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/>
  <mc:AlternateContent xmlns:mc="http://schemas.openxmlformats.org/markup-compatibility/2006">
    <mc:Choice Requires="x15">
      <x15ac:absPath xmlns:x15ac="http://schemas.microsoft.com/office/spreadsheetml/2010/11/ac" url="/Users/kristiyan/Documents/MSiA 421 - Data Mining/Homeworks/Recommender Systems/"/>
    </mc:Choice>
  </mc:AlternateContent>
  <xr:revisionPtr revIDLastSave="0" documentId="13_ncr:1_{2AEB7552-B007-AF4A-A66A-0CCA0D1FF25E}" xr6:coauthVersionLast="45" xr6:coauthVersionMax="45" xr10:uidLastSave="{00000000-0000-0000-0000-000000000000}"/>
  <bookViews>
    <workbookView xWindow="33600" yWindow="460" windowWidth="38400" windowHeight="21140" firstSheet="1" activeTab="3" xr2:uid="{00000000-000D-0000-FFFF-FFFF00000000}"/>
  </bookViews>
  <sheets>
    <sheet name="movie-row" sheetId="1" r:id="rId1"/>
    <sheet name="user-row" sheetId="2" r:id="rId2"/>
    <sheet name="correlations" sheetId="3" r:id="rId3"/>
    <sheet name="Modified Weights" sheetId="4" r:id="rId4"/>
    <sheet name="Centered Ratings" sheetId="9" r:id="rId5"/>
    <sheet name="WeightedAveragesUnFiltered" sheetId="5" r:id="rId6"/>
    <sheet name="WeightedAveragesFiltered (e)" sheetId="6" r:id="rId7"/>
    <sheet name="WeightedAveragesNoDiv 0" sheetId="8" r:id="rId8"/>
    <sheet name="Top 3 Movies &amp; Predictions (f)" sheetId="7" r:id="rId9"/>
  </sheets>
  <definedNames>
    <definedName name="_xlnm._FilterDatabase" localSheetId="8" hidden="1">'Top 3 Movies &amp; Predictions (f)'!$A$3:$AY$103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B13" i="4" l="1"/>
  <c r="AB14" i="4"/>
  <c r="AB15" i="4"/>
  <c r="AB16" i="4"/>
  <c r="AB17" i="4"/>
  <c r="AB18" i="4"/>
  <c r="AB19" i="4"/>
  <c r="AB20" i="4"/>
  <c r="AB21" i="4"/>
  <c r="AB22" i="4"/>
  <c r="AB23" i="4"/>
  <c r="A498" i="9"/>
  <c r="A499" i="9" s="1"/>
  <c r="A500" i="9" s="1"/>
  <c r="A501" i="9" s="1"/>
  <c r="A493" i="9"/>
  <c r="A494" i="9" s="1"/>
  <c r="A495" i="9" s="1"/>
  <c r="A496" i="9" s="1"/>
  <c r="A488" i="9"/>
  <c r="A489" i="9" s="1"/>
  <c r="A490" i="9" s="1"/>
  <c r="A491" i="9" s="1"/>
  <c r="A483" i="9"/>
  <c r="A484" i="9" s="1"/>
  <c r="A485" i="9" s="1"/>
  <c r="A486" i="9" s="1"/>
  <c r="A478" i="9"/>
  <c r="A479" i="9" s="1"/>
  <c r="A480" i="9" s="1"/>
  <c r="A481" i="9" s="1"/>
  <c r="A473" i="9"/>
  <c r="A474" i="9" s="1"/>
  <c r="A475" i="9" s="1"/>
  <c r="A476" i="9" s="1"/>
  <c r="A468" i="9"/>
  <c r="A469" i="9" s="1"/>
  <c r="A470" i="9" s="1"/>
  <c r="A471" i="9" s="1"/>
  <c r="A463" i="9"/>
  <c r="A464" i="9" s="1"/>
  <c r="A465" i="9" s="1"/>
  <c r="A466" i="9" s="1"/>
  <c r="A458" i="9"/>
  <c r="A459" i="9" s="1"/>
  <c r="A460" i="9" s="1"/>
  <c r="A461" i="9" s="1"/>
  <c r="A453" i="9"/>
  <c r="A454" i="9" s="1"/>
  <c r="A455" i="9" s="1"/>
  <c r="A456" i="9" s="1"/>
  <c r="A448" i="9"/>
  <c r="A449" i="9" s="1"/>
  <c r="A450" i="9" s="1"/>
  <c r="A451" i="9" s="1"/>
  <c r="A443" i="9"/>
  <c r="A444" i="9" s="1"/>
  <c r="A445" i="9" s="1"/>
  <c r="A446" i="9" s="1"/>
  <c r="A438" i="9"/>
  <c r="A439" i="9" s="1"/>
  <c r="A440" i="9" s="1"/>
  <c r="A441" i="9" s="1"/>
  <c r="A433" i="9"/>
  <c r="A434" i="9" s="1"/>
  <c r="A435" i="9" s="1"/>
  <c r="A436" i="9" s="1"/>
  <c r="A429" i="9"/>
  <c r="A430" i="9" s="1"/>
  <c r="A431" i="9" s="1"/>
  <c r="A428" i="9"/>
  <c r="A423" i="9"/>
  <c r="A424" i="9" s="1"/>
  <c r="A425" i="9" s="1"/>
  <c r="A426" i="9" s="1"/>
  <c r="A418" i="9"/>
  <c r="A419" i="9" s="1"/>
  <c r="A420" i="9" s="1"/>
  <c r="A421" i="9" s="1"/>
  <c r="A413" i="9"/>
  <c r="A414" i="9" s="1"/>
  <c r="A415" i="9" s="1"/>
  <c r="A416" i="9" s="1"/>
  <c r="A408" i="9"/>
  <c r="A409" i="9" s="1"/>
  <c r="A410" i="9" s="1"/>
  <c r="A411" i="9" s="1"/>
  <c r="A403" i="9"/>
  <c r="A404" i="9" s="1"/>
  <c r="A405" i="9" s="1"/>
  <c r="A406" i="9" s="1"/>
  <c r="A398" i="9"/>
  <c r="A399" i="9" s="1"/>
  <c r="A400" i="9" s="1"/>
  <c r="A401" i="9" s="1"/>
  <c r="A393" i="9"/>
  <c r="A394" i="9" s="1"/>
  <c r="A395" i="9" s="1"/>
  <c r="A396" i="9" s="1"/>
  <c r="A388" i="9"/>
  <c r="A389" i="9" s="1"/>
  <c r="A390" i="9" s="1"/>
  <c r="A391" i="9" s="1"/>
  <c r="A383" i="9"/>
  <c r="A384" i="9" s="1"/>
  <c r="A385" i="9" s="1"/>
  <c r="A386" i="9" s="1"/>
  <c r="A378" i="9"/>
  <c r="A379" i="9" s="1"/>
  <c r="A380" i="9" s="1"/>
  <c r="A381" i="9" s="1"/>
  <c r="A373" i="9"/>
  <c r="A374" i="9" s="1"/>
  <c r="A375" i="9" s="1"/>
  <c r="A376" i="9" s="1"/>
  <c r="A368" i="9"/>
  <c r="A369" i="9" s="1"/>
  <c r="A370" i="9" s="1"/>
  <c r="A371" i="9" s="1"/>
  <c r="A363" i="9"/>
  <c r="A364" i="9" s="1"/>
  <c r="A365" i="9" s="1"/>
  <c r="A366" i="9" s="1"/>
  <c r="A358" i="9"/>
  <c r="A359" i="9" s="1"/>
  <c r="A360" i="9" s="1"/>
  <c r="A361" i="9" s="1"/>
  <c r="A353" i="9"/>
  <c r="A354" i="9" s="1"/>
  <c r="A355" i="9" s="1"/>
  <c r="A356" i="9" s="1"/>
  <c r="A348" i="9"/>
  <c r="A349" i="9" s="1"/>
  <c r="A350" i="9" s="1"/>
  <c r="A351" i="9" s="1"/>
  <c r="A343" i="9"/>
  <c r="A344" i="9" s="1"/>
  <c r="A345" i="9" s="1"/>
  <c r="A346" i="9" s="1"/>
  <c r="A338" i="9"/>
  <c r="A339" i="9" s="1"/>
  <c r="A340" i="9" s="1"/>
  <c r="A341" i="9" s="1"/>
  <c r="A333" i="9"/>
  <c r="A334" i="9" s="1"/>
  <c r="A335" i="9" s="1"/>
  <c r="A336" i="9" s="1"/>
  <c r="A328" i="9"/>
  <c r="A329" i="9" s="1"/>
  <c r="A330" i="9" s="1"/>
  <c r="A331" i="9" s="1"/>
  <c r="A323" i="9"/>
  <c r="A324" i="9" s="1"/>
  <c r="A325" i="9" s="1"/>
  <c r="A326" i="9" s="1"/>
  <c r="A318" i="9"/>
  <c r="A319" i="9" s="1"/>
  <c r="A320" i="9" s="1"/>
  <c r="A321" i="9" s="1"/>
  <c r="A313" i="9"/>
  <c r="A314" i="9" s="1"/>
  <c r="A315" i="9" s="1"/>
  <c r="A316" i="9" s="1"/>
  <c r="A308" i="9"/>
  <c r="A309" i="9" s="1"/>
  <c r="A310" i="9" s="1"/>
  <c r="A311" i="9" s="1"/>
  <c r="A303" i="9"/>
  <c r="A304" i="9" s="1"/>
  <c r="A305" i="9" s="1"/>
  <c r="A306" i="9" s="1"/>
  <c r="A298" i="9"/>
  <c r="A299" i="9" s="1"/>
  <c r="A300" i="9" s="1"/>
  <c r="A301" i="9" s="1"/>
  <c r="A293" i="9"/>
  <c r="A294" i="9" s="1"/>
  <c r="A295" i="9" s="1"/>
  <c r="A296" i="9" s="1"/>
  <c r="A288" i="9"/>
  <c r="A289" i="9" s="1"/>
  <c r="A290" i="9" s="1"/>
  <c r="A291" i="9" s="1"/>
  <c r="A283" i="9"/>
  <c r="A284" i="9" s="1"/>
  <c r="A285" i="9" s="1"/>
  <c r="A286" i="9" s="1"/>
  <c r="A278" i="9"/>
  <c r="A279" i="9" s="1"/>
  <c r="A280" i="9" s="1"/>
  <c r="A281" i="9" s="1"/>
  <c r="A273" i="9"/>
  <c r="A274" i="9" s="1"/>
  <c r="A275" i="9" s="1"/>
  <c r="A276" i="9" s="1"/>
  <c r="A268" i="9"/>
  <c r="A269" i="9" s="1"/>
  <c r="A270" i="9" s="1"/>
  <c r="A271" i="9" s="1"/>
  <c r="A263" i="9"/>
  <c r="A264" i="9" s="1"/>
  <c r="A265" i="9" s="1"/>
  <c r="A266" i="9" s="1"/>
  <c r="A258" i="9"/>
  <c r="A259" i="9" s="1"/>
  <c r="A260" i="9" s="1"/>
  <c r="A261" i="9" s="1"/>
  <c r="A253" i="9"/>
  <c r="A254" i="9" s="1"/>
  <c r="A255" i="9" s="1"/>
  <c r="A256" i="9" s="1"/>
  <c r="A248" i="9"/>
  <c r="A249" i="9" s="1"/>
  <c r="A250" i="9" s="1"/>
  <c r="A251" i="9" s="1"/>
  <c r="A243" i="9"/>
  <c r="A244" i="9" s="1"/>
  <c r="A245" i="9" s="1"/>
  <c r="A246" i="9" s="1"/>
  <c r="A238" i="9"/>
  <c r="A239" i="9" s="1"/>
  <c r="A240" i="9" s="1"/>
  <c r="A241" i="9" s="1"/>
  <c r="A233" i="9"/>
  <c r="A234" i="9" s="1"/>
  <c r="A235" i="9" s="1"/>
  <c r="A236" i="9" s="1"/>
  <c r="A228" i="9"/>
  <c r="A229" i="9" s="1"/>
  <c r="A230" i="9" s="1"/>
  <c r="A231" i="9" s="1"/>
  <c r="A223" i="9"/>
  <c r="A224" i="9" s="1"/>
  <c r="A225" i="9" s="1"/>
  <c r="A226" i="9" s="1"/>
  <c r="A218" i="9"/>
  <c r="A219" i="9" s="1"/>
  <c r="A220" i="9" s="1"/>
  <c r="A221" i="9" s="1"/>
  <c r="A213" i="9"/>
  <c r="A214" i="9" s="1"/>
  <c r="A215" i="9" s="1"/>
  <c r="A216" i="9" s="1"/>
  <c r="A208" i="9"/>
  <c r="A209" i="9" s="1"/>
  <c r="A210" i="9" s="1"/>
  <c r="A211" i="9" s="1"/>
  <c r="A203" i="9"/>
  <c r="A204" i="9" s="1"/>
  <c r="A205" i="9" s="1"/>
  <c r="A206" i="9" s="1"/>
  <c r="A198" i="9"/>
  <c r="A199" i="9" s="1"/>
  <c r="A200" i="9" s="1"/>
  <c r="A201" i="9" s="1"/>
  <c r="A193" i="9"/>
  <c r="A194" i="9" s="1"/>
  <c r="A195" i="9" s="1"/>
  <c r="A196" i="9" s="1"/>
  <c r="A188" i="9"/>
  <c r="A189" i="9" s="1"/>
  <c r="A190" i="9" s="1"/>
  <c r="A191" i="9" s="1"/>
  <c r="A183" i="9"/>
  <c r="A184" i="9" s="1"/>
  <c r="A185" i="9" s="1"/>
  <c r="A186" i="9" s="1"/>
  <c r="A178" i="9"/>
  <c r="A179" i="9" s="1"/>
  <c r="A180" i="9" s="1"/>
  <c r="A181" i="9" s="1"/>
  <c r="A173" i="9"/>
  <c r="A174" i="9" s="1"/>
  <c r="A175" i="9" s="1"/>
  <c r="A176" i="9" s="1"/>
  <c r="A168" i="9"/>
  <c r="A169" i="9" s="1"/>
  <c r="A170" i="9" s="1"/>
  <c r="A171" i="9" s="1"/>
  <c r="A163" i="9"/>
  <c r="A164" i="9" s="1"/>
  <c r="A165" i="9" s="1"/>
  <c r="A166" i="9" s="1"/>
  <c r="A158" i="9"/>
  <c r="A159" i="9" s="1"/>
  <c r="A160" i="9" s="1"/>
  <c r="A161" i="9" s="1"/>
  <c r="A153" i="9"/>
  <c r="A154" i="9" s="1"/>
  <c r="A155" i="9" s="1"/>
  <c r="A156" i="9" s="1"/>
  <c r="A148" i="9"/>
  <c r="A149" i="9" s="1"/>
  <c r="A150" i="9" s="1"/>
  <c r="A151" i="9" s="1"/>
  <c r="A143" i="9"/>
  <c r="A144" i="9" s="1"/>
  <c r="A145" i="9" s="1"/>
  <c r="A146" i="9" s="1"/>
  <c r="A138" i="9"/>
  <c r="A139" i="9" s="1"/>
  <c r="A140" i="9" s="1"/>
  <c r="A141" i="9" s="1"/>
  <c r="A133" i="9"/>
  <c r="A134" i="9" s="1"/>
  <c r="A135" i="9" s="1"/>
  <c r="A136" i="9" s="1"/>
  <c r="A128" i="9"/>
  <c r="A129" i="9" s="1"/>
  <c r="A130" i="9" s="1"/>
  <c r="A131" i="9" s="1"/>
  <c r="A123" i="9"/>
  <c r="A124" i="9" s="1"/>
  <c r="A125" i="9" s="1"/>
  <c r="A126" i="9" s="1"/>
  <c r="A118" i="9"/>
  <c r="A119" i="9" s="1"/>
  <c r="A120" i="9" s="1"/>
  <c r="A121" i="9" s="1"/>
  <c r="A113" i="9"/>
  <c r="A114" i="9" s="1"/>
  <c r="A115" i="9" s="1"/>
  <c r="A116" i="9" s="1"/>
  <c r="A108" i="9"/>
  <c r="A109" i="9" s="1"/>
  <c r="A110" i="9" s="1"/>
  <c r="A111" i="9" s="1"/>
  <c r="A103" i="9"/>
  <c r="A104" i="9" s="1"/>
  <c r="A105" i="9" s="1"/>
  <c r="A106" i="9" s="1"/>
  <c r="A98" i="9"/>
  <c r="A99" i="9" s="1"/>
  <c r="A100" i="9" s="1"/>
  <c r="A101" i="9" s="1"/>
  <c r="A93" i="9"/>
  <c r="A94" i="9" s="1"/>
  <c r="A95" i="9" s="1"/>
  <c r="A96" i="9" s="1"/>
  <c r="A88" i="9"/>
  <c r="A89" i="9" s="1"/>
  <c r="A90" i="9" s="1"/>
  <c r="A91" i="9" s="1"/>
  <c r="A83" i="9"/>
  <c r="A84" i="9" s="1"/>
  <c r="A85" i="9" s="1"/>
  <c r="A86" i="9" s="1"/>
  <c r="A78" i="9"/>
  <c r="A79" i="9" s="1"/>
  <c r="A80" i="9" s="1"/>
  <c r="A81" i="9" s="1"/>
  <c r="A73" i="9"/>
  <c r="A74" i="9" s="1"/>
  <c r="A75" i="9" s="1"/>
  <c r="A76" i="9" s="1"/>
  <c r="A68" i="9"/>
  <c r="A69" i="9" s="1"/>
  <c r="A70" i="9" s="1"/>
  <c r="A71" i="9" s="1"/>
  <c r="A63" i="9"/>
  <c r="A64" i="9" s="1"/>
  <c r="A65" i="9" s="1"/>
  <c r="A66" i="9" s="1"/>
  <c r="A58" i="9"/>
  <c r="A59" i="9" s="1"/>
  <c r="A60" i="9" s="1"/>
  <c r="A61" i="9" s="1"/>
  <c r="A53" i="9"/>
  <c r="A54" i="9" s="1"/>
  <c r="A55" i="9" s="1"/>
  <c r="A56" i="9" s="1"/>
  <c r="A48" i="9"/>
  <c r="A49" i="9" s="1"/>
  <c r="A50" i="9" s="1"/>
  <c r="A51" i="9" s="1"/>
  <c r="A43" i="9"/>
  <c r="A44" i="9" s="1"/>
  <c r="A45" i="9" s="1"/>
  <c r="A46" i="9" s="1"/>
  <c r="A38" i="9"/>
  <c r="A39" i="9" s="1"/>
  <c r="A40" i="9" s="1"/>
  <c r="A41" i="9" s="1"/>
  <c r="A33" i="9"/>
  <c r="A34" i="9" s="1"/>
  <c r="A35" i="9" s="1"/>
  <c r="A36" i="9" s="1"/>
  <c r="A28" i="9"/>
  <c r="A29" i="9" s="1"/>
  <c r="A30" i="9" s="1"/>
  <c r="A31" i="9" s="1"/>
  <c r="A23" i="9"/>
  <c r="A24" i="9" s="1"/>
  <c r="A25" i="9" s="1"/>
  <c r="A26" i="9" s="1"/>
  <c r="A18" i="9"/>
  <c r="A19" i="9" s="1"/>
  <c r="A20" i="9" s="1"/>
  <c r="A21" i="9" s="1"/>
  <c r="A13" i="9"/>
  <c r="A14" i="9" s="1"/>
  <c r="A15" i="9" s="1"/>
  <c r="A16" i="9" s="1"/>
  <c r="A8" i="9"/>
  <c r="A9" i="9" s="1"/>
  <c r="A10" i="9" s="1"/>
  <c r="A11" i="9" s="1"/>
  <c r="A3" i="9"/>
  <c r="A4" i="9" s="1"/>
  <c r="A5" i="9" s="1"/>
  <c r="A6" i="9" s="1"/>
  <c r="B15" i="4" l="1"/>
  <c r="B4" i="9" s="1"/>
  <c r="B29" i="3" l="1" a="1"/>
  <c r="B29" i="3" s="1"/>
  <c r="F29" i="3" a="1"/>
  <c r="F29" i="3" s="1"/>
  <c r="A499" i="5"/>
  <c r="A500" i="5" s="1"/>
  <c r="A501" i="5" s="1"/>
  <c r="A502" i="5" s="1"/>
  <c r="A494" i="5"/>
  <c r="A495" i="5" s="1"/>
  <c r="A496" i="5" s="1"/>
  <c r="A497" i="5" s="1"/>
  <c r="A489" i="5"/>
  <c r="A490" i="5" s="1"/>
  <c r="A491" i="5" s="1"/>
  <c r="A492" i="5" s="1"/>
  <c r="A484" i="5"/>
  <c r="A485" i="5" s="1"/>
  <c r="A486" i="5" s="1"/>
  <c r="A487" i="5" s="1"/>
  <c r="A479" i="5"/>
  <c r="A480" i="5" s="1"/>
  <c r="A481" i="5" s="1"/>
  <c r="A482" i="5" s="1"/>
  <c r="A474" i="5"/>
  <c r="A475" i="5" s="1"/>
  <c r="A476" i="5" s="1"/>
  <c r="A477" i="5" s="1"/>
  <c r="A469" i="5"/>
  <c r="A470" i="5" s="1"/>
  <c r="A471" i="5" s="1"/>
  <c r="A472" i="5" s="1"/>
  <c r="A464" i="5"/>
  <c r="A465" i="5" s="1"/>
  <c r="A466" i="5" s="1"/>
  <c r="A467" i="5" s="1"/>
  <c r="A459" i="5"/>
  <c r="A460" i="5" s="1"/>
  <c r="A461" i="5" s="1"/>
  <c r="A462" i="5" s="1"/>
  <c r="A454" i="5"/>
  <c r="A455" i="5" s="1"/>
  <c r="A456" i="5" s="1"/>
  <c r="A457" i="5" s="1"/>
  <c r="A449" i="5"/>
  <c r="A450" i="5" s="1"/>
  <c r="A451" i="5" s="1"/>
  <c r="A452" i="5" s="1"/>
  <c r="A444" i="5"/>
  <c r="A445" i="5" s="1"/>
  <c r="A446" i="5" s="1"/>
  <c r="A447" i="5" s="1"/>
  <c r="A439" i="5"/>
  <c r="A440" i="5" s="1"/>
  <c r="A441" i="5" s="1"/>
  <c r="A442" i="5" s="1"/>
  <c r="A434" i="5"/>
  <c r="A435" i="5" s="1"/>
  <c r="A436" i="5" s="1"/>
  <c r="A437" i="5" s="1"/>
  <c r="A429" i="5"/>
  <c r="A430" i="5" s="1"/>
  <c r="A431" i="5" s="1"/>
  <c r="A432" i="5" s="1"/>
  <c r="A424" i="5"/>
  <c r="A425" i="5" s="1"/>
  <c r="A426" i="5" s="1"/>
  <c r="A427" i="5" s="1"/>
  <c r="A419" i="5"/>
  <c r="A420" i="5" s="1"/>
  <c r="A421" i="5" s="1"/>
  <c r="A422" i="5" s="1"/>
  <c r="A414" i="5"/>
  <c r="A415" i="5" s="1"/>
  <c r="A416" i="5" s="1"/>
  <c r="A417" i="5" s="1"/>
  <c r="A409" i="5"/>
  <c r="A410" i="5" s="1"/>
  <c r="A411" i="5" s="1"/>
  <c r="A412" i="5" s="1"/>
  <c r="A404" i="5"/>
  <c r="A405" i="5" s="1"/>
  <c r="A406" i="5" s="1"/>
  <c r="A407" i="5" s="1"/>
  <c r="A399" i="5"/>
  <c r="A400" i="5" s="1"/>
  <c r="A401" i="5" s="1"/>
  <c r="A402" i="5" s="1"/>
  <c r="A394" i="5"/>
  <c r="A395" i="5" s="1"/>
  <c r="A396" i="5" s="1"/>
  <c r="A397" i="5" s="1"/>
  <c r="A389" i="5"/>
  <c r="A390" i="5" s="1"/>
  <c r="A391" i="5" s="1"/>
  <c r="A392" i="5" s="1"/>
  <c r="A384" i="5"/>
  <c r="A385" i="5" s="1"/>
  <c r="A386" i="5" s="1"/>
  <c r="A387" i="5" s="1"/>
  <c r="A379" i="5"/>
  <c r="A380" i="5" s="1"/>
  <c r="A381" i="5" s="1"/>
  <c r="A382" i="5" s="1"/>
  <c r="A374" i="5"/>
  <c r="A375" i="5" s="1"/>
  <c r="A376" i="5" s="1"/>
  <c r="A377" i="5" s="1"/>
  <c r="A369" i="5"/>
  <c r="A370" i="5" s="1"/>
  <c r="A371" i="5" s="1"/>
  <c r="A372" i="5" s="1"/>
  <c r="A364" i="5"/>
  <c r="A365" i="5" s="1"/>
  <c r="A366" i="5" s="1"/>
  <c r="A367" i="5" s="1"/>
  <c r="A359" i="5"/>
  <c r="A360" i="5" s="1"/>
  <c r="A361" i="5" s="1"/>
  <c r="A362" i="5" s="1"/>
  <c r="A354" i="5"/>
  <c r="A355" i="5" s="1"/>
  <c r="A356" i="5" s="1"/>
  <c r="A357" i="5" s="1"/>
  <c r="A349" i="5"/>
  <c r="A350" i="5" s="1"/>
  <c r="A351" i="5" s="1"/>
  <c r="A352" i="5" s="1"/>
  <c r="A344" i="5"/>
  <c r="A345" i="5" s="1"/>
  <c r="A346" i="5" s="1"/>
  <c r="A347" i="5" s="1"/>
  <c r="A339" i="5"/>
  <c r="A340" i="5" s="1"/>
  <c r="A341" i="5" s="1"/>
  <c r="A342" i="5" s="1"/>
  <c r="A334" i="5"/>
  <c r="A335" i="5" s="1"/>
  <c r="A336" i="5" s="1"/>
  <c r="A337" i="5" s="1"/>
  <c r="A329" i="5"/>
  <c r="A330" i="5" s="1"/>
  <c r="A331" i="5" s="1"/>
  <c r="A332" i="5" s="1"/>
  <c r="A324" i="5"/>
  <c r="A325" i="5" s="1"/>
  <c r="A326" i="5" s="1"/>
  <c r="A327" i="5" s="1"/>
  <c r="A319" i="5"/>
  <c r="A320" i="5" s="1"/>
  <c r="A321" i="5" s="1"/>
  <c r="A322" i="5" s="1"/>
  <c r="A314" i="5"/>
  <c r="A315" i="5" s="1"/>
  <c r="A316" i="5" s="1"/>
  <c r="A317" i="5" s="1"/>
  <c r="A309" i="5"/>
  <c r="A310" i="5" s="1"/>
  <c r="A311" i="5" s="1"/>
  <c r="A312" i="5" s="1"/>
  <c r="A304" i="5"/>
  <c r="A305" i="5" s="1"/>
  <c r="A306" i="5" s="1"/>
  <c r="A307" i="5" s="1"/>
  <c r="A299" i="5"/>
  <c r="A300" i="5" s="1"/>
  <c r="A301" i="5" s="1"/>
  <c r="A302" i="5" s="1"/>
  <c r="A294" i="5"/>
  <c r="A295" i="5" s="1"/>
  <c r="A296" i="5" s="1"/>
  <c r="A297" i="5" s="1"/>
  <c r="A289" i="5"/>
  <c r="A290" i="5" s="1"/>
  <c r="A291" i="5" s="1"/>
  <c r="A292" i="5" s="1"/>
  <c r="A284" i="5"/>
  <c r="A285" i="5" s="1"/>
  <c r="A286" i="5" s="1"/>
  <c r="A287" i="5" s="1"/>
  <c r="A279" i="5"/>
  <c r="A280" i="5" s="1"/>
  <c r="A281" i="5" s="1"/>
  <c r="A282" i="5" s="1"/>
  <c r="A274" i="5"/>
  <c r="A275" i="5" s="1"/>
  <c r="A276" i="5" s="1"/>
  <c r="A277" i="5" s="1"/>
  <c r="A269" i="5"/>
  <c r="A270" i="5" s="1"/>
  <c r="A271" i="5" s="1"/>
  <c r="A272" i="5" s="1"/>
  <c r="A264" i="5"/>
  <c r="A265" i="5" s="1"/>
  <c r="A266" i="5" s="1"/>
  <c r="A267" i="5" s="1"/>
  <c r="A259" i="5"/>
  <c r="A260" i="5" s="1"/>
  <c r="A261" i="5" s="1"/>
  <c r="A262" i="5" s="1"/>
  <c r="A254" i="5"/>
  <c r="A255" i="5" s="1"/>
  <c r="A256" i="5" s="1"/>
  <c r="A257" i="5" s="1"/>
  <c r="A249" i="5"/>
  <c r="A250" i="5" s="1"/>
  <c r="A251" i="5" s="1"/>
  <c r="A252" i="5" s="1"/>
  <c r="A244" i="5"/>
  <c r="A245" i="5" s="1"/>
  <c r="A246" i="5" s="1"/>
  <c r="A247" i="5" s="1"/>
  <c r="A239" i="5"/>
  <c r="A240" i="5" s="1"/>
  <c r="A241" i="5" s="1"/>
  <c r="A242" i="5" s="1"/>
  <c r="A234" i="5"/>
  <c r="A235" i="5" s="1"/>
  <c r="A236" i="5" s="1"/>
  <c r="A237" i="5" s="1"/>
  <c r="A229" i="5"/>
  <c r="A230" i="5" s="1"/>
  <c r="A231" i="5" s="1"/>
  <c r="A232" i="5" s="1"/>
  <c r="A224" i="5"/>
  <c r="A225" i="5" s="1"/>
  <c r="A226" i="5" s="1"/>
  <c r="A227" i="5" s="1"/>
  <c r="A219" i="5"/>
  <c r="A220" i="5" s="1"/>
  <c r="A221" i="5" s="1"/>
  <c r="A222" i="5" s="1"/>
  <c r="A214" i="5"/>
  <c r="A215" i="5" s="1"/>
  <c r="A216" i="5" s="1"/>
  <c r="A217" i="5" s="1"/>
  <c r="A209" i="5"/>
  <c r="A210" i="5" s="1"/>
  <c r="A211" i="5" s="1"/>
  <c r="A212" i="5" s="1"/>
  <c r="A204" i="5"/>
  <c r="A205" i="5" s="1"/>
  <c r="A206" i="5" s="1"/>
  <c r="A207" i="5" s="1"/>
  <c r="A199" i="5"/>
  <c r="A200" i="5" s="1"/>
  <c r="A201" i="5" s="1"/>
  <c r="A202" i="5" s="1"/>
  <c r="A194" i="5"/>
  <c r="A195" i="5" s="1"/>
  <c r="A196" i="5" s="1"/>
  <c r="A197" i="5" s="1"/>
  <c r="A189" i="5"/>
  <c r="A190" i="5" s="1"/>
  <c r="A191" i="5" s="1"/>
  <c r="A192" i="5" s="1"/>
  <c r="A184" i="5"/>
  <c r="A185" i="5" s="1"/>
  <c r="A186" i="5" s="1"/>
  <c r="A187" i="5" s="1"/>
  <c r="A179" i="5"/>
  <c r="A180" i="5" s="1"/>
  <c r="A181" i="5" s="1"/>
  <c r="A182" i="5" s="1"/>
  <c r="A174" i="5"/>
  <c r="A175" i="5" s="1"/>
  <c r="A176" i="5" s="1"/>
  <c r="A177" i="5" s="1"/>
  <c r="A169" i="5"/>
  <c r="A170" i="5" s="1"/>
  <c r="A171" i="5" s="1"/>
  <c r="A172" i="5" s="1"/>
  <c r="A164" i="5"/>
  <c r="A165" i="5" s="1"/>
  <c r="A166" i="5" s="1"/>
  <c r="A167" i="5" s="1"/>
  <c r="A159" i="5"/>
  <c r="A160" i="5" s="1"/>
  <c r="A161" i="5" s="1"/>
  <c r="A162" i="5" s="1"/>
  <c r="A154" i="5"/>
  <c r="A155" i="5" s="1"/>
  <c r="A156" i="5" s="1"/>
  <c r="A157" i="5" s="1"/>
  <c r="A149" i="5"/>
  <c r="A150" i="5" s="1"/>
  <c r="A151" i="5" s="1"/>
  <c r="A152" i="5" s="1"/>
  <c r="A144" i="5"/>
  <c r="A145" i="5" s="1"/>
  <c r="A146" i="5" s="1"/>
  <c r="A147" i="5" s="1"/>
  <c r="A139" i="5"/>
  <c r="A140" i="5" s="1"/>
  <c r="A141" i="5" s="1"/>
  <c r="A142" i="5" s="1"/>
  <c r="A134" i="5"/>
  <c r="A135" i="5" s="1"/>
  <c r="A136" i="5" s="1"/>
  <c r="A137" i="5" s="1"/>
  <c r="A129" i="5"/>
  <c r="A130" i="5" s="1"/>
  <c r="A131" i="5" s="1"/>
  <c r="A132" i="5" s="1"/>
  <c r="A124" i="5"/>
  <c r="A125" i="5" s="1"/>
  <c r="A126" i="5" s="1"/>
  <c r="A127" i="5" s="1"/>
  <c r="A119" i="5"/>
  <c r="A120" i="5" s="1"/>
  <c r="A121" i="5" s="1"/>
  <c r="A122" i="5" s="1"/>
  <c r="A114" i="5"/>
  <c r="A115" i="5" s="1"/>
  <c r="A116" i="5" s="1"/>
  <c r="A117" i="5" s="1"/>
  <c r="A109" i="5"/>
  <c r="A110" i="5" s="1"/>
  <c r="A111" i="5" s="1"/>
  <c r="A112" i="5" s="1"/>
  <c r="A104" i="5"/>
  <c r="A105" i="5" s="1"/>
  <c r="A106" i="5" s="1"/>
  <c r="A107" i="5" s="1"/>
  <c r="A99" i="5"/>
  <c r="A100" i="5" s="1"/>
  <c r="A101" i="5" s="1"/>
  <c r="A102" i="5" s="1"/>
  <c r="A94" i="5"/>
  <c r="A95" i="5" s="1"/>
  <c r="A96" i="5" s="1"/>
  <c r="A97" i="5" s="1"/>
  <c r="A89" i="5"/>
  <c r="A90" i="5" s="1"/>
  <c r="A91" i="5" s="1"/>
  <c r="A92" i="5" s="1"/>
  <c r="A84" i="5"/>
  <c r="A85" i="5" s="1"/>
  <c r="A86" i="5" s="1"/>
  <c r="A87" i="5" s="1"/>
  <c r="A79" i="5"/>
  <c r="A80" i="5" s="1"/>
  <c r="A81" i="5" s="1"/>
  <c r="A82" i="5" s="1"/>
  <c r="A74" i="5"/>
  <c r="A75" i="5" s="1"/>
  <c r="A76" i="5" s="1"/>
  <c r="A77" i="5" s="1"/>
  <c r="A69" i="5"/>
  <c r="A70" i="5" s="1"/>
  <c r="A71" i="5" s="1"/>
  <c r="A72" i="5" s="1"/>
  <c r="A64" i="5"/>
  <c r="A65" i="5" s="1"/>
  <c r="A66" i="5" s="1"/>
  <c r="A67" i="5" s="1"/>
  <c r="A59" i="5"/>
  <c r="A60" i="5" s="1"/>
  <c r="A61" i="5" s="1"/>
  <c r="A62" i="5" s="1"/>
  <c r="A54" i="5"/>
  <c r="A55" i="5" s="1"/>
  <c r="A56" i="5" s="1"/>
  <c r="A57" i="5" s="1"/>
  <c r="A49" i="5"/>
  <c r="A50" i="5" s="1"/>
  <c r="A51" i="5" s="1"/>
  <c r="A52" i="5" s="1"/>
  <c r="A44" i="5"/>
  <c r="A45" i="5" s="1"/>
  <c r="A46" i="5" s="1"/>
  <c r="A47" i="5" s="1"/>
  <c r="A39" i="5"/>
  <c r="A40" i="5" s="1"/>
  <c r="A41" i="5" s="1"/>
  <c r="A42" i="5" s="1"/>
  <c r="A34" i="5"/>
  <c r="A35" i="5" s="1"/>
  <c r="A36" i="5" s="1"/>
  <c r="A37" i="5" s="1"/>
  <c r="A29" i="5"/>
  <c r="A30" i="5" s="1"/>
  <c r="A31" i="5" s="1"/>
  <c r="A32" i="5" s="1"/>
  <c r="A24" i="5"/>
  <c r="A25" i="5" s="1"/>
  <c r="A26" i="5" s="1"/>
  <c r="A27" i="5" s="1"/>
  <c r="A19" i="5"/>
  <c r="A20" i="5" s="1"/>
  <c r="A21" i="5" s="1"/>
  <c r="A22" i="5" s="1"/>
  <c r="A14" i="5"/>
  <c r="A15" i="5" s="1"/>
  <c r="A16" i="5" s="1"/>
  <c r="A17" i="5" s="1"/>
  <c r="A9" i="5"/>
  <c r="A10" i="5" s="1"/>
  <c r="A11" i="5" s="1"/>
  <c r="A12" i="5" s="1"/>
  <c r="A4" i="5"/>
  <c r="A5" i="5" s="1"/>
  <c r="A6" i="5" s="1"/>
  <c r="A7" i="5" s="1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Z204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Y261" i="4"/>
  <c r="Z261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X262" i="4"/>
  <c r="Y262" i="4"/>
  <c r="Z262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W264" i="4"/>
  <c r="X264" i="4"/>
  <c r="Y264" i="4"/>
  <c r="Z264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X265" i="4"/>
  <c r="Y265" i="4"/>
  <c r="Z265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Y266" i="4"/>
  <c r="Z266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Y267" i="4"/>
  <c r="Z267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X268" i="4"/>
  <c r="Y268" i="4"/>
  <c r="Z268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W269" i="4"/>
  <c r="X269" i="4"/>
  <c r="Y269" i="4"/>
  <c r="Z269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X270" i="4"/>
  <c r="Y270" i="4"/>
  <c r="Z270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W271" i="4"/>
  <c r="X271" i="4"/>
  <c r="Y271" i="4"/>
  <c r="Z271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Y272" i="4"/>
  <c r="Z272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W273" i="4"/>
  <c r="X273" i="4"/>
  <c r="Y273" i="4"/>
  <c r="Z273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Z277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G302" i="4"/>
  <c r="H302" i="4"/>
  <c r="I302" i="4"/>
  <c r="J302" i="4"/>
  <c r="K302" i="4"/>
  <c r="L302" i="4"/>
  <c r="M302" i="4"/>
  <c r="N302" i="4"/>
  <c r="O302" i="4"/>
  <c r="P302" i="4"/>
  <c r="P292" i="5" s="1"/>
  <c r="Q302" i="4"/>
  <c r="R302" i="4"/>
  <c r="S302" i="4"/>
  <c r="T302" i="4"/>
  <c r="U302" i="4"/>
  <c r="V302" i="4"/>
  <c r="W302" i="4"/>
  <c r="X302" i="4"/>
  <c r="Y302" i="4"/>
  <c r="Z302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X309" i="4"/>
  <c r="Y309" i="4"/>
  <c r="Z309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Z310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X311" i="4"/>
  <c r="Y311" i="4"/>
  <c r="Z311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X312" i="4"/>
  <c r="Y312" i="4"/>
  <c r="Z312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W314" i="4"/>
  <c r="X314" i="4"/>
  <c r="Y314" i="4"/>
  <c r="Z314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W315" i="4"/>
  <c r="X315" i="4"/>
  <c r="Y315" i="4"/>
  <c r="Z315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X316" i="4"/>
  <c r="Y316" i="4"/>
  <c r="Z316" i="4"/>
  <c r="G317" i="4"/>
  <c r="H317" i="4"/>
  <c r="I317" i="4"/>
  <c r="J317" i="4"/>
  <c r="K317" i="4"/>
  <c r="L317" i="4"/>
  <c r="M317" i="4"/>
  <c r="N317" i="4"/>
  <c r="O317" i="4"/>
  <c r="P317" i="4"/>
  <c r="P307" i="5" s="1"/>
  <c r="Q317" i="4"/>
  <c r="R317" i="4"/>
  <c r="S317" i="4"/>
  <c r="T317" i="4"/>
  <c r="U317" i="4"/>
  <c r="V317" i="4"/>
  <c r="W317" i="4"/>
  <c r="X317" i="4"/>
  <c r="Y317" i="4"/>
  <c r="Z317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X318" i="4"/>
  <c r="Y318" i="4"/>
  <c r="Z318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X319" i="4"/>
  <c r="Y319" i="4"/>
  <c r="Z319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X320" i="4"/>
  <c r="Y320" i="4"/>
  <c r="Z320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Z321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X322" i="4"/>
  <c r="Y322" i="4"/>
  <c r="Z322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W323" i="4"/>
  <c r="X323" i="4"/>
  <c r="Y323" i="4"/>
  <c r="Z323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W324" i="4"/>
  <c r="X324" i="4"/>
  <c r="Y324" i="4"/>
  <c r="Z324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W325" i="4"/>
  <c r="X325" i="4"/>
  <c r="Y325" i="4"/>
  <c r="Z325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W326" i="4"/>
  <c r="X326" i="4"/>
  <c r="Y326" i="4"/>
  <c r="Z326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W327" i="4"/>
  <c r="X327" i="4"/>
  <c r="Y327" i="4"/>
  <c r="Z327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S328" i="4"/>
  <c r="T328" i="4"/>
  <c r="U328" i="4"/>
  <c r="V328" i="4"/>
  <c r="W328" i="4"/>
  <c r="X328" i="4"/>
  <c r="Y328" i="4"/>
  <c r="Z328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S329" i="4"/>
  <c r="T329" i="4"/>
  <c r="U329" i="4"/>
  <c r="V329" i="4"/>
  <c r="W329" i="4"/>
  <c r="X329" i="4"/>
  <c r="Y329" i="4"/>
  <c r="Z329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S330" i="4"/>
  <c r="T330" i="4"/>
  <c r="U330" i="4"/>
  <c r="V330" i="4"/>
  <c r="W330" i="4"/>
  <c r="X330" i="4"/>
  <c r="Y330" i="4"/>
  <c r="Z330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W331" i="4"/>
  <c r="X331" i="4"/>
  <c r="Y331" i="4"/>
  <c r="Z331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W332" i="4"/>
  <c r="X332" i="4"/>
  <c r="Y332" i="4"/>
  <c r="Z332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W333" i="4"/>
  <c r="X333" i="4"/>
  <c r="Y333" i="4"/>
  <c r="Z333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S334" i="4"/>
  <c r="T334" i="4"/>
  <c r="U334" i="4"/>
  <c r="V334" i="4"/>
  <c r="W334" i="4"/>
  <c r="X334" i="4"/>
  <c r="Y334" i="4"/>
  <c r="Z334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S335" i="4"/>
  <c r="T335" i="4"/>
  <c r="U335" i="4"/>
  <c r="V335" i="4"/>
  <c r="W335" i="4"/>
  <c r="X335" i="4"/>
  <c r="Y335" i="4"/>
  <c r="Z335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S336" i="4"/>
  <c r="T336" i="4"/>
  <c r="U336" i="4"/>
  <c r="V336" i="4"/>
  <c r="W336" i="4"/>
  <c r="X336" i="4"/>
  <c r="Y336" i="4"/>
  <c r="Z336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S337" i="4"/>
  <c r="T337" i="4"/>
  <c r="U337" i="4"/>
  <c r="V337" i="4"/>
  <c r="W337" i="4"/>
  <c r="X337" i="4"/>
  <c r="Y337" i="4"/>
  <c r="Z337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S339" i="4"/>
  <c r="T339" i="4"/>
  <c r="U339" i="4"/>
  <c r="V339" i="4"/>
  <c r="W339" i="4"/>
  <c r="X339" i="4"/>
  <c r="Y339" i="4"/>
  <c r="Z339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S340" i="4"/>
  <c r="T340" i="4"/>
  <c r="U340" i="4"/>
  <c r="V340" i="4"/>
  <c r="W340" i="4"/>
  <c r="X340" i="4"/>
  <c r="Y340" i="4"/>
  <c r="Z340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S341" i="4"/>
  <c r="T341" i="4"/>
  <c r="U341" i="4"/>
  <c r="V341" i="4"/>
  <c r="W341" i="4"/>
  <c r="X341" i="4"/>
  <c r="Y341" i="4"/>
  <c r="Z341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S342" i="4"/>
  <c r="T342" i="4"/>
  <c r="U342" i="4"/>
  <c r="V342" i="4"/>
  <c r="W342" i="4"/>
  <c r="X342" i="4"/>
  <c r="Y342" i="4"/>
  <c r="Z342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S343" i="4"/>
  <c r="T343" i="4"/>
  <c r="U343" i="4"/>
  <c r="V343" i="4"/>
  <c r="W343" i="4"/>
  <c r="X343" i="4"/>
  <c r="Y343" i="4"/>
  <c r="Z343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S344" i="4"/>
  <c r="T344" i="4"/>
  <c r="U344" i="4"/>
  <c r="V344" i="4"/>
  <c r="W344" i="4"/>
  <c r="X344" i="4"/>
  <c r="Y344" i="4"/>
  <c r="Z344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S345" i="4"/>
  <c r="T345" i="4"/>
  <c r="U345" i="4"/>
  <c r="V345" i="4"/>
  <c r="W345" i="4"/>
  <c r="X345" i="4"/>
  <c r="Y345" i="4"/>
  <c r="Z345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S346" i="4"/>
  <c r="T346" i="4"/>
  <c r="U346" i="4"/>
  <c r="V346" i="4"/>
  <c r="W346" i="4"/>
  <c r="X346" i="4"/>
  <c r="Y346" i="4"/>
  <c r="Z346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S347" i="4"/>
  <c r="T347" i="4"/>
  <c r="U347" i="4"/>
  <c r="V347" i="4"/>
  <c r="W347" i="4"/>
  <c r="X347" i="4"/>
  <c r="Y347" i="4"/>
  <c r="Z347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S348" i="4"/>
  <c r="T348" i="4"/>
  <c r="U348" i="4"/>
  <c r="V348" i="4"/>
  <c r="W348" i="4"/>
  <c r="X348" i="4"/>
  <c r="Y348" i="4"/>
  <c r="Z348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S349" i="4"/>
  <c r="T349" i="4"/>
  <c r="U349" i="4"/>
  <c r="V349" i="4"/>
  <c r="W349" i="4"/>
  <c r="X349" i="4"/>
  <c r="Y349" i="4"/>
  <c r="Z349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S350" i="4"/>
  <c r="T350" i="4"/>
  <c r="U350" i="4"/>
  <c r="V350" i="4"/>
  <c r="W350" i="4"/>
  <c r="X350" i="4"/>
  <c r="Y350" i="4"/>
  <c r="Z350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S351" i="4"/>
  <c r="T351" i="4"/>
  <c r="U351" i="4"/>
  <c r="V351" i="4"/>
  <c r="W351" i="4"/>
  <c r="X351" i="4"/>
  <c r="Y351" i="4"/>
  <c r="Z351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S352" i="4"/>
  <c r="T352" i="4"/>
  <c r="U352" i="4"/>
  <c r="V352" i="4"/>
  <c r="W352" i="4"/>
  <c r="X352" i="4"/>
  <c r="Y352" i="4"/>
  <c r="Z352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S353" i="4"/>
  <c r="T353" i="4"/>
  <c r="U353" i="4"/>
  <c r="V353" i="4"/>
  <c r="W353" i="4"/>
  <c r="X353" i="4"/>
  <c r="Y353" i="4"/>
  <c r="Z353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S354" i="4"/>
  <c r="T354" i="4"/>
  <c r="U354" i="4"/>
  <c r="V354" i="4"/>
  <c r="W354" i="4"/>
  <c r="X354" i="4"/>
  <c r="Y354" i="4"/>
  <c r="Z354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S355" i="4"/>
  <c r="T355" i="4"/>
  <c r="U355" i="4"/>
  <c r="V355" i="4"/>
  <c r="W355" i="4"/>
  <c r="X355" i="4"/>
  <c r="Y355" i="4"/>
  <c r="Z355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S356" i="4"/>
  <c r="T356" i="4"/>
  <c r="U356" i="4"/>
  <c r="V356" i="4"/>
  <c r="W356" i="4"/>
  <c r="X356" i="4"/>
  <c r="Y356" i="4"/>
  <c r="Z356" i="4"/>
  <c r="G357" i="4"/>
  <c r="H357" i="4"/>
  <c r="H347" i="5" s="1"/>
  <c r="I357" i="4"/>
  <c r="J357" i="4"/>
  <c r="K357" i="4"/>
  <c r="L357" i="4"/>
  <c r="M357" i="4"/>
  <c r="N357" i="4"/>
  <c r="O357" i="4"/>
  <c r="P357" i="4"/>
  <c r="Q357" i="4"/>
  <c r="R357" i="4"/>
  <c r="S357" i="4"/>
  <c r="T357" i="4"/>
  <c r="U357" i="4"/>
  <c r="V357" i="4"/>
  <c r="W357" i="4"/>
  <c r="X357" i="4"/>
  <c r="Y357" i="4"/>
  <c r="Z357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S358" i="4"/>
  <c r="T358" i="4"/>
  <c r="U358" i="4"/>
  <c r="V358" i="4"/>
  <c r="W358" i="4"/>
  <c r="X358" i="4"/>
  <c r="Y358" i="4"/>
  <c r="Z358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S359" i="4"/>
  <c r="T359" i="4"/>
  <c r="U359" i="4"/>
  <c r="V359" i="4"/>
  <c r="W359" i="4"/>
  <c r="X359" i="4"/>
  <c r="Y359" i="4"/>
  <c r="Z359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S360" i="4"/>
  <c r="T360" i="4"/>
  <c r="U360" i="4"/>
  <c r="V360" i="4"/>
  <c r="W360" i="4"/>
  <c r="X360" i="4"/>
  <c r="Y360" i="4"/>
  <c r="Z360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S361" i="4"/>
  <c r="T361" i="4"/>
  <c r="U361" i="4"/>
  <c r="V361" i="4"/>
  <c r="W361" i="4"/>
  <c r="X361" i="4"/>
  <c r="Y361" i="4"/>
  <c r="Z361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S362" i="4"/>
  <c r="T362" i="4"/>
  <c r="U362" i="4"/>
  <c r="V362" i="4"/>
  <c r="W362" i="4"/>
  <c r="X362" i="4"/>
  <c r="Y362" i="4"/>
  <c r="Z362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S363" i="4"/>
  <c r="T363" i="4"/>
  <c r="U363" i="4"/>
  <c r="V363" i="4"/>
  <c r="W363" i="4"/>
  <c r="X363" i="4"/>
  <c r="Y363" i="4"/>
  <c r="Z363" i="4"/>
  <c r="G364" i="4"/>
  <c r="H364" i="4"/>
  <c r="I364" i="4"/>
  <c r="J364" i="4"/>
  <c r="K364" i="4"/>
  <c r="L364" i="4"/>
  <c r="M364" i="4"/>
  <c r="N364" i="4"/>
  <c r="O364" i="4"/>
  <c r="P364" i="4"/>
  <c r="Q364" i="4"/>
  <c r="R364" i="4"/>
  <c r="S364" i="4"/>
  <c r="T364" i="4"/>
  <c r="U364" i="4"/>
  <c r="V364" i="4"/>
  <c r="W364" i="4"/>
  <c r="X364" i="4"/>
  <c r="Y364" i="4"/>
  <c r="Z364" i="4"/>
  <c r="G365" i="4"/>
  <c r="H365" i="4"/>
  <c r="I365" i="4"/>
  <c r="J365" i="4"/>
  <c r="K365" i="4"/>
  <c r="L365" i="4"/>
  <c r="M365" i="4"/>
  <c r="N365" i="4"/>
  <c r="O365" i="4"/>
  <c r="P365" i="4"/>
  <c r="Q365" i="4"/>
  <c r="R365" i="4"/>
  <c r="S365" i="4"/>
  <c r="T365" i="4"/>
  <c r="U365" i="4"/>
  <c r="V365" i="4"/>
  <c r="W365" i="4"/>
  <c r="X365" i="4"/>
  <c r="Y365" i="4"/>
  <c r="Z365" i="4"/>
  <c r="G366" i="4"/>
  <c r="H366" i="4"/>
  <c r="I366" i="4"/>
  <c r="J366" i="4"/>
  <c r="K366" i="4"/>
  <c r="L366" i="4"/>
  <c r="M366" i="4"/>
  <c r="N366" i="4"/>
  <c r="O366" i="4"/>
  <c r="P366" i="4"/>
  <c r="Q366" i="4"/>
  <c r="R366" i="4"/>
  <c r="S366" i="4"/>
  <c r="T366" i="4"/>
  <c r="U366" i="4"/>
  <c r="V366" i="4"/>
  <c r="W366" i="4"/>
  <c r="X366" i="4"/>
  <c r="Y366" i="4"/>
  <c r="Z366" i="4"/>
  <c r="G367" i="4"/>
  <c r="H367" i="4"/>
  <c r="I367" i="4"/>
  <c r="J367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G368" i="4"/>
  <c r="H368" i="4"/>
  <c r="I368" i="4"/>
  <c r="J368" i="4"/>
  <c r="K368" i="4"/>
  <c r="L368" i="4"/>
  <c r="M368" i="4"/>
  <c r="N368" i="4"/>
  <c r="O368" i="4"/>
  <c r="P368" i="4"/>
  <c r="Q368" i="4"/>
  <c r="R368" i="4"/>
  <c r="S368" i="4"/>
  <c r="T368" i="4"/>
  <c r="U368" i="4"/>
  <c r="V368" i="4"/>
  <c r="W368" i="4"/>
  <c r="X368" i="4"/>
  <c r="Y368" i="4"/>
  <c r="Z368" i="4"/>
  <c r="G369" i="4"/>
  <c r="H369" i="4"/>
  <c r="I369" i="4"/>
  <c r="J369" i="4"/>
  <c r="K369" i="4"/>
  <c r="L369" i="4"/>
  <c r="M369" i="4"/>
  <c r="N369" i="4"/>
  <c r="O369" i="4"/>
  <c r="P369" i="4"/>
  <c r="Q369" i="4"/>
  <c r="R369" i="4"/>
  <c r="S369" i="4"/>
  <c r="T369" i="4"/>
  <c r="U369" i="4"/>
  <c r="V369" i="4"/>
  <c r="W369" i="4"/>
  <c r="X369" i="4"/>
  <c r="Y369" i="4"/>
  <c r="Z369" i="4"/>
  <c r="G370" i="4"/>
  <c r="H370" i="4"/>
  <c r="I370" i="4"/>
  <c r="J370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G371" i="4"/>
  <c r="H371" i="4"/>
  <c r="I371" i="4"/>
  <c r="J371" i="4"/>
  <c r="K371" i="4"/>
  <c r="L371" i="4"/>
  <c r="M371" i="4"/>
  <c r="N371" i="4"/>
  <c r="O371" i="4"/>
  <c r="P371" i="4"/>
  <c r="Q371" i="4"/>
  <c r="R371" i="4"/>
  <c r="S371" i="4"/>
  <c r="T371" i="4"/>
  <c r="U371" i="4"/>
  <c r="V371" i="4"/>
  <c r="W371" i="4"/>
  <c r="X371" i="4"/>
  <c r="Y371" i="4"/>
  <c r="Z371" i="4"/>
  <c r="G372" i="4"/>
  <c r="H372" i="4"/>
  <c r="I372" i="4"/>
  <c r="J372" i="4"/>
  <c r="K372" i="4"/>
  <c r="L372" i="4"/>
  <c r="M372" i="4"/>
  <c r="N372" i="4"/>
  <c r="O372" i="4"/>
  <c r="P372" i="4"/>
  <c r="Q372" i="4"/>
  <c r="R372" i="4"/>
  <c r="S372" i="4"/>
  <c r="T372" i="4"/>
  <c r="U372" i="4"/>
  <c r="V372" i="4"/>
  <c r="W372" i="4"/>
  <c r="X372" i="4"/>
  <c r="Y372" i="4"/>
  <c r="Z372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G374" i="4"/>
  <c r="H374" i="4"/>
  <c r="I374" i="4"/>
  <c r="J374" i="4"/>
  <c r="K374" i="4"/>
  <c r="L374" i="4"/>
  <c r="M374" i="4"/>
  <c r="N374" i="4"/>
  <c r="O374" i="4"/>
  <c r="P374" i="4"/>
  <c r="Q374" i="4"/>
  <c r="R374" i="4"/>
  <c r="S374" i="4"/>
  <c r="T374" i="4"/>
  <c r="U374" i="4"/>
  <c r="V374" i="4"/>
  <c r="W374" i="4"/>
  <c r="X374" i="4"/>
  <c r="Y374" i="4"/>
  <c r="Z374" i="4"/>
  <c r="G375" i="4"/>
  <c r="H375" i="4"/>
  <c r="I375" i="4"/>
  <c r="J375" i="4"/>
  <c r="K375" i="4"/>
  <c r="L375" i="4"/>
  <c r="M375" i="4"/>
  <c r="N375" i="4"/>
  <c r="O375" i="4"/>
  <c r="P375" i="4"/>
  <c r="Q375" i="4"/>
  <c r="R375" i="4"/>
  <c r="S375" i="4"/>
  <c r="T375" i="4"/>
  <c r="U375" i="4"/>
  <c r="V375" i="4"/>
  <c r="W375" i="4"/>
  <c r="X375" i="4"/>
  <c r="Y375" i="4"/>
  <c r="Z375" i="4"/>
  <c r="G376" i="4"/>
  <c r="H376" i="4"/>
  <c r="I376" i="4"/>
  <c r="J376" i="4"/>
  <c r="K376" i="4"/>
  <c r="L376" i="4"/>
  <c r="M376" i="4"/>
  <c r="N376" i="4"/>
  <c r="O376" i="4"/>
  <c r="P376" i="4"/>
  <c r="Q376" i="4"/>
  <c r="R376" i="4"/>
  <c r="S376" i="4"/>
  <c r="T376" i="4"/>
  <c r="U376" i="4"/>
  <c r="V376" i="4"/>
  <c r="W376" i="4"/>
  <c r="X376" i="4"/>
  <c r="Y376" i="4"/>
  <c r="Z376" i="4"/>
  <c r="G377" i="4"/>
  <c r="H377" i="4"/>
  <c r="I377" i="4"/>
  <c r="J377" i="4"/>
  <c r="K377" i="4"/>
  <c r="L377" i="4"/>
  <c r="M377" i="4"/>
  <c r="N377" i="4"/>
  <c r="O377" i="4"/>
  <c r="P377" i="4"/>
  <c r="Q377" i="4"/>
  <c r="R377" i="4"/>
  <c r="S377" i="4"/>
  <c r="T377" i="4"/>
  <c r="U377" i="4"/>
  <c r="V377" i="4"/>
  <c r="W377" i="4"/>
  <c r="X377" i="4"/>
  <c r="Y377" i="4"/>
  <c r="Z377" i="4"/>
  <c r="G378" i="4"/>
  <c r="H378" i="4"/>
  <c r="I378" i="4"/>
  <c r="J378" i="4"/>
  <c r="K378" i="4"/>
  <c r="L378" i="4"/>
  <c r="M378" i="4"/>
  <c r="N378" i="4"/>
  <c r="O378" i="4"/>
  <c r="P378" i="4"/>
  <c r="Q378" i="4"/>
  <c r="R378" i="4"/>
  <c r="S378" i="4"/>
  <c r="T378" i="4"/>
  <c r="U378" i="4"/>
  <c r="V378" i="4"/>
  <c r="W378" i="4"/>
  <c r="X378" i="4"/>
  <c r="Y378" i="4"/>
  <c r="Z378" i="4"/>
  <c r="G379" i="4"/>
  <c r="H379" i="4"/>
  <c r="I379" i="4"/>
  <c r="J379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G380" i="4"/>
  <c r="H380" i="4"/>
  <c r="I380" i="4"/>
  <c r="J380" i="4"/>
  <c r="K380" i="4"/>
  <c r="L380" i="4"/>
  <c r="M380" i="4"/>
  <c r="N380" i="4"/>
  <c r="O380" i="4"/>
  <c r="P380" i="4"/>
  <c r="Q380" i="4"/>
  <c r="R380" i="4"/>
  <c r="S380" i="4"/>
  <c r="T380" i="4"/>
  <c r="U380" i="4"/>
  <c r="V380" i="4"/>
  <c r="W380" i="4"/>
  <c r="X380" i="4"/>
  <c r="Y380" i="4"/>
  <c r="Z380" i="4"/>
  <c r="G381" i="4"/>
  <c r="H381" i="4"/>
  <c r="I381" i="4"/>
  <c r="J381" i="4"/>
  <c r="K381" i="4"/>
  <c r="L381" i="4"/>
  <c r="M381" i="4"/>
  <c r="N381" i="4"/>
  <c r="O381" i="4"/>
  <c r="P381" i="4"/>
  <c r="Q381" i="4"/>
  <c r="R381" i="4"/>
  <c r="S381" i="4"/>
  <c r="T381" i="4"/>
  <c r="U381" i="4"/>
  <c r="V381" i="4"/>
  <c r="W381" i="4"/>
  <c r="X381" i="4"/>
  <c r="Y381" i="4"/>
  <c r="Z381" i="4"/>
  <c r="G382" i="4"/>
  <c r="H382" i="4"/>
  <c r="I382" i="4"/>
  <c r="J382" i="4"/>
  <c r="K382" i="4"/>
  <c r="L382" i="4"/>
  <c r="M382" i="4"/>
  <c r="N382" i="4"/>
  <c r="O382" i="4"/>
  <c r="P382" i="4"/>
  <c r="Q382" i="4"/>
  <c r="R382" i="4"/>
  <c r="S382" i="4"/>
  <c r="T382" i="4"/>
  <c r="U382" i="4"/>
  <c r="V382" i="4"/>
  <c r="W382" i="4"/>
  <c r="X382" i="4"/>
  <c r="Y382" i="4"/>
  <c r="Z382" i="4"/>
  <c r="G383" i="4"/>
  <c r="H383" i="4"/>
  <c r="I383" i="4"/>
  <c r="J383" i="4"/>
  <c r="K383" i="4"/>
  <c r="L383" i="4"/>
  <c r="M383" i="4"/>
  <c r="N383" i="4"/>
  <c r="O383" i="4"/>
  <c r="P383" i="4"/>
  <c r="Q383" i="4"/>
  <c r="R383" i="4"/>
  <c r="S383" i="4"/>
  <c r="T383" i="4"/>
  <c r="U383" i="4"/>
  <c r="V383" i="4"/>
  <c r="W383" i="4"/>
  <c r="X383" i="4"/>
  <c r="Y383" i="4"/>
  <c r="Z383" i="4"/>
  <c r="G384" i="4"/>
  <c r="H384" i="4"/>
  <c r="H374" i="5" s="1"/>
  <c r="I384" i="4"/>
  <c r="J384" i="4"/>
  <c r="K384" i="4"/>
  <c r="L384" i="4"/>
  <c r="M384" i="4"/>
  <c r="N384" i="4"/>
  <c r="O384" i="4"/>
  <c r="P384" i="4"/>
  <c r="Q384" i="4"/>
  <c r="R384" i="4"/>
  <c r="S384" i="4"/>
  <c r="T384" i="4"/>
  <c r="U384" i="4"/>
  <c r="V384" i="4"/>
  <c r="W384" i="4"/>
  <c r="X384" i="4"/>
  <c r="Y384" i="4"/>
  <c r="Z384" i="4"/>
  <c r="G385" i="4"/>
  <c r="H385" i="4"/>
  <c r="I385" i="4"/>
  <c r="J385" i="4"/>
  <c r="K385" i="4"/>
  <c r="L385" i="4"/>
  <c r="M385" i="4"/>
  <c r="N385" i="4"/>
  <c r="O385" i="4"/>
  <c r="P385" i="4"/>
  <c r="Q385" i="4"/>
  <c r="R385" i="4"/>
  <c r="S385" i="4"/>
  <c r="T385" i="4"/>
  <c r="U385" i="4"/>
  <c r="V385" i="4"/>
  <c r="W385" i="4"/>
  <c r="X385" i="4"/>
  <c r="Y385" i="4"/>
  <c r="Z385" i="4"/>
  <c r="G386" i="4"/>
  <c r="H386" i="4"/>
  <c r="I386" i="4"/>
  <c r="J386" i="4"/>
  <c r="K386" i="4"/>
  <c r="L386" i="4"/>
  <c r="M386" i="4"/>
  <c r="N386" i="4"/>
  <c r="O386" i="4"/>
  <c r="P386" i="4"/>
  <c r="Q386" i="4"/>
  <c r="R386" i="4"/>
  <c r="S386" i="4"/>
  <c r="T386" i="4"/>
  <c r="U386" i="4"/>
  <c r="V386" i="4"/>
  <c r="W386" i="4"/>
  <c r="X386" i="4"/>
  <c r="Y386" i="4"/>
  <c r="Z386" i="4"/>
  <c r="G387" i="4"/>
  <c r="H387" i="4"/>
  <c r="I387" i="4"/>
  <c r="J387" i="4"/>
  <c r="K387" i="4"/>
  <c r="L387" i="4"/>
  <c r="M387" i="4"/>
  <c r="N387" i="4"/>
  <c r="O387" i="4"/>
  <c r="P387" i="4"/>
  <c r="Q387" i="4"/>
  <c r="R387" i="4"/>
  <c r="S387" i="4"/>
  <c r="T387" i="4"/>
  <c r="U387" i="4"/>
  <c r="V387" i="4"/>
  <c r="W387" i="4"/>
  <c r="X387" i="4"/>
  <c r="Y387" i="4"/>
  <c r="Z387" i="4"/>
  <c r="G388" i="4"/>
  <c r="H388" i="4"/>
  <c r="I388" i="4"/>
  <c r="J388" i="4"/>
  <c r="K388" i="4"/>
  <c r="L388" i="4"/>
  <c r="M388" i="4"/>
  <c r="N388" i="4"/>
  <c r="O388" i="4"/>
  <c r="P388" i="4"/>
  <c r="Q388" i="4"/>
  <c r="R388" i="4"/>
  <c r="S388" i="4"/>
  <c r="T388" i="4"/>
  <c r="U388" i="4"/>
  <c r="V388" i="4"/>
  <c r="W388" i="4"/>
  <c r="X388" i="4"/>
  <c r="Y388" i="4"/>
  <c r="Z388" i="4"/>
  <c r="G389" i="4"/>
  <c r="H389" i="4"/>
  <c r="I389" i="4"/>
  <c r="J389" i="4"/>
  <c r="K389" i="4"/>
  <c r="L389" i="4"/>
  <c r="M389" i="4"/>
  <c r="N389" i="4"/>
  <c r="O389" i="4"/>
  <c r="P389" i="4"/>
  <c r="Q389" i="4"/>
  <c r="R389" i="4"/>
  <c r="S389" i="4"/>
  <c r="T389" i="4"/>
  <c r="U389" i="4"/>
  <c r="V389" i="4"/>
  <c r="W389" i="4"/>
  <c r="X389" i="4"/>
  <c r="Y389" i="4"/>
  <c r="Z389" i="4"/>
  <c r="G390" i="4"/>
  <c r="H390" i="4"/>
  <c r="I390" i="4"/>
  <c r="J390" i="4"/>
  <c r="K390" i="4"/>
  <c r="L390" i="4"/>
  <c r="M390" i="4"/>
  <c r="N390" i="4"/>
  <c r="O390" i="4"/>
  <c r="P390" i="4"/>
  <c r="Q390" i="4"/>
  <c r="R390" i="4"/>
  <c r="S390" i="4"/>
  <c r="T390" i="4"/>
  <c r="U390" i="4"/>
  <c r="V390" i="4"/>
  <c r="W390" i="4"/>
  <c r="X390" i="4"/>
  <c r="Y390" i="4"/>
  <c r="Z390" i="4"/>
  <c r="G391" i="4"/>
  <c r="H391" i="4"/>
  <c r="I391" i="4"/>
  <c r="J391" i="4"/>
  <c r="K391" i="4"/>
  <c r="L391" i="4"/>
  <c r="L381" i="5" s="1"/>
  <c r="M391" i="4"/>
  <c r="N391" i="4"/>
  <c r="O391" i="4"/>
  <c r="P391" i="4"/>
  <c r="Q391" i="4"/>
  <c r="R391" i="4"/>
  <c r="S391" i="4"/>
  <c r="T391" i="4"/>
  <c r="U391" i="4"/>
  <c r="V391" i="4"/>
  <c r="W391" i="4"/>
  <c r="X391" i="4"/>
  <c r="Y391" i="4"/>
  <c r="Z391" i="4"/>
  <c r="G392" i="4"/>
  <c r="H392" i="4"/>
  <c r="I392" i="4"/>
  <c r="J392" i="4"/>
  <c r="K392" i="4"/>
  <c r="L392" i="4"/>
  <c r="M392" i="4"/>
  <c r="N392" i="4"/>
  <c r="O392" i="4"/>
  <c r="P392" i="4"/>
  <c r="Q392" i="4"/>
  <c r="R392" i="4"/>
  <c r="S392" i="4"/>
  <c r="T392" i="4"/>
  <c r="U392" i="4"/>
  <c r="V392" i="4"/>
  <c r="W392" i="4"/>
  <c r="X392" i="4"/>
  <c r="Y392" i="4"/>
  <c r="Z392" i="4"/>
  <c r="G393" i="4"/>
  <c r="H393" i="4"/>
  <c r="I393" i="4"/>
  <c r="J393" i="4"/>
  <c r="K393" i="4"/>
  <c r="L393" i="4"/>
  <c r="M393" i="4"/>
  <c r="N393" i="4"/>
  <c r="O393" i="4"/>
  <c r="P393" i="4"/>
  <c r="Q393" i="4"/>
  <c r="R393" i="4"/>
  <c r="S393" i="4"/>
  <c r="T393" i="4"/>
  <c r="U393" i="4"/>
  <c r="V393" i="4"/>
  <c r="W393" i="4"/>
  <c r="X393" i="4"/>
  <c r="Y393" i="4"/>
  <c r="Z393" i="4"/>
  <c r="G394" i="4"/>
  <c r="H394" i="4"/>
  <c r="I394" i="4"/>
  <c r="J394" i="4"/>
  <c r="K394" i="4"/>
  <c r="L394" i="4"/>
  <c r="M394" i="4"/>
  <c r="N394" i="4"/>
  <c r="O394" i="4"/>
  <c r="P394" i="4"/>
  <c r="Q394" i="4"/>
  <c r="R394" i="4"/>
  <c r="S394" i="4"/>
  <c r="T394" i="4"/>
  <c r="U394" i="4"/>
  <c r="V394" i="4"/>
  <c r="W394" i="4"/>
  <c r="X394" i="4"/>
  <c r="Y394" i="4"/>
  <c r="Z394" i="4"/>
  <c r="G395" i="4"/>
  <c r="H395" i="4"/>
  <c r="I395" i="4"/>
  <c r="J395" i="4"/>
  <c r="K395" i="4"/>
  <c r="L395" i="4"/>
  <c r="M395" i="4"/>
  <c r="N395" i="4"/>
  <c r="O395" i="4"/>
  <c r="P395" i="4"/>
  <c r="Q395" i="4"/>
  <c r="R395" i="4"/>
  <c r="S395" i="4"/>
  <c r="T395" i="4"/>
  <c r="U395" i="4"/>
  <c r="V395" i="4"/>
  <c r="W395" i="4"/>
  <c r="X395" i="4"/>
  <c r="Y395" i="4"/>
  <c r="Z395" i="4"/>
  <c r="G396" i="4"/>
  <c r="H396" i="4"/>
  <c r="I396" i="4"/>
  <c r="J396" i="4"/>
  <c r="K396" i="4"/>
  <c r="L396" i="4"/>
  <c r="M396" i="4"/>
  <c r="N396" i="4"/>
  <c r="O396" i="4"/>
  <c r="P396" i="4"/>
  <c r="Q396" i="4"/>
  <c r="R396" i="4"/>
  <c r="S396" i="4"/>
  <c r="T396" i="4"/>
  <c r="U396" i="4"/>
  <c r="V396" i="4"/>
  <c r="W396" i="4"/>
  <c r="X396" i="4"/>
  <c r="Y396" i="4"/>
  <c r="Z396" i="4"/>
  <c r="G397" i="4"/>
  <c r="H397" i="4"/>
  <c r="I397" i="4"/>
  <c r="J397" i="4"/>
  <c r="K397" i="4"/>
  <c r="L397" i="4"/>
  <c r="M397" i="4"/>
  <c r="N397" i="4"/>
  <c r="O397" i="4"/>
  <c r="P397" i="4"/>
  <c r="Q397" i="4"/>
  <c r="R397" i="4"/>
  <c r="S397" i="4"/>
  <c r="T397" i="4"/>
  <c r="U397" i="4"/>
  <c r="V397" i="4"/>
  <c r="W397" i="4"/>
  <c r="X397" i="4"/>
  <c r="Y397" i="4"/>
  <c r="Z397" i="4"/>
  <c r="G398" i="4"/>
  <c r="H398" i="4"/>
  <c r="I398" i="4"/>
  <c r="J398" i="4"/>
  <c r="K398" i="4"/>
  <c r="L398" i="4"/>
  <c r="M398" i="4"/>
  <c r="N398" i="4"/>
  <c r="O398" i="4"/>
  <c r="P398" i="4"/>
  <c r="Q398" i="4"/>
  <c r="R398" i="4"/>
  <c r="S398" i="4"/>
  <c r="T398" i="4"/>
  <c r="U398" i="4"/>
  <c r="V398" i="4"/>
  <c r="W398" i="4"/>
  <c r="X398" i="4"/>
  <c r="Y398" i="4"/>
  <c r="Z398" i="4"/>
  <c r="G399" i="4"/>
  <c r="H399" i="4"/>
  <c r="I399" i="4"/>
  <c r="J399" i="4"/>
  <c r="K399" i="4"/>
  <c r="L399" i="4"/>
  <c r="M399" i="4"/>
  <c r="N399" i="4"/>
  <c r="O399" i="4"/>
  <c r="P399" i="4"/>
  <c r="Q399" i="4"/>
  <c r="R399" i="4"/>
  <c r="S399" i="4"/>
  <c r="T399" i="4"/>
  <c r="U399" i="4"/>
  <c r="V399" i="4"/>
  <c r="W399" i="4"/>
  <c r="X399" i="4"/>
  <c r="Y399" i="4"/>
  <c r="Z399" i="4"/>
  <c r="G400" i="4"/>
  <c r="H400" i="4"/>
  <c r="I400" i="4"/>
  <c r="J400" i="4"/>
  <c r="K400" i="4"/>
  <c r="L400" i="4"/>
  <c r="M400" i="4"/>
  <c r="N400" i="4"/>
  <c r="O400" i="4"/>
  <c r="P400" i="4"/>
  <c r="Q400" i="4"/>
  <c r="R400" i="4"/>
  <c r="S400" i="4"/>
  <c r="T400" i="4"/>
  <c r="U400" i="4"/>
  <c r="V400" i="4"/>
  <c r="W400" i="4"/>
  <c r="X400" i="4"/>
  <c r="Y400" i="4"/>
  <c r="Z400" i="4"/>
  <c r="G401" i="4"/>
  <c r="H401" i="4"/>
  <c r="I401" i="4"/>
  <c r="J401" i="4"/>
  <c r="K401" i="4"/>
  <c r="L401" i="4"/>
  <c r="M401" i="4"/>
  <c r="N401" i="4"/>
  <c r="O401" i="4"/>
  <c r="P401" i="4"/>
  <c r="Q401" i="4"/>
  <c r="R401" i="4"/>
  <c r="S401" i="4"/>
  <c r="T401" i="4"/>
  <c r="U401" i="4"/>
  <c r="V401" i="4"/>
  <c r="W401" i="4"/>
  <c r="X401" i="4"/>
  <c r="Y401" i="4"/>
  <c r="Z401" i="4"/>
  <c r="G402" i="4"/>
  <c r="H402" i="4"/>
  <c r="I402" i="4"/>
  <c r="J402" i="4"/>
  <c r="K402" i="4"/>
  <c r="L402" i="4"/>
  <c r="M402" i="4"/>
  <c r="N402" i="4"/>
  <c r="O402" i="4"/>
  <c r="P402" i="4"/>
  <c r="Q402" i="4"/>
  <c r="R402" i="4"/>
  <c r="S402" i="4"/>
  <c r="T402" i="4"/>
  <c r="U402" i="4"/>
  <c r="V402" i="4"/>
  <c r="W402" i="4"/>
  <c r="X402" i="4"/>
  <c r="Y402" i="4"/>
  <c r="Z402" i="4"/>
  <c r="G403" i="4"/>
  <c r="H403" i="4"/>
  <c r="I403" i="4"/>
  <c r="J403" i="4"/>
  <c r="K403" i="4"/>
  <c r="L403" i="4"/>
  <c r="M403" i="4"/>
  <c r="N403" i="4"/>
  <c r="O403" i="4"/>
  <c r="P403" i="4"/>
  <c r="Q403" i="4"/>
  <c r="R403" i="4"/>
  <c r="S403" i="4"/>
  <c r="T403" i="4"/>
  <c r="U403" i="4"/>
  <c r="V403" i="4"/>
  <c r="W403" i="4"/>
  <c r="X403" i="4"/>
  <c r="Y403" i="4"/>
  <c r="Z403" i="4"/>
  <c r="G404" i="4"/>
  <c r="H404" i="4"/>
  <c r="I404" i="4"/>
  <c r="J404" i="4"/>
  <c r="K404" i="4"/>
  <c r="L404" i="4"/>
  <c r="M404" i="4"/>
  <c r="N404" i="4"/>
  <c r="O404" i="4"/>
  <c r="P404" i="4"/>
  <c r="Q404" i="4"/>
  <c r="R404" i="4"/>
  <c r="S404" i="4"/>
  <c r="T404" i="4"/>
  <c r="U404" i="4"/>
  <c r="V404" i="4"/>
  <c r="W404" i="4"/>
  <c r="X404" i="4"/>
  <c r="Y404" i="4"/>
  <c r="Z404" i="4"/>
  <c r="G405" i="4"/>
  <c r="H405" i="4"/>
  <c r="I405" i="4"/>
  <c r="J405" i="4"/>
  <c r="K405" i="4"/>
  <c r="L405" i="4"/>
  <c r="M405" i="4"/>
  <c r="N405" i="4"/>
  <c r="O405" i="4"/>
  <c r="P405" i="4"/>
  <c r="Q405" i="4"/>
  <c r="R405" i="4"/>
  <c r="S405" i="4"/>
  <c r="T405" i="4"/>
  <c r="U405" i="4"/>
  <c r="V405" i="4"/>
  <c r="W405" i="4"/>
  <c r="X405" i="4"/>
  <c r="Y405" i="4"/>
  <c r="Z405" i="4"/>
  <c r="G406" i="4"/>
  <c r="H406" i="4"/>
  <c r="I406" i="4"/>
  <c r="J406" i="4"/>
  <c r="K406" i="4"/>
  <c r="L406" i="4"/>
  <c r="M406" i="4"/>
  <c r="N406" i="4"/>
  <c r="O406" i="4"/>
  <c r="P406" i="4"/>
  <c r="Q406" i="4"/>
  <c r="R406" i="4"/>
  <c r="S406" i="4"/>
  <c r="T406" i="4"/>
  <c r="U406" i="4"/>
  <c r="V406" i="4"/>
  <c r="W406" i="4"/>
  <c r="X406" i="4"/>
  <c r="Y406" i="4"/>
  <c r="Z406" i="4"/>
  <c r="G407" i="4"/>
  <c r="H407" i="4"/>
  <c r="I407" i="4"/>
  <c r="J407" i="4"/>
  <c r="K407" i="4"/>
  <c r="L407" i="4"/>
  <c r="M407" i="4"/>
  <c r="N407" i="4"/>
  <c r="O407" i="4"/>
  <c r="P407" i="4"/>
  <c r="Q407" i="4"/>
  <c r="R407" i="4"/>
  <c r="S407" i="4"/>
  <c r="T407" i="4"/>
  <c r="U407" i="4"/>
  <c r="V407" i="4"/>
  <c r="W407" i="4"/>
  <c r="X407" i="4"/>
  <c r="Y407" i="4"/>
  <c r="Z407" i="4"/>
  <c r="G408" i="4"/>
  <c r="H408" i="4"/>
  <c r="I408" i="4"/>
  <c r="J408" i="4"/>
  <c r="K408" i="4"/>
  <c r="L408" i="4"/>
  <c r="M408" i="4"/>
  <c r="N408" i="4"/>
  <c r="O408" i="4"/>
  <c r="P408" i="4"/>
  <c r="Q408" i="4"/>
  <c r="R408" i="4"/>
  <c r="S408" i="4"/>
  <c r="T408" i="4"/>
  <c r="U408" i="4"/>
  <c r="V408" i="4"/>
  <c r="W408" i="4"/>
  <c r="X408" i="4"/>
  <c r="Y408" i="4"/>
  <c r="Z408" i="4"/>
  <c r="G409" i="4"/>
  <c r="H409" i="4"/>
  <c r="I409" i="4"/>
  <c r="J409" i="4"/>
  <c r="K409" i="4"/>
  <c r="L409" i="4"/>
  <c r="M409" i="4"/>
  <c r="N409" i="4"/>
  <c r="O409" i="4"/>
  <c r="P409" i="4"/>
  <c r="Q409" i="4"/>
  <c r="R409" i="4"/>
  <c r="S409" i="4"/>
  <c r="T409" i="4"/>
  <c r="U409" i="4"/>
  <c r="V409" i="4"/>
  <c r="W409" i="4"/>
  <c r="X409" i="4"/>
  <c r="Y409" i="4"/>
  <c r="Z409" i="4"/>
  <c r="G410" i="4"/>
  <c r="H410" i="4"/>
  <c r="I410" i="4"/>
  <c r="J410" i="4"/>
  <c r="K410" i="4"/>
  <c r="L410" i="4"/>
  <c r="M410" i="4"/>
  <c r="N410" i="4"/>
  <c r="O410" i="4"/>
  <c r="P410" i="4"/>
  <c r="Q410" i="4"/>
  <c r="R410" i="4"/>
  <c r="S410" i="4"/>
  <c r="T410" i="4"/>
  <c r="U410" i="4"/>
  <c r="V410" i="4"/>
  <c r="W410" i="4"/>
  <c r="X410" i="4"/>
  <c r="Y410" i="4"/>
  <c r="Z410" i="4"/>
  <c r="G411" i="4"/>
  <c r="H411" i="4"/>
  <c r="I411" i="4"/>
  <c r="J411" i="4"/>
  <c r="K411" i="4"/>
  <c r="L411" i="4"/>
  <c r="M411" i="4"/>
  <c r="N411" i="4"/>
  <c r="O411" i="4"/>
  <c r="P411" i="4"/>
  <c r="Q411" i="4"/>
  <c r="R411" i="4"/>
  <c r="S411" i="4"/>
  <c r="T411" i="4"/>
  <c r="T401" i="5" s="1"/>
  <c r="U411" i="4"/>
  <c r="V411" i="4"/>
  <c r="W411" i="4"/>
  <c r="X411" i="4"/>
  <c r="Y411" i="4"/>
  <c r="Z411" i="4"/>
  <c r="G412" i="4"/>
  <c r="H412" i="4"/>
  <c r="I412" i="4"/>
  <c r="J412" i="4"/>
  <c r="K412" i="4"/>
  <c r="L412" i="4"/>
  <c r="M412" i="4"/>
  <c r="N412" i="4"/>
  <c r="O412" i="4"/>
  <c r="P412" i="4"/>
  <c r="Q412" i="4"/>
  <c r="R412" i="4"/>
  <c r="S412" i="4"/>
  <c r="T412" i="4"/>
  <c r="U412" i="4"/>
  <c r="V412" i="4"/>
  <c r="W412" i="4"/>
  <c r="X412" i="4"/>
  <c r="Y412" i="4"/>
  <c r="Z412" i="4"/>
  <c r="G413" i="4"/>
  <c r="H413" i="4"/>
  <c r="I413" i="4"/>
  <c r="J413" i="4"/>
  <c r="K413" i="4"/>
  <c r="L413" i="4"/>
  <c r="M413" i="4"/>
  <c r="N413" i="4"/>
  <c r="O413" i="4"/>
  <c r="P413" i="4"/>
  <c r="Q413" i="4"/>
  <c r="R413" i="4"/>
  <c r="S413" i="4"/>
  <c r="T413" i="4"/>
  <c r="U413" i="4"/>
  <c r="V413" i="4"/>
  <c r="W413" i="4"/>
  <c r="X413" i="4"/>
  <c r="Y413" i="4"/>
  <c r="Z413" i="4"/>
  <c r="G414" i="4"/>
  <c r="H414" i="4"/>
  <c r="I414" i="4"/>
  <c r="J414" i="4"/>
  <c r="K414" i="4"/>
  <c r="L414" i="4"/>
  <c r="M414" i="4"/>
  <c r="N414" i="4"/>
  <c r="O414" i="4"/>
  <c r="P414" i="4"/>
  <c r="Q414" i="4"/>
  <c r="R414" i="4"/>
  <c r="S414" i="4"/>
  <c r="T414" i="4"/>
  <c r="U414" i="4"/>
  <c r="V414" i="4"/>
  <c r="W414" i="4"/>
  <c r="X414" i="4"/>
  <c r="Y414" i="4"/>
  <c r="Z414" i="4"/>
  <c r="G415" i="4"/>
  <c r="H415" i="4"/>
  <c r="I415" i="4"/>
  <c r="J415" i="4"/>
  <c r="K415" i="4"/>
  <c r="L415" i="4"/>
  <c r="M415" i="4"/>
  <c r="N415" i="4"/>
  <c r="O415" i="4"/>
  <c r="P415" i="4"/>
  <c r="Q415" i="4"/>
  <c r="R415" i="4"/>
  <c r="S415" i="4"/>
  <c r="T415" i="4"/>
  <c r="U415" i="4"/>
  <c r="V415" i="4"/>
  <c r="W415" i="4"/>
  <c r="X415" i="4"/>
  <c r="Y415" i="4"/>
  <c r="Z415" i="4"/>
  <c r="G416" i="4"/>
  <c r="H416" i="4"/>
  <c r="I416" i="4"/>
  <c r="J416" i="4"/>
  <c r="K416" i="4"/>
  <c r="L416" i="4"/>
  <c r="M416" i="4"/>
  <c r="N416" i="4"/>
  <c r="O416" i="4"/>
  <c r="P416" i="4"/>
  <c r="Q416" i="4"/>
  <c r="R416" i="4"/>
  <c r="S416" i="4"/>
  <c r="T416" i="4"/>
  <c r="U416" i="4"/>
  <c r="V416" i="4"/>
  <c r="W416" i="4"/>
  <c r="X416" i="4"/>
  <c r="Y416" i="4"/>
  <c r="Z416" i="4"/>
  <c r="G417" i="4"/>
  <c r="H417" i="4"/>
  <c r="I417" i="4"/>
  <c r="J417" i="4"/>
  <c r="K417" i="4"/>
  <c r="L417" i="4"/>
  <c r="M417" i="4"/>
  <c r="N417" i="4"/>
  <c r="O417" i="4"/>
  <c r="P417" i="4"/>
  <c r="Q417" i="4"/>
  <c r="R417" i="4"/>
  <c r="S417" i="4"/>
  <c r="T417" i="4"/>
  <c r="U417" i="4"/>
  <c r="V417" i="4"/>
  <c r="W417" i="4"/>
  <c r="X417" i="4"/>
  <c r="Y417" i="4"/>
  <c r="Z417" i="4"/>
  <c r="G418" i="4"/>
  <c r="H418" i="4"/>
  <c r="I418" i="4"/>
  <c r="J418" i="4"/>
  <c r="K418" i="4"/>
  <c r="L418" i="4"/>
  <c r="M418" i="4"/>
  <c r="N418" i="4"/>
  <c r="O418" i="4"/>
  <c r="P418" i="4"/>
  <c r="Q418" i="4"/>
  <c r="R418" i="4"/>
  <c r="S418" i="4"/>
  <c r="T418" i="4"/>
  <c r="U418" i="4"/>
  <c r="V418" i="4"/>
  <c r="W418" i="4"/>
  <c r="X418" i="4"/>
  <c r="Y418" i="4"/>
  <c r="Z418" i="4"/>
  <c r="G419" i="4"/>
  <c r="H419" i="4"/>
  <c r="I419" i="4"/>
  <c r="J419" i="4"/>
  <c r="K419" i="4"/>
  <c r="L419" i="4"/>
  <c r="M419" i="4"/>
  <c r="N419" i="4"/>
  <c r="O419" i="4"/>
  <c r="P419" i="4"/>
  <c r="Q419" i="4"/>
  <c r="R419" i="4"/>
  <c r="S419" i="4"/>
  <c r="T419" i="4"/>
  <c r="U419" i="4"/>
  <c r="V419" i="4"/>
  <c r="W419" i="4"/>
  <c r="X419" i="4"/>
  <c r="Y419" i="4"/>
  <c r="Z419" i="4"/>
  <c r="G420" i="4"/>
  <c r="H420" i="4"/>
  <c r="I420" i="4"/>
  <c r="J420" i="4"/>
  <c r="K420" i="4"/>
  <c r="L420" i="4"/>
  <c r="M420" i="4"/>
  <c r="N420" i="4"/>
  <c r="O420" i="4"/>
  <c r="P420" i="4"/>
  <c r="Q420" i="4"/>
  <c r="R420" i="4"/>
  <c r="S420" i="4"/>
  <c r="T420" i="4"/>
  <c r="U420" i="4"/>
  <c r="V420" i="4"/>
  <c r="W420" i="4"/>
  <c r="X420" i="4"/>
  <c r="Y420" i="4"/>
  <c r="Z420" i="4"/>
  <c r="G421" i="4"/>
  <c r="H421" i="4"/>
  <c r="I421" i="4"/>
  <c r="J421" i="4"/>
  <c r="K421" i="4"/>
  <c r="L421" i="4"/>
  <c r="M421" i="4"/>
  <c r="N421" i="4"/>
  <c r="O421" i="4"/>
  <c r="P421" i="4"/>
  <c r="Q421" i="4"/>
  <c r="R421" i="4"/>
  <c r="S421" i="4"/>
  <c r="T421" i="4"/>
  <c r="U421" i="4"/>
  <c r="V421" i="4"/>
  <c r="W421" i="4"/>
  <c r="X421" i="4"/>
  <c r="Y421" i="4"/>
  <c r="Z421" i="4"/>
  <c r="G422" i="4"/>
  <c r="H422" i="4"/>
  <c r="I422" i="4"/>
  <c r="J422" i="4"/>
  <c r="K422" i="4"/>
  <c r="L422" i="4"/>
  <c r="M422" i="4"/>
  <c r="N422" i="4"/>
  <c r="O422" i="4"/>
  <c r="P422" i="4"/>
  <c r="Q422" i="4"/>
  <c r="R422" i="4"/>
  <c r="S422" i="4"/>
  <c r="T422" i="4"/>
  <c r="U422" i="4"/>
  <c r="V422" i="4"/>
  <c r="W422" i="4"/>
  <c r="X422" i="4"/>
  <c r="Y422" i="4"/>
  <c r="Z422" i="4"/>
  <c r="G423" i="4"/>
  <c r="H423" i="4"/>
  <c r="I423" i="4"/>
  <c r="J423" i="4"/>
  <c r="K423" i="4"/>
  <c r="L423" i="4"/>
  <c r="M423" i="4"/>
  <c r="N423" i="4"/>
  <c r="O423" i="4"/>
  <c r="P423" i="4"/>
  <c r="Q423" i="4"/>
  <c r="R423" i="4"/>
  <c r="S423" i="4"/>
  <c r="T423" i="4"/>
  <c r="U423" i="4"/>
  <c r="V423" i="4"/>
  <c r="W423" i="4"/>
  <c r="X423" i="4"/>
  <c r="Y423" i="4"/>
  <c r="Z423" i="4"/>
  <c r="G424" i="4"/>
  <c r="H424" i="4"/>
  <c r="I424" i="4"/>
  <c r="J424" i="4"/>
  <c r="K424" i="4"/>
  <c r="L424" i="4"/>
  <c r="M424" i="4"/>
  <c r="N424" i="4"/>
  <c r="O424" i="4"/>
  <c r="P424" i="4"/>
  <c r="Q424" i="4"/>
  <c r="R424" i="4"/>
  <c r="S424" i="4"/>
  <c r="T424" i="4"/>
  <c r="U424" i="4"/>
  <c r="V424" i="4"/>
  <c r="W424" i="4"/>
  <c r="X424" i="4"/>
  <c r="Y424" i="4"/>
  <c r="Z424" i="4"/>
  <c r="G425" i="4"/>
  <c r="H425" i="4"/>
  <c r="I425" i="4"/>
  <c r="J425" i="4"/>
  <c r="K425" i="4"/>
  <c r="L425" i="4"/>
  <c r="M425" i="4"/>
  <c r="N425" i="4"/>
  <c r="O425" i="4"/>
  <c r="P425" i="4"/>
  <c r="P415" i="5" s="1"/>
  <c r="Q425" i="4"/>
  <c r="R425" i="4"/>
  <c r="S425" i="4"/>
  <c r="T425" i="4"/>
  <c r="U425" i="4"/>
  <c r="V425" i="4"/>
  <c r="W425" i="4"/>
  <c r="X425" i="4"/>
  <c r="Y425" i="4"/>
  <c r="Z425" i="4"/>
  <c r="G426" i="4"/>
  <c r="H426" i="4"/>
  <c r="I426" i="4"/>
  <c r="J426" i="4"/>
  <c r="K426" i="4"/>
  <c r="L426" i="4"/>
  <c r="M426" i="4"/>
  <c r="N426" i="4"/>
  <c r="O426" i="4"/>
  <c r="P426" i="4"/>
  <c r="Q426" i="4"/>
  <c r="R426" i="4"/>
  <c r="S426" i="4"/>
  <c r="T426" i="4"/>
  <c r="U426" i="4"/>
  <c r="V426" i="4"/>
  <c r="W426" i="4"/>
  <c r="X426" i="4"/>
  <c r="Y426" i="4"/>
  <c r="Z426" i="4"/>
  <c r="G427" i="4"/>
  <c r="H427" i="4"/>
  <c r="I427" i="4"/>
  <c r="J427" i="4"/>
  <c r="K427" i="4"/>
  <c r="L427" i="4"/>
  <c r="M427" i="4"/>
  <c r="N427" i="4"/>
  <c r="O427" i="4"/>
  <c r="P427" i="4"/>
  <c r="Q427" i="4"/>
  <c r="R427" i="4"/>
  <c r="S427" i="4"/>
  <c r="T427" i="4"/>
  <c r="U427" i="4"/>
  <c r="V427" i="4"/>
  <c r="W427" i="4"/>
  <c r="X427" i="4"/>
  <c r="Y427" i="4"/>
  <c r="Z427" i="4"/>
  <c r="G428" i="4"/>
  <c r="H428" i="4"/>
  <c r="I428" i="4"/>
  <c r="J428" i="4"/>
  <c r="K428" i="4"/>
  <c r="L428" i="4"/>
  <c r="M428" i="4"/>
  <c r="N428" i="4"/>
  <c r="O428" i="4"/>
  <c r="P428" i="4"/>
  <c r="Q428" i="4"/>
  <c r="R428" i="4"/>
  <c r="S428" i="4"/>
  <c r="T428" i="4"/>
  <c r="U428" i="4"/>
  <c r="V428" i="4"/>
  <c r="W428" i="4"/>
  <c r="X428" i="4"/>
  <c r="Y428" i="4"/>
  <c r="Z428" i="4"/>
  <c r="G429" i="4"/>
  <c r="H429" i="4"/>
  <c r="I429" i="4"/>
  <c r="J429" i="4"/>
  <c r="K429" i="4"/>
  <c r="L429" i="4"/>
  <c r="M429" i="4"/>
  <c r="N429" i="4"/>
  <c r="O429" i="4"/>
  <c r="P429" i="4"/>
  <c r="Q429" i="4"/>
  <c r="R429" i="4"/>
  <c r="S429" i="4"/>
  <c r="T429" i="4"/>
  <c r="U429" i="4"/>
  <c r="V429" i="4"/>
  <c r="W429" i="4"/>
  <c r="X429" i="4"/>
  <c r="Y429" i="4"/>
  <c r="Z429" i="4"/>
  <c r="G430" i="4"/>
  <c r="H430" i="4"/>
  <c r="I430" i="4"/>
  <c r="J430" i="4"/>
  <c r="K430" i="4"/>
  <c r="L430" i="4"/>
  <c r="M430" i="4"/>
  <c r="N430" i="4"/>
  <c r="O430" i="4"/>
  <c r="P430" i="4"/>
  <c r="Q430" i="4"/>
  <c r="R430" i="4"/>
  <c r="S430" i="4"/>
  <c r="T430" i="4"/>
  <c r="U430" i="4"/>
  <c r="V430" i="4"/>
  <c r="W430" i="4"/>
  <c r="X430" i="4"/>
  <c r="Y430" i="4"/>
  <c r="Z430" i="4"/>
  <c r="G431" i="4"/>
  <c r="H431" i="4"/>
  <c r="I431" i="4"/>
  <c r="J431" i="4"/>
  <c r="K431" i="4"/>
  <c r="L431" i="4"/>
  <c r="M431" i="4"/>
  <c r="N431" i="4"/>
  <c r="O431" i="4"/>
  <c r="P431" i="4"/>
  <c r="Q431" i="4"/>
  <c r="R431" i="4"/>
  <c r="S431" i="4"/>
  <c r="T431" i="4"/>
  <c r="U431" i="4"/>
  <c r="V431" i="4"/>
  <c r="W431" i="4"/>
  <c r="X431" i="4"/>
  <c r="Y431" i="4"/>
  <c r="Z431" i="4"/>
  <c r="G432" i="4"/>
  <c r="H432" i="4"/>
  <c r="I432" i="4"/>
  <c r="J432" i="4"/>
  <c r="K432" i="4"/>
  <c r="L432" i="4"/>
  <c r="M432" i="4"/>
  <c r="N432" i="4"/>
  <c r="O432" i="4"/>
  <c r="P432" i="4"/>
  <c r="Q432" i="4"/>
  <c r="R432" i="4"/>
  <c r="S432" i="4"/>
  <c r="T432" i="4"/>
  <c r="T422" i="5" s="1"/>
  <c r="U432" i="4"/>
  <c r="V432" i="4"/>
  <c r="W432" i="4"/>
  <c r="X432" i="4"/>
  <c r="Y432" i="4"/>
  <c r="Z432" i="4"/>
  <c r="G433" i="4"/>
  <c r="H433" i="4"/>
  <c r="I433" i="4"/>
  <c r="J433" i="4"/>
  <c r="K433" i="4"/>
  <c r="L433" i="4"/>
  <c r="M433" i="4"/>
  <c r="N433" i="4"/>
  <c r="O433" i="4"/>
  <c r="P433" i="4"/>
  <c r="Q433" i="4"/>
  <c r="R433" i="4"/>
  <c r="S433" i="4"/>
  <c r="T433" i="4"/>
  <c r="U433" i="4"/>
  <c r="V433" i="4"/>
  <c r="W433" i="4"/>
  <c r="X433" i="4"/>
  <c r="Y433" i="4"/>
  <c r="Z433" i="4"/>
  <c r="G434" i="4"/>
  <c r="H434" i="4"/>
  <c r="I434" i="4"/>
  <c r="J434" i="4"/>
  <c r="K434" i="4"/>
  <c r="L434" i="4"/>
  <c r="M434" i="4"/>
  <c r="N434" i="4"/>
  <c r="O434" i="4"/>
  <c r="P434" i="4"/>
  <c r="Q434" i="4"/>
  <c r="R434" i="4"/>
  <c r="S434" i="4"/>
  <c r="T434" i="4"/>
  <c r="U434" i="4"/>
  <c r="V434" i="4"/>
  <c r="W434" i="4"/>
  <c r="X434" i="4"/>
  <c r="Y434" i="4"/>
  <c r="Z434" i="4"/>
  <c r="G435" i="4"/>
  <c r="H435" i="4"/>
  <c r="I435" i="4"/>
  <c r="J435" i="4"/>
  <c r="K435" i="4"/>
  <c r="L435" i="4"/>
  <c r="M435" i="4"/>
  <c r="N435" i="4"/>
  <c r="O435" i="4"/>
  <c r="P435" i="4"/>
  <c r="Q435" i="4"/>
  <c r="R435" i="4"/>
  <c r="S435" i="4"/>
  <c r="T435" i="4"/>
  <c r="U435" i="4"/>
  <c r="V435" i="4"/>
  <c r="W435" i="4"/>
  <c r="X435" i="4"/>
  <c r="Y435" i="4"/>
  <c r="Z435" i="4"/>
  <c r="G436" i="4"/>
  <c r="H436" i="4"/>
  <c r="I436" i="4"/>
  <c r="J436" i="4"/>
  <c r="K436" i="4"/>
  <c r="L436" i="4"/>
  <c r="M436" i="4"/>
  <c r="N436" i="4"/>
  <c r="O436" i="4"/>
  <c r="P436" i="4"/>
  <c r="Q436" i="4"/>
  <c r="R436" i="4"/>
  <c r="S436" i="4"/>
  <c r="T436" i="4"/>
  <c r="U436" i="4"/>
  <c r="V436" i="4"/>
  <c r="W436" i="4"/>
  <c r="X436" i="4"/>
  <c r="Y436" i="4"/>
  <c r="Z436" i="4"/>
  <c r="G437" i="4"/>
  <c r="H437" i="4"/>
  <c r="I437" i="4"/>
  <c r="J437" i="4"/>
  <c r="K437" i="4"/>
  <c r="L437" i="4"/>
  <c r="M437" i="4"/>
  <c r="N437" i="4"/>
  <c r="O437" i="4"/>
  <c r="P437" i="4"/>
  <c r="Q437" i="4"/>
  <c r="R437" i="4"/>
  <c r="S437" i="4"/>
  <c r="T437" i="4"/>
  <c r="U437" i="4"/>
  <c r="V437" i="4"/>
  <c r="W437" i="4"/>
  <c r="X437" i="4"/>
  <c r="Y437" i="4"/>
  <c r="Z437" i="4"/>
  <c r="G438" i="4"/>
  <c r="H438" i="4"/>
  <c r="I438" i="4"/>
  <c r="J438" i="4"/>
  <c r="K438" i="4"/>
  <c r="L438" i="4"/>
  <c r="M438" i="4"/>
  <c r="N438" i="4"/>
  <c r="O438" i="4"/>
  <c r="P438" i="4"/>
  <c r="Q438" i="4"/>
  <c r="R438" i="4"/>
  <c r="S438" i="4"/>
  <c r="T438" i="4"/>
  <c r="U438" i="4"/>
  <c r="V438" i="4"/>
  <c r="W438" i="4"/>
  <c r="X438" i="4"/>
  <c r="Y438" i="4"/>
  <c r="Z438" i="4"/>
  <c r="G439" i="4"/>
  <c r="H439" i="4"/>
  <c r="I439" i="4"/>
  <c r="J439" i="4"/>
  <c r="K439" i="4"/>
  <c r="L439" i="4"/>
  <c r="M439" i="4"/>
  <c r="N439" i="4"/>
  <c r="O439" i="4"/>
  <c r="P439" i="4"/>
  <c r="Q439" i="4"/>
  <c r="R439" i="4"/>
  <c r="S439" i="4"/>
  <c r="T439" i="4"/>
  <c r="U439" i="4"/>
  <c r="V439" i="4"/>
  <c r="W439" i="4"/>
  <c r="X439" i="4"/>
  <c r="Y439" i="4"/>
  <c r="Z439" i="4"/>
  <c r="G440" i="4"/>
  <c r="H440" i="4"/>
  <c r="I440" i="4"/>
  <c r="J440" i="4"/>
  <c r="K440" i="4"/>
  <c r="L440" i="4"/>
  <c r="M440" i="4"/>
  <c r="N440" i="4"/>
  <c r="O440" i="4"/>
  <c r="P440" i="4"/>
  <c r="Q440" i="4"/>
  <c r="R440" i="4"/>
  <c r="S440" i="4"/>
  <c r="T440" i="4"/>
  <c r="U440" i="4"/>
  <c r="V440" i="4"/>
  <c r="W440" i="4"/>
  <c r="X440" i="4"/>
  <c r="Y440" i="4"/>
  <c r="Z440" i="4"/>
  <c r="G441" i="4"/>
  <c r="H441" i="4"/>
  <c r="I441" i="4"/>
  <c r="J441" i="4"/>
  <c r="K441" i="4"/>
  <c r="L441" i="4"/>
  <c r="M441" i="4"/>
  <c r="N441" i="4"/>
  <c r="O441" i="4"/>
  <c r="P441" i="4"/>
  <c r="Q441" i="4"/>
  <c r="R441" i="4"/>
  <c r="S441" i="4"/>
  <c r="T441" i="4"/>
  <c r="U441" i="4"/>
  <c r="V441" i="4"/>
  <c r="W441" i="4"/>
  <c r="X441" i="4"/>
  <c r="Y441" i="4"/>
  <c r="Z441" i="4"/>
  <c r="G442" i="4"/>
  <c r="H442" i="4"/>
  <c r="I442" i="4"/>
  <c r="J442" i="4"/>
  <c r="K442" i="4"/>
  <c r="L442" i="4"/>
  <c r="M442" i="4"/>
  <c r="N442" i="4"/>
  <c r="O442" i="4"/>
  <c r="P442" i="4"/>
  <c r="Q442" i="4"/>
  <c r="R442" i="4"/>
  <c r="S442" i="4"/>
  <c r="T442" i="4"/>
  <c r="U442" i="4"/>
  <c r="V442" i="4"/>
  <c r="W442" i="4"/>
  <c r="X442" i="4"/>
  <c r="Y442" i="4"/>
  <c r="Z442" i="4"/>
  <c r="G443" i="4"/>
  <c r="H443" i="4"/>
  <c r="I443" i="4"/>
  <c r="J443" i="4"/>
  <c r="K443" i="4"/>
  <c r="L443" i="4"/>
  <c r="M443" i="4"/>
  <c r="N443" i="4"/>
  <c r="O443" i="4"/>
  <c r="P443" i="4"/>
  <c r="Q443" i="4"/>
  <c r="R443" i="4"/>
  <c r="S443" i="4"/>
  <c r="T443" i="4"/>
  <c r="U443" i="4"/>
  <c r="V443" i="4"/>
  <c r="W443" i="4"/>
  <c r="X443" i="4"/>
  <c r="Y443" i="4"/>
  <c r="Z443" i="4"/>
  <c r="G444" i="4"/>
  <c r="H444" i="4"/>
  <c r="I444" i="4"/>
  <c r="J444" i="4"/>
  <c r="K444" i="4"/>
  <c r="L444" i="4"/>
  <c r="M444" i="4"/>
  <c r="N444" i="4"/>
  <c r="O444" i="4"/>
  <c r="P444" i="4"/>
  <c r="Q444" i="4"/>
  <c r="R444" i="4"/>
  <c r="S444" i="4"/>
  <c r="T444" i="4"/>
  <c r="U444" i="4"/>
  <c r="V444" i="4"/>
  <c r="W444" i="4"/>
  <c r="X444" i="4"/>
  <c r="Y444" i="4"/>
  <c r="Z444" i="4"/>
  <c r="G445" i="4"/>
  <c r="H445" i="4"/>
  <c r="I445" i="4"/>
  <c r="J445" i="4"/>
  <c r="K445" i="4"/>
  <c r="L445" i="4"/>
  <c r="M445" i="4"/>
  <c r="N445" i="4"/>
  <c r="O445" i="4"/>
  <c r="P445" i="4"/>
  <c r="Q445" i="4"/>
  <c r="R445" i="4"/>
  <c r="S445" i="4"/>
  <c r="T445" i="4"/>
  <c r="U445" i="4"/>
  <c r="V445" i="4"/>
  <c r="W445" i="4"/>
  <c r="X445" i="4"/>
  <c r="Y445" i="4"/>
  <c r="Z445" i="4"/>
  <c r="G446" i="4"/>
  <c r="H446" i="4"/>
  <c r="I446" i="4"/>
  <c r="J446" i="4"/>
  <c r="K446" i="4"/>
  <c r="L446" i="4"/>
  <c r="M446" i="4"/>
  <c r="N446" i="4"/>
  <c r="O446" i="4"/>
  <c r="P446" i="4"/>
  <c r="Q446" i="4"/>
  <c r="R446" i="4"/>
  <c r="S446" i="4"/>
  <c r="T446" i="4"/>
  <c r="U446" i="4"/>
  <c r="V446" i="4"/>
  <c r="W446" i="4"/>
  <c r="X446" i="4"/>
  <c r="Y446" i="4"/>
  <c r="Z446" i="4"/>
  <c r="G447" i="4"/>
  <c r="H447" i="4"/>
  <c r="I447" i="4"/>
  <c r="J447" i="4"/>
  <c r="K447" i="4"/>
  <c r="L447" i="4"/>
  <c r="M447" i="4"/>
  <c r="N447" i="4"/>
  <c r="O447" i="4"/>
  <c r="P447" i="4"/>
  <c r="Q447" i="4"/>
  <c r="R447" i="4"/>
  <c r="S447" i="4"/>
  <c r="T447" i="4"/>
  <c r="U447" i="4"/>
  <c r="V447" i="4"/>
  <c r="W447" i="4"/>
  <c r="X447" i="4"/>
  <c r="Y447" i="4"/>
  <c r="Z447" i="4"/>
  <c r="G448" i="4"/>
  <c r="H448" i="4"/>
  <c r="I448" i="4"/>
  <c r="J448" i="4"/>
  <c r="K448" i="4"/>
  <c r="L448" i="4"/>
  <c r="M448" i="4"/>
  <c r="N448" i="4"/>
  <c r="O448" i="4"/>
  <c r="P448" i="4"/>
  <c r="Q448" i="4"/>
  <c r="R448" i="4"/>
  <c r="S448" i="4"/>
  <c r="T448" i="4"/>
  <c r="U448" i="4"/>
  <c r="V448" i="4"/>
  <c r="W448" i="4"/>
  <c r="X448" i="4"/>
  <c r="Y448" i="4"/>
  <c r="Z448" i="4"/>
  <c r="G449" i="4"/>
  <c r="H449" i="4"/>
  <c r="I449" i="4"/>
  <c r="J449" i="4"/>
  <c r="K449" i="4"/>
  <c r="L449" i="4"/>
  <c r="M449" i="4"/>
  <c r="N449" i="4"/>
  <c r="O449" i="4"/>
  <c r="P449" i="4"/>
  <c r="Q449" i="4"/>
  <c r="R449" i="4"/>
  <c r="S449" i="4"/>
  <c r="T449" i="4"/>
  <c r="U449" i="4"/>
  <c r="V449" i="4"/>
  <c r="W449" i="4"/>
  <c r="X449" i="4"/>
  <c r="Y449" i="4"/>
  <c r="Z449" i="4"/>
  <c r="G450" i="4"/>
  <c r="H450" i="4"/>
  <c r="I450" i="4"/>
  <c r="J450" i="4"/>
  <c r="K450" i="4"/>
  <c r="L450" i="4"/>
  <c r="M450" i="4"/>
  <c r="N450" i="4"/>
  <c r="O450" i="4"/>
  <c r="P450" i="4"/>
  <c r="Q450" i="4"/>
  <c r="R450" i="4"/>
  <c r="S450" i="4"/>
  <c r="T450" i="4"/>
  <c r="U450" i="4"/>
  <c r="V450" i="4"/>
  <c r="W450" i="4"/>
  <c r="X450" i="4"/>
  <c r="Y450" i="4"/>
  <c r="Z450" i="4"/>
  <c r="G451" i="4"/>
  <c r="H451" i="4"/>
  <c r="I451" i="4"/>
  <c r="J451" i="4"/>
  <c r="K451" i="4"/>
  <c r="L451" i="4"/>
  <c r="M451" i="4"/>
  <c r="N451" i="4"/>
  <c r="O451" i="4"/>
  <c r="P451" i="4"/>
  <c r="Q451" i="4"/>
  <c r="R451" i="4"/>
  <c r="S451" i="4"/>
  <c r="T451" i="4"/>
  <c r="U451" i="4"/>
  <c r="V451" i="4"/>
  <c r="W451" i="4"/>
  <c r="X451" i="4"/>
  <c r="Y451" i="4"/>
  <c r="Z451" i="4"/>
  <c r="G452" i="4"/>
  <c r="H452" i="4"/>
  <c r="I452" i="4"/>
  <c r="J452" i="4"/>
  <c r="K452" i="4"/>
  <c r="L452" i="4"/>
  <c r="M452" i="4"/>
  <c r="N452" i="4"/>
  <c r="O452" i="4"/>
  <c r="P452" i="4"/>
  <c r="Q452" i="4"/>
  <c r="R452" i="4"/>
  <c r="S452" i="4"/>
  <c r="T452" i="4"/>
  <c r="U452" i="4"/>
  <c r="V452" i="4"/>
  <c r="W452" i="4"/>
  <c r="X452" i="4"/>
  <c r="Y452" i="4"/>
  <c r="Z452" i="4"/>
  <c r="G453" i="4"/>
  <c r="H453" i="4"/>
  <c r="I453" i="4"/>
  <c r="J453" i="4"/>
  <c r="K453" i="4"/>
  <c r="L453" i="4"/>
  <c r="M453" i="4"/>
  <c r="N453" i="4"/>
  <c r="O453" i="4"/>
  <c r="P453" i="4"/>
  <c r="Q453" i="4"/>
  <c r="R453" i="4"/>
  <c r="S453" i="4"/>
  <c r="T453" i="4"/>
  <c r="U453" i="4"/>
  <c r="V453" i="4"/>
  <c r="W453" i="4"/>
  <c r="X453" i="4"/>
  <c r="Y453" i="4"/>
  <c r="Z453" i="4"/>
  <c r="G454" i="4"/>
  <c r="H454" i="4"/>
  <c r="I454" i="4"/>
  <c r="J454" i="4"/>
  <c r="K454" i="4"/>
  <c r="L454" i="4"/>
  <c r="M454" i="4"/>
  <c r="N454" i="4"/>
  <c r="O454" i="4"/>
  <c r="P454" i="4"/>
  <c r="Q454" i="4"/>
  <c r="R454" i="4"/>
  <c r="S454" i="4"/>
  <c r="T454" i="4"/>
  <c r="U454" i="4"/>
  <c r="V454" i="4"/>
  <c r="W454" i="4"/>
  <c r="X454" i="4"/>
  <c r="Y454" i="4"/>
  <c r="Z454" i="4"/>
  <c r="G455" i="4"/>
  <c r="H455" i="4"/>
  <c r="I455" i="4"/>
  <c r="J455" i="4"/>
  <c r="K455" i="4"/>
  <c r="L455" i="4"/>
  <c r="M455" i="4"/>
  <c r="N455" i="4"/>
  <c r="O455" i="4"/>
  <c r="P455" i="4"/>
  <c r="Q455" i="4"/>
  <c r="R455" i="4"/>
  <c r="S455" i="4"/>
  <c r="T455" i="4"/>
  <c r="U455" i="4"/>
  <c r="V455" i="4"/>
  <c r="W455" i="4"/>
  <c r="X455" i="4"/>
  <c r="Y455" i="4"/>
  <c r="Z455" i="4"/>
  <c r="G456" i="4"/>
  <c r="H456" i="4"/>
  <c r="I456" i="4"/>
  <c r="J456" i="4"/>
  <c r="K456" i="4"/>
  <c r="L456" i="4"/>
  <c r="M456" i="4"/>
  <c r="N456" i="4"/>
  <c r="O456" i="4"/>
  <c r="P456" i="4"/>
  <c r="Q456" i="4"/>
  <c r="R456" i="4"/>
  <c r="S456" i="4"/>
  <c r="T456" i="4"/>
  <c r="U456" i="4"/>
  <c r="V456" i="4"/>
  <c r="W456" i="4"/>
  <c r="X456" i="4"/>
  <c r="Y456" i="4"/>
  <c r="Z456" i="4"/>
  <c r="G457" i="4"/>
  <c r="H457" i="4"/>
  <c r="I457" i="4"/>
  <c r="J457" i="4"/>
  <c r="K457" i="4"/>
  <c r="L457" i="4"/>
  <c r="M457" i="4"/>
  <c r="N457" i="4"/>
  <c r="O457" i="4"/>
  <c r="P457" i="4"/>
  <c r="Q457" i="4"/>
  <c r="R457" i="4"/>
  <c r="S457" i="4"/>
  <c r="T457" i="4"/>
  <c r="U457" i="4"/>
  <c r="V457" i="4"/>
  <c r="W457" i="4"/>
  <c r="X457" i="4"/>
  <c r="Y457" i="4"/>
  <c r="Z457" i="4"/>
  <c r="G458" i="4"/>
  <c r="H458" i="4"/>
  <c r="I458" i="4"/>
  <c r="J458" i="4"/>
  <c r="K458" i="4"/>
  <c r="L458" i="4"/>
  <c r="M458" i="4"/>
  <c r="N458" i="4"/>
  <c r="O458" i="4"/>
  <c r="P458" i="4"/>
  <c r="Q458" i="4"/>
  <c r="R458" i="4"/>
  <c r="S458" i="4"/>
  <c r="T458" i="4"/>
  <c r="U458" i="4"/>
  <c r="V458" i="4"/>
  <c r="W458" i="4"/>
  <c r="X458" i="4"/>
  <c r="Y458" i="4"/>
  <c r="Z458" i="4"/>
  <c r="G459" i="4"/>
  <c r="H459" i="4"/>
  <c r="I459" i="4"/>
  <c r="J459" i="4"/>
  <c r="K459" i="4"/>
  <c r="L459" i="4"/>
  <c r="M459" i="4"/>
  <c r="N459" i="4"/>
  <c r="O459" i="4"/>
  <c r="P459" i="4"/>
  <c r="Q459" i="4"/>
  <c r="R459" i="4"/>
  <c r="S459" i="4"/>
  <c r="T459" i="4"/>
  <c r="U459" i="4"/>
  <c r="V459" i="4"/>
  <c r="W459" i="4"/>
  <c r="X459" i="4"/>
  <c r="Y459" i="4"/>
  <c r="Z459" i="4"/>
  <c r="G460" i="4"/>
  <c r="H460" i="4"/>
  <c r="I460" i="4"/>
  <c r="J460" i="4"/>
  <c r="K460" i="4"/>
  <c r="L460" i="4"/>
  <c r="M460" i="4"/>
  <c r="N460" i="4"/>
  <c r="O460" i="4"/>
  <c r="P460" i="4"/>
  <c r="Q460" i="4"/>
  <c r="R460" i="4"/>
  <c r="S460" i="4"/>
  <c r="T460" i="4"/>
  <c r="U460" i="4"/>
  <c r="V460" i="4"/>
  <c r="W460" i="4"/>
  <c r="X460" i="4"/>
  <c r="Y460" i="4"/>
  <c r="Z460" i="4"/>
  <c r="G461" i="4"/>
  <c r="H461" i="4"/>
  <c r="I461" i="4"/>
  <c r="J461" i="4"/>
  <c r="K461" i="4"/>
  <c r="L461" i="4"/>
  <c r="M461" i="4"/>
  <c r="N461" i="4"/>
  <c r="O461" i="4"/>
  <c r="P461" i="4"/>
  <c r="Q461" i="4"/>
  <c r="R461" i="4"/>
  <c r="S461" i="4"/>
  <c r="T461" i="4"/>
  <c r="U461" i="4"/>
  <c r="V461" i="4"/>
  <c r="W461" i="4"/>
  <c r="X461" i="4"/>
  <c r="Y461" i="4"/>
  <c r="Z461" i="4"/>
  <c r="G462" i="4"/>
  <c r="H462" i="4"/>
  <c r="I462" i="4"/>
  <c r="J462" i="4"/>
  <c r="K462" i="4"/>
  <c r="L462" i="4"/>
  <c r="M462" i="4"/>
  <c r="N462" i="4"/>
  <c r="O462" i="4"/>
  <c r="P462" i="4"/>
  <c r="Q462" i="4"/>
  <c r="R462" i="4"/>
  <c r="S462" i="4"/>
  <c r="T462" i="4"/>
  <c r="U462" i="4"/>
  <c r="V462" i="4"/>
  <c r="W462" i="4"/>
  <c r="X462" i="4"/>
  <c r="Y462" i="4"/>
  <c r="Z462" i="4"/>
  <c r="G463" i="4"/>
  <c r="H463" i="4"/>
  <c r="I463" i="4"/>
  <c r="J463" i="4"/>
  <c r="K463" i="4"/>
  <c r="L463" i="4"/>
  <c r="M463" i="4"/>
  <c r="N463" i="4"/>
  <c r="O463" i="4"/>
  <c r="P463" i="4"/>
  <c r="Q463" i="4"/>
  <c r="R463" i="4"/>
  <c r="S463" i="4"/>
  <c r="T463" i="4"/>
  <c r="U463" i="4"/>
  <c r="V463" i="4"/>
  <c r="W463" i="4"/>
  <c r="X463" i="4"/>
  <c r="Y463" i="4"/>
  <c r="Z463" i="4"/>
  <c r="G464" i="4"/>
  <c r="H464" i="4"/>
  <c r="I464" i="4"/>
  <c r="J464" i="4"/>
  <c r="K464" i="4"/>
  <c r="L464" i="4"/>
  <c r="M464" i="4"/>
  <c r="N464" i="4"/>
  <c r="O464" i="4"/>
  <c r="P464" i="4"/>
  <c r="Q464" i="4"/>
  <c r="R464" i="4"/>
  <c r="S464" i="4"/>
  <c r="T464" i="4"/>
  <c r="U464" i="4"/>
  <c r="V464" i="4"/>
  <c r="W464" i="4"/>
  <c r="X464" i="4"/>
  <c r="Y464" i="4"/>
  <c r="Z464" i="4"/>
  <c r="G465" i="4"/>
  <c r="H465" i="4"/>
  <c r="I465" i="4"/>
  <c r="J465" i="4"/>
  <c r="K465" i="4"/>
  <c r="L465" i="4"/>
  <c r="M465" i="4"/>
  <c r="N465" i="4"/>
  <c r="O465" i="4"/>
  <c r="P465" i="4"/>
  <c r="Q465" i="4"/>
  <c r="R465" i="4"/>
  <c r="S465" i="4"/>
  <c r="T465" i="4"/>
  <c r="U465" i="4"/>
  <c r="V465" i="4"/>
  <c r="W465" i="4"/>
  <c r="X465" i="4"/>
  <c r="Y465" i="4"/>
  <c r="Z465" i="4"/>
  <c r="G466" i="4"/>
  <c r="H466" i="4"/>
  <c r="I466" i="4"/>
  <c r="J466" i="4"/>
  <c r="K466" i="4"/>
  <c r="L466" i="4"/>
  <c r="M466" i="4"/>
  <c r="N466" i="4"/>
  <c r="O466" i="4"/>
  <c r="P466" i="4"/>
  <c r="Q466" i="4"/>
  <c r="R466" i="4"/>
  <c r="S466" i="4"/>
  <c r="T466" i="4"/>
  <c r="U466" i="4"/>
  <c r="V466" i="4"/>
  <c r="W466" i="4"/>
  <c r="X466" i="4"/>
  <c r="Y466" i="4"/>
  <c r="Z466" i="4"/>
  <c r="G467" i="4"/>
  <c r="H467" i="4"/>
  <c r="I467" i="4"/>
  <c r="J467" i="4"/>
  <c r="K467" i="4"/>
  <c r="L467" i="4"/>
  <c r="M467" i="4"/>
  <c r="N467" i="4"/>
  <c r="O467" i="4"/>
  <c r="P467" i="4"/>
  <c r="Q467" i="4"/>
  <c r="R467" i="4"/>
  <c r="S467" i="4"/>
  <c r="T467" i="4"/>
  <c r="U467" i="4"/>
  <c r="V467" i="4"/>
  <c r="W467" i="4"/>
  <c r="X467" i="4"/>
  <c r="Y467" i="4"/>
  <c r="Z467" i="4"/>
  <c r="G468" i="4"/>
  <c r="H468" i="4"/>
  <c r="I468" i="4"/>
  <c r="J468" i="4"/>
  <c r="K468" i="4"/>
  <c r="L468" i="4"/>
  <c r="M468" i="4"/>
  <c r="N468" i="4"/>
  <c r="O468" i="4"/>
  <c r="P468" i="4"/>
  <c r="Q468" i="4"/>
  <c r="R468" i="4"/>
  <c r="S468" i="4"/>
  <c r="T468" i="4"/>
  <c r="U468" i="4"/>
  <c r="V468" i="4"/>
  <c r="W468" i="4"/>
  <c r="X468" i="4"/>
  <c r="Y468" i="4"/>
  <c r="Z468" i="4"/>
  <c r="G469" i="4"/>
  <c r="H469" i="4"/>
  <c r="I469" i="4"/>
  <c r="J469" i="4"/>
  <c r="K469" i="4"/>
  <c r="L469" i="4"/>
  <c r="M469" i="4"/>
  <c r="N469" i="4"/>
  <c r="O469" i="4"/>
  <c r="P469" i="4"/>
  <c r="Q469" i="4"/>
  <c r="R469" i="4"/>
  <c r="S469" i="4"/>
  <c r="T469" i="4"/>
  <c r="U469" i="4"/>
  <c r="V469" i="4"/>
  <c r="W469" i="4"/>
  <c r="X469" i="4"/>
  <c r="Y469" i="4"/>
  <c r="Z469" i="4"/>
  <c r="G470" i="4"/>
  <c r="H470" i="4"/>
  <c r="I470" i="4"/>
  <c r="J470" i="4"/>
  <c r="K470" i="4"/>
  <c r="L470" i="4"/>
  <c r="M470" i="4"/>
  <c r="N470" i="4"/>
  <c r="O470" i="4"/>
  <c r="P470" i="4"/>
  <c r="P460" i="5" s="1"/>
  <c r="Q470" i="4"/>
  <c r="R470" i="4"/>
  <c r="S470" i="4"/>
  <c r="T470" i="4"/>
  <c r="U470" i="4"/>
  <c r="V470" i="4"/>
  <c r="W470" i="4"/>
  <c r="X470" i="4"/>
  <c r="Y470" i="4"/>
  <c r="Z470" i="4"/>
  <c r="G471" i="4"/>
  <c r="H471" i="4"/>
  <c r="I471" i="4"/>
  <c r="J471" i="4"/>
  <c r="K471" i="4"/>
  <c r="L471" i="4"/>
  <c r="M471" i="4"/>
  <c r="N471" i="4"/>
  <c r="O471" i="4"/>
  <c r="P471" i="4"/>
  <c r="Q471" i="4"/>
  <c r="R471" i="4"/>
  <c r="S471" i="4"/>
  <c r="T471" i="4"/>
  <c r="U471" i="4"/>
  <c r="V471" i="4"/>
  <c r="W471" i="4"/>
  <c r="X471" i="4"/>
  <c r="Y471" i="4"/>
  <c r="Z471" i="4"/>
  <c r="G472" i="4"/>
  <c r="H472" i="4"/>
  <c r="I472" i="4"/>
  <c r="J472" i="4"/>
  <c r="K472" i="4"/>
  <c r="L472" i="4"/>
  <c r="M472" i="4"/>
  <c r="N472" i="4"/>
  <c r="O472" i="4"/>
  <c r="P472" i="4"/>
  <c r="Q472" i="4"/>
  <c r="R472" i="4"/>
  <c r="S472" i="4"/>
  <c r="T472" i="4"/>
  <c r="U472" i="4"/>
  <c r="V472" i="4"/>
  <c r="W472" i="4"/>
  <c r="X472" i="4"/>
  <c r="Y472" i="4"/>
  <c r="Z472" i="4"/>
  <c r="G473" i="4"/>
  <c r="H473" i="4"/>
  <c r="I473" i="4"/>
  <c r="J473" i="4"/>
  <c r="K473" i="4"/>
  <c r="L473" i="4"/>
  <c r="M473" i="4"/>
  <c r="N473" i="4"/>
  <c r="O473" i="4"/>
  <c r="P473" i="4"/>
  <c r="Q473" i="4"/>
  <c r="R473" i="4"/>
  <c r="S473" i="4"/>
  <c r="T473" i="4"/>
  <c r="U473" i="4"/>
  <c r="V473" i="4"/>
  <c r="W473" i="4"/>
  <c r="X473" i="4"/>
  <c r="Y473" i="4"/>
  <c r="Z473" i="4"/>
  <c r="G474" i="4"/>
  <c r="H474" i="4"/>
  <c r="I474" i="4"/>
  <c r="J474" i="4"/>
  <c r="K474" i="4"/>
  <c r="L474" i="4"/>
  <c r="M474" i="4"/>
  <c r="N474" i="4"/>
  <c r="O474" i="4"/>
  <c r="P474" i="4"/>
  <c r="Q474" i="4"/>
  <c r="R474" i="4"/>
  <c r="S474" i="4"/>
  <c r="T474" i="4"/>
  <c r="U474" i="4"/>
  <c r="V474" i="4"/>
  <c r="W474" i="4"/>
  <c r="X474" i="4"/>
  <c r="Y474" i="4"/>
  <c r="Z474" i="4"/>
  <c r="G475" i="4"/>
  <c r="H475" i="4"/>
  <c r="I475" i="4"/>
  <c r="J475" i="4"/>
  <c r="K475" i="4"/>
  <c r="L475" i="4"/>
  <c r="M475" i="4"/>
  <c r="N475" i="4"/>
  <c r="O475" i="4"/>
  <c r="P475" i="4"/>
  <c r="Q475" i="4"/>
  <c r="R475" i="4"/>
  <c r="S475" i="4"/>
  <c r="T475" i="4"/>
  <c r="U475" i="4"/>
  <c r="V475" i="4"/>
  <c r="W475" i="4"/>
  <c r="X475" i="4"/>
  <c r="Y475" i="4"/>
  <c r="Z475" i="4"/>
  <c r="G476" i="4"/>
  <c r="H476" i="4"/>
  <c r="I476" i="4"/>
  <c r="J476" i="4"/>
  <c r="K476" i="4"/>
  <c r="L476" i="4"/>
  <c r="M476" i="4"/>
  <c r="N476" i="4"/>
  <c r="O476" i="4"/>
  <c r="P476" i="4"/>
  <c r="Q476" i="4"/>
  <c r="R476" i="4"/>
  <c r="S476" i="4"/>
  <c r="T476" i="4"/>
  <c r="U476" i="4"/>
  <c r="V476" i="4"/>
  <c r="W476" i="4"/>
  <c r="X476" i="4"/>
  <c r="Y476" i="4"/>
  <c r="Z476" i="4"/>
  <c r="G477" i="4"/>
  <c r="H477" i="4"/>
  <c r="I477" i="4"/>
  <c r="J477" i="4"/>
  <c r="K477" i="4"/>
  <c r="L477" i="4"/>
  <c r="M477" i="4"/>
  <c r="N477" i="4"/>
  <c r="O477" i="4"/>
  <c r="P477" i="4"/>
  <c r="Q477" i="4"/>
  <c r="R477" i="4"/>
  <c r="S477" i="4"/>
  <c r="T477" i="4"/>
  <c r="U477" i="4"/>
  <c r="V477" i="4"/>
  <c r="W477" i="4"/>
  <c r="X477" i="4"/>
  <c r="Y477" i="4"/>
  <c r="Z477" i="4"/>
  <c r="G478" i="4"/>
  <c r="H478" i="4"/>
  <c r="I478" i="4"/>
  <c r="J478" i="4"/>
  <c r="K478" i="4"/>
  <c r="L478" i="4"/>
  <c r="M478" i="4"/>
  <c r="N478" i="4"/>
  <c r="O478" i="4"/>
  <c r="P478" i="4"/>
  <c r="Q478" i="4"/>
  <c r="R478" i="4"/>
  <c r="S478" i="4"/>
  <c r="T478" i="4"/>
  <c r="U478" i="4"/>
  <c r="V478" i="4"/>
  <c r="W478" i="4"/>
  <c r="X478" i="4"/>
  <c r="Y478" i="4"/>
  <c r="Z478" i="4"/>
  <c r="G479" i="4"/>
  <c r="H479" i="4"/>
  <c r="I479" i="4"/>
  <c r="J479" i="4"/>
  <c r="K479" i="4"/>
  <c r="L479" i="4"/>
  <c r="M479" i="4"/>
  <c r="N479" i="4"/>
  <c r="O479" i="4"/>
  <c r="P479" i="4"/>
  <c r="Q479" i="4"/>
  <c r="R479" i="4"/>
  <c r="S479" i="4"/>
  <c r="T479" i="4"/>
  <c r="U479" i="4"/>
  <c r="V479" i="4"/>
  <c r="W479" i="4"/>
  <c r="X479" i="4"/>
  <c r="Y479" i="4"/>
  <c r="Z479" i="4"/>
  <c r="G480" i="4"/>
  <c r="H480" i="4"/>
  <c r="I480" i="4"/>
  <c r="J480" i="4"/>
  <c r="K480" i="4"/>
  <c r="L480" i="4"/>
  <c r="M480" i="4"/>
  <c r="N480" i="4"/>
  <c r="O480" i="4"/>
  <c r="P480" i="4"/>
  <c r="Q480" i="4"/>
  <c r="R480" i="4"/>
  <c r="S480" i="4"/>
  <c r="T480" i="4"/>
  <c r="U480" i="4"/>
  <c r="V480" i="4"/>
  <c r="W480" i="4"/>
  <c r="X480" i="4"/>
  <c r="Y480" i="4"/>
  <c r="Z480" i="4"/>
  <c r="G481" i="4"/>
  <c r="H481" i="4"/>
  <c r="I481" i="4"/>
  <c r="J481" i="4"/>
  <c r="K481" i="4"/>
  <c r="L481" i="4"/>
  <c r="M481" i="4"/>
  <c r="N481" i="4"/>
  <c r="O481" i="4"/>
  <c r="P481" i="4"/>
  <c r="Q481" i="4"/>
  <c r="R481" i="4"/>
  <c r="S481" i="4"/>
  <c r="T481" i="4"/>
  <c r="U481" i="4"/>
  <c r="V481" i="4"/>
  <c r="W481" i="4"/>
  <c r="X481" i="4"/>
  <c r="Y481" i="4"/>
  <c r="Z481" i="4"/>
  <c r="G482" i="4"/>
  <c r="H482" i="4"/>
  <c r="I482" i="4"/>
  <c r="J482" i="4"/>
  <c r="K482" i="4"/>
  <c r="L482" i="4"/>
  <c r="M482" i="4"/>
  <c r="N482" i="4"/>
  <c r="O482" i="4"/>
  <c r="P482" i="4"/>
  <c r="Q482" i="4"/>
  <c r="R482" i="4"/>
  <c r="S482" i="4"/>
  <c r="T482" i="4"/>
  <c r="U482" i="4"/>
  <c r="V482" i="4"/>
  <c r="W482" i="4"/>
  <c r="X482" i="4"/>
  <c r="Y482" i="4"/>
  <c r="Z482" i="4"/>
  <c r="G483" i="4"/>
  <c r="H483" i="4"/>
  <c r="I483" i="4"/>
  <c r="J483" i="4"/>
  <c r="K483" i="4"/>
  <c r="L483" i="4"/>
  <c r="M483" i="4"/>
  <c r="N483" i="4"/>
  <c r="O483" i="4"/>
  <c r="P483" i="4"/>
  <c r="Q483" i="4"/>
  <c r="R483" i="4"/>
  <c r="S483" i="4"/>
  <c r="T483" i="4"/>
  <c r="U483" i="4"/>
  <c r="V483" i="4"/>
  <c r="W483" i="4"/>
  <c r="X483" i="4"/>
  <c r="Y483" i="4"/>
  <c r="Z483" i="4"/>
  <c r="G484" i="4"/>
  <c r="H484" i="4"/>
  <c r="I484" i="4"/>
  <c r="J484" i="4"/>
  <c r="K484" i="4"/>
  <c r="L484" i="4"/>
  <c r="L474" i="5" s="1"/>
  <c r="M484" i="4"/>
  <c r="N484" i="4"/>
  <c r="O484" i="4"/>
  <c r="P484" i="4"/>
  <c r="Q484" i="4"/>
  <c r="R484" i="4"/>
  <c r="S484" i="4"/>
  <c r="T484" i="4"/>
  <c r="U484" i="4"/>
  <c r="V484" i="4"/>
  <c r="W484" i="4"/>
  <c r="X484" i="4"/>
  <c r="Y484" i="4"/>
  <c r="Z484" i="4"/>
  <c r="G485" i="4"/>
  <c r="H485" i="4"/>
  <c r="I485" i="4"/>
  <c r="J485" i="4"/>
  <c r="K485" i="4"/>
  <c r="L485" i="4"/>
  <c r="M485" i="4"/>
  <c r="N485" i="4"/>
  <c r="O485" i="4"/>
  <c r="P485" i="4"/>
  <c r="Q485" i="4"/>
  <c r="R485" i="4"/>
  <c r="S485" i="4"/>
  <c r="T485" i="4"/>
  <c r="U485" i="4"/>
  <c r="V485" i="4"/>
  <c r="W485" i="4"/>
  <c r="X485" i="4"/>
  <c r="Y485" i="4"/>
  <c r="Z485" i="4"/>
  <c r="G486" i="4"/>
  <c r="H486" i="4"/>
  <c r="I486" i="4"/>
  <c r="J486" i="4"/>
  <c r="K486" i="4"/>
  <c r="L486" i="4"/>
  <c r="M486" i="4"/>
  <c r="N486" i="4"/>
  <c r="O486" i="4"/>
  <c r="P486" i="4"/>
  <c r="Q486" i="4"/>
  <c r="R486" i="4"/>
  <c r="S486" i="4"/>
  <c r="T486" i="4"/>
  <c r="U486" i="4"/>
  <c r="V486" i="4"/>
  <c r="W486" i="4"/>
  <c r="X486" i="4"/>
  <c r="Y486" i="4"/>
  <c r="Z486" i="4"/>
  <c r="G487" i="4"/>
  <c r="H487" i="4"/>
  <c r="I487" i="4"/>
  <c r="J487" i="4"/>
  <c r="K487" i="4"/>
  <c r="L487" i="4"/>
  <c r="M487" i="4"/>
  <c r="N487" i="4"/>
  <c r="O487" i="4"/>
  <c r="P487" i="4"/>
  <c r="Q487" i="4"/>
  <c r="R487" i="4"/>
  <c r="S487" i="4"/>
  <c r="T487" i="4"/>
  <c r="U487" i="4"/>
  <c r="V487" i="4"/>
  <c r="W487" i="4"/>
  <c r="X487" i="4"/>
  <c r="Y487" i="4"/>
  <c r="Z487" i="4"/>
  <c r="G488" i="4"/>
  <c r="H488" i="4"/>
  <c r="I488" i="4"/>
  <c r="J488" i="4"/>
  <c r="K488" i="4"/>
  <c r="L488" i="4"/>
  <c r="M488" i="4"/>
  <c r="N488" i="4"/>
  <c r="O488" i="4"/>
  <c r="P488" i="4"/>
  <c r="Q488" i="4"/>
  <c r="R488" i="4"/>
  <c r="S488" i="4"/>
  <c r="T488" i="4"/>
  <c r="U488" i="4"/>
  <c r="V488" i="4"/>
  <c r="W488" i="4"/>
  <c r="X488" i="4"/>
  <c r="Y488" i="4"/>
  <c r="Z488" i="4"/>
  <c r="G489" i="4"/>
  <c r="H489" i="4"/>
  <c r="I489" i="4"/>
  <c r="J489" i="4"/>
  <c r="K489" i="4"/>
  <c r="L489" i="4"/>
  <c r="M489" i="4"/>
  <c r="N489" i="4"/>
  <c r="O489" i="4"/>
  <c r="P489" i="4"/>
  <c r="Q489" i="4"/>
  <c r="R489" i="4"/>
  <c r="S489" i="4"/>
  <c r="T489" i="4"/>
  <c r="U489" i="4"/>
  <c r="V489" i="4"/>
  <c r="W489" i="4"/>
  <c r="X489" i="4"/>
  <c r="Y489" i="4"/>
  <c r="Z489" i="4"/>
  <c r="G490" i="4"/>
  <c r="H490" i="4"/>
  <c r="I490" i="4"/>
  <c r="J490" i="4"/>
  <c r="K490" i="4"/>
  <c r="L490" i="4"/>
  <c r="M490" i="4"/>
  <c r="N490" i="4"/>
  <c r="O490" i="4"/>
  <c r="P490" i="4"/>
  <c r="Q490" i="4"/>
  <c r="R490" i="4"/>
  <c r="S490" i="4"/>
  <c r="T490" i="4"/>
  <c r="U490" i="4"/>
  <c r="V490" i="4"/>
  <c r="W490" i="4"/>
  <c r="X490" i="4"/>
  <c r="X480" i="5" s="1"/>
  <c r="Y490" i="4"/>
  <c r="Z490" i="4"/>
  <c r="G491" i="4"/>
  <c r="H491" i="4"/>
  <c r="I491" i="4"/>
  <c r="J491" i="4"/>
  <c r="K491" i="4"/>
  <c r="L491" i="4"/>
  <c r="M491" i="4"/>
  <c r="N491" i="4"/>
  <c r="O491" i="4"/>
  <c r="P491" i="4"/>
  <c r="P481" i="5" s="1"/>
  <c r="Q491" i="4"/>
  <c r="R491" i="4"/>
  <c r="S491" i="4"/>
  <c r="T491" i="4"/>
  <c r="U491" i="4"/>
  <c r="V491" i="4"/>
  <c r="W491" i="4"/>
  <c r="X491" i="4"/>
  <c r="Y491" i="4"/>
  <c r="Z491" i="4"/>
  <c r="G492" i="4"/>
  <c r="H492" i="4"/>
  <c r="I492" i="4"/>
  <c r="J492" i="4"/>
  <c r="K492" i="4"/>
  <c r="L492" i="4"/>
  <c r="M492" i="4"/>
  <c r="N492" i="4"/>
  <c r="O492" i="4"/>
  <c r="P492" i="4"/>
  <c r="Q492" i="4"/>
  <c r="R492" i="4"/>
  <c r="S492" i="4"/>
  <c r="T492" i="4"/>
  <c r="U492" i="4"/>
  <c r="V492" i="4"/>
  <c r="W492" i="4"/>
  <c r="X492" i="4"/>
  <c r="Y492" i="4"/>
  <c r="Z492" i="4"/>
  <c r="G493" i="4"/>
  <c r="H493" i="4"/>
  <c r="I493" i="4"/>
  <c r="J493" i="4"/>
  <c r="K493" i="4"/>
  <c r="L493" i="4"/>
  <c r="M493" i="4"/>
  <c r="N493" i="4"/>
  <c r="O493" i="4"/>
  <c r="P493" i="4"/>
  <c r="Q493" i="4"/>
  <c r="R493" i="4"/>
  <c r="S493" i="4"/>
  <c r="T493" i="4"/>
  <c r="U493" i="4"/>
  <c r="V493" i="4"/>
  <c r="W493" i="4"/>
  <c r="X493" i="4"/>
  <c r="Y493" i="4"/>
  <c r="Z493" i="4"/>
  <c r="G494" i="4"/>
  <c r="H494" i="4"/>
  <c r="I494" i="4"/>
  <c r="J494" i="4"/>
  <c r="K494" i="4"/>
  <c r="L494" i="4"/>
  <c r="M494" i="4"/>
  <c r="N494" i="4"/>
  <c r="O494" i="4"/>
  <c r="P494" i="4"/>
  <c r="Q494" i="4"/>
  <c r="R494" i="4"/>
  <c r="S494" i="4"/>
  <c r="T494" i="4"/>
  <c r="U494" i="4"/>
  <c r="V494" i="4"/>
  <c r="W494" i="4"/>
  <c r="X494" i="4"/>
  <c r="Y494" i="4"/>
  <c r="Z494" i="4"/>
  <c r="G495" i="4"/>
  <c r="H495" i="4"/>
  <c r="I495" i="4"/>
  <c r="J495" i="4"/>
  <c r="K495" i="4"/>
  <c r="L495" i="4"/>
  <c r="M495" i="4"/>
  <c r="N495" i="4"/>
  <c r="O495" i="4"/>
  <c r="P495" i="4"/>
  <c r="Q495" i="4"/>
  <c r="R495" i="4"/>
  <c r="S495" i="4"/>
  <c r="T495" i="4"/>
  <c r="U495" i="4"/>
  <c r="V495" i="4"/>
  <c r="W495" i="4"/>
  <c r="X495" i="4"/>
  <c r="Y495" i="4"/>
  <c r="Z495" i="4"/>
  <c r="G496" i="4"/>
  <c r="H496" i="4"/>
  <c r="I496" i="4"/>
  <c r="J496" i="4"/>
  <c r="K496" i="4"/>
  <c r="L496" i="4"/>
  <c r="M496" i="4"/>
  <c r="N496" i="4"/>
  <c r="O496" i="4"/>
  <c r="P496" i="4"/>
  <c r="Q496" i="4"/>
  <c r="R496" i="4"/>
  <c r="S496" i="4"/>
  <c r="T496" i="4"/>
  <c r="U496" i="4"/>
  <c r="V496" i="4"/>
  <c r="W496" i="4"/>
  <c r="X496" i="4"/>
  <c r="Y496" i="4"/>
  <c r="Z496" i="4"/>
  <c r="G497" i="4"/>
  <c r="H497" i="4"/>
  <c r="I497" i="4"/>
  <c r="J497" i="4"/>
  <c r="K497" i="4"/>
  <c r="L497" i="4"/>
  <c r="M497" i="4"/>
  <c r="N497" i="4"/>
  <c r="O497" i="4"/>
  <c r="P497" i="4"/>
  <c r="Q497" i="4"/>
  <c r="R497" i="4"/>
  <c r="S497" i="4"/>
  <c r="T497" i="4"/>
  <c r="U497" i="4"/>
  <c r="V497" i="4"/>
  <c r="W497" i="4"/>
  <c r="X497" i="4"/>
  <c r="Y497" i="4"/>
  <c r="Z497" i="4"/>
  <c r="G498" i="4"/>
  <c r="H498" i="4"/>
  <c r="I498" i="4"/>
  <c r="J498" i="4"/>
  <c r="K498" i="4"/>
  <c r="L498" i="4"/>
  <c r="M498" i="4"/>
  <c r="N498" i="4"/>
  <c r="O498" i="4"/>
  <c r="P498" i="4"/>
  <c r="Q498" i="4"/>
  <c r="R498" i="4"/>
  <c r="S498" i="4"/>
  <c r="T498" i="4"/>
  <c r="U498" i="4"/>
  <c r="V498" i="4"/>
  <c r="W498" i="4"/>
  <c r="X498" i="4"/>
  <c r="Y498" i="4"/>
  <c r="Z498" i="4"/>
  <c r="G499" i="4"/>
  <c r="H499" i="4"/>
  <c r="I499" i="4"/>
  <c r="J499" i="4"/>
  <c r="K499" i="4"/>
  <c r="L499" i="4"/>
  <c r="M499" i="4"/>
  <c r="N499" i="4"/>
  <c r="O499" i="4"/>
  <c r="P499" i="4"/>
  <c r="Q499" i="4"/>
  <c r="R499" i="4"/>
  <c r="S499" i="4"/>
  <c r="T499" i="4"/>
  <c r="U499" i="4"/>
  <c r="V499" i="4"/>
  <c r="W499" i="4"/>
  <c r="X499" i="4"/>
  <c r="Y499" i="4"/>
  <c r="Z499" i="4"/>
  <c r="G500" i="4"/>
  <c r="H500" i="4"/>
  <c r="I500" i="4"/>
  <c r="J500" i="4"/>
  <c r="K500" i="4"/>
  <c r="L500" i="4"/>
  <c r="M500" i="4"/>
  <c r="N500" i="4"/>
  <c r="O500" i="4"/>
  <c r="P500" i="4"/>
  <c r="Q500" i="4"/>
  <c r="R500" i="4"/>
  <c r="S500" i="4"/>
  <c r="T500" i="4"/>
  <c r="U500" i="4"/>
  <c r="V500" i="4"/>
  <c r="W500" i="4"/>
  <c r="X500" i="4"/>
  <c r="Y500" i="4"/>
  <c r="Z500" i="4"/>
  <c r="G501" i="4"/>
  <c r="H501" i="4"/>
  <c r="I501" i="4"/>
  <c r="J501" i="4"/>
  <c r="K501" i="4"/>
  <c r="L501" i="4"/>
  <c r="M501" i="4"/>
  <c r="N501" i="4"/>
  <c r="O501" i="4"/>
  <c r="P501" i="4"/>
  <c r="Q501" i="4"/>
  <c r="R501" i="4"/>
  <c r="S501" i="4"/>
  <c r="T501" i="4"/>
  <c r="U501" i="4"/>
  <c r="V501" i="4"/>
  <c r="W501" i="4"/>
  <c r="X501" i="4"/>
  <c r="Y501" i="4"/>
  <c r="Z501" i="4"/>
  <c r="G502" i="4"/>
  <c r="H502" i="4"/>
  <c r="I502" i="4"/>
  <c r="J502" i="4"/>
  <c r="K502" i="4"/>
  <c r="L502" i="4"/>
  <c r="M502" i="4"/>
  <c r="N502" i="4"/>
  <c r="O502" i="4"/>
  <c r="P502" i="4"/>
  <c r="Q502" i="4"/>
  <c r="R502" i="4"/>
  <c r="S502" i="4"/>
  <c r="T502" i="4"/>
  <c r="U502" i="4"/>
  <c r="V502" i="4"/>
  <c r="W502" i="4"/>
  <c r="X502" i="4"/>
  <c r="Y502" i="4"/>
  <c r="Z502" i="4"/>
  <c r="G503" i="4"/>
  <c r="H503" i="4"/>
  <c r="I503" i="4"/>
  <c r="J503" i="4"/>
  <c r="K503" i="4"/>
  <c r="L503" i="4"/>
  <c r="M503" i="4"/>
  <c r="N503" i="4"/>
  <c r="O503" i="4"/>
  <c r="P503" i="4"/>
  <c r="Q503" i="4"/>
  <c r="R503" i="4"/>
  <c r="S503" i="4"/>
  <c r="T503" i="4"/>
  <c r="U503" i="4"/>
  <c r="V503" i="4"/>
  <c r="W503" i="4"/>
  <c r="X503" i="4"/>
  <c r="Y503" i="4"/>
  <c r="Z503" i="4"/>
  <c r="G504" i="4"/>
  <c r="H504" i="4"/>
  <c r="I504" i="4"/>
  <c r="J504" i="4"/>
  <c r="K504" i="4"/>
  <c r="L504" i="4"/>
  <c r="M504" i="4"/>
  <c r="N504" i="4"/>
  <c r="O504" i="4"/>
  <c r="P504" i="4"/>
  <c r="Q504" i="4"/>
  <c r="R504" i="4"/>
  <c r="S504" i="4"/>
  <c r="T504" i="4"/>
  <c r="U504" i="4"/>
  <c r="V504" i="4"/>
  <c r="W504" i="4"/>
  <c r="X504" i="4"/>
  <c r="Y504" i="4"/>
  <c r="Z504" i="4"/>
  <c r="G505" i="4"/>
  <c r="H505" i="4"/>
  <c r="I505" i="4"/>
  <c r="J505" i="4"/>
  <c r="K505" i="4"/>
  <c r="L505" i="4"/>
  <c r="M505" i="4"/>
  <c r="N505" i="4"/>
  <c r="O505" i="4"/>
  <c r="P505" i="4"/>
  <c r="Q505" i="4"/>
  <c r="R505" i="4"/>
  <c r="S505" i="4"/>
  <c r="T505" i="4"/>
  <c r="U505" i="4"/>
  <c r="V505" i="4"/>
  <c r="W505" i="4"/>
  <c r="X505" i="4"/>
  <c r="Y505" i="4"/>
  <c r="Z505" i="4"/>
  <c r="G506" i="4"/>
  <c r="H506" i="4"/>
  <c r="I506" i="4"/>
  <c r="J506" i="4"/>
  <c r="K506" i="4"/>
  <c r="L506" i="4"/>
  <c r="M506" i="4"/>
  <c r="N506" i="4"/>
  <c r="O506" i="4"/>
  <c r="P506" i="4"/>
  <c r="Q506" i="4"/>
  <c r="R506" i="4"/>
  <c r="S506" i="4"/>
  <c r="T506" i="4"/>
  <c r="U506" i="4"/>
  <c r="V506" i="4"/>
  <c r="W506" i="4"/>
  <c r="X506" i="4"/>
  <c r="Y506" i="4"/>
  <c r="Z506" i="4"/>
  <c r="G507" i="4"/>
  <c r="H507" i="4"/>
  <c r="I507" i="4"/>
  <c r="J507" i="4"/>
  <c r="K507" i="4"/>
  <c r="L507" i="4"/>
  <c r="M507" i="4"/>
  <c r="N507" i="4"/>
  <c r="O507" i="4"/>
  <c r="P507" i="4"/>
  <c r="Q507" i="4"/>
  <c r="R507" i="4"/>
  <c r="S507" i="4"/>
  <c r="T507" i="4"/>
  <c r="U507" i="4"/>
  <c r="V507" i="4"/>
  <c r="W507" i="4"/>
  <c r="X507" i="4"/>
  <c r="Y507" i="4"/>
  <c r="Z507" i="4"/>
  <c r="G508" i="4"/>
  <c r="H508" i="4"/>
  <c r="I508" i="4"/>
  <c r="J508" i="4"/>
  <c r="K508" i="4"/>
  <c r="L508" i="4"/>
  <c r="M508" i="4"/>
  <c r="N508" i="4"/>
  <c r="O508" i="4"/>
  <c r="P508" i="4"/>
  <c r="Q508" i="4"/>
  <c r="R508" i="4"/>
  <c r="S508" i="4"/>
  <c r="T508" i="4"/>
  <c r="U508" i="4"/>
  <c r="V508" i="4"/>
  <c r="W508" i="4"/>
  <c r="X508" i="4"/>
  <c r="Y508" i="4"/>
  <c r="Z508" i="4"/>
  <c r="G509" i="4"/>
  <c r="H509" i="4"/>
  <c r="I509" i="4"/>
  <c r="J509" i="4"/>
  <c r="K509" i="4"/>
  <c r="L509" i="4"/>
  <c r="M509" i="4"/>
  <c r="N509" i="4"/>
  <c r="O509" i="4"/>
  <c r="P509" i="4"/>
  <c r="Q509" i="4"/>
  <c r="R509" i="4"/>
  <c r="S509" i="4"/>
  <c r="T509" i="4"/>
  <c r="U509" i="4"/>
  <c r="V509" i="4"/>
  <c r="W509" i="4"/>
  <c r="X509" i="4"/>
  <c r="Y509" i="4"/>
  <c r="Z509" i="4"/>
  <c r="G510" i="4"/>
  <c r="G500" i="5" s="1"/>
  <c r="H510" i="4"/>
  <c r="H500" i="5" s="1"/>
  <c r="I510" i="4"/>
  <c r="J510" i="4"/>
  <c r="K510" i="4"/>
  <c r="L510" i="4"/>
  <c r="M510" i="4"/>
  <c r="M500" i="5" s="1"/>
  <c r="N510" i="4"/>
  <c r="O510" i="4"/>
  <c r="P510" i="4"/>
  <c r="Q510" i="4"/>
  <c r="R510" i="4"/>
  <c r="R500" i="5" s="1"/>
  <c r="S510" i="4"/>
  <c r="S500" i="5" s="1"/>
  <c r="T510" i="4"/>
  <c r="T500" i="5" s="1"/>
  <c r="U510" i="4"/>
  <c r="V510" i="4"/>
  <c r="W510" i="4"/>
  <c r="X510" i="4"/>
  <c r="Y510" i="4"/>
  <c r="Y500" i="5" s="1"/>
  <c r="Z510" i="4"/>
  <c r="G511" i="4"/>
  <c r="H511" i="4"/>
  <c r="I511" i="4"/>
  <c r="J511" i="4"/>
  <c r="K511" i="4"/>
  <c r="K501" i="5" s="1"/>
  <c r="L511" i="4"/>
  <c r="L501" i="5" s="1"/>
  <c r="M511" i="4"/>
  <c r="N511" i="4"/>
  <c r="O511" i="4"/>
  <c r="P511" i="4"/>
  <c r="Q511" i="4"/>
  <c r="Q501" i="5" s="1"/>
  <c r="R511" i="4"/>
  <c r="R501" i="5" s="1"/>
  <c r="S511" i="4"/>
  <c r="T511" i="4"/>
  <c r="U511" i="4"/>
  <c r="V511" i="4"/>
  <c r="W511" i="4"/>
  <c r="W501" i="5" s="1"/>
  <c r="X511" i="4"/>
  <c r="X501" i="5" s="1"/>
  <c r="Y511" i="4"/>
  <c r="Z511" i="4"/>
  <c r="G512" i="4"/>
  <c r="G502" i="5" s="1"/>
  <c r="H512" i="4"/>
  <c r="H502" i="5" s="1"/>
  <c r="I512" i="4"/>
  <c r="I502" i="5" s="1"/>
  <c r="J512" i="4"/>
  <c r="J502" i="5" s="1"/>
  <c r="K512" i="4"/>
  <c r="K502" i="5" s="1"/>
  <c r="L512" i="4"/>
  <c r="L502" i="5" s="1"/>
  <c r="M512" i="4"/>
  <c r="M502" i="5" s="1"/>
  <c r="N512" i="4"/>
  <c r="N502" i="5" s="1"/>
  <c r="O512" i="4"/>
  <c r="O502" i="5" s="1"/>
  <c r="P512" i="4"/>
  <c r="P502" i="5" s="1"/>
  <c r="Q512" i="4"/>
  <c r="Q502" i="5" s="1"/>
  <c r="R512" i="4"/>
  <c r="R502" i="5" s="1"/>
  <c r="S512" i="4"/>
  <c r="S502" i="5" s="1"/>
  <c r="T512" i="4"/>
  <c r="T502" i="5" s="1"/>
  <c r="U512" i="4"/>
  <c r="U502" i="5" s="1"/>
  <c r="V512" i="4"/>
  <c r="V502" i="5" s="1"/>
  <c r="W512" i="4"/>
  <c r="W502" i="5" s="1"/>
  <c r="X512" i="4"/>
  <c r="X502" i="5" s="1"/>
  <c r="Y512" i="4"/>
  <c r="Y502" i="5" s="1"/>
  <c r="Z512" i="4"/>
  <c r="Z501" i="5" s="1"/>
  <c r="C45" i="4"/>
  <c r="D45" i="4"/>
  <c r="E45" i="4"/>
  <c r="C46" i="4"/>
  <c r="D46" i="4"/>
  <c r="E46" i="4"/>
  <c r="C47" i="4"/>
  <c r="D47" i="4"/>
  <c r="E47" i="4"/>
  <c r="C48" i="4"/>
  <c r="D48" i="4"/>
  <c r="E48" i="4"/>
  <c r="C49" i="4"/>
  <c r="D49" i="4"/>
  <c r="E49" i="4"/>
  <c r="C50" i="4"/>
  <c r="D50" i="4"/>
  <c r="E50" i="4"/>
  <c r="C51" i="4"/>
  <c r="D51" i="4"/>
  <c r="E51" i="4"/>
  <c r="C52" i="4"/>
  <c r="D52" i="4"/>
  <c r="E52" i="4"/>
  <c r="C53" i="4"/>
  <c r="D53" i="4"/>
  <c r="E53" i="4"/>
  <c r="C54" i="4"/>
  <c r="D54" i="4"/>
  <c r="E54" i="4"/>
  <c r="C55" i="4"/>
  <c r="D55" i="4"/>
  <c r="E55" i="4"/>
  <c r="C56" i="4"/>
  <c r="D56" i="4"/>
  <c r="E56" i="4"/>
  <c r="C57" i="4"/>
  <c r="D57" i="4"/>
  <c r="E57" i="4"/>
  <c r="C58" i="4"/>
  <c r="D58" i="4"/>
  <c r="E58" i="4"/>
  <c r="C59" i="4"/>
  <c r="D59" i="4"/>
  <c r="E59" i="4"/>
  <c r="C60" i="4"/>
  <c r="D60" i="4"/>
  <c r="E60" i="4"/>
  <c r="C61" i="4"/>
  <c r="D61" i="4"/>
  <c r="D51" i="5" s="1"/>
  <c r="E61" i="4"/>
  <c r="C62" i="4"/>
  <c r="D62" i="4"/>
  <c r="E62" i="4"/>
  <c r="C63" i="4"/>
  <c r="D63" i="4"/>
  <c r="E63" i="4"/>
  <c r="C64" i="4"/>
  <c r="D64" i="4"/>
  <c r="E64" i="4"/>
  <c r="C65" i="4"/>
  <c r="D65" i="4"/>
  <c r="E65" i="4"/>
  <c r="C66" i="4"/>
  <c r="D66" i="4"/>
  <c r="E66" i="4"/>
  <c r="C67" i="4"/>
  <c r="D67" i="4"/>
  <c r="E67" i="4"/>
  <c r="C68" i="4"/>
  <c r="D68" i="4"/>
  <c r="E68" i="4"/>
  <c r="C69" i="4"/>
  <c r="D69" i="4"/>
  <c r="D59" i="5" s="1"/>
  <c r="E69" i="4"/>
  <c r="C70" i="4"/>
  <c r="D70" i="4"/>
  <c r="E70" i="4"/>
  <c r="C71" i="4"/>
  <c r="D71" i="4"/>
  <c r="E71" i="4"/>
  <c r="C72" i="4"/>
  <c r="D72" i="4"/>
  <c r="E72" i="4"/>
  <c r="C73" i="4"/>
  <c r="D73" i="4"/>
  <c r="E73" i="4"/>
  <c r="C74" i="4"/>
  <c r="D74" i="4"/>
  <c r="E74" i="4"/>
  <c r="C75" i="4"/>
  <c r="D75" i="4"/>
  <c r="E75" i="4"/>
  <c r="C76" i="4"/>
  <c r="D76" i="4"/>
  <c r="E76" i="4"/>
  <c r="C77" i="4"/>
  <c r="D77" i="4"/>
  <c r="D67" i="5" s="1"/>
  <c r="E77" i="4"/>
  <c r="C78" i="4"/>
  <c r="D78" i="4"/>
  <c r="E78" i="4"/>
  <c r="C79" i="4"/>
  <c r="D79" i="4"/>
  <c r="E79" i="4"/>
  <c r="C80" i="4"/>
  <c r="D80" i="4"/>
  <c r="E80" i="4"/>
  <c r="C81" i="4"/>
  <c r="D81" i="4"/>
  <c r="D71" i="5" s="1"/>
  <c r="E81" i="4"/>
  <c r="C82" i="4"/>
  <c r="D82" i="4"/>
  <c r="E82" i="4"/>
  <c r="C83" i="4"/>
  <c r="D83" i="4"/>
  <c r="E83" i="4"/>
  <c r="C84" i="4"/>
  <c r="D84" i="4"/>
  <c r="E84" i="4"/>
  <c r="C85" i="4"/>
  <c r="D85" i="4"/>
  <c r="E85" i="4"/>
  <c r="C86" i="4"/>
  <c r="D86" i="4"/>
  <c r="E86" i="4"/>
  <c r="C87" i="4"/>
  <c r="D87" i="4"/>
  <c r="E87" i="4"/>
  <c r="C88" i="4"/>
  <c r="D88" i="4"/>
  <c r="E88" i="4"/>
  <c r="C89" i="4"/>
  <c r="D89" i="4"/>
  <c r="D79" i="5" s="1"/>
  <c r="E89" i="4"/>
  <c r="C90" i="4"/>
  <c r="D90" i="4"/>
  <c r="E90" i="4"/>
  <c r="C91" i="4"/>
  <c r="D91" i="4"/>
  <c r="E91" i="4"/>
  <c r="C92" i="4"/>
  <c r="D92" i="4"/>
  <c r="E92" i="4"/>
  <c r="C93" i="4"/>
  <c r="D93" i="4"/>
  <c r="E93" i="4"/>
  <c r="C94" i="4"/>
  <c r="D94" i="4"/>
  <c r="E94" i="4"/>
  <c r="C95" i="4"/>
  <c r="D95" i="4"/>
  <c r="E95" i="4"/>
  <c r="C96" i="4"/>
  <c r="D96" i="4"/>
  <c r="E96" i="4"/>
  <c r="C97" i="4"/>
  <c r="D97" i="4"/>
  <c r="E97" i="4"/>
  <c r="C98" i="4"/>
  <c r="D98" i="4"/>
  <c r="E98" i="4"/>
  <c r="C99" i="4"/>
  <c r="D99" i="4"/>
  <c r="E99" i="4"/>
  <c r="C100" i="4"/>
  <c r="D100" i="4"/>
  <c r="E100" i="4"/>
  <c r="C101" i="4"/>
  <c r="D101" i="4"/>
  <c r="E101" i="4"/>
  <c r="C102" i="4"/>
  <c r="D102" i="4"/>
  <c r="E102" i="4"/>
  <c r="C103" i="4"/>
  <c r="D103" i="4"/>
  <c r="E103" i="4"/>
  <c r="C104" i="4"/>
  <c r="D104" i="4"/>
  <c r="E104" i="4"/>
  <c r="C105" i="4"/>
  <c r="D105" i="4"/>
  <c r="D95" i="5" s="1"/>
  <c r="E105" i="4"/>
  <c r="C106" i="4"/>
  <c r="D106" i="4"/>
  <c r="E106" i="4"/>
  <c r="C107" i="4"/>
  <c r="D107" i="4"/>
  <c r="E107" i="4"/>
  <c r="C108" i="4"/>
  <c r="D108" i="4"/>
  <c r="E108" i="4"/>
  <c r="C109" i="4"/>
  <c r="D109" i="4"/>
  <c r="E109" i="4"/>
  <c r="C110" i="4"/>
  <c r="D110" i="4"/>
  <c r="E110" i="4"/>
  <c r="C111" i="4"/>
  <c r="D111" i="4"/>
  <c r="E111" i="4"/>
  <c r="C112" i="4"/>
  <c r="D112" i="4"/>
  <c r="E112" i="4"/>
  <c r="C113" i="4"/>
  <c r="D113" i="4"/>
  <c r="E113" i="4"/>
  <c r="C114" i="4"/>
  <c r="D114" i="4"/>
  <c r="E114" i="4"/>
  <c r="C115" i="4"/>
  <c r="D115" i="4"/>
  <c r="E115" i="4"/>
  <c r="C116" i="4"/>
  <c r="D116" i="4"/>
  <c r="E116" i="4"/>
  <c r="C117" i="4"/>
  <c r="D117" i="4"/>
  <c r="D107" i="5" s="1"/>
  <c r="E117" i="4"/>
  <c r="C118" i="4"/>
  <c r="D118" i="4"/>
  <c r="E118" i="4"/>
  <c r="C119" i="4"/>
  <c r="D119" i="4"/>
  <c r="E119" i="4"/>
  <c r="C120" i="4"/>
  <c r="D120" i="4"/>
  <c r="E120" i="4"/>
  <c r="C121" i="4"/>
  <c r="D121" i="4"/>
  <c r="E121" i="4"/>
  <c r="C122" i="4"/>
  <c r="D122" i="4"/>
  <c r="E122" i="4"/>
  <c r="C123" i="4"/>
  <c r="D123" i="4"/>
  <c r="E123" i="4"/>
  <c r="C124" i="4"/>
  <c r="D124" i="4"/>
  <c r="E124" i="4"/>
  <c r="C125" i="4"/>
  <c r="D125" i="4"/>
  <c r="D115" i="5" s="1"/>
  <c r="E125" i="4"/>
  <c r="C126" i="4"/>
  <c r="D126" i="4"/>
  <c r="E126" i="4"/>
  <c r="C127" i="4"/>
  <c r="D127" i="4"/>
  <c r="E127" i="4"/>
  <c r="C128" i="4"/>
  <c r="D128" i="4"/>
  <c r="E128" i="4"/>
  <c r="C129" i="4"/>
  <c r="D129" i="4"/>
  <c r="E129" i="4"/>
  <c r="C130" i="4"/>
  <c r="D130" i="4"/>
  <c r="E130" i="4"/>
  <c r="C131" i="4"/>
  <c r="D131" i="4"/>
  <c r="E131" i="4"/>
  <c r="C132" i="4"/>
  <c r="D132" i="4"/>
  <c r="E132" i="4"/>
  <c r="C133" i="4"/>
  <c r="D133" i="4"/>
  <c r="E133" i="4"/>
  <c r="C134" i="4"/>
  <c r="D134" i="4"/>
  <c r="E134" i="4"/>
  <c r="C135" i="4"/>
  <c r="D135" i="4"/>
  <c r="E135" i="4"/>
  <c r="C136" i="4"/>
  <c r="D136" i="4"/>
  <c r="E136" i="4"/>
  <c r="C137" i="4"/>
  <c r="D137" i="4"/>
  <c r="D127" i="5" s="1"/>
  <c r="E137" i="4"/>
  <c r="C138" i="4"/>
  <c r="D138" i="4"/>
  <c r="E138" i="4"/>
  <c r="C139" i="4"/>
  <c r="D139" i="4"/>
  <c r="E139" i="4"/>
  <c r="C140" i="4"/>
  <c r="D140" i="4"/>
  <c r="E140" i="4"/>
  <c r="C141" i="4"/>
  <c r="D141" i="4"/>
  <c r="D131" i="5" s="1"/>
  <c r="E141" i="4"/>
  <c r="C142" i="4"/>
  <c r="D142" i="4"/>
  <c r="E142" i="4"/>
  <c r="C143" i="4"/>
  <c r="D143" i="4"/>
  <c r="E143" i="4"/>
  <c r="C144" i="4"/>
  <c r="D144" i="4"/>
  <c r="E144" i="4"/>
  <c r="C145" i="4"/>
  <c r="D145" i="4"/>
  <c r="D135" i="5" s="1"/>
  <c r="E145" i="4"/>
  <c r="C146" i="4"/>
  <c r="D146" i="4"/>
  <c r="E146" i="4"/>
  <c r="C147" i="4"/>
  <c r="D147" i="4"/>
  <c r="E147" i="4"/>
  <c r="C148" i="4"/>
  <c r="D148" i="4"/>
  <c r="E148" i="4"/>
  <c r="C149" i="4"/>
  <c r="D149" i="4"/>
  <c r="E149" i="4"/>
  <c r="C150" i="4"/>
  <c r="D150" i="4"/>
  <c r="E150" i="4"/>
  <c r="C151" i="4"/>
  <c r="D151" i="4"/>
  <c r="E151" i="4"/>
  <c r="C152" i="4"/>
  <c r="D152" i="4"/>
  <c r="E152" i="4"/>
  <c r="C153" i="4"/>
  <c r="D153" i="4"/>
  <c r="E153" i="4"/>
  <c r="C154" i="4"/>
  <c r="D154" i="4"/>
  <c r="E154" i="4"/>
  <c r="C155" i="4"/>
  <c r="D155" i="4"/>
  <c r="E155" i="4"/>
  <c r="C156" i="4"/>
  <c r="D156" i="4"/>
  <c r="E156" i="4"/>
  <c r="C157" i="4"/>
  <c r="D157" i="4"/>
  <c r="E157" i="4"/>
  <c r="C158" i="4"/>
  <c r="D158" i="4"/>
  <c r="E158" i="4"/>
  <c r="C159" i="4"/>
  <c r="D159" i="4"/>
  <c r="E159" i="4"/>
  <c r="C160" i="4"/>
  <c r="D160" i="4"/>
  <c r="E160" i="4"/>
  <c r="C161" i="4"/>
  <c r="D161" i="4"/>
  <c r="E161" i="4"/>
  <c r="C162" i="4"/>
  <c r="D162" i="4"/>
  <c r="E162" i="4"/>
  <c r="C163" i="4"/>
  <c r="D163" i="4"/>
  <c r="E163" i="4"/>
  <c r="C164" i="4"/>
  <c r="D164" i="4"/>
  <c r="E164" i="4"/>
  <c r="C165" i="4"/>
  <c r="D165" i="4"/>
  <c r="E165" i="4"/>
  <c r="C166" i="4"/>
  <c r="D166" i="4"/>
  <c r="E166" i="4"/>
  <c r="C167" i="4"/>
  <c r="D167" i="4"/>
  <c r="E167" i="4"/>
  <c r="C168" i="4"/>
  <c r="D168" i="4"/>
  <c r="E168" i="4"/>
  <c r="C169" i="4"/>
  <c r="D169" i="4"/>
  <c r="E169" i="4"/>
  <c r="C170" i="4"/>
  <c r="D170" i="4"/>
  <c r="E170" i="4"/>
  <c r="C171" i="4"/>
  <c r="D171" i="4"/>
  <c r="E171" i="4"/>
  <c r="C172" i="4"/>
  <c r="D172" i="4"/>
  <c r="E172" i="4"/>
  <c r="C173" i="4"/>
  <c r="D173" i="4"/>
  <c r="E173" i="4"/>
  <c r="C174" i="4"/>
  <c r="D174" i="4"/>
  <c r="E174" i="4"/>
  <c r="C175" i="4"/>
  <c r="D175" i="4"/>
  <c r="E175" i="4"/>
  <c r="C176" i="4"/>
  <c r="D176" i="4"/>
  <c r="E176" i="4"/>
  <c r="C177" i="4"/>
  <c r="D177" i="4"/>
  <c r="D167" i="5" s="1"/>
  <c r="E177" i="4"/>
  <c r="C178" i="4"/>
  <c r="D178" i="4"/>
  <c r="E178" i="4"/>
  <c r="C179" i="4"/>
  <c r="D179" i="4"/>
  <c r="E179" i="4"/>
  <c r="C180" i="4"/>
  <c r="D180" i="4"/>
  <c r="E180" i="4"/>
  <c r="C181" i="4"/>
  <c r="D181" i="4"/>
  <c r="E181" i="4"/>
  <c r="C182" i="4"/>
  <c r="D182" i="4"/>
  <c r="E182" i="4"/>
  <c r="C183" i="4"/>
  <c r="D183" i="4"/>
  <c r="E183" i="4"/>
  <c r="C184" i="4"/>
  <c r="D184" i="4"/>
  <c r="E184" i="4"/>
  <c r="C185" i="4"/>
  <c r="D185" i="4"/>
  <c r="E185" i="4"/>
  <c r="C186" i="4"/>
  <c r="D186" i="4"/>
  <c r="E186" i="4"/>
  <c r="C187" i="4"/>
  <c r="D187" i="4"/>
  <c r="E187" i="4"/>
  <c r="C188" i="4"/>
  <c r="D188" i="4"/>
  <c r="E188" i="4"/>
  <c r="C189" i="4"/>
  <c r="D189" i="4"/>
  <c r="E189" i="4"/>
  <c r="C190" i="4"/>
  <c r="D190" i="4"/>
  <c r="E190" i="4"/>
  <c r="C191" i="4"/>
  <c r="D191" i="4"/>
  <c r="E191" i="4"/>
  <c r="C192" i="4"/>
  <c r="D192" i="4"/>
  <c r="E192" i="4"/>
  <c r="C193" i="4"/>
  <c r="D193" i="4"/>
  <c r="E193" i="4"/>
  <c r="C194" i="4"/>
  <c r="D194" i="4"/>
  <c r="E194" i="4"/>
  <c r="C195" i="4"/>
  <c r="D195" i="4"/>
  <c r="E195" i="4"/>
  <c r="C196" i="4"/>
  <c r="D196" i="4"/>
  <c r="E196" i="4"/>
  <c r="C197" i="4"/>
  <c r="D197" i="4"/>
  <c r="E197" i="4"/>
  <c r="C198" i="4"/>
  <c r="D198" i="4"/>
  <c r="E198" i="4"/>
  <c r="C199" i="4"/>
  <c r="D199" i="4"/>
  <c r="E199" i="4"/>
  <c r="C200" i="4"/>
  <c r="D200" i="4"/>
  <c r="E200" i="4"/>
  <c r="C201" i="4"/>
  <c r="D201" i="4"/>
  <c r="D191" i="5" s="1"/>
  <c r="E201" i="4"/>
  <c r="C202" i="4"/>
  <c r="D202" i="4"/>
  <c r="E202" i="4"/>
  <c r="C203" i="4"/>
  <c r="D203" i="4"/>
  <c r="E203" i="4"/>
  <c r="C204" i="4"/>
  <c r="D204" i="4"/>
  <c r="E204" i="4"/>
  <c r="C205" i="4"/>
  <c r="D205" i="4"/>
  <c r="D195" i="5" s="1"/>
  <c r="E205" i="4"/>
  <c r="C206" i="4"/>
  <c r="D206" i="4"/>
  <c r="E206" i="4"/>
  <c r="C207" i="4"/>
  <c r="D207" i="4"/>
  <c r="E207" i="4"/>
  <c r="C208" i="4"/>
  <c r="D208" i="4"/>
  <c r="E208" i="4"/>
  <c r="C209" i="4"/>
  <c r="D209" i="4"/>
  <c r="D199" i="5" s="1"/>
  <c r="E209" i="4"/>
  <c r="C210" i="4"/>
  <c r="D210" i="4"/>
  <c r="E210" i="4"/>
  <c r="C211" i="4"/>
  <c r="D211" i="4"/>
  <c r="E211" i="4"/>
  <c r="C212" i="4"/>
  <c r="D212" i="4"/>
  <c r="E212" i="4"/>
  <c r="C213" i="4"/>
  <c r="D213" i="4"/>
  <c r="E213" i="4"/>
  <c r="C214" i="4"/>
  <c r="D214" i="4"/>
  <c r="E214" i="4"/>
  <c r="C215" i="4"/>
  <c r="D215" i="4"/>
  <c r="E215" i="4"/>
  <c r="C216" i="4"/>
  <c r="D216" i="4"/>
  <c r="E216" i="4"/>
  <c r="C217" i="4"/>
  <c r="D217" i="4"/>
  <c r="E217" i="4"/>
  <c r="C218" i="4"/>
  <c r="D218" i="4"/>
  <c r="E218" i="4"/>
  <c r="C219" i="4"/>
  <c r="D219" i="4"/>
  <c r="E219" i="4"/>
  <c r="C220" i="4"/>
  <c r="D220" i="4"/>
  <c r="E220" i="4"/>
  <c r="C221" i="4"/>
  <c r="D221" i="4"/>
  <c r="E221" i="4"/>
  <c r="C222" i="4"/>
  <c r="D222" i="4"/>
  <c r="E222" i="4"/>
  <c r="C223" i="4"/>
  <c r="D223" i="4"/>
  <c r="E223" i="4"/>
  <c r="C224" i="4"/>
  <c r="D224" i="4"/>
  <c r="E224" i="4"/>
  <c r="C225" i="4"/>
  <c r="D225" i="4"/>
  <c r="E225" i="4"/>
  <c r="C226" i="4"/>
  <c r="D226" i="4"/>
  <c r="E226" i="4"/>
  <c r="C227" i="4"/>
  <c r="D227" i="4"/>
  <c r="E227" i="4"/>
  <c r="C228" i="4"/>
  <c r="D228" i="4"/>
  <c r="E228" i="4"/>
  <c r="C229" i="4"/>
  <c r="D229" i="4"/>
  <c r="D219" i="5" s="1"/>
  <c r="E229" i="4"/>
  <c r="C230" i="4"/>
  <c r="D230" i="4"/>
  <c r="E230" i="4"/>
  <c r="C231" i="4"/>
  <c r="D231" i="4"/>
  <c r="E231" i="4"/>
  <c r="C232" i="4"/>
  <c r="D232" i="4"/>
  <c r="E232" i="4"/>
  <c r="C233" i="4"/>
  <c r="D233" i="4"/>
  <c r="E233" i="4"/>
  <c r="C234" i="4"/>
  <c r="D234" i="4"/>
  <c r="E234" i="4"/>
  <c r="C235" i="4"/>
  <c r="D235" i="4"/>
  <c r="E235" i="4"/>
  <c r="C236" i="4"/>
  <c r="D236" i="4"/>
  <c r="E236" i="4"/>
  <c r="C237" i="4"/>
  <c r="D237" i="4"/>
  <c r="E237" i="4"/>
  <c r="C238" i="4"/>
  <c r="D238" i="4"/>
  <c r="E238" i="4"/>
  <c r="C239" i="4"/>
  <c r="D239" i="4"/>
  <c r="E239" i="4"/>
  <c r="C240" i="4"/>
  <c r="D240" i="4"/>
  <c r="E240" i="4"/>
  <c r="C241" i="4"/>
  <c r="D241" i="4"/>
  <c r="D231" i="5" s="1"/>
  <c r="E241" i="4"/>
  <c r="C242" i="4"/>
  <c r="D242" i="4"/>
  <c r="E242" i="4"/>
  <c r="C243" i="4"/>
  <c r="D243" i="4"/>
  <c r="E243" i="4"/>
  <c r="C244" i="4"/>
  <c r="D244" i="4"/>
  <c r="E244" i="4"/>
  <c r="C245" i="4"/>
  <c r="D245" i="4"/>
  <c r="D235" i="5" s="1"/>
  <c r="E245" i="4"/>
  <c r="C246" i="4"/>
  <c r="D246" i="4"/>
  <c r="E246" i="4"/>
  <c r="C247" i="4"/>
  <c r="D247" i="4"/>
  <c r="E247" i="4"/>
  <c r="C248" i="4"/>
  <c r="D248" i="4"/>
  <c r="E248" i="4"/>
  <c r="C249" i="4"/>
  <c r="D249" i="4"/>
  <c r="D239" i="5" s="1"/>
  <c r="E249" i="4"/>
  <c r="C250" i="4"/>
  <c r="D250" i="4"/>
  <c r="E250" i="4"/>
  <c r="C251" i="4"/>
  <c r="D251" i="4"/>
  <c r="E251" i="4"/>
  <c r="C252" i="4"/>
  <c r="D252" i="4"/>
  <c r="E252" i="4"/>
  <c r="C253" i="4"/>
  <c r="D253" i="4"/>
  <c r="E253" i="4"/>
  <c r="C254" i="4"/>
  <c r="D254" i="4"/>
  <c r="E254" i="4"/>
  <c r="C255" i="4"/>
  <c r="D255" i="4"/>
  <c r="E255" i="4"/>
  <c r="C256" i="4"/>
  <c r="D256" i="4"/>
  <c r="E256" i="4"/>
  <c r="C257" i="4"/>
  <c r="D257" i="4"/>
  <c r="E257" i="4"/>
  <c r="C258" i="4"/>
  <c r="D258" i="4"/>
  <c r="E258" i="4"/>
  <c r="C259" i="4"/>
  <c r="D259" i="4"/>
  <c r="E259" i="4"/>
  <c r="C260" i="4"/>
  <c r="D260" i="4"/>
  <c r="E260" i="4"/>
  <c r="C261" i="4"/>
  <c r="D261" i="4"/>
  <c r="E261" i="4"/>
  <c r="C262" i="4"/>
  <c r="D262" i="4"/>
  <c r="E262" i="4"/>
  <c r="C263" i="4"/>
  <c r="D263" i="4"/>
  <c r="E263" i="4"/>
  <c r="C264" i="4"/>
  <c r="D264" i="4"/>
  <c r="E264" i="4"/>
  <c r="C265" i="4"/>
  <c r="D265" i="4"/>
  <c r="D255" i="5" s="1"/>
  <c r="E265" i="4"/>
  <c r="C266" i="4"/>
  <c r="D266" i="4"/>
  <c r="E266" i="4"/>
  <c r="C267" i="4"/>
  <c r="D267" i="4"/>
  <c r="E267" i="4"/>
  <c r="C268" i="4"/>
  <c r="D268" i="4"/>
  <c r="E268" i="4"/>
  <c r="C269" i="4"/>
  <c r="C259" i="5" s="1"/>
  <c r="D269" i="4"/>
  <c r="D259" i="5" s="1"/>
  <c r="E269" i="4"/>
  <c r="C270" i="4"/>
  <c r="D270" i="4"/>
  <c r="E270" i="4"/>
  <c r="C271" i="4"/>
  <c r="D271" i="4"/>
  <c r="E271" i="4"/>
  <c r="C272" i="4"/>
  <c r="D272" i="4"/>
  <c r="E272" i="4"/>
  <c r="C273" i="4"/>
  <c r="D273" i="4"/>
  <c r="E273" i="4"/>
  <c r="C274" i="4"/>
  <c r="D274" i="4"/>
  <c r="E274" i="4"/>
  <c r="C275" i="4"/>
  <c r="D275" i="4"/>
  <c r="E275" i="4"/>
  <c r="C276" i="4"/>
  <c r="D276" i="4"/>
  <c r="E276" i="4"/>
  <c r="C277" i="4"/>
  <c r="D277" i="4"/>
  <c r="D267" i="5" s="1"/>
  <c r="E277" i="4"/>
  <c r="C278" i="4"/>
  <c r="D278" i="4"/>
  <c r="E278" i="4"/>
  <c r="C279" i="4"/>
  <c r="D279" i="4"/>
  <c r="E279" i="4"/>
  <c r="C280" i="4"/>
  <c r="D280" i="4"/>
  <c r="E280" i="4"/>
  <c r="C281" i="4"/>
  <c r="D281" i="4"/>
  <c r="E281" i="4"/>
  <c r="C282" i="4"/>
  <c r="D282" i="4"/>
  <c r="E282" i="4"/>
  <c r="C283" i="4"/>
  <c r="D283" i="4"/>
  <c r="E283" i="4"/>
  <c r="C284" i="4"/>
  <c r="D284" i="4"/>
  <c r="E284" i="4"/>
  <c r="C285" i="4"/>
  <c r="C275" i="5" s="1"/>
  <c r="D285" i="4"/>
  <c r="D275" i="5" s="1"/>
  <c r="E285" i="4"/>
  <c r="C286" i="4"/>
  <c r="D286" i="4"/>
  <c r="E286" i="4"/>
  <c r="C287" i="4"/>
  <c r="D287" i="4"/>
  <c r="E287" i="4"/>
  <c r="C288" i="4"/>
  <c r="D288" i="4"/>
  <c r="E288" i="4"/>
  <c r="C289" i="4"/>
  <c r="D289" i="4"/>
  <c r="D279" i="5" s="1"/>
  <c r="E289" i="4"/>
  <c r="C290" i="4"/>
  <c r="D290" i="4"/>
  <c r="E290" i="4"/>
  <c r="C291" i="4"/>
  <c r="D291" i="4"/>
  <c r="E291" i="4"/>
  <c r="C292" i="4"/>
  <c r="D292" i="4"/>
  <c r="E292" i="4"/>
  <c r="C293" i="4"/>
  <c r="D293" i="4"/>
  <c r="E293" i="4"/>
  <c r="C294" i="4"/>
  <c r="D294" i="4"/>
  <c r="E294" i="4"/>
  <c r="C295" i="4"/>
  <c r="D295" i="4"/>
  <c r="E295" i="4"/>
  <c r="C296" i="4"/>
  <c r="D296" i="4"/>
  <c r="E296" i="4"/>
  <c r="C297" i="4"/>
  <c r="C287" i="5" s="1"/>
  <c r="D297" i="4"/>
  <c r="E297" i="4"/>
  <c r="C298" i="4"/>
  <c r="D298" i="4"/>
  <c r="E298" i="4"/>
  <c r="C299" i="4"/>
  <c r="D299" i="4"/>
  <c r="E299" i="4"/>
  <c r="C300" i="4"/>
  <c r="D300" i="4"/>
  <c r="E300" i="4"/>
  <c r="C301" i="4"/>
  <c r="D301" i="4"/>
  <c r="D291" i="5" s="1"/>
  <c r="E301" i="4"/>
  <c r="C302" i="4"/>
  <c r="D302" i="4"/>
  <c r="E302" i="4"/>
  <c r="C303" i="4"/>
  <c r="D303" i="4"/>
  <c r="E303" i="4"/>
  <c r="C304" i="4"/>
  <c r="D304" i="4"/>
  <c r="E304" i="4"/>
  <c r="C305" i="4"/>
  <c r="D305" i="4"/>
  <c r="D295" i="5" s="1"/>
  <c r="E305" i="4"/>
  <c r="C306" i="4"/>
  <c r="D306" i="4"/>
  <c r="E306" i="4"/>
  <c r="C307" i="4"/>
  <c r="D307" i="4"/>
  <c r="E307" i="4"/>
  <c r="C308" i="4"/>
  <c r="D308" i="4"/>
  <c r="E308" i="4"/>
  <c r="C309" i="4"/>
  <c r="C299" i="5" s="1"/>
  <c r="D309" i="4"/>
  <c r="E309" i="4"/>
  <c r="C310" i="4"/>
  <c r="D310" i="4"/>
  <c r="E310" i="4"/>
  <c r="C311" i="4"/>
  <c r="D311" i="4"/>
  <c r="E311" i="4"/>
  <c r="C312" i="4"/>
  <c r="D312" i="4"/>
  <c r="E312" i="4"/>
  <c r="C313" i="4"/>
  <c r="D313" i="4"/>
  <c r="E313" i="4"/>
  <c r="C314" i="4"/>
  <c r="D314" i="4"/>
  <c r="E314" i="4"/>
  <c r="C315" i="4"/>
  <c r="D315" i="4"/>
  <c r="E315" i="4"/>
  <c r="C316" i="4"/>
  <c r="D316" i="4"/>
  <c r="E316" i="4"/>
  <c r="C317" i="4"/>
  <c r="D317" i="4"/>
  <c r="D307" i="5" s="1"/>
  <c r="E317" i="4"/>
  <c r="C318" i="4"/>
  <c r="D318" i="4"/>
  <c r="E318" i="4"/>
  <c r="C319" i="4"/>
  <c r="D319" i="4"/>
  <c r="E319" i="4"/>
  <c r="C320" i="4"/>
  <c r="D320" i="4"/>
  <c r="E320" i="4"/>
  <c r="C321" i="4"/>
  <c r="D321" i="4"/>
  <c r="E321" i="4"/>
  <c r="C322" i="4"/>
  <c r="D322" i="4"/>
  <c r="E322" i="4"/>
  <c r="C323" i="4"/>
  <c r="D323" i="4"/>
  <c r="E323" i="4"/>
  <c r="C324" i="4"/>
  <c r="D324" i="4"/>
  <c r="E324" i="4"/>
  <c r="C325" i="4"/>
  <c r="C315" i="5" s="1"/>
  <c r="D325" i="4"/>
  <c r="D315" i="5" s="1"/>
  <c r="E325" i="4"/>
  <c r="C326" i="4"/>
  <c r="D326" i="4"/>
  <c r="E326" i="4"/>
  <c r="C327" i="4"/>
  <c r="D327" i="4"/>
  <c r="E327" i="4"/>
  <c r="C328" i="4"/>
  <c r="D328" i="4"/>
  <c r="E328" i="4"/>
  <c r="C329" i="4"/>
  <c r="C319" i="5" s="1"/>
  <c r="D329" i="4"/>
  <c r="E329" i="4"/>
  <c r="C330" i="4"/>
  <c r="D330" i="4"/>
  <c r="E330" i="4"/>
  <c r="C331" i="4"/>
  <c r="D331" i="4"/>
  <c r="E331" i="4"/>
  <c r="C332" i="4"/>
  <c r="D332" i="4"/>
  <c r="E332" i="4"/>
  <c r="C333" i="4"/>
  <c r="D333" i="4"/>
  <c r="E333" i="4"/>
  <c r="C334" i="4"/>
  <c r="D334" i="4"/>
  <c r="E334" i="4"/>
  <c r="C335" i="4"/>
  <c r="D335" i="4"/>
  <c r="E335" i="4"/>
  <c r="C336" i="4"/>
  <c r="D336" i="4"/>
  <c r="E336" i="4"/>
  <c r="C337" i="4"/>
  <c r="C327" i="5" s="1"/>
  <c r="D337" i="4"/>
  <c r="D327" i="5" s="1"/>
  <c r="E337" i="4"/>
  <c r="C338" i="4"/>
  <c r="D338" i="4"/>
  <c r="E338" i="4"/>
  <c r="C339" i="4"/>
  <c r="D339" i="4"/>
  <c r="E339" i="4"/>
  <c r="C340" i="4"/>
  <c r="D340" i="4"/>
  <c r="E340" i="4"/>
  <c r="C341" i="4"/>
  <c r="D341" i="4"/>
  <c r="D331" i="5" s="1"/>
  <c r="E341" i="4"/>
  <c r="C342" i="4"/>
  <c r="D342" i="4"/>
  <c r="E342" i="4"/>
  <c r="C343" i="4"/>
  <c r="D343" i="4"/>
  <c r="E343" i="4"/>
  <c r="C344" i="4"/>
  <c r="D344" i="4"/>
  <c r="E344" i="4"/>
  <c r="C345" i="4"/>
  <c r="D345" i="4"/>
  <c r="D335" i="5" s="1"/>
  <c r="E345" i="4"/>
  <c r="C346" i="4"/>
  <c r="D346" i="4"/>
  <c r="E346" i="4"/>
  <c r="C347" i="4"/>
  <c r="D347" i="4"/>
  <c r="E347" i="4"/>
  <c r="C348" i="4"/>
  <c r="D348" i="4"/>
  <c r="E348" i="4"/>
  <c r="C349" i="4"/>
  <c r="C339" i="5" s="1"/>
  <c r="D349" i="4"/>
  <c r="D339" i="5" s="1"/>
  <c r="E349" i="4"/>
  <c r="C350" i="4"/>
  <c r="D350" i="4"/>
  <c r="E350" i="4"/>
  <c r="C351" i="4"/>
  <c r="D351" i="4"/>
  <c r="E351" i="4"/>
  <c r="C352" i="4"/>
  <c r="D352" i="4"/>
  <c r="E352" i="4"/>
  <c r="C353" i="4"/>
  <c r="D353" i="4"/>
  <c r="E353" i="4"/>
  <c r="C354" i="4"/>
  <c r="D354" i="4"/>
  <c r="E354" i="4"/>
  <c r="C355" i="4"/>
  <c r="D355" i="4"/>
  <c r="E355" i="4"/>
  <c r="C356" i="4"/>
  <c r="D356" i="4"/>
  <c r="E356" i="4"/>
  <c r="C357" i="4"/>
  <c r="C347" i="5" s="1"/>
  <c r="D357" i="4"/>
  <c r="E357" i="4"/>
  <c r="C358" i="4"/>
  <c r="D358" i="4"/>
  <c r="E358" i="4"/>
  <c r="C359" i="4"/>
  <c r="D359" i="4"/>
  <c r="E359" i="4"/>
  <c r="C360" i="4"/>
  <c r="D360" i="4"/>
  <c r="E360" i="4"/>
  <c r="C361" i="4"/>
  <c r="D361" i="4"/>
  <c r="D351" i="5" s="1"/>
  <c r="E361" i="4"/>
  <c r="C362" i="4"/>
  <c r="D362" i="4"/>
  <c r="E362" i="4"/>
  <c r="C363" i="4"/>
  <c r="D363" i="4"/>
  <c r="E363" i="4"/>
  <c r="C364" i="4"/>
  <c r="D364" i="4"/>
  <c r="E364" i="4"/>
  <c r="C365" i="4"/>
  <c r="C355" i="5" s="1"/>
  <c r="D365" i="4"/>
  <c r="D355" i="5" s="1"/>
  <c r="E365" i="4"/>
  <c r="C366" i="4"/>
  <c r="D366" i="4"/>
  <c r="E366" i="4"/>
  <c r="C367" i="4"/>
  <c r="D367" i="4"/>
  <c r="E367" i="4"/>
  <c r="C368" i="4"/>
  <c r="D368" i="4"/>
  <c r="E368" i="4"/>
  <c r="C369" i="4"/>
  <c r="C359" i="5" s="1"/>
  <c r="D369" i="4"/>
  <c r="D359" i="5" s="1"/>
  <c r="E369" i="4"/>
  <c r="C370" i="4"/>
  <c r="D370" i="4"/>
  <c r="E370" i="4"/>
  <c r="C371" i="4"/>
  <c r="D371" i="4"/>
  <c r="E371" i="4"/>
  <c r="C372" i="4"/>
  <c r="D372" i="4"/>
  <c r="E372" i="4"/>
  <c r="C373" i="4"/>
  <c r="D373" i="4"/>
  <c r="E373" i="4"/>
  <c r="C374" i="4"/>
  <c r="D374" i="4"/>
  <c r="E374" i="4"/>
  <c r="C375" i="4"/>
  <c r="D375" i="4"/>
  <c r="E375" i="4"/>
  <c r="C376" i="4"/>
  <c r="D376" i="4"/>
  <c r="E376" i="4"/>
  <c r="C377" i="4"/>
  <c r="D377" i="4"/>
  <c r="D367" i="5" s="1"/>
  <c r="E377" i="4"/>
  <c r="C378" i="4"/>
  <c r="D378" i="4"/>
  <c r="E378" i="4"/>
  <c r="C379" i="4"/>
  <c r="D379" i="4"/>
  <c r="E379" i="4"/>
  <c r="C380" i="4"/>
  <c r="D380" i="4"/>
  <c r="E380" i="4"/>
  <c r="C381" i="4"/>
  <c r="D381" i="4"/>
  <c r="E381" i="4"/>
  <c r="C382" i="4"/>
  <c r="D382" i="4"/>
  <c r="E382" i="4"/>
  <c r="C383" i="4"/>
  <c r="D383" i="4"/>
  <c r="E383" i="4"/>
  <c r="C384" i="4"/>
  <c r="D384" i="4"/>
  <c r="E384" i="4"/>
  <c r="C385" i="4"/>
  <c r="C375" i="5" s="1"/>
  <c r="D385" i="4"/>
  <c r="E385" i="4"/>
  <c r="C386" i="4"/>
  <c r="D386" i="4"/>
  <c r="E386" i="4"/>
  <c r="C387" i="4"/>
  <c r="D387" i="4"/>
  <c r="E387" i="4"/>
  <c r="C388" i="4"/>
  <c r="D388" i="4"/>
  <c r="E388" i="4"/>
  <c r="C389" i="4"/>
  <c r="C379" i="5" s="1"/>
  <c r="D389" i="4"/>
  <c r="D379" i="5" s="1"/>
  <c r="E389" i="4"/>
  <c r="C390" i="4"/>
  <c r="D390" i="4"/>
  <c r="E390" i="4"/>
  <c r="C391" i="4"/>
  <c r="D391" i="4"/>
  <c r="E391" i="4"/>
  <c r="C392" i="4"/>
  <c r="D392" i="4"/>
  <c r="E392" i="4"/>
  <c r="C393" i="4"/>
  <c r="D393" i="4"/>
  <c r="E393" i="4"/>
  <c r="C394" i="4"/>
  <c r="D394" i="4"/>
  <c r="E394" i="4"/>
  <c r="C395" i="4"/>
  <c r="D395" i="4"/>
  <c r="E395" i="4"/>
  <c r="C396" i="4"/>
  <c r="D396" i="4"/>
  <c r="E396" i="4"/>
  <c r="C397" i="4"/>
  <c r="D397" i="4"/>
  <c r="E397" i="4"/>
  <c r="C398" i="4"/>
  <c r="D398" i="4"/>
  <c r="E398" i="4"/>
  <c r="C399" i="4"/>
  <c r="D399" i="4"/>
  <c r="E399" i="4"/>
  <c r="C400" i="4"/>
  <c r="D400" i="4"/>
  <c r="E400" i="4"/>
  <c r="C401" i="4"/>
  <c r="D401" i="4"/>
  <c r="E401" i="4"/>
  <c r="C402" i="4"/>
  <c r="D402" i="4"/>
  <c r="E402" i="4"/>
  <c r="C403" i="4"/>
  <c r="D403" i="4"/>
  <c r="E403" i="4"/>
  <c r="C404" i="4"/>
  <c r="D404" i="4"/>
  <c r="E404" i="4"/>
  <c r="C405" i="4"/>
  <c r="C395" i="5" s="1"/>
  <c r="D405" i="4"/>
  <c r="D395" i="5" s="1"/>
  <c r="E405" i="4"/>
  <c r="C406" i="4"/>
  <c r="D406" i="4"/>
  <c r="E406" i="4"/>
  <c r="C407" i="4"/>
  <c r="D407" i="4"/>
  <c r="E407" i="4"/>
  <c r="C408" i="4"/>
  <c r="D408" i="4"/>
  <c r="E408" i="4"/>
  <c r="C409" i="4"/>
  <c r="D409" i="4"/>
  <c r="D399" i="5" s="1"/>
  <c r="E409" i="4"/>
  <c r="C410" i="4"/>
  <c r="D410" i="4"/>
  <c r="E410" i="4"/>
  <c r="C411" i="4"/>
  <c r="D411" i="4"/>
  <c r="E411" i="4"/>
  <c r="C412" i="4"/>
  <c r="D412" i="4"/>
  <c r="E412" i="4"/>
  <c r="C413" i="4"/>
  <c r="D413" i="4"/>
  <c r="E413" i="4"/>
  <c r="C414" i="4"/>
  <c r="D414" i="4"/>
  <c r="E414" i="4"/>
  <c r="C415" i="4"/>
  <c r="D415" i="4"/>
  <c r="E415" i="4"/>
  <c r="C416" i="4"/>
  <c r="D416" i="4"/>
  <c r="E416" i="4"/>
  <c r="C417" i="4"/>
  <c r="D417" i="4"/>
  <c r="D407" i="5" s="1"/>
  <c r="E417" i="4"/>
  <c r="C418" i="4"/>
  <c r="D418" i="4"/>
  <c r="E418" i="4"/>
  <c r="C419" i="4"/>
  <c r="D419" i="4"/>
  <c r="E419" i="4"/>
  <c r="C420" i="4"/>
  <c r="D420" i="4"/>
  <c r="E420" i="4"/>
  <c r="C421" i="4"/>
  <c r="C411" i="5" s="1"/>
  <c r="D421" i="4"/>
  <c r="E421" i="4"/>
  <c r="C422" i="4"/>
  <c r="D422" i="4"/>
  <c r="E422" i="4"/>
  <c r="C423" i="4"/>
  <c r="D423" i="4"/>
  <c r="E423" i="4"/>
  <c r="C424" i="4"/>
  <c r="D424" i="4"/>
  <c r="E424" i="4"/>
  <c r="C425" i="4"/>
  <c r="D425" i="4"/>
  <c r="D415" i="5" s="1"/>
  <c r="E425" i="4"/>
  <c r="C426" i="4"/>
  <c r="D426" i="4"/>
  <c r="E426" i="4"/>
  <c r="C427" i="4"/>
  <c r="D427" i="4"/>
  <c r="E427" i="4"/>
  <c r="C428" i="4"/>
  <c r="D428" i="4"/>
  <c r="E428" i="4"/>
  <c r="C429" i="4"/>
  <c r="D429" i="4"/>
  <c r="E429" i="4"/>
  <c r="C430" i="4"/>
  <c r="D430" i="4"/>
  <c r="E430" i="4"/>
  <c r="C431" i="4"/>
  <c r="D431" i="4"/>
  <c r="E431" i="4"/>
  <c r="C432" i="4"/>
  <c r="D432" i="4"/>
  <c r="E432" i="4"/>
  <c r="C433" i="4"/>
  <c r="D433" i="4"/>
  <c r="E433" i="4"/>
  <c r="C434" i="4"/>
  <c r="D434" i="4"/>
  <c r="E434" i="4"/>
  <c r="C435" i="4"/>
  <c r="D435" i="4"/>
  <c r="E435" i="4"/>
  <c r="C436" i="4"/>
  <c r="D436" i="4"/>
  <c r="E436" i="4"/>
  <c r="C437" i="4"/>
  <c r="C427" i="5" s="1"/>
  <c r="D437" i="4"/>
  <c r="D427" i="5" s="1"/>
  <c r="E437" i="4"/>
  <c r="C438" i="4"/>
  <c r="D438" i="4"/>
  <c r="E438" i="4"/>
  <c r="C439" i="4"/>
  <c r="D439" i="4"/>
  <c r="E439" i="4"/>
  <c r="C440" i="4"/>
  <c r="D440" i="4"/>
  <c r="E440" i="4"/>
  <c r="C441" i="4"/>
  <c r="C431" i="5" s="1"/>
  <c r="D441" i="4"/>
  <c r="E441" i="4"/>
  <c r="C442" i="4"/>
  <c r="D442" i="4"/>
  <c r="E442" i="4"/>
  <c r="C443" i="4"/>
  <c r="D443" i="4"/>
  <c r="E443" i="4"/>
  <c r="C444" i="4"/>
  <c r="D444" i="4"/>
  <c r="E444" i="4"/>
  <c r="C445" i="4"/>
  <c r="D445" i="4"/>
  <c r="D435" i="5" s="1"/>
  <c r="E445" i="4"/>
  <c r="C446" i="4"/>
  <c r="D446" i="4"/>
  <c r="E446" i="4"/>
  <c r="C447" i="4"/>
  <c r="D447" i="4"/>
  <c r="E447" i="4"/>
  <c r="C448" i="4"/>
  <c r="D448" i="4"/>
  <c r="E448" i="4"/>
  <c r="C449" i="4"/>
  <c r="C439" i="5" s="1"/>
  <c r="D449" i="4"/>
  <c r="E449" i="4"/>
  <c r="C450" i="4"/>
  <c r="D450" i="4"/>
  <c r="E450" i="4"/>
  <c r="C451" i="4"/>
  <c r="D451" i="4"/>
  <c r="E451" i="4"/>
  <c r="C452" i="4"/>
  <c r="D452" i="4"/>
  <c r="E452" i="4"/>
  <c r="C453" i="4"/>
  <c r="D453" i="4"/>
  <c r="E453" i="4"/>
  <c r="C454" i="4"/>
  <c r="D454" i="4"/>
  <c r="E454" i="4"/>
  <c r="C455" i="4"/>
  <c r="D455" i="4"/>
  <c r="E455" i="4"/>
  <c r="C456" i="4"/>
  <c r="D456" i="4"/>
  <c r="E456" i="4"/>
  <c r="C457" i="4"/>
  <c r="D457" i="4"/>
  <c r="D447" i="5" s="1"/>
  <c r="E457" i="4"/>
  <c r="C458" i="4"/>
  <c r="D458" i="4"/>
  <c r="E458" i="4"/>
  <c r="C459" i="4"/>
  <c r="D459" i="4"/>
  <c r="E459" i="4"/>
  <c r="C460" i="4"/>
  <c r="D460" i="4"/>
  <c r="E460" i="4"/>
  <c r="C461" i="4"/>
  <c r="C451" i="5" s="1"/>
  <c r="D461" i="4"/>
  <c r="E461" i="4"/>
  <c r="C462" i="4"/>
  <c r="D462" i="4"/>
  <c r="E462" i="4"/>
  <c r="C463" i="4"/>
  <c r="D463" i="4"/>
  <c r="E463" i="4"/>
  <c r="C464" i="4"/>
  <c r="D464" i="4"/>
  <c r="E464" i="4"/>
  <c r="C465" i="4"/>
  <c r="D465" i="4"/>
  <c r="D455" i="5" s="1"/>
  <c r="E465" i="4"/>
  <c r="C466" i="4"/>
  <c r="D466" i="4"/>
  <c r="E466" i="4"/>
  <c r="C467" i="4"/>
  <c r="D467" i="4"/>
  <c r="E467" i="4"/>
  <c r="C468" i="4"/>
  <c r="D468" i="4"/>
  <c r="E468" i="4"/>
  <c r="C469" i="4"/>
  <c r="C459" i="5" s="1"/>
  <c r="D469" i="4"/>
  <c r="E469" i="4"/>
  <c r="C470" i="4"/>
  <c r="D470" i="4"/>
  <c r="E470" i="4"/>
  <c r="C471" i="4"/>
  <c r="D471" i="4"/>
  <c r="E471" i="4"/>
  <c r="C472" i="4"/>
  <c r="D472" i="4"/>
  <c r="E472" i="4"/>
  <c r="C473" i="4"/>
  <c r="D473" i="4"/>
  <c r="E473" i="4"/>
  <c r="C474" i="4"/>
  <c r="D474" i="4"/>
  <c r="E474" i="4"/>
  <c r="C475" i="4"/>
  <c r="D475" i="4"/>
  <c r="E475" i="4"/>
  <c r="C476" i="4"/>
  <c r="D476" i="4"/>
  <c r="E476" i="4"/>
  <c r="C477" i="4"/>
  <c r="C467" i="5" s="1"/>
  <c r="D477" i="4"/>
  <c r="E477" i="4"/>
  <c r="C478" i="4"/>
  <c r="D478" i="4"/>
  <c r="E478" i="4"/>
  <c r="C479" i="4"/>
  <c r="D479" i="4"/>
  <c r="E479" i="4"/>
  <c r="C480" i="4"/>
  <c r="D480" i="4"/>
  <c r="E480" i="4"/>
  <c r="C481" i="4"/>
  <c r="D481" i="4"/>
  <c r="D471" i="5" s="1"/>
  <c r="E481" i="4"/>
  <c r="C482" i="4"/>
  <c r="D482" i="4"/>
  <c r="E482" i="4"/>
  <c r="C483" i="4"/>
  <c r="D483" i="4"/>
  <c r="E483" i="4"/>
  <c r="C484" i="4"/>
  <c r="D484" i="4"/>
  <c r="E484" i="4"/>
  <c r="C485" i="4"/>
  <c r="C475" i="5" s="1"/>
  <c r="D485" i="4"/>
  <c r="D475" i="5" s="1"/>
  <c r="E485" i="4"/>
  <c r="C486" i="4"/>
  <c r="D486" i="4"/>
  <c r="E486" i="4"/>
  <c r="C487" i="4"/>
  <c r="D487" i="4"/>
  <c r="E487" i="4"/>
  <c r="C488" i="4"/>
  <c r="D488" i="4"/>
  <c r="E488" i="4"/>
  <c r="C489" i="4"/>
  <c r="C479" i="5" s="1"/>
  <c r="D489" i="4"/>
  <c r="D479" i="5" s="1"/>
  <c r="E489" i="4"/>
  <c r="C490" i="4"/>
  <c r="D490" i="4"/>
  <c r="E490" i="4"/>
  <c r="C491" i="4"/>
  <c r="D491" i="4"/>
  <c r="E491" i="4"/>
  <c r="C492" i="4"/>
  <c r="D492" i="4"/>
  <c r="E492" i="4"/>
  <c r="C493" i="4"/>
  <c r="D493" i="4"/>
  <c r="E493" i="4"/>
  <c r="C494" i="4"/>
  <c r="D494" i="4"/>
  <c r="E494" i="4"/>
  <c r="C495" i="4"/>
  <c r="D495" i="4"/>
  <c r="E495" i="4"/>
  <c r="C496" i="4"/>
  <c r="D496" i="4"/>
  <c r="E496" i="4"/>
  <c r="C497" i="4"/>
  <c r="D497" i="4"/>
  <c r="E497" i="4"/>
  <c r="C498" i="4"/>
  <c r="D498" i="4"/>
  <c r="E498" i="4"/>
  <c r="C499" i="4"/>
  <c r="D499" i="4"/>
  <c r="E499" i="4"/>
  <c r="C500" i="4"/>
  <c r="D500" i="4"/>
  <c r="E500" i="4"/>
  <c r="C501" i="4"/>
  <c r="D501" i="4"/>
  <c r="D491" i="5" s="1"/>
  <c r="E501" i="4"/>
  <c r="C502" i="4"/>
  <c r="D502" i="4"/>
  <c r="E502" i="4"/>
  <c r="C503" i="4"/>
  <c r="D503" i="4"/>
  <c r="E503" i="4"/>
  <c r="C504" i="4"/>
  <c r="D504" i="4"/>
  <c r="E504" i="4"/>
  <c r="C505" i="4"/>
  <c r="C495" i="5" s="1"/>
  <c r="D505" i="4"/>
  <c r="E505" i="4"/>
  <c r="C506" i="4"/>
  <c r="D506" i="4"/>
  <c r="E506" i="4"/>
  <c r="C507" i="4"/>
  <c r="D507" i="4"/>
  <c r="E507" i="4"/>
  <c r="C508" i="4"/>
  <c r="D508" i="4"/>
  <c r="E508" i="4"/>
  <c r="C509" i="4"/>
  <c r="C499" i="5" s="1"/>
  <c r="D509" i="4"/>
  <c r="D499" i="5" s="1"/>
  <c r="E509" i="4"/>
  <c r="C510" i="4"/>
  <c r="D510" i="4"/>
  <c r="E510" i="4"/>
  <c r="C511" i="4"/>
  <c r="C501" i="5" s="1"/>
  <c r="D511" i="4"/>
  <c r="E511" i="4"/>
  <c r="E501" i="5" s="1"/>
  <c r="C512" i="4"/>
  <c r="C502" i="5" s="1"/>
  <c r="D512" i="4"/>
  <c r="D502" i="5" s="1"/>
  <c r="E512" i="4"/>
  <c r="E502" i="5" s="1"/>
  <c r="C18" i="4"/>
  <c r="D18" i="4"/>
  <c r="E18" i="4"/>
  <c r="C19" i="4"/>
  <c r="D19" i="4"/>
  <c r="E19" i="4"/>
  <c r="C20" i="4"/>
  <c r="D20" i="4"/>
  <c r="E20" i="4"/>
  <c r="C21" i="4"/>
  <c r="D21" i="4"/>
  <c r="E21" i="4"/>
  <c r="C22" i="4"/>
  <c r="D22" i="4"/>
  <c r="D12" i="5" s="1"/>
  <c r="E22" i="4"/>
  <c r="C23" i="4"/>
  <c r="D23" i="4"/>
  <c r="E23" i="4"/>
  <c r="C24" i="4"/>
  <c r="D24" i="4"/>
  <c r="E24" i="4"/>
  <c r="C25" i="4"/>
  <c r="D25" i="4"/>
  <c r="E25" i="4"/>
  <c r="C26" i="4"/>
  <c r="C16" i="5" s="1"/>
  <c r="D26" i="4"/>
  <c r="E26" i="4"/>
  <c r="C27" i="4"/>
  <c r="D27" i="4"/>
  <c r="E27" i="4"/>
  <c r="C28" i="4"/>
  <c r="D28" i="4"/>
  <c r="E28" i="4"/>
  <c r="C29" i="4"/>
  <c r="D29" i="4"/>
  <c r="E29" i="4"/>
  <c r="C30" i="4"/>
  <c r="D30" i="4"/>
  <c r="D20" i="5" s="1"/>
  <c r="E30" i="4"/>
  <c r="C31" i="4"/>
  <c r="D31" i="4"/>
  <c r="E31" i="4"/>
  <c r="C32" i="4"/>
  <c r="D32" i="4"/>
  <c r="E32" i="4"/>
  <c r="E22" i="5" s="1"/>
  <c r="C33" i="4"/>
  <c r="D33" i="4"/>
  <c r="E33" i="4"/>
  <c r="C34" i="4"/>
  <c r="C24" i="5" s="1"/>
  <c r="D34" i="4"/>
  <c r="D24" i="5" s="1"/>
  <c r="E34" i="4"/>
  <c r="C35" i="4"/>
  <c r="D35" i="4"/>
  <c r="E35" i="4"/>
  <c r="C36" i="4"/>
  <c r="D36" i="4"/>
  <c r="E36" i="4"/>
  <c r="E26" i="5" s="1"/>
  <c r="C37" i="4"/>
  <c r="D37" i="4"/>
  <c r="E37" i="4"/>
  <c r="C38" i="4"/>
  <c r="D38" i="4"/>
  <c r="E38" i="4"/>
  <c r="C39" i="4"/>
  <c r="D39" i="4"/>
  <c r="E39" i="4"/>
  <c r="C40" i="4"/>
  <c r="D40" i="4"/>
  <c r="E40" i="4"/>
  <c r="C41" i="4"/>
  <c r="D41" i="4"/>
  <c r="E41" i="4"/>
  <c r="C42" i="4"/>
  <c r="C32" i="5" s="1"/>
  <c r="D42" i="4"/>
  <c r="D32" i="5" s="1"/>
  <c r="E42" i="4"/>
  <c r="C43" i="4"/>
  <c r="D43" i="4"/>
  <c r="E43" i="4"/>
  <c r="C44" i="4"/>
  <c r="D44" i="4"/>
  <c r="E44" i="4"/>
  <c r="E34" i="5" s="1"/>
  <c r="C13" i="4"/>
  <c r="D13" i="4"/>
  <c r="E13" i="4"/>
  <c r="C14" i="4"/>
  <c r="C4" i="5" s="1"/>
  <c r="D14" i="4"/>
  <c r="D4" i="5" s="1"/>
  <c r="E14" i="4"/>
  <c r="C15" i="4"/>
  <c r="D15" i="4"/>
  <c r="E15" i="4"/>
  <c r="C16" i="4"/>
  <c r="D16" i="4"/>
  <c r="E16" i="4"/>
  <c r="E6" i="5" s="1"/>
  <c r="C17" i="4"/>
  <c r="D17" i="4"/>
  <c r="E17" i="4"/>
  <c r="A509" i="4"/>
  <c r="A510" i="4" s="1"/>
  <c r="A511" i="4" s="1"/>
  <c r="A512" i="4" s="1"/>
  <c r="A504" i="4"/>
  <c r="A505" i="4" s="1"/>
  <c r="A506" i="4" s="1"/>
  <c r="A507" i="4" s="1"/>
  <c r="A499" i="4"/>
  <c r="A500" i="4" s="1"/>
  <c r="A501" i="4" s="1"/>
  <c r="A502" i="4" s="1"/>
  <c r="A494" i="4"/>
  <c r="A495" i="4" s="1"/>
  <c r="A496" i="4" s="1"/>
  <c r="A497" i="4" s="1"/>
  <c r="A489" i="4"/>
  <c r="A490" i="4" s="1"/>
  <c r="A491" i="4" s="1"/>
  <c r="A492" i="4" s="1"/>
  <c r="A484" i="4"/>
  <c r="A485" i="4" s="1"/>
  <c r="A486" i="4" s="1"/>
  <c r="A487" i="4" s="1"/>
  <c r="A479" i="4"/>
  <c r="A480" i="4" s="1"/>
  <c r="A481" i="4" s="1"/>
  <c r="A482" i="4" s="1"/>
  <c r="A474" i="4"/>
  <c r="A475" i="4" s="1"/>
  <c r="A476" i="4" s="1"/>
  <c r="A477" i="4" s="1"/>
  <c r="A469" i="4"/>
  <c r="A470" i="4" s="1"/>
  <c r="A471" i="4" s="1"/>
  <c r="A472" i="4" s="1"/>
  <c r="A464" i="4"/>
  <c r="A465" i="4" s="1"/>
  <c r="A466" i="4" s="1"/>
  <c r="A467" i="4" s="1"/>
  <c r="A459" i="4"/>
  <c r="A460" i="4" s="1"/>
  <c r="A461" i="4" s="1"/>
  <c r="A462" i="4" s="1"/>
  <c r="A454" i="4"/>
  <c r="A455" i="4" s="1"/>
  <c r="A456" i="4" s="1"/>
  <c r="A457" i="4" s="1"/>
  <c r="A449" i="4"/>
  <c r="A450" i="4" s="1"/>
  <c r="A451" i="4" s="1"/>
  <c r="A452" i="4" s="1"/>
  <c r="A444" i="4"/>
  <c r="A445" i="4" s="1"/>
  <c r="A446" i="4" s="1"/>
  <c r="A447" i="4" s="1"/>
  <c r="A439" i="4"/>
  <c r="A440" i="4" s="1"/>
  <c r="A441" i="4" s="1"/>
  <c r="A442" i="4" s="1"/>
  <c r="A434" i="4"/>
  <c r="A435" i="4" s="1"/>
  <c r="A436" i="4" s="1"/>
  <c r="A437" i="4" s="1"/>
  <c r="A429" i="4"/>
  <c r="A430" i="4" s="1"/>
  <c r="A431" i="4" s="1"/>
  <c r="A432" i="4" s="1"/>
  <c r="A424" i="4"/>
  <c r="A425" i="4" s="1"/>
  <c r="A426" i="4" s="1"/>
  <c r="A427" i="4" s="1"/>
  <c r="A419" i="4"/>
  <c r="A420" i="4" s="1"/>
  <c r="A421" i="4" s="1"/>
  <c r="A422" i="4" s="1"/>
  <c r="A414" i="4"/>
  <c r="A415" i="4" s="1"/>
  <c r="A416" i="4" s="1"/>
  <c r="A417" i="4" s="1"/>
  <c r="A410" i="4"/>
  <c r="A411" i="4" s="1"/>
  <c r="A412" i="4" s="1"/>
  <c r="A409" i="4"/>
  <c r="A404" i="4"/>
  <c r="A405" i="4" s="1"/>
  <c r="A406" i="4" s="1"/>
  <c r="A407" i="4" s="1"/>
  <c r="A399" i="4"/>
  <c r="A400" i="4" s="1"/>
  <c r="A401" i="4" s="1"/>
  <c r="A402" i="4" s="1"/>
  <c r="A394" i="4"/>
  <c r="A395" i="4" s="1"/>
  <c r="A396" i="4" s="1"/>
  <c r="A397" i="4" s="1"/>
  <c r="A389" i="4"/>
  <c r="A390" i="4" s="1"/>
  <c r="A391" i="4" s="1"/>
  <c r="A392" i="4" s="1"/>
  <c r="A384" i="4"/>
  <c r="A385" i="4" s="1"/>
  <c r="A386" i="4" s="1"/>
  <c r="A387" i="4" s="1"/>
  <c r="A379" i="4"/>
  <c r="A380" i="4" s="1"/>
  <c r="A381" i="4" s="1"/>
  <c r="A382" i="4" s="1"/>
  <c r="A374" i="4"/>
  <c r="A375" i="4" s="1"/>
  <c r="A376" i="4" s="1"/>
  <c r="A377" i="4" s="1"/>
  <c r="A369" i="4"/>
  <c r="A370" i="4" s="1"/>
  <c r="A371" i="4" s="1"/>
  <c r="A372" i="4" s="1"/>
  <c r="A365" i="4"/>
  <c r="A366" i="4" s="1"/>
  <c r="A367" i="4" s="1"/>
  <c r="A364" i="4"/>
  <c r="A359" i="4"/>
  <c r="A360" i="4" s="1"/>
  <c r="A361" i="4" s="1"/>
  <c r="A362" i="4" s="1"/>
  <c r="A354" i="4"/>
  <c r="A355" i="4" s="1"/>
  <c r="A356" i="4" s="1"/>
  <c r="A357" i="4" s="1"/>
  <c r="A349" i="4"/>
  <c r="A350" i="4" s="1"/>
  <c r="A351" i="4" s="1"/>
  <c r="A352" i="4" s="1"/>
  <c r="A344" i="4"/>
  <c r="A345" i="4" s="1"/>
  <c r="A346" i="4" s="1"/>
  <c r="A347" i="4" s="1"/>
  <c r="A339" i="4"/>
  <c r="A340" i="4" s="1"/>
  <c r="A341" i="4" s="1"/>
  <c r="A342" i="4" s="1"/>
  <c r="A334" i="4"/>
  <c r="A335" i="4" s="1"/>
  <c r="A336" i="4" s="1"/>
  <c r="A337" i="4" s="1"/>
  <c r="A329" i="4"/>
  <c r="A330" i="4" s="1"/>
  <c r="A331" i="4" s="1"/>
  <c r="A332" i="4" s="1"/>
  <c r="A324" i="4"/>
  <c r="A325" i="4" s="1"/>
  <c r="A326" i="4" s="1"/>
  <c r="A327" i="4" s="1"/>
  <c r="A319" i="4"/>
  <c r="A320" i="4" s="1"/>
  <c r="A321" i="4" s="1"/>
  <c r="A322" i="4" s="1"/>
  <c r="A314" i="4"/>
  <c r="A315" i="4" s="1"/>
  <c r="A316" i="4" s="1"/>
  <c r="A317" i="4" s="1"/>
  <c r="A309" i="4"/>
  <c r="A310" i="4" s="1"/>
  <c r="A311" i="4" s="1"/>
  <c r="A312" i="4" s="1"/>
  <c r="A304" i="4"/>
  <c r="A305" i="4" s="1"/>
  <c r="A306" i="4" s="1"/>
  <c r="A307" i="4" s="1"/>
  <c r="A299" i="4"/>
  <c r="A300" i="4" s="1"/>
  <c r="A301" i="4" s="1"/>
  <c r="A302" i="4" s="1"/>
  <c r="A294" i="4"/>
  <c r="A295" i="4" s="1"/>
  <c r="A296" i="4" s="1"/>
  <c r="A297" i="4" s="1"/>
  <c r="A289" i="4"/>
  <c r="A290" i="4" s="1"/>
  <c r="A291" i="4" s="1"/>
  <c r="A292" i="4" s="1"/>
  <c r="A284" i="4"/>
  <c r="A285" i="4" s="1"/>
  <c r="A286" i="4" s="1"/>
  <c r="A287" i="4" s="1"/>
  <c r="A279" i="4"/>
  <c r="A280" i="4" s="1"/>
  <c r="A281" i="4" s="1"/>
  <c r="A282" i="4" s="1"/>
  <c r="A274" i="4"/>
  <c r="A275" i="4" s="1"/>
  <c r="A276" i="4" s="1"/>
  <c r="A277" i="4" s="1"/>
  <c r="A269" i="4"/>
  <c r="A270" i="4" s="1"/>
  <c r="A271" i="4" s="1"/>
  <c r="A272" i="4" s="1"/>
  <c r="A264" i="4"/>
  <c r="A265" i="4" s="1"/>
  <c r="A266" i="4" s="1"/>
  <c r="A267" i="4" s="1"/>
  <c r="A259" i="4"/>
  <c r="A260" i="4" s="1"/>
  <c r="A261" i="4" s="1"/>
  <c r="A262" i="4" s="1"/>
  <c r="A254" i="4"/>
  <c r="A255" i="4" s="1"/>
  <c r="A256" i="4" s="1"/>
  <c r="A257" i="4" s="1"/>
  <c r="A249" i="4"/>
  <c r="A250" i="4" s="1"/>
  <c r="A251" i="4" s="1"/>
  <c r="A252" i="4" s="1"/>
  <c r="A244" i="4"/>
  <c r="A245" i="4" s="1"/>
  <c r="A246" i="4" s="1"/>
  <c r="A247" i="4" s="1"/>
  <c r="A239" i="4"/>
  <c r="A240" i="4" s="1"/>
  <c r="A241" i="4" s="1"/>
  <c r="A242" i="4" s="1"/>
  <c r="A234" i="4"/>
  <c r="A235" i="4" s="1"/>
  <c r="A236" i="4" s="1"/>
  <c r="A237" i="4" s="1"/>
  <c r="A229" i="4"/>
  <c r="A230" i="4" s="1"/>
  <c r="A231" i="4" s="1"/>
  <c r="A232" i="4" s="1"/>
  <c r="A224" i="4"/>
  <c r="A225" i="4" s="1"/>
  <c r="A226" i="4" s="1"/>
  <c r="A227" i="4" s="1"/>
  <c r="A219" i="4"/>
  <c r="A220" i="4" s="1"/>
  <c r="A221" i="4" s="1"/>
  <c r="A222" i="4" s="1"/>
  <c r="A214" i="4"/>
  <c r="A215" i="4" s="1"/>
  <c r="A216" i="4" s="1"/>
  <c r="A217" i="4" s="1"/>
  <c r="A209" i="4"/>
  <c r="A210" i="4" s="1"/>
  <c r="A211" i="4" s="1"/>
  <c r="A212" i="4" s="1"/>
  <c r="A204" i="4"/>
  <c r="A205" i="4" s="1"/>
  <c r="A206" i="4" s="1"/>
  <c r="A207" i="4" s="1"/>
  <c r="A199" i="4"/>
  <c r="A200" i="4" s="1"/>
  <c r="A201" i="4" s="1"/>
  <c r="A202" i="4" s="1"/>
  <c r="A194" i="4"/>
  <c r="A195" i="4" s="1"/>
  <c r="A196" i="4" s="1"/>
  <c r="A197" i="4" s="1"/>
  <c r="A189" i="4"/>
  <c r="A190" i="4" s="1"/>
  <c r="A191" i="4" s="1"/>
  <c r="A192" i="4" s="1"/>
  <c r="A184" i="4"/>
  <c r="A185" i="4" s="1"/>
  <c r="A186" i="4" s="1"/>
  <c r="A187" i="4" s="1"/>
  <c r="A179" i="4"/>
  <c r="A180" i="4" s="1"/>
  <c r="A181" i="4" s="1"/>
  <c r="A182" i="4" s="1"/>
  <c r="A174" i="4"/>
  <c r="A175" i="4" s="1"/>
  <c r="A176" i="4" s="1"/>
  <c r="A177" i="4" s="1"/>
  <c r="A169" i="4"/>
  <c r="A170" i="4" s="1"/>
  <c r="A171" i="4" s="1"/>
  <c r="A172" i="4" s="1"/>
  <c r="A164" i="4"/>
  <c r="A165" i="4" s="1"/>
  <c r="A166" i="4" s="1"/>
  <c r="A167" i="4" s="1"/>
  <c r="A159" i="4"/>
  <c r="A160" i="4" s="1"/>
  <c r="A161" i="4" s="1"/>
  <c r="A162" i="4" s="1"/>
  <c r="A154" i="4"/>
  <c r="A155" i="4" s="1"/>
  <c r="A156" i="4" s="1"/>
  <c r="A157" i="4" s="1"/>
  <c r="A149" i="4"/>
  <c r="A150" i="4" s="1"/>
  <c r="A151" i="4" s="1"/>
  <c r="A152" i="4" s="1"/>
  <c r="A144" i="4"/>
  <c r="A145" i="4" s="1"/>
  <c r="A146" i="4" s="1"/>
  <c r="A147" i="4" s="1"/>
  <c r="A139" i="4"/>
  <c r="A140" i="4" s="1"/>
  <c r="A141" i="4" s="1"/>
  <c r="A142" i="4" s="1"/>
  <c r="A134" i="4"/>
  <c r="A135" i="4" s="1"/>
  <c r="A136" i="4" s="1"/>
  <c r="A137" i="4" s="1"/>
  <c r="A129" i="4"/>
  <c r="A130" i="4" s="1"/>
  <c r="A131" i="4" s="1"/>
  <c r="A132" i="4" s="1"/>
  <c r="A124" i="4"/>
  <c r="A125" i="4" s="1"/>
  <c r="A126" i="4" s="1"/>
  <c r="A127" i="4" s="1"/>
  <c r="A119" i="4"/>
  <c r="A120" i="4" s="1"/>
  <c r="A121" i="4" s="1"/>
  <c r="A122" i="4" s="1"/>
  <c r="A114" i="4"/>
  <c r="A115" i="4" s="1"/>
  <c r="A116" i="4" s="1"/>
  <c r="A117" i="4" s="1"/>
  <c r="A109" i="4"/>
  <c r="A110" i="4" s="1"/>
  <c r="A111" i="4" s="1"/>
  <c r="A112" i="4" s="1"/>
  <c r="A104" i="4"/>
  <c r="A105" i="4" s="1"/>
  <c r="A106" i="4" s="1"/>
  <c r="A107" i="4" s="1"/>
  <c r="A99" i="4"/>
  <c r="A100" i="4" s="1"/>
  <c r="A101" i="4" s="1"/>
  <c r="A102" i="4" s="1"/>
  <c r="A94" i="4"/>
  <c r="A95" i="4" s="1"/>
  <c r="A96" i="4" s="1"/>
  <c r="A97" i="4" s="1"/>
  <c r="A89" i="4"/>
  <c r="A90" i="4" s="1"/>
  <c r="A91" i="4" s="1"/>
  <c r="A92" i="4" s="1"/>
  <c r="A84" i="4"/>
  <c r="A85" i="4" s="1"/>
  <c r="A86" i="4" s="1"/>
  <c r="A87" i="4" s="1"/>
  <c r="A79" i="4"/>
  <c r="A80" i="4" s="1"/>
  <c r="A81" i="4" s="1"/>
  <c r="A82" i="4" s="1"/>
  <c r="A74" i="4"/>
  <c r="A75" i="4" s="1"/>
  <c r="A76" i="4" s="1"/>
  <c r="A77" i="4" s="1"/>
  <c r="A69" i="4"/>
  <c r="A70" i="4" s="1"/>
  <c r="A71" i="4" s="1"/>
  <c r="A72" i="4" s="1"/>
  <c r="A64" i="4"/>
  <c r="A65" i="4" s="1"/>
  <c r="A66" i="4" s="1"/>
  <c r="A67" i="4" s="1"/>
  <c r="A59" i="4"/>
  <c r="A60" i="4" s="1"/>
  <c r="A61" i="4" s="1"/>
  <c r="A62" i="4" s="1"/>
  <c r="A54" i="4"/>
  <c r="A55" i="4" s="1"/>
  <c r="A56" i="4" s="1"/>
  <c r="A57" i="4" s="1"/>
  <c r="A49" i="4"/>
  <c r="A50" i="4" s="1"/>
  <c r="A51" i="4" s="1"/>
  <c r="A52" i="4" s="1"/>
  <c r="A44" i="4"/>
  <c r="A45" i="4" s="1"/>
  <c r="A46" i="4" s="1"/>
  <c r="A47" i="4" s="1"/>
  <c r="A39" i="4"/>
  <c r="A40" i="4" s="1"/>
  <c r="A41" i="4" s="1"/>
  <c r="A42" i="4" s="1"/>
  <c r="A34" i="4"/>
  <c r="A35" i="4" s="1"/>
  <c r="A36" i="4" s="1"/>
  <c r="A37" i="4" s="1"/>
  <c r="A29" i="4"/>
  <c r="A30" i="4" s="1"/>
  <c r="A31" i="4" s="1"/>
  <c r="A32" i="4" s="1"/>
  <c r="A24" i="4"/>
  <c r="A25" i="4" s="1"/>
  <c r="A26" i="4" s="1"/>
  <c r="A27" i="4" s="1"/>
  <c r="A19" i="4"/>
  <c r="A20" i="4" s="1"/>
  <c r="A21" i="4" s="1"/>
  <c r="A22" i="4" s="1"/>
  <c r="A14" i="4"/>
  <c r="A15" i="4" s="1"/>
  <c r="A16" i="4" s="1"/>
  <c r="A17" i="4" s="1"/>
  <c r="B46" i="3" a="1"/>
  <c r="B46" i="3" s="1"/>
  <c r="B13" i="4" s="1"/>
  <c r="B2" i="9" s="1"/>
  <c r="H51" i="3" a="1"/>
  <c r="H51" i="3" s="1"/>
  <c r="H46" i="3" a="1"/>
  <c r="H46" i="3" s="1"/>
  <c r="D423" i="5" l="1"/>
  <c r="AD433" i="4"/>
  <c r="D422" i="9" s="1"/>
  <c r="AD435" i="4"/>
  <c r="D424" i="9" s="1"/>
  <c r="AD437" i="4"/>
  <c r="D426" i="9" s="1"/>
  <c r="AD434" i="4"/>
  <c r="D423" i="9" s="1"/>
  <c r="AD436" i="4"/>
  <c r="D425" i="9" s="1"/>
  <c r="D303" i="5"/>
  <c r="AD316" i="4"/>
  <c r="D305" i="9" s="1"/>
  <c r="AD315" i="4"/>
  <c r="D304" i="9" s="1"/>
  <c r="AD314" i="4"/>
  <c r="D303" i="9" s="1"/>
  <c r="AD313" i="4"/>
  <c r="D302" i="9" s="1"/>
  <c r="AD317" i="4"/>
  <c r="D306" i="9" s="1"/>
  <c r="D143" i="5"/>
  <c r="AD153" i="4"/>
  <c r="D142" i="9" s="1"/>
  <c r="AD154" i="4"/>
  <c r="D143" i="9" s="1"/>
  <c r="AD155" i="4"/>
  <c r="D144" i="9" s="1"/>
  <c r="AD156" i="4"/>
  <c r="D145" i="9" s="1"/>
  <c r="AD157" i="4"/>
  <c r="D146" i="9" s="1"/>
  <c r="D87" i="5"/>
  <c r="AP444" i="4"/>
  <c r="P433" i="9" s="1"/>
  <c r="AP443" i="4"/>
  <c r="P432" i="9" s="1"/>
  <c r="AP447" i="4"/>
  <c r="P436" i="9" s="1"/>
  <c r="AP446" i="4"/>
  <c r="P435" i="9" s="1"/>
  <c r="AP445" i="4"/>
  <c r="P434" i="9" s="1"/>
  <c r="AT333" i="4"/>
  <c r="T322" i="9" s="1"/>
  <c r="AT334" i="4"/>
  <c r="T323" i="9" s="1"/>
  <c r="AT335" i="4"/>
  <c r="T324" i="9" s="1"/>
  <c r="AT336" i="4"/>
  <c r="T325" i="9" s="1"/>
  <c r="AT337" i="4"/>
  <c r="T326" i="9" s="1"/>
  <c r="AP310" i="4"/>
  <c r="P299" i="9" s="1"/>
  <c r="AP309" i="4"/>
  <c r="P298" i="9" s="1"/>
  <c r="AP308" i="4"/>
  <c r="P297" i="9" s="1"/>
  <c r="AP312" i="4"/>
  <c r="P301" i="9" s="1"/>
  <c r="AP311" i="4"/>
  <c r="P300" i="9" s="1"/>
  <c r="H293" i="5"/>
  <c r="AH307" i="4"/>
  <c r="H296" i="9" s="1"/>
  <c r="AH304" i="4"/>
  <c r="H293" i="9" s="1"/>
  <c r="AH306" i="4"/>
  <c r="H295" i="9" s="1"/>
  <c r="AH303" i="4"/>
  <c r="H292" i="9" s="1"/>
  <c r="AH305" i="4"/>
  <c r="H294" i="9" s="1"/>
  <c r="AX180" i="4"/>
  <c r="X169" i="9" s="1"/>
  <c r="AX179" i="4"/>
  <c r="X168" i="9" s="1"/>
  <c r="AX182" i="4"/>
  <c r="X171" i="9" s="1"/>
  <c r="AX178" i="4"/>
  <c r="X167" i="9" s="1"/>
  <c r="AX181" i="4"/>
  <c r="X170" i="9" s="1"/>
  <c r="AP173" i="4"/>
  <c r="P162" i="9" s="1"/>
  <c r="AP174" i="4"/>
  <c r="P163" i="9" s="1"/>
  <c r="AP175" i="4"/>
  <c r="P164" i="9" s="1"/>
  <c r="AP176" i="4"/>
  <c r="P165" i="9" s="1"/>
  <c r="AP177" i="4"/>
  <c r="P166" i="9" s="1"/>
  <c r="AT124" i="4"/>
  <c r="T113" i="9" s="1"/>
  <c r="AT126" i="4"/>
  <c r="T115" i="9" s="1"/>
  <c r="AT123" i="4"/>
  <c r="T112" i="9" s="1"/>
  <c r="AT125" i="4"/>
  <c r="T114" i="9" s="1"/>
  <c r="AT127" i="4"/>
  <c r="T116" i="9" s="1"/>
  <c r="AT108" i="4"/>
  <c r="T97" i="9" s="1"/>
  <c r="AT112" i="4"/>
  <c r="T101" i="9" s="1"/>
  <c r="AT111" i="4"/>
  <c r="T100" i="9" s="1"/>
  <c r="AT110" i="4"/>
  <c r="T99" i="9" s="1"/>
  <c r="AT109" i="4"/>
  <c r="T98" i="9" s="1"/>
  <c r="AL73" i="4"/>
  <c r="L62" i="9" s="1"/>
  <c r="AL77" i="4"/>
  <c r="L66" i="9" s="1"/>
  <c r="AL76" i="4"/>
  <c r="L65" i="9" s="1"/>
  <c r="AL75" i="4"/>
  <c r="L64" i="9" s="1"/>
  <c r="AL74" i="4"/>
  <c r="L63" i="9" s="1"/>
  <c r="AC416" i="4"/>
  <c r="C405" i="9" s="1"/>
  <c r="AC415" i="4"/>
  <c r="C404" i="9" s="1"/>
  <c r="AC414" i="4"/>
  <c r="C403" i="9" s="1"/>
  <c r="AC413" i="4"/>
  <c r="C402" i="9" s="1"/>
  <c r="AC417" i="4"/>
  <c r="C406" i="9" s="1"/>
  <c r="C351" i="5"/>
  <c r="C311" i="5"/>
  <c r="C303" i="5"/>
  <c r="C63" i="6" s="1" a="1"/>
  <c r="C63" i="6" s="1"/>
  <c r="C62" i="8" s="1"/>
  <c r="AC313" i="4"/>
  <c r="C302" i="9" s="1"/>
  <c r="AC314" i="4"/>
  <c r="C303" i="9" s="1"/>
  <c r="AC315" i="4"/>
  <c r="C304" i="9" s="1"/>
  <c r="AC316" i="4"/>
  <c r="C305" i="9" s="1"/>
  <c r="AC317" i="4"/>
  <c r="C306" i="9" s="1"/>
  <c r="C279" i="5"/>
  <c r="C267" i="5"/>
  <c r="C255" i="5"/>
  <c r="C247" i="5"/>
  <c r="C243" i="5"/>
  <c r="C51" i="6" s="1" a="1"/>
  <c r="C51" i="6" s="1"/>
  <c r="C50" i="8" s="1"/>
  <c r="AC253" i="4"/>
  <c r="C242" i="9" s="1"/>
  <c r="AC255" i="4"/>
  <c r="C244" i="9" s="1"/>
  <c r="AC257" i="4"/>
  <c r="C246" i="9" s="1"/>
  <c r="AC254" i="4"/>
  <c r="C243" i="9" s="1"/>
  <c r="AC256" i="4"/>
  <c r="C245" i="9" s="1"/>
  <c r="C235" i="5"/>
  <c r="C231" i="5"/>
  <c r="C227" i="5"/>
  <c r="AC237" i="4"/>
  <c r="C226" i="9" s="1"/>
  <c r="AC236" i="4"/>
  <c r="C225" i="9" s="1"/>
  <c r="AC235" i="4"/>
  <c r="C224" i="9" s="1"/>
  <c r="AC234" i="4"/>
  <c r="C223" i="9" s="1"/>
  <c r="AC233" i="4"/>
  <c r="C222" i="9" s="1"/>
  <c r="C219" i="5"/>
  <c r="C215" i="5"/>
  <c r="C211" i="5"/>
  <c r="C207" i="5"/>
  <c r="AC213" i="4"/>
  <c r="C202" i="9" s="1"/>
  <c r="AC215" i="4"/>
  <c r="C204" i="9" s="1"/>
  <c r="AC217" i="4"/>
  <c r="C206" i="9" s="1"/>
  <c r="AC214" i="4"/>
  <c r="C203" i="9" s="1"/>
  <c r="AC216" i="4"/>
  <c r="C205" i="9" s="1"/>
  <c r="C195" i="5"/>
  <c r="C191" i="5"/>
  <c r="C187" i="5"/>
  <c r="C183" i="5"/>
  <c r="AC193" i="4"/>
  <c r="C182" i="9" s="1"/>
  <c r="AC197" i="4"/>
  <c r="C186" i="9" s="1"/>
  <c r="AC196" i="4"/>
  <c r="C185" i="9" s="1"/>
  <c r="AC195" i="4"/>
  <c r="C184" i="9" s="1"/>
  <c r="AC194" i="4"/>
  <c r="C183" i="9" s="1"/>
  <c r="C179" i="5"/>
  <c r="C167" i="5"/>
  <c r="C163" i="5"/>
  <c r="AC173" i="4"/>
  <c r="C162" i="9" s="1"/>
  <c r="AC174" i="4"/>
  <c r="C163" i="9" s="1"/>
  <c r="AC175" i="4"/>
  <c r="C164" i="9" s="1"/>
  <c r="AC176" i="4"/>
  <c r="C165" i="9" s="1"/>
  <c r="AC177" i="4"/>
  <c r="C166" i="9" s="1"/>
  <c r="C155" i="5"/>
  <c r="C147" i="5"/>
  <c r="C143" i="5"/>
  <c r="AC153" i="4"/>
  <c r="C142" i="9" s="1"/>
  <c r="AC154" i="4"/>
  <c r="C143" i="9" s="1"/>
  <c r="AC155" i="4"/>
  <c r="C144" i="9" s="1"/>
  <c r="AC156" i="4"/>
  <c r="C145" i="9" s="1"/>
  <c r="AC157" i="4"/>
  <c r="C146" i="9" s="1"/>
  <c r="C139" i="5"/>
  <c r="C131" i="5"/>
  <c r="C127" i="5"/>
  <c r="C123" i="5"/>
  <c r="AC133" i="4"/>
  <c r="C122" i="9" s="1"/>
  <c r="AC137" i="4"/>
  <c r="C126" i="9" s="1"/>
  <c r="AC136" i="4"/>
  <c r="C125" i="9" s="1"/>
  <c r="AC135" i="4"/>
  <c r="C124" i="9" s="1"/>
  <c r="AC134" i="4"/>
  <c r="C123" i="9" s="1"/>
  <c r="C115" i="5"/>
  <c r="C107" i="5"/>
  <c r="AC113" i="4"/>
  <c r="C102" i="9" s="1"/>
  <c r="AC114" i="4"/>
  <c r="C103" i="9" s="1"/>
  <c r="AC115" i="4"/>
  <c r="C104" i="9" s="1"/>
  <c r="AC116" i="4"/>
  <c r="C105" i="9" s="1"/>
  <c r="AC117" i="4"/>
  <c r="C106" i="9" s="1"/>
  <c r="C95" i="5"/>
  <c r="AC93" i="4"/>
  <c r="C82" i="9" s="1"/>
  <c r="AC95" i="4"/>
  <c r="C84" i="9" s="1"/>
  <c r="AC97" i="4"/>
  <c r="C86" i="9" s="1"/>
  <c r="AC94" i="4"/>
  <c r="C83" i="9" s="1"/>
  <c r="AC96" i="4"/>
  <c r="C85" i="9" s="1"/>
  <c r="C75" i="5"/>
  <c r="C71" i="5"/>
  <c r="AC75" i="4"/>
  <c r="C64" i="9" s="1"/>
  <c r="AC74" i="4"/>
  <c r="C63" i="9" s="1"/>
  <c r="AC73" i="4"/>
  <c r="C62" i="9" s="1"/>
  <c r="AC77" i="4"/>
  <c r="C66" i="9" s="1"/>
  <c r="AC76" i="4"/>
  <c r="C65" i="9" s="1"/>
  <c r="C55" i="5"/>
  <c r="C43" i="5"/>
  <c r="AC54" i="4"/>
  <c r="C43" i="9" s="1"/>
  <c r="AC53" i="4"/>
  <c r="C42" i="9" s="1"/>
  <c r="AC57" i="4"/>
  <c r="C46" i="9" s="1"/>
  <c r="AC56" i="4"/>
  <c r="C45" i="9" s="1"/>
  <c r="AC55" i="4"/>
  <c r="C44" i="9" s="1"/>
  <c r="C35" i="5"/>
  <c r="AW509" i="4"/>
  <c r="W498" i="9" s="1"/>
  <c r="AW510" i="4"/>
  <c r="W499" i="9" s="1"/>
  <c r="AW508" i="4"/>
  <c r="W497" i="9" s="1"/>
  <c r="AW512" i="4"/>
  <c r="W501" i="9" s="1"/>
  <c r="AW511" i="4"/>
  <c r="W500" i="9" s="1"/>
  <c r="AK508" i="4"/>
  <c r="K497" i="9" s="1"/>
  <c r="AK512" i="4"/>
  <c r="K501" i="9" s="1"/>
  <c r="AK510" i="4"/>
  <c r="K499" i="9" s="1"/>
  <c r="AK511" i="4"/>
  <c r="K500" i="9" s="1"/>
  <c r="AK509" i="4"/>
  <c r="K498" i="9" s="1"/>
  <c r="G494" i="5"/>
  <c r="O493" i="5"/>
  <c r="AO503" i="4"/>
  <c r="O492" i="9" s="1"/>
  <c r="AO504" i="4"/>
  <c r="O493" i="9" s="1"/>
  <c r="AO505" i="4"/>
  <c r="O494" i="9" s="1"/>
  <c r="AO506" i="4"/>
  <c r="O495" i="9" s="1"/>
  <c r="AO507" i="4"/>
  <c r="O496" i="9" s="1"/>
  <c r="AS500" i="4"/>
  <c r="S489" i="9" s="1"/>
  <c r="AS498" i="4"/>
  <c r="S487" i="9" s="1"/>
  <c r="AS501" i="4"/>
  <c r="S490" i="9" s="1"/>
  <c r="AS499" i="4"/>
  <c r="S488" i="9" s="1"/>
  <c r="AS502" i="4"/>
  <c r="S491" i="9" s="1"/>
  <c r="AG498" i="4"/>
  <c r="G487" i="9" s="1"/>
  <c r="AG501" i="4"/>
  <c r="G490" i="9" s="1"/>
  <c r="AG499" i="4"/>
  <c r="G488" i="9" s="1"/>
  <c r="AG502" i="4"/>
  <c r="G491" i="9" s="1"/>
  <c r="AG500" i="4"/>
  <c r="G489" i="9" s="1"/>
  <c r="AW493" i="4"/>
  <c r="W482" i="9" s="1"/>
  <c r="AW497" i="4"/>
  <c r="W486" i="9" s="1"/>
  <c r="AW496" i="4"/>
  <c r="W485" i="9" s="1"/>
  <c r="AW495" i="4"/>
  <c r="W484" i="9" s="1"/>
  <c r="AW494" i="4"/>
  <c r="W483" i="9" s="1"/>
  <c r="AK493" i="4"/>
  <c r="K482" i="9" s="1"/>
  <c r="AK497" i="4"/>
  <c r="K486" i="9" s="1"/>
  <c r="AK496" i="4"/>
  <c r="K485" i="9" s="1"/>
  <c r="AK495" i="4"/>
  <c r="K484" i="9" s="1"/>
  <c r="AK494" i="4"/>
  <c r="K483" i="9" s="1"/>
  <c r="O481" i="5"/>
  <c r="AO488" i="4"/>
  <c r="O477" i="9" s="1"/>
  <c r="AO491" i="4"/>
  <c r="O480" i="9" s="1"/>
  <c r="AO490" i="4"/>
  <c r="O479" i="9" s="1"/>
  <c r="AO492" i="4"/>
  <c r="O481" i="9" s="1"/>
  <c r="AO489" i="4"/>
  <c r="O478" i="9" s="1"/>
  <c r="AS483" i="4"/>
  <c r="S472" i="9" s="1"/>
  <c r="AS486" i="4"/>
  <c r="S475" i="9" s="1"/>
  <c r="AS485" i="4"/>
  <c r="S474" i="9" s="1"/>
  <c r="AS484" i="4"/>
  <c r="S473" i="9" s="1"/>
  <c r="AS487" i="4"/>
  <c r="S476" i="9" s="1"/>
  <c r="AG483" i="4"/>
  <c r="G472" i="9" s="1"/>
  <c r="AG486" i="4"/>
  <c r="G475" i="9" s="1"/>
  <c r="AG485" i="4"/>
  <c r="G474" i="9" s="1"/>
  <c r="AG487" i="4"/>
  <c r="G476" i="9" s="1"/>
  <c r="AG484" i="4"/>
  <c r="G473" i="9" s="1"/>
  <c r="AW481" i="4"/>
  <c r="W470" i="9" s="1"/>
  <c r="AW478" i="4"/>
  <c r="W467" i="9" s="1"/>
  <c r="AW480" i="4"/>
  <c r="W469" i="9" s="1"/>
  <c r="AW479" i="4"/>
  <c r="W468" i="9" s="1"/>
  <c r="AW482" i="4"/>
  <c r="W471" i="9" s="1"/>
  <c r="AK479" i="4"/>
  <c r="K468" i="9" s="1"/>
  <c r="AK481" i="4"/>
  <c r="K470" i="9" s="1"/>
  <c r="AK478" i="4"/>
  <c r="K467" i="9" s="1"/>
  <c r="AK480" i="4"/>
  <c r="K469" i="9" s="1"/>
  <c r="AK482" i="4"/>
  <c r="K471" i="9" s="1"/>
  <c r="AO474" i="4"/>
  <c r="O463" i="9" s="1"/>
  <c r="AO475" i="4"/>
  <c r="O464" i="9" s="1"/>
  <c r="AO476" i="4"/>
  <c r="O465" i="9" s="1"/>
  <c r="AO477" i="4"/>
  <c r="O466" i="9" s="1"/>
  <c r="AO473" i="4"/>
  <c r="O462" i="9" s="1"/>
  <c r="AS469" i="4"/>
  <c r="S458" i="9" s="1"/>
  <c r="AS470" i="4"/>
  <c r="S459" i="9" s="1"/>
  <c r="AS471" i="4"/>
  <c r="S460" i="9" s="1"/>
  <c r="AS472" i="4"/>
  <c r="S461" i="9" s="1"/>
  <c r="AS468" i="4"/>
  <c r="S457" i="9" s="1"/>
  <c r="AG469" i="4"/>
  <c r="G458" i="9" s="1"/>
  <c r="AG470" i="4"/>
  <c r="G459" i="9" s="1"/>
  <c r="AG471" i="4"/>
  <c r="G460" i="9" s="1"/>
  <c r="AG472" i="4"/>
  <c r="G461" i="9" s="1"/>
  <c r="AG468" i="4"/>
  <c r="G457" i="9" s="1"/>
  <c r="AW465" i="4"/>
  <c r="W454" i="9" s="1"/>
  <c r="AW464" i="4"/>
  <c r="W453" i="9" s="1"/>
  <c r="AW463" i="4"/>
  <c r="W452" i="9" s="1"/>
  <c r="AW467" i="4"/>
  <c r="W456" i="9" s="1"/>
  <c r="AW466" i="4"/>
  <c r="W455" i="9" s="1"/>
  <c r="AK466" i="4"/>
  <c r="K455" i="9" s="1"/>
  <c r="AK465" i="4"/>
  <c r="K454" i="9" s="1"/>
  <c r="AK464" i="4"/>
  <c r="K453" i="9" s="1"/>
  <c r="AK463" i="4"/>
  <c r="K452" i="9" s="1"/>
  <c r="AK467" i="4"/>
  <c r="K456" i="9" s="1"/>
  <c r="AO462" i="4"/>
  <c r="O451" i="9" s="1"/>
  <c r="AO461" i="4"/>
  <c r="O450" i="9" s="1"/>
  <c r="AO460" i="4"/>
  <c r="O449" i="9" s="1"/>
  <c r="AO459" i="4"/>
  <c r="O448" i="9" s="1"/>
  <c r="AO458" i="4"/>
  <c r="O447" i="9" s="1"/>
  <c r="AS457" i="4"/>
  <c r="S446" i="9" s="1"/>
  <c r="AS456" i="4"/>
  <c r="S445" i="9" s="1"/>
  <c r="AS455" i="4"/>
  <c r="S444" i="9" s="1"/>
  <c r="AS454" i="4"/>
  <c r="S443" i="9" s="1"/>
  <c r="AS453" i="4"/>
  <c r="S442" i="9" s="1"/>
  <c r="AG457" i="4"/>
  <c r="G446" i="9" s="1"/>
  <c r="AG456" i="4"/>
  <c r="G445" i="9" s="1"/>
  <c r="AG455" i="4"/>
  <c r="G444" i="9" s="1"/>
  <c r="AG454" i="4"/>
  <c r="G443" i="9" s="1"/>
  <c r="AG453" i="4"/>
  <c r="G442" i="9" s="1"/>
  <c r="AW452" i="4"/>
  <c r="W441" i="9" s="1"/>
  <c r="AW451" i="4"/>
  <c r="W440" i="9" s="1"/>
  <c r="AW450" i="4"/>
  <c r="W439" i="9" s="1"/>
  <c r="AW449" i="4"/>
  <c r="W438" i="9" s="1"/>
  <c r="AW448" i="4"/>
  <c r="W437" i="9" s="1"/>
  <c r="AK448" i="4"/>
  <c r="K437" i="9" s="1"/>
  <c r="AK452" i="4"/>
  <c r="K441" i="9" s="1"/>
  <c r="AK451" i="4"/>
  <c r="K440" i="9" s="1"/>
  <c r="AK450" i="4"/>
  <c r="K439" i="9" s="1"/>
  <c r="AK449" i="4"/>
  <c r="K438" i="9" s="1"/>
  <c r="AO444" i="4"/>
  <c r="O433" i="9" s="1"/>
  <c r="AO443" i="4"/>
  <c r="O432" i="9" s="1"/>
  <c r="AO447" i="4"/>
  <c r="O436" i="9" s="1"/>
  <c r="AO446" i="4"/>
  <c r="O435" i="9" s="1"/>
  <c r="AO445" i="4"/>
  <c r="O434" i="9" s="1"/>
  <c r="AS438" i="4"/>
  <c r="S427" i="9" s="1"/>
  <c r="AS439" i="4"/>
  <c r="S428" i="9" s="1"/>
  <c r="AS440" i="4"/>
  <c r="S429" i="9" s="1"/>
  <c r="AS441" i="4"/>
  <c r="S430" i="9" s="1"/>
  <c r="AS442" i="4"/>
  <c r="S431" i="9" s="1"/>
  <c r="AG438" i="4"/>
  <c r="G427" i="9" s="1"/>
  <c r="AG439" i="4"/>
  <c r="G428" i="9" s="1"/>
  <c r="AG440" i="4"/>
  <c r="G429" i="9" s="1"/>
  <c r="AG441" i="4"/>
  <c r="G430" i="9" s="1"/>
  <c r="AG442" i="4"/>
  <c r="G431" i="9" s="1"/>
  <c r="AW433" i="4"/>
  <c r="W422" i="9" s="1"/>
  <c r="AW435" i="4"/>
  <c r="W424" i="9" s="1"/>
  <c r="AW437" i="4"/>
  <c r="W426" i="9" s="1"/>
  <c r="AW434" i="4"/>
  <c r="W423" i="9" s="1"/>
  <c r="AW436" i="4"/>
  <c r="W425" i="9" s="1"/>
  <c r="AK434" i="4"/>
  <c r="K423" i="9" s="1"/>
  <c r="AK436" i="4"/>
  <c r="K425" i="9" s="1"/>
  <c r="AK433" i="4"/>
  <c r="K422" i="9" s="1"/>
  <c r="AK435" i="4"/>
  <c r="K424" i="9" s="1"/>
  <c r="AK437" i="4"/>
  <c r="K426" i="9" s="1"/>
  <c r="AO429" i="4"/>
  <c r="O418" i="9" s="1"/>
  <c r="AO431" i="4"/>
  <c r="O420" i="9" s="1"/>
  <c r="AO428" i="4"/>
  <c r="O417" i="9" s="1"/>
  <c r="AO430" i="4"/>
  <c r="O419" i="9" s="1"/>
  <c r="AO432" i="4"/>
  <c r="O421" i="9" s="1"/>
  <c r="AS424" i="4"/>
  <c r="S413" i="9" s="1"/>
  <c r="AS425" i="4"/>
  <c r="S414" i="9" s="1"/>
  <c r="AS426" i="4"/>
  <c r="S415" i="9" s="1"/>
  <c r="AS427" i="4"/>
  <c r="S416" i="9" s="1"/>
  <c r="AS423" i="4"/>
  <c r="S412" i="9" s="1"/>
  <c r="AG424" i="4"/>
  <c r="G413" i="9" s="1"/>
  <c r="AG425" i="4"/>
  <c r="G414" i="9" s="1"/>
  <c r="AG426" i="4"/>
  <c r="G415" i="9" s="1"/>
  <c r="AG427" i="4"/>
  <c r="G416" i="9" s="1"/>
  <c r="AG423" i="4"/>
  <c r="G412" i="9" s="1"/>
  <c r="AW419" i="4"/>
  <c r="W408" i="9" s="1"/>
  <c r="AW418" i="4"/>
  <c r="W407" i="9" s="1"/>
  <c r="AW422" i="4"/>
  <c r="W411" i="9" s="1"/>
  <c r="AW421" i="4"/>
  <c r="W410" i="9" s="1"/>
  <c r="AW420" i="4"/>
  <c r="W409" i="9" s="1"/>
  <c r="AK420" i="4"/>
  <c r="K409" i="9" s="1"/>
  <c r="AK419" i="4"/>
  <c r="K408" i="9" s="1"/>
  <c r="AK418" i="4"/>
  <c r="K407" i="9" s="1"/>
  <c r="AK421" i="4"/>
  <c r="K410" i="9" s="1"/>
  <c r="AK422" i="4"/>
  <c r="K411" i="9" s="1"/>
  <c r="AO415" i="4"/>
  <c r="O404" i="9" s="1"/>
  <c r="AO414" i="4"/>
  <c r="O403" i="9" s="1"/>
  <c r="AO413" i="4"/>
  <c r="O402" i="9" s="1"/>
  <c r="AO417" i="4"/>
  <c r="O406" i="9" s="1"/>
  <c r="AO416" i="4"/>
  <c r="O405" i="9" s="1"/>
  <c r="AS411" i="4"/>
  <c r="S400" i="9" s="1"/>
  <c r="AS410" i="4"/>
  <c r="S399" i="9" s="1"/>
  <c r="AS409" i="4"/>
  <c r="S398" i="9" s="1"/>
  <c r="AS408" i="4"/>
  <c r="S397" i="9" s="1"/>
  <c r="AS412" i="4"/>
  <c r="S401" i="9" s="1"/>
  <c r="AG412" i="4"/>
  <c r="G401" i="9" s="1"/>
  <c r="AG411" i="4"/>
  <c r="G400" i="9" s="1"/>
  <c r="AG410" i="4"/>
  <c r="G399" i="9" s="1"/>
  <c r="AG409" i="4"/>
  <c r="G398" i="9" s="1"/>
  <c r="AG408" i="4"/>
  <c r="G397" i="9" s="1"/>
  <c r="AW407" i="4"/>
  <c r="W396" i="9" s="1"/>
  <c r="AW406" i="4"/>
  <c r="W395" i="9" s="1"/>
  <c r="AW405" i="4"/>
  <c r="W394" i="9" s="1"/>
  <c r="AW404" i="4"/>
  <c r="W393" i="9" s="1"/>
  <c r="AW403" i="4"/>
  <c r="W392" i="9" s="1"/>
  <c r="AK407" i="4"/>
  <c r="K396" i="9" s="1"/>
  <c r="AK406" i="4"/>
  <c r="K395" i="9" s="1"/>
  <c r="AK405" i="4"/>
  <c r="K394" i="9" s="1"/>
  <c r="AK404" i="4"/>
  <c r="K393" i="9" s="1"/>
  <c r="AK403" i="4"/>
  <c r="K392" i="9" s="1"/>
  <c r="AO402" i="4"/>
  <c r="O391" i="9" s="1"/>
  <c r="AO401" i="4"/>
  <c r="O390" i="9" s="1"/>
  <c r="AO400" i="4"/>
  <c r="O389" i="9" s="1"/>
  <c r="AO399" i="4"/>
  <c r="O388" i="9" s="1"/>
  <c r="AO398" i="4"/>
  <c r="O387" i="9" s="1"/>
  <c r="AS393" i="4"/>
  <c r="S382" i="9" s="1"/>
  <c r="AS397" i="4"/>
  <c r="S386" i="9" s="1"/>
  <c r="AS396" i="4"/>
  <c r="S385" i="9" s="1"/>
  <c r="AS395" i="4"/>
  <c r="S384" i="9" s="1"/>
  <c r="AS394" i="4"/>
  <c r="S383" i="9" s="1"/>
  <c r="AG394" i="4"/>
  <c r="G383" i="9" s="1"/>
  <c r="AG393" i="4"/>
  <c r="G382" i="9" s="1"/>
  <c r="AG397" i="4"/>
  <c r="G386" i="9" s="1"/>
  <c r="AG396" i="4"/>
  <c r="G385" i="9" s="1"/>
  <c r="AG395" i="4"/>
  <c r="G384" i="9" s="1"/>
  <c r="AW389" i="4"/>
  <c r="W378" i="9" s="1"/>
  <c r="AW388" i="4"/>
  <c r="W377" i="9" s="1"/>
  <c r="AW392" i="4"/>
  <c r="W381" i="9" s="1"/>
  <c r="AW391" i="4"/>
  <c r="W380" i="9" s="1"/>
  <c r="AW390" i="4"/>
  <c r="W379" i="9" s="1"/>
  <c r="AK390" i="4"/>
  <c r="K379" i="9" s="1"/>
  <c r="AK389" i="4"/>
  <c r="K378" i="9" s="1"/>
  <c r="AK388" i="4"/>
  <c r="K377" i="9" s="1"/>
  <c r="AK392" i="4"/>
  <c r="K381" i="9" s="1"/>
  <c r="AK391" i="4"/>
  <c r="K380" i="9" s="1"/>
  <c r="AO385" i="4"/>
  <c r="O374" i="9" s="1"/>
  <c r="AO384" i="4"/>
  <c r="O373" i="9" s="1"/>
  <c r="AO383" i="4"/>
  <c r="O372" i="9" s="1"/>
  <c r="AO387" i="4"/>
  <c r="O376" i="9" s="1"/>
  <c r="AO386" i="4"/>
  <c r="O375" i="9" s="1"/>
  <c r="AS379" i="4"/>
  <c r="S368" i="9" s="1"/>
  <c r="AS381" i="4"/>
  <c r="S370" i="9" s="1"/>
  <c r="AS378" i="4"/>
  <c r="S367" i="9" s="1"/>
  <c r="AS380" i="4"/>
  <c r="S369" i="9" s="1"/>
  <c r="AS382" i="4"/>
  <c r="S371" i="9" s="1"/>
  <c r="AG382" i="4"/>
  <c r="G371" i="9" s="1"/>
  <c r="AG379" i="4"/>
  <c r="G368" i="9" s="1"/>
  <c r="AG381" i="4"/>
  <c r="G370" i="9" s="1"/>
  <c r="AG378" i="4"/>
  <c r="G367" i="9" s="1"/>
  <c r="AG380" i="4"/>
  <c r="G369" i="9" s="1"/>
  <c r="AW373" i="4"/>
  <c r="W362" i="9" s="1"/>
  <c r="AW375" i="4"/>
  <c r="W364" i="9" s="1"/>
  <c r="AW377" i="4"/>
  <c r="W366" i="9" s="1"/>
  <c r="AW374" i="4"/>
  <c r="W363" i="9" s="1"/>
  <c r="AW376" i="4"/>
  <c r="W365" i="9" s="1"/>
  <c r="AK373" i="4"/>
  <c r="K362" i="9" s="1"/>
  <c r="AK374" i="4"/>
  <c r="K363" i="9" s="1"/>
  <c r="AK376" i="4"/>
  <c r="K365" i="9" s="1"/>
  <c r="AK375" i="4"/>
  <c r="K364" i="9" s="1"/>
  <c r="AK377" i="4"/>
  <c r="K366" i="9" s="1"/>
  <c r="AO369" i="4"/>
  <c r="O358" i="9" s="1"/>
  <c r="AO368" i="4"/>
  <c r="O357" i="9" s="1"/>
  <c r="AO371" i="4"/>
  <c r="O360" i="9" s="1"/>
  <c r="AO372" i="4"/>
  <c r="O361" i="9" s="1"/>
  <c r="AO370" i="4"/>
  <c r="O359" i="9" s="1"/>
  <c r="AS365" i="4"/>
  <c r="S354" i="9" s="1"/>
  <c r="AS364" i="4"/>
  <c r="S353" i="9" s="1"/>
  <c r="AS363" i="4"/>
  <c r="S352" i="9" s="1"/>
  <c r="AS367" i="4"/>
  <c r="S356" i="9" s="1"/>
  <c r="AS366" i="4"/>
  <c r="S355" i="9" s="1"/>
  <c r="AG366" i="4"/>
  <c r="G355" i="9" s="1"/>
  <c r="AG365" i="4"/>
  <c r="G354" i="9" s="1"/>
  <c r="AG364" i="4"/>
  <c r="G353" i="9" s="1"/>
  <c r="AG363" i="4"/>
  <c r="G352" i="9" s="1"/>
  <c r="AG367" i="4"/>
  <c r="G356" i="9" s="1"/>
  <c r="AW361" i="4"/>
  <c r="W350" i="9" s="1"/>
  <c r="AW360" i="4"/>
  <c r="W349" i="9" s="1"/>
  <c r="AW359" i="4"/>
  <c r="W348" i="9" s="1"/>
  <c r="AW358" i="4"/>
  <c r="W347" i="9" s="1"/>
  <c r="AW362" i="4"/>
  <c r="W351" i="9" s="1"/>
  <c r="AK361" i="4"/>
  <c r="K350" i="9" s="1"/>
  <c r="AK360" i="4"/>
  <c r="K349" i="9" s="1"/>
  <c r="AK359" i="4"/>
  <c r="K348" i="9" s="1"/>
  <c r="AK358" i="4"/>
  <c r="K347" i="9" s="1"/>
  <c r="AK362" i="4"/>
  <c r="K351" i="9" s="1"/>
  <c r="AO357" i="4"/>
  <c r="O346" i="9" s="1"/>
  <c r="AO353" i="4"/>
  <c r="O342" i="9" s="1"/>
  <c r="AO356" i="4"/>
  <c r="O345" i="9" s="1"/>
  <c r="AO355" i="4"/>
  <c r="O344" i="9" s="1"/>
  <c r="AO354" i="4"/>
  <c r="O343" i="9" s="1"/>
  <c r="AS349" i="4"/>
  <c r="S338" i="9" s="1"/>
  <c r="AS351" i="4"/>
  <c r="S340" i="9" s="1"/>
  <c r="AS348" i="4"/>
  <c r="S337" i="9" s="1"/>
  <c r="AS350" i="4"/>
  <c r="S339" i="9" s="1"/>
  <c r="AS352" i="4"/>
  <c r="S341" i="9" s="1"/>
  <c r="AG352" i="4"/>
  <c r="G341" i="9" s="1"/>
  <c r="AG349" i="4"/>
  <c r="G338" i="9" s="1"/>
  <c r="AG351" i="4"/>
  <c r="G340" i="9" s="1"/>
  <c r="AG348" i="4"/>
  <c r="G337" i="9" s="1"/>
  <c r="AG350" i="4"/>
  <c r="G339" i="9" s="1"/>
  <c r="AW343" i="4"/>
  <c r="W332" i="9" s="1"/>
  <c r="AW345" i="4"/>
  <c r="W334" i="9" s="1"/>
  <c r="AW347" i="4"/>
  <c r="W336" i="9" s="1"/>
  <c r="AW344" i="4"/>
  <c r="W333" i="9" s="1"/>
  <c r="AW346" i="4"/>
  <c r="W335" i="9" s="1"/>
  <c r="AK344" i="4"/>
  <c r="K333" i="9" s="1"/>
  <c r="AK346" i="4"/>
  <c r="K335" i="9" s="1"/>
  <c r="AK343" i="4"/>
  <c r="K332" i="9" s="1"/>
  <c r="AK345" i="4"/>
  <c r="K334" i="9" s="1"/>
  <c r="AK347" i="4"/>
  <c r="K336" i="9" s="1"/>
  <c r="AO338" i="4"/>
  <c r="O327" i="9" s="1"/>
  <c r="AO339" i="4"/>
  <c r="O328" i="9" s="1"/>
  <c r="AO340" i="4"/>
  <c r="O329" i="9" s="1"/>
  <c r="AO342" i="4"/>
  <c r="O331" i="9" s="1"/>
  <c r="AO341" i="4"/>
  <c r="O330" i="9" s="1"/>
  <c r="AS336" i="4"/>
  <c r="S325" i="9" s="1"/>
  <c r="AS333" i="4"/>
  <c r="S322" i="9" s="1"/>
  <c r="AS337" i="4"/>
  <c r="S326" i="9" s="1"/>
  <c r="AS334" i="4"/>
  <c r="S323" i="9" s="1"/>
  <c r="AS335" i="4"/>
  <c r="S324" i="9" s="1"/>
  <c r="AG333" i="4"/>
  <c r="G322" i="9" s="1"/>
  <c r="AG334" i="4"/>
  <c r="G323" i="9" s="1"/>
  <c r="AG335" i="4"/>
  <c r="G324" i="9" s="1"/>
  <c r="AG336" i="4"/>
  <c r="G325" i="9" s="1"/>
  <c r="AG337" i="4"/>
  <c r="G326" i="9" s="1"/>
  <c r="AW330" i="4"/>
  <c r="W319" i="9" s="1"/>
  <c r="AW331" i="4"/>
  <c r="W320" i="9" s="1"/>
  <c r="AW332" i="4"/>
  <c r="W321" i="9" s="1"/>
  <c r="AW329" i="4"/>
  <c r="W318" i="9" s="1"/>
  <c r="AW328" i="4"/>
  <c r="W317" i="9" s="1"/>
  <c r="AK331" i="4"/>
  <c r="K320" i="9" s="1"/>
  <c r="AK332" i="4"/>
  <c r="K321" i="9" s="1"/>
  <c r="AK330" i="4"/>
  <c r="K319" i="9" s="1"/>
  <c r="AK329" i="4"/>
  <c r="K318" i="9" s="1"/>
  <c r="AK328" i="4"/>
  <c r="K317" i="9" s="1"/>
  <c r="AO323" i="4"/>
  <c r="O312" i="9" s="1"/>
  <c r="AO324" i="4"/>
  <c r="O313" i="9" s="1"/>
  <c r="AO325" i="4"/>
  <c r="O314" i="9" s="1"/>
  <c r="AO326" i="4"/>
  <c r="O315" i="9" s="1"/>
  <c r="AO327" i="4"/>
  <c r="O316" i="9" s="1"/>
  <c r="AS322" i="4"/>
  <c r="S311" i="9" s="1"/>
  <c r="AS321" i="4"/>
  <c r="S310" i="9" s="1"/>
  <c r="AS320" i="4"/>
  <c r="S309" i="9" s="1"/>
  <c r="AS319" i="4"/>
  <c r="S308" i="9" s="1"/>
  <c r="AS318" i="4"/>
  <c r="S307" i="9" s="1"/>
  <c r="AG318" i="4"/>
  <c r="G307" i="9" s="1"/>
  <c r="AG322" i="4"/>
  <c r="G311" i="9" s="1"/>
  <c r="AG321" i="4"/>
  <c r="G310" i="9" s="1"/>
  <c r="AG320" i="4"/>
  <c r="G309" i="9" s="1"/>
  <c r="AG319" i="4"/>
  <c r="G308" i="9" s="1"/>
  <c r="AW313" i="4"/>
  <c r="W302" i="9" s="1"/>
  <c r="AW317" i="4"/>
  <c r="W306" i="9" s="1"/>
  <c r="AW316" i="4"/>
  <c r="W305" i="9" s="1"/>
  <c r="AW315" i="4"/>
  <c r="W304" i="9" s="1"/>
  <c r="AW314" i="4"/>
  <c r="W303" i="9" s="1"/>
  <c r="AK314" i="4"/>
  <c r="K303" i="9" s="1"/>
  <c r="AK313" i="4"/>
  <c r="K302" i="9" s="1"/>
  <c r="AK317" i="4"/>
  <c r="K306" i="9" s="1"/>
  <c r="AK316" i="4"/>
  <c r="K305" i="9" s="1"/>
  <c r="AK315" i="4"/>
  <c r="K304" i="9" s="1"/>
  <c r="AO308" i="4"/>
  <c r="O297" i="9" s="1"/>
  <c r="AO309" i="4"/>
  <c r="O298" i="9" s="1"/>
  <c r="AO310" i="4"/>
  <c r="O299" i="9" s="1"/>
  <c r="AO311" i="4"/>
  <c r="O300" i="9" s="1"/>
  <c r="AO312" i="4"/>
  <c r="O301" i="9" s="1"/>
  <c r="AS304" i="4"/>
  <c r="S293" i="9" s="1"/>
  <c r="AS306" i="4"/>
  <c r="S295" i="9" s="1"/>
  <c r="AS303" i="4"/>
  <c r="S292" i="9" s="1"/>
  <c r="AS305" i="4"/>
  <c r="S294" i="9" s="1"/>
  <c r="AS307" i="4"/>
  <c r="S296" i="9" s="1"/>
  <c r="AG307" i="4"/>
  <c r="G296" i="9" s="1"/>
  <c r="AG304" i="4"/>
  <c r="G293" i="9" s="1"/>
  <c r="AG306" i="4"/>
  <c r="G295" i="9" s="1"/>
  <c r="AG303" i="4"/>
  <c r="G292" i="9" s="1"/>
  <c r="AG305" i="4"/>
  <c r="G294" i="9" s="1"/>
  <c r="AW298" i="4"/>
  <c r="W287" i="9" s="1"/>
  <c r="AW300" i="4"/>
  <c r="W289" i="9" s="1"/>
  <c r="AW302" i="4"/>
  <c r="W291" i="9" s="1"/>
  <c r="AW299" i="4"/>
  <c r="W288" i="9" s="1"/>
  <c r="AW301" i="4"/>
  <c r="W290" i="9" s="1"/>
  <c r="AK299" i="4"/>
  <c r="K288" i="9" s="1"/>
  <c r="AK301" i="4"/>
  <c r="K290" i="9" s="1"/>
  <c r="AK298" i="4"/>
  <c r="K287" i="9" s="1"/>
  <c r="AK300" i="4"/>
  <c r="K289" i="9" s="1"/>
  <c r="AK302" i="4"/>
  <c r="K291" i="9" s="1"/>
  <c r="AO293" i="4"/>
  <c r="O282" i="9" s="1"/>
  <c r="AO294" i="4"/>
  <c r="O283" i="9" s="1"/>
  <c r="AO295" i="4"/>
  <c r="O284" i="9" s="1"/>
  <c r="AO296" i="4"/>
  <c r="O285" i="9" s="1"/>
  <c r="AO297" i="4"/>
  <c r="O286" i="9" s="1"/>
  <c r="AS288" i="4"/>
  <c r="S277" i="9" s="1"/>
  <c r="AS289" i="4"/>
  <c r="S278" i="9" s="1"/>
  <c r="AS290" i="4"/>
  <c r="S279" i="9" s="1"/>
  <c r="AS291" i="4"/>
  <c r="S280" i="9" s="1"/>
  <c r="AS292" i="4"/>
  <c r="S281" i="9" s="1"/>
  <c r="AG288" i="4"/>
  <c r="G277" i="9" s="1"/>
  <c r="AG289" i="4"/>
  <c r="G278" i="9" s="1"/>
  <c r="AG290" i="4"/>
  <c r="G279" i="9" s="1"/>
  <c r="AG291" i="4"/>
  <c r="G280" i="9" s="1"/>
  <c r="AG292" i="4"/>
  <c r="G281" i="9" s="1"/>
  <c r="AW283" i="4"/>
  <c r="W272" i="9" s="1"/>
  <c r="AW284" i="4"/>
  <c r="W273" i="9" s="1"/>
  <c r="AW285" i="4"/>
  <c r="W274" i="9" s="1"/>
  <c r="AW286" i="4"/>
  <c r="W275" i="9" s="1"/>
  <c r="AW287" i="4"/>
  <c r="W276" i="9" s="1"/>
  <c r="AK283" i="4"/>
  <c r="K272" i="9" s="1"/>
  <c r="AK284" i="4"/>
  <c r="K273" i="9" s="1"/>
  <c r="AK285" i="4"/>
  <c r="K274" i="9" s="1"/>
  <c r="AK286" i="4"/>
  <c r="K275" i="9" s="1"/>
  <c r="AK287" i="4"/>
  <c r="K276" i="9" s="1"/>
  <c r="AO279" i="4"/>
  <c r="O268" i="9" s="1"/>
  <c r="AO280" i="4"/>
  <c r="O269" i="9" s="1"/>
  <c r="AO281" i="4"/>
  <c r="O270" i="9" s="1"/>
  <c r="AO282" i="4"/>
  <c r="O271" i="9" s="1"/>
  <c r="AO278" i="4"/>
  <c r="O267" i="9" s="1"/>
  <c r="AS276" i="4"/>
  <c r="S265" i="9" s="1"/>
  <c r="AS275" i="4"/>
  <c r="S264" i="9" s="1"/>
  <c r="AS274" i="4"/>
  <c r="S263" i="9" s="1"/>
  <c r="AS273" i="4"/>
  <c r="S262" i="9" s="1"/>
  <c r="AS277" i="4"/>
  <c r="S266" i="9" s="1"/>
  <c r="AG276" i="4"/>
  <c r="G265" i="9" s="1"/>
  <c r="AG275" i="4"/>
  <c r="G264" i="9" s="1"/>
  <c r="AG274" i="4"/>
  <c r="G263" i="9" s="1"/>
  <c r="AG273" i="4"/>
  <c r="G262" i="9" s="1"/>
  <c r="AG277" i="4"/>
  <c r="G266" i="9" s="1"/>
  <c r="AW268" i="4"/>
  <c r="W257" i="9" s="1"/>
  <c r="AW269" i="4"/>
  <c r="W258" i="9" s="1"/>
  <c r="AW270" i="4"/>
  <c r="W259" i="9" s="1"/>
  <c r="AW271" i="4"/>
  <c r="W260" i="9" s="1"/>
  <c r="AW272" i="4"/>
  <c r="W261" i="9" s="1"/>
  <c r="AK268" i="4"/>
  <c r="K257" i="9" s="1"/>
  <c r="AK269" i="4"/>
  <c r="K258" i="9" s="1"/>
  <c r="AK270" i="4"/>
  <c r="K259" i="9" s="1"/>
  <c r="AK271" i="4"/>
  <c r="K260" i="9" s="1"/>
  <c r="AK272" i="4"/>
  <c r="K261" i="9" s="1"/>
  <c r="AO267" i="4"/>
  <c r="O256" i="9" s="1"/>
  <c r="AO266" i="4"/>
  <c r="O255" i="9" s="1"/>
  <c r="AO265" i="4"/>
  <c r="O254" i="9" s="1"/>
  <c r="AO264" i="4"/>
  <c r="O253" i="9" s="1"/>
  <c r="AO263" i="4"/>
  <c r="O252" i="9" s="1"/>
  <c r="AS260" i="4"/>
  <c r="S249" i="9" s="1"/>
  <c r="AS259" i="4"/>
  <c r="S248" i="9" s="1"/>
  <c r="AS262" i="4"/>
  <c r="S251" i="9" s="1"/>
  <c r="AS261" i="4"/>
  <c r="S250" i="9" s="1"/>
  <c r="AS258" i="4"/>
  <c r="S247" i="9" s="1"/>
  <c r="AG258" i="4"/>
  <c r="G247" i="9" s="1"/>
  <c r="AG260" i="4"/>
  <c r="G249" i="9" s="1"/>
  <c r="AG262" i="4"/>
  <c r="G251" i="9" s="1"/>
  <c r="AG259" i="4"/>
  <c r="G248" i="9" s="1"/>
  <c r="AG261" i="4"/>
  <c r="G250" i="9" s="1"/>
  <c r="AW253" i="4"/>
  <c r="W242" i="9" s="1"/>
  <c r="AW254" i="4"/>
  <c r="W243" i="9" s="1"/>
  <c r="AW255" i="4"/>
  <c r="W244" i="9" s="1"/>
  <c r="AW256" i="4"/>
  <c r="W245" i="9" s="1"/>
  <c r="AW257" i="4"/>
  <c r="W246" i="9" s="1"/>
  <c r="AK253" i="4"/>
  <c r="K242" i="9" s="1"/>
  <c r="AK254" i="4"/>
  <c r="K243" i="9" s="1"/>
  <c r="AK255" i="4"/>
  <c r="K244" i="9" s="1"/>
  <c r="AK256" i="4"/>
  <c r="K245" i="9" s="1"/>
  <c r="AK257" i="4"/>
  <c r="K246" i="9" s="1"/>
  <c r="AO249" i="4"/>
  <c r="O238" i="9" s="1"/>
  <c r="AO251" i="4"/>
  <c r="O240" i="9" s="1"/>
  <c r="AO248" i="4"/>
  <c r="O237" i="9" s="1"/>
  <c r="AO250" i="4"/>
  <c r="O239" i="9" s="1"/>
  <c r="AO252" i="4"/>
  <c r="O241" i="9" s="1"/>
  <c r="AS243" i="4"/>
  <c r="S232" i="9" s="1"/>
  <c r="AS247" i="4"/>
  <c r="S236" i="9" s="1"/>
  <c r="AS244" i="4"/>
  <c r="S233" i="9" s="1"/>
  <c r="AS245" i="4"/>
  <c r="S234" i="9" s="1"/>
  <c r="AS246" i="4"/>
  <c r="S235" i="9" s="1"/>
  <c r="AG245" i="4"/>
  <c r="G234" i="9" s="1"/>
  <c r="AG246" i="4"/>
  <c r="G235" i="9" s="1"/>
  <c r="AG247" i="4"/>
  <c r="G236" i="9" s="1"/>
  <c r="AG243" i="4"/>
  <c r="G232" i="9" s="1"/>
  <c r="AG244" i="4"/>
  <c r="G233" i="9" s="1"/>
  <c r="AW241" i="4"/>
  <c r="W230" i="9" s="1"/>
  <c r="AW242" i="4"/>
  <c r="W231" i="9" s="1"/>
  <c r="AW240" i="4"/>
  <c r="W229" i="9" s="1"/>
  <c r="AW239" i="4"/>
  <c r="W228" i="9" s="1"/>
  <c r="AW238" i="4"/>
  <c r="W227" i="9" s="1"/>
  <c r="AK241" i="4"/>
  <c r="K230" i="9" s="1"/>
  <c r="AK242" i="4"/>
  <c r="K231" i="9" s="1"/>
  <c r="AK240" i="4"/>
  <c r="K229" i="9" s="1"/>
  <c r="AK239" i="4"/>
  <c r="K228" i="9" s="1"/>
  <c r="AK238" i="4"/>
  <c r="K227" i="9" s="1"/>
  <c r="AO237" i="4"/>
  <c r="O226" i="9" s="1"/>
  <c r="AO236" i="4"/>
  <c r="O225" i="9" s="1"/>
  <c r="AO235" i="4"/>
  <c r="O224" i="9" s="1"/>
  <c r="AO234" i="4"/>
  <c r="O223" i="9" s="1"/>
  <c r="AO233" i="4"/>
  <c r="O222" i="9" s="1"/>
  <c r="AS228" i="4"/>
  <c r="S217" i="9" s="1"/>
  <c r="AS229" i="4"/>
  <c r="S218" i="9" s="1"/>
  <c r="AS230" i="4"/>
  <c r="S219" i="9" s="1"/>
  <c r="AS231" i="4"/>
  <c r="S220" i="9" s="1"/>
  <c r="AS232" i="4"/>
  <c r="S221" i="9" s="1"/>
  <c r="AG228" i="4"/>
  <c r="G217" i="9" s="1"/>
  <c r="AG229" i="4"/>
  <c r="G218" i="9" s="1"/>
  <c r="AG230" i="4"/>
  <c r="G219" i="9" s="1"/>
  <c r="AG231" i="4"/>
  <c r="G220" i="9" s="1"/>
  <c r="AG232" i="4"/>
  <c r="G221" i="9" s="1"/>
  <c r="AW223" i="4"/>
  <c r="W212" i="9" s="1"/>
  <c r="AW227" i="4"/>
  <c r="W216" i="9" s="1"/>
  <c r="AW226" i="4"/>
  <c r="W215" i="9" s="1"/>
  <c r="AW225" i="4"/>
  <c r="W214" i="9" s="1"/>
  <c r="AW224" i="4"/>
  <c r="W213" i="9" s="1"/>
  <c r="AK224" i="4"/>
  <c r="K213" i="9" s="1"/>
  <c r="AK223" i="4"/>
  <c r="K212" i="9" s="1"/>
  <c r="AK227" i="4"/>
  <c r="K216" i="9" s="1"/>
  <c r="AK226" i="4"/>
  <c r="K215" i="9" s="1"/>
  <c r="AK225" i="4"/>
  <c r="K214" i="9" s="1"/>
  <c r="AO220" i="4"/>
  <c r="O209" i="9" s="1"/>
  <c r="AO219" i="4"/>
  <c r="O208" i="9" s="1"/>
  <c r="AO218" i="4"/>
  <c r="O207" i="9" s="1"/>
  <c r="AO222" i="4"/>
  <c r="O211" i="9" s="1"/>
  <c r="AO221" i="4"/>
  <c r="O210" i="9" s="1"/>
  <c r="AS213" i="4"/>
  <c r="S202" i="9" s="1"/>
  <c r="AS214" i="4"/>
  <c r="S203" i="9" s="1"/>
  <c r="AS215" i="4"/>
  <c r="S204" i="9" s="1"/>
  <c r="AS216" i="4"/>
  <c r="S205" i="9" s="1"/>
  <c r="AS217" i="4"/>
  <c r="S206" i="9" s="1"/>
  <c r="AG213" i="4"/>
  <c r="G202" i="9" s="1"/>
  <c r="AG214" i="4"/>
  <c r="G203" i="9" s="1"/>
  <c r="AG215" i="4"/>
  <c r="G204" i="9" s="1"/>
  <c r="AG216" i="4"/>
  <c r="G205" i="9" s="1"/>
  <c r="AG217" i="4"/>
  <c r="G206" i="9" s="1"/>
  <c r="AW209" i="4"/>
  <c r="W198" i="9" s="1"/>
  <c r="AW211" i="4"/>
  <c r="W200" i="9" s="1"/>
  <c r="AW208" i="4"/>
  <c r="W197" i="9" s="1"/>
  <c r="AW210" i="4"/>
  <c r="W199" i="9" s="1"/>
  <c r="AW212" i="4"/>
  <c r="W201" i="9" s="1"/>
  <c r="AK208" i="4"/>
  <c r="K197" i="9" s="1"/>
  <c r="AK210" i="4"/>
  <c r="K199" i="9" s="1"/>
  <c r="AK212" i="4"/>
  <c r="K201" i="9" s="1"/>
  <c r="AK209" i="4"/>
  <c r="K198" i="9" s="1"/>
  <c r="AK211" i="4"/>
  <c r="K200" i="9" s="1"/>
  <c r="AO204" i="4"/>
  <c r="O193" i="9" s="1"/>
  <c r="AO206" i="4"/>
  <c r="O195" i="9" s="1"/>
  <c r="AO205" i="4"/>
  <c r="O194" i="9" s="1"/>
  <c r="AO207" i="4"/>
  <c r="O196" i="9" s="1"/>
  <c r="AO203" i="4"/>
  <c r="O192" i="9" s="1"/>
  <c r="AS200" i="4"/>
  <c r="S189" i="9" s="1"/>
  <c r="AS201" i="4"/>
  <c r="S190" i="9" s="1"/>
  <c r="AS202" i="4"/>
  <c r="S191" i="9" s="1"/>
  <c r="AS199" i="4"/>
  <c r="S188" i="9" s="1"/>
  <c r="AS198" i="4"/>
  <c r="S187" i="9" s="1"/>
  <c r="AG200" i="4"/>
  <c r="G189" i="9" s="1"/>
  <c r="AG201" i="4"/>
  <c r="G190" i="9" s="1"/>
  <c r="AG202" i="4"/>
  <c r="G191" i="9" s="1"/>
  <c r="AG199" i="4"/>
  <c r="G188" i="9" s="1"/>
  <c r="AG198" i="4"/>
  <c r="G187" i="9" s="1"/>
  <c r="AW196" i="4"/>
  <c r="W185" i="9" s="1"/>
  <c r="AW195" i="4"/>
  <c r="W184" i="9" s="1"/>
  <c r="AW194" i="4"/>
  <c r="W183" i="9" s="1"/>
  <c r="AW193" i="4"/>
  <c r="W182" i="9" s="1"/>
  <c r="AW197" i="4"/>
  <c r="W186" i="9" s="1"/>
  <c r="AK197" i="4"/>
  <c r="K186" i="9" s="1"/>
  <c r="AK196" i="4"/>
  <c r="K185" i="9" s="1"/>
  <c r="AK195" i="4"/>
  <c r="K184" i="9" s="1"/>
  <c r="AK194" i="4"/>
  <c r="K183" i="9" s="1"/>
  <c r="AK193" i="4"/>
  <c r="K182" i="9" s="1"/>
  <c r="AO192" i="4"/>
  <c r="O181" i="9" s="1"/>
  <c r="AO191" i="4"/>
  <c r="O180" i="9" s="1"/>
  <c r="AO190" i="4"/>
  <c r="O179" i="9" s="1"/>
  <c r="AO189" i="4"/>
  <c r="O178" i="9" s="1"/>
  <c r="AO188" i="4"/>
  <c r="O177" i="9" s="1"/>
  <c r="AS187" i="4"/>
  <c r="S176" i="9" s="1"/>
  <c r="AS186" i="4"/>
  <c r="S175" i="9" s="1"/>
  <c r="AS185" i="4"/>
  <c r="S174" i="9" s="1"/>
  <c r="AS184" i="4"/>
  <c r="S173" i="9" s="1"/>
  <c r="AS183" i="4"/>
  <c r="S172" i="9" s="1"/>
  <c r="AG183" i="4"/>
  <c r="G172" i="9" s="1"/>
  <c r="AG187" i="4"/>
  <c r="G176" i="9" s="1"/>
  <c r="AG186" i="4"/>
  <c r="G175" i="9" s="1"/>
  <c r="AG185" i="4"/>
  <c r="G174" i="9" s="1"/>
  <c r="AG184" i="4"/>
  <c r="G173" i="9" s="1"/>
  <c r="AW179" i="4"/>
  <c r="W168" i="9" s="1"/>
  <c r="AW182" i="4"/>
  <c r="W171" i="9" s="1"/>
  <c r="AW178" i="4"/>
  <c r="W167" i="9" s="1"/>
  <c r="AW181" i="4"/>
  <c r="W170" i="9" s="1"/>
  <c r="AW180" i="4"/>
  <c r="W169" i="9" s="1"/>
  <c r="AK180" i="4"/>
  <c r="K169" i="9" s="1"/>
  <c r="AK179" i="4"/>
  <c r="K168" i="9" s="1"/>
  <c r="AK182" i="4"/>
  <c r="K171" i="9" s="1"/>
  <c r="AK178" i="4"/>
  <c r="K167" i="9" s="1"/>
  <c r="AK181" i="4"/>
  <c r="K170" i="9" s="1"/>
  <c r="AO173" i="4"/>
  <c r="O162" i="9" s="1"/>
  <c r="AO174" i="4"/>
  <c r="O163" i="9" s="1"/>
  <c r="AO175" i="4"/>
  <c r="O164" i="9" s="1"/>
  <c r="AO176" i="4"/>
  <c r="O165" i="9" s="1"/>
  <c r="AO177" i="4"/>
  <c r="O166" i="9" s="1"/>
  <c r="AS168" i="4"/>
  <c r="S157" i="9" s="1"/>
  <c r="AS170" i="4"/>
  <c r="S159" i="9" s="1"/>
  <c r="AS172" i="4"/>
  <c r="S161" i="9" s="1"/>
  <c r="AS169" i="4"/>
  <c r="S158" i="9" s="1"/>
  <c r="AS171" i="4"/>
  <c r="S160" i="9" s="1"/>
  <c r="AG168" i="4"/>
  <c r="G157" i="9" s="1"/>
  <c r="AG170" i="4"/>
  <c r="G159" i="9" s="1"/>
  <c r="AG172" i="4"/>
  <c r="G161" i="9" s="1"/>
  <c r="AG169" i="4"/>
  <c r="G158" i="9" s="1"/>
  <c r="AG171" i="4"/>
  <c r="G160" i="9" s="1"/>
  <c r="AW164" i="4"/>
  <c r="W153" i="9" s="1"/>
  <c r="AW166" i="4"/>
  <c r="W155" i="9" s="1"/>
  <c r="AW167" i="4"/>
  <c r="W156" i="9" s="1"/>
  <c r="AW163" i="4"/>
  <c r="W152" i="9" s="1"/>
  <c r="AW165" i="4"/>
  <c r="W154" i="9" s="1"/>
  <c r="AK163" i="4"/>
  <c r="K152" i="9" s="1"/>
  <c r="AK165" i="4"/>
  <c r="K154" i="9" s="1"/>
  <c r="AK167" i="4"/>
  <c r="K156" i="9" s="1"/>
  <c r="AK164" i="4"/>
  <c r="K153" i="9" s="1"/>
  <c r="AK166" i="4"/>
  <c r="K155" i="9" s="1"/>
  <c r="AO158" i="4"/>
  <c r="O147" i="9" s="1"/>
  <c r="AO159" i="4"/>
  <c r="O148" i="9" s="1"/>
  <c r="AO160" i="4"/>
  <c r="O149" i="9" s="1"/>
  <c r="AO161" i="4"/>
  <c r="O150" i="9" s="1"/>
  <c r="AO162" i="4"/>
  <c r="O151" i="9" s="1"/>
  <c r="AS153" i="4"/>
  <c r="S142" i="9" s="1"/>
  <c r="AS154" i="4"/>
  <c r="S143" i="9" s="1"/>
  <c r="AS155" i="4"/>
  <c r="S144" i="9" s="1"/>
  <c r="AS156" i="4"/>
  <c r="S145" i="9" s="1"/>
  <c r="AS157" i="4"/>
  <c r="S146" i="9" s="1"/>
  <c r="AG153" i="4"/>
  <c r="G142" i="9" s="1"/>
  <c r="AG154" i="4"/>
  <c r="G143" i="9" s="1"/>
  <c r="AG155" i="4"/>
  <c r="G144" i="9" s="1"/>
  <c r="AG156" i="4"/>
  <c r="G145" i="9" s="1"/>
  <c r="AG157" i="4"/>
  <c r="G146" i="9" s="1"/>
  <c r="AW148" i="4"/>
  <c r="W137" i="9" s="1"/>
  <c r="AW149" i="4"/>
  <c r="W138" i="9" s="1"/>
  <c r="AW150" i="4"/>
  <c r="W139" i="9" s="1"/>
  <c r="AW151" i="4"/>
  <c r="W140" i="9" s="1"/>
  <c r="AW152" i="4"/>
  <c r="W141" i="9" s="1"/>
  <c r="AK148" i="4"/>
  <c r="K137" i="9" s="1"/>
  <c r="AK149" i="4"/>
  <c r="K138" i="9" s="1"/>
  <c r="AK150" i="4"/>
  <c r="K139" i="9" s="1"/>
  <c r="AK151" i="4"/>
  <c r="K140" i="9" s="1"/>
  <c r="AK152" i="4"/>
  <c r="K141" i="9" s="1"/>
  <c r="AO145" i="4"/>
  <c r="O134" i="9" s="1"/>
  <c r="AO146" i="4"/>
  <c r="O135" i="9" s="1"/>
  <c r="AO147" i="4"/>
  <c r="O136" i="9" s="1"/>
  <c r="AO144" i="4"/>
  <c r="O133" i="9" s="1"/>
  <c r="AO143" i="4"/>
  <c r="O132" i="9" s="1"/>
  <c r="AS141" i="4"/>
  <c r="S130" i="9" s="1"/>
  <c r="AS140" i="4"/>
  <c r="S129" i="9" s="1"/>
  <c r="AS139" i="4"/>
  <c r="S128" i="9" s="1"/>
  <c r="AS138" i="4"/>
  <c r="S127" i="9" s="1"/>
  <c r="AS142" i="4"/>
  <c r="S131" i="9" s="1"/>
  <c r="AG141" i="4"/>
  <c r="G130" i="9" s="1"/>
  <c r="AG140" i="4"/>
  <c r="G129" i="9" s="1"/>
  <c r="AG139" i="4"/>
  <c r="G128" i="9" s="1"/>
  <c r="AG138" i="4"/>
  <c r="G127" i="9" s="1"/>
  <c r="AG142" i="4"/>
  <c r="G131" i="9" s="1"/>
  <c r="AW133" i="4"/>
  <c r="W122" i="9" s="1"/>
  <c r="AW134" i="4"/>
  <c r="W123" i="9" s="1"/>
  <c r="AW135" i="4"/>
  <c r="W124" i="9" s="1"/>
  <c r="AW136" i="4"/>
  <c r="W125" i="9" s="1"/>
  <c r="AW137" i="4"/>
  <c r="W126" i="9" s="1"/>
  <c r="AK133" i="4"/>
  <c r="K122" i="9" s="1"/>
  <c r="AK134" i="4"/>
  <c r="K123" i="9" s="1"/>
  <c r="AK135" i="4"/>
  <c r="K124" i="9" s="1"/>
  <c r="AK136" i="4"/>
  <c r="K125" i="9" s="1"/>
  <c r="AK137" i="4"/>
  <c r="K126" i="9" s="1"/>
  <c r="AO130" i="4"/>
  <c r="O119" i="9" s="1"/>
  <c r="AO129" i="4"/>
  <c r="O118" i="9" s="1"/>
  <c r="AO132" i="4"/>
  <c r="O121" i="9" s="1"/>
  <c r="AO131" i="4"/>
  <c r="O120" i="9" s="1"/>
  <c r="AO128" i="4"/>
  <c r="O117" i="9" s="1"/>
  <c r="AS124" i="4"/>
  <c r="S113" i="9" s="1"/>
  <c r="AS126" i="4"/>
  <c r="S115" i="9" s="1"/>
  <c r="AS123" i="4"/>
  <c r="S112" i="9" s="1"/>
  <c r="AS125" i="4"/>
  <c r="S114" i="9" s="1"/>
  <c r="AS127" i="4"/>
  <c r="S116" i="9" s="1"/>
  <c r="AG123" i="4"/>
  <c r="G112" i="9" s="1"/>
  <c r="AG125" i="4"/>
  <c r="G114" i="9" s="1"/>
  <c r="AG127" i="4"/>
  <c r="G116" i="9" s="1"/>
  <c r="AG124" i="4"/>
  <c r="G113" i="9" s="1"/>
  <c r="AG126" i="4"/>
  <c r="G115" i="9" s="1"/>
  <c r="AW121" i="4"/>
  <c r="W110" i="9" s="1"/>
  <c r="AW122" i="4"/>
  <c r="W111" i="9" s="1"/>
  <c r="AW119" i="4"/>
  <c r="W108" i="9" s="1"/>
  <c r="AW120" i="4"/>
  <c r="W109" i="9" s="1"/>
  <c r="AW118" i="4"/>
  <c r="W107" i="9" s="1"/>
  <c r="AK121" i="4"/>
  <c r="K110" i="9" s="1"/>
  <c r="AK122" i="4"/>
  <c r="K111" i="9" s="1"/>
  <c r="AK118" i="4"/>
  <c r="K107" i="9" s="1"/>
  <c r="AK119" i="4"/>
  <c r="K108" i="9" s="1"/>
  <c r="AK120" i="4"/>
  <c r="K109" i="9" s="1"/>
  <c r="AO117" i="4"/>
  <c r="O106" i="9" s="1"/>
  <c r="AO116" i="4"/>
  <c r="O105" i="9" s="1"/>
  <c r="AO113" i="4"/>
  <c r="O102" i="9" s="1"/>
  <c r="AO114" i="4"/>
  <c r="O103" i="9" s="1"/>
  <c r="AO115" i="4"/>
  <c r="O104" i="9" s="1"/>
  <c r="AS112" i="4"/>
  <c r="S101" i="9" s="1"/>
  <c r="AS111" i="4"/>
  <c r="S100" i="9" s="1"/>
  <c r="AS110" i="4"/>
  <c r="S99" i="9" s="1"/>
  <c r="AS109" i="4"/>
  <c r="S98" i="9" s="1"/>
  <c r="AS108" i="4"/>
  <c r="S97" i="9" s="1"/>
  <c r="AG108" i="4"/>
  <c r="G97" i="9" s="1"/>
  <c r="AG112" i="4"/>
  <c r="G101" i="9" s="1"/>
  <c r="AG111" i="4"/>
  <c r="G100" i="9" s="1"/>
  <c r="AG110" i="4"/>
  <c r="G99" i="9" s="1"/>
  <c r="AG109" i="4"/>
  <c r="G98" i="9" s="1"/>
  <c r="AW103" i="4"/>
  <c r="W92" i="9" s="1"/>
  <c r="AW107" i="4"/>
  <c r="W96" i="9" s="1"/>
  <c r="AW106" i="4"/>
  <c r="W95" i="9" s="1"/>
  <c r="AW105" i="4"/>
  <c r="W94" i="9" s="1"/>
  <c r="AW104" i="4"/>
  <c r="W93" i="9" s="1"/>
  <c r="AK104" i="4"/>
  <c r="K93" i="9" s="1"/>
  <c r="AK103" i="4"/>
  <c r="K92" i="9" s="1"/>
  <c r="AK107" i="4"/>
  <c r="K96" i="9" s="1"/>
  <c r="AK106" i="4"/>
  <c r="K95" i="9" s="1"/>
  <c r="AK105" i="4"/>
  <c r="K94" i="9" s="1"/>
  <c r="AO99" i="4"/>
  <c r="O88" i="9" s="1"/>
  <c r="AO101" i="4"/>
  <c r="O90" i="9" s="1"/>
  <c r="AO98" i="4"/>
  <c r="O87" i="9" s="1"/>
  <c r="AO100" i="4"/>
  <c r="O89" i="9" s="1"/>
  <c r="AO102" i="4"/>
  <c r="O91" i="9" s="1"/>
  <c r="AS93" i="4"/>
  <c r="S82" i="9" s="1"/>
  <c r="AS94" i="4"/>
  <c r="S83" i="9" s="1"/>
  <c r="AS95" i="4"/>
  <c r="S84" i="9" s="1"/>
  <c r="AS96" i="4"/>
  <c r="S85" i="9" s="1"/>
  <c r="AS97" i="4"/>
  <c r="S86" i="9" s="1"/>
  <c r="AG93" i="4"/>
  <c r="G82" i="9" s="1"/>
  <c r="AG94" i="4"/>
  <c r="G83" i="9" s="1"/>
  <c r="AG95" i="4"/>
  <c r="G84" i="9" s="1"/>
  <c r="AG96" i="4"/>
  <c r="G85" i="9" s="1"/>
  <c r="AG97" i="4"/>
  <c r="G86" i="9" s="1"/>
  <c r="AW92" i="4"/>
  <c r="W81" i="9" s="1"/>
  <c r="AW88" i="4"/>
  <c r="W77" i="9" s="1"/>
  <c r="AW89" i="4"/>
  <c r="W78" i="9" s="1"/>
  <c r="AW90" i="4"/>
  <c r="W79" i="9" s="1"/>
  <c r="AW91" i="4"/>
  <c r="W80" i="9" s="1"/>
  <c r="AK90" i="4"/>
  <c r="K79" i="9" s="1"/>
  <c r="AK91" i="4"/>
  <c r="K80" i="9" s="1"/>
  <c r="AK92" i="4"/>
  <c r="K81" i="9" s="1"/>
  <c r="AK88" i="4"/>
  <c r="K77" i="9" s="1"/>
  <c r="AK89" i="4"/>
  <c r="K78" i="9" s="1"/>
  <c r="AO83" i="4"/>
  <c r="O72" i="9" s="1"/>
  <c r="AO84" i="4"/>
  <c r="O73" i="9" s="1"/>
  <c r="AO85" i="4"/>
  <c r="O74" i="9" s="1"/>
  <c r="AO86" i="4"/>
  <c r="O75" i="9" s="1"/>
  <c r="AO87" i="4"/>
  <c r="O76" i="9" s="1"/>
  <c r="AS82" i="4"/>
  <c r="S71" i="9" s="1"/>
  <c r="AS81" i="4"/>
  <c r="S70" i="9" s="1"/>
  <c r="AS80" i="4"/>
  <c r="S69" i="9" s="1"/>
  <c r="AS79" i="4"/>
  <c r="S68" i="9" s="1"/>
  <c r="AS78" i="4"/>
  <c r="S67" i="9" s="1"/>
  <c r="AG82" i="4"/>
  <c r="G71" i="9" s="1"/>
  <c r="AG81" i="4"/>
  <c r="G70" i="9" s="1"/>
  <c r="AG80" i="4"/>
  <c r="G69" i="9" s="1"/>
  <c r="AG79" i="4"/>
  <c r="G68" i="9" s="1"/>
  <c r="AG78" i="4"/>
  <c r="G67" i="9" s="1"/>
  <c r="AW73" i="4"/>
  <c r="W62" i="9" s="1"/>
  <c r="AW77" i="4"/>
  <c r="W66" i="9" s="1"/>
  <c r="AW76" i="4"/>
  <c r="W65" i="9" s="1"/>
  <c r="AW75" i="4"/>
  <c r="W64" i="9" s="1"/>
  <c r="AW74" i="4"/>
  <c r="W63" i="9" s="1"/>
  <c r="AK73" i="4"/>
  <c r="K62" i="9" s="1"/>
  <c r="AK77" i="4"/>
  <c r="K66" i="9" s="1"/>
  <c r="AK76" i="4"/>
  <c r="K65" i="9" s="1"/>
  <c r="AK75" i="4"/>
  <c r="K64" i="9" s="1"/>
  <c r="AK74" i="4"/>
  <c r="K63" i="9" s="1"/>
  <c r="AO69" i="4"/>
  <c r="O58" i="9" s="1"/>
  <c r="AO71" i="4"/>
  <c r="O60" i="9" s="1"/>
  <c r="AO68" i="4"/>
  <c r="O57" i="9" s="1"/>
  <c r="AO70" i="4"/>
  <c r="O59" i="9" s="1"/>
  <c r="AO72" i="4"/>
  <c r="O61" i="9" s="1"/>
  <c r="AS63" i="4"/>
  <c r="S52" i="9" s="1"/>
  <c r="AS64" i="4"/>
  <c r="S53" i="9" s="1"/>
  <c r="AS65" i="4"/>
  <c r="S54" i="9" s="1"/>
  <c r="AS66" i="4"/>
  <c r="S55" i="9" s="1"/>
  <c r="AS67" i="4"/>
  <c r="S56" i="9" s="1"/>
  <c r="AG63" i="4"/>
  <c r="G52" i="9" s="1"/>
  <c r="AG64" i="4"/>
  <c r="G53" i="9" s="1"/>
  <c r="AG65" i="4"/>
  <c r="G54" i="9" s="1"/>
  <c r="AG66" i="4"/>
  <c r="G55" i="9" s="1"/>
  <c r="AG67" i="4"/>
  <c r="G56" i="9" s="1"/>
  <c r="AW58" i="4"/>
  <c r="W47" i="9" s="1"/>
  <c r="AW59" i="4"/>
  <c r="W48" i="9" s="1"/>
  <c r="AW61" i="4"/>
  <c r="W50" i="9" s="1"/>
  <c r="AW60" i="4"/>
  <c r="W49" i="9" s="1"/>
  <c r="AW62" i="4"/>
  <c r="W51" i="9" s="1"/>
  <c r="AK58" i="4"/>
  <c r="K47" i="9" s="1"/>
  <c r="AK60" i="4"/>
  <c r="K49" i="9" s="1"/>
  <c r="AK62" i="4"/>
  <c r="K51" i="9" s="1"/>
  <c r="AK59" i="4"/>
  <c r="K48" i="9" s="1"/>
  <c r="AK61" i="4"/>
  <c r="K50" i="9" s="1"/>
  <c r="AO54" i="4"/>
  <c r="O43" i="9" s="1"/>
  <c r="AO53" i="4"/>
  <c r="O42" i="9" s="1"/>
  <c r="AO57" i="4"/>
  <c r="O46" i="9" s="1"/>
  <c r="AO56" i="4"/>
  <c r="O45" i="9" s="1"/>
  <c r="AO55" i="4"/>
  <c r="O44" i="9" s="1"/>
  <c r="AS50" i="4"/>
  <c r="S39" i="9" s="1"/>
  <c r="AS49" i="4"/>
  <c r="S38" i="9" s="1"/>
  <c r="AS48" i="4"/>
  <c r="S37" i="9" s="1"/>
  <c r="AS52" i="4"/>
  <c r="S41" i="9" s="1"/>
  <c r="AS51" i="4"/>
  <c r="S40" i="9" s="1"/>
  <c r="AG50" i="4"/>
  <c r="G39" i="9" s="1"/>
  <c r="AG49" i="4"/>
  <c r="G38" i="9" s="1"/>
  <c r="AG48" i="4"/>
  <c r="G37" i="9" s="1"/>
  <c r="AG52" i="4"/>
  <c r="G41" i="9" s="1"/>
  <c r="AG51" i="4"/>
  <c r="G40" i="9" s="1"/>
  <c r="AW43" i="4"/>
  <c r="W32" i="9" s="1"/>
  <c r="AW44" i="4"/>
  <c r="W33" i="9" s="1"/>
  <c r="AW45" i="4"/>
  <c r="W34" i="9" s="1"/>
  <c r="AW46" i="4"/>
  <c r="W35" i="9" s="1"/>
  <c r="AW47" i="4"/>
  <c r="W36" i="9" s="1"/>
  <c r="AK43" i="4"/>
  <c r="K32" i="9" s="1"/>
  <c r="AK44" i="4"/>
  <c r="K33" i="9" s="1"/>
  <c r="AK45" i="4"/>
  <c r="K34" i="9" s="1"/>
  <c r="AK46" i="4"/>
  <c r="K35" i="9" s="1"/>
  <c r="AK47" i="4"/>
  <c r="K36" i="9" s="1"/>
  <c r="AO38" i="4"/>
  <c r="O27" i="9" s="1"/>
  <c r="AO39" i="4"/>
  <c r="O28" i="9" s="1"/>
  <c r="AO40" i="4"/>
  <c r="O29" i="9" s="1"/>
  <c r="AO41" i="4"/>
  <c r="O30" i="9" s="1"/>
  <c r="AO42" i="4"/>
  <c r="O31" i="9" s="1"/>
  <c r="AS33" i="4"/>
  <c r="S22" i="9" s="1"/>
  <c r="AS34" i="4"/>
  <c r="S23" i="9" s="1"/>
  <c r="AS35" i="4"/>
  <c r="S24" i="9" s="1"/>
  <c r="AS36" i="4"/>
  <c r="S25" i="9" s="1"/>
  <c r="AS37" i="4"/>
  <c r="S26" i="9" s="1"/>
  <c r="AG33" i="4"/>
  <c r="G22" i="9" s="1"/>
  <c r="AG34" i="4"/>
  <c r="G23" i="9" s="1"/>
  <c r="AG35" i="4"/>
  <c r="G24" i="9" s="1"/>
  <c r="AG36" i="4"/>
  <c r="G25" i="9" s="1"/>
  <c r="AG37" i="4"/>
  <c r="G26" i="9" s="1"/>
  <c r="AW28" i="4"/>
  <c r="W17" i="9" s="1"/>
  <c r="AW29" i="4"/>
  <c r="W18" i="9" s="1"/>
  <c r="AW30" i="4"/>
  <c r="W19" i="9" s="1"/>
  <c r="AW31" i="4"/>
  <c r="W20" i="9" s="1"/>
  <c r="AW32" i="4"/>
  <c r="W21" i="9" s="1"/>
  <c r="AK28" i="4"/>
  <c r="K17" i="9" s="1"/>
  <c r="AK29" i="4"/>
  <c r="K18" i="9" s="1"/>
  <c r="AK30" i="4"/>
  <c r="K19" i="9" s="1"/>
  <c r="AK31" i="4"/>
  <c r="K20" i="9" s="1"/>
  <c r="AK32" i="4"/>
  <c r="K21" i="9" s="1"/>
  <c r="AO23" i="4"/>
  <c r="O12" i="9" s="1"/>
  <c r="AO24" i="4"/>
  <c r="O13" i="9" s="1"/>
  <c r="AO25" i="4"/>
  <c r="O14" i="9" s="1"/>
  <c r="AO26" i="4"/>
  <c r="O15" i="9" s="1"/>
  <c r="AO27" i="4"/>
  <c r="O16" i="9" s="1"/>
  <c r="AS18" i="4"/>
  <c r="S7" i="9" s="1"/>
  <c r="AS19" i="4"/>
  <c r="S8" i="9" s="1"/>
  <c r="AS20" i="4"/>
  <c r="S9" i="9" s="1"/>
  <c r="AS21" i="4"/>
  <c r="S10" i="9" s="1"/>
  <c r="AS22" i="4"/>
  <c r="S11" i="9" s="1"/>
  <c r="AG18" i="4"/>
  <c r="G7" i="9" s="1"/>
  <c r="AG19" i="4"/>
  <c r="G8" i="9" s="1"/>
  <c r="AG20" i="4"/>
  <c r="G9" i="9" s="1"/>
  <c r="AG21" i="4"/>
  <c r="G10" i="9" s="1"/>
  <c r="AG22" i="4"/>
  <c r="G11" i="9" s="1"/>
  <c r="AW13" i="4"/>
  <c r="W2" i="9" s="1"/>
  <c r="AW14" i="4"/>
  <c r="W3" i="9" s="1"/>
  <c r="AW15" i="4"/>
  <c r="W4" i="9" s="1"/>
  <c r="AW16" i="4"/>
  <c r="W5" i="9" s="1"/>
  <c r="AW17" i="4"/>
  <c r="W6" i="9" s="1"/>
  <c r="AK13" i="4"/>
  <c r="K2" i="9" s="1"/>
  <c r="AK14" i="4"/>
  <c r="K3" i="9" s="1"/>
  <c r="AK15" i="4"/>
  <c r="K4" i="9" s="1"/>
  <c r="AK16" i="4"/>
  <c r="K5" i="9" s="1"/>
  <c r="AK17" i="4"/>
  <c r="K6" i="9" s="1"/>
  <c r="D463" i="5"/>
  <c r="AD473" i="4"/>
  <c r="D462" i="9" s="1"/>
  <c r="AD474" i="4"/>
  <c r="D463" i="9" s="1"/>
  <c r="AD475" i="4"/>
  <c r="D464" i="9" s="1"/>
  <c r="AD476" i="4"/>
  <c r="D465" i="9" s="1"/>
  <c r="AD477" i="4"/>
  <c r="D466" i="9" s="1"/>
  <c r="AD233" i="4"/>
  <c r="D222" i="9" s="1"/>
  <c r="AD237" i="4"/>
  <c r="D226" i="9" s="1"/>
  <c r="AD236" i="4"/>
  <c r="D225" i="9" s="1"/>
  <c r="AD235" i="4"/>
  <c r="D224" i="9" s="1"/>
  <c r="AD234" i="4"/>
  <c r="D223" i="9" s="1"/>
  <c r="AD213" i="4"/>
  <c r="D202" i="9" s="1"/>
  <c r="AD215" i="4"/>
  <c r="D204" i="9" s="1"/>
  <c r="AD217" i="4"/>
  <c r="D206" i="9" s="1"/>
  <c r="AD214" i="4"/>
  <c r="D203" i="9" s="1"/>
  <c r="AD216" i="4"/>
  <c r="D205" i="9" s="1"/>
  <c r="D163" i="5"/>
  <c r="AD173" i="4"/>
  <c r="D162" i="9" s="1"/>
  <c r="AD174" i="4"/>
  <c r="D163" i="9" s="1"/>
  <c r="AD175" i="4"/>
  <c r="D164" i="9" s="1"/>
  <c r="AD176" i="4"/>
  <c r="D165" i="9" s="1"/>
  <c r="AD177" i="4"/>
  <c r="D166" i="9" s="1"/>
  <c r="D119" i="5"/>
  <c r="AD113" i="4"/>
  <c r="D102" i="9" s="1"/>
  <c r="AD114" i="4"/>
  <c r="D103" i="9" s="1"/>
  <c r="AD115" i="4"/>
  <c r="D104" i="9" s="1"/>
  <c r="AD116" i="4"/>
  <c r="D105" i="9" s="1"/>
  <c r="AD117" i="4"/>
  <c r="D106" i="9" s="1"/>
  <c r="D63" i="5"/>
  <c r="AD76" i="4"/>
  <c r="D65" i="9" s="1"/>
  <c r="AD75" i="4"/>
  <c r="D64" i="9" s="1"/>
  <c r="AD74" i="4"/>
  <c r="D63" i="9" s="1"/>
  <c r="AD73" i="4"/>
  <c r="D62" i="9" s="1"/>
  <c r="AD77" i="4"/>
  <c r="D66" i="9" s="1"/>
  <c r="D43" i="5"/>
  <c r="AD55" i="4"/>
  <c r="D44" i="9" s="1"/>
  <c r="AD54" i="4"/>
  <c r="D43" i="9" s="1"/>
  <c r="AD53" i="4"/>
  <c r="D42" i="9" s="1"/>
  <c r="AD57" i="4"/>
  <c r="D46" i="9" s="1"/>
  <c r="AD56" i="4"/>
  <c r="D45" i="9" s="1"/>
  <c r="AL482" i="4"/>
  <c r="L471" i="9" s="1"/>
  <c r="AL479" i="4"/>
  <c r="L468" i="9" s="1"/>
  <c r="AL481" i="4"/>
  <c r="L470" i="9" s="1"/>
  <c r="AL478" i="4"/>
  <c r="L467" i="9" s="1"/>
  <c r="AL480" i="4"/>
  <c r="L469" i="9" s="1"/>
  <c r="AP473" i="4"/>
  <c r="P462" i="9" s="1"/>
  <c r="AP474" i="4"/>
  <c r="P463" i="9" s="1"/>
  <c r="AP475" i="4"/>
  <c r="P464" i="9" s="1"/>
  <c r="AP476" i="4"/>
  <c r="P465" i="9" s="1"/>
  <c r="AP477" i="4"/>
  <c r="P466" i="9" s="1"/>
  <c r="AH469" i="4"/>
  <c r="H458" i="9" s="1"/>
  <c r="AH470" i="4"/>
  <c r="H459" i="9" s="1"/>
  <c r="AH471" i="4"/>
  <c r="H460" i="9" s="1"/>
  <c r="AH472" i="4"/>
  <c r="H461" i="9" s="1"/>
  <c r="AH468" i="4"/>
  <c r="H457" i="9" s="1"/>
  <c r="AL448" i="4"/>
  <c r="L437" i="9" s="1"/>
  <c r="AL452" i="4"/>
  <c r="L441" i="9" s="1"/>
  <c r="AL451" i="4"/>
  <c r="L440" i="9" s="1"/>
  <c r="AL450" i="4"/>
  <c r="L439" i="9" s="1"/>
  <c r="AL449" i="4"/>
  <c r="L438" i="9" s="1"/>
  <c r="AT382" i="4"/>
  <c r="T371" i="9" s="1"/>
  <c r="AT379" i="4"/>
  <c r="T368" i="9" s="1"/>
  <c r="AT381" i="4"/>
  <c r="T370" i="9" s="1"/>
  <c r="AT378" i="4"/>
  <c r="T367" i="9" s="1"/>
  <c r="AT380" i="4"/>
  <c r="T369" i="9" s="1"/>
  <c r="AT366" i="4"/>
  <c r="T355" i="9" s="1"/>
  <c r="AT365" i="4"/>
  <c r="T354" i="9" s="1"/>
  <c r="AT364" i="4"/>
  <c r="T353" i="9" s="1"/>
  <c r="AT363" i="4"/>
  <c r="T352" i="9" s="1"/>
  <c r="AT367" i="4"/>
  <c r="T356" i="9" s="1"/>
  <c r="AL362" i="4"/>
  <c r="L351" i="9" s="1"/>
  <c r="AL361" i="4"/>
  <c r="L350" i="9" s="1"/>
  <c r="AL360" i="4"/>
  <c r="L349" i="9" s="1"/>
  <c r="AL359" i="4"/>
  <c r="L348" i="9" s="1"/>
  <c r="AL358" i="4"/>
  <c r="L347" i="9" s="1"/>
  <c r="AX285" i="4"/>
  <c r="X274" i="9" s="1"/>
  <c r="AX286" i="4"/>
  <c r="X275" i="9" s="1"/>
  <c r="AX287" i="4"/>
  <c r="X276" i="9" s="1"/>
  <c r="AX283" i="4"/>
  <c r="X272" i="9" s="1"/>
  <c r="AX284" i="4"/>
  <c r="X273" i="9" s="1"/>
  <c r="AP267" i="4"/>
  <c r="P256" i="9" s="1"/>
  <c r="AP266" i="4"/>
  <c r="P255" i="9" s="1"/>
  <c r="AP265" i="4"/>
  <c r="P254" i="9" s="1"/>
  <c r="AP264" i="4"/>
  <c r="P253" i="9" s="1"/>
  <c r="AP263" i="4"/>
  <c r="P252" i="9" s="1"/>
  <c r="AH213" i="4"/>
  <c r="H202" i="9" s="1"/>
  <c r="AH215" i="4"/>
  <c r="H204" i="9" s="1"/>
  <c r="AH217" i="4"/>
  <c r="H206" i="9" s="1"/>
  <c r="AH214" i="4"/>
  <c r="H203" i="9" s="1"/>
  <c r="AH216" i="4"/>
  <c r="H205" i="9" s="1"/>
  <c r="AP203" i="4"/>
  <c r="P192" i="9" s="1"/>
  <c r="AP204" i="4"/>
  <c r="P193" i="9" s="1"/>
  <c r="AP206" i="4"/>
  <c r="P195" i="9" s="1"/>
  <c r="AP205" i="4"/>
  <c r="P194" i="9" s="1"/>
  <c r="AP207" i="4"/>
  <c r="P196" i="9" s="1"/>
  <c r="AX197" i="4"/>
  <c r="X186" i="9" s="1"/>
  <c r="AX196" i="4"/>
  <c r="X185" i="9" s="1"/>
  <c r="AX195" i="4"/>
  <c r="X184" i="9" s="1"/>
  <c r="AX194" i="4"/>
  <c r="X183" i="9" s="1"/>
  <c r="AX193" i="4"/>
  <c r="X182" i="9" s="1"/>
  <c r="AP113" i="4"/>
  <c r="P102" i="9" s="1"/>
  <c r="AP114" i="4"/>
  <c r="P103" i="9" s="1"/>
  <c r="AP115" i="4"/>
  <c r="P104" i="9" s="1"/>
  <c r="AP116" i="4"/>
  <c r="P105" i="9" s="1"/>
  <c r="AP117" i="4"/>
  <c r="P106" i="9" s="1"/>
  <c r="AL90" i="4"/>
  <c r="L79" i="9" s="1"/>
  <c r="AL91" i="4"/>
  <c r="L80" i="9" s="1"/>
  <c r="AL92" i="4"/>
  <c r="L81" i="9" s="1"/>
  <c r="AL88" i="4"/>
  <c r="L77" i="9" s="1"/>
  <c r="AL89" i="4"/>
  <c r="L78" i="9" s="1"/>
  <c r="AH63" i="4"/>
  <c r="H52" i="9" s="1"/>
  <c r="AH65" i="4"/>
  <c r="H54" i="9" s="1"/>
  <c r="AH67" i="4"/>
  <c r="H56" i="9" s="1"/>
  <c r="AH64" i="4"/>
  <c r="H53" i="9" s="1"/>
  <c r="AH66" i="4"/>
  <c r="H55" i="9" s="1"/>
  <c r="AT33" i="4"/>
  <c r="T22" i="9" s="1"/>
  <c r="AT34" i="4"/>
  <c r="T23" i="9" s="1"/>
  <c r="AT35" i="4"/>
  <c r="T24" i="9" s="1"/>
  <c r="AT36" i="4"/>
  <c r="T25" i="9" s="1"/>
  <c r="AT37" i="4"/>
  <c r="T26" i="9" s="1"/>
  <c r="AH18" i="4"/>
  <c r="H7" i="9" s="1"/>
  <c r="AH19" i="4"/>
  <c r="H8" i="9" s="1"/>
  <c r="AH20" i="4"/>
  <c r="H9" i="9" s="1"/>
  <c r="AH21" i="4"/>
  <c r="H10" i="9" s="1"/>
  <c r="AH22" i="4"/>
  <c r="H11" i="9" s="1"/>
  <c r="AC38" i="4"/>
  <c r="C27" i="9" s="1"/>
  <c r="AC39" i="4"/>
  <c r="C28" i="9" s="1"/>
  <c r="AC40" i="4"/>
  <c r="C29" i="9" s="1"/>
  <c r="AC41" i="4"/>
  <c r="C30" i="9" s="1"/>
  <c r="AC42" i="4"/>
  <c r="C31" i="9" s="1"/>
  <c r="C419" i="5"/>
  <c r="AC354" i="4"/>
  <c r="C343" i="9" s="1"/>
  <c r="AC357" i="4"/>
  <c r="C346" i="9" s="1"/>
  <c r="AC353" i="4"/>
  <c r="C342" i="9" s="1"/>
  <c r="AC356" i="4"/>
  <c r="C345" i="9" s="1"/>
  <c r="AC355" i="4"/>
  <c r="C344" i="9" s="1"/>
  <c r="C323" i="5"/>
  <c r="AC333" i="4"/>
  <c r="C322" i="9" s="1"/>
  <c r="AC334" i="4"/>
  <c r="C323" i="9" s="1"/>
  <c r="AC335" i="4"/>
  <c r="C324" i="9" s="1"/>
  <c r="AC336" i="4"/>
  <c r="C325" i="9" s="1"/>
  <c r="AC337" i="4"/>
  <c r="C326" i="9" s="1"/>
  <c r="C263" i="5"/>
  <c r="C55" i="6" s="1" a="1"/>
  <c r="C55" i="6" s="1"/>
  <c r="C54" i="8" s="1"/>
  <c r="AC274" i="4"/>
  <c r="C263" i="9" s="1"/>
  <c r="AC273" i="4"/>
  <c r="C262" i="9" s="1"/>
  <c r="AC277" i="4"/>
  <c r="C266" i="9" s="1"/>
  <c r="AC276" i="4"/>
  <c r="C265" i="9" s="1"/>
  <c r="AC275" i="4"/>
  <c r="C264" i="9" s="1"/>
  <c r="AE13" i="4"/>
  <c r="E2" i="9" s="1"/>
  <c r="AE14" i="4"/>
  <c r="E3" i="9" s="1"/>
  <c r="AE15" i="4"/>
  <c r="E4" i="9" s="1"/>
  <c r="AE16" i="4"/>
  <c r="E5" i="9" s="1"/>
  <c r="AE17" i="4"/>
  <c r="E6" i="9" s="1"/>
  <c r="AE33" i="4"/>
  <c r="E22" i="9" s="1"/>
  <c r="AE34" i="4"/>
  <c r="E23" i="9" s="1"/>
  <c r="AE35" i="4"/>
  <c r="E24" i="9" s="1"/>
  <c r="AE36" i="4"/>
  <c r="E25" i="9" s="1"/>
  <c r="AE37" i="4"/>
  <c r="E26" i="9" s="1"/>
  <c r="AE508" i="4"/>
  <c r="E497" i="9" s="1"/>
  <c r="AE509" i="4"/>
  <c r="E498" i="9" s="1"/>
  <c r="AE510" i="4"/>
  <c r="E499" i="9" s="1"/>
  <c r="AE511" i="4"/>
  <c r="E500" i="9" s="1"/>
  <c r="AE512" i="4"/>
  <c r="E501" i="9" s="1"/>
  <c r="AE488" i="4"/>
  <c r="E477" i="9" s="1"/>
  <c r="AE489" i="4"/>
  <c r="E478" i="9" s="1"/>
  <c r="AE490" i="4"/>
  <c r="E479" i="9" s="1"/>
  <c r="AE491" i="4"/>
  <c r="E480" i="9" s="1"/>
  <c r="AE492" i="4"/>
  <c r="E481" i="9" s="1"/>
  <c r="AE469" i="4"/>
  <c r="E458" i="9" s="1"/>
  <c r="AE470" i="4"/>
  <c r="E459" i="9" s="1"/>
  <c r="AE471" i="4"/>
  <c r="E460" i="9" s="1"/>
  <c r="AE472" i="4"/>
  <c r="E461" i="9" s="1"/>
  <c r="AE468" i="4"/>
  <c r="E457" i="9" s="1"/>
  <c r="AE451" i="4"/>
  <c r="E440" i="9" s="1"/>
  <c r="AE450" i="4"/>
  <c r="E439" i="9" s="1"/>
  <c r="AE449" i="4"/>
  <c r="E438" i="9" s="1"/>
  <c r="AE448" i="4"/>
  <c r="E437" i="9" s="1"/>
  <c r="AE452" i="4"/>
  <c r="E441" i="9" s="1"/>
  <c r="AE429" i="4"/>
  <c r="E418" i="9" s="1"/>
  <c r="AE431" i="4"/>
  <c r="E420" i="9" s="1"/>
  <c r="AE430" i="4"/>
  <c r="E419" i="9" s="1"/>
  <c r="AE432" i="4"/>
  <c r="E421" i="9" s="1"/>
  <c r="AE428" i="4"/>
  <c r="E417" i="9" s="1"/>
  <c r="AE411" i="4"/>
  <c r="E400" i="9" s="1"/>
  <c r="AE410" i="4"/>
  <c r="E399" i="9" s="1"/>
  <c r="AE409" i="4"/>
  <c r="E398" i="9" s="1"/>
  <c r="AE408" i="4"/>
  <c r="E397" i="9" s="1"/>
  <c r="AE412" i="4"/>
  <c r="E401" i="9" s="1"/>
  <c r="AE392" i="4"/>
  <c r="E381" i="9" s="1"/>
  <c r="AE391" i="4"/>
  <c r="E380" i="9" s="1"/>
  <c r="AE390" i="4"/>
  <c r="E379" i="9" s="1"/>
  <c r="AE389" i="4"/>
  <c r="E378" i="9" s="1"/>
  <c r="AE388" i="4"/>
  <c r="E377" i="9" s="1"/>
  <c r="AE371" i="4"/>
  <c r="E360" i="9" s="1"/>
  <c r="AE370" i="4"/>
  <c r="E359" i="9" s="1"/>
  <c r="AE369" i="4"/>
  <c r="E358" i="9" s="1"/>
  <c r="AE368" i="4"/>
  <c r="E357" i="9" s="1"/>
  <c r="AE372" i="4"/>
  <c r="E361" i="9" s="1"/>
  <c r="AE349" i="4"/>
  <c r="E338" i="9" s="1"/>
  <c r="AE351" i="4"/>
  <c r="E340" i="9" s="1"/>
  <c r="AE348" i="4"/>
  <c r="E337" i="9" s="1"/>
  <c r="AE350" i="4"/>
  <c r="E339" i="9" s="1"/>
  <c r="AE352" i="4"/>
  <c r="E341" i="9" s="1"/>
  <c r="AE329" i="4"/>
  <c r="E318" i="9" s="1"/>
  <c r="AE328" i="4"/>
  <c r="E317" i="9" s="1"/>
  <c r="AE331" i="4"/>
  <c r="E320" i="9" s="1"/>
  <c r="AE332" i="4"/>
  <c r="E321" i="9" s="1"/>
  <c r="AE330" i="4"/>
  <c r="E319" i="9" s="1"/>
  <c r="AE311" i="4"/>
  <c r="E300" i="9" s="1"/>
  <c r="AE310" i="4"/>
  <c r="E299" i="9" s="1"/>
  <c r="AE309" i="4"/>
  <c r="E298" i="9" s="1"/>
  <c r="AE308" i="4"/>
  <c r="E297" i="9" s="1"/>
  <c r="AE312" i="4"/>
  <c r="E301" i="9" s="1"/>
  <c r="AE288" i="4"/>
  <c r="E277" i="9" s="1"/>
  <c r="AE289" i="4"/>
  <c r="E278" i="9" s="1"/>
  <c r="AE290" i="4"/>
  <c r="E279" i="9" s="1"/>
  <c r="AE291" i="4"/>
  <c r="E280" i="9" s="1"/>
  <c r="AE292" i="4"/>
  <c r="E281" i="9" s="1"/>
  <c r="AE269" i="4"/>
  <c r="E258" i="9" s="1"/>
  <c r="AE268" i="4"/>
  <c r="E257" i="9" s="1"/>
  <c r="AE272" i="4"/>
  <c r="E261" i="9" s="1"/>
  <c r="AE271" i="4"/>
  <c r="E260" i="9" s="1"/>
  <c r="AE270" i="4"/>
  <c r="E259" i="9" s="1"/>
  <c r="AE249" i="4"/>
  <c r="E238" i="9" s="1"/>
  <c r="AE251" i="4"/>
  <c r="E240" i="9" s="1"/>
  <c r="AE252" i="4"/>
  <c r="E241" i="9" s="1"/>
  <c r="AE248" i="4"/>
  <c r="E237" i="9" s="1"/>
  <c r="AE250" i="4"/>
  <c r="E239" i="9" s="1"/>
  <c r="AE232" i="4"/>
  <c r="E221" i="9" s="1"/>
  <c r="AE231" i="4"/>
  <c r="E220" i="9" s="1"/>
  <c r="AE230" i="4"/>
  <c r="E219" i="9" s="1"/>
  <c r="AE229" i="4"/>
  <c r="E218" i="9" s="1"/>
  <c r="AE228" i="4"/>
  <c r="E217" i="9" s="1"/>
  <c r="AE208" i="4"/>
  <c r="E197" i="9" s="1"/>
  <c r="AE209" i="4"/>
  <c r="E198" i="9" s="1"/>
  <c r="AE210" i="4"/>
  <c r="E199" i="9" s="1"/>
  <c r="AE211" i="4"/>
  <c r="E200" i="9" s="1"/>
  <c r="AE212" i="4"/>
  <c r="E201" i="9" s="1"/>
  <c r="AE188" i="4"/>
  <c r="E177" i="9" s="1"/>
  <c r="AE192" i="4"/>
  <c r="E181" i="9" s="1"/>
  <c r="AE191" i="4"/>
  <c r="E180" i="9" s="1"/>
  <c r="AE190" i="4"/>
  <c r="E179" i="9" s="1"/>
  <c r="AE189" i="4"/>
  <c r="E178" i="9" s="1"/>
  <c r="AE168" i="4"/>
  <c r="E157" i="9" s="1"/>
  <c r="AE170" i="4"/>
  <c r="E159" i="9" s="1"/>
  <c r="AE172" i="4"/>
  <c r="E161" i="9" s="1"/>
  <c r="AE169" i="4"/>
  <c r="E158" i="9" s="1"/>
  <c r="AE171" i="4"/>
  <c r="E160" i="9" s="1"/>
  <c r="AE148" i="4"/>
  <c r="E137" i="9" s="1"/>
  <c r="AE149" i="4"/>
  <c r="E138" i="9" s="1"/>
  <c r="AE150" i="4"/>
  <c r="E139" i="9" s="1"/>
  <c r="AE151" i="4"/>
  <c r="E140" i="9" s="1"/>
  <c r="AE152" i="4"/>
  <c r="E141" i="9" s="1"/>
  <c r="AE131" i="4"/>
  <c r="E120" i="9" s="1"/>
  <c r="AE128" i="4"/>
  <c r="E117" i="9" s="1"/>
  <c r="AE130" i="4"/>
  <c r="E119" i="9" s="1"/>
  <c r="AE132" i="4"/>
  <c r="E121" i="9" s="1"/>
  <c r="AE129" i="4"/>
  <c r="E118" i="9" s="1"/>
  <c r="AE112" i="4"/>
  <c r="E101" i="9" s="1"/>
  <c r="AE111" i="4"/>
  <c r="E100" i="9" s="1"/>
  <c r="AE110" i="4"/>
  <c r="E99" i="9" s="1"/>
  <c r="AE109" i="4"/>
  <c r="E98" i="9" s="1"/>
  <c r="AE108" i="4"/>
  <c r="E97" i="9" s="1"/>
  <c r="AE88" i="4"/>
  <c r="E77" i="9" s="1"/>
  <c r="AE89" i="4"/>
  <c r="E78" i="9" s="1"/>
  <c r="AE90" i="4"/>
  <c r="E79" i="9" s="1"/>
  <c r="AE91" i="4"/>
  <c r="E80" i="9" s="1"/>
  <c r="AE92" i="4"/>
  <c r="E81" i="9" s="1"/>
  <c r="AE68" i="4"/>
  <c r="E57" i="9" s="1"/>
  <c r="AE69" i="4"/>
  <c r="E58" i="9" s="1"/>
  <c r="AE70" i="4"/>
  <c r="E59" i="9" s="1"/>
  <c r="AE71" i="4"/>
  <c r="E60" i="9" s="1"/>
  <c r="AE72" i="4"/>
  <c r="E61" i="9" s="1"/>
  <c r="AE49" i="4"/>
  <c r="E38" i="9" s="1"/>
  <c r="AE48" i="4"/>
  <c r="E37" i="9" s="1"/>
  <c r="AE52" i="4"/>
  <c r="E41" i="9" s="1"/>
  <c r="AE51" i="4"/>
  <c r="E40" i="9" s="1"/>
  <c r="AE50" i="4"/>
  <c r="E39" i="9" s="1"/>
  <c r="V501" i="5"/>
  <c r="J501" i="5"/>
  <c r="AV508" i="4"/>
  <c r="V497" i="9" s="1"/>
  <c r="AV509" i="4"/>
  <c r="V498" i="9" s="1"/>
  <c r="AV510" i="4"/>
  <c r="V499" i="9" s="1"/>
  <c r="AV511" i="4"/>
  <c r="V500" i="9" s="1"/>
  <c r="AV512" i="4"/>
  <c r="V501" i="9" s="1"/>
  <c r="AJ508" i="4"/>
  <c r="J497" i="9" s="1"/>
  <c r="AJ509" i="4"/>
  <c r="J498" i="9" s="1"/>
  <c r="AJ510" i="4"/>
  <c r="J499" i="9" s="1"/>
  <c r="AJ511" i="4"/>
  <c r="J500" i="9" s="1"/>
  <c r="AJ512" i="4"/>
  <c r="J501" i="9" s="1"/>
  <c r="AZ503" i="4"/>
  <c r="Z492" i="9" s="1"/>
  <c r="AZ504" i="4"/>
  <c r="Z493" i="9" s="1"/>
  <c r="AZ505" i="4"/>
  <c r="Z494" i="9" s="1"/>
  <c r="AZ506" i="4"/>
  <c r="Z495" i="9" s="1"/>
  <c r="AZ507" i="4"/>
  <c r="Z496" i="9" s="1"/>
  <c r="AN503" i="4"/>
  <c r="N492" i="9" s="1"/>
  <c r="AN504" i="4"/>
  <c r="N493" i="9" s="1"/>
  <c r="AN505" i="4"/>
  <c r="N494" i="9" s="1"/>
  <c r="AN506" i="4"/>
  <c r="N495" i="9" s="1"/>
  <c r="AN507" i="4"/>
  <c r="N496" i="9" s="1"/>
  <c r="AR498" i="4"/>
  <c r="R487" i="9" s="1"/>
  <c r="AR499" i="4"/>
  <c r="R488" i="9" s="1"/>
  <c r="AR500" i="4"/>
  <c r="R489" i="9" s="1"/>
  <c r="AR501" i="4"/>
  <c r="R490" i="9" s="1"/>
  <c r="AR502" i="4"/>
  <c r="R491" i="9" s="1"/>
  <c r="AV493" i="4"/>
  <c r="V482" i="9" s="1"/>
  <c r="AV497" i="4"/>
  <c r="V486" i="9" s="1"/>
  <c r="AV496" i="4"/>
  <c r="V485" i="9" s="1"/>
  <c r="AV495" i="4"/>
  <c r="V484" i="9" s="1"/>
  <c r="AV494" i="4"/>
  <c r="V483" i="9" s="1"/>
  <c r="AJ493" i="4"/>
  <c r="J482" i="9" s="1"/>
  <c r="AJ497" i="4"/>
  <c r="J486" i="9" s="1"/>
  <c r="AJ496" i="4"/>
  <c r="J485" i="9" s="1"/>
  <c r="AJ495" i="4"/>
  <c r="J484" i="9" s="1"/>
  <c r="AJ494" i="4"/>
  <c r="J483" i="9" s="1"/>
  <c r="AZ488" i="4"/>
  <c r="Z477" i="9" s="1"/>
  <c r="AZ491" i="4"/>
  <c r="Z480" i="9" s="1"/>
  <c r="AZ490" i="4"/>
  <c r="Z479" i="9" s="1"/>
  <c r="AZ489" i="4"/>
  <c r="Z478" i="9" s="1"/>
  <c r="AZ492" i="4"/>
  <c r="Z481" i="9" s="1"/>
  <c r="AN488" i="4"/>
  <c r="N477" i="9" s="1"/>
  <c r="AN491" i="4"/>
  <c r="N480" i="9" s="1"/>
  <c r="AN490" i="4"/>
  <c r="N479" i="9" s="1"/>
  <c r="AN492" i="4"/>
  <c r="N481" i="9" s="1"/>
  <c r="AN489" i="4"/>
  <c r="N478" i="9" s="1"/>
  <c r="AR483" i="4"/>
  <c r="R472" i="9" s="1"/>
  <c r="AR484" i="4"/>
  <c r="R473" i="9" s="1"/>
  <c r="AR485" i="4"/>
  <c r="R474" i="9" s="1"/>
  <c r="AR486" i="4"/>
  <c r="R475" i="9" s="1"/>
  <c r="AR487" i="4"/>
  <c r="R476" i="9" s="1"/>
  <c r="AV481" i="4"/>
  <c r="V470" i="9" s="1"/>
  <c r="AV478" i="4"/>
  <c r="V467" i="9" s="1"/>
  <c r="AV480" i="4"/>
  <c r="V469" i="9" s="1"/>
  <c r="AV479" i="4"/>
  <c r="V468" i="9" s="1"/>
  <c r="AV482" i="4"/>
  <c r="V471" i="9" s="1"/>
  <c r="AJ481" i="4"/>
  <c r="J470" i="9" s="1"/>
  <c r="AJ478" i="4"/>
  <c r="J467" i="9" s="1"/>
  <c r="AJ480" i="4"/>
  <c r="J469" i="9" s="1"/>
  <c r="AJ482" i="4"/>
  <c r="J471" i="9" s="1"/>
  <c r="AJ479" i="4"/>
  <c r="J468" i="9" s="1"/>
  <c r="AZ477" i="4"/>
  <c r="Z466" i="9" s="1"/>
  <c r="AZ473" i="4"/>
  <c r="Z462" i="9" s="1"/>
  <c r="AZ474" i="4"/>
  <c r="Z463" i="9" s="1"/>
  <c r="AZ475" i="4"/>
  <c r="Z464" i="9" s="1"/>
  <c r="AZ476" i="4"/>
  <c r="Z465" i="9" s="1"/>
  <c r="AN475" i="4"/>
  <c r="N464" i="9" s="1"/>
  <c r="AN476" i="4"/>
  <c r="N465" i="9" s="1"/>
  <c r="AN477" i="4"/>
  <c r="N466" i="9" s="1"/>
  <c r="AN473" i="4"/>
  <c r="N462" i="9" s="1"/>
  <c r="AN474" i="4"/>
  <c r="N463" i="9" s="1"/>
  <c r="AR469" i="4"/>
  <c r="R458" i="9" s="1"/>
  <c r="AR470" i="4"/>
  <c r="R459" i="9" s="1"/>
  <c r="AR471" i="4"/>
  <c r="R460" i="9" s="1"/>
  <c r="AR472" i="4"/>
  <c r="R461" i="9" s="1"/>
  <c r="AR468" i="4"/>
  <c r="R457" i="9" s="1"/>
  <c r="AV465" i="4"/>
  <c r="V454" i="9" s="1"/>
  <c r="AV464" i="4"/>
  <c r="V453" i="9" s="1"/>
  <c r="AV463" i="4"/>
  <c r="V452" i="9" s="1"/>
  <c r="AV466" i="4"/>
  <c r="V455" i="9" s="1"/>
  <c r="AV467" i="4"/>
  <c r="V456" i="9" s="1"/>
  <c r="AJ465" i="4"/>
  <c r="J454" i="9" s="1"/>
  <c r="AJ464" i="4"/>
  <c r="J453" i="9" s="1"/>
  <c r="AJ463" i="4"/>
  <c r="J452" i="9" s="1"/>
  <c r="AJ467" i="4"/>
  <c r="J456" i="9" s="1"/>
  <c r="AJ466" i="4"/>
  <c r="J455" i="9" s="1"/>
  <c r="AZ461" i="4"/>
  <c r="Z450" i="9" s="1"/>
  <c r="AZ460" i="4"/>
  <c r="Z449" i="9" s="1"/>
  <c r="AZ459" i="4"/>
  <c r="Z448" i="9" s="1"/>
  <c r="AZ458" i="4"/>
  <c r="Z447" i="9" s="1"/>
  <c r="AZ462" i="4"/>
  <c r="Z451" i="9" s="1"/>
  <c r="AN461" i="4"/>
  <c r="N450" i="9" s="1"/>
  <c r="AN460" i="4"/>
  <c r="N449" i="9" s="1"/>
  <c r="AN459" i="4"/>
  <c r="N448" i="9" s="1"/>
  <c r="AN458" i="4"/>
  <c r="N447" i="9" s="1"/>
  <c r="AN462" i="4"/>
  <c r="N451" i="9" s="1"/>
  <c r="AR457" i="4"/>
  <c r="R446" i="9" s="1"/>
  <c r="AR456" i="4"/>
  <c r="R445" i="9" s="1"/>
  <c r="AR455" i="4"/>
  <c r="R444" i="9" s="1"/>
  <c r="AR454" i="4"/>
  <c r="R443" i="9" s="1"/>
  <c r="AR453" i="4"/>
  <c r="R442" i="9" s="1"/>
  <c r="AV452" i="4"/>
  <c r="V441" i="9" s="1"/>
  <c r="AV451" i="4"/>
  <c r="V440" i="9" s="1"/>
  <c r="AV450" i="4"/>
  <c r="V439" i="9" s="1"/>
  <c r="AV449" i="4"/>
  <c r="V438" i="9" s="1"/>
  <c r="AV448" i="4"/>
  <c r="V437" i="9" s="1"/>
  <c r="AJ452" i="4"/>
  <c r="J441" i="9" s="1"/>
  <c r="AJ451" i="4"/>
  <c r="J440" i="9" s="1"/>
  <c r="AJ450" i="4"/>
  <c r="J439" i="9" s="1"/>
  <c r="AJ449" i="4"/>
  <c r="J438" i="9" s="1"/>
  <c r="AJ448" i="4"/>
  <c r="J437" i="9" s="1"/>
  <c r="AZ443" i="4"/>
  <c r="Z432" i="9" s="1"/>
  <c r="AZ447" i="4"/>
  <c r="Z436" i="9" s="1"/>
  <c r="AZ446" i="4"/>
  <c r="Z435" i="9" s="1"/>
  <c r="AZ445" i="4"/>
  <c r="Z434" i="9" s="1"/>
  <c r="AZ444" i="4"/>
  <c r="Z433" i="9" s="1"/>
  <c r="AN444" i="4"/>
  <c r="N433" i="9" s="1"/>
  <c r="AN443" i="4"/>
  <c r="N432" i="9" s="1"/>
  <c r="AN447" i="4"/>
  <c r="N436" i="9" s="1"/>
  <c r="AN446" i="4"/>
  <c r="N435" i="9" s="1"/>
  <c r="AN445" i="4"/>
  <c r="N434" i="9" s="1"/>
  <c r="AR442" i="4"/>
  <c r="R431" i="9" s="1"/>
  <c r="AR439" i="4"/>
  <c r="R428" i="9" s="1"/>
  <c r="AR441" i="4"/>
  <c r="R430" i="9" s="1"/>
  <c r="AR438" i="4"/>
  <c r="R427" i="9" s="1"/>
  <c r="AR440" i="4"/>
  <c r="R429" i="9" s="1"/>
  <c r="AV433" i="4"/>
  <c r="V422" i="9" s="1"/>
  <c r="AV435" i="4"/>
  <c r="V424" i="9" s="1"/>
  <c r="AV437" i="4"/>
  <c r="V426" i="9" s="1"/>
  <c r="AV434" i="4"/>
  <c r="V423" i="9" s="1"/>
  <c r="AV436" i="4"/>
  <c r="V425" i="9" s="1"/>
  <c r="AJ434" i="4"/>
  <c r="J423" i="9" s="1"/>
  <c r="AJ436" i="4"/>
  <c r="J425" i="9" s="1"/>
  <c r="AJ433" i="4"/>
  <c r="J422" i="9" s="1"/>
  <c r="AJ435" i="4"/>
  <c r="J424" i="9" s="1"/>
  <c r="AJ437" i="4"/>
  <c r="J426" i="9" s="1"/>
  <c r="AZ428" i="4"/>
  <c r="Z417" i="9" s="1"/>
  <c r="AZ430" i="4"/>
  <c r="Z419" i="9" s="1"/>
  <c r="AZ432" i="4"/>
  <c r="Z421" i="9" s="1"/>
  <c r="AZ429" i="4"/>
  <c r="Z418" i="9" s="1"/>
  <c r="AZ431" i="4"/>
  <c r="Z420" i="9" s="1"/>
  <c r="AN428" i="4"/>
  <c r="N417" i="9" s="1"/>
  <c r="AN430" i="4"/>
  <c r="N419" i="9" s="1"/>
  <c r="AN432" i="4"/>
  <c r="N421" i="9" s="1"/>
  <c r="AN431" i="4"/>
  <c r="N420" i="9" s="1"/>
  <c r="AN429" i="4"/>
  <c r="N418" i="9" s="1"/>
  <c r="AR423" i="4"/>
  <c r="R412" i="9" s="1"/>
  <c r="AR427" i="4"/>
  <c r="R416" i="9" s="1"/>
  <c r="AR425" i="4"/>
  <c r="R414" i="9" s="1"/>
  <c r="AR424" i="4"/>
  <c r="R413" i="9" s="1"/>
  <c r="AR426" i="4"/>
  <c r="R415" i="9" s="1"/>
  <c r="AV419" i="4"/>
  <c r="V408" i="9" s="1"/>
  <c r="AV418" i="4"/>
  <c r="V407" i="9" s="1"/>
  <c r="AV422" i="4"/>
  <c r="V411" i="9" s="1"/>
  <c r="AV421" i="4"/>
  <c r="V410" i="9" s="1"/>
  <c r="AV420" i="4"/>
  <c r="V409" i="9" s="1"/>
  <c r="AJ419" i="4"/>
  <c r="J408" i="9" s="1"/>
  <c r="AJ418" i="4"/>
  <c r="J407" i="9" s="1"/>
  <c r="AJ420" i="4"/>
  <c r="J409" i="9" s="1"/>
  <c r="AJ422" i="4"/>
  <c r="J411" i="9" s="1"/>
  <c r="AJ421" i="4"/>
  <c r="J410" i="9" s="1"/>
  <c r="AZ414" i="4"/>
  <c r="Z403" i="9" s="1"/>
  <c r="AZ413" i="4"/>
  <c r="Z402" i="9" s="1"/>
  <c r="AZ415" i="4"/>
  <c r="Z404" i="9" s="1"/>
  <c r="AZ417" i="4"/>
  <c r="Z406" i="9" s="1"/>
  <c r="AZ416" i="4"/>
  <c r="Z405" i="9" s="1"/>
  <c r="AN415" i="4"/>
  <c r="N404" i="9" s="1"/>
  <c r="AN414" i="4"/>
  <c r="N403" i="9" s="1"/>
  <c r="AN413" i="4"/>
  <c r="N402" i="9" s="1"/>
  <c r="AN416" i="4"/>
  <c r="N405" i="9" s="1"/>
  <c r="AN417" i="4"/>
  <c r="N406" i="9" s="1"/>
  <c r="AR411" i="4"/>
  <c r="R400" i="9" s="1"/>
  <c r="AR410" i="4"/>
  <c r="R399" i="9" s="1"/>
  <c r="AR409" i="4"/>
  <c r="R398" i="9" s="1"/>
  <c r="AR408" i="4"/>
  <c r="R397" i="9" s="1"/>
  <c r="AR412" i="4"/>
  <c r="R401" i="9" s="1"/>
  <c r="AV407" i="4"/>
  <c r="V396" i="9" s="1"/>
  <c r="AV406" i="4"/>
  <c r="V395" i="9" s="1"/>
  <c r="AV405" i="4"/>
  <c r="V394" i="9" s="1"/>
  <c r="AV404" i="4"/>
  <c r="V393" i="9" s="1"/>
  <c r="AV403" i="4"/>
  <c r="V392" i="9" s="1"/>
  <c r="AJ407" i="4"/>
  <c r="J396" i="9" s="1"/>
  <c r="AJ406" i="4"/>
  <c r="J395" i="9" s="1"/>
  <c r="AJ405" i="4"/>
  <c r="J394" i="9" s="1"/>
  <c r="AJ404" i="4"/>
  <c r="J393" i="9" s="1"/>
  <c r="AJ403" i="4"/>
  <c r="J392" i="9" s="1"/>
  <c r="AZ402" i="4"/>
  <c r="Z391" i="9" s="1"/>
  <c r="AZ401" i="4"/>
  <c r="Z390" i="9" s="1"/>
  <c r="AZ400" i="4"/>
  <c r="Z389" i="9" s="1"/>
  <c r="AZ399" i="4"/>
  <c r="Z388" i="9" s="1"/>
  <c r="AZ398" i="4"/>
  <c r="Z387" i="9" s="1"/>
  <c r="AN402" i="4"/>
  <c r="N391" i="9" s="1"/>
  <c r="AN401" i="4"/>
  <c r="N390" i="9" s="1"/>
  <c r="AN400" i="4"/>
  <c r="N389" i="9" s="1"/>
  <c r="AN399" i="4"/>
  <c r="N388" i="9" s="1"/>
  <c r="AN398" i="4"/>
  <c r="N387" i="9" s="1"/>
  <c r="AR393" i="4"/>
  <c r="R382" i="9" s="1"/>
  <c r="AR397" i="4"/>
  <c r="R386" i="9" s="1"/>
  <c r="AR396" i="4"/>
  <c r="R385" i="9" s="1"/>
  <c r="AR395" i="4"/>
  <c r="R384" i="9" s="1"/>
  <c r="AR394" i="4"/>
  <c r="R383" i="9" s="1"/>
  <c r="AV389" i="4"/>
  <c r="V378" i="9" s="1"/>
  <c r="AV388" i="4"/>
  <c r="V377" i="9" s="1"/>
  <c r="AV392" i="4"/>
  <c r="V381" i="9" s="1"/>
  <c r="AV391" i="4"/>
  <c r="V380" i="9" s="1"/>
  <c r="AV390" i="4"/>
  <c r="V379" i="9" s="1"/>
  <c r="AJ389" i="4"/>
  <c r="J378" i="9" s="1"/>
  <c r="AJ388" i="4"/>
  <c r="J377" i="9" s="1"/>
  <c r="AJ392" i="4"/>
  <c r="J381" i="9" s="1"/>
  <c r="AJ391" i="4"/>
  <c r="J380" i="9" s="1"/>
  <c r="AJ390" i="4"/>
  <c r="J379" i="9" s="1"/>
  <c r="AZ384" i="4"/>
  <c r="Z373" i="9" s="1"/>
  <c r="AZ383" i="4"/>
  <c r="Z372" i="9" s="1"/>
  <c r="AZ387" i="4"/>
  <c r="Z376" i="9" s="1"/>
  <c r="AZ386" i="4"/>
  <c r="Z375" i="9" s="1"/>
  <c r="AZ385" i="4"/>
  <c r="Z374" i="9" s="1"/>
  <c r="AN385" i="4"/>
  <c r="N374" i="9" s="1"/>
  <c r="AN384" i="4"/>
  <c r="N373" i="9" s="1"/>
  <c r="AN383" i="4"/>
  <c r="N372" i="9" s="1"/>
  <c r="AN387" i="4"/>
  <c r="N376" i="9" s="1"/>
  <c r="AN386" i="4"/>
  <c r="N375" i="9" s="1"/>
  <c r="AR379" i="4"/>
  <c r="R368" i="9" s="1"/>
  <c r="AR381" i="4"/>
  <c r="R370" i="9" s="1"/>
  <c r="AR378" i="4"/>
  <c r="R367" i="9" s="1"/>
  <c r="AR380" i="4"/>
  <c r="R369" i="9" s="1"/>
  <c r="AR382" i="4"/>
  <c r="R371" i="9" s="1"/>
  <c r="AV373" i="4"/>
  <c r="V362" i="9" s="1"/>
  <c r="AV375" i="4"/>
  <c r="V364" i="9" s="1"/>
  <c r="AV377" i="4"/>
  <c r="V366" i="9" s="1"/>
  <c r="AV374" i="4"/>
  <c r="V363" i="9" s="1"/>
  <c r="AV376" i="4"/>
  <c r="V365" i="9" s="1"/>
  <c r="AJ373" i="4"/>
  <c r="J362" i="9" s="1"/>
  <c r="AJ374" i="4"/>
  <c r="J363" i="9" s="1"/>
  <c r="AJ376" i="4"/>
  <c r="J365" i="9" s="1"/>
  <c r="AJ375" i="4"/>
  <c r="J364" i="9" s="1"/>
  <c r="AJ377" i="4"/>
  <c r="J366" i="9" s="1"/>
  <c r="AZ368" i="4"/>
  <c r="Z357" i="9" s="1"/>
  <c r="AZ370" i="4"/>
  <c r="Z359" i="9" s="1"/>
  <c r="AZ371" i="4"/>
  <c r="Z360" i="9" s="1"/>
  <c r="AZ372" i="4"/>
  <c r="Z361" i="9" s="1"/>
  <c r="AZ369" i="4"/>
  <c r="Z358" i="9" s="1"/>
  <c r="AN369" i="4"/>
  <c r="N358" i="9" s="1"/>
  <c r="AN368" i="4"/>
  <c r="N357" i="9" s="1"/>
  <c r="AN372" i="4"/>
  <c r="N361" i="9" s="1"/>
  <c r="AN370" i="4"/>
  <c r="N359" i="9" s="1"/>
  <c r="AN371" i="4"/>
  <c r="N360" i="9" s="1"/>
  <c r="AR365" i="4"/>
  <c r="R354" i="9" s="1"/>
  <c r="AR364" i="4"/>
  <c r="R353" i="9" s="1"/>
  <c r="AR363" i="4"/>
  <c r="R352" i="9" s="1"/>
  <c r="AR367" i="4"/>
  <c r="R356" i="9" s="1"/>
  <c r="AR366" i="4"/>
  <c r="R355" i="9" s="1"/>
  <c r="AV358" i="4"/>
  <c r="V347" i="9" s="1"/>
  <c r="AV359" i="4"/>
  <c r="V348" i="9" s="1"/>
  <c r="AV360" i="4"/>
  <c r="V349" i="9" s="1"/>
  <c r="AV361" i="4"/>
  <c r="V350" i="9" s="1"/>
  <c r="AV362" i="4"/>
  <c r="V351" i="9" s="1"/>
  <c r="AJ358" i="4"/>
  <c r="J347" i="9" s="1"/>
  <c r="AJ359" i="4"/>
  <c r="J348" i="9" s="1"/>
  <c r="AJ360" i="4"/>
  <c r="J349" i="9" s="1"/>
  <c r="AJ361" i="4"/>
  <c r="J350" i="9" s="1"/>
  <c r="AJ362" i="4"/>
  <c r="J351" i="9" s="1"/>
  <c r="AZ356" i="4"/>
  <c r="Z345" i="9" s="1"/>
  <c r="AZ355" i="4"/>
  <c r="Z344" i="9" s="1"/>
  <c r="AZ354" i="4"/>
  <c r="Z343" i="9" s="1"/>
  <c r="AZ353" i="4"/>
  <c r="Z342" i="9" s="1"/>
  <c r="AZ357" i="4"/>
  <c r="Z346" i="9" s="1"/>
  <c r="AN357" i="4"/>
  <c r="N346" i="9" s="1"/>
  <c r="AN353" i="4"/>
  <c r="N342" i="9" s="1"/>
  <c r="AN356" i="4"/>
  <c r="N345" i="9" s="1"/>
  <c r="AN355" i="4"/>
  <c r="N344" i="9" s="1"/>
  <c r="AN354" i="4"/>
  <c r="N343" i="9" s="1"/>
  <c r="AR349" i="4"/>
  <c r="R338" i="9" s="1"/>
  <c r="AR351" i="4"/>
  <c r="R340" i="9" s="1"/>
  <c r="AR348" i="4"/>
  <c r="R337" i="9" s="1"/>
  <c r="AR350" i="4"/>
  <c r="R339" i="9" s="1"/>
  <c r="AR352" i="4"/>
  <c r="R341" i="9" s="1"/>
  <c r="AV343" i="4"/>
  <c r="V332" i="9" s="1"/>
  <c r="AV344" i="4"/>
  <c r="V333" i="9" s="1"/>
  <c r="AV345" i="4"/>
  <c r="V334" i="9" s="1"/>
  <c r="AV346" i="4"/>
  <c r="V335" i="9" s="1"/>
  <c r="AV347" i="4"/>
  <c r="V336" i="9" s="1"/>
  <c r="AJ343" i="4"/>
  <c r="J332" i="9" s="1"/>
  <c r="AJ344" i="4"/>
  <c r="J333" i="9" s="1"/>
  <c r="AJ345" i="4"/>
  <c r="J334" i="9" s="1"/>
  <c r="AJ346" i="4"/>
  <c r="J335" i="9" s="1"/>
  <c r="AJ347" i="4"/>
  <c r="J336" i="9" s="1"/>
  <c r="AZ340" i="4"/>
  <c r="Z329" i="9" s="1"/>
  <c r="AZ342" i="4"/>
  <c r="Z331" i="9" s="1"/>
  <c r="AZ338" i="4"/>
  <c r="Z327" i="9" s="1"/>
  <c r="AZ341" i="4"/>
  <c r="Z330" i="9" s="1"/>
  <c r="AZ339" i="4"/>
  <c r="Z328" i="9" s="1"/>
  <c r="AN339" i="4"/>
  <c r="N328" i="9" s="1"/>
  <c r="AN340" i="4"/>
  <c r="N329" i="9" s="1"/>
  <c r="AN342" i="4"/>
  <c r="N331" i="9" s="1"/>
  <c r="AN341" i="4"/>
  <c r="N330" i="9" s="1"/>
  <c r="AN338" i="4"/>
  <c r="N327" i="9" s="1"/>
  <c r="AR333" i="4"/>
  <c r="R322" i="9" s="1"/>
  <c r="AR334" i="4"/>
  <c r="R323" i="9" s="1"/>
  <c r="AR337" i="4"/>
  <c r="R326" i="9" s="1"/>
  <c r="AR335" i="4"/>
  <c r="R324" i="9" s="1"/>
  <c r="AR336" i="4"/>
  <c r="R325" i="9" s="1"/>
  <c r="AV330" i="4"/>
  <c r="V319" i="9" s="1"/>
  <c r="AV331" i="4"/>
  <c r="V320" i="9" s="1"/>
  <c r="AV332" i="4"/>
  <c r="V321" i="9" s="1"/>
  <c r="AV329" i="4"/>
  <c r="V318" i="9" s="1"/>
  <c r="AV328" i="4"/>
  <c r="V317" i="9" s="1"/>
  <c r="AJ331" i="4"/>
  <c r="J320" i="9" s="1"/>
  <c r="AJ332" i="4"/>
  <c r="J321" i="9" s="1"/>
  <c r="AJ330" i="4"/>
  <c r="J319" i="9" s="1"/>
  <c r="AJ329" i="4"/>
  <c r="J318" i="9" s="1"/>
  <c r="AJ328" i="4"/>
  <c r="J317" i="9" s="1"/>
  <c r="AZ327" i="4"/>
  <c r="Z316" i="9" s="1"/>
  <c r="AZ326" i="4"/>
  <c r="Z315" i="9" s="1"/>
  <c r="AZ325" i="4"/>
  <c r="Z314" i="9" s="1"/>
  <c r="AZ324" i="4"/>
  <c r="Z313" i="9" s="1"/>
  <c r="AZ323" i="4"/>
  <c r="Z312" i="9" s="1"/>
  <c r="AN327" i="4"/>
  <c r="N316" i="9" s="1"/>
  <c r="AN326" i="4"/>
  <c r="N315" i="9" s="1"/>
  <c r="AN325" i="4"/>
  <c r="N314" i="9" s="1"/>
  <c r="AN324" i="4"/>
  <c r="N313" i="9" s="1"/>
  <c r="AN323" i="4"/>
  <c r="N312" i="9" s="1"/>
  <c r="AR322" i="4"/>
  <c r="R311" i="9" s="1"/>
  <c r="AR321" i="4"/>
  <c r="R310" i="9" s="1"/>
  <c r="AR320" i="4"/>
  <c r="R309" i="9" s="1"/>
  <c r="AR319" i="4"/>
  <c r="R308" i="9" s="1"/>
  <c r="AR318" i="4"/>
  <c r="R307" i="9" s="1"/>
  <c r="AV313" i="4"/>
  <c r="V302" i="9" s="1"/>
  <c r="AV317" i="4"/>
  <c r="V306" i="9" s="1"/>
  <c r="AV316" i="4"/>
  <c r="V305" i="9" s="1"/>
  <c r="AV315" i="4"/>
  <c r="V304" i="9" s="1"/>
  <c r="AV314" i="4"/>
  <c r="V303" i="9" s="1"/>
  <c r="AJ313" i="4"/>
  <c r="J302" i="9" s="1"/>
  <c r="AJ317" i="4"/>
  <c r="J306" i="9" s="1"/>
  <c r="AJ316" i="4"/>
  <c r="J305" i="9" s="1"/>
  <c r="AJ315" i="4"/>
  <c r="J304" i="9" s="1"/>
  <c r="AJ314" i="4"/>
  <c r="J303" i="9" s="1"/>
  <c r="AZ309" i="4"/>
  <c r="Z298" i="9" s="1"/>
  <c r="AZ308" i="4"/>
  <c r="Z297" i="9" s="1"/>
  <c r="AZ312" i="4"/>
  <c r="Z301" i="9" s="1"/>
  <c r="AZ311" i="4"/>
  <c r="Z300" i="9" s="1"/>
  <c r="AZ310" i="4"/>
  <c r="Z299" i="9" s="1"/>
  <c r="AN309" i="4"/>
  <c r="N298" i="9" s="1"/>
  <c r="AN308" i="4"/>
  <c r="N297" i="9" s="1"/>
  <c r="AN312" i="4"/>
  <c r="N301" i="9" s="1"/>
  <c r="AN311" i="4"/>
  <c r="N300" i="9" s="1"/>
  <c r="AN310" i="4"/>
  <c r="N299" i="9" s="1"/>
  <c r="AR304" i="4"/>
  <c r="R293" i="9" s="1"/>
  <c r="AR306" i="4"/>
  <c r="R295" i="9" s="1"/>
  <c r="AR303" i="4"/>
  <c r="R292" i="9" s="1"/>
  <c r="AR305" i="4"/>
  <c r="R294" i="9" s="1"/>
  <c r="AR307" i="4"/>
  <c r="R296" i="9" s="1"/>
  <c r="AV298" i="4"/>
  <c r="V287" i="9" s="1"/>
  <c r="AV300" i="4"/>
  <c r="V289" i="9" s="1"/>
  <c r="AV302" i="4"/>
  <c r="V291" i="9" s="1"/>
  <c r="AV299" i="4"/>
  <c r="V288" i="9" s="1"/>
  <c r="AV301" i="4"/>
  <c r="V290" i="9" s="1"/>
  <c r="AJ299" i="4"/>
  <c r="J288" i="9" s="1"/>
  <c r="AJ301" i="4"/>
  <c r="J290" i="9" s="1"/>
  <c r="AJ298" i="4"/>
  <c r="J287" i="9" s="1"/>
  <c r="AJ300" i="4"/>
  <c r="J289" i="9" s="1"/>
  <c r="AJ302" i="4"/>
  <c r="J291" i="9" s="1"/>
  <c r="AZ293" i="4"/>
  <c r="Z282" i="9" s="1"/>
  <c r="AZ294" i="4"/>
  <c r="Z283" i="9" s="1"/>
  <c r="AZ295" i="4"/>
  <c r="Z284" i="9" s="1"/>
  <c r="AZ296" i="4"/>
  <c r="Z285" i="9" s="1"/>
  <c r="AZ297" i="4"/>
  <c r="Z286" i="9" s="1"/>
  <c r="AN293" i="4"/>
  <c r="N282" i="9" s="1"/>
  <c r="AN294" i="4"/>
  <c r="N283" i="9" s="1"/>
  <c r="AN295" i="4"/>
  <c r="N284" i="9" s="1"/>
  <c r="AN296" i="4"/>
  <c r="N285" i="9" s="1"/>
  <c r="AN297" i="4"/>
  <c r="N286" i="9" s="1"/>
  <c r="AR288" i="4"/>
  <c r="R277" i="9" s="1"/>
  <c r="AR289" i="4"/>
  <c r="R278" i="9" s="1"/>
  <c r="AR290" i="4"/>
  <c r="R279" i="9" s="1"/>
  <c r="AR291" i="4"/>
  <c r="R280" i="9" s="1"/>
  <c r="AR292" i="4"/>
  <c r="R281" i="9" s="1"/>
  <c r="AV283" i="4"/>
  <c r="V272" i="9" s="1"/>
  <c r="AV284" i="4"/>
  <c r="V273" i="9" s="1"/>
  <c r="AV285" i="4"/>
  <c r="V274" i="9" s="1"/>
  <c r="AV286" i="4"/>
  <c r="V275" i="9" s="1"/>
  <c r="AV287" i="4"/>
  <c r="V276" i="9" s="1"/>
  <c r="AJ283" i="4"/>
  <c r="J272" i="9" s="1"/>
  <c r="AJ284" i="4"/>
  <c r="J273" i="9" s="1"/>
  <c r="AJ285" i="4"/>
  <c r="J274" i="9" s="1"/>
  <c r="AJ286" i="4"/>
  <c r="J275" i="9" s="1"/>
  <c r="AJ287" i="4"/>
  <c r="J276" i="9" s="1"/>
  <c r="AZ279" i="4"/>
  <c r="Z268" i="9" s="1"/>
  <c r="AZ280" i="4"/>
  <c r="Z269" i="9" s="1"/>
  <c r="AZ281" i="4"/>
  <c r="Z270" i="9" s="1"/>
  <c r="AZ282" i="4"/>
  <c r="Z271" i="9" s="1"/>
  <c r="AZ278" i="4"/>
  <c r="Z267" i="9" s="1"/>
  <c r="AN279" i="4"/>
  <c r="N268" i="9" s="1"/>
  <c r="AN280" i="4"/>
  <c r="N269" i="9" s="1"/>
  <c r="AN281" i="4"/>
  <c r="N270" i="9" s="1"/>
  <c r="AN282" i="4"/>
  <c r="N271" i="9" s="1"/>
  <c r="AN278" i="4"/>
  <c r="N267" i="9" s="1"/>
  <c r="AR275" i="4"/>
  <c r="R264" i="9" s="1"/>
  <c r="AR274" i="4"/>
  <c r="R263" i="9" s="1"/>
  <c r="AR273" i="4"/>
  <c r="R262" i="9" s="1"/>
  <c r="AR277" i="4"/>
  <c r="R266" i="9" s="1"/>
  <c r="AR276" i="4"/>
  <c r="R265" i="9" s="1"/>
  <c r="AV271" i="4"/>
  <c r="V260" i="9" s="1"/>
  <c r="AV270" i="4"/>
  <c r="V259" i="9" s="1"/>
  <c r="AV269" i="4"/>
  <c r="V258" i="9" s="1"/>
  <c r="AV268" i="4"/>
  <c r="V257" i="9" s="1"/>
  <c r="AV272" i="4"/>
  <c r="V261" i="9" s="1"/>
  <c r="AJ272" i="4"/>
  <c r="J261" i="9" s="1"/>
  <c r="AJ271" i="4"/>
  <c r="J260" i="9" s="1"/>
  <c r="AJ270" i="4"/>
  <c r="J259" i="9" s="1"/>
  <c r="AJ269" i="4"/>
  <c r="J258" i="9" s="1"/>
  <c r="AJ268" i="4"/>
  <c r="J257" i="9" s="1"/>
  <c r="AZ267" i="4"/>
  <c r="Z256" i="9" s="1"/>
  <c r="AZ266" i="4"/>
  <c r="Z255" i="9" s="1"/>
  <c r="AZ265" i="4"/>
  <c r="Z254" i="9" s="1"/>
  <c r="AZ264" i="4"/>
  <c r="Z253" i="9" s="1"/>
  <c r="AZ263" i="4"/>
  <c r="Z252" i="9" s="1"/>
  <c r="AN267" i="4"/>
  <c r="N256" i="9" s="1"/>
  <c r="AN266" i="4"/>
  <c r="N255" i="9" s="1"/>
  <c r="AN265" i="4"/>
  <c r="N254" i="9" s="1"/>
  <c r="AN264" i="4"/>
  <c r="N253" i="9" s="1"/>
  <c r="AN263" i="4"/>
  <c r="N252" i="9" s="1"/>
  <c r="AR259" i="4"/>
  <c r="R248" i="9" s="1"/>
  <c r="AR262" i="4"/>
  <c r="R251" i="9" s="1"/>
  <c r="AR261" i="4"/>
  <c r="R250" i="9" s="1"/>
  <c r="AR258" i="4"/>
  <c r="R247" i="9" s="1"/>
  <c r="AR260" i="4"/>
  <c r="R249" i="9" s="1"/>
  <c r="AV253" i="4"/>
  <c r="V242" i="9" s="1"/>
  <c r="AV254" i="4"/>
  <c r="V243" i="9" s="1"/>
  <c r="AV255" i="4"/>
  <c r="V244" i="9" s="1"/>
  <c r="AV256" i="4"/>
  <c r="V245" i="9" s="1"/>
  <c r="AV257" i="4"/>
  <c r="V246" i="9" s="1"/>
  <c r="AJ253" i="4"/>
  <c r="J242" i="9" s="1"/>
  <c r="AJ254" i="4"/>
  <c r="J243" i="9" s="1"/>
  <c r="AJ255" i="4"/>
  <c r="J244" i="9" s="1"/>
  <c r="AJ256" i="4"/>
  <c r="J245" i="9" s="1"/>
  <c r="AJ257" i="4"/>
  <c r="J246" i="9" s="1"/>
  <c r="AZ248" i="4"/>
  <c r="Z237" i="9" s="1"/>
  <c r="AZ250" i="4"/>
  <c r="Z239" i="9" s="1"/>
  <c r="AZ252" i="4"/>
  <c r="Z241" i="9" s="1"/>
  <c r="AZ249" i="4"/>
  <c r="Z238" i="9" s="1"/>
  <c r="AZ251" i="4"/>
  <c r="Z240" i="9" s="1"/>
  <c r="AN248" i="4"/>
  <c r="N237" i="9" s="1"/>
  <c r="AN250" i="4"/>
  <c r="N239" i="9" s="1"/>
  <c r="AN252" i="4"/>
  <c r="N241" i="9" s="1"/>
  <c r="AN249" i="4"/>
  <c r="N238" i="9" s="1"/>
  <c r="AN251" i="4"/>
  <c r="N240" i="9" s="1"/>
  <c r="AR243" i="4"/>
  <c r="R232" i="9" s="1"/>
  <c r="AR247" i="4"/>
  <c r="R236" i="9" s="1"/>
  <c r="AR244" i="4"/>
  <c r="R233" i="9" s="1"/>
  <c r="AR245" i="4"/>
  <c r="R234" i="9" s="1"/>
  <c r="AR246" i="4"/>
  <c r="R235" i="9" s="1"/>
  <c r="AV241" i="4"/>
  <c r="V230" i="9" s="1"/>
  <c r="AV242" i="4"/>
  <c r="V231" i="9" s="1"/>
  <c r="AV240" i="4"/>
  <c r="V229" i="9" s="1"/>
  <c r="AV239" i="4"/>
  <c r="V228" i="9" s="1"/>
  <c r="AV238" i="4"/>
  <c r="V227" i="9" s="1"/>
  <c r="AJ241" i="4"/>
  <c r="J230" i="9" s="1"/>
  <c r="AJ242" i="4"/>
  <c r="J231" i="9" s="1"/>
  <c r="AJ240" i="4"/>
  <c r="J229" i="9" s="1"/>
  <c r="AJ239" i="4"/>
  <c r="J228" i="9" s="1"/>
  <c r="AJ238" i="4"/>
  <c r="J227" i="9" s="1"/>
  <c r="AZ237" i="4"/>
  <c r="Z226" i="9" s="1"/>
  <c r="AZ236" i="4"/>
  <c r="Z225" i="9" s="1"/>
  <c r="AZ235" i="4"/>
  <c r="Z224" i="9" s="1"/>
  <c r="AZ234" i="4"/>
  <c r="Z223" i="9" s="1"/>
  <c r="AZ233" i="4"/>
  <c r="Z222" i="9" s="1"/>
  <c r="AN237" i="4"/>
  <c r="N226" i="9" s="1"/>
  <c r="AN236" i="4"/>
  <c r="N225" i="9" s="1"/>
  <c r="AN235" i="4"/>
  <c r="N224" i="9" s="1"/>
  <c r="AN234" i="4"/>
  <c r="N223" i="9" s="1"/>
  <c r="AN233" i="4"/>
  <c r="N222" i="9" s="1"/>
  <c r="AR232" i="4"/>
  <c r="R221" i="9" s="1"/>
  <c r="AR231" i="4"/>
  <c r="R220" i="9" s="1"/>
  <c r="AR230" i="4"/>
  <c r="R219" i="9" s="1"/>
  <c r="AR229" i="4"/>
  <c r="R218" i="9" s="1"/>
  <c r="AR228" i="4"/>
  <c r="R217" i="9" s="1"/>
  <c r="AV223" i="4"/>
  <c r="V212" i="9" s="1"/>
  <c r="AV227" i="4"/>
  <c r="V216" i="9" s="1"/>
  <c r="AV226" i="4"/>
  <c r="V215" i="9" s="1"/>
  <c r="AV225" i="4"/>
  <c r="V214" i="9" s="1"/>
  <c r="AV224" i="4"/>
  <c r="V213" i="9" s="1"/>
  <c r="AJ223" i="4"/>
  <c r="J212" i="9" s="1"/>
  <c r="AJ227" i="4"/>
  <c r="J216" i="9" s="1"/>
  <c r="AJ226" i="4"/>
  <c r="J215" i="9" s="1"/>
  <c r="AJ225" i="4"/>
  <c r="J214" i="9" s="1"/>
  <c r="AJ224" i="4"/>
  <c r="J213" i="9" s="1"/>
  <c r="AZ219" i="4"/>
  <c r="Z208" i="9" s="1"/>
  <c r="AZ218" i="4"/>
  <c r="Z207" i="9" s="1"/>
  <c r="AZ222" i="4"/>
  <c r="Z211" i="9" s="1"/>
  <c r="AZ221" i="4"/>
  <c r="Z210" i="9" s="1"/>
  <c r="AZ220" i="4"/>
  <c r="Z209" i="9" s="1"/>
  <c r="AN219" i="4"/>
  <c r="N208" i="9" s="1"/>
  <c r="AN218" i="4"/>
  <c r="N207" i="9" s="1"/>
  <c r="AN222" i="4"/>
  <c r="N211" i="9" s="1"/>
  <c r="AN221" i="4"/>
  <c r="N210" i="9" s="1"/>
  <c r="AN220" i="4"/>
  <c r="N209" i="9" s="1"/>
  <c r="AR213" i="4"/>
  <c r="R202" i="9" s="1"/>
  <c r="AR214" i="4"/>
  <c r="R203" i="9" s="1"/>
  <c r="AR215" i="4"/>
  <c r="R204" i="9" s="1"/>
  <c r="AR216" i="4"/>
  <c r="R205" i="9" s="1"/>
  <c r="AR217" i="4"/>
  <c r="R206" i="9" s="1"/>
  <c r="AV209" i="4"/>
  <c r="V198" i="9" s="1"/>
  <c r="AV211" i="4"/>
  <c r="V200" i="9" s="1"/>
  <c r="AV208" i="4"/>
  <c r="V197" i="9" s="1"/>
  <c r="AV210" i="4"/>
  <c r="V199" i="9" s="1"/>
  <c r="AV212" i="4"/>
  <c r="V201" i="9" s="1"/>
  <c r="AJ209" i="4"/>
  <c r="J198" i="9" s="1"/>
  <c r="AJ211" i="4"/>
  <c r="J200" i="9" s="1"/>
  <c r="AJ210" i="4"/>
  <c r="J199" i="9" s="1"/>
  <c r="AJ212" i="4"/>
  <c r="J201" i="9" s="1"/>
  <c r="AJ208" i="4"/>
  <c r="J197" i="9" s="1"/>
  <c r="AZ204" i="4"/>
  <c r="Z193" i="9" s="1"/>
  <c r="AZ206" i="4"/>
  <c r="Z195" i="9" s="1"/>
  <c r="AZ203" i="4"/>
  <c r="Z192" i="9" s="1"/>
  <c r="AZ205" i="4"/>
  <c r="Z194" i="9" s="1"/>
  <c r="AZ207" i="4"/>
  <c r="Z196" i="9" s="1"/>
  <c r="AN204" i="4"/>
  <c r="N193" i="9" s="1"/>
  <c r="AN206" i="4"/>
  <c r="N195" i="9" s="1"/>
  <c r="AN205" i="4"/>
  <c r="N194" i="9" s="1"/>
  <c r="AN207" i="4"/>
  <c r="N196" i="9" s="1"/>
  <c r="AN203" i="4"/>
  <c r="N192" i="9" s="1"/>
  <c r="AR200" i="4"/>
  <c r="R189" i="9" s="1"/>
  <c r="AR201" i="4"/>
  <c r="R190" i="9" s="1"/>
  <c r="AR202" i="4"/>
  <c r="R191" i="9" s="1"/>
  <c r="AR199" i="4"/>
  <c r="R188" i="9" s="1"/>
  <c r="AR198" i="4"/>
  <c r="R187" i="9" s="1"/>
  <c r="AV196" i="4"/>
  <c r="V185" i="9" s="1"/>
  <c r="AV195" i="4"/>
  <c r="V184" i="9" s="1"/>
  <c r="AV194" i="4"/>
  <c r="V183" i="9" s="1"/>
  <c r="AV193" i="4"/>
  <c r="V182" i="9" s="1"/>
  <c r="AV197" i="4"/>
  <c r="V186" i="9" s="1"/>
  <c r="AJ196" i="4"/>
  <c r="J185" i="9" s="1"/>
  <c r="AJ195" i="4"/>
  <c r="J184" i="9" s="1"/>
  <c r="AJ194" i="4"/>
  <c r="J183" i="9" s="1"/>
  <c r="AJ193" i="4"/>
  <c r="J182" i="9" s="1"/>
  <c r="AJ197" i="4"/>
  <c r="J186" i="9" s="1"/>
  <c r="AZ192" i="4"/>
  <c r="Z181" i="9" s="1"/>
  <c r="AZ191" i="4"/>
  <c r="Z180" i="9" s="1"/>
  <c r="AZ190" i="4"/>
  <c r="Z179" i="9" s="1"/>
  <c r="AZ189" i="4"/>
  <c r="Z178" i="9" s="1"/>
  <c r="AZ188" i="4"/>
  <c r="Z177" i="9" s="1"/>
  <c r="AN192" i="4"/>
  <c r="N181" i="9" s="1"/>
  <c r="AN191" i="4"/>
  <c r="N180" i="9" s="1"/>
  <c r="AN190" i="4"/>
  <c r="N179" i="9" s="1"/>
  <c r="AN189" i="4"/>
  <c r="N178" i="9" s="1"/>
  <c r="AN188" i="4"/>
  <c r="N177" i="9" s="1"/>
  <c r="AR187" i="4"/>
  <c r="R176" i="9" s="1"/>
  <c r="AR186" i="4"/>
  <c r="R175" i="9" s="1"/>
  <c r="AR185" i="4"/>
  <c r="R174" i="9" s="1"/>
  <c r="AR184" i="4"/>
  <c r="R173" i="9" s="1"/>
  <c r="AR183" i="4"/>
  <c r="R172" i="9" s="1"/>
  <c r="AV179" i="4"/>
  <c r="V168" i="9" s="1"/>
  <c r="AV182" i="4"/>
  <c r="V171" i="9" s="1"/>
  <c r="AV178" i="4"/>
  <c r="V167" i="9" s="1"/>
  <c r="AV181" i="4"/>
  <c r="V170" i="9" s="1"/>
  <c r="AV180" i="4"/>
  <c r="V169" i="9" s="1"/>
  <c r="AJ180" i="4"/>
  <c r="J169" i="9" s="1"/>
  <c r="AJ179" i="4"/>
  <c r="J168" i="9" s="1"/>
  <c r="AJ182" i="4"/>
  <c r="J171" i="9" s="1"/>
  <c r="AJ178" i="4"/>
  <c r="J167" i="9" s="1"/>
  <c r="AJ181" i="4"/>
  <c r="J170" i="9" s="1"/>
  <c r="AZ173" i="4"/>
  <c r="Z162" i="9" s="1"/>
  <c r="AZ174" i="4"/>
  <c r="Z163" i="9" s="1"/>
  <c r="AZ175" i="4"/>
  <c r="Z164" i="9" s="1"/>
  <c r="AZ176" i="4"/>
  <c r="Z165" i="9" s="1"/>
  <c r="AZ177" i="4"/>
  <c r="Z166" i="9" s="1"/>
  <c r="AN173" i="4"/>
  <c r="N162" i="9" s="1"/>
  <c r="AN174" i="4"/>
  <c r="N163" i="9" s="1"/>
  <c r="AN175" i="4"/>
  <c r="N164" i="9" s="1"/>
  <c r="AN176" i="4"/>
  <c r="N165" i="9" s="1"/>
  <c r="AN177" i="4"/>
  <c r="N166" i="9" s="1"/>
  <c r="AR168" i="4"/>
  <c r="R157" i="9" s="1"/>
  <c r="AR170" i="4"/>
  <c r="R159" i="9" s="1"/>
  <c r="AR172" i="4"/>
  <c r="R161" i="9" s="1"/>
  <c r="AR169" i="4"/>
  <c r="R158" i="9" s="1"/>
  <c r="AR171" i="4"/>
  <c r="R160" i="9" s="1"/>
  <c r="AV164" i="4"/>
  <c r="V153" i="9" s="1"/>
  <c r="AV166" i="4"/>
  <c r="V155" i="9" s="1"/>
  <c r="AV163" i="4"/>
  <c r="V152" i="9" s="1"/>
  <c r="AV165" i="4"/>
  <c r="V154" i="9" s="1"/>
  <c r="AV167" i="4"/>
  <c r="V156" i="9" s="1"/>
  <c r="AJ163" i="4"/>
  <c r="J152" i="9" s="1"/>
  <c r="AJ165" i="4"/>
  <c r="J154" i="9" s="1"/>
  <c r="AJ167" i="4"/>
  <c r="J156" i="9" s="1"/>
  <c r="AJ164" i="4"/>
  <c r="J153" i="9" s="1"/>
  <c r="AJ166" i="4"/>
  <c r="J155" i="9" s="1"/>
  <c r="AZ158" i="4"/>
  <c r="Z147" i="9" s="1"/>
  <c r="AZ159" i="4"/>
  <c r="Z148" i="9" s="1"/>
  <c r="AZ160" i="4"/>
  <c r="Z149" i="9" s="1"/>
  <c r="AZ161" i="4"/>
  <c r="Z150" i="9" s="1"/>
  <c r="AZ162" i="4"/>
  <c r="Z151" i="9" s="1"/>
  <c r="AN158" i="4"/>
  <c r="N147" i="9" s="1"/>
  <c r="AN159" i="4"/>
  <c r="N148" i="9" s="1"/>
  <c r="AN160" i="4"/>
  <c r="N149" i="9" s="1"/>
  <c r="AN161" i="4"/>
  <c r="N150" i="9" s="1"/>
  <c r="AN162" i="4"/>
  <c r="N151" i="9" s="1"/>
  <c r="AR153" i="4"/>
  <c r="R142" i="9" s="1"/>
  <c r="AR154" i="4"/>
  <c r="R143" i="9" s="1"/>
  <c r="AR155" i="4"/>
  <c r="R144" i="9" s="1"/>
  <c r="AR156" i="4"/>
  <c r="R145" i="9" s="1"/>
  <c r="AR157" i="4"/>
  <c r="R146" i="9" s="1"/>
  <c r="AV148" i="4"/>
  <c r="V137" i="9" s="1"/>
  <c r="AV149" i="4"/>
  <c r="V138" i="9" s="1"/>
  <c r="AV150" i="4"/>
  <c r="V139" i="9" s="1"/>
  <c r="AV151" i="4"/>
  <c r="V140" i="9" s="1"/>
  <c r="AV152" i="4"/>
  <c r="V141" i="9" s="1"/>
  <c r="AJ148" i="4"/>
  <c r="J137" i="9" s="1"/>
  <c r="AJ149" i="4"/>
  <c r="J138" i="9" s="1"/>
  <c r="AJ150" i="4"/>
  <c r="J139" i="9" s="1"/>
  <c r="AJ151" i="4"/>
  <c r="J140" i="9" s="1"/>
  <c r="AJ152" i="4"/>
  <c r="J141" i="9" s="1"/>
  <c r="AZ144" i="4"/>
  <c r="Z133" i="9" s="1"/>
  <c r="AZ145" i="4"/>
  <c r="Z134" i="9" s="1"/>
  <c r="AZ146" i="4"/>
  <c r="Z135" i="9" s="1"/>
  <c r="AZ147" i="4"/>
  <c r="Z136" i="9" s="1"/>
  <c r="AZ143" i="4"/>
  <c r="Z132" i="9" s="1"/>
  <c r="AN145" i="4"/>
  <c r="N134" i="9" s="1"/>
  <c r="AN146" i="4"/>
  <c r="N135" i="9" s="1"/>
  <c r="AN147" i="4"/>
  <c r="N136" i="9" s="1"/>
  <c r="AN144" i="4"/>
  <c r="N133" i="9" s="1"/>
  <c r="AN143" i="4"/>
  <c r="N132" i="9" s="1"/>
  <c r="AR140" i="4"/>
  <c r="R129" i="9" s="1"/>
  <c r="AR139" i="4"/>
  <c r="R128" i="9" s="1"/>
  <c r="AR138" i="4"/>
  <c r="R127" i="9" s="1"/>
  <c r="AR142" i="4"/>
  <c r="R131" i="9" s="1"/>
  <c r="AR141" i="4"/>
  <c r="R130" i="9" s="1"/>
  <c r="AV136" i="4"/>
  <c r="V125" i="9" s="1"/>
  <c r="AV135" i="4"/>
  <c r="V124" i="9" s="1"/>
  <c r="AV134" i="4"/>
  <c r="V123" i="9" s="1"/>
  <c r="AV133" i="4"/>
  <c r="V122" i="9" s="1"/>
  <c r="AV137" i="4"/>
  <c r="V126" i="9" s="1"/>
  <c r="AJ137" i="4"/>
  <c r="J126" i="9" s="1"/>
  <c r="AJ136" i="4"/>
  <c r="J125" i="9" s="1"/>
  <c r="AJ135" i="4"/>
  <c r="J124" i="9" s="1"/>
  <c r="AJ134" i="4"/>
  <c r="J123" i="9" s="1"/>
  <c r="AJ133" i="4"/>
  <c r="J122" i="9" s="1"/>
  <c r="AZ129" i="4"/>
  <c r="Z118" i="9" s="1"/>
  <c r="AZ132" i="4"/>
  <c r="Z121" i="9" s="1"/>
  <c r="AZ131" i="4"/>
  <c r="Z120" i="9" s="1"/>
  <c r="AZ128" i="4"/>
  <c r="Z117" i="9" s="1"/>
  <c r="AZ130" i="4"/>
  <c r="Z119" i="9" s="1"/>
  <c r="AN130" i="4"/>
  <c r="N119" i="9" s="1"/>
  <c r="AN129" i="4"/>
  <c r="N118" i="9" s="1"/>
  <c r="AN132" i="4"/>
  <c r="N121" i="9" s="1"/>
  <c r="AN131" i="4"/>
  <c r="N120" i="9" s="1"/>
  <c r="AN128" i="4"/>
  <c r="N117" i="9" s="1"/>
  <c r="AR124" i="4"/>
  <c r="R113" i="9" s="1"/>
  <c r="AR126" i="4"/>
  <c r="R115" i="9" s="1"/>
  <c r="AR123" i="4"/>
  <c r="R112" i="9" s="1"/>
  <c r="AR125" i="4"/>
  <c r="R114" i="9" s="1"/>
  <c r="AR127" i="4"/>
  <c r="R116" i="9" s="1"/>
  <c r="AV121" i="4"/>
  <c r="V110" i="9" s="1"/>
  <c r="AV122" i="4"/>
  <c r="V111" i="9" s="1"/>
  <c r="AV120" i="4"/>
  <c r="V109" i="9" s="1"/>
  <c r="AV119" i="4"/>
  <c r="V108" i="9" s="1"/>
  <c r="AV118" i="4"/>
  <c r="V107" i="9" s="1"/>
  <c r="AJ121" i="4"/>
  <c r="J110" i="9" s="1"/>
  <c r="AJ122" i="4"/>
  <c r="J111" i="9" s="1"/>
  <c r="AJ118" i="4"/>
  <c r="J107" i="9" s="1"/>
  <c r="AJ119" i="4"/>
  <c r="J108" i="9" s="1"/>
  <c r="AJ120" i="4"/>
  <c r="J109" i="9" s="1"/>
  <c r="AZ117" i="4"/>
  <c r="Z106" i="9" s="1"/>
  <c r="AZ116" i="4"/>
  <c r="Z105" i="9" s="1"/>
  <c r="AZ115" i="4"/>
  <c r="Z104" i="9" s="1"/>
  <c r="AZ113" i="4"/>
  <c r="Z102" i="9" s="1"/>
  <c r="AZ114" i="4"/>
  <c r="Z103" i="9" s="1"/>
  <c r="AN117" i="4"/>
  <c r="N106" i="9" s="1"/>
  <c r="AN116" i="4"/>
  <c r="N105" i="9" s="1"/>
  <c r="AN113" i="4"/>
  <c r="N102" i="9" s="1"/>
  <c r="AN114" i="4"/>
  <c r="N103" i="9" s="1"/>
  <c r="AN115" i="4"/>
  <c r="N104" i="9" s="1"/>
  <c r="AR108" i="4"/>
  <c r="R97" i="9" s="1"/>
  <c r="AR109" i="4"/>
  <c r="R98" i="9" s="1"/>
  <c r="AR110" i="4"/>
  <c r="R99" i="9" s="1"/>
  <c r="AR111" i="4"/>
  <c r="R100" i="9" s="1"/>
  <c r="AR112" i="4"/>
  <c r="R101" i="9" s="1"/>
  <c r="AV103" i="4"/>
  <c r="V92" i="9" s="1"/>
  <c r="AV107" i="4"/>
  <c r="V96" i="9" s="1"/>
  <c r="AV106" i="4"/>
  <c r="V95" i="9" s="1"/>
  <c r="AV105" i="4"/>
  <c r="V94" i="9" s="1"/>
  <c r="AV104" i="4"/>
  <c r="V93" i="9" s="1"/>
  <c r="AJ103" i="4"/>
  <c r="J92" i="9" s="1"/>
  <c r="AJ107" i="4"/>
  <c r="J96" i="9" s="1"/>
  <c r="AJ106" i="4"/>
  <c r="J95" i="9" s="1"/>
  <c r="AJ105" i="4"/>
  <c r="J94" i="9" s="1"/>
  <c r="AJ104" i="4"/>
  <c r="J93" i="9" s="1"/>
  <c r="AZ98" i="4"/>
  <c r="Z87" i="9" s="1"/>
  <c r="AZ100" i="4"/>
  <c r="Z89" i="9" s="1"/>
  <c r="AZ102" i="4"/>
  <c r="Z91" i="9" s="1"/>
  <c r="AZ99" i="4"/>
  <c r="Z88" i="9" s="1"/>
  <c r="AZ101" i="4"/>
  <c r="Z90" i="9" s="1"/>
  <c r="AN99" i="4"/>
  <c r="N88" i="9" s="1"/>
  <c r="AN101" i="4"/>
  <c r="N90" i="9" s="1"/>
  <c r="AN98" i="4"/>
  <c r="N87" i="9" s="1"/>
  <c r="AN100" i="4"/>
  <c r="N89" i="9" s="1"/>
  <c r="AN102" i="4"/>
  <c r="N91" i="9" s="1"/>
  <c r="AR93" i="4"/>
  <c r="R82" i="9" s="1"/>
  <c r="AR94" i="4"/>
  <c r="R83" i="9" s="1"/>
  <c r="AR95" i="4"/>
  <c r="R84" i="9" s="1"/>
  <c r="AR96" i="4"/>
  <c r="R85" i="9" s="1"/>
  <c r="AR97" i="4"/>
  <c r="R86" i="9" s="1"/>
  <c r="AV92" i="4"/>
  <c r="V81" i="9" s="1"/>
  <c r="AV88" i="4"/>
  <c r="V77" i="9" s="1"/>
  <c r="AV89" i="4"/>
  <c r="V78" i="9" s="1"/>
  <c r="AV90" i="4"/>
  <c r="V79" i="9" s="1"/>
  <c r="AV91" i="4"/>
  <c r="V80" i="9" s="1"/>
  <c r="AJ91" i="4"/>
  <c r="J80" i="9" s="1"/>
  <c r="AJ92" i="4"/>
  <c r="J81" i="9" s="1"/>
  <c r="AJ88" i="4"/>
  <c r="J77" i="9" s="1"/>
  <c r="AJ89" i="4"/>
  <c r="J78" i="9" s="1"/>
  <c r="AJ90" i="4"/>
  <c r="J79" i="9" s="1"/>
  <c r="AZ83" i="4"/>
  <c r="Z72" i="9" s="1"/>
  <c r="AZ84" i="4"/>
  <c r="Z73" i="9" s="1"/>
  <c r="AZ85" i="4"/>
  <c r="Z74" i="9" s="1"/>
  <c r="AZ86" i="4"/>
  <c r="Z75" i="9" s="1"/>
  <c r="AZ87" i="4"/>
  <c r="Z76" i="9" s="1"/>
  <c r="AN83" i="4"/>
  <c r="N72" i="9" s="1"/>
  <c r="AN84" i="4"/>
  <c r="N73" i="9" s="1"/>
  <c r="AN85" i="4"/>
  <c r="N74" i="9" s="1"/>
  <c r="AN86" i="4"/>
  <c r="N75" i="9" s="1"/>
  <c r="AN87" i="4"/>
  <c r="N76" i="9" s="1"/>
  <c r="AR78" i="4"/>
  <c r="R67" i="9" s="1"/>
  <c r="AR79" i="4"/>
  <c r="R68" i="9" s="1"/>
  <c r="AR80" i="4"/>
  <c r="R69" i="9" s="1"/>
  <c r="AR81" i="4"/>
  <c r="R70" i="9" s="1"/>
  <c r="AR82" i="4"/>
  <c r="R71" i="9" s="1"/>
  <c r="AV77" i="4"/>
  <c r="V66" i="9" s="1"/>
  <c r="AV76" i="4"/>
  <c r="V65" i="9" s="1"/>
  <c r="AV75" i="4"/>
  <c r="V64" i="9" s="1"/>
  <c r="AV74" i="4"/>
  <c r="V63" i="9" s="1"/>
  <c r="AV73" i="4"/>
  <c r="V62" i="9" s="1"/>
  <c r="AJ73" i="4"/>
  <c r="J62" i="9" s="1"/>
  <c r="AJ77" i="4"/>
  <c r="J66" i="9" s="1"/>
  <c r="AJ76" i="4"/>
  <c r="J65" i="9" s="1"/>
  <c r="AJ75" i="4"/>
  <c r="J64" i="9" s="1"/>
  <c r="AJ74" i="4"/>
  <c r="J63" i="9" s="1"/>
  <c r="AZ68" i="4"/>
  <c r="Z57" i="9" s="1"/>
  <c r="AZ70" i="4"/>
  <c r="Z59" i="9" s="1"/>
  <c r="AZ72" i="4"/>
  <c r="Z61" i="9" s="1"/>
  <c r="AZ69" i="4"/>
  <c r="Z58" i="9" s="1"/>
  <c r="AZ71" i="4"/>
  <c r="Z60" i="9" s="1"/>
  <c r="AN71" i="4"/>
  <c r="N60" i="9" s="1"/>
  <c r="AN68" i="4"/>
  <c r="N57" i="9" s="1"/>
  <c r="AN70" i="4"/>
  <c r="N59" i="9" s="1"/>
  <c r="AN72" i="4"/>
  <c r="N61" i="9" s="1"/>
  <c r="AN69" i="4"/>
  <c r="N58" i="9" s="1"/>
  <c r="AR63" i="4"/>
  <c r="R52" i="9" s="1"/>
  <c r="AR64" i="4"/>
  <c r="R53" i="9" s="1"/>
  <c r="AR65" i="4"/>
  <c r="R54" i="9" s="1"/>
  <c r="AR66" i="4"/>
  <c r="R55" i="9" s="1"/>
  <c r="AR67" i="4"/>
  <c r="R56" i="9" s="1"/>
  <c r="AV59" i="4"/>
  <c r="V48" i="9" s="1"/>
  <c r="AV61" i="4"/>
  <c r="V50" i="9" s="1"/>
  <c r="AV60" i="4"/>
  <c r="V49" i="9" s="1"/>
  <c r="AV62" i="4"/>
  <c r="V51" i="9" s="1"/>
  <c r="AV58" i="4"/>
  <c r="V47" i="9" s="1"/>
  <c r="AJ60" i="4"/>
  <c r="J49" i="9" s="1"/>
  <c r="AJ62" i="4"/>
  <c r="J51" i="9" s="1"/>
  <c r="AJ58" i="4"/>
  <c r="J47" i="9" s="1"/>
  <c r="AJ59" i="4"/>
  <c r="J48" i="9" s="1"/>
  <c r="AJ61" i="4"/>
  <c r="J50" i="9" s="1"/>
  <c r="AZ53" i="4"/>
  <c r="Z42" i="9" s="1"/>
  <c r="AZ54" i="4"/>
  <c r="Z43" i="9" s="1"/>
  <c r="AZ56" i="4"/>
  <c r="Z45" i="9" s="1"/>
  <c r="AZ57" i="4"/>
  <c r="Z46" i="9" s="1"/>
  <c r="AZ55" i="4"/>
  <c r="Z44" i="9" s="1"/>
  <c r="AN53" i="4"/>
  <c r="N42" i="9" s="1"/>
  <c r="AN54" i="4"/>
  <c r="N43" i="9" s="1"/>
  <c r="AN55" i="4"/>
  <c r="N44" i="9" s="1"/>
  <c r="AN57" i="4"/>
  <c r="N46" i="9" s="1"/>
  <c r="AN56" i="4"/>
  <c r="N45" i="9" s="1"/>
  <c r="AR49" i="4"/>
  <c r="R38" i="9" s="1"/>
  <c r="AR48" i="4"/>
  <c r="R37" i="9" s="1"/>
  <c r="AR52" i="4"/>
  <c r="R41" i="9" s="1"/>
  <c r="AR51" i="4"/>
  <c r="R40" i="9" s="1"/>
  <c r="AR50" i="4"/>
  <c r="R39" i="9" s="1"/>
  <c r="AV45" i="4"/>
  <c r="V34" i="9" s="1"/>
  <c r="AV43" i="4"/>
  <c r="V32" i="9" s="1"/>
  <c r="AV44" i="4"/>
  <c r="V33" i="9" s="1"/>
  <c r="AV47" i="4"/>
  <c r="V36" i="9" s="1"/>
  <c r="AV46" i="4"/>
  <c r="V35" i="9" s="1"/>
  <c r="AJ44" i="4"/>
  <c r="J33" i="9" s="1"/>
  <c r="AJ46" i="4"/>
  <c r="J35" i="9" s="1"/>
  <c r="AJ45" i="4"/>
  <c r="J34" i="9" s="1"/>
  <c r="AJ43" i="4"/>
  <c r="J32" i="9" s="1"/>
  <c r="AJ47" i="4"/>
  <c r="J36" i="9" s="1"/>
  <c r="AZ38" i="4"/>
  <c r="Z27" i="9" s="1"/>
  <c r="AZ39" i="4"/>
  <c r="Z28" i="9" s="1"/>
  <c r="AZ40" i="4"/>
  <c r="Z29" i="9" s="1"/>
  <c r="AZ41" i="4"/>
  <c r="Z30" i="9" s="1"/>
  <c r="AZ42" i="4"/>
  <c r="Z31" i="9" s="1"/>
  <c r="AN38" i="4"/>
  <c r="N27" i="9" s="1"/>
  <c r="AN39" i="4"/>
  <c r="N28" i="9" s="1"/>
  <c r="AN40" i="4"/>
  <c r="N29" i="9" s="1"/>
  <c r="AN41" i="4"/>
  <c r="N30" i="9" s="1"/>
  <c r="AN42" i="4"/>
  <c r="N31" i="9" s="1"/>
  <c r="AR33" i="4"/>
  <c r="R22" i="9" s="1"/>
  <c r="AR34" i="4"/>
  <c r="R23" i="9" s="1"/>
  <c r="AR35" i="4"/>
  <c r="R24" i="9" s="1"/>
  <c r="AR36" i="4"/>
  <c r="R25" i="9" s="1"/>
  <c r="AR37" i="4"/>
  <c r="R26" i="9" s="1"/>
  <c r="AV29" i="4"/>
  <c r="V18" i="9" s="1"/>
  <c r="AV30" i="4"/>
  <c r="V19" i="9" s="1"/>
  <c r="AV31" i="4"/>
  <c r="V20" i="9" s="1"/>
  <c r="AV32" i="4"/>
  <c r="V21" i="9" s="1"/>
  <c r="AV28" i="4"/>
  <c r="V17" i="9" s="1"/>
  <c r="AJ29" i="4"/>
  <c r="J18" i="9" s="1"/>
  <c r="AJ30" i="4"/>
  <c r="J19" i="9" s="1"/>
  <c r="AJ31" i="4"/>
  <c r="J20" i="9" s="1"/>
  <c r="AJ32" i="4"/>
  <c r="J21" i="9" s="1"/>
  <c r="AJ28" i="4"/>
  <c r="J17" i="9" s="1"/>
  <c r="AZ23" i="4"/>
  <c r="Z12" i="9" s="1"/>
  <c r="AZ24" i="4"/>
  <c r="Z13" i="9" s="1"/>
  <c r="AZ25" i="4"/>
  <c r="Z14" i="9" s="1"/>
  <c r="AZ26" i="4"/>
  <c r="Z15" i="9" s="1"/>
  <c r="AZ27" i="4"/>
  <c r="Z16" i="9" s="1"/>
  <c r="AN23" i="4"/>
  <c r="N12" i="9" s="1"/>
  <c r="AN24" i="4"/>
  <c r="N13" i="9" s="1"/>
  <c r="AN25" i="4"/>
  <c r="N14" i="9" s="1"/>
  <c r="AN26" i="4"/>
  <c r="N15" i="9" s="1"/>
  <c r="AN27" i="4"/>
  <c r="N16" i="9" s="1"/>
  <c r="AR18" i="4"/>
  <c r="R7" i="9" s="1"/>
  <c r="AR19" i="4"/>
  <c r="R8" i="9" s="1"/>
  <c r="AR20" i="4"/>
  <c r="R9" i="9" s="1"/>
  <c r="AR21" i="4"/>
  <c r="R10" i="9" s="1"/>
  <c r="AR22" i="4"/>
  <c r="R11" i="9" s="1"/>
  <c r="AV17" i="4"/>
  <c r="V6" i="9" s="1"/>
  <c r="AV13" i="4"/>
  <c r="V2" i="9" s="1"/>
  <c r="AV14" i="4"/>
  <c r="V3" i="9" s="1"/>
  <c r="AV15" i="4"/>
  <c r="V4" i="9" s="1"/>
  <c r="AV16" i="4"/>
  <c r="V5" i="9" s="1"/>
  <c r="AJ17" i="4"/>
  <c r="J6" i="9" s="1"/>
  <c r="AJ13" i="4"/>
  <c r="J2" i="9" s="1"/>
  <c r="AJ14" i="4"/>
  <c r="J3" i="9" s="1"/>
  <c r="AJ15" i="4"/>
  <c r="J4" i="9" s="1"/>
  <c r="AJ16" i="4"/>
  <c r="J5" i="9" s="1"/>
  <c r="D419" i="5"/>
  <c r="D383" i="5"/>
  <c r="AD397" i="4"/>
  <c r="D386" i="9" s="1"/>
  <c r="AD396" i="4"/>
  <c r="D385" i="9" s="1"/>
  <c r="AD395" i="4"/>
  <c r="D384" i="9" s="1"/>
  <c r="AD394" i="4"/>
  <c r="D383" i="9" s="1"/>
  <c r="AD393" i="4"/>
  <c r="D382" i="9" s="1"/>
  <c r="D287" i="5"/>
  <c r="D263" i="5"/>
  <c r="AD275" i="4"/>
  <c r="D264" i="9" s="1"/>
  <c r="AD274" i="4"/>
  <c r="D263" i="9" s="1"/>
  <c r="AD273" i="4"/>
  <c r="D262" i="9" s="1"/>
  <c r="AD277" i="4"/>
  <c r="D266" i="9" s="1"/>
  <c r="AD276" i="4"/>
  <c r="D265" i="9" s="1"/>
  <c r="AP489" i="4"/>
  <c r="P478" i="9" s="1"/>
  <c r="AP492" i="4"/>
  <c r="P481" i="9" s="1"/>
  <c r="AP488" i="4"/>
  <c r="P477" i="9" s="1"/>
  <c r="AP491" i="4"/>
  <c r="P480" i="9" s="1"/>
  <c r="AP490" i="4"/>
  <c r="P479" i="9" s="1"/>
  <c r="T473" i="5"/>
  <c r="AT483" i="4"/>
  <c r="T472" i="9" s="1"/>
  <c r="AT486" i="4"/>
  <c r="T475" i="9" s="1"/>
  <c r="AT485" i="4"/>
  <c r="T474" i="9" s="1"/>
  <c r="AT487" i="4"/>
  <c r="T476" i="9" s="1"/>
  <c r="AT484" i="4"/>
  <c r="T473" i="9" s="1"/>
  <c r="AX481" i="4"/>
  <c r="X470" i="9" s="1"/>
  <c r="AX478" i="4"/>
  <c r="X467" i="9" s="1"/>
  <c r="AX480" i="4"/>
  <c r="X469" i="9" s="1"/>
  <c r="AX479" i="4"/>
  <c r="X468" i="9" s="1"/>
  <c r="AX482" i="4"/>
  <c r="X471" i="9" s="1"/>
  <c r="AL434" i="4"/>
  <c r="L423" i="9" s="1"/>
  <c r="AL436" i="4"/>
  <c r="L425" i="9" s="1"/>
  <c r="AL433" i="4"/>
  <c r="L422" i="9" s="1"/>
  <c r="AL435" i="4"/>
  <c r="L424" i="9" s="1"/>
  <c r="AL437" i="4"/>
  <c r="L426" i="9" s="1"/>
  <c r="AX374" i="4"/>
  <c r="X363" i="9" s="1"/>
  <c r="AX375" i="4"/>
  <c r="X364" i="9" s="1"/>
  <c r="AX376" i="4"/>
  <c r="X365" i="9" s="1"/>
  <c r="AX377" i="4"/>
  <c r="X366" i="9" s="1"/>
  <c r="AX373" i="4"/>
  <c r="X362" i="9" s="1"/>
  <c r="AL314" i="4"/>
  <c r="L303" i="9" s="1"/>
  <c r="AL313" i="4"/>
  <c r="L302" i="9" s="1"/>
  <c r="AL317" i="4"/>
  <c r="L306" i="9" s="1"/>
  <c r="AL316" i="4"/>
  <c r="L305" i="9" s="1"/>
  <c r="AL315" i="4"/>
  <c r="L304" i="9" s="1"/>
  <c r="AL241" i="4"/>
  <c r="L230" i="9" s="1"/>
  <c r="AL242" i="4"/>
  <c r="L231" i="9" s="1"/>
  <c r="AL240" i="4"/>
  <c r="L229" i="9" s="1"/>
  <c r="AL239" i="4"/>
  <c r="L228" i="9" s="1"/>
  <c r="AL238" i="4"/>
  <c r="L227" i="9" s="1"/>
  <c r="AT228" i="4"/>
  <c r="T217" i="9" s="1"/>
  <c r="AT232" i="4"/>
  <c r="T221" i="9" s="1"/>
  <c r="AT231" i="4"/>
  <c r="T220" i="9" s="1"/>
  <c r="AT230" i="4"/>
  <c r="T219" i="9" s="1"/>
  <c r="AT229" i="4"/>
  <c r="T218" i="9" s="1"/>
  <c r="AT153" i="4"/>
  <c r="T142" i="9" s="1"/>
  <c r="AT154" i="4"/>
  <c r="T143" i="9" s="1"/>
  <c r="AT155" i="4"/>
  <c r="T144" i="9" s="1"/>
  <c r="AT156" i="4"/>
  <c r="T145" i="9" s="1"/>
  <c r="AT157" i="4"/>
  <c r="T146" i="9" s="1"/>
  <c r="AT141" i="4"/>
  <c r="T130" i="9" s="1"/>
  <c r="AT140" i="4"/>
  <c r="T129" i="9" s="1"/>
  <c r="AT139" i="4"/>
  <c r="T128" i="9" s="1"/>
  <c r="AT138" i="4"/>
  <c r="T127" i="9" s="1"/>
  <c r="AT142" i="4"/>
  <c r="T131" i="9" s="1"/>
  <c r="AL104" i="4"/>
  <c r="L93" i="9" s="1"/>
  <c r="AL103" i="4"/>
  <c r="L92" i="9" s="1"/>
  <c r="AL107" i="4"/>
  <c r="L96" i="9" s="1"/>
  <c r="AL106" i="4"/>
  <c r="L95" i="9" s="1"/>
  <c r="AL105" i="4"/>
  <c r="L94" i="9" s="1"/>
  <c r="AD13" i="4"/>
  <c r="D2" i="9" s="1"/>
  <c r="AD14" i="4"/>
  <c r="D3" i="9" s="1"/>
  <c r="AD15" i="4"/>
  <c r="D4" i="9" s="1"/>
  <c r="AD16" i="4"/>
  <c r="D5" i="9" s="1"/>
  <c r="AD17" i="4"/>
  <c r="D6" i="9" s="1"/>
  <c r="AD33" i="4"/>
  <c r="D22" i="9" s="1"/>
  <c r="AD34" i="4"/>
  <c r="D23" i="9" s="1"/>
  <c r="AD35" i="4"/>
  <c r="D24" i="9" s="1"/>
  <c r="AD36" i="4"/>
  <c r="D25" i="9" s="1"/>
  <c r="AD37" i="4"/>
  <c r="D26" i="9" s="1"/>
  <c r="AD508" i="4"/>
  <c r="D497" i="9" s="1"/>
  <c r="AD509" i="4"/>
  <c r="D498" i="9" s="1"/>
  <c r="AD510" i="4"/>
  <c r="D499" i="9" s="1"/>
  <c r="AD511" i="4"/>
  <c r="D500" i="9" s="1"/>
  <c r="AD512" i="4"/>
  <c r="D501" i="9" s="1"/>
  <c r="AD489" i="4"/>
  <c r="D478" i="9" s="1"/>
  <c r="AD492" i="4"/>
  <c r="D481" i="9" s="1"/>
  <c r="AD488" i="4"/>
  <c r="D477" i="9" s="1"/>
  <c r="AD491" i="4"/>
  <c r="D480" i="9" s="1"/>
  <c r="AD490" i="4"/>
  <c r="D479" i="9" s="1"/>
  <c r="AD469" i="4"/>
  <c r="D458" i="9" s="1"/>
  <c r="AD470" i="4"/>
  <c r="D459" i="9" s="1"/>
  <c r="AD471" i="4"/>
  <c r="D460" i="9" s="1"/>
  <c r="AD472" i="4"/>
  <c r="D461" i="9" s="1"/>
  <c r="AD468" i="4"/>
  <c r="D457" i="9" s="1"/>
  <c r="AD451" i="4"/>
  <c r="D440" i="9" s="1"/>
  <c r="AD450" i="4"/>
  <c r="D439" i="9" s="1"/>
  <c r="AD449" i="4"/>
  <c r="D438" i="9" s="1"/>
  <c r="AD448" i="4"/>
  <c r="D437" i="9" s="1"/>
  <c r="AD452" i="4"/>
  <c r="D441" i="9" s="1"/>
  <c r="AD429" i="4"/>
  <c r="D418" i="9" s="1"/>
  <c r="AD431" i="4"/>
  <c r="D420" i="9" s="1"/>
  <c r="AD428" i="4"/>
  <c r="D417" i="9" s="1"/>
  <c r="AD430" i="4"/>
  <c r="D419" i="9" s="1"/>
  <c r="AD432" i="4"/>
  <c r="D421" i="9" s="1"/>
  <c r="AD410" i="4"/>
  <c r="D399" i="9" s="1"/>
  <c r="AD409" i="4"/>
  <c r="D398" i="9" s="1"/>
  <c r="AD408" i="4"/>
  <c r="D397" i="9" s="1"/>
  <c r="AD412" i="4"/>
  <c r="D401" i="9" s="1"/>
  <c r="AD411" i="4"/>
  <c r="D400" i="9" s="1"/>
  <c r="AD392" i="4"/>
  <c r="D381" i="9" s="1"/>
  <c r="AD391" i="4"/>
  <c r="D380" i="9" s="1"/>
  <c r="AD390" i="4"/>
  <c r="D379" i="9" s="1"/>
  <c r="AD389" i="4"/>
  <c r="D378" i="9" s="1"/>
  <c r="AD388" i="4"/>
  <c r="D377" i="9" s="1"/>
  <c r="AD370" i="4"/>
  <c r="D359" i="9" s="1"/>
  <c r="AD369" i="4"/>
  <c r="D358" i="9" s="1"/>
  <c r="AD368" i="4"/>
  <c r="D357" i="9" s="1"/>
  <c r="AD371" i="4"/>
  <c r="D360" i="9" s="1"/>
  <c r="AD372" i="4"/>
  <c r="D361" i="9" s="1"/>
  <c r="AD349" i="4"/>
  <c r="D338" i="9" s="1"/>
  <c r="AD351" i="4"/>
  <c r="D340" i="9" s="1"/>
  <c r="AD348" i="4"/>
  <c r="D337" i="9" s="1"/>
  <c r="AD350" i="4"/>
  <c r="D339" i="9" s="1"/>
  <c r="AD352" i="4"/>
  <c r="D341" i="9" s="1"/>
  <c r="AD328" i="4"/>
  <c r="D317" i="9" s="1"/>
  <c r="AD331" i="4"/>
  <c r="D320" i="9" s="1"/>
  <c r="AD332" i="4"/>
  <c r="D321" i="9" s="1"/>
  <c r="AD330" i="4"/>
  <c r="D319" i="9" s="1"/>
  <c r="AD329" i="4"/>
  <c r="D318" i="9" s="1"/>
  <c r="AD310" i="4"/>
  <c r="D299" i="9" s="1"/>
  <c r="AD309" i="4"/>
  <c r="D298" i="9" s="1"/>
  <c r="AD308" i="4"/>
  <c r="D297" i="9" s="1"/>
  <c r="AD312" i="4"/>
  <c r="D301" i="9" s="1"/>
  <c r="AD311" i="4"/>
  <c r="D300" i="9" s="1"/>
  <c r="AD288" i="4"/>
  <c r="D277" i="9" s="1"/>
  <c r="AD289" i="4"/>
  <c r="D278" i="9" s="1"/>
  <c r="AD290" i="4"/>
  <c r="D279" i="9" s="1"/>
  <c r="AD291" i="4"/>
  <c r="D280" i="9" s="1"/>
  <c r="AD292" i="4"/>
  <c r="D281" i="9" s="1"/>
  <c r="AD269" i="4"/>
  <c r="D258" i="9" s="1"/>
  <c r="AD268" i="4"/>
  <c r="D257" i="9" s="1"/>
  <c r="AD272" i="4"/>
  <c r="D261" i="9" s="1"/>
  <c r="AD271" i="4"/>
  <c r="D260" i="9" s="1"/>
  <c r="AD270" i="4"/>
  <c r="D259" i="9" s="1"/>
  <c r="AD249" i="4"/>
  <c r="D238" i="9" s="1"/>
  <c r="AD251" i="4"/>
  <c r="D240" i="9" s="1"/>
  <c r="AD248" i="4"/>
  <c r="D237" i="9" s="1"/>
  <c r="AD250" i="4"/>
  <c r="D239" i="9" s="1"/>
  <c r="AD252" i="4"/>
  <c r="D241" i="9" s="1"/>
  <c r="AD232" i="4"/>
  <c r="D221" i="9" s="1"/>
  <c r="AD231" i="4"/>
  <c r="D220" i="9" s="1"/>
  <c r="AD230" i="4"/>
  <c r="D219" i="9" s="1"/>
  <c r="AD229" i="4"/>
  <c r="D218" i="9" s="1"/>
  <c r="AD228" i="4"/>
  <c r="D217" i="9" s="1"/>
  <c r="AD209" i="4"/>
  <c r="D198" i="9" s="1"/>
  <c r="AD211" i="4"/>
  <c r="D200" i="9" s="1"/>
  <c r="AD208" i="4"/>
  <c r="D197" i="9" s="1"/>
  <c r="AD210" i="4"/>
  <c r="D199" i="9" s="1"/>
  <c r="AD212" i="4"/>
  <c r="D201" i="9" s="1"/>
  <c r="AD188" i="4"/>
  <c r="D177" i="9" s="1"/>
  <c r="AD189" i="4"/>
  <c r="D178" i="9" s="1"/>
  <c r="AD190" i="4"/>
  <c r="D179" i="9" s="1"/>
  <c r="AD191" i="4"/>
  <c r="D180" i="9" s="1"/>
  <c r="AD192" i="4"/>
  <c r="D181" i="9" s="1"/>
  <c r="AD168" i="4"/>
  <c r="D157" i="9" s="1"/>
  <c r="AD169" i="4"/>
  <c r="D158" i="9" s="1"/>
  <c r="AD170" i="4"/>
  <c r="D159" i="9" s="1"/>
  <c r="AD171" i="4"/>
  <c r="D160" i="9" s="1"/>
  <c r="AD172" i="4"/>
  <c r="D161" i="9" s="1"/>
  <c r="AD148" i="4"/>
  <c r="D137" i="9" s="1"/>
  <c r="AD149" i="4"/>
  <c r="D138" i="9" s="1"/>
  <c r="AD150" i="4"/>
  <c r="D139" i="9" s="1"/>
  <c r="AD151" i="4"/>
  <c r="D140" i="9" s="1"/>
  <c r="AD152" i="4"/>
  <c r="D141" i="9" s="1"/>
  <c r="AD131" i="4"/>
  <c r="D120" i="9" s="1"/>
  <c r="AD128" i="4"/>
  <c r="D117" i="9" s="1"/>
  <c r="AD130" i="4"/>
  <c r="D119" i="9" s="1"/>
  <c r="AD132" i="4"/>
  <c r="D121" i="9" s="1"/>
  <c r="AD129" i="4"/>
  <c r="D118" i="9" s="1"/>
  <c r="AD112" i="4"/>
  <c r="D101" i="9" s="1"/>
  <c r="AD111" i="4"/>
  <c r="D100" i="9" s="1"/>
  <c r="AD110" i="4"/>
  <c r="D99" i="9" s="1"/>
  <c r="AD109" i="4"/>
  <c r="D98" i="9" s="1"/>
  <c r="AD108" i="4"/>
  <c r="D97" i="9" s="1"/>
  <c r="AD91" i="4"/>
  <c r="D80" i="9" s="1"/>
  <c r="AD92" i="4"/>
  <c r="D81" i="9" s="1"/>
  <c r="AD88" i="4"/>
  <c r="D77" i="9" s="1"/>
  <c r="AD89" i="4"/>
  <c r="D78" i="9" s="1"/>
  <c r="AD90" i="4"/>
  <c r="D79" i="9" s="1"/>
  <c r="AD72" i="4"/>
  <c r="D61" i="9" s="1"/>
  <c r="AD69" i="4"/>
  <c r="D58" i="9" s="1"/>
  <c r="AD71" i="4"/>
  <c r="D60" i="9" s="1"/>
  <c r="AD68" i="4"/>
  <c r="D57" i="9" s="1"/>
  <c r="AD70" i="4"/>
  <c r="D59" i="9" s="1"/>
  <c r="AD49" i="4"/>
  <c r="D38" i="9" s="1"/>
  <c r="AD48" i="4"/>
  <c r="D37" i="9" s="1"/>
  <c r="AD52" i="4"/>
  <c r="D41" i="9" s="1"/>
  <c r="AD51" i="4"/>
  <c r="D40" i="9" s="1"/>
  <c r="AD50" i="4"/>
  <c r="D39" i="9" s="1"/>
  <c r="AU508" i="4"/>
  <c r="U497" i="9" s="1"/>
  <c r="AU509" i="4"/>
  <c r="U498" i="9" s="1"/>
  <c r="AU510" i="4"/>
  <c r="U499" i="9" s="1"/>
  <c r="AU511" i="4"/>
  <c r="U500" i="9" s="1"/>
  <c r="AU512" i="4"/>
  <c r="U501" i="9" s="1"/>
  <c r="AI508" i="4"/>
  <c r="I497" i="9" s="1"/>
  <c r="AI509" i="4"/>
  <c r="I498" i="9" s="1"/>
  <c r="AI510" i="4"/>
  <c r="I499" i="9" s="1"/>
  <c r="AI511" i="4"/>
  <c r="I500" i="9" s="1"/>
  <c r="AI512" i="4"/>
  <c r="I501" i="9" s="1"/>
  <c r="AY503" i="4"/>
  <c r="Y492" i="9" s="1"/>
  <c r="AY504" i="4"/>
  <c r="Y493" i="9" s="1"/>
  <c r="AY505" i="4"/>
  <c r="Y494" i="9" s="1"/>
  <c r="AY506" i="4"/>
  <c r="Y495" i="9" s="1"/>
  <c r="AY507" i="4"/>
  <c r="Y496" i="9" s="1"/>
  <c r="AM503" i="4"/>
  <c r="M492" i="9" s="1"/>
  <c r="AM504" i="4"/>
  <c r="M493" i="9" s="1"/>
  <c r="AM505" i="4"/>
  <c r="M494" i="9" s="1"/>
  <c r="AM506" i="4"/>
  <c r="M495" i="9" s="1"/>
  <c r="AM507" i="4"/>
  <c r="M496" i="9" s="1"/>
  <c r="AQ498" i="4"/>
  <c r="Q487" i="9" s="1"/>
  <c r="AQ499" i="4"/>
  <c r="Q488" i="9" s="1"/>
  <c r="AQ500" i="4"/>
  <c r="Q489" i="9" s="1"/>
  <c r="AQ501" i="4"/>
  <c r="Q490" i="9" s="1"/>
  <c r="AQ502" i="4"/>
  <c r="Q491" i="9" s="1"/>
  <c r="AU497" i="4"/>
  <c r="U486" i="9" s="1"/>
  <c r="AU496" i="4"/>
  <c r="U485" i="9" s="1"/>
  <c r="AU495" i="4"/>
  <c r="U484" i="9" s="1"/>
  <c r="AU494" i="4"/>
  <c r="U483" i="9" s="1"/>
  <c r="AU493" i="4"/>
  <c r="U482" i="9" s="1"/>
  <c r="AI493" i="4"/>
  <c r="I482" i="9" s="1"/>
  <c r="AI497" i="4"/>
  <c r="I486" i="9" s="1"/>
  <c r="AI496" i="4"/>
  <c r="I485" i="9" s="1"/>
  <c r="AI495" i="4"/>
  <c r="I484" i="9" s="1"/>
  <c r="AI494" i="4"/>
  <c r="I483" i="9" s="1"/>
  <c r="AY490" i="4"/>
  <c r="Y479" i="9" s="1"/>
  <c r="AY489" i="4"/>
  <c r="Y478" i="9" s="1"/>
  <c r="AY492" i="4"/>
  <c r="Y481" i="9" s="1"/>
  <c r="AY491" i="4"/>
  <c r="Y480" i="9" s="1"/>
  <c r="AY488" i="4"/>
  <c r="Y477" i="9" s="1"/>
  <c r="AM488" i="4"/>
  <c r="M477" i="9" s="1"/>
  <c r="AM491" i="4"/>
  <c r="M480" i="9" s="1"/>
  <c r="AM490" i="4"/>
  <c r="M479" i="9" s="1"/>
  <c r="AM489" i="4"/>
  <c r="M478" i="9" s="1"/>
  <c r="AM492" i="4"/>
  <c r="M481" i="9" s="1"/>
  <c r="AQ483" i="4"/>
  <c r="Q472" i="9" s="1"/>
  <c r="AQ484" i="4"/>
  <c r="Q473" i="9" s="1"/>
  <c r="AQ485" i="4"/>
  <c r="Q474" i="9" s="1"/>
  <c r="AQ486" i="4"/>
  <c r="Q475" i="9" s="1"/>
  <c r="AQ487" i="4"/>
  <c r="Q476" i="9" s="1"/>
  <c r="AU478" i="4"/>
  <c r="U467" i="9" s="1"/>
  <c r="AU480" i="4"/>
  <c r="U469" i="9" s="1"/>
  <c r="AU479" i="4"/>
  <c r="U468" i="9" s="1"/>
  <c r="AU482" i="4"/>
  <c r="U471" i="9" s="1"/>
  <c r="AU481" i="4"/>
  <c r="U470" i="9" s="1"/>
  <c r="AI481" i="4"/>
  <c r="I470" i="9" s="1"/>
  <c r="AI478" i="4"/>
  <c r="I467" i="9" s="1"/>
  <c r="AI480" i="4"/>
  <c r="I469" i="9" s="1"/>
  <c r="AI482" i="4"/>
  <c r="I471" i="9" s="1"/>
  <c r="AI479" i="4"/>
  <c r="I468" i="9" s="1"/>
  <c r="AY473" i="4"/>
  <c r="Y462" i="9" s="1"/>
  <c r="AY474" i="4"/>
  <c r="Y463" i="9" s="1"/>
  <c r="AY475" i="4"/>
  <c r="Y464" i="9" s="1"/>
  <c r="AY476" i="4"/>
  <c r="Y465" i="9" s="1"/>
  <c r="AY477" i="4"/>
  <c r="Y466" i="9" s="1"/>
  <c r="AM475" i="4"/>
  <c r="M464" i="9" s="1"/>
  <c r="AM476" i="4"/>
  <c r="M465" i="9" s="1"/>
  <c r="AM477" i="4"/>
  <c r="M466" i="9" s="1"/>
  <c r="AM473" i="4"/>
  <c r="M462" i="9" s="1"/>
  <c r="AM474" i="4"/>
  <c r="M463" i="9" s="1"/>
  <c r="AQ469" i="4"/>
  <c r="Q458" i="9" s="1"/>
  <c r="AQ470" i="4"/>
  <c r="Q459" i="9" s="1"/>
  <c r="AQ471" i="4"/>
  <c r="Q460" i="9" s="1"/>
  <c r="AQ472" i="4"/>
  <c r="Q461" i="9" s="1"/>
  <c r="AQ468" i="4"/>
  <c r="Q457" i="9" s="1"/>
  <c r="AU463" i="4"/>
  <c r="U452" i="9" s="1"/>
  <c r="AU464" i="4"/>
  <c r="U453" i="9" s="1"/>
  <c r="AU465" i="4"/>
  <c r="U454" i="9" s="1"/>
  <c r="AU466" i="4"/>
  <c r="U455" i="9" s="1"/>
  <c r="AU467" i="4"/>
  <c r="U456" i="9" s="1"/>
  <c r="AI463" i="4"/>
  <c r="I452" i="9" s="1"/>
  <c r="AI464" i="4"/>
  <c r="I453" i="9" s="1"/>
  <c r="AI465" i="4"/>
  <c r="I454" i="9" s="1"/>
  <c r="AI466" i="4"/>
  <c r="I455" i="9" s="1"/>
  <c r="AI467" i="4"/>
  <c r="I456" i="9" s="1"/>
  <c r="AY460" i="4"/>
  <c r="Y449" i="9" s="1"/>
  <c r="AY459" i="4"/>
  <c r="Y448" i="9" s="1"/>
  <c r="AY458" i="4"/>
  <c r="Y447" i="9" s="1"/>
  <c r="AY462" i="4"/>
  <c r="Y451" i="9" s="1"/>
  <c r="AY461" i="4"/>
  <c r="Y450" i="9" s="1"/>
  <c r="AM461" i="4"/>
  <c r="M450" i="9" s="1"/>
  <c r="AM460" i="4"/>
  <c r="M449" i="9" s="1"/>
  <c r="AM459" i="4"/>
  <c r="M448" i="9" s="1"/>
  <c r="AM458" i="4"/>
  <c r="M447" i="9" s="1"/>
  <c r="AM462" i="4"/>
  <c r="M451" i="9" s="1"/>
  <c r="AQ457" i="4"/>
  <c r="Q446" i="9" s="1"/>
  <c r="AQ456" i="4"/>
  <c r="Q445" i="9" s="1"/>
  <c r="AQ455" i="4"/>
  <c r="Q444" i="9" s="1"/>
  <c r="AQ454" i="4"/>
  <c r="Q443" i="9" s="1"/>
  <c r="AQ453" i="4"/>
  <c r="Q442" i="9" s="1"/>
  <c r="AU448" i="4"/>
  <c r="U437" i="9" s="1"/>
  <c r="AU449" i="4"/>
  <c r="U438" i="9" s="1"/>
  <c r="AU450" i="4"/>
  <c r="U439" i="9" s="1"/>
  <c r="AU451" i="4"/>
  <c r="U440" i="9" s="1"/>
  <c r="AU452" i="4"/>
  <c r="U441" i="9" s="1"/>
  <c r="AI448" i="4"/>
  <c r="I437" i="9" s="1"/>
  <c r="AI449" i="4"/>
  <c r="I438" i="9" s="1"/>
  <c r="AI450" i="4"/>
  <c r="I439" i="9" s="1"/>
  <c r="AI451" i="4"/>
  <c r="I440" i="9" s="1"/>
  <c r="AI452" i="4"/>
  <c r="I441" i="9" s="1"/>
  <c r="AY443" i="4"/>
  <c r="Y432" i="9" s="1"/>
  <c r="AY447" i="4"/>
  <c r="Y436" i="9" s="1"/>
  <c r="AY446" i="4"/>
  <c r="Y435" i="9" s="1"/>
  <c r="AY445" i="4"/>
  <c r="Y434" i="9" s="1"/>
  <c r="AY444" i="4"/>
  <c r="Y433" i="9" s="1"/>
  <c r="AM443" i="4"/>
  <c r="M432" i="9" s="1"/>
  <c r="AM447" i="4"/>
  <c r="M436" i="9" s="1"/>
  <c r="AM446" i="4"/>
  <c r="M435" i="9" s="1"/>
  <c r="AM445" i="4"/>
  <c r="M434" i="9" s="1"/>
  <c r="AM444" i="4"/>
  <c r="M433" i="9" s="1"/>
  <c r="AQ439" i="4"/>
  <c r="Q428" i="9" s="1"/>
  <c r="AQ441" i="4"/>
  <c r="Q430" i="9" s="1"/>
  <c r="AQ438" i="4"/>
  <c r="Q427" i="9" s="1"/>
  <c r="AQ440" i="4"/>
  <c r="Q429" i="9" s="1"/>
  <c r="AQ442" i="4"/>
  <c r="Q431" i="9" s="1"/>
  <c r="AU433" i="4"/>
  <c r="U422" i="9" s="1"/>
  <c r="AU434" i="4"/>
  <c r="U423" i="9" s="1"/>
  <c r="AU435" i="4"/>
  <c r="U424" i="9" s="1"/>
  <c r="AU436" i="4"/>
  <c r="U425" i="9" s="1"/>
  <c r="AU437" i="4"/>
  <c r="U426" i="9" s="1"/>
  <c r="AI433" i="4"/>
  <c r="I422" i="9" s="1"/>
  <c r="AI434" i="4"/>
  <c r="I423" i="9" s="1"/>
  <c r="AI435" i="4"/>
  <c r="I424" i="9" s="1"/>
  <c r="AI436" i="4"/>
  <c r="I425" i="9" s="1"/>
  <c r="AI437" i="4"/>
  <c r="I426" i="9" s="1"/>
  <c r="AY428" i="4"/>
  <c r="Y417" i="9" s="1"/>
  <c r="AY430" i="4"/>
  <c r="Y419" i="9" s="1"/>
  <c r="AY432" i="4"/>
  <c r="Y421" i="9" s="1"/>
  <c r="AY429" i="4"/>
  <c r="Y418" i="9" s="1"/>
  <c r="AY431" i="4"/>
  <c r="Y420" i="9" s="1"/>
  <c r="AM428" i="4"/>
  <c r="M417" i="9" s="1"/>
  <c r="AM430" i="4"/>
  <c r="M419" i="9" s="1"/>
  <c r="AM432" i="4"/>
  <c r="M421" i="9" s="1"/>
  <c r="AM429" i="4"/>
  <c r="M418" i="9" s="1"/>
  <c r="AM431" i="4"/>
  <c r="M420" i="9" s="1"/>
  <c r="AQ427" i="4"/>
  <c r="Q416" i="9" s="1"/>
  <c r="AQ425" i="4"/>
  <c r="Q414" i="9" s="1"/>
  <c r="AQ424" i="4"/>
  <c r="Q413" i="9" s="1"/>
  <c r="AQ426" i="4"/>
  <c r="Q415" i="9" s="1"/>
  <c r="AQ423" i="4"/>
  <c r="Q412" i="9" s="1"/>
  <c r="AU418" i="4"/>
  <c r="U407" i="9" s="1"/>
  <c r="AU422" i="4"/>
  <c r="U411" i="9" s="1"/>
  <c r="AU421" i="4"/>
  <c r="U410" i="9" s="1"/>
  <c r="AU420" i="4"/>
  <c r="U409" i="9" s="1"/>
  <c r="AU419" i="4"/>
  <c r="U408" i="9" s="1"/>
  <c r="AI419" i="4"/>
  <c r="I408" i="9" s="1"/>
  <c r="AI418" i="4"/>
  <c r="I407" i="9" s="1"/>
  <c r="AI422" i="4"/>
  <c r="I411" i="9" s="1"/>
  <c r="AI420" i="4"/>
  <c r="I409" i="9" s="1"/>
  <c r="AI421" i="4"/>
  <c r="I410" i="9" s="1"/>
  <c r="AY414" i="4"/>
  <c r="Y403" i="9" s="1"/>
  <c r="AY413" i="4"/>
  <c r="Y402" i="9" s="1"/>
  <c r="AY417" i="4"/>
  <c r="Y406" i="9" s="1"/>
  <c r="AY415" i="4"/>
  <c r="Y404" i="9" s="1"/>
  <c r="AY416" i="4"/>
  <c r="Y405" i="9" s="1"/>
  <c r="AM414" i="4"/>
  <c r="M403" i="9" s="1"/>
  <c r="AM413" i="4"/>
  <c r="M402" i="9" s="1"/>
  <c r="AM416" i="4"/>
  <c r="M405" i="9" s="1"/>
  <c r="AM415" i="4"/>
  <c r="M404" i="9" s="1"/>
  <c r="AM417" i="4"/>
  <c r="M406" i="9" s="1"/>
  <c r="AQ410" i="4"/>
  <c r="Q399" i="9" s="1"/>
  <c r="AQ409" i="4"/>
  <c r="Q398" i="9" s="1"/>
  <c r="AQ408" i="4"/>
  <c r="Q397" i="9" s="1"/>
  <c r="AQ412" i="4"/>
  <c r="Q401" i="9" s="1"/>
  <c r="AQ411" i="4"/>
  <c r="Q400" i="9" s="1"/>
  <c r="AU406" i="4"/>
  <c r="U395" i="9" s="1"/>
  <c r="AU405" i="4"/>
  <c r="U394" i="9" s="1"/>
  <c r="AU404" i="4"/>
  <c r="U393" i="9" s="1"/>
  <c r="AU403" i="4"/>
  <c r="U392" i="9" s="1"/>
  <c r="AU407" i="4"/>
  <c r="U396" i="9" s="1"/>
  <c r="AI407" i="4"/>
  <c r="I396" i="9" s="1"/>
  <c r="AI406" i="4"/>
  <c r="I395" i="9" s="1"/>
  <c r="AI405" i="4"/>
  <c r="I394" i="9" s="1"/>
  <c r="AI404" i="4"/>
  <c r="I393" i="9" s="1"/>
  <c r="AI403" i="4"/>
  <c r="I392" i="9" s="1"/>
  <c r="AY402" i="4"/>
  <c r="Y391" i="9" s="1"/>
  <c r="AY401" i="4"/>
  <c r="Y390" i="9" s="1"/>
  <c r="AY400" i="4"/>
  <c r="Y389" i="9" s="1"/>
  <c r="AY399" i="4"/>
  <c r="Y388" i="9" s="1"/>
  <c r="AY398" i="4"/>
  <c r="Y387" i="9" s="1"/>
  <c r="AM402" i="4"/>
  <c r="M391" i="9" s="1"/>
  <c r="AM401" i="4"/>
  <c r="M390" i="9" s="1"/>
  <c r="AM400" i="4"/>
  <c r="M389" i="9" s="1"/>
  <c r="AM399" i="4"/>
  <c r="M388" i="9" s="1"/>
  <c r="AM398" i="4"/>
  <c r="M387" i="9" s="1"/>
  <c r="AQ397" i="4"/>
  <c r="Q386" i="9" s="1"/>
  <c r="AQ396" i="4"/>
  <c r="Q385" i="9" s="1"/>
  <c r="AQ395" i="4"/>
  <c r="Q384" i="9" s="1"/>
  <c r="AQ394" i="4"/>
  <c r="Q383" i="9" s="1"/>
  <c r="AQ393" i="4"/>
  <c r="Q382" i="9" s="1"/>
  <c r="AU388" i="4"/>
  <c r="U377" i="9" s="1"/>
  <c r="AU392" i="4"/>
  <c r="U381" i="9" s="1"/>
  <c r="AU391" i="4"/>
  <c r="U380" i="9" s="1"/>
  <c r="AU390" i="4"/>
  <c r="U379" i="9" s="1"/>
  <c r="AU389" i="4"/>
  <c r="U378" i="9" s="1"/>
  <c r="AI389" i="4"/>
  <c r="I378" i="9" s="1"/>
  <c r="AI388" i="4"/>
  <c r="I377" i="9" s="1"/>
  <c r="AI392" i="4"/>
  <c r="I381" i="9" s="1"/>
  <c r="AI391" i="4"/>
  <c r="I380" i="9" s="1"/>
  <c r="AI390" i="4"/>
  <c r="I379" i="9" s="1"/>
  <c r="AY384" i="4"/>
  <c r="Y373" i="9" s="1"/>
  <c r="AY383" i="4"/>
  <c r="Y372" i="9" s="1"/>
  <c r="AY387" i="4"/>
  <c r="Y376" i="9" s="1"/>
  <c r="AY386" i="4"/>
  <c r="Y375" i="9" s="1"/>
  <c r="AY385" i="4"/>
  <c r="Y374" i="9" s="1"/>
  <c r="AM384" i="4"/>
  <c r="M373" i="9" s="1"/>
  <c r="AM383" i="4"/>
  <c r="M372" i="9" s="1"/>
  <c r="AM387" i="4"/>
  <c r="M376" i="9" s="1"/>
  <c r="AM386" i="4"/>
  <c r="M375" i="9" s="1"/>
  <c r="AM385" i="4"/>
  <c r="M374" i="9" s="1"/>
  <c r="AQ378" i="4"/>
  <c r="Q367" i="9" s="1"/>
  <c r="AQ380" i="4"/>
  <c r="Q369" i="9" s="1"/>
  <c r="AQ382" i="4"/>
  <c r="Q371" i="9" s="1"/>
  <c r="AQ381" i="4"/>
  <c r="Q370" i="9" s="1"/>
  <c r="AQ379" i="4"/>
  <c r="Q368" i="9" s="1"/>
  <c r="AU375" i="4"/>
  <c r="U364" i="9" s="1"/>
  <c r="AU377" i="4"/>
  <c r="U366" i="9" s="1"/>
  <c r="AU373" i="4"/>
  <c r="U362" i="9" s="1"/>
  <c r="AU374" i="4"/>
  <c r="U363" i="9" s="1"/>
  <c r="AU376" i="4"/>
  <c r="U365" i="9" s="1"/>
  <c r="AI373" i="4"/>
  <c r="I362" i="9" s="1"/>
  <c r="AI376" i="4"/>
  <c r="I365" i="9" s="1"/>
  <c r="AI374" i="4"/>
  <c r="I363" i="9" s="1"/>
  <c r="AI375" i="4"/>
  <c r="I364" i="9" s="1"/>
  <c r="AI377" i="4"/>
  <c r="I366" i="9" s="1"/>
  <c r="AY368" i="4"/>
  <c r="Y357" i="9" s="1"/>
  <c r="AY371" i="4"/>
  <c r="Y360" i="9" s="1"/>
  <c r="AY369" i="4"/>
  <c r="Y358" i="9" s="1"/>
  <c r="AY372" i="4"/>
  <c r="Y361" i="9" s="1"/>
  <c r="AY370" i="4"/>
  <c r="Y359" i="9" s="1"/>
  <c r="AM368" i="4"/>
  <c r="M357" i="9" s="1"/>
  <c r="AM369" i="4"/>
  <c r="M358" i="9" s="1"/>
  <c r="AM371" i="4"/>
  <c r="M360" i="9" s="1"/>
  <c r="AM372" i="4"/>
  <c r="M361" i="9" s="1"/>
  <c r="AM370" i="4"/>
  <c r="M359" i="9" s="1"/>
  <c r="AQ364" i="4"/>
  <c r="Q353" i="9" s="1"/>
  <c r="AQ363" i="4"/>
  <c r="Q352" i="9" s="1"/>
  <c r="AQ367" i="4"/>
  <c r="Q356" i="9" s="1"/>
  <c r="AQ366" i="4"/>
  <c r="Q355" i="9" s="1"/>
  <c r="AQ365" i="4"/>
  <c r="Q354" i="9" s="1"/>
  <c r="AU360" i="4"/>
  <c r="U349" i="9" s="1"/>
  <c r="AU359" i="4"/>
  <c r="U348" i="9" s="1"/>
  <c r="AU358" i="4"/>
  <c r="U347" i="9" s="1"/>
  <c r="AU362" i="4"/>
  <c r="U351" i="9" s="1"/>
  <c r="AU361" i="4"/>
  <c r="U350" i="9" s="1"/>
  <c r="AI361" i="4"/>
  <c r="I350" i="9" s="1"/>
  <c r="AI360" i="4"/>
  <c r="I349" i="9" s="1"/>
  <c r="AI359" i="4"/>
  <c r="I348" i="9" s="1"/>
  <c r="AI358" i="4"/>
  <c r="I347" i="9" s="1"/>
  <c r="AI362" i="4"/>
  <c r="I351" i="9" s="1"/>
  <c r="AY356" i="4"/>
  <c r="Y345" i="9" s="1"/>
  <c r="AY355" i="4"/>
  <c r="Y344" i="9" s="1"/>
  <c r="AY354" i="4"/>
  <c r="Y343" i="9" s="1"/>
  <c r="AY353" i="4"/>
  <c r="Y342" i="9" s="1"/>
  <c r="AY357" i="4"/>
  <c r="Y346" i="9" s="1"/>
  <c r="AM353" i="4"/>
  <c r="M342" i="9" s="1"/>
  <c r="AM356" i="4"/>
  <c r="M345" i="9" s="1"/>
  <c r="AM355" i="4"/>
  <c r="M344" i="9" s="1"/>
  <c r="AM354" i="4"/>
  <c r="M343" i="9" s="1"/>
  <c r="AM357" i="4"/>
  <c r="M346" i="9" s="1"/>
  <c r="AQ349" i="4"/>
  <c r="Q338" i="9" s="1"/>
  <c r="AQ351" i="4"/>
  <c r="Q340" i="9" s="1"/>
  <c r="AQ348" i="4"/>
  <c r="Q337" i="9" s="1"/>
  <c r="AQ350" i="4"/>
  <c r="Q339" i="9" s="1"/>
  <c r="AQ352" i="4"/>
  <c r="Q341" i="9" s="1"/>
  <c r="AU343" i="4"/>
  <c r="U332" i="9" s="1"/>
  <c r="AU344" i="4"/>
  <c r="U333" i="9" s="1"/>
  <c r="AU345" i="4"/>
  <c r="U334" i="9" s="1"/>
  <c r="AU346" i="4"/>
  <c r="U335" i="9" s="1"/>
  <c r="AU347" i="4"/>
  <c r="U336" i="9" s="1"/>
  <c r="AI343" i="4"/>
  <c r="I332" i="9" s="1"/>
  <c r="AI344" i="4"/>
  <c r="I333" i="9" s="1"/>
  <c r="AI345" i="4"/>
  <c r="I334" i="9" s="1"/>
  <c r="AI346" i="4"/>
  <c r="I335" i="9" s="1"/>
  <c r="AI347" i="4"/>
  <c r="I336" i="9" s="1"/>
  <c r="AY338" i="4"/>
  <c r="Y327" i="9" s="1"/>
  <c r="AY341" i="4"/>
  <c r="Y330" i="9" s="1"/>
  <c r="AY339" i="4"/>
  <c r="Y328" i="9" s="1"/>
  <c r="AY340" i="4"/>
  <c r="Y329" i="9" s="1"/>
  <c r="AY342" i="4"/>
  <c r="Y331" i="9" s="1"/>
  <c r="AM339" i="4"/>
  <c r="M328" i="9" s="1"/>
  <c r="AM340" i="4"/>
  <c r="M329" i="9" s="1"/>
  <c r="AM342" i="4"/>
  <c r="M331" i="9" s="1"/>
  <c r="AM341" i="4"/>
  <c r="M330" i="9" s="1"/>
  <c r="AM338" i="4"/>
  <c r="M327" i="9" s="1"/>
  <c r="AQ333" i="4"/>
  <c r="Q322" i="9" s="1"/>
  <c r="AQ334" i="4"/>
  <c r="Q323" i="9" s="1"/>
  <c r="AQ337" i="4"/>
  <c r="Q326" i="9" s="1"/>
  <c r="AQ335" i="4"/>
  <c r="Q324" i="9" s="1"/>
  <c r="AQ336" i="4"/>
  <c r="Q325" i="9" s="1"/>
  <c r="AU330" i="4"/>
  <c r="U319" i="9" s="1"/>
  <c r="AU331" i="4"/>
  <c r="U320" i="9" s="1"/>
  <c r="AU332" i="4"/>
  <c r="U321" i="9" s="1"/>
  <c r="AU329" i="4"/>
  <c r="U318" i="9" s="1"/>
  <c r="AU328" i="4"/>
  <c r="U317" i="9" s="1"/>
  <c r="AI331" i="4"/>
  <c r="I320" i="9" s="1"/>
  <c r="AI332" i="4"/>
  <c r="I321" i="9" s="1"/>
  <c r="AI330" i="4"/>
  <c r="I319" i="9" s="1"/>
  <c r="AI329" i="4"/>
  <c r="I318" i="9" s="1"/>
  <c r="AI328" i="4"/>
  <c r="I317" i="9" s="1"/>
  <c r="AY326" i="4"/>
  <c r="Y315" i="9" s="1"/>
  <c r="AY325" i="4"/>
  <c r="Y314" i="9" s="1"/>
  <c r="AY324" i="4"/>
  <c r="Y313" i="9" s="1"/>
  <c r="AY323" i="4"/>
  <c r="Y312" i="9" s="1"/>
  <c r="AY327" i="4"/>
  <c r="Y316" i="9" s="1"/>
  <c r="AM327" i="4"/>
  <c r="M316" i="9" s="1"/>
  <c r="AM326" i="4"/>
  <c r="M315" i="9" s="1"/>
  <c r="AM325" i="4"/>
  <c r="M314" i="9" s="1"/>
  <c r="AM324" i="4"/>
  <c r="M313" i="9" s="1"/>
  <c r="AM323" i="4"/>
  <c r="M312" i="9" s="1"/>
  <c r="AQ322" i="4"/>
  <c r="Q311" i="9" s="1"/>
  <c r="AQ321" i="4"/>
  <c r="Q310" i="9" s="1"/>
  <c r="AQ320" i="4"/>
  <c r="Q309" i="9" s="1"/>
  <c r="AQ319" i="4"/>
  <c r="Q308" i="9" s="1"/>
  <c r="AQ318" i="4"/>
  <c r="Q307" i="9" s="1"/>
  <c r="AU317" i="4"/>
  <c r="U306" i="9" s="1"/>
  <c r="AU316" i="4"/>
  <c r="U305" i="9" s="1"/>
  <c r="AU315" i="4"/>
  <c r="U304" i="9" s="1"/>
  <c r="AU314" i="4"/>
  <c r="U303" i="9" s="1"/>
  <c r="AU313" i="4"/>
  <c r="U302" i="9" s="1"/>
  <c r="AI313" i="4"/>
  <c r="I302" i="9" s="1"/>
  <c r="AI317" i="4"/>
  <c r="I306" i="9" s="1"/>
  <c r="AI316" i="4"/>
  <c r="I305" i="9" s="1"/>
  <c r="AI315" i="4"/>
  <c r="I304" i="9" s="1"/>
  <c r="AI314" i="4"/>
  <c r="I303" i="9" s="1"/>
  <c r="AY308" i="4"/>
  <c r="Y297" i="9" s="1"/>
  <c r="AY312" i="4"/>
  <c r="Y301" i="9" s="1"/>
  <c r="AY311" i="4"/>
  <c r="Y300" i="9" s="1"/>
  <c r="AY310" i="4"/>
  <c r="Y299" i="9" s="1"/>
  <c r="AY309" i="4"/>
  <c r="Y298" i="9" s="1"/>
  <c r="AM309" i="4"/>
  <c r="M298" i="9" s="1"/>
  <c r="AM308" i="4"/>
  <c r="M297" i="9" s="1"/>
  <c r="AM312" i="4"/>
  <c r="M301" i="9" s="1"/>
  <c r="AM311" i="4"/>
  <c r="M300" i="9" s="1"/>
  <c r="AM310" i="4"/>
  <c r="M299" i="9" s="1"/>
  <c r="AQ306" i="4"/>
  <c r="Q295" i="9" s="1"/>
  <c r="AQ303" i="4"/>
  <c r="Q292" i="9" s="1"/>
  <c r="AQ305" i="4"/>
  <c r="Q294" i="9" s="1"/>
  <c r="AQ307" i="4"/>
  <c r="Q296" i="9" s="1"/>
  <c r="AQ304" i="4"/>
  <c r="Q293" i="9" s="1"/>
  <c r="AU298" i="4"/>
  <c r="U287" i="9" s="1"/>
  <c r="AU300" i="4"/>
  <c r="U289" i="9" s="1"/>
  <c r="AU302" i="4"/>
  <c r="U291" i="9" s="1"/>
  <c r="AU299" i="4"/>
  <c r="U288" i="9" s="1"/>
  <c r="AU301" i="4"/>
  <c r="U290" i="9" s="1"/>
  <c r="AI299" i="4"/>
  <c r="I288" i="9" s="1"/>
  <c r="AI301" i="4"/>
  <c r="I290" i="9" s="1"/>
  <c r="AI298" i="4"/>
  <c r="I287" i="9" s="1"/>
  <c r="AI300" i="4"/>
  <c r="I289" i="9" s="1"/>
  <c r="AI302" i="4"/>
  <c r="I291" i="9" s="1"/>
  <c r="AY293" i="4"/>
  <c r="Y282" i="9" s="1"/>
  <c r="AY294" i="4"/>
  <c r="Y283" i="9" s="1"/>
  <c r="AY295" i="4"/>
  <c r="Y284" i="9" s="1"/>
  <c r="AY296" i="4"/>
  <c r="Y285" i="9" s="1"/>
  <c r="AY297" i="4"/>
  <c r="Y286" i="9" s="1"/>
  <c r="AM293" i="4"/>
  <c r="M282" i="9" s="1"/>
  <c r="AM294" i="4"/>
  <c r="M283" i="9" s="1"/>
  <c r="AM295" i="4"/>
  <c r="M284" i="9" s="1"/>
  <c r="AM296" i="4"/>
  <c r="M285" i="9" s="1"/>
  <c r="AM297" i="4"/>
  <c r="M286" i="9" s="1"/>
  <c r="AQ288" i="4"/>
  <c r="Q277" i="9" s="1"/>
  <c r="AQ289" i="4"/>
  <c r="Q278" i="9" s="1"/>
  <c r="AQ290" i="4"/>
  <c r="Q279" i="9" s="1"/>
  <c r="AQ291" i="4"/>
  <c r="Q280" i="9" s="1"/>
  <c r="AQ292" i="4"/>
  <c r="Q281" i="9" s="1"/>
  <c r="AU283" i="4"/>
  <c r="U272" i="9" s="1"/>
  <c r="AU284" i="4"/>
  <c r="U273" i="9" s="1"/>
  <c r="AU285" i="4"/>
  <c r="U274" i="9" s="1"/>
  <c r="AU286" i="4"/>
  <c r="U275" i="9" s="1"/>
  <c r="AU287" i="4"/>
  <c r="U276" i="9" s="1"/>
  <c r="AI283" i="4"/>
  <c r="I272" i="9" s="1"/>
  <c r="AI284" i="4"/>
  <c r="I273" i="9" s="1"/>
  <c r="AI285" i="4"/>
  <c r="I274" i="9" s="1"/>
  <c r="AI286" i="4"/>
  <c r="I275" i="9" s="1"/>
  <c r="AI287" i="4"/>
  <c r="I276" i="9" s="1"/>
  <c r="AY279" i="4"/>
  <c r="Y268" i="9" s="1"/>
  <c r="AY280" i="4"/>
  <c r="Y269" i="9" s="1"/>
  <c r="AY281" i="4"/>
  <c r="Y270" i="9" s="1"/>
  <c r="AY282" i="4"/>
  <c r="Y271" i="9" s="1"/>
  <c r="AY278" i="4"/>
  <c r="Y267" i="9" s="1"/>
  <c r="AM279" i="4"/>
  <c r="M268" i="9" s="1"/>
  <c r="AM280" i="4"/>
  <c r="M269" i="9" s="1"/>
  <c r="AM281" i="4"/>
  <c r="M270" i="9" s="1"/>
  <c r="AM282" i="4"/>
  <c r="M271" i="9" s="1"/>
  <c r="AM278" i="4"/>
  <c r="M267" i="9" s="1"/>
  <c r="AQ275" i="4"/>
  <c r="Q264" i="9" s="1"/>
  <c r="AQ274" i="4"/>
  <c r="Q263" i="9" s="1"/>
  <c r="AQ273" i="4"/>
  <c r="Q262" i="9" s="1"/>
  <c r="AQ277" i="4"/>
  <c r="Q266" i="9" s="1"/>
  <c r="AQ276" i="4"/>
  <c r="Q265" i="9" s="1"/>
  <c r="AU271" i="4"/>
  <c r="U260" i="9" s="1"/>
  <c r="AU270" i="4"/>
  <c r="U259" i="9" s="1"/>
  <c r="AU269" i="4"/>
  <c r="U258" i="9" s="1"/>
  <c r="AU268" i="4"/>
  <c r="U257" i="9" s="1"/>
  <c r="AU272" i="4"/>
  <c r="U261" i="9" s="1"/>
  <c r="AI271" i="4"/>
  <c r="I260" i="9" s="1"/>
  <c r="AI270" i="4"/>
  <c r="I259" i="9" s="1"/>
  <c r="AI269" i="4"/>
  <c r="I258" i="9" s="1"/>
  <c r="AI268" i="4"/>
  <c r="I257" i="9" s="1"/>
  <c r="AI272" i="4"/>
  <c r="I261" i="9" s="1"/>
  <c r="AY266" i="4"/>
  <c r="Y255" i="9" s="1"/>
  <c r="AY265" i="4"/>
  <c r="Y254" i="9" s="1"/>
  <c r="AY264" i="4"/>
  <c r="Y253" i="9" s="1"/>
  <c r="AY263" i="4"/>
  <c r="Y252" i="9" s="1"/>
  <c r="AY267" i="4"/>
  <c r="Y256" i="9" s="1"/>
  <c r="AM267" i="4"/>
  <c r="M256" i="9" s="1"/>
  <c r="AM266" i="4"/>
  <c r="M255" i="9" s="1"/>
  <c r="AM265" i="4"/>
  <c r="M254" i="9" s="1"/>
  <c r="AM264" i="4"/>
  <c r="M253" i="9" s="1"/>
  <c r="AM263" i="4"/>
  <c r="M252" i="9" s="1"/>
  <c r="AQ259" i="4"/>
  <c r="Q248" i="9" s="1"/>
  <c r="AQ262" i="4"/>
  <c r="Q251" i="9" s="1"/>
  <c r="AQ261" i="4"/>
  <c r="Q250" i="9" s="1"/>
  <c r="AQ258" i="4"/>
  <c r="Q247" i="9" s="1"/>
  <c r="AQ260" i="4"/>
  <c r="Q249" i="9" s="1"/>
  <c r="AU253" i="4"/>
  <c r="U242" i="9" s="1"/>
  <c r="AU254" i="4"/>
  <c r="U243" i="9" s="1"/>
  <c r="AU255" i="4"/>
  <c r="U244" i="9" s="1"/>
  <c r="AU256" i="4"/>
  <c r="U245" i="9" s="1"/>
  <c r="AU257" i="4"/>
  <c r="U246" i="9" s="1"/>
  <c r="AI253" i="4"/>
  <c r="I242" i="9" s="1"/>
  <c r="AI254" i="4"/>
  <c r="I243" i="9" s="1"/>
  <c r="AI255" i="4"/>
  <c r="I244" i="9" s="1"/>
  <c r="AI256" i="4"/>
  <c r="I245" i="9" s="1"/>
  <c r="AI257" i="4"/>
  <c r="I246" i="9" s="1"/>
  <c r="AY248" i="4"/>
  <c r="Y237" i="9" s="1"/>
  <c r="AY250" i="4"/>
  <c r="Y239" i="9" s="1"/>
  <c r="AY252" i="4"/>
  <c r="Y241" i="9" s="1"/>
  <c r="AY249" i="4"/>
  <c r="Y238" i="9" s="1"/>
  <c r="AY251" i="4"/>
  <c r="Y240" i="9" s="1"/>
  <c r="AM248" i="4"/>
  <c r="M237" i="9" s="1"/>
  <c r="AM250" i="4"/>
  <c r="M239" i="9" s="1"/>
  <c r="AM252" i="4"/>
  <c r="M241" i="9" s="1"/>
  <c r="AM249" i="4"/>
  <c r="M238" i="9" s="1"/>
  <c r="AM251" i="4"/>
  <c r="M240" i="9" s="1"/>
  <c r="AQ243" i="4"/>
  <c r="Q232" i="9" s="1"/>
  <c r="AQ247" i="4"/>
  <c r="Q236" i="9" s="1"/>
  <c r="AQ244" i="4"/>
  <c r="Q233" i="9" s="1"/>
  <c r="AQ245" i="4"/>
  <c r="Q234" i="9" s="1"/>
  <c r="AQ246" i="4"/>
  <c r="Q235" i="9" s="1"/>
  <c r="AU241" i="4"/>
  <c r="U230" i="9" s="1"/>
  <c r="AU242" i="4"/>
  <c r="U231" i="9" s="1"/>
  <c r="AU240" i="4"/>
  <c r="U229" i="9" s="1"/>
  <c r="AU239" i="4"/>
  <c r="U228" i="9" s="1"/>
  <c r="AU238" i="4"/>
  <c r="U227" i="9" s="1"/>
  <c r="AI241" i="4"/>
  <c r="I230" i="9" s="1"/>
  <c r="AI242" i="4"/>
  <c r="I231" i="9" s="1"/>
  <c r="AI240" i="4"/>
  <c r="I229" i="9" s="1"/>
  <c r="AI239" i="4"/>
  <c r="I228" i="9" s="1"/>
  <c r="AI238" i="4"/>
  <c r="I227" i="9" s="1"/>
  <c r="AY236" i="4"/>
  <c r="Y225" i="9" s="1"/>
  <c r="AY235" i="4"/>
  <c r="Y224" i="9" s="1"/>
  <c r="AY234" i="4"/>
  <c r="Y223" i="9" s="1"/>
  <c r="AY233" i="4"/>
  <c r="Y222" i="9" s="1"/>
  <c r="AY237" i="4"/>
  <c r="Y226" i="9" s="1"/>
  <c r="AM237" i="4"/>
  <c r="M226" i="9" s="1"/>
  <c r="AM236" i="4"/>
  <c r="M225" i="9" s="1"/>
  <c r="AM235" i="4"/>
  <c r="M224" i="9" s="1"/>
  <c r="AM234" i="4"/>
  <c r="M223" i="9" s="1"/>
  <c r="AM233" i="4"/>
  <c r="M222" i="9" s="1"/>
  <c r="AQ232" i="4"/>
  <c r="Q221" i="9" s="1"/>
  <c r="AQ231" i="4"/>
  <c r="Q220" i="9" s="1"/>
  <c r="AQ230" i="4"/>
  <c r="Q219" i="9" s="1"/>
  <c r="AQ229" i="4"/>
  <c r="Q218" i="9" s="1"/>
  <c r="AQ228" i="4"/>
  <c r="Q217" i="9" s="1"/>
  <c r="AU227" i="4"/>
  <c r="U216" i="9" s="1"/>
  <c r="AU226" i="4"/>
  <c r="U215" i="9" s="1"/>
  <c r="AU225" i="4"/>
  <c r="U214" i="9" s="1"/>
  <c r="AU224" i="4"/>
  <c r="U213" i="9" s="1"/>
  <c r="AU223" i="4"/>
  <c r="U212" i="9" s="1"/>
  <c r="AI223" i="4"/>
  <c r="I212" i="9" s="1"/>
  <c r="AI227" i="4"/>
  <c r="I216" i="9" s="1"/>
  <c r="AI226" i="4"/>
  <c r="I215" i="9" s="1"/>
  <c r="AI225" i="4"/>
  <c r="I214" i="9" s="1"/>
  <c r="AI224" i="4"/>
  <c r="I213" i="9" s="1"/>
  <c r="AY218" i="4"/>
  <c r="Y207" i="9" s="1"/>
  <c r="AY222" i="4"/>
  <c r="Y211" i="9" s="1"/>
  <c r="AY221" i="4"/>
  <c r="Y210" i="9" s="1"/>
  <c r="AY220" i="4"/>
  <c r="Y209" i="9" s="1"/>
  <c r="AY219" i="4"/>
  <c r="Y208" i="9" s="1"/>
  <c r="AM219" i="4"/>
  <c r="M208" i="9" s="1"/>
  <c r="AM218" i="4"/>
  <c r="M207" i="9" s="1"/>
  <c r="AM222" i="4"/>
  <c r="M211" i="9" s="1"/>
  <c r="AM221" i="4"/>
  <c r="M210" i="9" s="1"/>
  <c r="AM220" i="4"/>
  <c r="M209" i="9" s="1"/>
  <c r="AQ213" i="4"/>
  <c r="Q202" i="9" s="1"/>
  <c r="AQ214" i="4"/>
  <c r="Q203" i="9" s="1"/>
  <c r="AQ215" i="4"/>
  <c r="Q204" i="9" s="1"/>
  <c r="AQ216" i="4"/>
  <c r="Q205" i="9" s="1"/>
  <c r="AQ217" i="4"/>
  <c r="Q206" i="9" s="1"/>
  <c r="AU209" i="4"/>
  <c r="U198" i="9" s="1"/>
  <c r="AU211" i="4"/>
  <c r="U200" i="9" s="1"/>
  <c r="AU208" i="4"/>
  <c r="U197" i="9" s="1"/>
  <c r="AU210" i="4"/>
  <c r="U199" i="9" s="1"/>
  <c r="AU212" i="4"/>
  <c r="U201" i="9" s="1"/>
  <c r="AI209" i="4"/>
  <c r="I198" i="9" s="1"/>
  <c r="AI211" i="4"/>
  <c r="I200" i="9" s="1"/>
  <c r="AI208" i="4"/>
  <c r="I197" i="9" s="1"/>
  <c r="AI210" i="4"/>
  <c r="I199" i="9" s="1"/>
  <c r="AI212" i="4"/>
  <c r="I201" i="9" s="1"/>
  <c r="AY203" i="4"/>
  <c r="Y192" i="9" s="1"/>
  <c r="AY205" i="4"/>
  <c r="Y194" i="9" s="1"/>
  <c r="AY207" i="4"/>
  <c r="Y196" i="9" s="1"/>
  <c r="AY204" i="4"/>
  <c r="Y193" i="9" s="1"/>
  <c r="AY206" i="4"/>
  <c r="Y195" i="9" s="1"/>
  <c r="AM204" i="4"/>
  <c r="M193" i="9" s="1"/>
  <c r="AM206" i="4"/>
  <c r="M195" i="9" s="1"/>
  <c r="AM205" i="4"/>
  <c r="M194" i="9" s="1"/>
  <c r="AM207" i="4"/>
  <c r="M196" i="9" s="1"/>
  <c r="AM203" i="4"/>
  <c r="M192" i="9" s="1"/>
  <c r="AQ200" i="4"/>
  <c r="Q189" i="9" s="1"/>
  <c r="AQ201" i="4"/>
  <c r="Q190" i="9" s="1"/>
  <c r="AQ202" i="4"/>
  <c r="Q191" i="9" s="1"/>
  <c r="AQ199" i="4"/>
  <c r="Q188" i="9" s="1"/>
  <c r="AQ198" i="4"/>
  <c r="Q187" i="9" s="1"/>
  <c r="AU195" i="4"/>
  <c r="U184" i="9" s="1"/>
  <c r="AU194" i="4"/>
  <c r="U183" i="9" s="1"/>
  <c r="AU193" i="4"/>
  <c r="U182" i="9" s="1"/>
  <c r="AU197" i="4"/>
  <c r="U186" i="9" s="1"/>
  <c r="AU196" i="4"/>
  <c r="U185" i="9" s="1"/>
  <c r="AI196" i="4"/>
  <c r="I185" i="9" s="1"/>
  <c r="AI195" i="4"/>
  <c r="I184" i="9" s="1"/>
  <c r="AI194" i="4"/>
  <c r="I183" i="9" s="1"/>
  <c r="AI193" i="4"/>
  <c r="I182" i="9" s="1"/>
  <c r="AI197" i="4"/>
  <c r="I186" i="9" s="1"/>
  <c r="AY191" i="4"/>
  <c r="Y180" i="9" s="1"/>
  <c r="AY190" i="4"/>
  <c r="Y179" i="9" s="1"/>
  <c r="AY189" i="4"/>
  <c r="Y178" i="9" s="1"/>
  <c r="AY188" i="4"/>
  <c r="Y177" i="9" s="1"/>
  <c r="AY192" i="4"/>
  <c r="Y181" i="9" s="1"/>
  <c r="AM192" i="4"/>
  <c r="M181" i="9" s="1"/>
  <c r="AM191" i="4"/>
  <c r="M180" i="9" s="1"/>
  <c r="AM190" i="4"/>
  <c r="M179" i="9" s="1"/>
  <c r="AM189" i="4"/>
  <c r="M178" i="9" s="1"/>
  <c r="AM188" i="4"/>
  <c r="M177" i="9" s="1"/>
  <c r="AQ187" i="4"/>
  <c r="Q176" i="9" s="1"/>
  <c r="AQ186" i="4"/>
  <c r="Q175" i="9" s="1"/>
  <c r="AQ185" i="4"/>
  <c r="Q174" i="9" s="1"/>
  <c r="AQ184" i="4"/>
  <c r="Q173" i="9" s="1"/>
  <c r="AQ183" i="4"/>
  <c r="Q172" i="9" s="1"/>
  <c r="AU179" i="4"/>
  <c r="U168" i="9" s="1"/>
  <c r="AU182" i="4"/>
  <c r="U171" i="9" s="1"/>
  <c r="AU178" i="4"/>
  <c r="U167" i="9" s="1"/>
  <c r="AU181" i="4"/>
  <c r="U170" i="9" s="1"/>
  <c r="AU180" i="4"/>
  <c r="U169" i="9" s="1"/>
  <c r="AI179" i="4"/>
  <c r="I168" i="9" s="1"/>
  <c r="AI182" i="4"/>
  <c r="I171" i="9" s="1"/>
  <c r="AI178" i="4"/>
  <c r="I167" i="9" s="1"/>
  <c r="AI181" i="4"/>
  <c r="I170" i="9" s="1"/>
  <c r="AI180" i="4"/>
  <c r="I169" i="9" s="1"/>
  <c r="AY173" i="4"/>
  <c r="Y162" i="9" s="1"/>
  <c r="AY175" i="4"/>
  <c r="Y164" i="9" s="1"/>
  <c r="AY177" i="4"/>
  <c r="Y166" i="9" s="1"/>
  <c r="AY174" i="4"/>
  <c r="Y163" i="9" s="1"/>
  <c r="AY176" i="4"/>
  <c r="Y165" i="9" s="1"/>
  <c r="AM173" i="4"/>
  <c r="M162" i="9" s="1"/>
  <c r="AM175" i="4"/>
  <c r="M164" i="9" s="1"/>
  <c r="AM177" i="4"/>
  <c r="M166" i="9" s="1"/>
  <c r="AM174" i="4"/>
  <c r="M163" i="9" s="1"/>
  <c r="AM176" i="4"/>
  <c r="M165" i="9" s="1"/>
  <c r="AQ169" i="4"/>
  <c r="Q158" i="9" s="1"/>
  <c r="AQ171" i="4"/>
  <c r="Q160" i="9" s="1"/>
  <c r="AQ168" i="4"/>
  <c r="Q157" i="9" s="1"/>
  <c r="AQ170" i="4"/>
  <c r="Q159" i="9" s="1"/>
  <c r="AQ172" i="4"/>
  <c r="Q161" i="9" s="1"/>
  <c r="AU164" i="4"/>
  <c r="U153" i="9" s="1"/>
  <c r="AU166" i="4"/>
  <c r="U155" i="9" s="1"/>
  <c r="AU163" i="4"/>
  <c r="U152" i="9" s="1"/>
  <c r="AU165" i="4"/>
  <c r="U154" i="9" s="1"/>
  <c r="AU167" i="4"/>
  <c r="U156" i="9" s="1"/>
  <c r="AI163" i="4"/>
  <c r="I152" i="9" s="1"/>
  <c r="AI165" i="4"/>
  <c r="I154" i="9" s="1"/>
  <c r="AI167" i="4"/>
  <c r="I156" i="9" s="1"/>
  <c r="AI164" i="4"/>
  <c r="I153" i="9" s="1"/>
  <c r="AI166" i="4"/>
  <c r="I155" i="9" s="1"/>
  <c r="AY158" i="4"/>
  <c r="Y147" i="9" s="1"/>
  <c r="AY161" i="4"/>
  <c r="Y150" i="9" s="1"/>
  <c r="AY159" i="4"/>
  <c r="Y148" i="9" s="1"/>
  <c r="AY160" i="4"/>
  <c r="Y149" i="9" s="1"/>
  <c r="AY162" i="4"/>
  <c r="Y151" i="9" s="1"/>
  <c r="AM161" i="4"/>
  <c r="M150" i="9" s="1"/>
  <c r="AM158" i="4"/>
  <c r="M147" i="9" s="1"/>
  <c r="AM159" i="4"/>
  <c r="M148" i="9" s="1"/>
  <c r="AM160" i="4"/>
  <c r="M149" i="9" s="1"/>
  <c r="AM162" i="4"/>
  <c r="M151" i="9" s="1"/>
  <c r="AQ153" i="4"/>
  <c r="Q142" i="9" s="1"/>
  <c r="AQ154" i="4"/>
  <c r="Q143" i="9" s="1"/>
  <c r="AQ155" i="4"/>
  <c r="Q144" i="9" s="1"/>
  <c r="AQ156" i="4"/>
  <c r="Q145" i="9" s="1"/>
  <c r="AQ157" i="4"/>
  <c r="Q146" i="9" s="1"/>
  <c r="AU148" i="4"/>
  <c r="U137" i="9" s="1"/>
  <c r="AU149" i="4"/>
  <c r="U138" i="9" s="1"/>
  <c r="AU150" i="4"/>
  <c r="U139" i="9" s="1"/>
  <c r="AU151" i="4"/>
  <c r="U140" i="9" s="1"/>
  <c r="AU152" i="4"/>
  <c r="U141" i="9" s="1"/>
  <c r="AI148" i="4"/>
  <c r="I137" i="9" s="1"/>
  <c r="AI149" i="4"/>
  <c r="I138" i="9" s="1"/>
  <c r="AI150" i="4"/>
  <c r="I139" i="9" s="1"/>
  <c r="AI151" i="4"/>
  <c r="I140" i="9" s="1"/>
  <c r="AI152" i="4"/>
  <c r="I141" i="9" s="1"/>
  <c r="AY143" i="4"/>
  <c r="Y132" i="9" s="1"/>
  <c r="AY145" i="4"/>
  <c r="Y134" i="9" s="1"/>
  <c r="AY146" i="4"/>
  <c r="Y135" i="9" s="1"/>
  <c r="AY147" i="4"/>
  <c r="Y136" i="9" s="1"/>
  <c r="AY144" i="4"/>
  <c r="Y133" i="9" s="1"/>
  <c r="AM144" i="4"/>
  <c r="M133" i="9" s="1"/>
  <c r="AM143" i="4"/>
  <c r="M132" i="9" s="1"/>
  <c r="AM146" i="4"/>
  <c r="M135" i="9" s="1"/>
  <c r="AM147" i="4"/>
  <c r="M136" i="9" s="1"/>
  <c r="AM145" i="4"/>
  <c r="M134" i="9" s="1"/>
  <c r="AQ140" i="4"/>
  <c r="Q129" i="9" s="1"/>
  <c r="AQ139" i="4"/>
  <c r="Q128" i="9" s="1"/>
  <c r="AQ138" i="4"/>
  <c r="Q127" i="9" s="1"/>
  <c r="AQ142" i="4"/>
  <c r="Q131" i="9" s="1"/>
  <c r="AQ141" i="4"/>
  <c r="Q130" i="9" s="1"/>
  <c r="AU133" i="4"/>
  <c r="U122" i="9" s="1"/>
  <c r="AU136" i="4"/>
  <c r="U125" i="9" s="1"/>
  <c r="AU135" i="4"/>
  <c r="U124" i="9" s="1"/>
  <c r="AU134" i="4"/>
  <c r="U123" i="9" s="1"/>
  <c r="AU137" i="4"/>
  <c r="U126" i="9" s="1"/>
  <c r="AI133" i="4"/>
  <c r="I122" i="9" s="1"/>
  <c r="AI136" i="4"/>
  <c r="I125" i="9" s="1"/>
  <c r="AI135" i="4"/>
  <c r="I124" i="9" s="1"/>
  <c r="AI134" i="4"/>
  <c r="I123" i="9" s="1"/>
  <c r="AI137" i="4"/>
  <c r="I126" i="9" s="1"/>
  <c r="AY129" i="4"/>
  <c r="Y118" i="9" s="1"/>
  <c r="AY132" i="4"/>
  <c r="Y121" i="9" s="1"/>
  <c r="AY131" i="4"/>
  <c r="Y120" i="9" s="1"/>
  <c r="AY128" i="4"/>
  <c r="Y117" i="9" s="1"/>
  <c r="AY130" i="4"/>
  <c r="Y119" i="9" s="1"/>
  <c r="AM129" i="4"/>
  <c r="M118" i="9" s="1"/>
  <c r="AM132" i="4"/>
  <c r="M121" i="9" s="1"/>
  <c r="AM131" i="4"/>
  <c r="M120" i="9" s="1"/>
  <c r="AM128" i="4"/>
  <c r="M117" i="9" s="1"/>
  <c r="AM130" i="4"/>
  <c r="M119" i="9" s="1"/>
  <c r="AQ124" i="4"/>
  <c r="Q113" i="9" s="1"/>
  <c r="AQ126" i="4"/>
  <c r="Q115" i="9" s="1"/>
  <c r="AQ123" i="4"/>
  <c r="Q112" i="9" s="1"/>
  <c r="AQ125" i="4"/>
  <c r="Q114" i="9" s="1"/>
  <c r="AQ127" i="4"/>
  <c r="Q116" i="9" s="1"/>
  <c r="AU121" i="4"/>
  <c r="U110" i="9" s="1"/>
  <c r="AU122" i="4"/>
  <c r="U111" i="9" s="1"/>
  <c r="AU120" i="4"/>
  <c r="U109" i="9" s="1"/>
  <c r="AU118" i="4"/>
  <c r="U107" i="9" s="1"/>
  <c r="AU119" i="4"/>
  <c r="U108" i="9" s="1"/>
  <c r="AI121" i="4"/>
  <c r="I110" i="9" s="1"/>
  <c r="AI122" i="4"/>
  <c r="I111" i="9" s="1"/>
  <c r="AI120" i="4"/>
  <c r="I109" i="9" s="1"/>
  <c r="AI119" i="4"/>
  <c r="I108" i="9" s="1"/>
  <c r="AI118" i="4"/>
  <c r="I107" i="9" s="1"/>
  <c r="AY116" i="4"/>
  <c r="Y105" i="9" s="1"/>
  <c r="AY115" i="4"/>
  <c r="Y104" i="9" s="1"/>
  <c r="AY117" i="4"/>
  <c r="Y106" i="9" s="1"/>
  <c r="AY113" i="4"/>
  <c r="Y102" i="9" s="1"/>
  <c r="AY114" i="4"/>
  <c r="Y103" i="9" s="1"/>
  <c r="AM117" i="4"/>
  <c r="M106" i="9" s="1"/>
  <c r="AM116" i="4"/>
  <c r="M105" i="9" s="1"/>
  <c r="AM115" i="4"/>
  <c r="M104" i="9" s="1"/>
  <c r="AM113" i="4"/>
  <c r="M102" i="9" s="1"/>
  <c r="AM114" i="4"/>
  <c r="M103" i="9" s="1"/>
  <c r="AQ112" i="4"/>
  <c r="Q101" i="9" s="1"/>
  <c r="AQ111" i="4"/>
  <c r="Q100" i="9" s="1"/>
  <c r="AQ110" i="4"/>
  <c r="Q99" i="9" s="1"/>
  <c r="AQ109" i="4"/>
  <c r="Q98" i="9" s="1"/>
  <c r="AQ108" i="4"/>
  <c r="Q97" i="9" s="1"/>
  <c r="AU107" i="4"/>
  <c r="U96" i="9" s="1"/>
  <c r="AU106" i="4"/>
  <c r="U95" i="9" s="1"/>
  <c r="AU105" i="4"/>
  <c r="U94" i="9" s="1"/>
  <c r="AU104" i="4"/>
  <c r="U93" i="9" s="1"/>
  <c r="AU103" i="4"/>
  <c r="U92" i="9" s="1"/>
  <c r="AI103" i="4"/>
  <c r="I92" i="9" s="1"/>
  <c r="AI107" i="4"/>
  <c r="I96" i="9" s="1"/>
  <c r="AI106" i="4"/>
  <c r="I95" i="9" s="1"/>
  <c r="AI105" i="4"/>
  <c r="I94" i="9" s="1"/>
  <c r="AI104" i="4"/>
  <c r="I93" i="9" s="1"/>
  <c r="AY98" i="4"/>
  <c r="Y87" i="9" s="1"/>
  <c r="AY100" i="4"/>
  <c r="Y89" i="9" s="1"/>
  <c r="AY102" i="4"/>
  <c r="Y91" i="9" s="1"/>
  <c r="AY99" i="4"/>
  <c r="Y88" i="9" s="1"/>
  <c r="AY101" i="4"/>
  <c r="Y90" i="9" s="1"/>
  <c r="AM99" i="4"/>
  <c r="M88" i="9" s="1"/>
  <c r="AM101" i="4"/>
  <c r="M90" i="9" s="1"/>
  <c r="AM98" i="4"/>
  <c r="M87" i="9" s="1"/>
  <c r="AM100" i="4"/>
  <c r="M89" i="9" s="1"/>
  <c r="AM102" i="4"/>
  <c r="M91" i="9" s="1"/>
  <c r="AQ93" i="4"/>
  <c r="Q82" i="9" s="1"/>
  <c r="AQ94" i="4"/>
  <c r="Q83" i="9" s="1"/>
  <c r="AQ95" i="4"/>
  <c r="Q84" i="9" s="1"/>
  <c r="AQ96" i="4"/>
  <c r="Q85" i="9" s="1"/>
  <c r="AQ97" i="4"/>
  <c r="Q86" i="9" s="1"/>
  <c r="AU88" i="4"/>
  <c r="U77" i="9" s="1"/>
  <c r="AU89" i="4"/>
  <c r="U78" i="9" s="1"/>
  <c r="AU90" i="4"/>
  <c r="U79" i="9" s="1"/>
  <c r="AU91" i="4"/>
  <c r="U80" i="9" s="1"/>
  <c r="AU92" i="4"/>
  <c r="U81" i="9" s="1"/>
  <c r="AI88" i="4"/>
  <c r="I77" i="9" s="1"/>
  <c r="AI89" i="4"/>
  <c r="I78" i="9" s="1"/>
  <c r="AI90" i="4"/>
  <c r="I79" i="9" s="1"/>
  <c r="AI91" i="4"/>
  <c r="I80" i="9" s="1"/>
  <c r="AI92" i="4"/>
  <c r="I81" i="9" s="1"/>
  <c r="AY83" i="4"/>
  <c r="Y72" i="9" s="1"/>
  <c r="AY84" i="4"/>
  <c r="Y73" i="9" s="1"/>
  <c r="AY85" i="4"/>
  <c r="Y74" i="9" s="1"/>
  <c r="AY86" i="4"/>
  <c r="Y75" i="9" s="1"/>
  <c r="AY87" i="4"/>
  <c r="Y76" i="9" s="1"/>
  <c r="AM83" i="4"/>
  <c r="M72" i="9" s="1"/>
  <c r="AM84" i="4"/>
  <c r="M73" i="9" s="1"/>
  <c r="AM85" i="4"/>
  <c r="M74" i="9" s="1"/>
  <c r="AM86" i="4"/>
  <c r="M75" i="9" s="1"/>
  <c r="AM87" i="4"/>
  <c r="M76" i="9" s="1"/>
  <c r="AQ82" i="4"/>
  <c r="Q71" i="9" s="1"/>
  <c r="AQ81" i="4"/>
  <c r="Q70" i="9" s="1"/>
  <c r="AQ80" i="4"/>
  <c r="Q69" i="9" s="1"/>
  <c r="AQ79" i="4"/>
  <c r="Q68" i="9" s="1"/>
  <c r="AQ78" i="4"/>
  <c r="Q67" i="9" s="1"/>
  <c r="AU77" i="4"/>
  <c r="U66" i="9" s="1"/>
  <c r="AU76" i="4"/>
  <c r="U65" i="9" s="1"/>
  <c r="AU75" i="4"/>
  <c r="U64" i="9" s="1"/>
  <c r="AU74" i="4"/>
  <c r="U63" i="9" s="1"/>
  <c r="AU73" i="4"/>
  <c r="U62" i="9" s="1"/>
  <c r="AI73" i="4"/>
  <c r="I62" i="9" s="1"/>
  <c r="AI77" i="4"/>
  <c r="I66" i="9" s="1"/>
  <c r="AI76" i="4"/>
  <c r="I65" i="9" s="1"/>
  <c r="AI75" i="4"/>
  <c r="I64" i="9" s="1"/>
  <c r="AI74" i="4"/>
  <c r="I63" i="9" s="1"/>
  <c r="AY68" i="4"/>
  <c r="Y57" i="9" s="1"/>
  <c r="AY70" i="4"/>
  <c r="Y59" i="9" s="1"/>
  <c r="AY72" i="4"/>
  <c r="Y61" i="9" s="1"/>
  <c r="AY69" i="4"/>
  <c r="Y58" i="9" s="1"/>
  <c r="AY71" i="4"/>
  <c r="Y60" i="9" s="1"/>
  <c r="AM71" i="4"/>
  <c r="M60" i="9" s="1"/>
  <c r="AM68" i="4"/>
  <c r="M57" i="9" s="1"/>
  <c r="AM70" i="4"/>
  <c r="M59" i="9" s="1"/>
  <c r="AM72" i="4"/>
  <c r="M61" i="9" s="1"/>
  <c r="AM69" i="4"/>
  <c r="M58" i="9" s="1"/>
  <c r="AQ63" i="4"/>
  <c r="Q52" i="9" s="1"/>
  <c r="AQ64" i="4"/>
  <c r="Q53" i="9" s="1"/>
  <c r="AQ65" i="4"/>
  <c r="Q54" i="9" s="1"/>
  <c r="AQ66" i="4"/>
  <c r="Q55" i="9" s="1"/>
  <c r="AQ67" i="4"/>
  <c r="Q56" i="9" s="1"/>
  <c r="AU59" i="4"/>
  <c r="U48" i="9" s="1"/>
  <c r="AU61" i="4"/>
  <c r="U50" i="9" s="1"/>
  <c r="AU60" i="4"/>
  <c r="U49" i="9" s="1"/>
  <c r="AU62" i="4"/>
  <c r="U51" i="9" s="1"/>
  <c r="AU58" i="4"/>
  <c r="U47" i="9" s="1"/>
  <c r="AI60" i="4"/>
  <c r="I49" i="9" s="1"/>
  <c r="AI62" i="4"/>
  <c r="I51" i="9" s="1"/>
  <c r="AI58" i="4"/>
  <c r="I47" i="9" s="1"/>
  <c r="AI59" i="4"/>
  <c r="I48" i="9" s="1"/>
  <c r="AI61" i="4"/>
  <c r="I50" i="9" s="1"/>
  <c r="AY53" i="4"/>
  <c r="Y42" i="9" s="1"/>
  <c r="AY55" i="4"/>
  <c r="Y44" i="9" s="1"/>
  <c r="AY54" i="4"/>
  <c r="Y43" i="9" s="1"/>
  <c r="AY56" i="4"/>
  <c r="Y45" i="9" s="1"/>
  <c r="AY57" i="4"/>
  <c r="Y46" i="9" s="1"/>
  <c r="AM53" i="4"/>
  <c r="M42" i="9" s="1"/>
  <c r="AM54" i="4"/>
  <c r="M43" i="9" s="1"/>
  <c r="AM57" i="4"/>
  <c r="M46" i="9" s="1"/>
  <c r="AM56" i="4"/>
  <c r="M45" i="9" s="1"/>
  <c r="AM55" i="4"/>
  <c r="M44" i="9" s="1"/>
  <c r="AQ49" i="4"/>
  <c r="Q38" i="9" s="1"/>
  <c r="AQ48" i="4"/>
  <c r="Q37" i="9" s="1"/>
  <c r="AQ52" i="4"/>
  <c r="Q41" i="9" s="1"/>
  <c r="AQ51" i="4"/>
  <c r="Q40" i="9" s="1"/>
  <c r="AQ50" i="4"/>
  <c r="Q39" i="9" s="1"/>
  <c r="AU45" i="4"/>
  <c r="U34" i="9" s="1"/>
  <c r="AU43" i="4"/>
  <c r="U32" i="9" s="1"/>
  <c r="AU44" i="4"/>
  <c r="U33" i="9" s="1"/>
  <c r="AU47" i="4"/>
  <c r="U36" i="9" s="1"/>
  <c r="AU46" i="4"/>
  <c r="U35" i="9" s="1"/>
  <c r="AI45" i="4"/>
  <c r="I34" i="9" s="1"/>
  <c r="AI43" i="4"/>
  <c r="I32" i="9" s="1"/>
  <c r="AI47" i="4"/>
  <c r="I36" i="9" s="1"/>
  <c r="AI44" i="4"/>
  <c r="I33" i="9" s="1"/>
  <c r="AI46" i="4"/>
  <c r="I35" i="9" s="1"/>
  <c r="AY38" i="4"/>
  <c r="Y27" i="9" s="1"/>
  <c r="AY39" i="4"/>
  <c r="Y28" i="9" s="1"/>
  <c r="AY40" i="4"/>
  <c r="Y29" i="9" s="1"/>
  <c r="AY41" i="4"/>
  <c r="Y30" i="9" s="1"/>
  <c r="AY42" i="4"/>
  <c r="Y31" i="9" s="1"/>
  <c r="AM38" i="4"/>
  <c r="M27" i="9" s="1"/>
  <c r="AM39" i="4"/>
  <c r="M28" i="9" s="1"/>
  <c r="AM40" i="4"/>
  <c r="M29" i="9" s="1"/>
  <c r="AM41" i="4"/>
  <c r="M30" i="9" s="1"/>
  <c r="AM42" i="4"/>
  <c r="M31" i="9" s="1"/>
  <c r="AQ33" i="4"/>
  <c r="Q22" i="9" s="1"/>
  <c r="AQ34" i="4"/>
  <c r="Q23" i="9" s="1"/>
  <c r="AQ35" i="4"/>
  <c r="Q24" i="9" s="1"/>
  <c r="AQ36" i="4"/>
  <c r="Q25" i="9" s="1"/>
  <c r="AQ37" i="4"/>
  <c r="Q26" i="9" s="1"/>
  <c r="AU28" i="4"/>
  <c r="U17" i="9" s="1"/>
  <c r="AU29" i="4"/>
  <c r="U18" i="9" s="1"/>
  <c r="AU30" i="4"/>
  <c r="U19" i="9" s="1"/>
  <c r="AU31" i="4"/>
  <c r="U20" i="9" s="1"/>
  <c r="AU32" i="4"/>
  <c r="U21" i="9" s="1"/>
  <c r="AI28" i="4"/>
  <c r="I17" i="9" s="1"/>
  <c r="AI29" i="4"/>
  <c r="I18" i="9" s="1"/>
  <c r="AI30" i="4"/>
  <c r="I19" i="9" s="1"/>
  <c r="AI31" i="4"/>
  <c r="I20" i="9" s="1"/>
  <c r="AI32" i="4"/>
  <c r="I21" i="9" s="1"/>
  <c r="AY23" i="4"/>
  <c r="Y12" i="9" s="1"/>
  <c r="AY24" i="4"/>
  <c r="Y13" i="9" s="1"/>
  <c r="AY25" i="4"/>
  <c r="Y14" i="9" s="1"/>
  <c r="AY26" i="4"/>
  <c r="Y15" i="9" s="1"/>
  <c r="AY27" i="4"/>
  <c r="Y16" i="9" s="1"/>
  <c r="AM23" i="4"/>
  <c r="M12" i="9" s="1"/>
  <c r="AM24" i="4"/>
  <c r="M13" i="9" s="1"/>
  <c r="AM25" i="4"/>
  <c r="M14" i="9" s="1"/>
  <c r="AM26" i="4"/>
  <c r="M15" i="9" s="1"/>
  <c r="AM27" i="4"/>
  <c r="M16" i="9" s="1"/>
  <c r="AQ18" i="4"/>
  <c r="Q7" i="9" s="1"/>
  <c r="AQ19" i="4"/>
  <c r="Q8" i="9" s="1"/>
  <c r="AQ20" i="4"/>
  <c r="Q9" i="9" s="1"/>
  <c r="AQ21" i="4"/>
  <c r="Q10" i="9" s="1"/>
  <c r="AQ22" i="4"/>
  <c r="Q11" i="9" s="1"/>
  <c r="AU13" i="4"/>
  <c r="U2" i="9" s="1"/>
  <c r="AU14" i="4"/>
  <c r="U3" i="9" s="1"/>
  <c r="AU15" i="4"/>
  <c r="U4" i="9" s="1"/>
  <c r="AU16" i="4"/>
  <c r="U5" i="9" s="1"/>
  <c r="AU17" i="4"/>
  <c r="U6" i="9" s="1"/>
  <c r="AI13" i="4"/>
  <c r="I2" i="9" s="1"/>
  <c r="AI14" i="4"/>
  <c r="I3" i="9" s="1"/>
  <c r="AI15" i="4"/>
  <c r="I4" i="9" s="1"/>
  <c r="AI16" i="4"/>
  <c r="I5" i="9" s="1"/>
  <c r="AI17" i="4"/>
  <c r="I6" i="9" s="1"/>
  <c r="D495" i="5"/>
  <c r="AD495" i="4"/>
  <c r="D484" i="9" s="1"/>
  <c r="AD494" i="4"/>
  <c r="D483" i="9" s="1"/>
  <c r="AD497" i="4"/>
  <c r="D486" i="9" s="1"/>
  <c r="AD496" i="4"/>
  <c r="D485" i="9" s="1"/>
  <c r="AD493" i="4"/>
  <c r="D482" i="9" s="1"/>
  <c r="D443" i="5"/>
  <c r="AD457" i="4"/>
  <c r="D446" i="9" s="1"/>
  <c r="AD456" i="4"/>
  <c r="D445" i="9" s="1"/>
  <c r="AD455" i="4"/>
  <c r="D444" i="9" s="1"/>
  <c r="AD454" i="4"/>
  <c r="D443" i="9" s="1"/>
  <c r="AD453" i="4"/>
  <c r="D442" i="9" s="1"/>
  <c r="AP462" i="4"/>
  <c r="P451" i="9" s="1"/>
  <c r="AP461" i="4"/>
  <c r="P450" i="9" s="1"/>
  <c r="AP460" i="4"/>
  <c r="P449" i="9" s="1"/>
  <c r="AP459" i="4"/>
  <c r="P448" i="9" s="1"/>
  <c r="AP458" i="4"/>
  <c r="P447" i="9" s="1"/>
  <c r="AT457" i="4"/>
  <c r="T446" i="9" s="1"/>
  <c r="AT456" i="4"/>
  <c r="T445" i="9" s="1"/>
  <c r="AT455" i="4"/>
  <c r="T444" i="9" s="1"/>
  <c r="AT454" i="4"/>
  <c r="T443" i="9" s="1"/>
  <c r="AT453" i="4"/>
  <c r="T442" i="9" s="1"/>
  <c r="AX448" i="4"/>
  <c r="X437" i="9" s="1"/>
  <c r="AX452" i="4"/>
  <c r="X441" i="9" s="1"/>
  <c r="AX451" i="4"/>
  <c r="X440" i="9" s="1"/>
  <c r="AX450" i="4"/>
  <c r="X439" i="9" s="1"/>
  <c r="AX449" i="4"/>
  <c r="X438" i="9" s="1"/>
  <c r="AL418" i="4"/>
  <c r="L407" i="9" s="1"/>
  <c r="AL419" i="4"/>
  <c r="L408" i="9" s="1"/>
  <c r="AL420" i="4"/>
  <c r="L409" i="9" s="1"/>
  <c r="AL421" i="4"/>
  <c r="L410" i="9" s="1"/>
  <c r="AL422" i="4"/>
  <c r="L411" i="9" s="1"/>
  <c r="AH333" i="4"/>
  <c r="H322" i="9" s="1"/>
  <c r="AH334" i="4"/>
  <c r="H323" i="9" s="1"/>
  <c r="AH335" i="4"/>
  <c r="H324" i="9" s="1"/>
  <c r="AH336" i="4"/>
  <c r="H325" i="9" s="1"/>
  <c r="AH337" i="4"/>
  <c r="H326" i="9" s="1"/>
  <c r="AL331" i="4"/>
  <c r="L320" i="9" s="1"/>
  <c r="AL332" i="4"/>
  <c r="L321" i="9" s="1"/>
  <c r="AL330" i="4"/>
  <c r="L319" i="9" s="1"/>
  <c r="AL329" i="4"/>
  <c r="L318" i="9" s="1"/>
  <c r="AL328" i="4"/>
  <c r="L317" i="9" s="1"/>
  <c r="AT318" i="4"/>
  <c r="T307" i="9" s="1"/>
  <c r="AT322" i="4"/>
  <c r="T311" i="9" s="1"/>
  <c r="AT321" i="4"/>
  <c r="T310" i="9" s="1"/>
  <c r="AT320" i="4"/>
  <c r="T309" i="9" s="1"/>
  <c r="AT319" i="4"/>
  <c r="T308" i="9" s="1"/>
  <c r="AX314" i="4"/>
  <c r="X303" i="9" s="1"/>
  <c r="AX313" i="4"/>
  <c r="X302" i="9" s="1"/>
  <c r="AX317" i="4"/>
  <c r="X306" i="9" s="1"/>
  <c r="AX316" i="4"/>
  <c r="X305" i="9" s="1"/>
  <c r="AX315" i="4"/>
  <c r="X304" i="9" s="1"/>
  <c r="T293" i="5"/>
  <c r="AT304" i="4"/>
  <c r="T293" i="9" s="1"/>
  <c r="AT306" i="4"/>
  <c r="T295" i="9" s="1"/>
  <c r="AT303" i="4"/>
  <c r="T292" i="9" s="1"/>
  <c r="AT305" i="4"/>
  <c r="T294" i="9" s="1"/>
  <c r="AT307" i="4"/>
  <c r="T296" i="9" s="1"/>
  <c r="AL254" i="4"/>
  <c r="L243" i="9" s="1"/>
  <c r="AL256" i="4"/>
  <c r="L245" i="9" s="1"/>
  <c r="AL253" i="4"/>
  <c r="L242" i="9" s="1"/>
  <c r="AL255" i="4"/>
  <c r="L244" i="9" s="1"/>
  <c r="AL257" i="4"/>
  <c r="L246" i="9" s="1"/>
  <c r="AT243" i="4"/>
  <c r="T232" i="9" s="1"/>
  <c r="AT247" i="4"/>
  <c r="T236" i="9" s="1"/>
  <c r="AT244" i="4"/>
  <c r="T233" i="9" s="1"/>
  <c r="AT245" i="4"/>
  <c r="T234" i="9" s="1"/>
  <c r="AT246" i="4"/>
  <c r="T235" i="9" s="1"/>
  <c r="AH228" i="4"/>
  <c r="H217" i="9" s="1"/>
  <c r="AH232" i="4"/>
  <c r="H221" i="9" s="1"/>
  <c r="AH231" i="4"/>
  <c r="H220" i="9" s="1"/>
  <c r="AH230" i="4"/>
  <c r="H219" i="9" s="1"/>
  <c r="AH229" i="4"/>
  <c r="H218" i="9" s="1"/>
  <c r="AP128" i="4"/>
  <c r="P117" i="9" s="1"/>
  <c r="AP130" i="4"/>
  <c r="P119" i="9" s="1"/>
  <c r="AP129" i="4"/>
  <c r="P118" i="9" s="1"/>
  <c r="AP132" i="4"/>
  <c r="P121" i="9" s="1"/>
  <c r="AP131" i="4"/>
  <c r="P120" i="9" s="1"/>
  <c r="AX28" i="4"/>
  <c r="X17" i="9" s="1"/>
  <c r="AX29" i="4"/>
  <c r="X18" i="9" s="1"/>
  <c r="AX30" i="4"/>
  <c r="X19" i="9" s="1"/>
  <c r="AX31" i="4"/>
  <c r="X20" i="9" s="1"/>
  <c r="AX32" i="4"/>
  <c r="X21" i="9" s="1"/>
  <c r="C20" i="5"/>
  <c r="AC495" i="4"/>
  <c r="C484" i="9" s="1"/>
  <c r="AC494" i="4"/>
  <c r="C483" i="9" s="1"/>
  <c r="AC497" i="4"/>
  <c r="C486" i="9" s="1"/>
  <c r="AC493" i="4"/>
  <c r="C482" i="9" s="1"/>
  <c r="AC496" i="4"/>
  <c r="C485" i="9" s="1"/>
  <c r="C407" i="5"/>
  <c r="C383" i="5"/>
  <c r="AC397" i="4"/>
  <c r="C386" i="9" s="1"/>
  <c r="AC396" i="4"/>
  <c r="C385" i="9" s="1"/>
  <c r="AC395" i="4"/>
  <c r="C384" i="9" s="1"/>
  <c r="AC394" i="4"/>
  <c r="C383" i="9" s="1"/>
  <c r="AC393" i="4"/>
  <c r="C382" i="9" s="1"/>
  <c r="AC13" i="4"/>
  <c r="C2" i="9" s="1"/>
  <c r="AC14" i="4"/>
  <c r="C3" i="9" s="1"/>
  <c r="AC15" i="4"/>
  <c r="C4" i="9" s="1"/>
  <c r="AC16" i="4"/>
  <c r="C5" i="9" s="1"/>
  <c r="AC17" i="4"/>
  <c r="C6" i="9" s="1"/>
  <c r="AC33" i="4"/>
  <c r="C22" i="9" s="1"/>
  <c r="AC34" i="4"/>
  <c r="C23" i="9" s="1"/>
  <c r="AC35" i="4"/>
  <c r="C24" i="9" s="1"/>
  <c r="AC36" i="4"/>
  <c r="C25" i="9" s="1"/>
  <c r="AC37" i="4"/>
  <c r="C26" i="9" s="1"/>
  <c r="AC508" i="4"/>
  <c r="C497" i="9" s="1"/>
  <c r="AC509" i="4"/>
  <c r="C498" i="9" s="1"/>
  <c r="AC510" i="4"/>
  <c r="C499" i="9" s="1"/>
  <c r="AC511" i="4"/>
  <c r="C500" i="9" s="1"/>
  <c r="AC512" i="4"/>
  <c r="C501" i="9" s="1"/>
  <c r="AC489" i="4"/>
  <c r="C478" i="9" s="1"/>
  <c r="AC492" i="4"/>
  <c r="C481" i="9" s="1"/>
  <c r="AC488" i="4"/>
  <c r="C477" i="9" s="1"/>
  <c r="AC491" i="4"/>
  <c r="C480" i="9" s="1"/>
  <c r="AC490" i="4"/>
  <c r="C479" i="9" s="1"/>
  <c r="AC468" i="4"/>
  <c r="C457" i="9" s="1"/>
  <c r="AC472" i="4"/>
  <c r="C461" i="9" s="1"/>
  <c r="AC469" i="4"/>
  <c r="C458" i="9" s="1"/>
  <c r="AC470" i="4"/>
  <c r="C459" i="9" s="1"/>
  <c r="AC471" i="4"/>
  <c r="C460" i="9" s="1"/>
  <c r="AC450" i="4"/>
  <c r="C439" i="9" s="1"/>
  <c r="AC449" i="4"/>
  <c r="C438" i="9" s="1"/>
  <c r="AC448" i="4"/>
  <c r="C437" i="9" s="1"/>
  <c r="AC452" i="4"/>
  <c r="C441" i="9" s="1"/>
  <c r="AC451" i="4"/>
  <c r="C440" i="9" s="1"/>
  <c r="AC429" i="4"/>
  <c r="C418" i="9" s="1"/>
  <c r="AC431" i="4"/>
  <c r="C420" i="9" s="1"/>
  <c r="AC428" i="4"/>
  <c r="C417" i="9" s="1"/>
  <c r="AC430" i="4"/>
  <c r="C419" i="9" s="1"/>
  <c r="AC432" i="4"/>
  <c r="C421" i="9" s="1"/>
  <c r="AC410" i="4"/>
  <c r="C399" i="9" s="1"/>
  <c r="AC409" i="4"/>
  <c r="C398" i="9" s="1"/>
  <c r="AC408" i="4"/>
  <c r="C397" i="9" s="1"/>
  <c r="AC412" i="4"/>
  <c r="C401" i="9" s="1"/>
  <c r="AC411" i="4"/>
  <c r="C400" i="9" s="1"/>
  <c r="AC392" i="4"/>
  <c r="C381" i="9" s="1"/>
  <c r="AC391" i="4"/>
  <c r="C380" i="9" s="1"/>
  <c r="AC390" i="4"/>
  <c r="C379" i="9" s="1"/>
  <c r="AC389" i="4"/>
  <c r="C378" i="9" s="1"/>
  <c r="AC388" i="4"/>
  <c r="C377" i="9" s="1"/>
  <c r="AC370" i="4"/>
  <c r="C359" i="9" s="1"/>
  <c r="AC369" i="4"/>
  <c r="C358" i="9" s="1"/>
  <c r="AC368" i="4"/>
  <c r="C357" i="9" s="1"/>
  <c r="AC371" i="4"/>
  <c r="C360" i="9" s="1"/>
  <c r="AC372" i="4"/>
  <c r="C361" i="9" s="1"/>
  <c r="AC349" i="4"/>
  <c r="C338" i="9" s="1"/>
  <c r="AC351" i="4"/>
  <c r="C340" i="9" s="1"/>
  <c r="AC348" i="4"/>
  <c r="C337" i="9" s="1"/>
  <c r="AC350" i="4"/>
  <c r="C339" i="9" s="1"/>
  <c r="AC352" i="4"/>
  <c r="C341" i="9" s="1"/>
  <c r="AC328" i="4"/>
  <c r="C317" i="9" s="1"/>
  <c r="AC329" i="4"/>
  <c r="C318" i="9" s="1"/>
  <c r="AC330" i="4"/>
  <c r="C319" i="9" s="1"/>
  <c r="AC331" i="4"/>
  <c r="C320" i="9" s="1"/>
  <c r="AC332" i="4"/>
  <c r="C321" i="9" s="1"/>
  <c r="AC308" i="4"/>
  <c r="C297" i="9" s="1"/>
  <c r="AC309" i="4"/>
  <c r="C298" i="9" s="1"/>
  <c r="AC310" i="4"/>
  <c r="C299" i="9" s="1"/>
  <c r="AC311" i="4"/>
  <c r="C300" i="9" s="1"/>
  <c r="AC312" i="4"/>
  <c r="C301" i="9" s="1"/>
  <c r="AC288" i="4"/>
  <c r="C277" i="9" s="1"/>
  <c r="AC289" i="4"/>
  <c r="C278" i="9" s="1"/>
  <c r="AC290" i="4"/>
  <c r="C279" i="9" s="1"/>
  <c r="AC291" i="4"/>
  <c r="C280" i="9" s="1"/>
  <c r="AC292" i="4"/>
  <c r="C281" i="9" s="1"/>
  <c r="AC268" i="4"/>
  <c r="C257" i="9" s="1"/>
  <c r="AC272" i="4"/>
  <c r="C261" i="9" s="1"/>
  <c r="AC271" i="4"/>
  <c r="C260" i="9" s="1"/>
  <c r="AC270" i="4"/>
  <c r="C259" i="9" s="1"/>
  <c r="AC269" i="4"/>
  <c r="C258" i="9" s="1"/>
  <c r="AC249" i="4"/>
  <c r="C238" i="9" s="1"/>
  <c r="AC251" i="4"/>
  <c r="C240" i="9" s="1"/>
  <c r="AC248" i="4"/>
  <c r="C237" i="9" s="1"/>
  <c r="AC250" i="4"/>
  <c r="C239" i="9" s="1"/>
  <c r="AC252" i="4"/>
  <c r="C241" i="9" s="1"/>
  <c r="AC232" i="4"/>
  <c r="C221" i="9" s="1"/>
  <c r="AC231" i="4"/>
  <c r="C220" i="9" s="1"/>
  <c r="AC230" i="4"/>
  <c r="C219" i="9" s="1"/>
  <c r="AC229" i="4"/>
  <c r="C218" i="9" s="1"/>
  <c r="AC228" i="4"/>
  <c r="C217" i="9" s="1"/>
  <c r="AC209" i="4"/>
  <c r="C198" i="9" s="1"/>
  <c r="AC211" i="4"/>
  <c r="C200" i="9" s="1"/>
  <c r="AC208" i="4"/>
  <c r="C197" i="9" s="1"/>
  <c r="AC210" i="4"/>
  <c r="C199" i="9" s="1"/>
  <c r="AC212" i="4"/>
  <c r="C201" i="9" s="1"/>
  <c r="AC192" i="4"/>
  <c r="C181" i="9" s="1"/>
  <c r="AC191" i="4"/>
  <c r="C180" i="9" s="1"/>
  <c r="AC190" i="4"/>
  <c r="C179" i="9" s="1"/>
  <c r="AC189" i="4"/>
  <c r="C178" i="9" s="1"/>
  <c r="AC188" i="4"/>
  <c r="C177" i="9" s="1"/>
  <c r="AC168" i="4"/>
  <c r="C157" i="9" s="1"/>
  <c r="AC169" i="4"/>
  <c r="C158" i="9" s="1"/>
  <c r="AC170" i="4"/>
  <c r="C159" i="9" s="1"/>
  <c r="AC171" i="4"/>
  <c r="C160" i="9" s="1"/>
  <c r="AC172" i="4"/>
  <c r="C161" i="9" s="1"/>
  <c r="AC148" i="4"/>
  <c r="C137" i="9" s="1"/>
  <c r="AC149" i="4"/>
  <c r="C138" i="9" s="1"/>
  <c r="AC150" i="4"/>
  <c r="C139" i="9" s="1"/>
  <c r="AC151" i="4"/>
  <c r="C140" i="9" s="1"/>
  <c r="AC152" i="4"/>
  <c r="C141" i="9" s="1"/>
  <c r="AC128" i="4"/>
  <c r="C117" i="9" s="1"/>
  <c r="AC130" i="4"/>
  <c r="C119" i="9" s="1"/>
  <c r="AC132" i="4"/>
  <c r="C121" i="9" s="1"/>
  <c r="AC129" i="4"/>
  <c r="C118" i="9" s="1"/>
  <c r="AC131" i="4"/>
  <c r="C120" i="9" s="1"/>
  <c r="AC112" i="4"/>
  <c r="C101" i="9" s="1"/>
  <c r="AC111" i="4"/>
  <c r="C100" i="9" s="1"/>
  <c r="AC110" i="4"/>
  <c r="C99" i="9" s="1"/>
  <c r="AC109" i="4"/>
  <c r="C98" i="9" s="1"/>
  <c r="AC108" i="4"/>
  <c r="C97" i="9" s="1"/>
  <c r="AC92" i="4"/>
  <c r="C81" i="9" s="1"/>
  <c r="AC88" i="4"/>
  <c r="C77" i="9" s="1"/>
  <c r="AC89" i="4"/>
  <c r="C78" i="9" s="1"/>
  <c r="AC90" i="4"/>
  <c r="C79" i="9" s="1"/>
  <c r="AC91" i="4"/>
  <c r="C80" i="9" s="1"/>
  <c r="AC72" i="4"/>
  <c r="C61" i="9" s="1"/>
  <c r="AC69" i="4"/>
  <c r="C58" i="9" s="1"/>
  <c r="AC71" i="4"/>
  <c r="C60" i="9" s="1"/>
  <c r="AC68" i="4"/>
  <c r="C57" i="9" s="1"/>
  <c r="AC70" i="4"/>
  <c r="C59" i="9" s="1"/>
  <c r="AC48" i="4"/>
  <c r="C37" i="9" s="1"/>
  <c r="AC52" i="4"/>
  <c r="C41" i="9" s="1"/>
  <c r="AC51" i="4"/>
  <c r="C40" i="9" s="1"/>
  <c r="AC50" i="4"/>
  <c r="C39" i="9" s="1"/>
  <c r="AC49" i="4"/>
  <c r="C38" i="9" s="1"/>
  <c r="AT509" i="4"/>
  <c r="T498" i="9" s="1"/>
  <c r="AT512" i="4"/>
  <c r="T501" i="9" s="1"/>
  <c r="AT510" i="4"/>
  <c r="T499" i="9" s="1"/>
  <c r="AT508" i="4"/>
  <c r="T497" i="9" s="1"/>
  <c r="AT511" i="4"/>
  <c r="T500" i="9" s="1"/>
  <c r="AH509" i="4"/>
  <c r="H498" i="9" s="1"/>
  <c r="AH510" i="4"/>
  <c r="H499" i="9" s="1"/>
  <c r="AH511" i="4"/>
  <c r="H500" i="9" s="1"/>
  <c r="AH512" i="4"/>
  <c r="H501" i="9" s="1"/>
  <c r="AH508" i="4"/>
  <c r="H497" i="9" s="1"/>
  <c r="AX503" i="4"/>
  <c r="X492" i="9" s="1"/>
  <c r="AX504" i="4"/>
  <c r="X493" i="9" s="1"/>
  <c r="AX505" i="4"/>
  <c r="X494" i="9" s="1"/>
  <c r="AX506" i="4"/>
  <c r="X495" i="9" s="1"/>
  <c r="AX507" i="4"/>
  <c r="X496" i="9" s="1"/>
  <c r="AL503" i="4"/>
  <c r="L492" i="9" s="1"/>
  <c r="AL504" i="4"/>
  <c r="L493" i="9" s="1"/>
  <c r="AL505" i="4"/>
  <c r="L494" i="9" s="1"/>
  <c r="AL506" i="4"/>
  <c r="L495" i="9" s="1"/>
  <c r="AL507" i="4"/>
  <c r="L496" i="9" s="1"/>
  <c r="AP498" i="4"/>
  <c r="P487" i="9" s="1"/>
  <c r="AP499" i="4"/>
  <c r="P488" i="9" s="1"/>
  <c r="AP500" i="4"/>
  <c r="P489" i="9" s="1"/>
  <c r="AP501" i="4"/>
  <c r="P490" i="9" s="1"/>
  <c r="AP502" i="4"/>
  <c r="P491" i="9" s="1"/>
  <c r="AT496" i="4"/>
  <c r="T485" i="9" s="1"/>
  <c r="AT495" i="4"/>
  <c r="T484" i="9" s="1"/>
  <c r="AT494" i="4"/>
  <c r="T483" i="9" s="1"/>
  <c r="AT497" i="4"/>
  <c r="T486" i="9" s="1"/>
  <c r="AT493" i="4"/>
  <c r="T482" i="9" s="1"/>
  <c r="AH493" i="4"/>
  <c r="H482" i="9" s="1"/>
  <c r="AH497" i="4"/>
  <c r="H486" i="9" s="1"/>
  <c r="AH496" i="4"/>
  <c r="H485" i="9" s="1"/>
  <c r="AH495" i="4"/>
  <c r="H484" i="9" s="1"/>
  <c r="AH494" i="4"/>
  <c r="H483" i="9" s="1"/>
  <c r="AX490" i="4"/>
  <c r="X479" i="9" s="1"/>
  <c r="AX489" i="4"/>
  <c r="X478" i="9" s="1"/>
  <c r="AX492" i="4"/>
  <c r="X481" i="9" s="1"/>
  <c r="AX491" i="4"/>
  <c r="X480" i="9" s="1"/>
  <c r="AX488" i="4"/>
  <c r="X477" i="9" s="1"/>
  <c r="AL488" i="4"/>
  <c r="L477" i="9" s="1"/>
  <c r="AL491" i="4"/>
  <c r="L480" i="9" s="1"/>
  <c r="AL490" i="4"/>
  <c r="L479" i="9" s="1"/>
  <c r="AL489" i="4"/>
  <c r="L478" i="9" s="1"/>
  <c r="AL492" i="4"/>
  <c r="L481" i="9" s="1"/>
  <c r="AP483" i="4"/>
  <c r="P472" i="9" s="1"/>
  <c r="AP486" i="4"/>
  <c r="P475" i="9" s="1"/>
  <c r="AP485" i="4"/>
  <c r="P474" i="9" s="1"/>
  <c r="AP484" i="4"/>
  <c r="P473" i="9" s="1"/>
  <c r="AP487" i="4"/>
  <c r="P476" i="9" s="1"/>
  <c r="AT478" i="4"/>
  <c r="T467" i="9" s="1"/>
  <c r="AT480" i="4"/>
  <c r="T469" i="9" s="1"/>
  <c r="AT479" i="4"/>
  <c r="T468" i="9" s="1"/>
  <c r="AT482" i="4"/>
  <c r="T471" i="9" s="1"/>
  <c r="AT481" i="4"/>
  <c r="T470" i="9" s="1"/>
  <c r="AH481" i="4"/>
  <c r="H470" i="9" s="1"/>
  <c r="AH478" i="4"/>
  <c r="H467" i="9" s="1"/>
  <c r="AH480" i="4"/>
  <c r="H469" i="9" s="1"/>
  <c r="AH482" i="4"/>
  <c r="H471" i="9" s="1"/>
  <c r="AH479" i="4"/>
  <c r="H468" i="9" s="1"/>
  <c r="AX473" i="4"/>
  <c r="X462" i="9" s="1"/>
  <c r="AX474" i="4"/>
  <c r="X463" i="9" s="1"/>
  <c r="AX475" i="4"/>
  <c r="X464" i="9" s="1"/>
  <c r="AX476" i="4"/>
  <c r="X465" i="9" s="1"/>
  <c r="AX477" i="4"/>
  <c r="X466" i="9" s="1"/>
  <c r="AL476" i="4"/>
  <c r="L465" i="9" s="1"/>
  <c r="AL477" i="4"/>
  <c r="L466" i="9" s="1"/>
  <c r="AL473" i="4"/>
  <c r="L462" i="9" s="1"/>
  <c r="AL474" i="4"/>
  <c r="L463" i="9" s="1"/>
  <c r="AL475" i="4"/>
  <c r="L464" i="9" s="1"/>
  <c r="AP469" i="4"/>
  <c r="P458" i="9" s="1"/>
  <c r="AP470" i="4"/>
  <c r="P459" i="9" s="1"/>
  <c r="AP471" i="4"/>
  <c r="P460" i="9" s="1"/>
  <c r="AP472" i="4"/>
  <c r="P461" i="9" s="1"/>
  <c r="AP468" i="4"/>
  <c r="P457" i="9" s="1"/>
  <c r="AT464" i="4"/>
  <c r="T453" i="9" s="1"/>
  <c r="AT463" i="4"/>
  <c r="T452" i="9" s="1"/>
  <c r="AT466" i="4"/>
  <c r="T455" i="9" s="1"/>
  <c r="AT467" i="4"/>
  <c r="T456" i="9" s="1"/>
  <c r="AT465" i="4"/>
  <c r="T454" i="9" s="1"/>
  <c r="AH465" i="4"/>
  <c r="H454" i="9" s="1"/>
  <c r="AH464" i="4"/>
  <c r="H453" i="9" s="1"/>
  <c r="AH463" i="4"/>
  <c r="H452" i="9" s="1"/>
  <c r="AH467" i="4"/>
  <c r="H456" i="9" s="1"/>
  <c r="AH466" i="4"/>
  <c r="H455" i="9" s="1"/>
  <c r="AX460" i="4"/>
  <c r="X449" i="9" s="1"/>
  <c r="AX459" i="4"/>
  <c r="X448" i="9" s="1"/>
  <c r="AX458" i="4"/>
  <c r="X447" i="9" s="1"/>
  <c r="AX462" i="4"/>
  <c r="X451" i="9" s="1"/>
  <c r="AX461" i="4"/>
  <c r="X450" i="9" s="1"/>
  <c r="AL460" i="4"/>
  <c r="L449" i="9" s="1"/>
  <c r="AL459" i="4"/>
  <c r="L448" i="9" s="1"/>
  <c r="AL458" i="4"/>
  <c r="L447" i="9" s="1"/>
  <c r="AL462" i="4"/>
  <c r="L451" i="9" s="1"/>
  <c r="AL461" i="4"/>
  <c r="L450" i="9" s="1"/>
  <c r="AP456" i="4"/>
  <c r="P445" i="9" s="1"/>
  <c r="AP455" i="4"/>
  <c r="P444" i="9" s="1"/>
  <c r="AP454" i="4"/>
  <c r="P443" i="9" s="1"/>
  <c r="AP453" i="4"/>
  <c r="P442" i="9" s="1"/>
  <c r="AP457" i="4"/>
  <c r="P446" i="9" s="1"/>
  <c r="AT452" i="4"/>
  <c r="T441" i="9" s="1"/>
  <c r="AT451" i="4"/>
  <c r="T440" i="9" s="1"/>
  <c r="AT450" i="4"/>
  <c r="T439" i="9" s="1"/>
  <c r="AT449" i="4"/>
  <c r="T438" i="9" s="1"/>
  <c r="AT448" i="4"/>
  <c r="T437" i="9" s="1"/>
  <c r="AH452" i="4"/>
  <c r="H441" i="9" s="1"/>
  <c r="AH451" i="4"/>
  <c r="H440" i="9" s="1"/>
  <c r="AH450" i="4"/>
  <c r="H439" i="9" s="1"/>
  <c r="AH449" i="4"/>
  <c r="H438" i="9" s="1"/>
  <c r="AH448" i="4"/>
  <c r="H437" i="9" s="1"/>
  <c r="AX443" i="4"/>
  <c r="X432" i="9" s="1"/>
  <c r="AX447" i="4"/>
  <c r="X436" i="9" s="1"/>
  <c r="AX446" i="4"/>
  <c r="X435" i="9" s="1"/>
  <c r="AX445" i="4"/>
  <c r="X434" i="9" s="1"/>
  <c r="AX444" i="4"/>
  <c r="X433" i="9" s="1"/>
  <c r="AL443" i="4"/>
  <c r="L432" i="9" s="1"/>
  <c r="AL447" i="4"/>
  <c r="L436" i="9" s="1"/>
  <c r="AL446" i="4"/>
  <c r="L435" i="9" s="1"/>
  <c r="AL445" i="4"/>
  <c r="L434" i="9" s="1"/>
  <c r="AL444" i="4"/>
  <c r="L433" i="9" s="1"/>
  <c r="AP439" i="4"/>
  <c r="P428" i="9" s="1"/>
  <c r="AP441" i="4"/>
  <c r="P430" i="9" s="1"/>
  <c r="AP438" i="4"/>
  <c r="P427" i="9" s="1"/>
  <c r="AP440" i="4"/>
  <c r="P429" i="9" s="1"/>
  <c r="AP442" i="4"/>
  <c r="P431" i="9" s="1"/>
  <c r="AT433" i="4"/>
  <c r="T422" i="9" s="1"/>
  <c r="AT434" i="4"/>
  <c r="T423" i="9" s="1"/>
  <c r="AT435" i="4"/>
  <c r="T424" i="9" s="1"/>
  <c r="AT436" i="4"/>
  <c r="T425" i="9" s="1"/>
  <c r="AT437" i="4"/>
  <c r="T426" i="9" s="1"/>
  <c r="AH433" i="4"/>
  <c r="H422" i="9" s="1"/>
  <c r="AH434" i="4"/>
  <c r="H423" i="9" s="1"/>
  <c r="AH435" i="4"/>
  <c r="H424" i="9" s="1"/>
  <c r="AH436" i="4"/>
  <c r="H425" i="9" s="1"/>
  <c r="AH437" i="4"/>
  <c r="H426" i="9" s="1"/>
  <c r="AX428" i="4"/>
  <c r="X417" i="9" s="1"/>
  <c r="AX430" i="4"/>
  <c r="X419" i="9" s="1"/>
  <c r="AX432" i="4"/>
  <c r="X421" i="9" s="1"/>
  <c r="AX429" i="4"/>
  <c r="X418" i="9" s="1"/>
  <c r="AX431" i="4"/>
  <c r="X420" i="9" s="1"/>
  <c r="AL428" i="4"/>
  <c r="L417" i="9" s="1"/>
  <c r="AL430" i="4"/>
  <c r="L419" i="9" s="1"/>
  <c r="AL432" i="4"/>
  <c r="L421" i="9" s="1"/>
  <c r="AL429" i="4"/>
  <c r="L418" i="9" s="1"/>
  <c r="AL431" i="4"/>
  <c r="L420" i="9" s="1"/>
  <c r="AP427" i="4"/>
  <c r="P416" i="9" s="1"/>
  <c r="AP425" i="4"/>
  <c r="P414" i="9" s="1"/>
  <c r="AP424" i="4"/>
  <c r="P413" i="9" s="1"/>
  <c r="AP426" i="4"/>
  <c r="P415" i="9" s="1"/>
  <c r="AP423" i="4"/>
  <c r="P412" i="9" s="1"/>
  <c r="AT418" i="4"/>
  <c r="T407" i="9" s="1"/>
  <c r="AT422" i="4"/>
  <c r="T411" i="9" s="1"/>
  <c r="AT421" i="4"/>
  <c r="T410" i="9" s="1"/>
  <c r="AT420" i="4"/>
  <c r="T409" i="9" s="1"/>
  <c r="AT419" i="4"/>
  <c r="T408" i="9" s="1"/>
  <c r="AH418" i="4"/>
  <c r="H407" i="9" s="1"/>
  <c r="AH422" i="4"/>
  <c r="H411" i="9" s="1"/>
  <c r="AH420" i="4"/>
  <c r="H409" i="9" s="1"/>
  <c r="AH419" i="4"/>
  <c r="H408" i="9" s="1"/>
  <c r="AH421" i="4"/>
  <c r="H410" i="9" s="1"/>
  <c r="AX413" i="4"/>
  <c r="X402" i="9" s="1"/>
  <c r="AX414" i="4"/>
  <c r="X403" i="9" s="1"/>
  <c r="AX415" i="4"/>
  <c r="X404" i="9" s="1"/>
  <c r="AX416" i="4"/>
  <c r="X405" i="9" s="1"/>
  <c r="AX417" i="4"/>
  <c r="X406" i="9" s="1"/>
  <c r="AL413" i="4"/>
  <c r="L402" i="9" s="1"/>
  <c r="AL414" i="4"/>
  <c r="L403" i="9" s="1"/>
  <c r="AL415" i="4"/>
  <c r="L404" i="9" s="1"/>
  <c r="AL416" i="4"/>
  <c r="L405" i="9" s="1"/>
  <c r="AL417" i="4"/>
  <c r="L406" i="9" s="1"/>
  <c r="AP410" i="4"/>
  <c r="P399" i="9" s="1"/>
  <c r="AP409" i="4"/>
  <c r="P398" i="9" s="1"/>
  <c r="AP408" i="4"/>
  <c r="P397" i="9" s="1"/>
  <c r="AP412" i="4"/>
  <c r="P401" i="9" s="1"/>
  <c r="AP411" i="4"/>
  <c r="P400" i="9" s="1"/>
  <c r="AT406" i="4"/>
  <c r="T395" i="9" s="1"/>
  <c r="AT405" i="4"/>
  <c r="T394" i="9" s="1"/>
  <c r="AT404" i="4"/>
  <c r="T393" i="9" s="1"/>
  <c r="AT403" i="4"/>
  <c r="T392" i="9" s="1"/>
  <c r="AT407" i="4"/>
  <c r="T396" i="9" s="1"/>
  <c r="AH406" i="4"/>
  <c r="H395" i="9" s="1"/>
  <c r="AH405" i="4"/>
  <c r="H394" i="9" s="1"/>
  <c r="AH404" i="4"/>
  <c r="H393" i="9" s="1"/>
  <c r="AH403" i="4"/>
  <c r="H392" i="9" s="1"/>
  <c r="AH407" i="4"/>
  <c r="H396" i="9" s="1"/>
  <c r="AX398" i="4"/>
  <c r="X387" i="9" s="1"/>
  <c r="AX399" i="4"/>
  <c r="X388" i="9" s="1"/>
  <c r="AX400" i="4"/>
  <c r="X389" i="9" s="1"/>
  <c r="AX401" i="4"/>
  <c r="X390" i="9" s="1"/>
  <c r="AX402" i="4"/>
  <c r="X391" i="9" s="1"/>
  <c r="AL398" i="4"/>
  <c r="L387" i="9" s="1"/>
  <c r="AL399" i="4"/>
  <c r="L388" i="9" s="1"/>
  <c r="AL400" i="4"/>
  <c r="L389" i="9" s="1"/>
  <c r="AL401" i="4"/>
  <c r="L390" i="9" s="1"/>
  <c r="AL402" i="4"/>
  <c r="L391" i="9" s="1"/>
  <c r="AP397" i="4"/>
  <c r="P386" i="9" s="1"/>
  <c r="AP396" i="4"/>
  <c r="P385" i="9" s="1"/>
  <c r="AP395" i="4"/>
  <c r="P384" i="9" s="1"/>
  <c r="AP394" i="4"/>
  <c r="P383" i="9" s="1"/>
  <c r="AP393" i="4"/>
  <c r="P382" i="9" s="1"/>
  <c r="AT388" i="4"/>
  <c r="T377" i="9" s="1"/>
  <c r="AT392" i="4"/>
  <c r="T381" i="9" s="1"/>
  <c r="AT391" i="4"/>
  <c r="T380" i="9" s="1"/>
  <c r="AT390" i="4"/>
  <c r="T379" i="9" s="1"/>
  <c r="AT389" i="4"/>
  <c r="T378" i="9" s="1"/>
  <c r="AH388" i="4"/>
  <c r="H377" i="9" s="1"/>
  <c r="AH392" i="4"/>
  <c r="H381" i="9" s="1"/>
  <c r="AH391" i="4"/>
  <c r="H380" i="9" s="1"/>
  <c r="AH390" i="4"/>
  <c r="H379" i="9" s="1"/>
  <c r="AH389" i="4"/>
  <c r="H378" i="9" s="1"/>
  <c r="AX383" i="4"/>
  <c r="X372" i="9" s="1"/>
  <c r="AX384" i="4"/>
  <c r="X373" i="9" s="1"/>
  <c r="AX385" i="4"/>
  <c r="X374" i="9" s="1"/>
  <c r="AX386" i="4"/>
  <c r="X375" i="9" s="1"/>
  <c r="AX387" i="4"/>
  <c r="X376" i="9" s="1"/>
  <c r="AL383" i="4"/>
  <c r="L372" i="9" s="1"/>
  <c r="AL384" i="4"/>
  <c r="L373" i="9" s="1"/>
  <c r="AL385" i="4"/>
  <c r="L374" i="9" s="1"/>
  <c r="AL386" i="4"/>
  <c r="L375" i="9" s="1"/>
  <c r="AL387" i="4"/>
  <c r="L376" i="9" s="1"/>
  <c r="AP378" i="4"/>
  <c r="P367" i="9" s="1"/>
  <c r="AP380" i="4"/>
  <c r="P369" i="9" s="1"/>
  <c r="AP382" i="4"/>
  <c r="P371" i="9" s="1"/>
  <c r="AP379" i="4"/>
  <c r="P368" i="9" s="1"/>
  <c r="AP381" i="4"/>
  <c r="P370" i="9" s="1"/>
  <c r="AT375" i="4"/>
  <c r="T364" i="9" s="1"/>
  <c r="AT377" i="4"/>
  <c r="T366" i="9" s="1"/>
  <c r="AT373" i="4"/>
  <c r="T362" i="9" s="1"/>
  <c r="AT374" i="4"/>
  <c r="T363" i="9" s="1"/>
  <c r="AT376" i="4"/>
  <c r="T365" i="9" s="1"/>
  <c r="AH374" i="4"/>
  <c r="H363" i="9" s="1"/>
  <c r="AH375" i="4"/>
  <c r="H364" i="9" s="1"/>
  <c r="AH377" i="4"/>
  <c r="H366" i="9" s="1"/>
  <c r="AH373" i="4"/>
  <c r="H362" i="9" s="1"/>
  <c r="AH376" i="4"/>
  <c r="H365" i="9" s="1"/>
  <c r="AX369" i="4"/>
  <c r="X358" i="9" s="1"/>
  <c r="AX372" i="4"/>
  <c r="X361" i="9" s="1"/>
  <c r="AX368" i="4"/>
  <c r="X357" i="9" s="1"/>
  <c r="AX370" i="4"/>
  <c r="X359" i="9" s="1"/>
  <c r="AX371" i="4"/>
  <c r="X360" i="9" s="1"/>
  <c r="AL368" i="4"/>
  <c r="L357" i="9" s="1"/>
  <c r="AL371" i="4"/>
  <c r="L360" i="9" s="1"/>
  <c r="AL369" i="4"/>
  <c r="L358" i="9" s="1"/>
  <c r="AL372" i="4"/>
  <c r="L361" i="9" s="1"/>
  <c r="AL370" i="4"/>
  <c r="L359" i="9" s="1"/>
  <c r="AP364" i="4"/>
  <c r="P353" i="9" s="1"/>
  <c r="AP363" i="4"/>
  <c r="P352" i="9" s="1"/>
  <c r="AP367" i="4"/>
  <c r="P356" i="9" s="1"/>
  <c r="AP366" i="4"/>
  <c r="P355" i="9" s="1"/>
  <c r="AP365" i="4"/>
  <c r="P354" i="9" s="1"/>
  <c r="AT360" i="4"/>
  <c r="T349" i="9" s="1"/>
  <c r="AT359" i="4"/>
  <c r="T348" i="9" s="1"/>
  <c r="AT358" i="4"/>
  <c r="T347" i="9" s="1"/>
  <c r="AT362" i="4"/>
  <c r="T351" i="9" s="1"/>
  <c r="AT361" i="4"/>
  <c r="T350" i="9" s="1"/>
  <c r="AH360" i="4"/>
  <c r="H349" i="9" s="1"/>
  <c r="AH359" i="4"/>
  <c r="H348" i="9" s="1"/>
  <c r="AH358" i="4"/>
  <c r="H347" i="9" s="1"/>
  <c r="AH362" i="4"/>
  <c r="H351" i="9" s="1"/>
  <c r="AH361" i="4"/>
  <c r="H350" i="9" s="1"/>
  <c r="AX355" i="4"/>
  <c r="X344" i="9" s="1"/>
  <c r="AX354" i="4"/>
  <c r="X343" i="9" s="1"/>
  <c r="AX353" i="4"/>
  <c r="X342" i="9" s="1"/>
  <c r="AX357" i="4"/>
  <c r="X346" i="9" s="1"/>
  <c r="AX356" i="4"/>
  <c r="X345" i="9" s="1"/>
  <c r="AL356" i="4"/>
  <c r="L345" i="9" s="1"/>
  <c r="AL355" i="4"/>
  <c r="L344" i="9" s="1"/>
  <c r="AL354" i="4"/>
  <c r="L343" i="9" s="1"/>
  <c r="AL357" i="4"/>
  <c r="L346" i="9" s="1"/>
  <c r="AL353" i="4"/>
  <c r="L342" i="9" s="1"/>
  <c r="AP348" i="4"/>
  <c r="P337" i="9" s="1"/>
  <c r="AP350" i="4"/>
  <c r="P339" i="9" s="1"/>
  <c r="AP352" i="4"/>
  <c r="P341" i="9" s="1"/>
  <c r="AP349" i="4"/>
  <c r="P338" i="9" s="1"/>
  <c r="AP351" i="4"/>
  <c r="P340" i="9" s="1"/>
  <c r="AT343" i="4"/>
  <c r="T332" i="9" s="1"/>
  <c r="AT344" i="4"/>
  <c r="T333" i="9" s="1"/>
  <c r="AT345" i="4"/>
  <c r="T334" i="9" s="1"/>
  <c r="AT346" i="4"/>
  <c r="T335" i="9" s="1"/>
  <c r="AT347" i="4"/>
  <c r="T336" i="9" s="1"/>
  <c r="AH343" i="4"/>
  <c r="H332" i="9" s="1"/>
  <c r="AH344" i="4"/>
  <c r="H333" i="9" s="1"/>
  <c r="AH345" i="4"/>
  <c r="H334" i="9" s="1"/>
  <c r="AH346" i="4"/>
  <c r="H335" i="9" s="1"/>
  <c r="AH347" i="4"/>
  <c r="H336" i="9" s="1"/>
  <c r="AX338" i="4"/>
  <c r="X327" i="9" s="1"/>
  <c r="AX339" i="4"/>
  <c r="X328" i="9" s="1"/>
  <c r="AX341" i="4"/>
  <c r="X330" i="9" s="1"/>
  <c r="AX340" i="4"/>
  <c r="X329" i="9" s="1"/>
  <c r="AX342" i="4"/>
  <c r="X331" i="9" s="1"/>
  <c r="AL338" i="4"/>
  <c r="L327" i="9" s="1"/>
  <c r="AL339" i="4"/>
  <c r="L328" i="9" s="1"/>
  <c r="AL340" i="4"/>
  <c r="L329" i="9" s="1"/>
  <c r="AL342" i="4"/>
  <c r="L331" i="9" s="1"/>
  <c r="AL341" i="4"/>
  <c r="L330" i="9" s="1"/>
  <c r="AP333" i="4"/>
  <c r="P322" i="9" s="1"/>
  <c r="AP334" i="4"/>
  <c r="P323" i="9" s="1"/>
  <c r="AP335" i="4"/>
  <c r="P324" i="9" s="1"/>
  <c r="AP336" i="4"/>
  <c r="P325" i="9" s="1"/>
  <c r="AP337" i="4"/>
  <c r="P326" i="9" s="1"/>
  <c r="AT330" i="4"/>
  <c r="T319" i="9" s="1"/>
  <c r="AT331" i="4"/>
  <c r="T320" i="9" s="1"/>
  <c r="AT332" i="4"/>
  <c r="T321" i="9" s="1"/>
  <c r="AT329" i="4"/>
  <c r="T318" i="9" s="1"/>
  <c r="AT328" i="4"/>
  <c r="T317" i="9" s="1"/>
  <c r="AH331" i="4"/>
  <c r="H320" i="9" s="1"/>
  <c r="AH332" i="4"/>
  <c r="H321" i="9" s="1"/>
  <c r="AH330" i="4"/>
  <c r="H319" i="9" s="1"/>
  <c r="AH329" i="4"/>
  <c r="H318" i="9" s="1"/>
  <c r="AH328" i="4"/>
  <c r="H317" i="9" s="1"/>
  <c r="AX326" i="4"/>
  <c r="X315" i="9" s="1"/>
  <c r="AX325" i="4"/>
  <c r="X314" i="9" s="1"/>
  <c r="AX324" i="4"/>
  <c r="X313" i="9" s="1"/>
  <c r="AX323" i="4"/>
  <c r="X312" i="9" s="1"/>
  <c r="AX327" i="4"/>
  <c r="X316" i="9" s="1"/>
  <c r="AL326" i="4"/>
  <c r="L315" i="9" s="1"/>
  <c r="AL325" i="4"/>
  <c r="L314" i="9" s="1"/>
  <c r="AL324" i="4"/>
  <c r="L313" i="9" s="1"/>
  <c r="AL323" i="4"/>
  <c r="L312" i="9" s="1"/>
  <c r="AL327" i="4"/>
  <c r="L316" i="9" s="1"/>
  <c r="AP322" i="4"/>
  <c r="P311" i="9" s="1"/>
  <c r="AP321" i="4"/>
  <c r="P310" i="9" s="1"/>
  <c r="AP320" i="4"/>
  <c r="P309" i="9" s="1"/>
  <c r="AP319" i="4"/>
  <c r="P308" i="9" s="1"/>
  <c r="AP318" i="4"/>
  <c r="P307" i="9" s="1"/>
  <c r="AT317" i="4"/>
  <c r="T306" i="9" s="1"/>
  <c r="AT316" i="4"/>
  <c r="T305" i="9" s="1"/>
  <c r="AT315" i="4"/>
  <c r="T304" i="9" s="1"/>
  <c r="AT314" i="4"/>
  <c r="T303" i="9" s="1"/>
  <c r="AT313" i="4"/>
  <c r="T302" i="9" s="1"/>
  <c r="AH317" i="4"/>
  <c r="H306" i="9" s="1"/>
  <c r="AH316" i="4"/>
  <c r="H305" i="9" s="1"/>
  <c r="AH315" i="4"/>
  <c r="H304" i="9" s="1"/>
  <c r="AH314" i="4"/>
  <c r="H303" i="9" s="1"/>
  <c r="AH313" i="4"/>
  <c r="H302" i="9" s="1"/>
  <c r="AX308" i="4"/>
  <c r="X297" i="9" s="1"/>
  <c r="AX312" i="4"/>
  <c r="X301" i="9" s="1"/>
  <c r="AX311" i="4"/>
  <c r="X300" i="9" s="1"/>
  <c r="AX310" i="4"/>
  <c r="X299" i="9" s="1"/>
  <c r="AX309" i="4"/>
  <c r="X298" i="9" s="1"/>
  <c r="AL308" i="4"/>
  <c r="L297" i="9" s="1"/>
  <c r="AL312" i="4"/>
  <c r="L301" i="9" s="1"/>
  <c r="AL311" i="4"/>
  <c r="L300" i="9" s="1"/>
  <c r="AL310" i="4"/>
  <c r="L299" i="9" s="1"/>
  <c r="AL309" i="4"/>
  <c r="L298" i="9" s="1"/>
  <c r="AP303" i="4"/>
  <c r="P292" i="9" s="1"/>
  <c r="AP305" i="4"/>
  <c r="P294" i="9" s="1"/>
  <c r="AP307" i="4"/>
  <c r="P296" i="9" s="1"/>
  <c r="AP304" i="4"/>
  <c r="P293" i="9" s="1"/>
  <c r="AP306" i="4"/>
  <c r="P295" i="9" s="1"/>
  <c r="AT298" i="4"/>
  <c r="T287" i="9" s="1"/>
  <c r="AT300" i="4"/>
  <c r="T289" i="9" s="1"/>
  <c r="AT302" i="4"/>
  <c r="T291" i="9" s="1"/>
  <c r="AT299" i="4"/>
  <c r="T288" i="9" s="1"/>
  <c r="AT301" i="4"/>
  <c r="T290" i="9" s="1"/>
  <c r="AH298" i="4"/>
  <c r="H287" i="9" s="1"/>
  <c r="AH300" i="4"/>
  <c r="H289" i="9" s="1"/>
  <c r="AH302" i="4"/>
  <c r="H291" i="9" s="1"/>
  <c r="AH299" i="4"/>
  <c r="H288" i="9" s="1"/>
  <c r="AH301" i="4"/>
  <c r="H290" i="9" s="1"/>
  <c r="AX293" i="4"/>
  <c r="X282" i="9" s="1"/>
  <c r="AX295" i="4"/>
  <c r="X284" i="9" s="1"/>
  <c r="AX297" i="4"/>
  <c r="X286" i="9" s="1"/>
  <c r="AX294" i="4"/>
  <c r="X283" i="9" s="1"/>
  <c r="AX296" i="4"/>
  <c r="X285" i="9" s="1"/>
  <c r="AL293" i="4"/>
  <c r="L282" i="9" s="1"/>
  <c r="AL295" i="4"/>
  <c r="L284" i="9" s="1"/>
  <c r="AL297" i="4"/>
  <c r="L286" i="9" s="1"/>
  <c r="AL294" i="4"/>
  <c r="L283" i="9" s="1"/>
  <c r="AL296" i="4"/>
  <c r="L285" i="9" s="1"/>
  <c r="AP288" i="4"/>
  <c r="P277" i="9" s="1"/>
  <c r="AP289" i="4"/>
  <c r="P278" i="9" s="1"/>
  <c r="AP290" i="4"/>
  <c r="P279" i="9" s="1"/>
  <c r="AP291" i="4"/>
  <c r="P280" i="9" s="1"/>
  <c r="AP292" i="4"/>
  <c r="P281" i="9" s="1"/>
  <c r="AT283" i="4"/>
  <c r="T272" i="9" s="1"/>
  <c r="AT284" i="4"/>
  <c r="T273" i="9" s="1"/>
  <c r="AT285" i="4"/>
  <c r="T274" i="9" s="1"/>
  <c r="AT286" i="4"/>
  <c r="T275" i="9" s="1"/>
  <c r="AT287" i="4"/>
  <c r="T276" i="9" s="1"/>
  <c r="AH283" i="4"/>
  <c r="H272" i="9" s="1"/>
  <c r="AH284" i="4"/>
  <c r="H273" i="9" s="1"/>
  <c r="AH285" i="4"/>
  <c r="H274" i="9" s="1"/>
  <c r="AH286" i="4"/>
  <c r="H275" i="9" s="1"/>
  <c r="AH287" i="4"/>
  <c r="H276" i="9" s="1"/>
  <c r="AX278" i="4"/>
  <c r="X267" i="9" s="1"/>
  <c r="AX279" i="4"/>
  <c r="X268" i="9" s="1"/>
  <c r="AX280" i="4"/>
  <c r="X269" i="9" s="1"/>
  <c r="AX281" i="4"/>
  <c r="X270" i="9" s="1"/>
  <c r="AX282" i="4"/>
  <c r="X271" i="9" s="1"/>
  <c r="AL278" i="4"/>
  <c r="L267" i="9" s="1"/>
  <c r="AL280" i="4"/>
  <c r="L269" i="9" s="1"/>
  <c r="AL281" i="4"/>
  <c r="L270" i="9" s="1"/>
  <c r="AL282" i="4"/>
  <c r="L271" i="9" s="1"/>
  <c r="AL279" i="4"/>
  <c r="L268" i="9" s="1"/>
  <c r="AP274" i="4"/>
  <c r="P263" i="9" s="1"/>
  <c r="AP273" i="4"/>
  <c r="P262" i="9" s="1"/>
  <c r="AP277" i="4"/>
  <c r="P266" i="9" s="1"/>
  <c r="AP276" i="4"/>
  <c r="P265" i="9" s="1"/>
  <c r="AP275" i="4"/>
  <c r="P264" i="9" s="1"/>
  <c r="AT270" i="4"/>
  <c r="T259" i="9" s="1"/>
  <c r="AT269" i="4"/>
  <c r="T258" i="9" s="1"/>
  <c r="AT268" i="4"/>
  <c r="T257" i="9" s="1"/>
  <c r="AT272" i="4"/>
  <c r="T261" i="9" s="1"/>
  <c r="AT271" i="4"/>
  <c r="T260" i="9" s="1"/>
  <c r="AH271" i="4"/>
  <c r="H260" i="9" s="1"/>
  <c r="AH270" i="4"/>
  <c r="H259" i="9" s="1"/>
  <c r="AH269" i="4"/>
  <c r="H258" i="9" s="1"/>
  <c r="AH268" i="4"/>
  <c r="H257" i="9" s="1"/>
  <c r="AH272" i="4"/>
  <c r="H261" i="9" s="1"/>
  <c r="AX266" i="4"/>
  <c r="X255" i="9" s="1"/>
  <c r="AX265" i="4"/>
  <c r="X254" i="9" s="1"/>
  <c r="AX264" i="4"/>
  <c r="X253" i="9" s="1"/>
  <c r="AX263" i="4"/>
  <c r="X252" i="9" s="1"/>
  <c r="AX267" i="4"/>
  <c r="X256" i="9" s="1"/>
  <c r="AL266" i="4"/>
  <c r="L255" i="9" s="1"/>
  <c r="AL265" i="4"/>
  <c r="L254" i="9" s="1"/>
  <c r="AL264" i="4"/>
  <c r="L253" i="9" s="1"/>
  <c r="AL263" i="4"/>
  <c r="L252" i="9" s="1"/>
  <c r="AL267" i="4"/>
  <c r="L256" i="9" s="1"/>
  <c r="AP259" i="4"/>
  <c r="P248" i="9" s="1"/>
  <c r="AP262" i="4"/>
  <c r="P251" i="9" s="1"/>
  <c r="AP261" i="4"/>
  <c r="P250" i="9" s="1"/>
  <c r="AP258" i="4"/>
  <c r="P247" i="9" s="1"/>
  <c r="AP260" i="4"/>
  <c r="P249" i="9" s="1"/>
  <c r="AT253" i="4"/>
  <c r="T242" i="9" s="1"/>
  <c r="AT255" i="4"/>
  <c r="T244" i="9" s="1"/>
  <c r="AT257" i="4"/>
  <c r="T246" i="9" s="1"/>
  <c r="AT254" i="4"/>
  <c r="T243" i="9" s="1"/>
  <c r="AT256" i="4"/>
  <c r="T245" i="9" s="1"/>
  <c r="AH254" i="4"/>
  <c r="H243" i="9" s="1"/>
  <c r="AH256" i="4"/>
  <c r="H245" i="9" s="1"/>
  <c r="AH253" i="4"/>
  <c r="H242" i="9" s="1"/>
  <c r="AH255" i="4"/>
  <c r="H244" i="9" s="1"/>
  <c r="AH257" i="4"/>
  <c r="H246" i="9" s="1"/>
  <c r="AX248" i="4"/>
  <c r="X237" i="9" s="1"/>
  <c r="AX250" i="4"/>
  <c r="X239" i="9" s="1"/>
  <c r="AX252" i="4"/>
  <c r="X241" i="9" s="1"/>
  <c r="AX249" i="4"/>
  <c r="X238" i="9" s="1"/>
  <c r="AX251" i="4"/>
  <c r="X240" i="9" s="1"/>
  <c r="AL248" i="4"/>
  <c r="L237" i="9" s="1"/>
  <c r="AL250" i="4"/>
  <c r="L239" i="9" s="1"/>
  <c r="AL252" i="4"/>
  <c r="L241" i="9" s="1"/>
  <c r="AL249" i="4"/>
  <c r="L238" i="9" s="1"/>
  <c r="AL251" i="4"/>
  <c r="L240" i="9" s="1"/>
  <c r="AP243" i="4"/>
  <c r="P232" i="9" s="1"/>
  <c r="AP247" i="4"/>
  <c r="P236" i="9" s="1"/>
  <c r="AP244" i="4"/>
  <c r="P233" i="9" s="1"/>
  <c r="AP245" i="4"/>
  <c r="P234" i="9" s="1"/>
  <c r="AP246" i="4"/>
  <c r="P235" i="9" s="1"/>
  <c r="AT240" i="4"/>
  <c r="T229" i="9" s="1"/>
  <c r="AT239" i="4"/>
  <c r="T228" i="9" s="1"/>
  <c r="AT238" i="4"/>
  <c r="T227" i="9" s="1"/>
  <c r="AT241" i="4"/>
  <c r="T230" i="9" s="1"/>
  <c r="AT242" i="4"/>
  <c r="T231" i="9" s="1"/>
  <c r="AH240" i="4"/>
  <c r="H229" i="9" s="1"/>
  <c r="AH239" i="4"/>
  <c r="H228" i="9" s="1"/>
  <c r="AH238" i="4"/>
  <c r="H227" i="9" s="1"/>
  <c r="AH242" i="4"/>
  <c r="H231" i="9" s="1"/>
  <c r="AH241" i="4"/>
  <c r="H230" i="9" s="1"/>
  <c r="AX236" i="4"/>
  <c r="X225" i="9" s="1"/>
  <c r="AX235" i="4"/>
  <c r="X224" i="9" s="1"/>
  <c r="AX234" i="4"/>
  <c r="X223" i="9" s="1"/>
  <c r="AX233" i="4"/>
  <c r="X222" i="9" s="1"/>
  <c r="AX237" i="4"/>
  <c r="X226" i="9" s="1"/>
  <c r="AL236" i="4"/>
  <c r="L225" i="9" s="1"/>
  <c r="AL235" i="4"/>
  <c r="L224" i="9" s="1"/>
  <c r="AL234" i="4"/>
  <c r="L223" i="9" s="1"/>
  <c r="AL233" i="4"/>
  <c r="L222" i="9" s="1"/>
  <c r="AL237" i="4"/>
  <c r="L226" i="9" s="1"/>
  <c r="AP232" i="4"/>
  <c r="P221" i="9" s="1"/>
  <c r="AP231" i="4"/>
  <c r="P220" i="9" s="1"/>
  <c r="AP230" i="4"/>
  <c r="P219" i="9" s="1"/>
  <c r="AP229" i="4"/>
  <c r="P218" i="9" s="1"/>
  <c r="AP228" i="4"/>
  <c r="P217" i="9" s="1"/>
  <c r="AT227" i="4"/>
  <c r="T216" i="9" s="1"/>
  <c r="AT226" i="4"/>
  <c r="T215" i="9" s="1"/>
  <c r="AT225" i="4"/>
  <c r="T214" i="9" s="1"/>
  <c r="AT224" i="4"/>
  <c r="T213" i="9" s="1"/>
  <c r="AT223" i="4"/>
  <c r="T212" i="9" s="1"/>
  <c r="AH227" i="4"/>
  <c r="H216" i="9" s="1"/>
  <c r="AH226" i="4"/>
  <c r="H215" i="9" s="1"/>
  <c r="AH225" i="4"/>
  <c r="H214" i="9" s="1"/>
  <c r="AH224" i="4"/>
  <c r="H213" i="9" s="1"/>
  <c r="AH223" i="4"/>
  <c r="H212" i="9" s="1"/>
  <c r="AX218" i="4"/>
  <c r="X207" i="9" s="1"/>
  <c r="AX222" i="4"/>
  <c r="X211" i="9" s="1"/>
  <c r="AX221" i="4"/>
  <c r="X210" i="9" s="1"/>
  <c r="AX220" i="4"/>
  <c r="X209" i="9" s="1"/>
  <c r="AX219" i="4"/>
  <c r="X208" i="9" s="1"/>
  <c r="AL219" i="4"/>
  <c r="L208" i="9" s="1"/>
  <c r="AL218" i="4"/>
  <c r="L207" i="9" s="1"/>
  <c r="AL222" i="4"/>
  <c r="L211" i="9" s="1"/>
  <c r="AL221" i="4"/>
  <c r="L210" i="9" s="1"/>
  <c r="AL220" i="4"/>
  <c r="L209" i="9" s="1"/>
  <c r="AP217" i="4"/>
  <c r="P206" i="9" s="1"/>
  <c r="AP214" i="4"/>
  <c r="P203" i="9" s="1"/>
  <c r="AP216" i="4"/>
  <c r="P205" i="9" s="1"/>
  <c r="AP213" i="4"/>
  <c r="P202" i="9" s="1"/>
  <c r="AP215" i="4"/>
  <c r="P204" i="9" s="1"/>
  <c r="AT209" i="4"/>
  <c r="T198" i="9" s="1"/>
  <c r="AT211" i="4"/>
  <c r="T200" i="9" s="1"/>
  <c r="AT208" i="4"/>
  <c r="T197" i="9" s="1"/>
  <c r="AT210" i="4"/>
  <c r="T199" i="9" s="1"/>
  <c r="AT212" i="4"/>
  <c r="T201" i="9" s="1"/>
  <c r="AH209" i="4"/>
  <c r="H198" i="9" s="1"/>
  <c r="AH211" i="4"/>
  <c r="H200" i="9" s="1"/>
  <c r="AH208" i="4"/>
  <c r="H197" i="9" s="1"/>
  <c r="AH210" i="4"/>
  <c r="H199" i="9" s="1"/>
  <c r="AH212" i="4"/>
  <c r="H201" i="9" s="1"/>
  <c r="AX203" i="4"/>
  <c r="X192" i="9" s="1"/>
  <c r="AX205" i="4"/>
  <c r="X194" i="9" s="1"/>
  <c r="AX207" i="4"/>
  <c r="X196" i="9" s="1"/>
  <c r="AX204" i="4"/>
  <c r="X193" i="9" s="1"/>
  <c r="AX206" i="4"/>
  <c r="X195" i="9" s="1"/>
  <c r="AL204" i="4"/>
  <c r="L193" i="9" s="1"/>
  <c r="AL206" i="4"/>
  <c r="L195" i="9" s="1"/>
  <c r="AL205" i="4"/>
  <c r="L194" i="9" s="1"/>
  <c r="AL207" i="4"/>
  <c r="L196" i="9" s="1"/>
  <c r="AL203" i="4"/>
  <c r="L192" i="9" s="1"/>
  <c r="AP198" i="4"/>
  <c r="P187" i="9" s="1"/>
  <c r="AP199" i="4"/>
  <c r="P188" i="9" s="1"/>
  <c r="AP201" i="4"/>
  <c r="P190" i="9" s="1"/>
  <c r="AP200" i="4"/>
  <c r="P189" i="9" s="1"/>
  <c r="AP202" i="4"/>
  <c r="P191" i="9" s="1"/>
  <c r="AT195" i="4"/>
  <c r="T184" i="9" s="1"/>
  <c r="AT194" i="4"/>
  <c r="T183" i="9" s="1"/>
  <c r="AT193" i="4"/>
  <c r="T182" i="9" s="1"/>
  <c r="AT197" i="4"/>
  <c r="T186" i="9" s="1"/>
  <c r="AT196" i="4"/>
  <c r="T185" i="9" s="1"/>
  <c r="AH195" i="4"/>
  <c r="H184" i="9" s="1"/>
  <c r="AH194" i="4"/>
  <c r="H183" i="9" s="1"/>
  <c r="AH193" i="4"/>
  <c r="H182" i="9" s="1"/>
  <c r="AH197" i="4"/>
  <c r="H186" i="9" s="1"/>
  <c r="AH196" i="4"/>
  <c r="H185" i="9" s="1"/>
  <c r="AX191" i="4"/>
  <c r="X180" i="9" s="1"/>
  <c r="AX190" i="4"/>
  <c r="X179" i="9" s="1"/>
  <c r="AX189" i="4"/>
  <c r="X178" i="9" s="1"/>
  <c r="AX188" i="4"/>
  <c r="X177" i="9" s="1"/>
  <c r="AX192" i="4"/>
  <c r="X181" i="9" s="1"/>
  <c r="AL191" i="4"/>
  <c r="L180" i="9" s="1"/>
  <c r="AL190" i="4"/>
  <c r="L179" i="9" s="1"/>
  <c r="AL189" i="4"/>
  <c r="L178" i="9" s="1"/>
  <c r="AL188" i="4"/>
  <c r="L177" i="9" s="1"/>
  <c r="AL192" i="4"/>
  <c r="L181" i="9" s="1"/>
  <c r="AP183" i="4"/>
  <c r="P172" i="9" s="1"/>
  <c r="AP184" i="4"/>
  <c r="P173" i="9" s="1"/>
  <c r="AP185" i="4"/>
  <c r="P174" i="9" s="1"/>
  <c r="AP186" i="4"/>
  <c r="P175" i="9" s="1"/>
  <c r="AP187" i="4"/>
  <c r="P176" i="9" s="1"/>
  <c r="AT179" i="4"/>
  <c r="T168" i="9" s="1"/>
  <c r="AT182" i="4"/>
  <c r="T171" i="9" s="1"/>
  <c r="AT178" i="4"/>
  <c r="T167" i="9" s="1"/>
  <c r="AT181" i="4"/>
  <c r="T170" i="9" s="1"/>
  <c r="AT180" i="4"/>
  <c r="T169" i="9" s="1"/>
  <c r="AH179" i="4"/>
  <c r="H168" i="9" s="1"/>
  <c r="AH182" i="4"/>
  <c r="H171" i="9" s="1"/>
  <c r="AH178" i="4"/>
  <c r="H167" i="9" s="1"/>
  <c r="AH181" i="4"/>
  <c r="H170" i="9" s="1"/>
  <c r="AH180" i="4"/>
  <c r="H169" i="9" s="1"/>
  <c r="AX173" i="4"/>
  <c r="X162" i="9" s="1"/>
  <c r="AX175" i="4"/>
  <c r="X164" i="9" s="1"/>
  <c r="AX177" i="4"/>
  <c r="X166" i="9" s="1"/>
  <c r="AX174" i="4"/>
  <c r="X163" i="9" s="1"/>
  <c r="AX176" i="4"/>
  <c r="X165" i="9" s="1"/>
  <c r="AL173" i="4"/>
  <c r="L162" i="9" s="1"/>
  <c r="AL175" i="4"/>
  <c r="L164" i="9" s="1"/>
  <c r="AL177" i="4"/>
  <c r="L166" i="9" s="1"/>
  <c r="AL174" i="4"/>
  <c r="L163" i="9" s="1"/>
  <c r="AL176" i="4"/>
  <c r="L165" i="9" s="1"/>
  <c r="AP168" i="4"/>
  <c r="P157" i="9" s="1"/>
  <c r="AP169" i="4"/>
  <c r="P158" i="9" s="1"/>
  <c r="AP170" i="4"/>
  <c r="P159" i="9" s="1"/>
  <c r="AP171" i="4"/>
  <c r="P160" i="9" s="1"/>
  <c r="AP172" i="4"/>
  <c r="P161" i="9" s="1"/>
  <c r="AT164" i="4"/>
  <c r="T153" i="9" s="1"/>
  <c r="AT166" i="4"/>
  <c r="T155" i="9" s="1"/>
  <c r="AT163" i="4"/>
  <c r="T152" i="9" s="1"/>
  <c r="AT165" i="4"/>
  <c r="T154" i="9" s="1"/>
  <c r="AT167" i="4"/>
  <c r="T156" i="9" s="1"/>
  <c r="AH164" i="4"/>
  <c r="H153" i="9" s="1"/>
  <c r="AH166" i="4"/>
  <c r="H155" i="9" s="1"/>
  <c r="AH167" i="4"/>
  <c r="H156" i="9" s="1"/>
  <c r="AH163" i="4"/>
  <c r="H152" i="9" s="1"/>
  <c r="AH165" i="4"/>
  <c r="H154" i="9" s="1"/>
  <c r="AX161" i="4"/>
  <c r="X150" i="9" s="1"/>
  <c r="AX159" i="4"/>
  <c r="X148" i="9" s="1"/>
  <c r="AX160" i="4"/>
  <c r="X149" i="9" s="1"/>
  <c r="AX162" i="4"/>
  <c r="X151" i="9" s="1"/>
  <c r="AX158" i="4"/>
  <c r="X147" i="9" s="1"/>
  <c r="AL161" i="4"/>
  <c r="L150" i="9" s="1"/>
  <c r="AL158" i="4"/>
  <c r="L147" i="9" s="1"/>
  <c r="AL159" i="4"/>
  <c r="L148" i="9" s="1"/>
  <c r="AL160" i="4"/>
  <c r="L149" i="9" s="1"/>
  <c r="AL162" i="4"/>
  <c r="L151" i="9" s="1"/>
  <c r="AP153" i="4"/>
  <c r="P142" i="9" s="1"/>
  <c r="AP154" i="4"/>
  <c r="P143" i="9" s="1"/>
  <c r="AP155" i="4"/>
  <c r="P144" i="9" s="1"/>
  <c r="AP156" i="4"/>
  <c r="P145" i="9" s="1"/>
  <c r="AP157" i="4"/>
  <c r="P146" i="9" s="1"/>
  <c r="AT148" i="4"/>
  <c r="T137" i="9" s="1"/>
  <c r="AT149" i="4"/>
  <c r="T138" i="9" s="1"/>
  <c r="AT150" i="4"/>
  <c r="T139" i="9" s="1"/>
  <c r="AT151" i="4"/>
  <c r="T140" i="9" s="1"/>
  <c r="AT152" i="4"/>
  <c r="T141" i="9" s="1"/>
  <c r="AH148" i="4"/>
  <c r="H137" i="9" s="1"/>
  <c r="AH149" i="4"/>
  <c r="H138" i="9" s="1"/>
  <c r="AH150" i="4"/>
  <c r="H139" i="9" s="1"/>
  <c r="AH151" i="4"/>
  <c r="H140" i="9" s="1"/>
  <c r="AH152" i="4"/>
  <c r="H141" i="9" s="1"/>
  <c r="AX143" i="4"/>
  <c r="X132" i="9" s="1"/>
  <c r="AX144" i="4"/>
  <c r="X133" i="9" s="1"/>
  <c r="AX145" i="4"/>
  <c r="X134" i="9" s="1"/>
  <c r="AX146" i="4"/>
  <c r="X135" i="9" s="1"/>
  <c r="AX147" i="4"/>
  <c r="X136" i="9" s="1"/>
  <c r="AL143" i="4"/>
  <c r="L132" i="9" s="1"/>
  <c r="AL145" i="4"/>
  <c r="L134" i="9" s="1"/>
  <c r="AL146" i="4"/>
  <c r="L135" i="9" s="1"/>
  <c r="AL147" i="4"/>
  <c r="L136" i="9" s="1"/>
  <c r="AL144" i="4"/>
  <c r="L133" i="9" s="1"/>
  <c r="AP139" i="4"/>
  <c r="P128" i="9" s="1"/>
  <c r="AP138" i="4"/>
  <c r="P127" i="9" s="1"/>
  <c r="AP142" i="4"/>
  <c r="P131" i="9" s="1"/>
  <c r="AP141" i="4"/>
  <c r="P130" i="9" s="1"/>
  <c r="AP140" i="4"/>
  <c r="P129" i="9" s="1"/>
  <c r="AT135" i="4"/>
  <c r="T124" i="9" s="1"/>
  <c r="AT134" i="4"/>
  <c r="T123" i="9" s="1"/>
  <c r="AT133" i="4"/>
  <c r="T122" i="9" s="1"/>
  <c r="AT137" i="4"/>
  <c r="T126" i="9" s="1"/>
  <c r="AT136" i="4"/>
  <c r="T125" i="9" s="1"/>
  <c r="AH136" i="4"/>
  <c r="H125" i="9" s="1"/>
  <c r="AH135" i="4"/>
  <c r="H124" i="9" s="1"/>
  <c r="AH134" i="4"/>
  <c r="H123" i="9" s="1"/>
  <c r="AH133" i="4"/>
  <c r="H122" i="9" s="1"/>
  <c r="AH137" i="4"/>
  <c r="H126" i="9" s="1"/>
  <c r="AX129" i="4"/>
  <c r="X118" i="9" s="1"/>
  <c r="AX132" i="4"/>
  <c r="X121" i="9" s="1"/>
  <c r="AX131" i="4"/>
  <c r="X120" i="9" s="1"/>
  <c r="AX128" i="4"/>
  <c r="X117" i="9" s="1"/>
  <c r="AX130" i="4"/>
  <c r="X119" i="9" s="1"/>
  <c r="AL129" i="4"/>
  <c r="L118" i="9" s="1"/>
  <c r="AL132" i="4"/>
  <c r="L121" i="9" s="1"/>
  <c r="AL131" i="4"/>
  <c r="L120" i="9" s="1"/>
  <c r="AL128" i="4"/>
  <c r="L117" i="9" s="1"/>
  <c r="AL130" i="4"/>
  <c r="L119" i="9" s="1"/>
  <c r="AP124" i="4"/>
  <c r="P113" i="9" s="1"/>
  <c r="AP126" i="4"/>
  <c r="P115" i="9" s="1"/>
  <c r="AP123" i="4"/>
  <c r="P112" i="9" s="1"/>
  <c r="AP125" i="4"/>
  <c r="P114" i="9" s="1"/>
  <c r="AP127" i="4"/>
  <c r="P116" i="9" s="1"/>
  <c r="AT120" i="4"/>
  <c r="T109" i="9" s="1"/>
  <c r="AT119" i="4"/>
  <c r="T108" i="9" s="1"/>
  <c r="AT122" i="4"/>
  <c r="T111" i="9" s="1"/>
  <c r="AT118" i="4"/>
  <c r="T107" i="9" s="1"/>
  <c r="AT121" i="4"/>
  <c r="T110" i="9" s="1"/>
  <c r="AH120" i="4"/>
  <c r="H109" i="9" s="1"/>
  <c r="AH121" i="4"/>
  <c r="H110" i="9" s="1"/>
  <c r="AH119" i="4"/>
  <c r="H108" i="9" s="1"/>
  <c r="AH122" i="4"/>
  <c r="H111" i="9" s="1"/>
  <c r="AH118" i="4"/>
  <c r="H107" i="9" s="1"/>
  <c r="AX116" i="4"/>
  <c r="X105" i="9" s="1"/>
  <c r="AX115" i="4"/>
  <c r="X104" i="9" s="1"/>
  <c r="AX114" i="4"/>
  <c r="X103" i="9" s="1"/>
  <c r="AX117" i="4"/>
  <c r="X106" i="9" s="1"/>
  <c r="AX113" i="4"/>
  <c r="X102" i="9" s="1"/>
  <c r="AL116" i="4"/>
  <c r="L105" i="9" s="1"/>
  <c r="AL115" i="4"/>
  <c r="L104" i="9" s="1"/>
  <c r="AL113" i="4"/>
  <c r="L102" i="9" s="1"/>
  <c r="AL114" i="4"/>
  <c r="L103" i="9" s="1"/>
  <c r="AL117" i="4"/>
  <c r="L106" i="9" s="1"/>
  <c r="AP112" i="4"/>
  <c r="P101" i="9" s="1"/>
  <c r="AP111" i="4"/>
  <c r="P100" i="9" s="1"/>
  <c r="AP110" i="4"/>
  <c r="P99" i="9" s="1"/>
  <c r="AP109" i="4"/>
  <c r="P98" i="9" s="1"/>
  <c r="AP108" i="4"/>
  <c r="P97" i="9" s="1"/>
  <c r="AT107" i="4"/>
  <c r="T96" i="9" s="1"/>
  <c r="AT106" i="4"/>
  <c r="T95" i="9" s="1"/>
  <c r="AT105" i="4"/>
  <c r="T94" i="9" s="1"/>
  <c r="AT104" i="4"/>
  <c r="T93" i="9" s="1"/>
  <c r="AT103" i="4"/>
  <c r="T92" i="9" s="1"/>
  <c r="AH107" i="4"/>
  <c r="H96" i="9" s="1"/>
  <c r="AH106" i="4"/>
  <c r="H95" i="9" s="1"/>
  <c r="AH105" i="4"/>
  <c r="H94" i="9" s="1"/>
  <c r="AH104" i="4"/>
  <c r="H93" i="9" s="1"/>
  <c r="AH103" i="4"/>
  <c r="H92" i="9" s="1"/>
  <c r="AX98" i="4"/>
  <c r="X87" i="9" s="1"/>
  <c r="AX100" i="4"/>
  <c r="X89" i="9" s="1"/>
  <c r="AX102" i="4"/>
  <c r="X91" i="9" s="1"/>
  <c r="AX99" i="4"/>
  <c r="X88" i="9" s="1"/>
  <c r="AX101" i="4"/>
  <c r="X90" i="9" s="1"/>
  <c r="AL98" i="4"/>
  <c r="L87" i="9" s="1"/>
  <c r="AL100" i="4"/>
  <c r="L89" i="9" s="1"/>
  <c r="AL102" i="4"/>
  <c r="L91" i="9" s="1"/>
  <c r="AL99" i="4"/>
  <c r="L88" i="9" s="1"/>
  <c r="AL101" i="4"/>
  <c r="L90" i="9" s="1"/>
  <c r="AP93" i="4"/>
  <c r="P82" i="9" s="1"/>
  <c r="AP95" i="4"/>
  <c r="P84" i="9" s="1"/>
  <c r="AP97" i="4"/>
  <c r="P86" i="9" s="1"/>
  <c r="AP94" i="4"/>
  <c r="P83" i="9" s="1"/>
  <c r="AP96" i="4"/>
  <c r="P85" i="9" s="1"/>
  <c r="AT88" i="4"/>
  <c r="T77" i="9" s="1"/>
  <c r="AT89" i="4"/>
  <c r="T78" i="9" s="1"/>
  <c r="AT90" i="4"/>
  <c r="T79" i="9" s="1"/>
  <c r="AT91" i="4"/>
  <c r="T80" i="9" s="1"/>
  <c r="AT92" i="4"/>
  <c r="T81" i="9" s="1"/>
  <c r="AH88" i="4"/>
  <c r="H77" i="9" s="1"/>
  <c r="AH89" i="4"/>
  <c r="H78" i="9" s="1"/>
  <c r="AH90" i="4"/>
  <c r="H79" i="9" s="1"/>
  <c r="AH91" i="4"/>
  <c r="H80" i="9" s="1"/>
  <c r="AH92" i="4"/>
  <c r="H81" i="9" s="1"/>
  <c r="AX83" i="4"/>
  <c r="X72" i="9" s="1"/>
  <c r="AX84" i="4"/>
  <c r="X73" i="9" s="1"/>
  <c r="AX85" i="4"/>
  <c r="X74" i="9" s="1"/>
  <c r="AX86" i="4"/>
  <c r="X75" i="9" s="1"/>
  <c r="AX87" i="4"/>
  <c r="X76" i="9" s="1"/>
  <c r="AL83" i="4"/>
  <c r="L72" i="9" s="1"/>
  <c r="AL84" i="4"/>
  <c r="L73" i="9" s="1"/>
  <c r="AL85" i="4"/>
  <c r="L74" i="9" s="1"/>
  <c r="AL86" i="4"/>
  <c r="L75" i="9" s="1"/>
  <c r="AL87" i="4"/>
  <c r="L76" i="9" s="1"/>
  <c r="AP81" i="4"/>
  <c r="P70" i="9" s="1"/>
  <c r="AP80" i="4"/>
  <c r="P69" i="9" s="1"/>
  <c r="AP79" i="4"/>
  <c r="P68" i="9" s="1"/>
  <c r="AP78" i="4"/>
  <c r="P67" i="9" s="1"/>
  <c r="AP82" i="4"/>
  <c r="P71" i="9" s="1"/>
  <c r="AT77" i="4"/>
  <c r="T66" i="9" s="1"/>
  <c r="AT76" i="4"/>
  <c r="T65" i="9" s="1"/>
  <c r="AT75" i="4"/>
  <c r="T64" i="9" s="1"/>
  <c r="AT74" i="4"/>
  <c r="T63" i="9" s="1"/>
  <c r="AT73" i="4"/>
  <c r="T62" i="9" s="1"/>
  <c r="AH77" i="4"/>
  <c r="H66" i="9" s="1"/>
  <c r="AH76" i="4"/>
  <c r="H65" i="9" s="1"/>
  <c r="AH75" i="4"/>
  <c r="H64" i="9" s="1"/>
  <c r="AH74" i="4"/>
  <c r="H63" i="9" s="1"/>
  <c r="AH73" i="4"/>
  <c r="H62" i="9" s="1"/>
  <c r="AX68" i="4"/>
  <c r="X57" i="9" s="1"/>
  <c r="AX70" i="4"/>
  <c r="X59" i="9" s="1"/>
  <c r="AX72" i="4"/>
  <c r="X61" i="9" s="1"/>
  <c r="AX69" i="4"/>
  <c r="X58" i="9" s="1"/>
  <c r="AX71" i="4"/>
  <c r="X60" i="9" s="1"/>
  <c r="AL68" i="4"/>
  <c r="L57" i="9" s="1"/>
  <c r="AL70" i="4"/>
  <c r="L59" i="9" s="1"/>
  <c r="AL72" i="4"/>
  <c r="L61" i="9" s="1"/>
  <c r="AL69" i="4"/>
  <c r="L58" i="9" s="1"/>
  <c r="AL71" i="4"/>
  <c r="L60" i="9" s="1"/>
  <c r="AP63" i="4"/>
  <c r="P52" i="9" s="1"/>
  <c r="AP65" i="4"/>
  <c r="P54" i="9" s="1"/>
  <c r="AP67" i="4"/>
  <c r="P56" i="9" s="1"/>
  <c r="AP64" i="4"/>
  <c r="P53" i="9" s="1"/>
  <c r="AP66" i="4"/>
  <c r="P55" i="9" s="1"/>
  <c r="AT58" i="4"/>
  <c r="T47" i="9" s="1"/>
  <c r="AT59" i="4"/>
  <c r="T48" i="9" s="1"/>
  <c r="AT61" i="4"/>
  <c r="T50" i="9" s="1"/>
  <c r="AT60" i="4"/>
  <c r="T49" i="9" s="1"/>
  <c r="AT62" i="4"/>
  <c r="T51" i="9" s="1"/>
  <c r="AH58" i="4"/>
  <c r="H47" i="9" s="1"/>
  <c r="AH59" i="4"/>
  <c r="H48" i="9" s="1"/>
  <c r="AH61" i="4"/>
  <c r="H50" i="9" s="1"/>
  <c r="AH60" i="4"/>
  <c r="H49" i="9" s="1"/>
  <c r="AH62" i="4"/>
  <c r="H51" i="9" s="1"/>
  <c r="AX55" i="4"/>
  <c r="X44" i="9" s="1"/>
  <c r="AX54" i="4"/>
  <c r="X43" i="9" s="1"/>
  <c r="AX53" i="4"/>
  <c r="X42" i="9" s="1"/>
  <c r="AX56" i="4"/>
  <c r="X45" i="9" s="1"/>
  <c r="AX57" i="4"/>
  <c r="X46" i="9" s="1"/>
  <c r="AL53" i="4"/>
  <c r="L42" i="9" s="1"/>
  <c r="AL54" i="4"/>
  <c r="L43" i="9" s="1"/>
  <c r="AL57" i="4"/>
  <c r="L46" i="9" s="1"/>
  <c r="AL56" i="4"/>
  <c r="L45" i="9" s="1"/>
  <c r="AL55" i="4"/>
  <c r="L44" i="9" s="1"/>
  <c r="AP48" i="4"/>
  <c r="P37" i="9" s="1"/>
  <c r="AP52" i="4"/>
  <c r="P41" i="9" s="1"/>
  <c r="AP51" i="4"/>
  <c r="P40" i="9" s="1"/>
  <c r="AP50" i="4"/>
  <c r="P39" i="9" s="1"/>
  <c r="AP49" i="4"/>
  <c r="P38" i="9" s="1"/>
  <c r="AT45" i="4"/>
  <c r="T34" i="9" s="1"/>
  <c r="AT43" i="4"/>
  <c r="T32" i="9" s="1"/>
  <c r="AT44" i="4"/>
  <c r="T33" i="9" s="1"/>
  <c r="AT47" i="4"/>
  <c r="T36" i="9" s="1"/>
  <c r="AT46" i="4"/>
  <c r="T35" i="9" s="1"/>
  <c r="AH45" i="4"/>
  <c r="H34" i="9" s="1"/>
  <c r="AH43" i="4"/>
  <c r="H32" i="9" s="1"/>
  <c r="AH47" i="4"/>
  <c r="H36" i="9" s="1"/>
  <c r="AH44" i="4"/>
  <c r="H33" i="9" s="1"/>
  <c r="AH46" i="4"/>
  <c r="H35" i="9" s="1"/>
  <c r="AX38" i="4"/>
  <c r="X27" i="9" s="1"/>
  <c r="AX39" i="4"/>
  <c r="X28" i="9" s="1"/>
  <c r="AX40" i="4"/>
  <c r="X29" i="9" s="1"/>
  <c r="AX41" i="4"/>
  <c r="X30" i="9" s="1"/>
  <c r="AX42" i="4"/>
  <c r="X31" i="9" s="1"/>
  <c r="AL38" i="4"/>
  <c r="L27" i="9" s="1"/>
  <c r="AL39" i="4"/>
  <c r="L28" i="9" s="1"/>
  <c r="AL40" i="4"/>
  <c r="L29" i="9" s="1"/>
  <c r="AL41" i="4"/>
  <c r="L30" i="9" s="1"/>
  <c r="AL42" i="4"/>
  <c r="L31" i="9" s="1"/>
  <c r="AP33" i="4"/>
  <c r="P22" i="9" s="1"/>
  <c r="AP34" i="4"/>
  <c r="P23" i="9" s="1"/>
  <c r="AP35" i="4"/>
  <c r="P24" i="9" s="1"/>
  <c r="AP36" i="4"/>
  <c r="P25" i="9" s="1"/>
  <c r="AP37" i="4"/>
  <c r="P26" i="9" s="1"/>
  <c r="AT28" i="4"/>
  <c r="T17" i="9" s="1"/>
  <c r="AT29" i="4"/>
  <c r="T18" i="9" s="1"/>
  <c r="AT30" i="4"/>
  <c r="T19" i="9" s="1"/>
  <c r="AT31" i="4"/>
  <c r="T20" i="9" s="1"/>
  <c r="AT32" i="4"/>
  <c r="T21" i="9" s="1"/>
  <c r="AH28" i="4"/>
  <c r="H17" i="9" s="1"/>
  <c r="AH29" i="4"/>
  <c r="H18" i="9" s="1"/>
  <c r="AH30" i="4"/>
  <c r="H19" i="9" s="1"/>
  <c r="AH31" i="4"/>
  <c r="H20" i="9" s="1"/>
  <c r="AH32" i="4"/>
  <c r="H21" i="9" s="1"/>
  <c r="AX23" i="4"/>
  <c r="X12" i="9" s="1"/>
  <c r="AX24" i="4"/>
  <c r="X13" i="9" s="1"/>
  <c r="AX25" i="4"/>
  <c r="X14" i="9" s="1"/>
  <c r="AX26" i="4"/>
  <c r="X15" i="9" s="1"/>
  <c r="AX27" i="4"/>
  <c r="X16" i="9" s="1"/>
  <c r="AL23" i="4"/>
  <c r="L12" i="9" s="1"/>
  <c r="AL24" i="4"/>
  <c r="L13" i="9" s="1"/>
  <c r="AL25" i="4"/>
  <c r="L14" i="9" s="1"/>
  <c r="AL26" i="4"/>
  <c r="L15" i="9" s="1"/>
  <c r="AL27" i="4"/>
  <c r="L16" i="9" s="1"/>
  <c r="AP18" i="4"/>
  <c r="P7" i="9" s="1"/>
  <c r="AP19" i="4"/>
  <c r="P8" i="9" s="1"/>
  <c r="AP20" i="4"/>
  <c r="P9" i="9" s="1"/>
  <c r="AP21" i="4"/>
  <c r="P10" i="9" s="1"/>
  <c r="AP22" i="4"/>
  <c r="P11" i="9" s="1"/>
  <c r="AT13" i="4"/>
  <c r="T2" i="9" s="1"/>
  <c r="AT14" i="4"/>
  <c r="T3" i="9" s="1"/>
  <c r="AT15" i="4"/>
  <c r="T4" i="9" s="1"/>
  <c r="AT16" i="4"/>
  <c r="T5" i="9" s="1"/>
  <c r="AT17" i="4"/>
  <c r="T6" i="9" s="1"/>
  <c r="AH13" i="4"/>
  <c r="H2" i="9" s="1"/>
  <c r="AH14" i="4"/>
  <c r="H3" i="9" s="1"/>
  <c r="AH15" i="4"/>
  <c r="H4" i="9" s="1"/>
  <c r="AH16" i="4"/>
  <c r="H5" i="9" s="1"/>
  <c r="AH17" i="4"/>
  <c r="H6" i="9" s="1"/>
  <c r="D83" i="5"/>
  <c r="AD94" i="4"/>
  <c r="D83" i="9" s="1"/>
  <c r="AD96" i="4"/>
  <c r="D85" i="9" s="1"/>
  <c r="AD93" i="4"/>
  <c r="D82" i="9" s="1"/>
  <c r="AD95" i="4"/>
  <c r="D84" i="9" s="1"/>
  <c r="AD97" i="4"/>
  <c r="D86" i="9" s="1"/>
  <c r="AX466" i="4"/>
  <c r="X455" i="9" s="1"/>
  <c r="AX465" i="4"/>
  <c r="X454" i="9" s="1"/>
  <c r="AX464" i="4"/>
  <c r="X453" i="9" s="1"/>
  <c r="AX463" i="4"/>
  <c r="X452" i="9" s="1"/>
  <c r="AX467" i="4"/>
  <c r="X456" i="9" s="1"/>
  <c r="AX434" i="4"/>
  <c r="X423" i="9" s="1"/>
  <c r="AX436" i="4"/>
  <c r="X425" i="9" s="1"/>
  <c r="AX433" i="4"/>
  <c r="X422" i="9" s="1"/>
  <c r="AX435" i="4"/>
  <c r="X424" i="9" s="1"/>
  <c r="AX437" i="4"/>
  <c r="X426" i="9" s="1"/>
  <c r="AL403" i="4"/>
  <c r="L392" i="9" s="1"/>
  <c r="AL404" i="4"/>
  <c r="L393" i="9" s="1"/>
  <c r="AL405" i="4"/>
  <c r="L394" i="9" s="1"/>
  <c r="AL406" i="4"/>
  <c r="L395" i="9" s="1"/>
  <c r="AL407" i="4"/>
  <c r="L396" i="9" s="1"/>
  <c r="AH394" i="4"/>
  <c r="H383" i="9" s="1"/>
  <c r="AH393" i="4"/>
  <c r="H382" i="9" s="1"/>
  <c r="AH397" i="4"/>
  <c r="H386" i="9" s="1"/>
  <c r="AH396" i="4"/>
  <c r="H385" i="9" s="1"/>
  <c r="AH395" i="4"/>
  <c r="H384" i="9" s="1"/>
  <c r="AX388" i="4"/>
  <c r="X377" i="9" s="1"/>
  <c r="AX389" i="4"/>
  <c r="X378" i="9" s="1"/>
  <c r="AX390" i="4"/>
  <c r="X379" i="9" s="1"/>
  <c r="AX391" i="4"/>
  <c r="X380" i="9" s="1"/>
  <c r="AX392" i="4"/>
  <c r="X381" i="9" s="1"/>
  <c r="AX361" i="4"/>
  <c r="X350" i="9" s="1"/>
  <c r="AX360" i="4"/>
  <c r="X349" i="9" s="1"/>
  <c r="AX359" i="4"/>
  <c r="X348" i="9" s="1"/>
  <c r="AX358" i="4"/>
  <c r="X347" i="9" s="1"/>
  <c r="AX362" i="4"/>
  <c r="X351" i="9" s="1"/>
  <c r="AX330" i="4"/>
  <c r="X319" i="9" s="1"/>
  <c r="AX331" i="4"/>
  <c r="X320" i="9" s="1"/>
  <c r="AX332" i="4"/>
  <c r="X321" i="9" s="1"/>
  <c r="AX329" i="4"/>
  <c r="X318" i="9" s="1"/>
  <c r="AX328" i="4"/>
  <c r="X317" i="9" s="1"/>
  <c r="H308" i="5"/>
  <c r="AH318" i="4"/>
  <c r="H307" i="9" s="1"/>
  <c r="AH322" i="4"/>
  <c r="H311" i="9" s="1"/>
  <c r="AH321" i="4"/>
  <c r="H310" i="9" s="1"/>
  <c r="AH320" i="4"/>
  <c r="H309" i="9" s="1"/>
  <c r="AH319" i="4"/>
  <c r="H308" i="9" s="1"/>
  <c r="AX224" i="4"/>
  <c r="X213" i="9" s="1"/>
  <c r="AX223" i="4"/>
  <c r="X212" i="9" s="1"/>
  <c r="AX227" i="4"/>
  <c r="X216" i="9" s="1"/>
  <c r="AX226" i="4"/>
  <c r="X215" i="9" s="1"/>
  <c r="AX225" i="4"/>
  <c r="X214" i="9" s="1"/>
  <c r="AH183" i="4"/>
  <c r="H172" i="9" s="1"/>
  <c r="AH187" i="4"/>
  <c r="H176" i="9" s="1"/>
  <c r="AH186" i="4"/>
  <c r="H175" i="9" s="1"/>
  <c r="AH185" i="4"/>
  <c r="H174" i="9" s="1"/>
  <c r="AH184" i="4"/>
  <c r="H173" i="9" s="1"/>
  <c r="AT93" i="4"/>
  <c r="T82" i="9" s="1"/>
  <c r="AT95" i="4"/>
  <c r="T84" i="9" s="1"/>
  <c r="AT97" i="4"/>
  <c r="T86" i="9" s="1"/>
  <c r="AT94" i="4"/>
  <c r="T83" i="9" s="1"/>
  <c r="AT96" i="4"/>
  <c r="T85" i="9" s="1"/>
  <c r="AX92" i="4"/>
  <c r="X81" i="9" s="1"/>
  <c r="AX88" i="4"/>
  <c r="X77" i="9" s="1"/>
  <c r="AX89" i="4"/>
  <c r="X78" i="9" s="1"/>
  <c r="AX90" i="4"/>
  <c r="X79" i="9" s="1"/>
  <c r="AX91" i="4"/>
  <c r="X80" i="9" s="1"/>
  <c r="AP83" i="4"/>
  <c r="P72" i="9" s="1"/>
  <c r="AP84" i="4"/>
  <c r="P73" i="9" s="1"/>
  <c r="AP85" i="4"/>
  <c r="P74" i="9" s="1"/>
  <c r="AP86" i="4"/>
  <c r="P75" i="9" s="1"/>
  <c r="AP87" i="4"/>
  <c r="P76" i="9" s="1"/>
  <c r="AL60" i="4"/>
  <c r="L49" i="9" s="1"/>
  <c r="AL62" i="4"/>
  <c r="L51" i="9" s="1"/>
  <c r="AL58" i="4"/>
  <c r="L47" i="9" s="1"/>
  <c r="AL59" i="4"/>
  <c r="L48" i="9" s="1"/>
  <c r="AL61" i="4"/>
  <c r="L50" i="9" s="1"/>
  <c r="AP38" i="4"/>
  <c r="P27" i="9" s="1"/>
  <c r="AP39" i="4"/>
  <c r="P28" i="9" s="1"/>
  <c r="AP40" i="4"/>
  <c r="P29" i="9" s="1"/>
  <c r="AP41" i="4"/>
  <c r="P30" i="9" s="1"/>
  <c r="AP42" i="4"/>
  <c r="P31" i="9" s="1"/>
  <c r="E493" i="5"/>
  <c r="AE503" i="4"/>
  <c r="E492" i="9" s="1"/>
  <c r="AE504" i="4"/>
  <c r="E493" i="9" s="1"/>
  <c r="AE505" i="4"/>
  <c r="E494" i="9" s="1"/>
  <c r="AE506" i="4"/>
  <c r="E495" i="9" s="1"/>
  <c r="AE507" i="4"/>
  <c r="E496" i="9" s="1"/>
  <c r="E485" i="5"/>
  <c r="E481" i="5"/>
  <c r="E473" i="5"/>
  <c r="AE483" i="4"/>
  <c r="E472" i="9" s="1"/>
  <c r="AE484" i="4"/>
  <c r="E473" i="9" s="1"/>
  <c r="AE485" i="4"/>
  <c r="E474" i="9" s="1"/>
  <c r="AE486" i="4"/>
  <c r="E475" i="9" s="1"/>
  <c r="AE487" i="4"/>
  <c r="E476" i="9" s="1"/>
  <c r="E465" i="5"/>
  <c r="E457" i="5"/>
  <c r="AE463" i="4"/>
  <c r="E452" i="9" s="1"/>
  <c r="AE466" i="4"/>
  <c r="E455" i="9" s="1"/>
  <c r="AE465" i="4"/>
  <c r="E454" i="9" s="1"/>
  <c r="AE467" i="4"/>
  <c r="E456" i="9" s="1"/>
  <c r="AE464" i="4"/>
  <c r="E453" i="9" s="1"/>
  <c r="E445" i="5"/>
  <c r="E441" i="5"/>
  <c r="E437" i="5"/>
  <c r="E433" i="5"/>
  <c r="AE445" i="4"/>
  <c r="E434" i="9" s="1"/>
  <c r="AE444" i="4"/>
  <c r="E433" i="9" s="1"/>
  <c r="AE443" i="4"/>
  <c r="E432" i="9" s="1"/>
  <c r="AE447" i="4"/>
  <c r="E436" i="9" s="1"/>
  <c r="AE446" i="4"/>
  <c r="E435" i="9" s="1"/>
  <c r="AE423" i="4"/>
  <c r="E412" i="9" s="1"/>
  <c r="AE424" i="4"/>
  <c r="E413" i="9" s="1"/>
  <c r="AE427" i="4"/>
  <c r="E416" i="9" s="1"/>
  <c r="AE425" i="4"/>
  <c r="E414" i="9" s="1"/>
  <c r="AE426" i="4"/>
  <c r="E415" i="9" s="1"/>
  <c r="E405" i="5"/>
  <c r="E397" i="5"/>
  <c r="AE405" i="4"/>
  <c r="E394" i="9" s="1"/>
  <c r="AE404" i="4"/>
  <c r="E393" i="9" s="1"/>
  <c r="AE403" i="4"/>
  <c r="E392" i="9" s="1"/>
  <c r="AE407" i="4"/>
  <c r="E396" i="9" s="1"/>
  <c r="AE406" i="4"/>
  <c r="E395" i="9" s="1"/>
  <c r="AE387" i="4"/>
  <c r="E376" i="9" s="1"/>
  <c r="AE386" i="4"/>
  <c r="E375" i="9" s="1"/>
  <c r="AE385" i="4"/>
  <c r="E374" i="9" s="1"/>
  <c r="AE384" i="4"/>
  <c r="E373" i="9" s="1"/>
  <c r="AE383" i="4"/>
  <c r="E372" i="9" s="1"/>
  <c r="AE365" i="4"/>
  <c r="E354" i="9" s="1"/>
  <c r="AE364" i="4"/>
  <c r="E353" i="9" s="1"/>
  <c r="AE363" i="4"/>
  <c r="E352" i="9" s="1"/>
  <c r="AE367" i="4"/>
  <c r="E356" i="9" s="1"/>
  <c r="AE366" i="4"/>
  <c r="E355" i="9" s="1"/>
  <c r="AE343" i="4"/>
  <c r="E332" i="9" s="1"/>
  <c r="AE345" i="4"/>
  <c r="E334" i="9" s="1"/>
  <c r="AE347" i="4"/>
  <c r="E336" i="9" s="1"/>
  <c r="AE344" i="4"/>
  <c r="E333" i="9" s="1"/>
  <c r="AE346" i="4"/>
  <c r="E335" i="9" s="1"/>
  <c r="AE323" i="4"/>
  <c r="E312" i="9" s="1"/>
  <c r="AE327" i="4"/>
  <c r="E316" i="9" s="1"/>
  <c r="AE326" i="4"/>
  <c r="E315" i="9" s="1"/>
  <c r="AE325" i="4"/>
  <c r="E314" i="9" s="1"/>
  <c r="AE324" i="4"/>
  <c r="E313" i="9" s="1"/>
  <c r="AE304" i="4"/>
  <c r="E293" i="9" s="1"/>
  <c r="AE306" i="4"/>
  <c r="E295" i="9" s="1"/>
  <c r="AE303" i="4"/>
  <c r="E292" i="9" s="1"/>
  <c r="AE305" i="4"/>
  <c r="E294" i="9" s="1"/>
  <c r="AE307" i="4"/>
  <c r="E296" i="9" s="1"/>
  <c r="AE283" i="4"/>
  <c r="E272" i="9" s="1"/>
  <c r="AE284" i="4"/>
  <c r="E273" i="9" s="1"/>
  <c r="AE285" i="4"/>
  <c r="E274" i="9" s="1"/>
  <c r="AE286" i="4"/>
  <c r="E275" i="9" s="1"/>
  <c r="AE287" i="4"/>
  <c r="E276" i="9" s="1"/>
  <c r="AE263" i="4"/>
  <c r="E252" i="9" s="1"/>
  <c r="AE267" i="4"/>
  <c r="E256" i="9" s="1"/>
  <c r="AE266" i="4"/>
  <c r="E255" i="9" s="1"/>
  <c r="AE265" i="4"/>
  <c r="E254" i="9" s="1"/>
  <c r="AE264" i="4"/>
  <c r="E253" i="9" s="1"/>
  <c r="AE246" i="4"/>
  <c r="E235" i="9" s="1"/>
  <c r="AE247" i="4"/>
  <c r="E236" i="9" s="1"/>
  <c r="AE243" i="4"/>
  <c r="E232" i="9" s="1"/>
  <c r="AE244" i="4"/>
  <c r="E233" i="9" s="1"/>
  <c r="AE245" i="4"/>
  <c r="E234" i="9" s="1"/>
  <c r="E213" i="5"/>
  <c r="AE227" i="4"/>
  <c r="E216" i="9" s="1"/>
  <c r="AE226" i="4"/>
  <c r="E215" i="9" s="1"/>
  <c r="AE225" i="4"/>
  <c r="E214" i="9" s="1"/>
  <c r="AE224" i="4"/>
  <c r="E213" i="9" s="1"/>
  <c r="AE223" i="4"/>
  <c r="E212" i="9" s="1"/>
  <c r="AE203" i="4"/>
  <c r="E192" i="9" s="1"/>
  <c r="AE204" i="4"/>
  <c r="E193" i="9" s="1"/>
  <c r="AE205" i="4"/>
  <c r="E194" i="9" s="1"/>
  <c r="AE206" i="4"/>
  <c r="E195" i="9" s="1"/>
  <c r="AE207" i="4"/>
  <c r="E196" i="9" s="1"/>
  <c r="AE187" i="4"/>
  <c r="E176" i="9" s="1"/>
  <c r="AE186" i="4"/>
  <c r="E175" i="9" s="1"/>
  <c r="AE185" i="4"/>
  <c r="E174" i="9" s="1"/>
  <c r="AE184" i="4"/>
  <c r="E173" i="9" s="1"/>
  <c r="AE183" i="4"/>
  <c r="E172" i="9" s="1"/>
  <c r="E157" i="5"/>
  <c r="AE164" i="4"/>
  <c r="E153" i="9" s="1"/>
  <c r="AE166" i="4"/>
  <c r="E155" i="9" s="1"/>
  <c r="AE163" i="4"/>
  <c r="E152" i="9" s="1"/>
  <c r="AE165" i="4"/>
  <c r="E154" i="9" s="1"/>
  <c r="AE167" i="4"/>
  <c r="E156" i="9" s="1"/>
  <c r="AE145" i="4"/>
  <c r="E134" i="9" s="1"/>
  <c r="AE146" i="4"/>
  <c r="E135" i="9" s="1"/>
  <c r="AE147" i="4"/>
  <c r="E136" i="9" s="1"/>
  <c r="AE144" i="4"/>
  <c r="E133" i="9" s="1"/>
  <c r="AE143" i="4"/>
  <c r="E132" i="9" s="1"/>
  <c r="E125" i="5"/>
  <c r="AE124" i="4"/>
  <c r="E113" i="9" s="1"/>
  <c r="AE126" i="4"/>
  <c r="E115" i="9" s="1"/>
  <c r="AE123" i="4"/>
  <c r="E112" i="9" s="1"/>
  <c r="AE125" i="4"/>
  <c r="E114" i="9" s="1"/>
  <c r="AE127" i="4"/>
  <c r="E116" i="9" s="1"/>
  <c r="AE107" i="4"/>
  <c r="E96" i="9" s="1"/>
  <c r="AE106" i="4"/>
  <c r="E95" i="9" s="1"/>
  <c r="AE105" i="4"/>
  <c r="E94" i="9" s="1"/>
  <c r="AE104" i="4"/>
  <c r="E93" i="9" s="1"/>
  <c r="AE103" i="4"/>
  <c r="E92" i="9" s="1"/>
  <c r="AE83" i="4"/>
  <c r="E72" i="9" s="1"/>
  <c r="AE84" i="4"/>
  <c r="E73" i="9" s="1"/>
  <c r="AE85" i="4"/>
  <c r="E74" i="9" s="1"/>
  <c r="AE86" i="4"/>
  <c r="E75" i="9" s="1"/>
  <c r="AE87" i="4"/>
  <c r="E76" i="9" s="1"/>
  <c r="AE63" i="4"/>
  <c r="E52" i="9" s="1"/>
  <c r="AE64" i="4"/>
  <c r="E53" i="9" s="1"/>
  <c r="AE65" i="4"/>
  <c r="E54" i="9" s="1"/>
  <c r="AE66" i="4"/>
  <c r="E55" i="9" s="1"/>
  <c r="AE67" i="4"/>
  <c r="E56" i="9" s="1"/>
  <c r="S501" i="5"/>
  <c r="G501" i="5"/>
  <c r="AS509" i="4"/>
  <c r="S498" i="9" s="1"/>
  <c r="AS512" i="4"/>
  <c r="S501" i="9" s="1"/>
  <c r="AS510" i="4"/>
  <c r="S499" i="9" s="1"/>
  <c r="AS508" i="4"/>
  <c r="S497" i="9" s="1"/>
  <c r="AS511" i="4"/>
  <c r="S500" i="9" s="1"/>
  <c r="AG510" i="4"/>
  <c r="G499" i="9" s="1"/>
  <c r="AG508" i="4"/>
  <c r="G497" i="9" s="1"/>
  <c r="AG511" i="4"/>
  <c r="G500" i="9" s="1"/>
  <c r="AG509" i="4"/>
  <c r="G498" i="9" s="1"/>
  <c r="AG512" i="4"/>
  <c r="G501" i="9" s="1"/>
  <c r="AW505" i="4"/>
  <c r="W494" i="9" s="1"/>
  <c r="AW506" i="4"/>
  <c r="W495" i="9" s="1"/>
  <c r="AW503" i="4"/>
  <c r="W492" i="9" s="1"/>
  <c r="AW507" i="4"/>
  <c r="W496" i="9" s="1"/>
  <c r="AW504" i="4"/>
  <c r="W493" i="9" s="1"/>
  <c r="AK506" i="4"/>
  <c r="K495" i="9" s="1"/>
  <c r="AK503" i="4"/>
  <c r="K492" i="9" s="1"/>
  <c r="AK504" i="4"/>
  <c r="K493" i="9" s="1"/>
  <c r="AK505" i="4"/>
  <c r="K494" i="9" s="1"/>
  <c r="AK507" i="4"/>
  <c r="K496" i="9" s="1"/>
  <c r="AO498" i="4"/>
  <c r="O487" i="9" s="1"/>
  <c r="AO499" i="4"/>
  <c r="O488" i="9" s="1"/>
  <c r="AO500" i="4"/>
  <c r="O489" i="9" s="1"/>
  <c r="AO501" i="4"/>
  <c r="O490" i="9" s="1"/>
  <c r="AO502" i="4"/>
  <c r="O491" i="9" s="1"/>
  <c r="AS496" i="4"/>
  <c r="S485" i="9" s="1"/>
  <c r="AS495" i="4"/>
  <c r="S484" i="9" s="1"/>
  <c r="AS494" i="4"/>
  <c r="S483" i="9" s="1"/>
  <c r="AS493" i="4"/>
  <c r="S482" i="9" s="1"/>
  <c r="AS497" i="4"/>
  <c r="S486" i="9" s="1"/>
  <c r="AG496" i="4"/>
  <c r="G485" i="9" s="1"/>
  <c r="AG495" i="4"/>
  <c r="G484" i="9" s="1"/>
  <c r="AG494" i="4"/>
  <c r="G483" i="9" s="1"/>
  <c r="AG493" i="4"/>
  <c r="G482" i="9" s="1"/>
  <c r="AG497" i="4"/>
  <c r="G486" i="9" s="1"/>
  <c r="AW490" i="4"/>
  <c r="W479" i="9" s="1"/>
  <c r="AW489" i="4"/>
  <c r="W478" i="9" s="1"/>
  <c r="AW492" i="4"/>
  <c r="W481" i="9" s="1"/>
  <c r="AW488" i="4"/>
  <c r="W477" i="9" s="1"/>
  <c r="AW491" i="4"/>
  <c r="W480" i="9" s="1"/>
  <c r="AK490" i="4"/>
  <c r="K479" i="9" s="1"/>
  <c r="AK489" i="4"/>
  <c r="K478" i="9" s="1"/>
  <c r="AK492" i="4"/>
  <c r="K481" i="9" s="1"/>
  <c r="AK491" i="4"/>
  <c r="K480" i="9" s="1"/>
  <c r="AK488" i="4"/>
  <c r="K477" i="9" s="1"/>
  <c r="AO485" i="4"/>
  <c r="O474" i="9" s="1"/>
  <c r="AO484" i="4"/>
  <c r="O473" i="9" s="1"/>
  <c r="AO487" i="4"/>
  <c r="O476" i="9" s="1"/>
  <c r="AO483" i="4"/>
  <c r="O472" i="9" s="1"/>
  <c r="AO486" i="4"/>
  <c r="O475" i="9" s="1"/>
  <c r="AS480" i="4"/>
  <c r="S469" i="9" s="1"/>
  <c r="AS479" i="4"/>
  <c r="S468" i="9" s="1"/>
  <c r="AS482" i="4"/>
  <c r="S471" i="9" s="1"/>
  <c r="AS481" i="4"/>
  <c r="S470" i="9" s="1"/>
  <c r="AS478" i="4"/>
  <c r="S467" i="9" s="1"/>
  <c r="AG478" i="4"/>
  <c r="G467" i="9" s="1"/>
  <c r="AG480" i="4"/>
  <c r="G469" i="9" s="1"/>
  <c r="AG482" i="4"/>
  <c r="G471" i="9" s="1"/>
  <c r="AG479" i="4"/>
  <c r="G468" i="9" s="1"/>
  <c r="AG481" i="4"/>
  <c r="G470" i="9" s="1"/>
  <c r="AW473" i="4"/>
  <c r="W462" i="9" s="1"/>
  <c r="AW474" i="4"/>
  <c r="W463" i="9" s="1"/>
  <c r="AW475" i="4"/>
  <c r="W464" i="9" s="1"/>
  <c r="AW476" i="4"/>
  <c r="W465" i="9" s="1"/>
  <c r="AW477" i="4"/>
  <c r="W466" i="9" s="1"/>
  <c r="AK476" i="4"/>
  <c r="K465" i="9" s="1"/>
  <c r="AK477" i="4"/>
  <c r="K466" i="9" s="1"/>
  <c r="AK473" i="4"/>
  <c r="K462" i="9" s="1"/>
  <c r="AK474" i="4"/>
  <c r="K463" i="9" s="1"/>
  <c r="AK475" i="4"/>
  <c r="K464" i="9" s="1"/>
  <c r="AO468" i="4"/>
  <c r="O457" i="9" s="1"/>
  <c r="AO469" i="4"/>
  <c r="O458" i="9" s="1"/>
  <c r="AO470" i="4"/>
  <c r="O459" i="9" s="1"/>
  <c r="AO471" i="4"/>
  <c r="O460" i="9" s="1"/>
  <c r="AO472" i="4"/>
  <c r="O461" i="9" s="1"/>
  <c r="AS464" i="4"/>
  <c r="S453" i="9" s="1"/>
  <c r="AS463" i="4"/>
  <c r="S452" i="9" s="1"/>
  <c r="AS466" i="4"/>
  <c r="S455" i="9" s="1"/>
  <c r="AS465" i="4"/>
  <c r="S454" i="9" s="1"/>
  <c r="AS467" i="4"/>
  <c r="S456" i="9" s="1"/>
  <c r="AG464" i="4"/>
  <c r="G453" i="9" s="1"/>
  <c r="AG463" i="4"/>
  <c r="G452" i="9" s="1"/>
  <c r="AG467" i="4"/>
  <c r="G456" i="9" s="1"/>
  <c r="AG466" i="4"/>
  <c r="G455" i="9" s="1"/>
  <c r="AG465" i="4"/>
  <c r="G454" i="9" s="1"/>
  <c r="AW459" i="4"/>
  <c r="W448" i="9" s="1"/>
  <c r="AW458" i="4"/>
  <c r="W447" i="9" s="1"/>
  <c r="AW462" i="4"/>
  <c r="W451" i="9" s="1"/>
  <c r="AW461" i="4"/>
  <c r="W450" i="9" s="1"/>
  <c r="AW460" i="4"/>
  <c r="W449" i="9" s="1"/>
  <c r="AK460" i="4"/>
  <c r="K449" i="9" s="1"/>
  <c r="AK459" i="4"/>
  <c r="K448" i="9" s="1"/>
  <c r="AK458" i="4"/>
  <c r="K447" i="9" s="1"/>
  <c r="AK462" i="4"/>
  <c r="K451" i="9" s="1"/>
  <c r="AK461" i="4"/>
  <c r="K450" i="9" s="1"/>
  <c r="AO456" i="4"/>
  <c r="O445" i="9" s="1"/>
  <c r="AO455" i="4"/>
  <c r="O444" i="9" s="1"/>
  <c r="AO454" i="4"/>
  <c r="O443" i="9" s="1"/>
  <c r="AO453" i="4"/>
  <c r="O442" i="9" s="1"/>
  <c r="AO457" i="4"/>
  <c r="O446" i="9" s="1"/>
  <c r="AS452" i="4"/>
  <c r="S441" i="9" s="1"/>
  <c r="AS451" i="4"/>
  <c r="S440" i="9" s="1"/>
  <c r="AS450" i="4"/>
  <c r="S439" i="9" s="1"/>
  <c r="AS449" i="4"/>
  <c r="S438" i="9" s="1"/>
  <c r="AS448" i="4"/>
  <c r="S437" i="9" s="1"/>
  <c r="AG452" i="4"/>
  <c r="G441" i="9" s="1"/>
  <c r="AG451" i="4"/>
  <c r="G440" i="9" s="1"/>
  <c r="AG450" i="4"/>
  <c r="G439" i="9" s="1"/>
  <c r="AG449" i="4"/>
  <c r="G438" i="9" s="1"/>
  <c r="AG448" i="4"/>
  <c r="G437" i="9" s="1"/>
  <c r="AW447" i="4"/>
  <c r="W436" i="9" s="1"/>
  <c r="AW446" i="4"/>
  <c r="W435" i="9" s="1"/>
  <c r="AW445" i="4"/>
  <c r="W434" i="9" s="1"/>
  <c r="AW444" i="4"/>
  <c r="W433" i="9" s="1"/>
  <c r="AW443" i="4"/>
  <c r="W432" i="9" s="1"/>
  <c r="AK443" i="4"/>
  <c r="K432" i="9" s="1"/>
  <c r="AK447" i="4"/>
  <c r="K436" i="9" s="1"/>
  <c r="AK446" i="4"/>
  <c r="K435" i="9" s="1"/>
  <c r="AK445" i="4"/>
  <c r="K434" i="9" s="1"/>
  <c r="AK444" i="4"/>
  <c r="K433" i="9" s="1"/>
  <c r="AO439" i="4"/>
  <c r="O428" i="9" s="1"/>
  <c r="AO441" i="4"/>
  <c r="O430" i="9" s="1"/>
  <c r="AO438" i="4"/>
  <c r="O427" i="9" s="1"/>
  <c r="AO440" i="4"/>
  <c r="O429" i="9" s="1"/>
  <c r="AO442" i="4"/>
  <c r="O431" i="9" s="1"/>
  <c r="AS433" i="4"/>
  <c r="S422" i="9" s="1"/>
  <c r="AS434" i="4"/>
  <c r="S423" i="9" s="1"/>
  <c r="AS435" i="4"/>
  <c r="S424" i="9" s="1"/>
  <c r="AS436" i="4"/>
  <c r="S425" i="9" s="1"/>
  <c r="AS437" i="4"/>
  <c r="S426" i="9" s="1"/>
  <c r="AG433" i="4"/>
  <c r="G422" i="9" s="1"/>
  <c r="AG434" i="4"/>
  <c r="G423" i="9" s="1"/>
  <c r="AG435" i="4"/>
  <c r="G424" i="9" s="1"/>
  <c r="AG436" i="4"/>
  <c r="G425" i="9" s="1"/>
  <c r="AG437" i="4"/>
  <c r="G426" i="9" s="1"/>
  <c r="AW429" i="4"/>
  <c r="W418" i="9" s="1"/>
  <c r="AW431" i="4"/>
  <c r="W420" i="9" s="1"/>
  <c r="AW430" i="4"/>
  <c r="W419" i="9" s="1"/>
  <c r="AW432" i="4"/>
  <c r="W421" i="9" s="1"/>
  <c r="AW428" i="4"/>
  <c r="W417" i="9" s="1"/>
  <c r="AK428" i="4"/>
  <c r="K417" i="9" s="1"/>
  <c r="AK430" i="4"/>
  <c r="K419" i="9" s="1"/>
  <c r="AK432" i="4"/>
  <c r="K421" i="9" s="1"/>
  <c r="AK429" i="4"/>
  <c r="K418" i="9" s="1"/>
  <c r="AK431" i="4"/>
  <c r="K420" i="9" s="1"/>
  <c r="AO427" i="4"/>
  <c r="O416" i="9" s="1"/>
  <c r="AO425" i="4"/>
  <c r="O414" i="9" s="1"/>
  <c r="AO424" i="4"/>
  <c r="O413" i="9" s="1"/>
  <c r="AO426" i="4"/>
  <c r="O415" i="9" s="1"/>
  <c r="AO423" i="4"/>
  <c r="O412" i="9" s="1"/>
  <c r="AS422" i="4"/>
  <c r="S411" i="9" s="1"/>
  <c r="AS421" i="4"/>
  <c r="S410" i="9" s="1"/>
  <c r="AS418" i="4"/>
  <c r="S407" i="9" s="1"/>
  <c r="AS420" i="4"/>
  <c r="S409" i="9" s="1"/>
  <c r="AS419" i="4"/>
  <c r="S408" i="9" s="1"/>
  <c r="AG418" i="4"/>
  <c r="G407" i="9" s="1"/>
  <c r="AG422" i="4"/>
  <c r="G411" i="9" s="1"/>
  <c r="AG421" i="4"/>
  <c r="G410" i="9" s="1"/>
  <c r="AG420" i="4"/>
  <c r="G409" i="9" s="1"/>
  <c r="AG419" i="4"/>
  <c r="G408" i="9" s="1"/>
  <c r="AW413" i="4"/>
  <c r="W402" i="9" s="1"/>
  <c r="AW417" i="4"/>
  <c r="W406" i="9" s="1"/>
  <c r="AW415" i="4"/>
  <c r="W404" i="9" s="1"/>
  <c r="AW414" i="4"/>
  <c r="W403" i="9" s="1"/>
  <c r="AW416" i="4"/>
  <c r="W405" i="9" s="1"/>
  <c r="AK414" i="4"/>
  <c r="K403" i="9" s="1"/>
  <c r="AK413" i="4"/>
  <c r="K402" i="9" s="1"/>
  <c r="AK417" i="4"/>
  <c r="K406" i="9" s="1"/>
  <c r="AK416" i="4"/>
  <c r="K405" i="9" s="1"/>
  <c r="AK415" i="4"/>
  <c r="K404" i="9" s="1"/>
  <c r="AO409" i="4"/>
  <c r="O398" i="9" s="1"/>
  <c r="AO408" i="4"/>
  <c r="O397" i="9" s="1"/>
  <c r="AO412" i="4"/>
  <c r="O401" i="9" s="1"/>
  <c r="AO411" i="4"/>
  <c r="O400" i="9" s="1"/>
  <c r="AO410" i="4"/>
  <c r="O399" i="9" s="1"/>
  <c r="AS405" i="4"/>
  <c r="S394" i="9" s="1"/>
  <c r="AS404" i="4"/>
  <c r="S393" i="9" s="1"/>
  <c r="AS403" i="4"/>
  <c r="S392" i="9" s="1"/>
  <c r="AS407" i="4"/>
  <c r="S396" i="9" s="1"/>
  <c r="AS406" i="4"/>
  <c r="S395" i="9" s="1"/>
  <c r="AG406" i="4"/>
  <c r="G395" i="9" s="1"/>
  <c r="AG405" i="4"/>
  <c r="G394" i="9" s="1"/>
  <c r="AG404" i="4"/>
  <c r="G393" i="9" s="1"/>
  <c r="AG403" i="4"/>
  <c r="G392" i="9" s="1"/>
  <c r="AG407" i="4"/>
  <c r="G396" i="9" s="1"/>
  <c r="AW401" i="4"/>
  <c r="W390" i="9" s="1"/>
  <c r="AW400" i="4"/>
  <c r="W389" i="9" s="1"/>
  <c r="AW399" i="4"/>
  <c r="W388" i="9" s="1"/>
  <c r="AW398" i="4"/>
  <c r="W387" i="9" s="1"/>
  <c r="AW402" i="4"/>
  <c r="W391" i="9" s="1"/>
  <c r="AK402" i="4"/>
  <c r="K391" i="9" s="1"/>
  <c r="AK401" i="4"/>
  <c r="K390" i="9" s="1"/>
  <c r="AK400" i="4"/>
  <c r="K389" i="9" s="1"/>
  <c r="AK399" i="4"/>
  <c r="K388" i="9" s="1"/>
  <c r="AK398" i="4"/>
  <c r="K387" i="9" s="1"/>
  <c r="AO397" i="4"/>
  <c r="O386" i="9" s="1"/>
  <c r="AO396" i="4"/>
  <c r="O385" i="9" s="1"/>
  <c r="AO395" i="4"/>
  <c r="O384" i="9" s="1"/>
  <c r="AO394" i="4"/>
  <c r="O383" i="9" s="1"/>
  <c r="AO393" i="4"/>
  <c r="O382" i="9" s="1"/>
  <c r="AS392" i="4"/>
  <c r="S381" i="9" s="1"/>
  <c r="AS391" i="4"/>
  <c r="S380" i="9" s="1"/>
  <c r="AS390" i="4"/>
  <c r="S379" i="9" s="1"/>
  <c r="AS389" i="4"/>
  <c r="S378" i="9" s="1"/>
  <c r="AS388" i="4"/>
  <c r="S377" i="9" s="1"/>
  <c r="AG388" i="4"/>
  <c r="G377" i="9" s="1"/>
  <c r="AG392" i="4"/>
  <c r="G381" i="9" s="1"/>
  <c r="AG391" i="4"/>
  <c r="G380" i="9" s="1"/>
  <c r="AG390" i="4"/>
  <c r="G379" i="9" s="1"/>
  <c r="AG389" i="4"/>
  <c r="G378" i="9" s="1"/>
  <c r="AW383" i="4"/>
  <c r="W372" i="9" s="1"/>
  <c r="AW387" i="4"/>
  <c r="W376" i="9" s="1"/>
  <c r="AW386" i="4"/>
  <c r="W375" i="9" s="1"/>
  <c r="AW385" i="4"/>
  <c r="W374" i="9" s="1"/>
  <c r="AW384" i="4"/>
  <c r="W373" i="9" s="1"/>
  <c r="AK384" i="4"/>
  <c r="K373" i="9" s="1"/>
  <c r="AK383" i="4"/>
  <c r="K372" i="9" s="1"/>
  <c r="AK387" i="4"/>
  <c r="K376" i="9" s="1"/>
  <c r="AK386" i="4"/>
  <c r="K375" i="9" s="1"/>
  <c r="AK385" i="4"/>
  <c r="K374" i="9" s="1"/>
  <c r="AO378" i="4"/>
  <c r="O367" i="9" s="1"/>
  <c r="AO380" i="4"/>
  <c r="O369" i="9" s="1"/>
  <c r="AO382" i="4"/>
  <c r="O371" i="9" s="1"/>
  <c r="AO379" i="4"/>
  <c r="O368" i="9" s="1"/>
  <c r="AO381" i="4"/>
  <c r="O370" i="9" s="1"/>
  <c r="AS375" i="4"/>
  <c r="S364" i="9" s="1"/>
  <c r="AS377" i="4"/>
  <c r="S366" i="9" s="1"/>
  <c r="AS373" i="4"/>
  <c r="S362" i="9" s="1"/>
  <c r="AS374" i="4"/>
  <c r="S363" i="9" s="1"/>
  <c r="AS376" i="4"/>
  <c r="S365" i="9" s="1"/>
  <c r="AG375" i="4"/>
  <c r="G364" i="9" s="1"/>
  <c r="AG377" i="4"/>
  <c r="G366" i="9" s="1"/>
  <c r="AG373" i="4"/>
  <c r="G362" i="9" s="1"/>
  <c r="AG376" i="4"/>
  <c r="G365" i="9" s="1"/>
  <c r="AG374" i="4"/>
  <c r="G363" i="9" s="1"/>
  <c r="AW372" i="4"/>
  <c r="W361" i="9" s="1"/>
  <c r="AW370" i="4"/>
  <c r="W359" i="9" s="1"/>
  <c r="AW369" i="4"/>
  <c r="W358" i="9" s="1"/>
  <c r="AW368" i="4"/>
  <c r="W357" i="9" s="1"/>
  <c r="AW371" i="4"/>
  <c r="W360" i="9" s="1"/>
  <c r="AK372" i="4"/>
  <c r="K361" i="9" s="1"/>
  <c r="AK370" i="4"/>
  <c r="K359" i="9" s="1"/>
  <c r="AK369" i="4"/>
  <c r="K358" i="9" s="1"/>
  <c r="AK368" i="4"/>
  <c r="K357" i="9" s="1"/>
  <c r="AK371" i="4"/>
  <c r="K360" i="9" s="1"/>
  <c r="AO363" i="4"/>
  <c r="O352" i="9" s="1"/>
  <c r="AO367" i="4"/>
  <c r="O356" i="9" s="1"/>
  <c r="AO366" i="4"/>
  <c r="O355" i="9" s="1"/>
  <c r="AO365" i="4"/>
  <c r="O354" i="9" s="1"/>
  <c r="AO364" i="4"/>
  <c r="O353" i="9" s="1"/>
  <c r="AS359" i="4"/>
  <c r="S348" i="9" s="1"/>
  <c r="AS358" i="4"/>
  <c r="S347" i="9" s="1"/>
  <c r="AS362" i="4"/>
  <c r="S351" i="9" s="1"/>
  <c r="AS361" i="4"/>
  <c r="S350" i="9" s="1"/>
  <c r="AS360" i="4"/>
  <c r="S349" i="9" s="1"/>
  <c r="AG360" i="4"/>
  <c r="G349" i="9" s="1"/>
  <c r="AG359" i="4"/>
  <c r="G348" i="9" s="1"/>
  <c r="AG358" i="4"/>
  <c r="G347" i="9" s="1"/>
  <c r="AG362" i="4"/>
  <c r="G351" i="9" s="1"/>
  <c r="AG361" i="4"/>
  <c r="G350" i="9" s="1"/>
  <c r="AW355" i="4"/>
  <c r="W344" i="9" s="1"/>
  <c r="AW354" i="4"/>
  <c r="W343" i="9" s="1"/>
  <c r="AW353" i="4"/>
  <c r="W342" i="9" s="1"/>
  <c r="AW357" i="4"/>
  <c r="W346" i="9" s="1"/>
  <c r="AW356" i="4"/>
  <c r="W345" i="9" s="1"/>
  <c r="AK355" i="4"/>
  <c r="K344" i="9" s="1"/>
  <c r="AK354" i="4"/>
  <c r="K343" i="9" s="1"/>
  <c r="AK357" i="4"/>
  <c r="K346" i="9" s="1"/>
  <c r="AK353" i="4"/>
  <c r="K342" i="9" s="1"/>
  <c r="AK356" i="4"/>
  <c r="K345" i="9" s="1"/>
  <c r="AO348" i="4"/>
  <c r="O337" i="9" s="1"/>
  <c r="AO350" i="4"/>
  <c r="O339" i="9" s="1"/>
  <c r="AO352" i="4"/>
  <c r="O341" i="9" s="1"/>
  <c r="AO349" i="4"/>
  <c r="O338" i="9" s="1"/>
  <c r="AO351" i="4"/>
  <c r="O340" i="9" s="1"/>
  <c r="AS343" i="4"/>
  <c r="S332" i="9" s="1"/>
  <c r="AS345" i="4"/>
  <c r="S334" i="9" s="1"/>
  <c r="AS347" i="4"/>
  <c r="S336" i="9" s="1"/>
  <c r="AS344" i="4"/>
  <c r="S333" i="9" s="1"/>
  <c r="AS346" i="4"/>
  <c r="S335" i="9" s="1"/>
  <c r="AG343" i="4"/>
  <c r="G332" i="9" s="1"/>
  <c r="AG345" i="4"/>
  <c r="G334" i="9" s="1"/>
  <c r="AG347" i="4"/>
  <c r="G336" i="9" s="1"/>
  <c r="AG346" i="4"/>
  <c r="G335" i="9" s="1"/>
  <c r="AG344" i="4"/>
  <c r="G333" i="9" s="1"/>
  <c r="AW338" i="4"/>
  <c r="W327" i="9" s="1"/>
  <c r="AW339" i="4"/>
  <c r="W328" i="9" s="1"/>
  <c r="AW341" i="4"/>
  <c r="W330" i="9" s="1"/>
  <c r="AW340" i="4"/>
  <c r="W329" i="9" s="1"/>
  <c r="AW342" i="4"/>
  <c r="W331" i="9" s="1"/>
  <c r="AK338" i="4"/>
  <c r="K327" i="9" s="1"/>
  <c r="AK339" i="4"/>
  <c r="K328" i="9" s="1"/>
  <c r="AK340" i="4"/>
  <c r="K329" i="9" s="1"/>
  <c r="AK342" i="4"/>
  <c r="K331" i="9" s="1"/>
  <c r="AK341" i="4"/>
  <c r="K330" i="9" s="1"/>
  <c r="AO333" i="4"/>
  <c r="O322" i="9" s="1"/>
  <c r="AO334" i="4"/>
  <c r="O323" i="9" s="1"/>
  <c r="AO335" i="4"/>
  <c r="O324" i="9" s="1"/>
  <c r="AO336" i="4"/>
  <c r="O325" i="9" s="1"/>
  <c r="AO337" i="4"/>
  <c r="O326" i="9" s="1"/>
  <c r="AS329" i="4"/>
  <c r="S318" i="9" s="1"/>
  <c r="AS328" i="4"/>
  <c r="S317" i="9" s="1"/>
  <c r="AS330" i="4"/>
  <c r="S319" i="9" s="1"/>
  <c r="AS331" i="4"/>
  <c r="S320" i="9" s="1"/>
  <c r="AS332" i="4"/>
  <c r="S321" i="9" s="1"/>
  <c r="AG330" i="4"/>
  <c r="G319" i="9" s="1"/>
  <c r="AG329" i="4"/>
  <c r="G318" i="9" s="1"/>
  <c r="AG328" i="4"/>
  <c r="G317" i="9" s="1"/>
  <c r="AG331" i="4"/>
  <c r="G320" i="9" s="1"/>
  <c r="AG332" i="4"/>
  <c r="G321" i="9" s="1"/>
  <c r="AW325" i="4"/>
  <c r="W314" i="9" s="1"/>
  <c r="AW324" i="4"/>
  <c r="W313" i="9" s="1"/>
  <c r="AW323" i="4"/>
  <c r="W312" i="9" s="1"/>
  <c r="AW327" i="4"/>
  <c r="W316" i="9" s="1"/>
  <c r="AW326" i="4"/>
  <c r="W315" i="9" s="1"/>
  <c r="AK326" i="4"/>
  <c r="K315" i="9" s="1"/>
  <c r="AK325" i="4"/>
  <c r="K314" i="9" s="1"/>
  <c r="AK324" i="4"/>
  <c r="K313" i="9" s="1"/>
  <c r="AK323" i="4"/>
  <c r="K312" i="9" s="1"/>
  <c r="AK327" i="4"/>
  <c r="K316" i="9" s="1"/>
  <c r="AO318" i="4"/>
  <c r="O307" i="9" s="1"/>
  <c r="AO319" i="4"/>
  <c r="O308" i="9" s="1"/>
  <c r="AO320" i="4"/>
  <c r="O309" i="9" s="1"/>
  <c r="AO321" i="4"/>
  <c r="O310" i="9" s="1"/>
  <c r="AO322" i="4"/>
  <c r="O311" i="9" s="1"/>
  <c r="AS317" i="4"/>
  <c r="S306" i="9" s="1"/>
  <c r="AS316" i="4"/>
  <c r="S305" i="9" s="1"/>
  <c r="AS315" i="4"/>
  <c r="S304" i="9" s="1"/>
  <c r="AS314" i="4"/>
  <c r="S303" i="9" s="1"/>
  <c r="AS313" i="4"/>
  <c r="S302" i="9" s="1"/>
  <c r="AG317" i="4"/>
  <c r="G306" i="9" s="1"/>
  <c r="AG316" i="4"/>
  <c r="G305" i="9" s="1"/>
  <c r="AG315" i="4"/>
  <c r="G304" i="9" s="1"/>
  <c r="AG314" i="4"/>
  <c r="G303" i="9" s="1"/>
  <c r="AG313" i="4"/>
  <c r="G302" i="9" s="1"/>
  <c r="AW312" i="4"/>
  <c r="W301" i="9" s="1"/>
  <c r="AW311" i="4"/>
  <c r="W300" i="9" s="1"/>
  <c r="AW310" i="4"/>
  <c r="W299" i="9" s="1"/>
  <c r="AW309" i="4"/>
  <c r="W298" i="9" s="1"/>
  <c r="AW308" i="4"/>
  <c r="W297" i="9" s="1"/>
  <c r="AK308" i="4"/>
  <c r="K297" i="9" s="1"/>
  <c r="AK312" i="4"/>
  <c r="K301" i="9" s="1"/>
  <c r="AK311" i="4"/>
  <c r="K300" i="9" s="1"/>
  <c r="AK310" i="4"/>
  <c r="K299" i="9" s="1"/>
  <c r="AK309" i="4"/>
  <c r="K298" i="9" s="1"/>
  <c r="AO303" i="4"/>
  <c r="O292" i="9" s="1"/>
  <c r="AO304" i="4"/>
  <c r="O293" i="9" s="1"/>
  <c r="AO305" i="4"/>
  <c r="O294" i="9" s="1"/>
  <c r="AO306" i="4"/>
  <c r="O295" i="9" s="1"/>
  <c r="AO307" i="4"/>
  <c r="O296" i="9" s="1"/>
  <c r="AS298" i="4"/>
  <c r="S287" i="9" s="1"/>
  <c r="AS300" i="4"/>
  <c r="S289" i="9" s="1"/>
  <c r="AS302" i="4"/>
  <c r="S291" i="9" s="1"/>
  <c r="AS299" i="4"/>
  <c r="S288" i="9" s="1"/>
  <c r="AS301" i="4"/>
  <c r="S290" i="9" s="1"/>
  <c r="AG298" i="4"/>
  <c r="G287" i="9" s="1"/>
  <c r="AG300" i="4"/>
  <c r="G289" i="9" s="1"/>
  <c r="AG302" i="4"/>
  <c r="G291" i="9" s="1"/>
  <c r="AG299" i="4"/>
  <c r="G288" i="9" s="1"/>
  <c r="AG301" i="4"/>
  <c r="G290" i="9" s="1"/>
  <c r="AW294" i="4"/>
  <c r="W283" i="9" s="1"/>
  <c r="AW296" i="4"/>
  <c r="W285" i="9" s="1"/>
  <c r="AW293" i="4"/>
  <c r="W282" i="9" s="1"/>
  <c r="AW295" i="4"/>
  <c r="W284" i="9" s="1"/>
  <c r="AW297" i="4"/>
  <c r="W286" i="9" s="1"/>
  <c r="AK293" i="4"/>
  <c r="K282" i="9" s="1"/>
  <c r="AK295" i="4"/>
  <c r="K284" i="9" s="1"/>
  <c r="AK297" i="4"/>
  <c r="K286" i="9" s="1"/>
  <c r="AK294" i="4"/>
  <c r="K283" i="9" s="1"/>
  <c r="AK296" i="4"/>
  <c r="K285" i="9" s="1"/>
  <c r="AO288" i="4"/>
  <c r="O277" i="9" s="1"/>
  <c r="AO289" i="4"/>
  <c r="O278" i="9" s="1"/>
  <c r="AO290" i="4"/>
  <c r="O279" i="9" s="1"/>
  <c r="AO291" i="4"/>
  <c r="O280" i="9" s="1"/>
  <c r="AO292" i="4"/>
  <c r="O281" i="9" s="1"/>
  <c r="AS283" i="4"/>
  <c r="S272" i="9" s="1"/>
  <c r="AS284" i="4"/>
  <c r="S273" i="9" s="1"/>
  <c r="AS285" i="4"/>
  <c r="S274" i="9" s="1"/>
  <c r="AS286" i="4"/>
  <c r="S275" i="9" s="1"/>
  <c r="AS287" i="4"/>
  <c r="S276" i="9" s="1"/>
  <c r="AG283" i="4"/>
  <c r="G272" i="9" s="1"/>
  <c r="AG284" i="4"/>
  <c r="G273" i="9" s="1"/>
  <c r="AG285" i="4"/>
  <c r="G274" i="9" s="1"/>
  <c r="AG286" i="4"/>
  <c r="G275" i="9" s="1"/>
  <c r="AG287" i="4"/>
  <c r="G276" i="9" s="1"/>
  <c r="AW278" i="4"/>
  <c r="W267" i="9" s="1"/>
  <c r="AW279" i="4"/>
  <c r="W268" i="9" s="1"/>
  <c r="AW280" i="4"/>
  <c r="W269" i="9" s="1"/>
  <c r="AW281" i="4"/>
  <c r="W270" i="9" s="1"/>
  <c r="AW282" i="4"/>
  <c r="W271" i="9" s="1"/>
  <c r="AK278" i="4"/>
  <c r="K267" i="9" s="1"/>
  <c r="AK279" i="4"/>
  <c r="K268" i="9" s="1"/>
  <c r="AK280" i="4"/>
  <c r="K269" i="9" s="1"/>
  <c r="AK281" i="4"/>
  <c r="K270" i="9" s="1"/>
  <c r="AK282" i="4"/>
  <c r="K271" i="9" s="1"/>
  <c r="AO274" i="4"/>
  <c r="O263" i="9" s="1"/>
  <c r="AO273" i="4"/>
  <c r="O262" i="9" s="1"/>
  <c r="AO277" i="4"/>
  <c r="O266" i="9" s="1"/>
  <c r="AO276" i="4"/>
  <c r="O265" i="9" s="1"/>
  <c r="AO275" i="4"/>
  <c r="O264" i="9" s="1"/>
  <c r="AS270" i="4"/>
  <c r="S259" i="9" s="1"/>
  <c r="AS269" i="4"/>
  <c r="S258" i="9" s="1"/>
  <c r="AS268" i="4"/>
  <c r="S257" i="9" s="1"/>
  <c r="AS272" i="4"/>
  <c r="S261" i="9" s="1"/>
  <c r="AS271" i="4"/>
  <c r="S260" i="9" s="1"/>
  <c r="AG270" i="4"/>
  <c r="G259" i="9" s="1"/>
  <c r="AG269" i="4"/>
  <c r="G258" i="9" s="1"/>
  <c r="AG268" i="4"/>
  <c r="G257" i="9" s="1"/>
  <c r="AG272" i="4"/>
  <c r="G261" i="9" s="1"/>
  <c r="AG271" i="4"/>
  <c r="G260" i="9" s="1"/>
  <c r="AW263" i="4"/>
  <c r="W252" i="9" s="1"/>
  <c r="AW264" i="4"/>
  <c r="W253" i="9" s="1"/>
  <c r="AW265" i="4"/>
  <c r="W254" i="9" s="1"/>
  <c r="AW266" i="4"/>
  <c r="W255" i="9" s="1"/>
  <c r="AW267" i="4"/>
  <c r="W256" i="9" s="1"/>
  <c r="AK263" i="4"/>
  <c r="K252" i="9" s="1"/>
  <c r="AK264" i="4"/>
  <c r="K253" i="9" s="1"/>
  <c r="AK265" i="4"/>
  <c r="K254" i="9" s="1"/>
  <c r="AK266" i="4"/>
  <c r="K255" i="9" s="1"/>
  <c r="AK267" i="4"/>
  <c r="K256" i="9" s="1"/>
  <c r="AO259" i="4"/>
  <c r="O248" i="9" s="1"/>
  <c r="AO262" i="4"/>
  <c r="O251" i="9" s="1"/>
  <c r="AO261" i="4"/>
  <c r="O250" i="9" s="1"/>
  <c r="AO258" i="4"/>
  <c r="O247" i="9" s="1"/>
  <c r="AO260" i="4"/>
  <c r="O249" i="9" s="1"/>
  <c r="AS253" i="4"/>
  <c r="S242" i="9" s="1"/>
  <c r="AS255" i="4"/>
  <c r="S244" i="9" s="1"/>
  <c r="AS257" i="4"/>
  <c r="S246" i="9" s="1"/>
  <c r="AS254" i="4"/>
  <c r="S243" i="9" s="1"/>
  <c r="AS256" i="4"/>
  <c r="S245" i="9" s="1"/>
  <c r="AG254" i="4"/>
  <c r="G243" i="9" s="1"/>
  <c r="AG256" i="4"/>
  <c r="G245" i="9" s="1"/>
  <c r="AG253" i="4"/>
  <c r="G242" i="9" s="1"/>
  <c r="AG255" i="4"/>
  <c r="G244" i="9" s="1"/>
  <c r="AG257" i="4"/>
  <c r="G246" i="9" s="1"/>
  <c r="AW248" i="4"/>
  <c r="W237" i="9" s="1"/>
  <c r="AW249" i="4"/>
  <c r="W238" i="9" s="1"/>
  <c r="AW250" i="4"/>
  <c r="W239" i="9" s="1"/>
  <c r="AW251" i="4"/>
  <c r="W240" i="9" s="1"/>
  <c r="AW252" i="4"/>
  <c r="W241" i="9" s="1"/>
  <c r="AK248" i="4"/>
  <c r="K237" i="9" s="1"/>
  <c r="AK249" i="4"/>
  <c r="K238" i="9" s="1"/>
  <c r="AK250" i="4"/>
  <c r="K239" i="9" s="1"/>
  <c r="AK251" i="4"/>
  <c r="K240" i="9" s="1"/>
  <c r="AK252" i="4"/>
  <c r="K241" i="9" s="1"/>
  <c r="AO247" i="4"/>
  <c r="O236" i="9" s="1"/>
  <c r="AO244" i="4"/>
  <c r="O233" i="9" s="1"/>
  <c r="AO245" i="4"/>
  <c r="O234" i="9" s="1"/>
  <c r="AO246" i="4"/>
  <c r="O235" i="9" s="1"/>
  <c r="AO243" i="4"/>
  <c r="O232" i="9" s="1"/>
  <c r="AS238" i="4"/>
  <c r="S227" i="9" s="1"/>
  <c r="AS239" i="4"/>
  <c r="S228" i="9" s="1"/>
  <c r="AS240" i="4"/>
  <c r="S229" i="9" s="1"/>
  <c r="AS241" i="4"/>
  <c r="S230" i="9" s="1"/>
  <c r="AS242" i="4"/>
  <c r="S231" i="9" s="1"/>
  <c r="AG238" i="4"/>
  <c r="G227" i="9" s="1"/>
  <c r="AG239" i="4"/>
  <c r="G228" i="9" s="1"/>
  <c r="AG240" i="4"/>
  <c r="G229" i="9" s="1"/>
  <c r="AG241" i="4"/>
  <c r="G230" i="9" s="1"/>
  <c r="AG242" i="4"/>
  <c r="G231" i="9" s="1"/>
  <c r="AW235" i="4"/>
  <c r="W224" i="9" s="1"/>
  <c r="AW234" i="4"/>
  <c r="W223" i="9" s="1"/>
  <c r="AW233" i="4"/>
  <c r="W222" i="9" s="1"/>
  <c r="AW237" i="4"/>
  <c r="W226" i="9" s="1"/>
  <c r="AW236" i="4"/>
  <c r="W225" i="9" s="1"/>
  <c r="AK236" i="4"/>
  <c r="K225" i="9" s="1"/>
  <c r="AK235" i="4"/>
  <c r="K224" i="9" s="1"/>
  <c r="AK234" i="4"/>
  <c r="K223" i="9" s="1"/>
  <c r="AK233" i="4"/>
  <c r="K222" i="9" s="1"/>
  <c r="AK237" i="4"/>
  <c r="K226" i="9" s="1"/>
  <c r="AO232" i="4"/>
  <c r="O221" i="9" s="1"/>
  <c r="AO231" i="4"/>
  <c r="O220" i="9" s="1"/>
  <c r="AO230" i="4"/>
  <c r="O219" i="9" s="1"/>
  <c r="AO229" i="4"/>
  <c r="O218" i="9" s="1"/>
  <c r="AO228" i="4"/>
  <c r="O217" i="9" s="1"/>
  <c r="AS223" i="4"/>
  <c r="S212" i="9" s="1"/>
  <c r="AS224" i="4"/>
  <c r="S213" i="9" s="1"/>
  <c r="AS225" i="4"/>
  <c r="S214" i="9" s="1"/>
  <c r="AS226" i="4"/>
  <c r="S215" i="9" s="1"/>
  <c r="AS227" i="4"/>
  <c r="S216" i="9" s="1"/>
  <c r="AG223" i="4"/>
  <c r="G212" i="9" s="1"/>
  <c r="AG224" i="4"/>
  <c r="G213" i="9" s="1"/>
  <c r="AG225" i="4"/>
  <c r="G214" i="9" s="1"/>
  <c r="AG226" i="4"/>
  <c r="G215" i="9" s="1"/>
  <c r="AG227" i="4"/>
  <c r="G216" i="9" s="1"/>
  <c r="AW218" i="4"/>
  <c r="W207" i="9" s="1"/>
  <c r="AW222" i="4"/>
  <c r="W211" i="9" s="1"/>
  <c r="AW221" i="4"/>
  <c r="W210" i="9" s="1"/>
  <c r="AW220" i="4"/>
  <c r="W209" i="9" s="1"/>
  <c r="AW219" i="4"/>
  <c r="W208" i="9" s="1"/>
  <c r="AK218" i="4"/>
  <c r="K207" i="9" s="1"/>
  <c r="AK222" i="4"/>
  <c r="K211" i="9" s="1"/>
  <c r="AK221" i="4"/>
  <c r="K210" i="9" s="1"/>
  <c r="AK220" i="4"/>
  <c r="K209" i="9" s="1"/>
  <c r="AK219" i="4"/>
  <c r="K208" i="9" s="1"/>
  <c r="AO214" i="4"/>
  <c r="O203" i="9" s="1"/>
  <c r="AO216" i="4"/>
  <c r="O205" i="9" s="1"/>
  <c r="AO213" i="4"/>
  <c r="O202" i="9" s="1"/>
  <c r="AO215" i="4"/>
  <c r="O204" i="9" s="1"/>
  <c r="AO217" i="4"/>
  <c r="O206" i="9" s="1"/>
  <c r="AS208" i="4"/>
  <c r="S197" i="9" s="1"/>
  <c r="AS209" i="4"/>
  <c r="S198" i="9" s="1"/>
  <c r="AS210" i="4"/>
  <c r="S199" i="9" s="1"/>
  <c r="AS211" i="4"/>
  <c r="S200" i="9" s="1"/>
  <c r="AS212" i="4"/>
  <c r="S201" i="9" s="1"/>
  <c r="AG208" i="4"/>
  <c r="G197" i="9" s="1"/>
  <c r="AG209" i="4"/>
  <c r="G198" i="9" s="1"/>
  <c r="AG210" i="4"/>
  <c r="G199" i="9" s="1"/>
  <c r="AG211" i="4"/>
  <c r="G200" i="9" s="1"/>
  <c r="AG212" i="4"/>
  <c r="G201" i="9" s="1"/>
  <c r="AW203" i="4"/>
  <c r="W192" i="9" s="1"/>
  <c r="AW205" i="4"/>
  <c r="W194" i="9" s="1"/>
  <c r="AW207" i="4"/>
  <c r="W196" i="9" s="1"/>
  <c r="AW204" i="4"/>
  <c r="W193" i="9" s="1"/>
  <c r="AW206" i="4"/>
  <c r="W195" i="9" s="1"/>
  <c r="AK204" i="4"/>
  <c r="K193" i="9" s="1"/>
  <c r="AK206" i="4"/>
  <c r="K195" i="9" s="1"/>
  <c r="AK205" i="4"/>
  <c r="K194" i="9" s="1"/>
  <c r="AK207" i="4"/>
  <c r="K196" i="9" s="1"/>
  <c r="AK203" i="4"/>
  <c r="K192" i="9" s="1"/>
  <c r="AO199" i="4"/>
  <c r="O188" i="9" s="1"/>
  <c r="AO198" i="4"/>
  <c r="O187" i="9" s="1"/>
  <c r="AO200" i="4"/>
  <c r="O189" i="9" s="1"/>
  <c r="AO202" i="4"/>
  <c r="O191" i="9" s="1"/>
  <c r="AO201" i="4"/>
  <c r="O190" i="9" s="1"/>
  <c r="AS194" i="4"/>
  <c r="S183" i="9" s="1"/>
  <c r="AS193" i="4"/>
  <c r="S182" i="9" s="1"/>
  <c r="AS197" i="4"/>
  <c r="S186" i="9" s="1"/>
  <c r="AS196" i="4"/>
  <c r="S185" i="9" s="1"/>
  <c r="AS195" i="4"/>
  <c r="S184" i="9" s="1"/>
  <c r="AG195" i="4"/>
  <c r="G184" i="9" s="1"/>
  <c r="AG194" i="4"/>
  <c r="G183" i="9" s="1"/>
  <c r="AG193" i="4"/>
  <c r="G182" i="9" s="1"/>
  <c r="AG197" i="4"/>
  <c r="G186" i="9" s="1"/>
  <c r="AG196" i="4"/>
  <c r="G185" i="9" s="1"/>
  <c r="AW190" i="4"/>
  <c r="W179" i="9" s="1"/>
  <c r="AW189" i="4"/>
  <c r="W178" i="9" s="1"/>
  <c r="AW188" i="4"/>
  <c r="W177" i="9" s="1"/>
  <c r="AW192" i="4"/>
  <c r="W181" i="9" s="1"/>
  <c r="AW191" i="4"/>
  <c r="W180" i="9" s="1"/>
  <c r="AK191" i="4"/>
  <c r="K180" i="9" s="1"/>
  <c r="AK190" i="4"/>
  <c r="K179" i="9" s="1"/>
  <c r="AK189" i="4"/>
  <c r="K178" i="9" s="1"/>
  <c r="AK188" i="4"/>
  <c r="K177" i="9" s="1"/>
  <c r="AK192" i="4"/>
  <c r="K181" i="9" s="1"/>
  <c r="AO187" i="4"/>
  <c r="O176" i="9" s="1"/>
  <c r="AO186" i="4"/>
  <c r="O175" i="9" s="1"/>
  <c r="AO185" i="4"/>
  <c r="O174" i="9" s="1"/>
  <c r="AO184" i="4"/>
  <c r="O173" i="9" s="1"/>
  <c r="AO183" i="4"/>
  <c r="O172" i="9" s="1"/>
  <c r="AS182" i="4"/>
  <c r="S171" i="9" s="1"/>
  <c r="AS178" i="4"/>
  <c r="S167" i="9" s="1"/>
  <c r="AS181" i="4"/>
  <c r="S170" i="9" s="1"/>
  <c r="AS180" i="4"/>
  <c r="S169" i="9" s="1"/>
  <c r="AS179" i="4"/>
  <c r="S168" i="9" s="1"/>
  <c r="AG179" i="4"/>
  <c r="G168" i="9" s="1"/>
  <c r="AG182" i="4"/>
  <c r="G171" i="9" s="1"/>
  <c r="AG178" i="4"/>
  <c r="G167" i="9" s="1"/>
  <c r="AG181" i="4"/>
  <c r="G170" i="9" s="1"/>
  <c r="AG180" i="4"/>
  <c r="G169" i="9" s="1"/>
  <c r="AW174" i="4"/>
  <c r="W163" i="9" s="1"/>
  <c r="AW176" i="4"/>
  <c r="W165" i="9" s="1"/>
  <c r="AW175" i="4"/>
  <c r="W164" i="9" s="1"/>
  <c r="AW177" i="4"/>
  <c r="W166" i="9" s="1"/>
  <c r="AW173" i="4"/>
  <c r="W162" i="9" s="1"/>
  <c r="AK173" i="4"/>
  <c r="K162" i="9" s="1"/>
  <c r="AK175" i="4"/>
  <c r="K164" i="9" s="1"/>
  <c r="AK177" i="4"/>
  <c r="K166" i="9" s="1"/>
  <c r="AK174" i="4"/>
  <c r="K163" i="9" s="1"/>
  <c r="AK176" i="4"/>
  <c r="K165" i="9" s="1"/>
  <c r="AO168" i="4"/>
  <c r="O157" i="9" s="1"/>
  <c r="AO169" i="4"/>
  <c r="O158" i="9" s="1"/>
  <c r="AO170" i="4"/>
  <c r="O159" i="9" s="1"/>
  <c r="AO171" i="4"/>
  <c r="O160" i="9" s="1"/>
  <c r="AO172" i="4"/>
  <c r="O161" i="9" s="1"/>
  <c r="AS164" i="4"/>
  <c r="S153" i="9" s="1"/>
  <c r="AS166" i="4"/>
  <c r="S155" i="9" s="1"/>
  <c r="AS163" i="4"/>
  <c r="S152" i="9" s="1"/>
  <c r="AS165" i="4"/>
  <c r="S154" i="9" s="1"/>
  <c r="AS167" i="4"/>
  <c r="S156" i="9" s="1"/>
  <c r="AG164" i="4"/>
  <c r="G153" i="9" s="1"/>
  <c r="AG166" i="4"/>
  <c r="G155" i="9" s="1"/>
  <c r="AG163" i="4"/>
  <c r="G152" i="9" s="1"/>
  <c r="AG165" i="4"/>
  <c r="G154" i="9" s="1"/>
  <c r="AG167" i="4"/>
  <c r="G156" i="9" s="1"/>
  <c r="AW159" i="4"/>
  <c r="W148" i="9" s="1"/>
  <c r="AW160" i="4"/>
  <c r="W149" i="9" s="1"/>
  <c r="AW162" i="4"/>
  <c r="W151" i="9" s="1"/>
  <c r="AW158" i="4"/>
  <c r="W147" i="9" s="1"/>
  <c r="AW161" i="4"/>
  <c r="W150" i="9" s="1"/>
  <c r="AK161" i="4"/>
  <c r="K150" i="9" s="1"/>
  <c r="AK158" i="4"/>
  <c r="K147" i="9" s="1"/>
  <c r="AK159" i="4"/>
  <c r="K148" i="9" s="1"/>
  <c r="AK160" i="4"/>
  <c r="K149" i="9" s="1"/>
  <c r="AK162" i="4"/>
  <c r="K151" i="9" s="1"/>
  <c r="AO153" i="4"/>
  <c r="O142" i="9" s="1"/>
  <c r="AO154" i="4"/>
  <c r="O143" i="9" s="1"/>
  <c r="AO155" i="4"/>
  <c r="O144" i="9" s="1"/>
  <c r="AO156" i="4"/>
  <c r="O145" i="9" s="1"/>
  <c r="AO157" i="4"/>
  <c r="O146" i="9" s="1"/>
  <c r="AS148" i="4"/>
  <c r="S137" i="9" s="1"/>
  <c r="AS149" i="4"/>
  <c r="S138" i="9" s="1"/>
  <c r="AS150" i="4"/>
  <c r="S139" i="9" s="1"/>
  <c r="AS151" i="4"/>
  <c r="S140" i="9" s="1"/>
  <c r="AS152" i="4"/>
  <c r="S141" i="9" s="1"/>
  <c r="AG148" i="4"/>
  <c r="G137" i="9" s="1"/>
  <c r="AG149" i="4"/>
  <c r="G138" i="9" s="1"/>
  <c r="AG150" i="4"/>
  <c r="G139" i="9" s="1"/>
  <c r="AG151" i="4"/>
  <c r="G140" i="9" s="1"/>
  <c r="AG152" i="4"/>
  <c r="G141" i="9" s="1"/>
  <c r="AW143" i="4"/>
  <c r="W132" i="9" s="1"/>
  <c r="AW144" i="4"/>
  <c r="W133" i="9" s="1"/>
  <c r="AW145" i="4"/>
  <c r="W134" i="9" s="1"/>
  <c r="AW146" i="4"/>
  <c r="W135" i="9" s="1"/>
  <c r="AW147" i="4"/>
  <c r="W136" i="9" s="1"/>
  <c r="AK143" i="4"/>
  <c r="K132" i="9" s="1"/>
  <c r="AK144" i="4"/>
  <c r="K133" i="9" s="1"/>
  <c r="AK145" i="4"/>
  <c r="K134" i="9" s="1"/>
  <c r="AK146" i="4"/>
  <c r="K135" i="9" s="1"/>
  <c r="AK147" i="4"/>
  <c r="K136" i="9" s="1"/>
  <c r="AO139" i="4"/>
  <c r="O128" i="9" s="1"/>
  <c r="AO138" i="4"/>
  <c r="O127" i="9" s="1"/>
  <c r="AO142" i="4"/>
  <c r="O131" i="9" s="1"/>
  <c r="AO141" i="4"/>
  <c r="O130" i="9" s="1"/>
  <c r="AO140" i="4"/>
  <c r="O129" i="9" s="1"/>
  <c r="AS135" i="4"/>
  <c r="S124" i="9" s="1"/>
  <c r="AS134" i="4"/>
  <c r="S123" i="9" s="1"/>
  <c r="AS133" i="4"/>
  <c r="S122" i="9" s="1"/>
  <c r="AS137" i="4"/>
  <c r="S126" i="9" s="1"/>
  <c r="AS136" i="4"/>
  <c r="S125" i="9" s="1"/>
  <c r="AG135" i="4"/>
  <c r="G124" i="9" s="1"/>
  <c r="AG134" i="4"/>
  <c r="G123" i="9" s="1"/>
  <c r="AG133" i="4"/>
  <c r="G122" i="9" s="1"/>
  <c r="AG137" i="4"/>
  <c r="G126" i="9" s="1"/>
  <c r="AG136" i="4"/>
  <c r="G125" i="9" s="1"/>
  <c r="AW128" i="4"/>
  <c r="W117" i="9" s="1"/>
  <c r="AW129" i="4"/>
  <c r="W118" i="9" s="1"/>
  <c r="AW130" i="4"/>
  <c r="W119" i="9" s="1"/>
  <c r="AW131" i="4"/>
  <c r="W120" i="9" s="1"/>
  <c r="AW132" i="4"/>
  <c r="W121" i="9" s="1"/>
  <c r="AK128" i="4"/>
  <c r="K117" i="9" s="1"/>
  <c r="AK129" i="4"/>
  <c r="K118" i="9" s="1"/>
  <c r="AK130" i="4"/>
  <c r="K119" i="9" s="1"/>
  <c r="AK131" i="4"/>
  <c r="K120" i="9" s="1"/>
  <c r="AK132" i="4"/>
  <c r="K121" i="9" s="1"/>
  <c r="AO123" i="4"/>
  <c r="O112" i="9" s="1"/>
  <c r="AO125" i="4"/>
  <c r="O114" i="9" s="1"/>
  <c r="AO127" i="4"/>
  <c r="O116" i="9" s="1"/>
  <c r="AO126" i="4"/>
  <c r="O115" i="9" s="1"/>
  <c r="AO124" i="4"/>
  <c r="O113" i="9" s="1"/>
  <c r="AS119" i="4"/>
  <c r="S108" i="9" s="1"/>
  <c r="AS122" i="4"/>
  <c r="S111" i="9" s="1"/>
  <c r="AS120" i="4"/>
  <c r="S109" i="9" s="1"/>
  <c r="AS118" i="4"/>
  <c r="S107" i="9" s="1"/>
  <c r="AS121" i="4"/>
  <c r="S110" i="9" s="1"/>
  <c r="AG120" i="4"/>
  <c r="G109" i="9" s="1"/>
  <c r="AG119" i="4"/>
  <c r="G108" i="9" s="1"/>
  <c r="AG121" i="4"/>
  <c r="G110" i="9" s="1"/>
  <c r="AG122" i="4"/>
  <c r="G111" i="9" s="1"/>
  <c r="AG118" i="4"/>
  <c r="G107" i="9" s="1"/>
  <c r="AW115" i="4"/>
  <c r="W104" i="9" s="1"/>
  <c r="AW114" i="4"/>
  <c r="W103" i="9" s="1"/>
  <c r="AW116" i="4"/>
  <c r="W105" i="9" s="1"/>
  <c r="AW117" i="4"/>
  <c r="W106" i="9" s="1"/>
  <c r="AW113" i="4"/>
  <c r="W102" i="9" s="1"/>
  <c r="AK116" i="4"/>
  <c r="K105" i="9" s="1"/>
  <c r="AK115" i="4"/>
  <c r="K104" i="9" s="1"/>
  <c r="AK114" i="4"/>
  <c r="K103" i="9" s="1"/>
  <c r="AK113" i="4"/>
  <c r="K102" i="9" s="1"/>
  <c r="AK117" i="4"/>
  <c r="K106" i="9" s="1"/>
  <c r="AO112" i="4"/>
  <c r="O101" i="9" s="1"/>
  <c r="AO111" i="4"/>
  <c r="O100" i="9" s="1"/>
  <c r="AO110" i="4"/>
  <c r="O99" i="9" s="1"/>
  <c r="AO109" i="4"/>
  <c r="O98" i="9" s="1"/>
  <c r="AO108" i="4"/>
  <c r="O97" i="9" s="1"/>
  <c r="AS107" i="4"/>
  <c r="S96" i="9" s="1"/>
  <c r="AS106" i="4"/>
  <c r="S95" i="9" s="1"/>
  <c r="AS105" i="4"/>
  <c r="S94" i="9" s="1"/>
  <c r="AS104" i="4"/>
  <c r="S93" i="9" s="1"/>
  <c r="AS103" i="4"/>
  <c r="S92" i="9" s="1"/>
  <c r="AG107" i="4"/>
  <c r="G96" i="9" s="1"/>
  <c r="AG106" i="4"/>
  <c r="G95" i="9" s="1"/>
  <c r="AG105" i="4"/>
  <c r="G94" i="9" s="1"/>
  <c r="AG104" i="4"/>
  <c r="G93" i="9" s="1"/>
  <c r="AG103" i="4"/>
  <c r="G92" i="9" s="1"/>
  <c r="AW98" i="4"/>
  <c r="W87" i="9" s="1"/>
  <c r="AW100" i="4"/>
  <c r="W89" i="9" s="1"/>
  <c r="AW102" i="4"/>
  <c r="W91" i="9" s="1"/>
  <c r="AW99" i="4"/>
  <c r="W88" i="9" s="1"/>
  <c r="AW101" i="4"/>
  <c r="W90" i="9" s="1"/>
  <c r="AK98" i="4"/>
  <c r="K87" i="9" s="1"/>
  <c r="AK100" i="4"/>
  <c r="K89" i="9" s="1"/>
  <c r="AK102" i="4"/>
  <c r="K91" i="9" s="1"/>
  <c r="AK99" i="4"/>
  <c r="K88" i="9" s="1"/>
  <c r="AK101" i="4"/>
  <c r="K90" i="9" s="1"/>
  <c r="AO93" i="4"/>
  <c r="O82" i="9" s="1"/>
  <c r="AO95" i="4"/>
  <c r="O84" i="9" s="1"/>
  <c r="AO97" i="4"/>
  <c r="O86" i="9" s="1"/>
  <c r="AO94" i="4"/>
  <c r="O83" i="9" s="1"/>
  <c r="AO96" i="4"/>
  <c r="O85" i="9" s="1"/>
  <c r="AS88" i="4"/>
  <c r="S77" i="9" s="1"/>
  <c r="AS89" i="4"/>
  <c r="S78" i="9" s="1"/>
  <c r="AS90" i="4"/>
  <c r="S79" i="9" s="1"/>
  <c r="AS91" i="4"/>
  <c r="S80" i="9" s="1"/>
  <c r="AS92" i="4"/>
  <c r="S81" i="9" s="1"/>
  <c r="AG88" i="4"/>
  <c r="G77" i="9" s="1"/>
  <c r="AG89" i="4"/>
  <c r="G78" i="9" s="1"/>
  <c r="AG90" i="4"/>
  <c r="G79" i="9" s="1"/>
  <c r="AG91" i="4"/>
  <c r="G80" i="9" s="1"/>
  <c r="AG92" i="4"/>
  <c r="G81" i="9" s="1"/>
  <c r="AW83" i="4"/>
  <c r="W72" i="9" s="1"/>
  <c r="AW84" i="4"/>
  <c r="W73" i="9" s="1"/>
  <c r="AW85" i="4"/>
  <c r="W74" i="9" s="1"/>
  <c r="AW86" i="4"/>
  <c r="W75" i="9" s="1"/>
  <c r="AW87" i="4"/>
  <c r="W76" i="9" s="1"/>
  <c r="AK83" i="4"/>
  <c r="K72" i="9" s="1"/>
  <c r="AK84" i="4"/>
  <c r="K73" i="9" s="1"/>
  <c r="AK85" i="4"/>
  <c r="K74" i="9" s="1"/>
  <c r="AK86" i="4"/>
  <c r="K75" i="9" s="1"/>
  <c r="AK87" i="4"/>
  <c r="K76" i="9" s="1"/>
  <c r="AO81" i="4"/>
  <c r="O70" i="9" s="1"/>
  <c r="AO80" i="4"/>
  <c r="O69" i="9" s="1"/>
  <c r="AO79" i="4"/>
  <c r="O68" i="9" s="1"/>
  <c r="AO78" i="4"/>
  <c r="O67" i="9" s="1"/>
  <c r="AO82" i="4"/>
  <c r="O71" i="9" s="1"/>
  <c r="AS76" i="4"/>
  <c r="S65" i="9" s="1"/>
  <c r="AS75" i="4"/>
  <c r="S64" i="9" s="1"/>
  <c r="AS74" i="4"/>
  <c r="S63" i="9" s="1"/>
  <c r="AS73" i="4"/>
  <c r="S62" i="9" s="1"/>
  <c r="AS77" i="4"/>
  <c r="S66" i="9" s="1"/>
  <c r="AG77" i="4"/>
  <c r="G66" i="9" s="1"/>
  <c r="AG76" i="4"/>
  <c r="G65" i="9" s="1"/>
  <c r="AG75" i="4"/>
  <c r="G64" i="9" s="1"/>
  <c r="AG74" i="4"/>
  <c r="G63" i="9" s="1"/>
  <c r="AG73" i="4"/>
  <c r="G62" i="9" s="1"/>
  <c r="AW70" i="4"/>
  <c r="W59" i="9" s="1"/>
  <c r="AW72" i="4"/>
  <c r="W61" i="9" s="1"/>
  <c r="AW69" i="4"/>
  <c r="W58" i="9" s="1"/>
  <c r="AW71" i="4"/>
  <c r="W60" i="9" s="1"/>
  <c r="AW68" i="4"/>
  <c r="W57" i="9" s="1"/>
  <c r="AK68" i="4"/>
  <c r="K57" i="9" s="1"/>
  <c r="AK70" i="4"/>
  <c r="K59" i="9" s="1"/>
  <c r="AK72" i="4"/>
  <c r="K61" i="9" s="1"/>
  <c r="AK69" i="4"/>
  <c r="K58" i="9" s="1"/>
  <c r="AK71" i="4"/>
  <c r="K60" i="9" s="1"/>
  <c r="AO63" i="4"/>
  <c r="O52" i="9" s="1"/>
  <c r="AO65" i="4"/>
  <c r="O54" i="9" s="1"/>
  <c r="AO67" i="4"/>
  <c r="O56" i="9" s="1"/>
  <c r="AO64" i="4"/>
  <c r="O53" i="9" s="1"/>
  <c r="AO66" i="4"/>
  <c r="O55" i="9" s="1"/>
  <c r="AS58" i="4"/>
  <c r="S47" i="9" s="1"/>
  <c r="AS59" i="4"/>
  <c r="S48" i="9" s="1"/>
  <c r="AS60" i="4"/>
  <c r="S49" i="9" s="1"/>
  <c r="AS61" i="4"/>
  <c r="S50" i="9" s="1"/>
  <c r="AS62" i="4"/>
  <c r="S51" i="9" s="1"/>
  <c r="AG58" i="4"/>
  <c r="G47" i="9" s="1"/>
  <c r="AG59" i="4"/>
  <c r="G48" i="9" s="1"/>
  <c r="AG60" i="4"/>
  <c r="G49" i="9" s="1"/>
  <c r="AG61" i="4"/>
  <c r="G50" i="9" s="1"/>
  <c r="AG62" i="4"/>
  <c r="G51" i="9" s="1"/>
  <c r="AW55" i="4"/>
  <c r="W44" i="9" s="1"/>
  <c r="AW56" i="4"/>
  <c r="W45" i="9" s="1"/>
  <c r="AW57" i="4"/>
  <c r="W46" i="9" s="1"/>
  <c r="AW53" i="4"/>
  <c r="W42" i="9" s="1"/>
  <c r="AW54" i="4"/>
  <c r="W43" i="9" s="1"/>
  <c r="AK56" i="4"/>
  <c r="K45" i="9" s="1"/>
  <c r="AK57" i="4"/>
  <c r="K46" i="9" s="1"/>
  <c r="AK53" i="4"/>
  <c r="K42" i="9" s="1"/>
  <c r="AK55" i="4"/>
  <c r="K44" i="9" s="1"/>
  <c r="AK54" i="4"/>
  <c r="K43" i="9" s="1"/>
  <c r="AO48" i="4"/>
  <c r="O37" i="9" s="1"/>
  <c r="AO52" i="4"/>
  <c r="O41" i="9" s="1"/>
  <c r="AO51" i="4"/>
  <c r="O40" i="9" s="1"/>
  <c r="AO50" i="4"/>
  <c r="O39" i="9" s="1"/>
  <c r="AO49" i="4"/>
  <c r="O38" i="9" s="1"/>
  <c r="AS45" i="4"/>
  <c r="S34" i="9" s="1"/>
  <c r="AS43" i="4"/>
  <c r="S32" i="9" s="1"/>
  <c r="AS44" i="4"/>
  <c r="S33" i="9" s="1"/>
  <c r="AS47" i="4"/>
  <c r="S36" i="9" s="1"/>
  <c r="AS46" i="4"/>
  <c r="S35" i="9" s="1"/>
  <c r="AG45" i="4"/>
  <c r="G34" i="9" s="1"/>
  <c r="AG43" i="4"/>
  <c r="G32" i="9" s="1"/>
  <c r="AG47" i="4"/>
  <c r="G36" i="9" s="1"/>
  <c r="AG44" i="4"/>
  <c r="G33" i="9" s="1"/>
  <c r="AG46" i="4"/>
  <c r="G35" i="9" s="1"/>
  <c r="AW38" i="4"/>
  <c r="W27" i="9" s="1"/>
  <c r="AW39" i="4"/>
  <c r="W28" i="9" s="1"/>
  <c r="AW40" i="4"/>
  <c r="W29" i="9" s="1"/>
  <c r="AW41" i="4"/>
  <c r="W30" i="9" s="1"/>
  <c r="AW42" i="4"/>
  <c r="W31" i="9" s="1"/>
  <c r="AK38" i="4"/>
  <c r="K27" i="9" s="1"/>
  <c r="AK39" i="4"/>
  <c r="K28" i="9" s="1"/>
  <c r="AK40" i="4"/>
  <c r="K29" i="9" s="1"/>
  <c r="AK41" i="4"/>
  <c r="K30" i="9" s="1"/>
  <c r="AK42" i="4"/>
  <c r="K31" i="9" s="1"/>
  <c r="AO33" i="4"/>
  <c r="O22" i="9" s="1"/>
  <c r="AO34" i="4"/>
  <c r="O23" i="9" s="1"/>
  <c r="AO35" i="4"/>
  <c r="O24" i="9" s="1"/>
  <c r="AO36" i="4"/>
  <c r="O25" i="9" s="1"/>
  <c r="AO37" i="4"/>
  <c r="O26" i="9" s="1"/>
  <c r="AS28" i="4"/>
  <c r="S17" i="9" s="1"/>
  <c r="AS29" i="4"/>
  <c r="S18" i="9" s="1"/>
  <c r="AS30" i="4"/>
  <c r="S19" i="9" s="1"/>
  <c r="AS31" i="4"/>
  <c r="S20" i="9" s="1"/>
  <c r="AS32" i="4"/>
  <c r="S21" i="9" s="1"/>
  <c r="AG28" i="4"/>
  <c r="G17" i="9" s="1"/>
  <c r="AG29" i="4"/>
  <c r="G18" i="9" s="1"/>
  <c r="AG30" i="4"/>
  <c r="G19" i="9" s="1"/>
  <c r="AG31" i="4"/>
  <c r="G20" i="9" s="1"/>
  <c r="AG32" i="4"/>
  <c r="G21" i="9" s="1"/>
  <c r="AW23" i="4"/>
  <c r="W12" i="9" s="1"/>
  <c r="AW24" i="4"/>
  <c r="W13" i="9" s="1"/>
  <c r="AW25" i="4"/>
  <c r="W14" i="9" s="1"/>
  <c r="AW26" i="4"/>
  <c r="W15" i="9" s="1"/>
  <c r="AW27" i="4"/>
  <c r="W16" i="9" s="1"/>
  <c r="AK23" i="4"/>
  <c r="K12" i="9" s="1"/>
  <c r="AK24" i="4"/>
  <c r="K13" i="9" s="1"/>
  <c r="AK25" i="4"/>
  <c r="K14" i="9" s="1"/>
  <c r="AK26" i="4"/>
  <c r="K15" i="9" s="1"/>
  <c r="AK27" i="4"/>
  <c r="K16" i="9" s="1"/>
  <c r="AO18" i="4"/>
  <c r="O7" i="9" s="1"/>
  <c r="AO19" i="4"/>
  <c r="O8" i="9" s="1"/>
  <c r="AO20" i="4"/>
  <c r="O9" i="9" s="1"/>
  <c r="AO21" i="4"/>
  <c r="O10" i="9" s="1"/>
  <c r="AO22" i="4"/>
  <c r="O11" i="9" s="1"/>
  <c r="AS13" i="4"/>
  <c r="S2" i="9" s="1"/>
  <c r="AS14" i="4"/>
  <c r="S3" i="9" s="1"/>
  <c r="AS15" i="4"/>
  <c r="S4" i="9" s="1"/>
  <c r="AS16" i="4"/>
  <c r="S5" i="9" s="1"/>
  <c r="AS17" i="4"/>
  <c r="S6" i="9" s="1"/>
  <c r="AG13" i="4"/>
  <c r="G2" i="9" s="1"/>
  <c r="AG14" i="4"/>
  <c r="G3" i="9" s="1"/>
  <c r="AG15" i="4"/>
  <c r="G4" i="9" s="1"/>
  <c r="AG16" i="4"/>
  <c r="G5" i="9" s="1"/>
  <c r="AG17" i="4"/>
  <c r="G6" i="9" s="1"/>
  <c r="D467" i="5"/>
  <c r="D431" i="5"/>
  <c r="D403" i="5"/>
  <c r="AD416" i="4"/>
  <c r="D405" i="9" s="1"/>
  <c r="AD415" i="4"/>
  <c r="D404" i="9" s="1"/>
  <c r="AD414" i="4"/>
  <c r="D403" i="9" s="1"/>
  <c r="AD413" i="4"/>
  <c r="D402" i="9" s="1"/>
  <c r="AD417" i="4"/>
  <c r="D406" i="9" s="1"/>
  <c r="D243" i="5"/>
  <c r="AD253" i="4"/>
  <c r="D242" i="9" s="1"/>
  <c r="AD255" i="4"/>
  <c r="D244" i="9" s="1"/>
  <c r="AD257" i="4"/>
  <c r="D246" i="9" s="1"/>
  <c r="AD254" i="4"/>
  <c r="D243" i="9" s="1"/>
  <c r="AD256" i="4"/>
  <c r="D245" i="9" s="1"/>
  <c r="D151" i="5"/>
  <c r="AH501" i="4"/>
  <c r="H490" i="9" s="1"/>
  <c r="AH498" i="4"/>
  <c r="H487" i="9" s="1"/>
  <c r="AH500" i="4"/>
  <c r="H489" i="9" s="1"/>
  <c r="AH499" i="4"/>
  <c r="H488" i="9" s="1"/>
  <c r="AH502" i="4"/>
  <c r="H491" i="9" s="1"/>
  <c r="AH453" i="4"/>
  <c r="H442" i="9" s="1"/>
  <c r="AH457" i="4"/>
  <c r="H446" i="9" s="1"/>
  <c r="AH456" i="4"/>
  <c r="H445" i="9" s="1"/>
  <c r="AH455" i="4"/>
  <c r="H444" i="9" s="1"/>
  <c r="AH454" i="4"/>
  <c r="H443" i="9" s="1"/>
  <c r="AT438" i="4"/>
  <c r="T427" i="9" s="1"/>
  <c r="AT439" i="4"/>
  <c r="T428" i="9" s="1"/>
  <c r="AT440" i="4"/>
  <c r="T429" i="9" s="1"/>
  <c r="AT442" i="4"/>
  <c r="T431" i="9" s="1"/>
  <c r="AT441" i="4"/>
  <c r="T430" i="9" s="1"/>
  <c r="AT424" i="4"/>
  <c r="T413" i="9" s="1"/>
  <c r="AT425" i="4"/>
  <c r="T414" i="9" s="1"/>
  <c r="AT426" i="4"/>
  <c r="T415" i="9" s="1"/>
  <c r="AT427" i="4"/>
  <c r="T416" i="9" s="1"/>
  <c r="AT423" i="4"/>
  <c r="T412" i="9" s="1"/>
  <c r="AX403" i="4"/>
  <c r="X392" i="9" s="1"/>
  <c r="AX404" i="4"/>
  <c r="X393" i="9" s="1"/>
  <c r="AX405" i="4"/>
  <c r="X394" i="9" s="1"/>
  <c r="AX406" i="4"/>
  <c r="X395" i="9" s="1"/>
  <c r="AX407" i="4"/>
  <c r="X396" i="9" s="1"/>
  <c r="P388" i="5"/>
  <c r="AP398" i="4"/>
  <c r="P387" i="9" s="1"/>
  <c r="AP402" i="4"/>
  <c r="P391" i="9" s="1"/>
  <c r="AP401" i="4"/>
  <c r="P390" i="9" s="1"/>
  <c r="AP400" i="4"/>
  <c r="P389" i="9" s="1"/>
  <c r="AP399" i="4"/>
  <c r="P388" i="9" s="1"/>
  <c r="AT291" i="4"/>
  <c r="T280" i="9" s="1"/>
  <c r="AT292" i="4"/>
  <c r="T281" i="9" s="1"/>
  <c r="AT290" i="4"/>
  <c r="T279" i="9" s="1"/>
  <c r="AT289" i="4"/>
  <c r="T278" i="9" s="1"/>
  <c r="AT288" i="4"/>
  <c r="T277" i="9" s="1"/>
  <c r="AT276" i="4"/>
  <c r="T265" i="9" s="1"/>
  <c r="AT275" i="4"/>
  <c r="T264" i="9" s="1"/>
  <c r="AT274" i="4"/>
  <c r="T263" i="9" s="1"/>
  <c r="AT273" i="4"/>
  <c r="T262" i="9" s="1"/>
  <c r="AT277" i="4"/>
  <c r="T266" i="9" s="1"/>
  <c r="AP249" i="4"/>
  <c r="P238" i="9" s="1"/>
  <c r="AP251" i="4"/>
  <c r="P240" i="9" s="1"/>
  <c r="AP248" i="4"/>
  <c r="P237" i="9" s="1"/>
  <c r="AP250" i="4"/>
  <c r="P239" i="9" s="1"/>
  <c r="AP252" i="4"/>
  <c r="P241" i="9" s="1"/>
  <c r="AX209" i="4"/>
  <c r="X198" i="9" s="1"/>
  <c r="AX211" i="4"/>
  <c r="X200" i="9" s="1"/>
  <c r="AX208" i="4"/>
  <c r="X197" i="9" s="1"/>
  <c r="AX210" i="4"/>
  <c r="X199" i="9" s="1"/>
  <c r="AX212" i="4"/>
  <c r="X201" i="9" s="1"/>
  <c r="AL180" i="4"/>
  <c r="L169" i="9" s="1"/>
  <c r="AL179" i="4"/>
  <c r="L168" i="9" s="1"/>
  <c r="AL182" i="4"/>
  <c r="L171" i="9" s="1"/>
  <c r="AL178" i="4"/>
  <c r="L167" i="9" s="1"/>
  <c r="AL181" i="4"/>
  <c r="L170" i="9" s="1"/>
  <c r="AH153" i="4"/>
  <c r="H142" i="9" s="1"/>
  <c r="AH154" i="4"/>
  <c r="H143" i="9" s="1"/>
  <c r="AH155" i="4"/>
  <c r="H144" i="9" s="1"/>
  <c r="AH156" i="4"/>
  <c r="H145" i="9" s="1"/>
  <c r="AH157" i="4"/>
  <c r="H146" i="9" s="1"/>
  <c r="AP145" i="4"/>
  <c r="P134" i="9" s="1"/>
  <c r="AP146" i="4"/>
  <c r="P135" i="9" s="1"/>
  <c r="AP147" i="4"/>
  <c r="P136" i="9" s="1"/>
  <c r="AP144" i="4"/>
  <c r="P133" i="9" s="1"/>
  <c r="AP143" i="4"/>
  <c r="P132" i="9" s="1"/>
  <c r="AL118" i="4"/>
  <c r="L107" i="9" s="1"/>
  <c r="AL121" i="4"/>
  <c r="L110" i="9" s="1"/>
  <c r="AL119" i="4"/>
  <c r="L108" i="9" s="1"/>
  <c r="AL122" i="4"/>
  <c r="L111" i="9" s="1"/>
  <c r="AL120" i="4"/>
  <c r="L109" i="9" s="1"/>
  <c r="AX73" i="4"/>
  <c r="X62" i="9" s="1"/>
  <c r="AX77" i="4"/>
  <c r="X66" i="9" s="1"/>
  <c r="AX76" i="4"/>
  <c r="X65" i="9" s="1"/>
  <c r="AX75" i="4"/>
  <c r="X64" i="9" s="1"/>
  <c r="AX74" i="4"/>
  <c r="X63" i="9" s="1"/>
  <c r="AT18" i="4"/>
  <c r="T7" i="9" s="1"/>
  <c r="AT19" i="4"/>
  <c r="T8" i="9" s="1"/>
  <c r="AT20" i="4"/>
  <c r="T9" i="9" s="1"/>
  <c r="AT21" i="4"/>
  <c r="T10" i="9" s="1"/>
  <c r="AT22" i="4"/>
  <c r="T11" i="9" s="1"/>
  <c r="AL13" i="4"/>
  <c r="L2" i="9" s="1"/>
  <c r="AL14" i="4"/>
  <c r="L3" i="9" s="1"/>
  <c r="AL15" i="4"/>
  <c r="L4" i="9" s="1"/>
  <c r="AL16" i="4"/>
  <c r="L5" i="9" s="1"/>
  <c r="AL17" i="4"/>
  <c r="L6" i="9" s="1"/>
  <c r="E18" i="5"/>
  <c r="AE28" i="4"/>
  <c r="E17" i="9" s="1"/>
  <c r="AE29" i="4"/>
  <c r="E18" i="9" s="1"/>
  <c r="AE30" i="4"/>
  <c r="E19" i="9" s="1"/>
  <c r="AE31" i="4"/>
  <c r="E20" i="9" s="1"/>
  <c r="AE32" i="4"/>
  <c r="E21" i="9" s="1"/>
  <c r="AD28" i="4"/>
  <c r="D17" i="9" s="1"/>
  <c r="AD29" i="4"/>
  <c r="D18" i="9" s="1"/>
  <c r="AD30" i="4"/>
  <c r="D19" i="9" s="1"/>
  <c r="AD31" i="4"/>
  <c r="D20" i="9" s="1"/>
  <c r="AD32" i="4"/>
  <c r="D21" i="9" s="1"/>
  <c r="AD503" i="4"/>
  <c r="D492" i="9" s="1"/>
  <c r="AD504" i="4"/>
  <c r="D493" i="9" s="1"/>
  <c r="AD505" i="4"/>
  <c r="D494" i="9" s="1"/>
  <c r="AD506" i="4"/>
  <c r="D495" i="9" s="1"/>
  <c r="AD507" i="4"/>
  <c r="D496" i="9" s="1"/>
  <c r="AD483" i="4"/>
  <c r="D472" i="9" s="1"/>
  <c r="AD486" i="4"/>
  <c r="D475" i="9" s="1"/>
  <c r="AD485" i="4"/>
  <c r="D474" i="9" s="1"/>
  <c r="AD487" i="4"/>
  <c r="D476" i="9" s="1"/>
  <c r="AD484" i="4"/>
  <c r="D473" i="9" s="1"/>
  <c r="AD463" i="4"/>
  <c r="D452" i="9" s="1"/>
  <c r="AD467" i="4"/>
  <c r="D456" i="9" s="1"/>
  <c r="AD466" i="4"/>
  <c r="D455" i="9" s="1"/>
  <c r="AD465" i="4"/>
  <c r="D454" i="9" s="1"/>
  <c r="AD464" i="4"/>
  <c r="D453" i="9" s="1"/>
  <c r="AD445" i="4"/>
  <c r="D434" i="9" s="1"/>
  <c r="AD444" i="4"/>
  <c r="D433" i="9" s="1"/>
  <c r="AD443" i="4"/>
  <c r="D432" i="9" s="1"/>
  <c r="AD447" i="4"/>
  <c r="D436" i="9" s="1"/>
  <c r="AD446" i="4"/>
  <c r="D435" i="9" s="1"/>
  <c r="AD424" i="4"/>
  <c r="D413" i="9" s="1"/>
  <c r="AD423" i="4"/>
  <c r="D412" i="9" s="1"/>
  <c r="AD427" i="4"/>
  <c r="D416" i="9" s="1"/>
  <c r="AD425" i="4"/>
  <c r="D414" i="9" s="1"/>
  <c r="AD426" i="4"/>
  <c r="D415" i="9" s="1"/>
  <c r="AD404" i="4"/>
  <c r="D393" i="9" s="1"/>
  <c r="AD403" i="4"/>
  <c r="D392" i="9" s="1"/>
  <c r="AD407" i="4"/>
  <c r="D396" i="9" s="1"/>
  <c r="AD406" i="4"/>
  <c r="D395" i="9" s="1"/>
  <c r="AD405" i="4"/>
  <c r="D394" i="9" s="1"/>
  <c r="AD386" i="4"/>
  <c r="D375" i="9" s="1"/>
  <c r="AD385" i="4"/>
  <c r="D374" i="9" s="1"/>
  <c r="AD384" i="4"/>
  <c r="D373" i="9" s="1"/>
  <c r="AD383" i="4"/>
  <c r="D372" i="9" s="1"/>
  <c r="AD387" i="4"/>
  <c r="D376" i="9" s="1"/>
  <c r="AD364" i="4"/>
  <c r="D353" i="9" s="1"/>
  <c r="AD363" i="4"/>
  <c r="D352" i="9" s="1"/>
  <c r="AD367" i="4"/>
  <c r="D356" i="9" s="1"/>
  <c r="AD366" i="4"/>
  <c r="D355" i="9" s="1"/>
  <c r="AD365" i="4"/>
  <c r="D354" i="9" s="1"/>
  <c r="AD343" i="4"/>
  <c r="D332" i="9" s="1"/>
  <c r="AD345" i="4"/>
  <c r="D334" i="9" s="1"/>
  <c r="AD347" i="4"/>
  <c r="D336" i="9" s="1"/>
  <c r="AD344" i="4"/>
  <c r="D333" i="9" s="1"/>
  <c r="AD346" i="4"/>
  <c r="D335" i="9" s="1"/>
  <c r="AD327" i="4"/>
  <c r="D316" i="9" s="1"/>
  <c r="AD326" i="4"/>
  <c r="D315" i="9" s="1"/>
  <c r="AD325" i="4"/>
  <c r="D314" i="9" s="1"/>
  <c r="AD324" i="4"/>
  <c r="D313" i="9" s="1"/>
  <c r="AD323" i="4"/>
  <c r="D312" i="9" s="1"/>
  <c r="AD304" i="4"/>
  <c r="D293" i="9" s="1"/>
  <c r="AD306" i="4"/>
  <c r="D295" i="9" s="1"/>
  <c r="AD303" i="4"/>
  <c r="D292" i="9" s="1"/>
  <c r="AD305" i="4"/>
  <c r="D294" i="9" s="1"/>
  <c r="AD307" i="4"/>
  <c r="D296" i="9" s="1"/>
  <c r="AD283" i="4"/>
  <c r="D272" i="9" s="1"/>
  <c r="AD284" i="4"/>
  <c r="D273" i="9" s="1"/>
  <c r="AD285" i="4"/>
  <c r="D274" i="9" s="1"/>
  <c r="AD286" i="4"/>
  <c r="D275" i="9" s="1"/>
  <c r="AD287" i="4"/>
  <c r="D276" i="9" s="1"/>
  <c r="AD263" i="4"/>
  <c r="D252" i="9" s="1"/>
  <c r="AD267" i="4"/>
  <c r="D256" i="9" s="1"/>
  <c r="AD266" i="4"/>
  <c r="D255" i="9" s="1"/>
  <c r="AD265" i="4"/>
  <c r="D254" i="9" s="1"/>
  <c r="AD264" i="4"/>
  <c r="D253" i="9" s="1"/>
  <c r="AD247" i="4"/>
  <c r="D236" i="9" s="1"/>
  <c r="AD243" i="4"/>
  <c r="D232" i="9" s="1"/>
  <c r="AD244" i="4"/>
  <c r="D233" i="9" s="1"/>
  <c r="AD245" i="4"/>
  <c r="D234" i="9" s="1"/>
  <c r="AD246" i="4"/>
  <c r="D235" i="9" s="1"/>
  <c r="AD227" i="4"/>
  <c r="D216" i="9" s="1"/>
  <c r="AD226" i="4"/>
  <c r="D215" i="9" s="1"/>
  <c r="AD225" i="4"/>
  <c r="D214" i="9" s="1"/>
  <c r="AD224" i="4"/>
  <c r="D213" i="9" s="1"/>
  <c r="AD223" i="4"/>
  <c r="D212" i="9" s="1"/>
  <c r="AD205" i="4"/>
  <c r="D194" i="9" s="1"/>
  <c r="AD207" i="4"/>
  <c r="D196" i="9" s="1"/>
  <c r="AD203" i="4"/>
  <c r="D192" i="9" s="1"/>
  <c r="AD204" i="4"/>
  <c r="D193" i="9" s="1"/>
  <c r="AD206" i="4"/>
  <c r="D195" i="9" s="1"/>
  <c r="AD183" i="4"/>
  <c r="D172" i="9" s="1"/>
  <c r="AD184" i="4"/>
  <c r="D173" i="9" s="1"/>
  <c r="AD185" i="4"/>
  <c r="D174" i="9" s="1"/>
  <c r="AD186" i="4"/>
  <c r="D175" i="9" s="1"/>
  <c r="AD187" i="4"/>
  <c r="D176" i="9" s="1"/>
  <c r="AD163" i="4"/>
  <c r="D152" i="9" s="1"/>
  <c r="AD164" i="4"/>
  <c r="D153" i="9" s="1"/>
  <c r="AD165" i="4"/>
  <c r="D154" i="9" s="1"/>
  <c r="AD166" i="4"/>
  <c r="D155" i="9" s="1"/>
  <c r="AD167" i="4"/>
  <c r="D156" i="9" s="1"/>
  <c r="AD145" i="4"/>
  <c r="D134" i="9" s="1"/>
  <c r="AD146" i="4"/>
  <c r="D135" i="9" s="1"/>
  <c r="AD147" i="4"/>
  <c r="D136" i="9" s="1"/>
  <c r="AD144" i="4"/>
  <c r="D133" i="9" s="1"/>
  <c r="AD143" i="4"/>
  <c r="D132" i="9" s="1"/>
  <c r="AD124" i="4"/>
  <c r="D113" i="9" s="1"/>
  <c r="AD126" i="4"/>
  <c r="D115" i="9" s="1"/>
  <c r="AD123" i="4"/>
  <c r="D112" i="9" s="1"/>
  <c r="AD125" i="4"/>
  <c r="D114" i="9" s="1"/>
  <c r="AD127" i="4"/>
  <c r="D116" i="9" s="1"/>
  <c r="AD107" i="4"/>
  <c r="D96" i="9" s="1"/>
  <c r="AD106" i="4"/>
  <c r="D95" i="9" s="1"/>
  <c r="AD105" i="4"/>
  <c r="D94" i="9" s="1"/>
  <c r="AD104" i="4"/>
  <c r="D93" i="9" s="1"/>
  <c r="AD103" i="4"/>
  <c r="D92" i="9" s="1"/>
  <c r="AD83" i="4"/>
  <c r="D72" i="9" s="1"/>
  <c r="AD84" i="4"/>
  <c r="D73" i="9" s="1"/>
  <c r="AD85" i="4"/>
  <c r="D74" i="9" s="1"/>
  <c r="AD86" i="4"/>
  <c r="D75" i="9" s="1"/>
  <c r="AD87" i="4"/>
  <c r="D76" i="9" s="1"/>
  <c r="AD63" i="4"/>
  <c r="D52" i="9" s="1"/>
  <c r="AD65" i="4"/>
  <c r="D54" i="9" s="1"/>
  <c r="AD67" i="4"/>
  <c r="D56" i="9" s="1"/>
  <c r="AD64" i="4"/>
  <c r="D53" i="9" s="1"/>
  <c r="AD66" i="4"/>
  <c r="D55" i="9" s="1"/>
  <c r="AR508" i="4"/>
  <c r="R497" i="9" s="1"/>
  <c r="AR509" i="4"/>
  <c r="R498" i="9" s="1"/>
  <c r="AR510" i="4"/>
  <c r="R499" i="9" s="1"/>
  <c r="AR511" i="4"/>
  <c r="R500" i="9" s="1"/>
  <c r="AR512" i="4"/>
  <c r="R501" i="9" s="1"/>
  <c r="AV503" i="4"/>
  <c r="V492" i="9" s="1"/>
  <c r="AV504" i="4"/>
  <c r="V493" i="9" s="1"/>
  <c r="AV505" i="4"/>
  <c r="V494" i="9" s="1"/>
  <c r="AV506" i="4"/>
  <c r="V495" i="9" s="1"/>
  <c r="AV507" i="4"/>
  <c r="V496" i="9" s="1"/>
  <c r="AJ503" i="4"/>
  <c r="J492" i="9" s="1"/>
  <c r="AJ504" i="4"/>
  <c r="J493" i="9" s="1"/>
  <c r="AJ505" i="4"/>
  <c r="J494" i="9" s="1"/>
  <c r="AJ506" i="4"/>
  <c r="J495" i="9" s="1"/>
  <c r="AJ507" i="4"/>
  <c r="J496" i="9" s="1"/>
  <c r="AZ498" i="4"/>
  <c r="Z487" i="9" s="1"/>
  <c r="AZ499" i="4"/>
  <c r="Z488" i="9" s="1"/>
  <c r="AZ500" i="4"/>
  <c r="Z489" i="9" s="1"/>
  <c r="AZ501" i="4"/>
  <c r="Z490" i="9" s="1"/>
  <c r="AZ502" i="4"/>
  <c r="Z491" i="9" s="1"/>
  <c r="AN498" i="4"/>
  <c r="N487" i="9" s="1"/>
  <c r="AN499" i="4"/>
  <c r="N488" i="9" s="1"/>
  <c r="AN500" i="4"/>
  <c r="N489" i="9" s="1"/>
  <c r="AN501" i="4"/>
  <c r="N490" i="9" s="1"/>
  <c r="AN502" i="4"/>
  <c r="N491" i="9" s="1"/>
  <c r="AR493" i="4"/>
  <c r="R482" i="9" s="1"/>
  <c r="AR494" i="4"/>
  <c r="R483" i="9" s="1"/>
  <c r="AR495" i="4"/>
  <c r="R484" i="9" s="1"/>
  <c r="AR496" i="4"/>
  <c r="R485" i="9" s="1"/>
  <c r="AR497" i="4"/>
  <c r="R486" i="9" s="1"/>
  <c r="AV490" i="4"/>
  <c r="V479" i="9" s="1"/>
  <c r="AV489" i="4"/>
  <c r="V478" i="9" s="1"/>
  <c r="AV492" i="4"/>
  <c r="V481" i="9" s="1"/>
  <c r="AV488" i="4"/>
  <c r="V477" i="9" s="1"/>
  <c r="AV491" i="4"/>
  <c r="V480" i="9" s="1"/>
  <c r="AJ490" i="4"/>
  <c r="J479" i="9" s="1"/>
  <c r="AJ489" i="4"/>
  <c r="J478" i="9" s="1"/>
  <c r="AJ492" i="4"/>
  <c r="J481" i="9" s="1"/>
  <c r="AJ491" i="4"/>
  <c r="J480" i="9" s="1"/>
  <c r="AJ488" i="4"/>
  <c r="J477" i="9" s="1"/>
  <c r="AZ485" i="4"/>
  <c r="Z474" i="9" s="1"/>
  <c r="AZ484" i="4"/>
  <c r="Z473" i="9" s="1"/>
  <c r="AZ487" i="4"/>
  <c r="Z476" i="9" s="1"/>
  <c r="AZ483" i="4"/>
  <c r="Z472" i="9" s="1"/>
  <c r="AZ486" i="4"/>
  <c r="Z475" i="9" s="1"/>
  <c r="AN485" i="4"/>
  <c r="N474" i="9" s="1"/>
  <c r="AN484" i="4"/>
  <c r="N473" i="9" s="1"/>
  <c r="AN487" i="4"/>
  <c r="N476" i="9" s="1"/>
  <c r="AN483" i="4"/>
  <c r="N472" i="9" s="1"/>
  <c r="AN486" i="4"/>
  <c r="N475" i="9" s="1"/>
  <c r="AR478" i="4"/>
  <c r="R467" i="9" s="1"/>
  <c r="AR479" i="4"/>
  <c r="R468" i="9" s="1"/>
  <c r="AR480" i="4"/>
  <c r="R469" i="9" s="1"/>
  <c r="AR481" i="4"/>
  <c r="R470" i="9" s="1"/>
  <c r="AR482" i="4"/>
  <c r="R471" i="9" s="1"/>
  <c r="AV473" i="4"/>
  <c r="V462" i="9" s="1"/>
  <c r="AV474" i="4"/>
  <c r="V463" i="9" s="1"/>
  <c r="AV475" i="4"/>
  <c r="V464" i="9" s="1"/>
  <c r="AV476" i="4"/>
  <c r="V465" i="9" s="1"/>
  <c r="AV477" i="4"/>
  <c r="V466" i="9" s="1"/>
  <c r="AJ477" i="4"/>
  <c r="J466" i="9" s="1"/>
  <c r="AJ473" i="4"/>
  <c r="J462" i="9" s="1"/>
  <c r="AJ474" i="4"/>
  <c r="J463" i="9" s="1"/>
  <c r="AJ475" i="4"/>
  <c r="J464" i="9" s="1"/>
  <c r="AJ476" i="4"/>
  <c r="J465" i="9" s="1"/>
  <c r="AZ471" i="4"/>
  <c r="Z460" i="9" s="1"/>
  <c r="AZ472" i="4"/>
  <c r="Z461" i="9" s="1"/>
  <c r="AZ468" i="4"/>
  <c r="Z457" i="9" s="1"/>
  <c r="AZ469" i="4"/>
  <c r="Z458" i="9" s="1"/>
  <c r="AZ470" i="4"/>
  <c r="Z459" i="9" s="1"/>
  <c r="AN468" i="4"/>
  <c r="N457" i="9" s="1"/>
  <c r="AN469" i="4"/>
  <c r="N458" i="9" s="1"/>
  <c r="AN470" i="4"/>
  <c r="N459" i="9" s="1"/>
  <c r="AN471" i="4"/>
  <c r="N460" i="9" s="1"/>
  <c r="AN472" i="4"/>
  <c r="N461" i="9" s="1"/>
  <c r="AR463" i="4"/>
  <c r="R452" i="9" s="1"/>
  <c r="AR466" i="4"/>
  <c r="R455" i="9" s="1"/>
  <c r="AR465" i="4"/>
  <c r="R454" i="9" s="1"/>
  <c r="AR464" i="4"/>
  <c r="R453" i="9" s="1"/>
  <c r="AR467" i="4"/>
  <c r="R456" i="9" s="1"/>
  <c r="AV459" i="4"/>
  <c r="V448" i="9" s="1"/>
  <c r="AV458" i="4"/>
  <c r="V447" i="9" s="1"/>
  <c r="AV462" i="4"/>
  <c r="V451" i="9" s="1"/>
  <c r="AV461" i="4"/>
  <c r="V450" i="9" s="1"/>
  <c r="AV460" i="4"/>
  <c r="V449" i="9" s="1"/>
  <c r="AJ459" i="4"/>
  <c r="J448" i="9" s="1"/>
  <c r="AJ458" i="4"/>
  <c r="J447" i="9" s="1"/>
  <c r="AJ462" i="4"/>
  <c r="J451" i="9" s="1"/>
  <c r="AJ461" i="4"/>
  <c r="J450" i="9" s="1"/>
  <c r="AJ460" i="4"/>
  <c r="J449" i="9" s="1"/>
  <c r="AZ455" i="4"/>
  <c r="Z444" i="9" s="1"/>
  <c r="AZ454" i="4"/>
  <c r="Z443" i="9" s="1"/>
  <c r="AZ453" i="4"/>
  <c r="Z442" i="9" s="1"/>
  <c r="AZ457" i="4"/>
  <c r="Z446" i="9" s="1"/>
  <c r="AZ456" i="4"/>
  <c r="Z445" i="9" s="1"/>
  <c r="AN455" i="4"/>
  <c r="N444" i="9" s="1"/>
  <c r="AN454" i="4"/>
  <c r="N443" i="9" s="1"/>
  <c r="AN453" i="4"/>
  <c r="N442" i="9" s="1"/>
  <c r="AN457" i="4"/>
  <c r="N446" i="9" s="1"/>
  <c r="AN456" i="4"/>
  <c r="N445" i="9" s="1"/>
  <c r="AR451" i="4"/>
  <c r="R440" i="9" s="1"/>
  <c r="AR450" i="4"/>
  <c r="R439" i="9" s="1"/>
  <c r="AR449" i="4"/>
  <c r="R438" i="9" s="1"/>
  <c r="AR448" i="4"/>
  <c r="R437" i="9" s="1"/>
  <c r="AR452" i="4"/>
  <c r="R441" i="9" s="1"/>
  <c r="AV447" i="4"/>
  <c r="V436" i="9" s="1"/>
  <c r="AV446" i="4"/>
  <c r="V435" i="9" s="1"/>
  <c r="AV445" i="4"/>
  <c r="V434" i="9" s="1"/>
  <c r="AV444" i="4"/>
  <c r="V433" i="9" s="1"/>
  <c r="AV443" i="4"/>
  <c r="V432" i="9" s="1"/>
  <c r="AJ443" i="4"/>
  <c r="J432" i="9" s="1"/>
  <c r="AJ447" i="4"/>
  <c r="J436" i="9" s="1"/>
  <c r="AJ446" i="4"/>
  <c r="J435" i="9" s="1"/>
  <c r="AJ445" i="4"/>
  <c r="J434" i="9" s="1"/>
  <c r="AJ444" i="4"/>
  <c r="J433" i="9" s="1"/>
  <c r="AZ438" i="4"/>
  <c r="Z427" i="9" s="1"/>
  <c r="AZ440" i="4"/>
  <c r="Z429" i="9" s="1"/>
  <c r="AZ442" i="4"/>
  <c r="Z431" i="9" s="1"/>
  <c r="AZ439" i="4"/>
  <c r="Z428" i="9" s="1"/>
  <c r="AZ441" i="4"/>
  <c r="Z430" i="9" s="1"/>
  <c r="AN441" i="4"/>
  <c r="N430" i="9" s="1"/>
  <c r="AN438" i="4"/>
  <c r="N427" i="9" s="1"/>
  <c r="AN440" i="4"/>
  <c r="N429" i="9" s="1"/>
  <c r="AN442" i="4"/>
  <c r="N431" i="9" s="1"/>
  <c r="AN439" i="4"/>
  <c r="N428" i="9" s="1"/>
  <c r="AR433" i="4"/>
  <c r="R422" i="9" s="1"/>
  <c r="AR435" i="4"/>
  <c r="R424" i="9" s="1"/>
  <c r="AR437" i="4"/>
  <c r="R426" i="9" s="1"/>
  <c r="AR434" i="4"/>
  <c r="R423" i="9" s="1"/>
  <c r="AR436" i="4"/>
  <c r="R425" i="9" s="1"/>
  <c r="AV429" i="4"/>
  <c r="V418" i="9" s="1"/>
  <c r="AV431" i="4"/>
  <c r="V420" i="9" s="1"/>
  <c r="AV428" i="4"/>
  <c r="V417" i="9" s="1"/>
  <c r="AV430" i="4"/>
  <c r="V419" i="9" s="1"/>
  <c r="AV432" i="4"/>
  <c r="V421" i="9" s="1"/>
  <c r="AJ428" i="4"/>
  <c r="J417" i="9" s="1"/>
  <c r="AJ430" i="4"/>
  <c r="J419" i="9" s="1"/>
  <c r="AJ432" i="4"/>
  <c r="J421" i="9" s="1"/>
  <c r="AJ429" i="4"/>
  <c r="J418" i="9" s="1"/>
  <c r="AJ431" i="4"/>
  <c r="J420" i="9" s="1"/>
  <c r="AZ426" i="4"/>
  <c r="Z415" i="9" s="1"/>
  <c r="AZ424" i="4"/>
  <c r="Z413" i="9" s="1"/>
  <c r="AZ425" i="4"/>
  <c r="Z414" i="9" s="1"/>
  <c r="AZ427" i="4"/>
  <c r="Z416" i="9" s="1"/>
  <c r="AZ423" i="4"/>
  <c r="Z412" i="9" s="1"/>
  <c r="AN425" i="4"/>
  <c r="N414" i="9" s="1"/>
  <c r="AN424" i="4"/>
  <c r="N413" i="9" s="1"/>
  <c r="AN426" i="4"/>
  <c r="N415" i="9" s="1"/>
  <c r="AN423" i="4"/>
  <c r="N412" i="9" s="1"/>
  <c r="AN427" i="4"/>
  <c r="N416" i="9" s="1"/>
  <c r="AR422" i="4"/>
  <c r="R411" i="9" s="1"/>
  <c r="AR421" i="4"/>
  <c r="R410" i="9" s="1"/>
  <c r="AR420" i="4"/>
  <c r="R409" i="9" s="1"/>
  <c r="AR419" i="4"/>
  <c r="R408" i="9" s="1"/>
  <c r="AR418" i="4"/>
  <c r="R407" i="9" s="1"/>
  <c r="AV413" i="4"/>
  <c r="V402" i="9" s="1"/>
  <c r="AV417" i="4"/>
  <c r="V406" i="9" s="1"/>
  <c r="AV416" i="4"/>
  <c r="V405" i="9" s="1"/>
  <c r="AV415" i="4"/>
  <c r="V404" i="9" s="1"/>
  <c r="AV414" i="4"/>
  <c r="V403" i="9" s="1"/>
  <c r="AJ413" i="4"/>
  <c r="J402" i="9" s="1"/>
  <c r="AJ417" i="4"/>
  <c r="J406" i="9" s="1"/>
  <c r="AJ416" i="4"/>
  <c r="J405" i="9" s="1"/>
  <c r="AJ415" i="4"/>
  <c r="J404" i="9" s="1"/>
  <c r="AJ414" i="4"/>
  <c r="J403" i="9" s="1"/>
  <c r="AZ408" i="4"/>
  <c r="Z397" i="9" s="1"/>
  <c r="AZ412" i="4"/>
  <c r="Z401" i="9" s="1"/>
  <c r="AZ411" i="4"/>
  <c r="Z400" i="9" s="1"/>
  <c r="AZ410" i="4"/>
  <c r="Z399" i="9" s="1"/>
  <c r="AZ409" i="4"/>
  <c r="Z398" i="9" s="1"/>
  <c r="AN409" i="4"/>
  <c r="N398" i="9" s="1"/>
  <c r="AN408" i="4"/>
  <c r="N397" i="9" s="1"/>
  <c r="AN412" i="4"/>
  <c r="N401" i="9" s="1"/>
  <c r="AN411" i="4"/>
  <c r="N400" i="9" s="1"/>
  <c r="AN410" i="4"/>
  <c r="N399" i="9" s="1"/>
  <c r="AR405" i="4"/>
  <c r="R394" i="9" s="1"/>
  <c r="AR404" i="4"/>
  <c r="R393" i="9" s="1"/>
  <c r="AR403" i="4"/>
  <c r="R392" i="9" s="1"/>
  <c r="AR407" i="4"/>
  <c r="R396" i="9" s="1"/>
  <c r="AR406" i="4"/>
  <c r="R395" i="9" s="1"/>
  <c r="AV401" i="4"/>
  <c r="V390" i="9" s="1"/>
  <c r="AV400" i="4"/>
  <c r="V389" i="9" s="1"/>
  <c r="AV399" i="4"/>
  <c r="V388" i="9" s="1"/>
  <c r="AV398" i="4"/>
  <c r="V387" i="9" s="1"/>
  <c r="AV402" i="4"/>
  <c r="V391" i="9" s="1"/>
  <c r="AJ401" i="4"/>
  <c r="J390" i="9" s="1"/>
  <c r="AJ400" i="4"/>
  <c r="J389" i="9" s="1"/>
  <c r="AJ399" i="4"/>
  <c r="J388" i="9" s="1"/>
  <c r="AJ398" i="4"/>
  <c r="J387" i="9" s="1"/>
  <c r="AJ402" i="4"/>
  <c r="J391" i="9" s="1"/>
  <c r="AZ396" i="4"/>
  <c r="Z385" i="9" s="1"/>
  <c r="AZ395" i="4"/>
  <c r="Z384" i="9" s="1"/>
  <c r="AZ394" i="4"/>
  <c r="Z383" i="9" s="1"/>
  <c r="AZ393" i="4"/>
  <c r="Z382" i="9" s="1"/>
  <c r="AZ397" i="4"/>
  <c r="Z386" i="9" s="1"/>
  <c r="AN397" i="4"/>
  <c r="N386" i="9" s="1"/>
  <c r="AN396" i="4"/>
  <c r="N385" i="9" s="1"/>
  <c r="AN395" i="4"/>
  <c r="N384" i="9" s="1"/>
  <c r="AN394" i="4"/>
  <c r="N383" i="9" s="1"/>
  <c r="AN393" i="4"/>
  <c r="N382" i="9" s="1"/>
  <c r="AR392" i="4"/>
  <c r="R381" i="9" s="1"/>
  <c r="AR391" i="4"/>
  <c r="R380" i="9" s="1"/>
  <c r="AR390" i="4"/>
  <c r="R379" i="9" s="1"/>
  <c r="AR389" i="4"/>
  <c r="R378" i="9" s="1"/>
  <c r="AR388" i="4"/>
  <c r="R377" i="9" s="1"/>
  <c r="AV383" i="4"/>
  <c r="V372" i="9" s="1"/>
  <c r="AV387" i="4"/>
  <c r="V376" i="9" s="1"/>
  <c r="AV386" i="4"/>
  <c r="V375" i="9" s="1"/>
  <c r="AV385" i="4"/>
  <c r="V374" i="9" s="1"/>
  <c r="AV384" i="4"/>
  <c r="V373" i="9" s="1"/>
  <c r="AJ383" i="4"/>
  <c r="J372" i="9" s="1"/>
  <c r="AJ387" i="4"/>
  <c r="J376" i="9" s="1"/>
  <c r="AJ386" i="4"/>
  <c r="J375" i="9" s="1"/>
  <c r="AJ385" i="4"/>
  <c r="J374" i="9" s="1"/>
  <c r="AJ384" i="4"/>
  <c r="J373" i="9" s="1"/>
  <c r="AZ378" i="4"/>
  <c r="Z367" i="9" s="1"/>
  <c r="AZ379" i="4"/>
  <c r="Z368" i="9" s="1"/>
  <c r="AZ380" i="4"/>
  <c r="Z369" i="9" s="1"/>
  <c r="AZ382" i="4"/>
  <c r="Z371" i="9" s="1"/>
  <c r="AZ381" i="4"/>
  <c r="Z370" i="9" s="1"/>
  <c r="AN378" i="4"/>
  <c r="N367" i="9" s="1"/>
  <c r="AN379" i="4"/>
  <c r="N368" i="9" s="1"/>
  <c r="AN380" i="4"/>
  <c r="N369" i="9" s="1"/>
  <c r="AN381" i="4"/>
  <c r="N370" i="9" s="1"/>
  <c r="AN382" i="4"/>
  <c r="N371" i="9" s="1"/>
  <c r="AR375" i="4"/>
  <c r="R364" i="9" s="1"/>
  <c r="AR377" i="4"/>
  <c r="R366" i="9" s="1"/>
  <c r="AR373" i="4"/>
  <c r="R362" i="9" s="1"/>
  <c r="AR374" i="4"/>
  <c r="R363" i="9" s="1"/>
  <c r="AR376" i="4"/>
  <c r="R365" i="9" s="1"/>
  <c r="AV368" i="4"/>
  <c r="V357" i="9" s="1"/>
  <c r="AV369" i="4"/>
  <c r="V358" i="9" s="1"/>
  <c r="AV370" i="4"/>
  <c r="V359" i="9" s="1"/>
  <c r="AV371" i="4"/>
  <c r="V360" i="9" s="1"/>
  <c r="AV372" i="4"/>
  <c r="V361" i="9" s="1"/>
  <c r="AJ368" i="4"/>
  <c r="J357" i="9" s="1"/>
  <c r="AJ369" i="4"/>
  <c r="J358" i="9" s="1"/>
  <c r="AJ370" i="4"/>
  <c r="J359" i="9" s="1"/>
  <c r="AJ371" i="4"/>
  <c r="J360" i="9" s="1"/>
  <c r="AJ372" i="4"/>
  <c r="J361" i="9" s="1"/>
  <c r="AZ367" i="4"/>
  <c r="Z356" i="9" s="1"/>
  <c r="AZ366" i="4"/>
  <c r="Z355" i="9" s="1"/>
  <c r="AZ365" i="4"/>
  <c r="Z354" i="9" s="1"/>
  <c r="AZ364" i="4"/>
  <c r="Z353" i="9" s="1"/>
  <c r="AZ363" i="4"/>
  <c r="Z352" i="9" s="1"/>
  <c r="AN363" i="4"/>
  <c r="N352" i="9" s="1"/>
  <c r="AN367" i="4"/>
  <c r="N356" i="9" s="1"/>
  <c r="AN366" i="4"/>
  <c r="N355" i="9" s="1"/>
  <c r="AN365" i="4"/>
  <c r="N354" i="9" s="1"/>
  <c r="AN364" i="4"/>
  <c r="N353" i="9" s="1"/>
  <c r="AR359" i="4"/>
  <c r="R348" i="9" s="1"/>
  <c r="AR358" i="4"/>
  <c r="R347" i="9" s="1"/>
  <c r="AR362" i="4"/>
  <c r="R351" i="9" s="1"/>
  <c r="AR361" i="4"/>
  <c r="R350" i="9" s="1"/>
  <c r="AR360" i="4"/>
  <c r="R349" i="9" s="1"/>
  <c r="AV353" i="4"/>
  <c r="V342" i="9" s="1"/>
  <c r="AV354" i="4"/>
  <c r="V343" i="9" s="1"/>
  <c r="AV355" i="4"/>
  <c r="V344" i="9" s="1"/>
  <c r="AV356" i="4"/>
  <c r="V345" i="9" s="1"/>
  <c r="AV357" i="4"/>
  <c r="V346" i="9" s="1"/>
  <c r="AJ353" i="4"/>
  <c r="J342" i="9" s="1"/>
  <c r="AJ354" i="4"/>
  <c r="J343" i="9" s="1"/>
  <c r="AJ355" i="4"/>
  <c r="J344" i="9" s="1"/>
  <c r="AJ356" i="4"/>
  <c r="J345" i="9" s="1"/>
  <c r="AJ357" i="4"/>
  <c r="J346" i="9" s="1"/>
  <c r="AZ348" i="4"/>
  <c r="Z337" i="9" s="1"/>
  <c r="AZ350" i="4"/>
  <c r="Z339" i="9" s="1"/>
  <c r="AZ352" i="4"/>
  <c r="Z341" i="9" s="1"/>
  <c r="AZ349" i="4"/>
  <c r="Z338" i="9" s="1"/>
  <c r="AZ351" i="4"/>
  <c r="Z340" i="9" s="1"/>
  <c r="AN348" i="4"/>
  <c r="N337" i="9" s="1"/>
  <c r="AN350" i="4"/>
  <c r="N339" i="9" s="1"/>
  <c r="AN352" i="4"/>
  <c r="N341" i="9" s="1"/>
  <c r="AN349" i="4"/>
  <c r="N338" i="9" s="1"/>
  <c r="AN351" i="4"/>
  <c r="N340" i="9" s="1"/>
  <c r="AR343" i="4"/>
  <c r="R332" i="9" s="1"/>
  <c r="AR345" i="4"/>
  <c r="R334" i="9" s="1"/>
  <c r="AR347" i="4"/>
  <c r="R336" i="9" s="1"/>
  <c r="AR344" i="4"/>
  <c r="R333" i="9" s="1"/>
  <c r="AR346" i="4"/>
  <c r="R335" i="9" s="1"/>
  <c r="AV338" i="4"/>
  <c r="V327" i="9" s="1"/>
  <c r="AV339" i="4"/>
  <c r="V328" i="9" s="1"/>
  <c r="AV340" i="4"/>
  <c r="V329" i="9" s="1"/>
  <c r="AV341" i="4"/>
  <c r="V330" i="9" s="1"/>
  <c r="AV342" i="4"/>
  <c r="V331" i="9" s="1"/>
  <c r="AJ338" i="4"/>
  <c r="J327" i="9" s="1"/>
  <c r="AJ339" i="4"/>
  <c r="J328" i="9" s="1"/>
  <c r="AJ340" i="4"/>
  <c r="J329" i="9" s="1"/>
  <c r="AJ341" i="4"/>
  <c r="J330" i="9" s="1"/>
  <c r="AJ342" i="4"/>
  <c r="J331" i="9" s="1"/>
  <c r="AZ333" i="4"/>
  <c r="Z322" i="9" s="1"/>
  <c r="AZ334" i="4"/>
  <c r="Z323" i="9" s="1"/>
  <c r="AZ335" i="4"/>
  <c r="Z324" i="9" s="1"/>
  <c r="AZ336" i="4"/>
  <c r="Z325" i="9" s="1"/>
  <c r="AZ337" i="4"/>
  <c r="Z326" i="9" s="1"/>
  <c r="AN333" i="4"/>
  <c r="N322" i="9" s="1"/>
  <c r="AN334" i="4"/>
  <c r="N323" i="9" s="1"/>
  <c r="AN335" i="4"/>
  <c r="N324" i="9" s="1"/>
  <c r="AN336" i="4"/>
  <c r="N325" i="9" s="1"/>
  <c r="AN337" i="4"/>
  <c r="N326" i="9" s="1"/>
  <c r="AR329" i="4"/>
  <c r="R318" i="9" s="1"/>
  <c r="AR328" i="4"/>
  <c r="R317" i="9" s="1"/>
  <c r="AR330" i="4"/>
  <c r="R319" i="9" s="1"/>
  <c r="AR331" i="4"/>
  <c r="R320" i="9" s="1"/>
  <c r="AR332" i="4"/>
  <c r="R321" i="9" s="1"/>
  <c r="AV325" i="4"/>
  <c r="V314" i="9" s="1"/>
  <c r="AV324" i="4"/>
  <c r="V313" i="9" s="1"/>
  <c r="AV323" i="4"/>
  <c r="V312" i="9" s="1"/>
  <c r="AV327" i="4"/>
  <c r="V316" i="9" s="1"/>
  <c r="AV326" i="4"/>
  <c r="V315" i="9" s="1"/>
  <c r="AJ325" i="4"/>
  <c r="J314" i="9" s="1"/>
  <c r="AJ324" i="4"/>
  <c r="J313" i="9" s="1"/>
  <c r="AJ323" i="4"/>
  <c r="J312" i="9" s="1"/>
  <c r="AJ327" i="4"/>
  <c r="J316" i="9" s="1"/>
  <c r="AJ326" i="4"/>
  <c r="J315" i="9" s="1"/>
  <c r="AZ321" i="4"/>
  <c r="Z310" i="9" s="1"/>
  <c r="AZ320" i="4"/>
  <c r="Z309" i="9" s="1"/>
  <c r="AZ319" i="4"/>
  <c r="Z308" i="9" s="1"/>
  <c r="AZ318" i="4"/>
  <c r="Z307" i="9" s="1"/>
  <c r="AZ322" i="4"/>
  <c r="Z311" i="9" s="1"/>
  <c r="AN321" i="4"/>
  <c r="N310" i="9" s="1"/>
  <c r="AN320" i="4"/>
  <c r="N309" i="9" s="1"/>
  <c r="AN319" i="4"/>
  <c r="N308" i="9" s="1"/>
  <c r="AN318" i="4"/>
  <c r="N307" i="9" s="1"/>
  <c r="AN322" i="4"/>
  <c r="N311" i="9" s="1"/>
  <c r="AR317" i="4"/>
  <c r="R306" i="9" s="1"/>
  <c r="AR316" i="4"/>
  <c r="R305" i="9" s="1"/>
  <c r="AR315" i="4"/>
  <c r="R304" i="9" s="1"/>
  <c r="AR314" i="4"/>
  <c r="R303" i="9" s="1"/>
  <c r="AR313" i="4"/>
  <c r="R302" i="9" s="1"/>
  <c r="AV312" i="4"/>
  <c r="V301" i="9" s="1"/>
  <c r="AV311" i="4"/>
  <c r="V300" i="9" s="1"/>
  <c r="AV310" i="4"/>
  <c r="V299" i="9" s="1"/>
  <c r="AV309" i="4"/>
  <c r="V298" i="9" s="1"/>
  <c r="AV308" i="4"/>
  <c r="V297" i="9" s="1"/>
  <c r="AJ312" i="4"/>
  <c r="J301" i="9" s="1"/>
  <c r="AJ311" i="4"/>
  <c r="J300" i="9" s="1"/>
  <c r="AJ310" i="4"/>
  <c r="J299" i="9" s="1"/>
  <c r="AJ309" i="4"/>
  <c r="J298" i="9" s="1"/>
  <c r="AJ308" i="4"/>
  <c r="J297" i="9" s="1"/>
  <c r="AZ303" i="4"/>
  <c r="Z292" i="9" s="1"/>
  <c r="AZ304" i="4"/>
  <c r="Z293" i="9" s="1"/>
  <c r="AZ305" i="4"/>
  <c r="Z294" i="9" s="1"/>
  <c r="AZ307" i="4"/>
  <c r="Z296" i="9" s="1"/>
  <c r="AZ306" i="4"/>
  <c r="Z295" i="9" s="1"/>
  <c r="AN303" i="4"/>
  <c r="N292" i="9" s="1"/>
  <c r="AN304" i="4"/>
  <c r="N293" i="9" s="1"/>
  <c r="AN305" i="4"/>
  <c r="N294" i="9" s="1"/>
  <c r="AN307" i="4"/>
  <c r="N296" i="9" s="1"/>
  <c r="AN306" i="4"/>
  <c r="N295" i="9" s="1"/>
  <c r="AR298" i="4"/>
  <c r="R287" i="9" s="1"/>
  <c r="AR300" i="4"/>
  <c r="R289" i="9" s="1"/>
  <c r="AR302" i="4"/>
  <c r="R291" i="9" s="1"/>
  <c r="AR299" i="4"/>
  <c r="R288" i="9" s="1"/>
  <c r="AR301" i="4"/>
  <c r="R290" i="9" s="1"/>
  <c r="AV294" i="4"/>
  <c r="V283" i="9" s="1"/>
  <c r="AV296" i="4"/>
  <c r="V285" i="9" s="1"/>
  <c r="AV293" i="4"/>
  <c r="V282" i="9" s="1"/>
  <c r="AV295" i="4"/>
  <c r="V284" i="9" s="1"/>
  <c r="AV297" i="4"/>
  <c r="V286" i="9" s="1"/>
  <c r="AJ293" i="4"/>
  <c r="J282" i="9" s="1"/>
  <c r="AJ295" i="4"/>
  <c r="J284" i="9" s="1"/>
  <c r="AJ297" i="4"/>
  <c r="J286" i="9" s="1"/>
  <c r="AJ294" i="4"/>
  <c r="J283" i="9" s="1"/>
  <c r="AJ296" i="4"/>
  <c r="J285" i="9" s="1"/>
  <c r="AZ288" i="4"/>
  <c r="Z277" i="9" s="1"/>
  <c r="AZ289" i="4"/>
  <c r="Z278" i="9" s="1"/>
  <c r="AZ290" i="4"/>
  <c r="Z279" i="9" s="1"/>
  <c r="AZ291" i="4"/>
  <c r="Z280" i="9" s="1"/>
  <c r="AZ292" i="4"/>
  <c r="Z281" i="9" s="1"/>
  <c r="AN288" i="4"/>
  <c r="N277" i="9" s="1"/>
  <c r="AN289" i="4"/>
  <c r="N278" i="9" s="1"/>
  <c r="AN290" i="4"/>
  <c r="N279" i="9" s="1"/>
  <c r="AN291" i="4"/>
  <c r="N280" i="9" s="1"/>
  <c r="AN292" i="4"/>
  <c r="N281" i="9" s="1"/>
  <c r="AR283" i="4"/>
  <c r="R272" i="9" s="1"/>
  <c r="AR284" i="4"/>
  <c r="R273" i="9" s="1"/>
  <c r="AR285" i="4"/>
  <c r="R274" i="9" s="1"/>
  <c r="AR286" i="4"/>
  <c r="R275" i="9" s="1"/>
  <c r="AR287" i="4"/>
  <c r="R276" i="9" s="1"/>
  <c r="AV279" i="4"/>
  <c r="V268" i="9" s="1"/>
  <c r="AV280" i="4"/>
  <c r="V269" i="9" s="1"/>
  <c r="AV281" i="4"/>
  <c r="V270" i="9" s="1"/>
  <c r="AV282" i="4"/>
  <c r="V271" i="9" s="1"/>
  <c r="AV278" i="4"/>
  <c r="V267" i="9" s="1"/>
  <c r="AJ278" i="4"/>
  <c r="J267" i="9" s="1"/>
  <c r="AJ280" i="4"/>
  <c r="J269" i="9" s="1"/>
  <c r="AJ281" i="4"/>
  <c r="J270" i="9" s="1"/>
  <c r="AJ282" i="4"/>
  <c r="J271" i="9" s="1"/>
  <c r="AJ279" i="4"/>
  <c r="J268" i="9" s="1"/>
  <c r="AZ273" i="4"/>
  <c r="Z262" i="9" s="1"/>
  <c r="AZ277" i="4"/>
  <c r="Z266" i="9" s="1"/>
  <c r="AZ276" i="4"/>
  <c r="Z265" i="9" s="1"/>
  <c r="AZ275" i="4"/>
  <c r="Z264" i="9" s="1"/>
  <c r="AZ274" i="4"/>
  <c r="Z263" i="9" s="1"/>
  <c r="AN273" i="4"/>
  <c r="N262" i="9" s="1"/>
  <c r="AN277" i="4"/>
  <c r="N266" i="9" s="1"/>
  <c r="AN276" i="4"/>
  <c r="N265" i="9" s="1"/>
  <c r="AN275" i="4"/>
  <c r="N264" i="9" s="1"/>
  <c r="AN274" i="4"/>
  <c r="N263" i="9" s="1"/>
  <c r="AR269" i="4"/>
  <c r="R258" i="9" s="1"/>
  <c r="AR268" i="4"/>
  <c r="R257" i="9" s="1"/>
  <c r="AR272" i="4"/>
  <c r="R261" i="9" s="1"/>
  <c r="AR271" i="4"/>
  <c r="R260" i="9" s="1"/>
  <c r="AR270" i="4"/>
  <c r="R259" i="9" s="1"/>
  <c r="AV265" i="4"/>
  <c r="V254" i="9" s="1"/>
  <c r="AV264" i="4"/>
  <c r="V253" i="9" s="1"/>
  <c r="AV263" i="4"/>
  <c r="V252" i="9" s="1"/>
  <c r="AV267" i="4"/>
  <c r="V256" i="9" s="1"/>
  <c r="AV266" i="4"/>
  <c r="V255" i="9" s="1"/>
  <c r="AJ266" i="4"/>
  <c r="J255" i="9" s="1"/>
  <c r="AJ265" i="4"/>
  <c r="J254" i="9" s="1"/>
  <c r="AJ264" i="4"/>
  <c r="J253" i="9" s="1"/>
  <c r="AJ263" i="4"/>
  <c r="J252" i="9" s="1"/>
  <c r="AJ267" i="4"/>
  <c r="J256" i="9" s="1"/>
  <c r="AZ261" i="4"/>
  <c r="Z250" i="9" s="1"/>
  <c r="AZ258" i="4"/>
  <c r="Z247" i="9" s="1"/>
  <c r="AZ260" i="4"/>
  <c r="Z249" i="9" s="1"/>
  <c r="AZ259" i="4"/>
  <c r="Z248" i="9" s="1"/>
  <c r="AZ262" i="4"/>
  <c r="Z251" i="9" s="1"/>
  <c r="AN261" i="4"/>
  <c r="N250" i="9" s="1"/>
  <c r="AN258" i="4"/>
  <c r="N247" i="9" s="1"/>
  <c r="AN260" i="4"/>
  <c r="N249" i="9" s="1"/>
  <c r="AN262" i="4"/>
  <c r="N251" i="9" s="1"/>
  <c r="AN259" i="4"/>
  <c r="N248" i="9" s="1"/>
  <c r="AR253" i="4"/>
  <c r="R242" i="9" s="1"/>
  <c r="AR255" i="4"/>
  <c r="R244" i="9" s="1"/>
  <c r="AR257" i="4"/>
  <c r="R246" i="9" s="1"/>
  <c r="AR254" i="4"/>
  <c r="R243" i="9" s="1"/>
  <c r="AR256" i="4"/>
  <c r="R245" i="9" s="1"/>
  <c r="AV248" i="4"/>
  <c r="V237" i="9" s="1"/>
  <c r="AV249" i="4"/>
  <c r="V238" i="9" s="1"/>
  <c r="AV250" i="4"/>
  <c r="V239" i="9" s="1"/>
  <c r="AV251" i="4"/>
  <c r="V240" i="9" s="1"/>
  <c r="AV252" i="4"/>
  <c r="V241" i="9" s="1"/>
  <c r="AJ248" i="4"/>
  <c r="J237" i="9" s="1"/>
  <c r="AJ249" i="4"/>
  <c r="J238" i="9" s="1"/>
  <c r="AJ250" i="4"/>
  <c r="J239" i="9" s="1"/>
  <c r="AJ251" i="4"/>
  <c r="J240" i="9" s="1"/>
  <c r="AJ252" i="4"/>
  <c r="J241" i="9" s="1"/>
  <c r="AZ246" i="4"/>
  <c r="Z235" i="9" s="1"/>
  <c r="AZ243" i="4"/>
  <c r="Z232" i="9" s="1"/>
  <c r="AZ244" i="4"/>
  <c r="Z233" i="9" s="1"/>
  <c r="AZ247" i="4"/>
  <c r="Z236" i="9" s="1"/>
  <c r="AZ245" i="4"/>
  <c r="Z234" i="9" s="1"/>
  <c r="AN244" i="4"/>
  <c r="N233" i="9" s="1"/>
  <c r="AN245" i="4"/>
  <c r="N234" i="9" s="1"/>
  <c r="AN246" i="4"/>
  <c r="N235" i="9" s="1"/>
  <c r="AN243" i="4"/>
  <c r="N232" i="9" s="1"/>
  <c r="AN247" i="4"/>
  <c r="N236" i="9" s="1"/>
  <c r="AR239" i="4"/>
  <c r="R228" i="9" s="1"/>
  <c r="AR238" i="4"/>
  <c r="R227" i="9" s="1"/>
  <c r="AR241" i="4"/>
  <c r="R230" i="9" s="1"/>
  <c r="AR242" i="4"/>
  <c r="R231" i="9" s="1"/>
  <c r="AR240" i="4"/>
  <c r="R229" i="9" s="1"/>
  <c r="AV235" i="4"/>
  <c r="V224" i="9" s="1"/>
  <c r="AV234" i="4"/>
  <c r="V223" i="9" s="1"/>
  <c r="AV233" i="4"/>
  <c r="V222" i="9" s="1"/>
  <c r="AV237" i="4"/>
  <c r="V226" i="9" s="1"/>
  <c r="AV236" i="4"/>
  <c r="V225" i="9" s="1"/>
  <c r="AJ235" i="4"/>
  <c r="J224" i="9" s="1"/>
  <c r="AJ234" i="4"/>
  <c r="J223" i="9" s="1"/>
  <c r="AJ233" i="4"/>
  <c r="J222" i="9" s="1"/>
  <c r="AJ237" i="4"/>
  <c r="J226" i="9" s="1"/>
  <c r="AJ236" i="4"/>
  <c r="J225" i="9" s="1"/>
  <c r="AZ231" i="4"/>
  <c r="Z220" i="9" s="1"/>
  <c r="AZ230" i="4"/>
  <c r="Z219" i="9" s="1"/>
  <c r="AZ229" i="4"/>
  <c r="Z218" i="9" s="1"/>
  <c r="AZ228" i="4"/>
  <c r="Z217" i="9" s="1"/>
  <c r="AZ232" i="4"/>
  <c r="Z221" i="9" s="1"/>
  <c r="AN231" i="4"/>
  <c r="N220" i="9" s="1"/>
  <c r="AN230" i="4"/>
  <c r="N219" i="9" s="1"/>
  <c r="AN229" i="4"/>
  <c r="N218" i="9" s="1"/>
  <c r="AN228" i="4"/>
  <c r="N217" i="9" s="1"/>
  <c r="AN232" i="4"/>
  <c r="N221" i="9" s="1"/>
  <c r="AR227" i="4"/>
  <c r="R216" i="9" s="1"/>
  <c r="AR226" i="4"/>
  <c r="R215" i="9" s="1"/>
  <c r="AR225" i="4"/>
  <c r="R214" i="9" s="1"/>
  <c r="AR224" i="4"/>
  <c r="R213" i="9" s="1"/>
  <c r="AR223" i="4"/>
  <c r="R212" i="9" s="1"/>
  <c r="AV218" i="4"/>
  <c r="V207" i="9" s="1"/>
  <c r="AV222" i="4"/>
  <c r="V211" i="9" s="1"/>
  <c r="AV221" i="4"/>
  <c r="V210" i="9" s="1"/>
  <c r="AV220" i="4"/>
  <c r="V209" i="9" s="1"/>
  <c r="AV219" i="4"/>
  <c r="V208" i="9" s="1"/>
  <c r="AJ218" i="4"/>
  <c r="J207" i="9" s="1"/>
  <c r="AJ222" i="4"/>
  <c r="J211" i="9" s="1"/>
  <c r="AJ221" i="4"/>
  <c r="J210" i="9" s="1"/>
  <c r="AJ220" i="4"/>
  <c r="J209" i="9" s="1"/>
  <c r="AJ219" i="4"/>
  <c r="J208" i="9" s="1"/>
  <c r="AZ214" i="4"/>
  <c r="Z203" i="9" s="1"/>
  <c r="AZ216" i="4"/>
  <c r="Z205" i="9" s="1"/>
  <c r="AZ213" i="4"/>
  <c r="Z202" i="9" s="1"/>
  <c r="AZ215" i="4"/>
  <c r="Z204" i="9" s="1"/>
  <c r="AZ217" i="4"/>
  <c r="Z206" i="9" s="1"/>
  <c r="AN214" i="4"/>
  <c r="N203" i="9" s="1"/>
  <c r="AN216" i="4"/>
  <c r="N205" i="9" s="1"/>
  <c r="AN213" i="4"/>
  <c r="N202" i="9" s="1"/>
  <c r="AN215" i="4"/>
  <c r="N204" i="9" s="1"/>
  <c r="AN217" i="4"/>
  <c r="N206" i="9" s="1"/>
  <c r="AR208" i="4"/>
  <c r="R197" i="9" s="1"/>
  <c r="AR209" i="4"/>
  <c r="R198" i="9" s="1"/>
  <c r="AR210" i="4"/>
  <c r="R199" i="9" s="1"/>
  <c r="AR211" i="4"/>
  <c r="R200" i="9" s="1"/>
  <c r="AR212" i="4"/>
  <c r="R201" i="9" s="1"/>
  <c r="AV203" i="4"/>
  <c r="V192" i="9" s="1"/>
  <c r="AV205" i="4"/>
  <c r="V194" i="9" s="1"/>
  <c r="AV207" i="4"/>
  <c r="V196" i="9" s="1"/>
  <c r="AV204" i="4"/>
  <c r="V193" i="9" s="1"/>
  <c r="AV206" i="4"/>
  <c r="V195" i="9" s="1"/>
  <c r="AJ203" i="4"/>
  <c r="J192" i="9" s="1"/>
  <c r="AJ205" i="4"/>
  <c r="J194" i="9" s="1"/>
  <c r="AJ207" i="4"/>
  <c r="J196" i="9" s="1"/>
  <c r="AJ204" i="4"/>
  <c r="J193" i="9" s="1"/>
  <c r="AJ206" i="4"/>
  <c r="J195" i="9" s="1"/>
  <c r="AZ198" i="4"/>
  <c r="Z187" i="9" s="1"/>
  <c r="AZ201" i="4"/>
  <c r="Z190" i="9" s="1"/>
  <c r="AZ202" i="4"/>
  <c r="Z191" i="9" s="1"/>
  <c r="AZ200" i="4"/>
  <c r="Z189" i="9" s="1"/>
  <c r="AZ199" i="4"/>
  <c r="Z188" i="9" s="1"/>
  <c r="AN198" i="4"/>
  <c r="N187" i="9" s="1"/>
  <c r="AN200" i="4"/>
  <c r="N189" i="9" s="1"/>
  <c r="AN199" i="4"/>
  <c r="N188" i="9" s="1"/>
  <c r="AN202" i="4"/>
  <c r="N191" i="9" s="1"/>
  <c r="AN201" i="4"/>
  <c r="N190" i="9" s="1"/>
  <c r="AR194" i="4"/>
  <c r="R183" i="9" s="1"/>
  <c r="AR193" i="4"/>
  <c r="R182" i="9" s="1"/>
  <c r="AR197" i="4"/>
  <c r="R186" i="9" s="1"/>
  <c r="AR196" i="4"/>
  <c r="R185" i="9" s="1"/>
  <c r="AR195" i="4"/>
  <c r="R184" i="9" s="1"/>
  <c r="AV190" i="4"/>
  <c r="V179" i="9" s="1"/>
  <c r="AV189" i="4"/>
  <c r="V178" i="9" s="1"/>
  <c r="AV188" i="4"/>
  <c r="V177" i="9" s="1"/>
  <c r="AV192" i="4"/>
  <c r="V181" i="9" s="1"/>
  <c r="AV191" i="4"/>
  <c r="V180" i="9" s="1"/>
  <c r="AJ190" i="4"/>
  <c r="J179" i="9" s="1"/>
  <c r="AJ189" i="4"/>
  <c r="J178" i="9" s="1"/>
  <c r="AJ188" i="4"/>
  <c r="J177" i="9" s="1"/>
  <c r="AJ192" i="4"/>
  <c r="J181" i="9" s="1"/>
  <c r="AJ191" i="4"/>
  <c r="J180" i="9" s="1"/>
  <c r="AZ186" i="4"/>
  <c r="Z175" i="9" s="1"/>
  <c r="AZ185" i="4"/>
  <c r="Z174" i="9" s="1"/>
  <c r="AZ184" i="4"/>
  <c r="Z173" i="9" s="1"/>
  <c r="AZ183" i="4"/>
  <c r="Z172" i="9" s="1"/>
  <c r="AZ187" i="4"/>
  <c r="Z176" i="9" s="1"/>
  <c r="AN186" i="4"/>
  <c r="N175" i="9" s="1"/>
  <c r="AN185" i="4"/>
  <c r="N174" i="9" s="1"/>
  <c r="AN184" i="4"/>
  <c r="N173" i="9" s="1"/>
  <c r="AN183" i="4"/>
  <c r="N172" i="9" s="1"/>
  <c r="AN187" i="4"/>
  <c r="N176" i="9" s="1"/>
  <c r="AR182" i="4"/>
  <c r="R171" i="9" s="1"/>
  <c r="AR178" i="4"/>
  <c r="R167" i="9" s="1"/>
  <c r="AR181" i="4"/>
  <c r="R170" i="9" s="1"/>
  <c r="AR180" i="4"/>
  <c r="R169" i="9" s="1"/>
  <c r="AR179" i="4"/>
  <c r="R168" i="9" s="1"/>
  <c r="AV174" i="4"/>
  <c r="V163" i="9" s="1"/>
  <c r="AV176" i="4"/>
  <c r="V165" i="9" s="1"/>
  <c r="AV173" i="4"/>
  <c r="V162" i="9" s="1"/>
  <c r="AV175" i="4"/>
  <c r="V164" i="9" s="1"/>
  <c r="AV177" i="4"/>
  <c r="V166" i="9" s="1"/>
  <c r="AJ173" i="4"/>
  <c r="J162" i="9" s="1"/>
  <c r="AJ175" i="4"/>
  <c r="J164" i="9" s="1"/>
  <c r="AJ177" i="4"/>
  <c r="J166" i="9" s="1"/>
  <c r="AJ174" i="4"/>
  <c r="J163" i="9" s="1"/>
  <c r="AJ176" i="4"/>
  <c r="J165" i="9" s="1"/>
  <c r="AZ168" i="4"/>
  <c r="Z157" i="9" s="1"/>
  <c r="AZ169" i="4"/>
  <c r="Z158" i="9" s="1"/>
  <c r="AZ170" i="4"/>
  <c r="Z159" i="9" s="1"/>
  <c r="AZ171" i="4"/>
  <c r="Z160" i="9" s="1"/>
  <c r="AZ172" i="4"/>
  <c r="Z161" i="9" s="1"/>
  <c r="AN168" i="4"/>
  <c r="N157" i="9" s="1"/>
  <c r="AN169" i="4"/>
  <c r="N158" i="9" s="1"/>
  <c r="AN170" i="4"/>
  <c r="N159" i="9" s="1"/>
  <c r="AN171" i="4"/>
  <c r="N160" i="9" s="1"/>
  <c r="AN172" i="4"/>
  <c r="N161" i="9" s="1"/>
  <c r="AR164" i="4"/>
  <c r="R153" i="9" s="1"/>
  <c r="AR166" i="4"/>
  <c r="R155" i="9" s="1"/>
  <c r="AR163" i="4"/>
  <c r="R152" i="9" s="1"/>
  <c r="AR165" i="4"/>
  <c r="R154" i="9" s="1"/>
  <c r="AR167" i="4"/>
  <c r="R156" i="9" s="1"/>
  <c r="AV160" i="4"/>
  <c r="V149" i="9" s="1"/>
  <c r="AV162" i="4"/>
  <c r="V151" i="9" s="1"/>
  <c r="AV158" i="4"/>
  <c r="V147" i="9" s="1"/>
  <c r="AV161" i="4"/>
  <c r="V150" i="9" s="1"/>
  <c r="AV159" i="4"/>
  <c r="V148" i="9" s="1"/>
  <c r="AJ161" i="4"/>
  <c r="J150" i="9" s="1"/>
  <c r="AJ158" i="4"/>
  <c r="J147" i="9" s="1"/>
  <c r="AJ159" i="4"/>
  <c r="J148" i="9" s="1"/>
  <c r="AJ160" i="4"/>
  <c r="J149" i="9" s="1"/>
  <c r="AJ162" i="4"/>
  <c r="J151" i="9" s="1"/>
  <c r="AZ153" i="4"/>
  <c r="Z142" i="9" s="1"/>
  <c r="AZ154" i="4"/>
  <c r="Z143" i="9" s="1"/>
  <c r="AZ155" i="4"/>
  <c r="Z144" i="9" s="1"/>
  <c r="AZ156" i="4"/>
  <c r="Z145" i="9" s="1"/>
  <c r="AZ157" i="4"/>
  <c r="Z146" i="9" s="1"/>
  <c r="AN153" i="4"/>
  <c r="N142" i="9" s="1"/>
  <c r="AN154" i="4"/>
  <c r="N143" i="9" s="1"/>
  <c r="AN155" i="4"/>
  <c r="N144" i="9" s="1"/>
  <c r="AN156" i="4"/>
  <c r="N145" i="9" s="1"/>
  <c r="AN157" i="4"/>
  <c r="N146" i="9" s="1"/>
  <c r="AR148" i="4"/>
  <c r="R137" i="9" s="1"/>
  <c r="AR149" i="4"/>
  <c r="R138" i="9" s="1"/>
  <c r="AR150" i="4"/>
  <c r="R139" i="9" s="1"/>
  <c r="AR151" i="4"/>
  <c r="R140" i="9" s="1"/>
  <c r="AR152" i="4"/>
  <c r="R141" i="9" s="1"/>
  <c r="AV145" i="4"/>
  <c r="V134" i="9" s="1"/>
  <c r="AV146" i="4"/>
  <c r="V135" i="9" s="1"/>
  <c r="AV147" i="4"/>
  <c r="V136" i="9" s="1"/>
  <c r="AV144" i="4"/>
  <c r="V133" i="9" s="1"/>
  <c r="AV143" i="4"/>
  <c r="V132" i="9" s="1"/>
  <c r="AJ143" i="4"/>
  <c r="J132" i="9" s="1"/>
  <c r="AJ145" i="4"/>
  <c r="J134" i="9" s="1"/>
  <c r="AJ146" i="4"/>
  <c r="J135" i="9" s="1"/>
  <c r="AJ147" i="4"/>
  <c r="J136" i="9" s="1"/>
  <c r="AJ144" i="4"/>
  <c r="J133" i="9" s="1"/>
  <c r="AZ138" i="4"/>
  <c r="Z127" i="9" s="1"/>
  <c r="AZ142" i="4"/>
  <c r="Z131" i="9" s="1"/>
  <c r="AZ141" i="4"/>
  <c r="Z130" i="9" s="1"/>
  <c r="AZ140" i="4"/>
  <c r="Z129" i="9" s="1"/>
  <c r="AZ139" i="4"/>
  <c r="Z128" i="9" s="1"/>
  <c r="AN138" i="4"/>
  <c r="N127" i="9" s="1"/>
  <c r="AN142" i="4"/>
  <c r="N131" i="9" s="1"/>
  <c r="AN141" i="4"/>
  <c r="N130" i="9" s="1"/>
  <c r="AN140" i="4"/>
  <c r="N129" i="9" s="1"/>
  <c r="AN139" i="4"/>
  <c r="N128" i="9" s="1"/>
  <c r="AR134" i="4"/>
  <c r="R123" i="9" s="1"/>
  <c r="AR133" i="4"/>
  <c r="R122" i="9" s="1"/>
  <c r="AR137" i="4"/>
  <c r="R126" i="9" s="1"/>
  <c r="AR136" i="4"/>
  <c r="R125" i="9" s="1"/>
  <c r="AR135" i="4"/>
  <c r="R124" i="9" s="1"/>
  <c r="AV128" i="4"/>
  <c r="V117" i="9" s="1"/>
  <c r="AV131" i="4"/>
  <c r="V120" i="9" s="1"/>
  <c r="AV130" i="4"/>
  <c r="V119" i="9" s="1"/>
  <c r="AV132" i="4"/>
  <c r="V121" i="9" s="1"/>
  <c r="AV129" i="4"/>
  <c r="V118" i="9" s="1"/>
  <c r="AJ128" i="4"/>
  <c r="J117" i="9" s="1"/>
  <c r="AJ129" i="4"/>
  <c r="J118" i="9" s="1"/>
  <c r="AJ132" i="4"/>
  <c r="J121" i="9" s="1"/>
  <c r="AJ131" i="4"/>
  <c r="J120" i="9" s="1"/>
  <c r="AJ130" i="4"/>
  <c r="J119" i="9" s="1"/>
  <c r="AZ123" i="4"/>
  <c r="Z112" i="9" s="1"/>
  <c r="AZ125" i="4"/>
  <c r="Z114" i="9" s="1"/>
  <c r="AZ127" i="4"/>
  <c r="Z116" i="9" s="1"/>
  <c r="AZ124" i="4"/>
  <c r="Z113" i="9" s="1"/>
  <c r="AZ126" i="4"/>
  <c r="Z115" i="9" s="1"/>
  <c r="AN123" i="4"/>
  <c r="N112" i="9" s="1"/>
  <c r="AN125" i="4"/>
  <c r="N114" i="9" s="1"/>
  <c r="AN127" i="4"/>
  <c r="N116" i="9" s="1"/>
  <c r="AN124" i="4"/>
  <c r="N113" i="9" s="1"/>
  <c r="AN126" i="4"/>
  <c r="N115" i="9" s="1"/>
  <c r="AR118" i="4"/>
  <c r="R107" i="9" s="1"/>
  <c r="AR119" i="4"/>
  <c r="R108" i="9" s="1"/>
  <c r="AR120" i="4"/>
  <c r="R109" i="9" s="1"/>
  <c r="AR122" i="4"/>
  <c r="R111" i="9" s="1"/>
  <c r="AR121" i="4"/>
  <c r="R110" i="9" s="1"/>
  <c r="AV115" i="4"/>
  <c r="V104" i="9" s="1"/>
  <c r="AV114" i="4"/>
  <c r="V103" i="9" s="1"/>
  <c r="AV113" i="4"/>
  <c r="V102" i="9" s="1"/>
  <c r="AV116" i="4"/>
  <c r="V105" i="9" s="1"/>
  <c r="AV117" i="4"/>
  <c r="V106" i="9" s="1"/>
  <c r="AJ115" i="4"/>
  <c r="J104" i="9" s="1"/>
  <c r="AJ114" i="4"/>
  <c r="J103" i="9" s="1"/>
  <c r="AJ113" i="4"/>
  <c r="J102" i="9" s="1"/>
  <c r="AJ116" i="4"/>
  <c r="J105" i="9" s="1"/>
  <c r="AJ117" i="4"/>
  <c r="J106" i="9" s="1"/>
  <c r="AZ111" i="4"/>
  <c r="Z100" i="9" s="1"/>
  <c r="AZ110" i="4"/>
  <c r="Z99" i="9" s="1"/>
  <c r="AZ109" i="4"/>
  <c r="Z98" i="9" s="1"/>
  <c r="AZ108" i="4"/>
  <c r="Z97" i="9" s="1"/>
  <c r="AZ112" i="4"/>
  <c r="Z101" i="9" s="1"/>
  <c r="AN111" i="4"/>
  <c r="N100" i="9" s="1"/>
  <c r="AN110" i="4"/>
  <c r="N99" i="9" s="1"/>
  <c r="AN109" i="4"/>
  <c r="N98" i="9" s="1"/>
  <c r="AN108" i="4"/>
  <c r="N97" i="9" s="1"/>
  <c r="AN112" i="4"/>
  <c r="N101" i="9" s="1"/>
  <c r="AR103" i="4"/>
  <c r="R92" i="9" s="1"/>
  <c r="AR104" i="4"/>
  <c r="R93" i="9" s="1"/>
  <c r="AR105" i="4"/>
  <c r="R94" i="9" s="1"/>
  <c r="AR106" i="4"/>
  <c r="R95" i="9" s="1"/>
  <c r="AR107" i="4"/>
  <c r="R96" i="9" s="1"/>
  <c r="AV98" i="4"/>
  <c r="V87" i="9" s="1"/>
  <c r="AV100" i="4"/>
  <c r="V89" i="9" s="1"/>
  <c r="AV102" i="4"/>
  <c r="V91" i="9" s="1"/>
  <c r="AV99" i="4"/>
  <c r="V88" i="9" s="1"/>
  <c r="AV101" i="4"/>
  <c r="V90" i="9" s="1"/>
  <c r="AJ98" i="4"/>
  <c r="J87" i="9" s="1"/>
  <c r="AJ100" i="4"/>
  <c r="J89" i="9" s="1"/>
  <c r="AJ102" i="4"/>
  <c r="J91" i="9" s="1"/>
  <c r="AJ99" i="4"/>
  <c r="J88" i="9" s="1"/>
  <c r="AJ101" i="4"/>
  <c r="J90" i="9" s="1"/>
  <c r="AZ94" i="4"/>
  <c r="Z83" i="9" s="1"/>
  <c r="AZ96" i="4"/>
  <c r="Z85" i="9" s="1"/>
  <c r="AZ93" i="4"/>
  <c r="Z82" i="9" s="1"/>
  <c r="AZ95" i="4"/>
  <c r="Z84" i="9" s="1"/>
  <c r="AZ97" i="4"/>
  <c r="Z86" i="9" s="1"/>
  <c r="AN93" i="4"/>
  <c r="N82" i="9" s="1"/>
  <c r="AN95" i="4"/>
  <c r="N84" i="9" s="1"/>
  <c r="AN97" i="4"/>
  <c r="N86" i="9" s="1"/>
  <c r="AN94" i="4"/>
  <c r="N83" i="9" s="1"/>
  <c r="AN96" i="4"/>
  <c r="N85" i="9" s="1"/>
  <c r="AR88" i="4"/>
  <c r="R77" i="9" s="1"/>
  <c r="AR89" i="4"/>
  <c r="R78" i="9" s="1"/>
  <c r="AR90" i="4"/>
  <c r="R79" i="9" s="1"/>
  <c r="AR91" i="4"/>
  <c r="R80" i="9" s="1"/>
  <c r="AR92" i="4"/>
  <c r="R81" i="9" s="1"/>
  <c r="AV83" i="4"/>
  <c r="V72" i="9" s="1"/>
  <c r="AV84" i="4"/>
  <c r="V73" i="9" s="1"/>
  <c r="AV85" i="4"/>
  <c r="V74" i="9" s="1"/>
  <c r="AV86" i="4"/>
  <c r="V75" i="9" s="1"/>
  <c r="AV87" i="4"/>
  <c r="V76" i="9" s="1"/>
  <c r="AJ83" i="4"/>
  <c r="J72" i="9" s="1"/>
  <c r="AJ84" i="4"/>
  <c r="J73" i="9" s="1"/>
  <c r="AJ85" i="4"/>
  <c r="J74" i="9" s="1"/>
  <c r="AJ86" i="4"/>
  <c r="J75" i="9" s="1"/>
  <c r="AJ87" i="4"/>
  <c r="J76" i="9" s="1"/>
  <c r="AZ80" i="4"/>
  <c r="Z69" i="9" s="1"/>
  <c r="AZ79" i="4"/>
  <c r="Z68" i="9" s="1"/>
  <c r="AZ78" i="4"/>
  <c r="Z67" i="9" s="1"/>
  <c r="AZ82" i="4"/>
  <c r="Z71" i="9" s="1"/>
  <c r="AZ81" i="4"/>
  <c r="Z70" i="9" s="1"/>
  <c r="AN80" i="4"/>
  <c r="N69" i="9" s="1"/>
  <c r="AN79" i="4"/>
  <c r="N68" i="9" s="1"/>
  <c r="AN78" i="4"/>
  <c r="N67" i="9" s="1"/>
  <c r="AN82" i="4"/>
  <c r="N71" i="9" s="1"/>
  <c r="AN81" i="4"/>
  <c r="N70" i="9" s="1"/>
  <c r="AR73" i="4"/>
  <c r="R62" i="9" s="1"/>
  <c r="AR74" i="4"/>
  <c r="R63" i="9" s="1"/>
  <c r="AR75" i="4"/>
  <c r="R64" i="9" s="1"/>
  <c r="AR76" i="4"/>
  <c r="R65" i="9" s="1"/>
  <c r="AR77" i="4"/>
  <c r="R66" i="9" s="1"/>
  <c r="AV72" i="4"/>
  <c r="V61" i="9" s="1"/>
  <c r="AV69" i="4"/>
  <c r="V58" i="9" s="1"/>
  <c r="AV71" i="4"/>
  <c r="V60" i="9" s="1"/>
  <c r="AV68" i="4"/>
  <c r="V57" i="9" s="1"/>
  <c r="AV70" i="4"/>
  <c r="V59" i="9" s="1"/>
  <c r="AJ68" i="4"/>
  <c r="J57" i="9" s="1"/>
  <c r="AJ70" i="4"/>
  <c r="J59" i="9" s="1"/>
  <c r="AJ72" i="4"/>
  <c r="J61" i="9" s="1"/>
  <c r="AJ69" i="4"/>
  <c r="J58" i="9" s="1"/>
  <c r="AJ71" i="4"/>
  <c r="J60" i="9" s="1"/>
  <c r="AZ64" i="4"/>
  <c r="Z53" i="9" s="1"/>
  <c r="AZ66" i="4"/>
  <c r="Z55" i="9" s="1"/>
  <c r="AZ63" i="4"/>
  <c r="Z52" i="9" s="1"/>
  <c r="AZ65" i="4"/>
  <c r="Z54" i="9" s="1"/>
  <c r="AZ67" i="4"/>
  <c r="Z56" i="9" s="1"/>
  <c r="AN64" i="4"/>
  <c r="N53" i="9" s="1"/>
  <c r="AN66" i="4"/>
  <c r="N55" i="9" s="1"/>
  <c r="AN63" i="4"/>
  <c r="N52" i="9" s="1"/>
  <c r="AN65" i="4"/>
  <c r="N54" i="9" s="1"/>
  <c r="AN67" i="4"/>
  <c r="N56" i="9" s="1"/>
  <c r="AR58" i="4"/>
  <c r="R47" i="9" s="1"/>
  <c r="AR59" i="4"/>
  <c r="R48" i="9" s="1"/>
  <c r="AR60" i="4"/>
  <c r="R49" i="9" s="1"/>
  <c r="AR61" i="4"/>
  <c r="R50" i="9" s="1"/>
  <c r="AR62" i="4"/>
  <c r="R51" i="9" s="1"/>
  <c r="AV55" i="4"/>
  <c r="V44" i="9" s="1"/>
  <c r="AV56" i="4"/>
  <c r="V45" i="9" s="1"/>
  <c r="AV53" i="4"/>
  <c r="V42" i="9" s="1"/>
  <c r="AV54" i="4"/>
  <c r="V43" i="9" s="1"/>
  <c r="AV57" i="4"/>
  <c r="V46" i="9" s="1"/>
  <c r="AJ56" i="4"/>
  <c r="J45" i="9" s="1"/>
  <c r="AJ57" i="4"/>
  <c r="J46" i="9" s="1"/>
  <c r="AJ55" i="4"/>
  <c r="J44" i="9" s="1"/>
  <c r="AJ53" i="4"/>
  <c r="J42" i="9" s="1"/>
  <c r="AJ54" i="4"/>
  <c r="J43" i="9" s="1"/>
  <c r="AZ48" i="4"/>
  <c r="Z37" i="9" s="1"/>
  <c r="AZ49" i="4"/>
  <c r="Z38" i="9" s="1"/>
  <c r="AZ50" i="4"/>
  <c r="Z39" i="9" s="1"/>
  <c r="AZ51" i="4"/>
  <c r="Z40" i="9" s="1"/>
  <c r="AZ52" i="4"/>
  <c r="Z41" i="9" s="1"/>
  <c r="AN48" i="4"/>
  <c r="N37" i="9" s="1"/>
  <c r="AN49" i="4"/>
  <c r="N38" i="9" s="1"/>
  <c r="AN50" i="4"/>
  <c r="N39" i="9" s="1"/>
  <c r="AN51" i="4"/>
  <c r="N40" i="9" s="1"/>
  <c r="AN52" i="4"/>
  <c r="N41" i="9" s="1"/>
  <c r="AR43" i="4"/>
  <c r="R32" i="9" s="1"/>
  <c r="AR44" i="4"/>
  <c r="R33" i="9" s="1"/>
  <c r="AR47" i="4"/>
  <c r="R36" i="9" s="1"/>
  <c r="AR46" i="4"/>
  <c r="R35" i="9" s="1"/>
  <c r="AR45" i="4"/>
  <c r="R34" i="9" s="1"/>
  <c r="AV42" i="4"/>
  <c r="V31" i="9" s="1"/>
  <c r="AV39" i="4"/>
  <c r="V28" i="9" s="1"/>
  <c r="AV40" i="4"/>
  <c r="V29" i="9" s="1"/>
  <c r="AV41" i="4"/>
  <c r="V30" i="9" s="1"/>
  <c r="AV38" i="4"/>
  <c r="V27" i="9" s="1"/>
  <c r="AJ40" i="4"/>
  <c r="J29" i="9" s="1"/>
  <c r="AJ39" i="4"/>
  <c r="J28" i="9" s="1"/>
  <c r="AJ41" i="4"/>
  <c r="J30" i="9" s="1"/>
  <c r="AJ38" i="4"/>
  <c r="J27" i="9" s="1"/>
  <c r="AJ42" i="4"/>
  <c r="J31" i="9" s="1"/>
  <c r="AZ33" i="4"/>
  <c r="Z22" i="9" s="1"/>
  <c r="AZ34" i="4"/>
  <c r="Z23" i="9" s="1"/>
  <c r="AZ35" i="4"/>
  <c r="Z24" i="9" s="1"/>
  <c r="AZ36" i="4"/>
  <c r="Z25" i="9" s="1"/>
  <c r="AZ37" i="4"/>
  <c r="Z26" i="9" s="1"/>
  <c r="AN33" i="4"/>
  <c r="N22" i="9" s="1"/>
  <c r="AN34" i="4"/>
  <c r="N23" i="9" s="1"/>
  <c r="AN35" i="4"/>
  <c r="N24" i="9" s="1"/>
  <c r="AN36" i="4"/>
  <c r="N25" i="9" s="1"/>
  <c r="AN37" i="4"/>
  <c r="N26" i="9" s="1"/>
  <c r="AR28" i="4"/>
  <c r="R17" i="9" s="1"/>
  <c r="AR29" i="4"/>
  <c r="R18" i="9" s="1"/>
  <c r="AR30" i="4"/>
  <c r="R19" i="9" s="1"/>
  <c r="AR31" i="4"/>
  <c r="R20" i="9" s="1"/>
  <c r="AR32" i="4"/>
  <c r="R21" i="9" s="1"/>
  <c r="AV23" i="4"/>
  <c r="V12" i="9" s="1"/>
  <c r="AV24" i="4"/>
  <c r="V13" i="9" s="1"/>
  <c r="AV25" i="4"/>
  <c r="V14" i="9" s="1"/>
  <c r="AV26" i="4"/>
  <c r="V15" i="9" s="1"/>
  <c r="AV27" i="4"/>
  <c r="V16" i="9" s="1"/>
  <c r="AJ23" i="4"/>
  <c r="J12" i="9" s="1"/>
  <c r="AJ24" i="4"/>
  <c r="J13" i="9" s="1"/>
  <c r="AJ25" i="4"/>
  <c r="J14" i="9" s="1"/>
  <c r="AJ26" i="4"/>
  <c r="J15" i="9" s="1"/>
  <c r="AJ27" i="4"/>
  <c r="J16" i="9" s="1"/>
  <c r="AZ18" i="4"/>
  <c r="Z7" i="9" s="1"/>
  <c r="AZ19" i="4"/>
  <c r="Z8" i="9" s="1"/>
  <c r="AZ20" i="4"/>
  <c r="Z9" i="9" s="1"/>
  <c r="AZ21" i="4"/>
  <c r="Z10" i="9" s="1"/>
  <c r="AZ22" i="4"/>
  <c r="Z11" i="9" s="1"/>
  <c r="AN18" i="4"/>
  <c r="N7" i="9" s="1"/>
  <c r="AN19" i="4"/>
  <c r="N8" i="9" s="1"/>
  <c r="AN20" i="4"/>
  <c r="N9" i="9" s="1"/>
  <c r="AN21" i="4"/>
  <c r="N10" i="9" s="1"/>
  <c r="AN22" i="4"/>
  <c r="N11" i="9" s="1"/>
  <c r="AR13" i="4"/>
  <c r="R2" i="9" s="1"/>
  <c r="AR14" i="4"/>
  <c r="R3" i="9" s="1"/>
  <c r="AR15" i="4"/>
  <c r="R4" i="9" s="1"/>
  <c r="AR16" i="4"/>
  <c r="R5" i="9" s="1"/>
  <c r="AR17" i="4"/>
  <c r="R6" i="9" s="1"/>
  <c r="D207" i="5"/>
  <c r="AT412" i="4"/>
  <c r="T401" i="9" s="1"/>
  <c r="AT411" i="4"/>
  <c r="T400" i="9" s="1"/>
  <c r="AT410" i="4"/>
  <c r="T399" i="9" s="1"/>
  <c r="AT409" i="4"/>
  <c r="T398" i="9" s="1"/>
  <c r="AT408" i="4"/>
  <c r="T397" i="9" s="1"/>
  <c r="AH382" i="4"/>
  <c r="H371" i="9" s="1"/>
  <c r="AH379" i="4"/>
  <c r="H368" i="9" s="1"/>
  <c r="AH381" i="4"/>
  <c r="H370" i="9" s="1"/>
  <c r="AH378" i="4"/>
  <c r="H367" i="9" s="1"/>
  <c r="AH380" i="4"/>
  <c r="H369" i="9" s="1"/>
  <c r="AH348" i="4"/>
  <c r="H337" i="9" s="1"/>
  <c r="AH349" i="4"/>
  <c r="H338" i="9" s="1"/>
  <c r="AH350" i="4"/>
  <c r="H339" i="9" s="1"/>
  <c r="AH351" i="4"/>
  <c r="H340" i="9" s="1"/>
  <c r="AH352" i="4"/>
  <c r="H341" i="9" s="1"/>
  <c r="AX343" i="4"/>
  <c r="X332" i="9" s="1"/>
  <c r="AX345" i="4"/>
  <c r="X334" i="9" s="1"/>
  <c r="AX347" i="4"/>
  <c r="X336" i="9" s="1"/>
  <c r="AX344" i="4"/>
  <c r="X333" i="9" s="1"/>
  <c r="AX346" i="4"/>
  <c r="X335" i="9" s="1"/>
  <c r="AP279" i="4"/>
  <c r="P268" i="9" s="1"/>
  <c r="AP280" i="4"/>
  <c r="P269" i="9" s="1"/>
  <c r="AP281" i="4"/>
  <c r="P270" i="9" s="1"/>
  <c r="AP282" i="4"/>
  <c r="P271" i="9" s="1"/>
  <c r="AP278" i="4"/>
  <c r="P267" i="9" s="1"/>
  <c r="AT260" i="4"/>
  <c r="T249" i="9" s="1"/>
  <c r="AT259" i="4"/>
  <c r="T248" i="9" s="1"/>
  <c r="AT262" i="4"/>
  <c r="T251" i="9" s="1"/>
  <c r="AT261" i="4"/>
  <c r="T250" i="9" s="1"/>
  <c r="AT258" i="4"/>
  <c r="T247" i="9" s="1"/>
  <c r="AT82" i="4"/>
  <c r="T71" i="9" s="1"/>
  <c r="AT81" i="4"/>
  <c r="T70" i="9" s="1"/>
  <c r="AT80" i="4"/>
  <c r="T69" i="9" s="1"/>
  <c r="AT79" i="4"/>
  <c r="T68" i="9" s="1"/>
  <c r="AT78" i="4"/>
  <c r="T67" i="9" s="1"/>
  <c r="AP69" i="4"/>
  <c r="P58" i="9" s="1"/>
  <c r="AP71" i="4"/>
  <c r="P60" i="9" s="1"/>
  <c r="AP68" i="4"/>
  <c r="P57" i="9" s="1"/>
  <c r="AP70" i="4"/>
  <c r="P59" i="9" s="1"/>
  <c r="AP72" i="4"/>
  <c r="P61" i="9" s="1"/>
  <c r="AT63" i="4"/>
  <c r="T52" i="9" s="1"/>
  <c r="AT65" i="4"/>
  <c r="T54" i="9" s="1"/>
  <c r="AT67" i="4"/>
  <c r="T56" i="9" s="1"/>
  <c r="AT64" i="4"/>
  <c r="T53" i="9" s="1"/>
  <c r="AT66" i="4"/>
  <c r="T55" i="9" s="1"/>
  <c r="AX43" i="4"/>
  <c r="X32" i="9" s="1"/>
  <c r="AX46" i="4"/>
  <c r="X35" i="9" s="1"/>
  <c r="AX45" i="4"/>
  <c r="X34" i="9" s="1"/>
  <c r="AX44" i="4"/>
  <c r="X33" i="9" s="1"/>
  <c r="AX47" i="4"/>
  <c r="X36" i="9" s="1"/>
  <c r="C471" i="5"/>
  <c r="C443" i="5"/>
  <c r="AC456" i="4"/>
  <c r="C445" i="9" s="1"/>
  <c r="AC455" i="4"/>
  <c r="C444" i="9" s="1"/>
  <c r="AC454" i="4"/>
  <c r="C443" i="9" s="1"/>
  <c r="AC453" i="4"/>
  <c r="C442" i="9" s="1"/>
  <c r="AC457" i="4"/>
  <c r="C446" i="9" s="1"/>
  <c r="C363" i="5"/>
  <c r="C75" i="6" s="1" a="1"/>
  <c r="C75" i="6" s="1"/>
  <c r="C74" i="8" s="1"/>
  <c r="AC375" i="4"/>
  <c r="C364" i="9" s="1"/>
  <c r="AC377" i="4"/>
  <c r="C366" i="9" s="1"/>
  <c r="AC373" i="4"/>
  <c r="C362" i="9" s="1"/>
  <c r="AC376" i="4"/>
  <c r="C365" i="9" s="1"/>
  <c r="AC374" i="4"/>
  <c r="C363" i="9" s="1"/>
  <c r="AC28" i="4"/>
  <c r="C17" i="9" s="1"/>
  <c r="AC29" i="4"/>
  <c r="C18" i="9" s="1"/>
  <c r="AC30" i="4"/>
  <c r="C19" i="9" s="1"/>
  <c r="AC31" i="4"/>
  <c r="C20" i="9" s="1"/>
  <c r="AC32" i="4"/>
  <c r="C21" i="9" s="1"/>
  <c r="AC503" i="4"/>
  <c r="C492" i="9" s="1"/>
  <c r="AC504" i="4"/>
  <c r="C493" i="9" s="1"/>
  <c r="AC505" i="4"/>
  <c r="C494" i="9" s="1"/>
  <c r="AC506" i="4"/>
  <c r="C495" i="9" s="1"/>
  <c r="AC507" i="4"/>
  <c r="C496" i="9" s="1"/>
  <c r="AC483" i="4"/>
  <c r="C472" i="9" s="1"/>
  <c r="AC486" i="4"/>
  <c r="C475" i="9" s="1"/>
  <c r="AC485" i="4"/>
  <c r="C474" i="9" s="1"/>
  <c r="AC484" i="4"/>
  <c r="C473" i="9" s="1"/>
  <c r="AC487" i="4"/>
  <c r="C476" i="9" s="1"/>
  <c r="AC467" i="4"/>
  <c r="C456" i="9" s="1"/>
  <c r="AC465" i="4"/>
  <c r="C454" i="9" s="1"/>
  <c r="AC464" i="4"/>
  <c r="C453" i="9" s="1"/>
  <c r="AC466" i="4"/>
  <c r="C455" i="9" s="1"/>
  <c r="AC463" i="4"/>
  <c r="C452" i="9" s="1"/>
  <c r="AC444" i="4"/>
  <c r="C433" i="9" s="1"/>
  <c r="AC443" i="4"/>
  <c r="C432" i="9" s="1"/>
  <c r="AC447" i="4"/>
  <c r="C436" i="9" s="1"/>
  <c r="AC446" i="4"/>
  <c r="C435" i="9" s="1"/>
  <c r="AC445" i="4"/>
  <c r="C434" i="9" s="1"/>
  <c r="AC423" i="4"/>
  <c r="C412" i="9" s="1"/>
  <c r="AC427" i="4"/>
  <c r="C416" i="9" s="1"/>
  <c r="AC425" i="4"/>
  <c r="C414" i="9" s="1"/>
  <c r="AC426" i="4"/>
  <c r="C415" i="9" s="1"/>
  <c r="AC424" i="4"/>
  <c r="C413" i="9" s="1"/>
  <c r="AC404" i="4"/>
  <c r="C393" i="9" s="1"/>
  <c r="AC403" i="4"/>
  <c r="C392" i="9" s="1"/>
  <c r="AC407" i="4"/>
  <c r="C396" i="9" s="1"/>
  <c r="AC406" i="4"/>
  <c r="C395" i="9" s="1"/>
  <c r="AC405" i="4"/>
  <c r="C394" i="9" s="1"/>
  <c r="AC386" i="4"/>
  <c r="C375" i="9" s="1"/>
  <c r="AC385" i="4"/>
  <c r="C374" i="9" s="1"/>
  <c r="AC384" i="4"/>
  <c r="C373" i="9" s="1"/>
  <c r="AC383" i="4"/>
  <c r="C372" i="9" s="1"/>
  <c r="AC387" i="4"/>
  <c r="C376" i="9" s="1"/>
  <c r="AC364" i="4"/>
  <c r="C353" i="9" s="1"/>
  <c r="AC363" i="4"/>
  <c r="C352" i="9" s="1"/>
  <c r="AC367" i="4"/>
  <c r="C356" i="9" s="1"/>
  <c r="AC366" i="4"/>
  <c r="C355" i="9" s="1"/>
  <c r="AC365" i="4"/>
  <c r="C354" i="9" s="1"/>
  <c r="AC343" i="4"/>
  <c r="C332" i="9" s="1"/>
  <c r="AC345" i="4"/>
  <c r="C334" i="9" s="1"/>
  <c r="AC347" i="4"/>
  <c r="C336" i="9" s="1"/>
  <c r="AC344" i="4"/>
  <c r="C333" i="9" s="1"/>
  <c r="AC346" i="4"/>
  <c r="C335" i="9" s="1"/>
  <c r="AC323" i="4"/>
  <c r="C312" i="9" s="1"/>
  <c r="AC324" i="4"/>
  <c r="C313" i="9" s="1"/>
  <c r="AC325" i="4"/>
  <c r="C314" i="9" s="1"/>
  <c r="AC326" i="4"/>
  <c r="C315" i="9" s="1"/>
  <c r="AC327" i="4"/>
  <c r="C316" i="9" s="1"/>
  <c r="AC303" i="4"/>
  <c r="C292" i="9" s="1"/>
  <c r="AC304" i="4"/>
  <c r="C293" i="9" s="1"/>
  <c r="AC305" i="4"/>
  <c r="C294" i="9" s="1"/>
  <c r="AC306" i="4"/>
  <c r="C295" i="9" s="1"/>
  <c r="AC307" i="4"/>
  <c r="C296" i="9" s="1"/>
  <c r="AC283" i="4"/>
  <c r="C272" i="9" s="1"/>
  <c r="AC284" i="4"/>
  <c r="C273" i="9" s="1"/>
  <c r="AC285" i="4"/>
  <c r="C274" i="9" s="1"/>
  <c r="AC286" i="4"/>
  <c r="C275" i="9" s="1"/>
  <c r="AC287" i="4"/>
  <c r="C276" i="9" s="1"/>
  <c r="AC267" i="4"/>
  <c r="C256" i="9" s="1"/>
  <c r="AC266" i="4"/>
  <c r="C255" i="9" s="1"/>
  <c r="AC265" i="4"/>
  <c r="C254" i="9" s="1"/>
  <c r="AC264" i="4"/>
  <c r="C253" i="9" s="1"/>
  <c r="AC263" i="4"/>
  <c r="C252" i="9" s="1"/>
  <c r="AC247" i="4"/>
  <c r="C236" i="9" s="1"/>
  <c r="AC243" i="4"/>
  <c r="C232" i="9" s="1"/>
  <c r="AC244" i="4"/>
  <c r="C233" i="9" s="1"/>
  <c r="AC245" i="4"/>
  <c r="C234" i="9" s="1"/>
  <c r="AC246" i="4"/>
  <c r="C235" i="9" s="1"/>
  <c r="AC226" i="4"/>
  <c r="C215" i="9" s="1"/>
  <c r="AC225" i="4"/>
  <c r="C214" i="9" s="1"/>
  <c r="AC224" i="4"/>
  <c r="C213" i="9" s="1"/>
  <c r="AC223" i="4"/>
  <c r="C212" i="9" s="1"/>
  <c r="AC227" i="4"/>
  <c r="C216" i="9" s="1"/>
  <c r="AC205" i="4"/>
  <c r="C194" i="9" s="1"/>
  <c r="AC207" i="4"/>
  <c r="C196" i="9" s="1"/>
  <c r="AC203" i="4"/>
  <c r="C192" i="9" s="1"/>
  <c r="AC204" i="4"/>
  <c r="C193" i="9" s="1"/>
  <c r="AC206" i="4"/>
  <c r="C195" i="9" s="1"/>
  <c r="AC187" i="4"/>
  <c r="C176" i="9" s="1"/>
  <c r="AC186" i="4"/>
  <c r="C175" i="9" s="1"/>
  <c r="AC185" i="4"/>
  <c r="C174" i="9" s="1"/>
  <c r="AC184" i="4"/>
  <c r="C173" i="9" s="1"/>
  <c r="AC183" i="4"/>
  <c r="C172" i="9" s="1"/>
  <c r="AC163" i="4"/>
  <c r="C152" i="9" s="1"/>
  <c r="AC164" i="4"/>
  <c r="C153" i="9" s="1"/>
  <c r="AC165" i="4"/>
  <c r="C154" i="9" s="1"/>
  <c r="AC166" i="4"/>
  <c r="C155" i="9" s="1"/>
  <c r="AC167" i="4"/>
  <c r="C156" i="9" s="1"/>
  <c r="AC145" i="4"/>
  <c r="C134" i="9" s="1"/>
  <c r="AC146" i="4"/>
  <c r="C135" i="9" s="1"/>
  <c r="AC147" i="4"/>
  <c r="C136" i="9" s="1"/>
  <c r="AC144" i="4"/>
  <c r="C133" i="9" s="1"/>
  <c r="AC143" i="4"/>
  <c r="C132" i="9" s="1"/>
  <c r="AC124" i="4"/>
  <c r="C113" i="9" s="1"/>
  <c r="AC126" i="4"/>
  <c r="C115" i="9" s="1"/>
  <c r="AC123" i="4"/>
  <c r="C112" i="9" s="1"/>
  <c r="AC125" i="4"/>
  <c r="C114" i="9" s="1"/>
  <c r="AC127" i="4"/>
  <c r="C116" i="9" s="1"/>
  <c r="AC106" i="4"/>
  <c r="C95" i="9" s="1"/>
  <c r="AC105" i="4"/>
  <c r="C94" i="9" s="1"/>
  <c r="AC104" i="4"/>
  <c r="C93" i="9" s="1"/>
  <c r="AC103" i="4"/>
  <c r="C92" i="9" s="1"/>
  <c r="AC107" i="4"/>
  <c r="C96" i="9" s="1"/>
  <c r="AC83" i="4"/>
  <c r="C72" i="9" s="1"/>
  <c r="AC84" i="4"/>
  <c r="C73" i="9" s="1"/>
  <c r="AC85" i="4"/>
  <c r="C74" i="9" s="1"/>
  <c r="AC86" i="4"/>
  <c r="C75" i="9" s="1"/>
  <c r="AC87" i="4"/>
  <c r="C76" i="9" s="1"/>
  <c r="AC63" i="4"/>
  <c r="C52" i="9" s="1"/>
  <c r="AC65" i="4"/>
  <c r="C54" i="9" s="1"/>
  <c r="AC67" i="4"/>
  <c r="C56" i="9" s="1"/>
  <c r="AC64" i="4"/>
  <c r="C53" i="9" s="1"/>
  <c r="AC66" i="4"/>
  <c r="C55" i="9" s="1"/>
  <c r="AQ508" i="4"/>
  <c r="Q497" i="9" s="1"/>
  <c r="AQ509" i="4"/>
  <c r="Q498" i="9" s="1"/>
  <c r="AQ510" i="4"/>
  <c r="Q499" i="9" s="1"/>
  <c r="AQ511" i="4"/>
  <c r="Q500" i="9" s="1"/>
  <c r="AQ512" i="4"/>
  <c r="Q501" i="9" s="1"/>
  <c r="AU503" i="4"/>
  <c r="U492" i="9" s="1"/>
  <c r="AU504" i="4"/>
  <c r="U493" i="9" s="1"/>
  <c r="AU505" i="4"/>
  <c r="U494" i="9" s="1"/>
  <c r="AU506" i="4"/>
  <c r="U495" i="9" s="1"/>
  <c r="AU507" i="4"/>
  <c r="U496" i="9" s="1"/>
  <c r="AI503" i="4"/>
  <c r="I492" i="9" s="1"/>
  <c r="AI504" i="4"/>
  <c r="I493" i="9" s="1"/>
  <c r="AI505" i="4"/>
  <c r="I494" i="9" s="1"/>
  <c r="AI506" i="4"/>
  <c r="I495" i="9" s="1"/>
  <c r="AI507" i="4"/>
  <c r="I496" i="9" s="1"/>
  <c r="AY498" i="4"/>
  <c r="Y487" i="9" s="1"/>
  <c r="AY499" i="4"/>
  <c r="Y488" i="9" s="1"/>
  <c r="AY500" i="4"/>
  <c r="Y489" i="9" s="1"/>
  <c r="AY501" i="4"/>
  <c r="Y490" i="9" s="1"/>
  <c r="AY502" i="4"/>
  <c r="Y491" i="9" s="1"/>
  <c r="AM498" i="4"/>
  <c r="M487" i="9" s="1"/>
  <c r="AM499" i="4"/>
  <c r="M488" i="9" s="1"/>
  <c r="AM500" i="4"/>
  <c r="M489" i="9" s="1"/>
  <c r="AM501" i="4"/>
  <c r="M490" i="9" s="1"/>
  <c r="AM502" i="4"/>
  <c r="M491" i="9" s="1"/>
  <c r="AQ493" i="4"/>
  <c r="Q482" i="9" s="1"/>
  <c r="AQ494" i="4"/>
  <c r="Q483" i="9" s="1"/>
  <c r="AQ495" i="4"/>
  <c r="Q484" i="9" s="1"/>
  <c r="AQ497" i="4"/>
  <c r="Q486" i="9" s="1"/>
  <c r="AQ496" i="4"/>
  <c r="Q485" i="9" s="1"/>
  <c r="AU489" i="4"/>
  <c r="U478" i="9" s="1"/>
  <c r="AU492" i="4"/>
  <c r="U481" i="9" s="1"/>
  <c r="AU488" i="4"/>
  <c r="U477" i="9" s="1"/>
  <c r="AU491" i="4"/>
  <c r="U480" i="9" s="1"/>
  <c r="AU490" i="4"/>
  <c r="U479" i="9" s="1"/>
  <c r="AI490" i="4"/>
  <c r="I479" i="9" s="1"/>
  <c r="AI489" i="4"/>
  <c r="I478" i="9" s="1"/>
  <c r="AI492" i="4"/>
  <c r="I481" i="9" s="1"/>
  <c r="AI488" i="4"/>
  <c r="I477" i="9" s="1"/>
  <c r="AI491" i="4"/>
  <c r="I480" i="9" s="1"/>
  <c r="Y476" i="5"/>
  <c r="I475" i="5"/>
  <c r="Q474" i="5"/>
  <c r="AY484" i="4"/>
  <c r="Y473" i="9" s="1"/>
  <c r="AY487" i="4"/>
  <c r="Y476" i="9" s="1"/>
  <c r="AY483" i="4"/>
  <c r="Y472" i="9" s="1"/>
  <c r="AY486" i="4"/>
  <c r="Y475" i="9" s="1"/>
  <c r="AY485" i="4"/>
  <c r="Y474" i="9" s="1"/>
  <c r="M473" i="5"/>
  <c r="AM485" i="4"/>
  <c r="M474" i="9" s="1"/>
  <c r="AM484" i="4"/>
  <c r="M473" i="9" s="1"/>
  <c r="AM487" i="4"/>
  <c r="M476" i="9" s="1"/>
  <c r="AM483" i="4"/>
  <c r="M472" i="9" s="1"/>
  <c r="AM486" i="4"/>
  <c r="M475" i="9" s="1"/>
  <c r="AQ478" i="4"/>
  <c r="Q467" i="9" s="1"/>
  <c r="AQ479" i="4"/>
  <c r="Q468" i="9" s="1"/>
  <c r="AQ480" i="4"/>
  <c r="Q469" i="9" s="1"/>
  <c r="AQ481" i="4"/>
  <c r="Q470" i="9" s="1"/>
  <c r="AQ482" i="4"/>
  <c r="Q471" i="9" s="1"/>
  <c r="AU474" i="4"/>
  <c r="U463" i="9" s="1"/>
  <c r="AU475" i="4"/>
  <c r="U464" i="9" s="1"/>
  <c r="AU476" i="4"/>
  <c r="U465" i="9" s="1"/>
  <c r="AU477" i="4"/>
  <c r="U466" i="9" s="1"/>
  <c r="AU473" i="4"/>
  <c r="U462" i="9" s="1"/>
  <c r="AI477" i="4"/>
  <c r="I466" i="9" s="1"/>
  <c r="AI473" i="4"/>
  <c r="I462" i="9" s="1"/>
  <c r="AI474" i="4"/>
  <c r="I463" i="9" s="1"/>
  <c r="AI475" i="4"/>
  <c r="I464" i="9" s="1"/>
  <c r="AI476" i="4"/>
  <c r="I465" i="9" s="1"/>
  <c r="AY472" i="4"/>
  <c r="Y461" i="9" s="1"/>
  <c r="AY468" i="4"/>
  <c r="Y457" i="9" s="1"/>
  <c r="AY469" i="4"/>
  <c r="Y458" i="9" s="1"/>
  <c r="AY470" i="4"/>
  <c r="Y459" i="9" s="1"/>
  <c r="AY471" i="4"/>
  <c r="Y460" i="9" s="1"/>
  <c r="AM469" i="4"/>
  <c r="M458" i="9" s="1"/>
  <c r="AM470" i="4"/>
  <c r="M459" i="9" s="1"/>
  <c r="AM471" i="4"/>
  <c r="M460" i="9" s="1"/>
  <c r="AM472" i="4"/>
  <c r="M461" i="9" s="1"/>
  <c r="AM468" i="4"/>
  <c r="M457" i="9" s="1"/>
  <c r="AQ463" i="4"/>
  <c r="Q452" i="9" s="1"/>
  <c r="AQ467" i="4"/>
  <c r="Q456" i="9" s="1"/>
  <c r="AQ466" i="4"/>
  <c r="Q455" i="9" s="1"/>
  <c r="AQ465" i="4"/>
  <c r="Q454" i="9" s="1"/>
  <c r="AQ464" i="4"/>
  <c r="Q453" i="9" s="1"/>
  <c r="AU458" i="4"/>
  <c r="U447" i="9" s="1"/>
  <c r="AU459" i="4"/>
  <c r="U448" i="9" s="1"/>
  <c r="AU460" i="4"/>
  <c r="U449" i="9" s="1"/>
  <c r="AU461" i="4"/>
  <c r="U450" i="9" s="1"/>
  <c r="AU462" i="4"/>
  <c r="U451" i="9" s="1"/>
  <c r="AI458" i="4"/>
  <c r="I447" i="9" s="1"/>
  <c r="AI459" i="4"/>
  <c r="I448" i="9" s="1"/>
  <c r="AI460" i="4"/>
  <c r="I449" i="9" s="1"/>
  <c r="AI461" i="4"/>
  <c r="I450" i="9" s="1"/>
  <c r="AI462" i="4"/>
  <c r="I451" i="9" s="1"/>
  <c r="AY454" i="4"/>
  <c r="Y443" i="9" s="1"/>
  <c r="AY453" i="4"/>
  <c r="Y442" i="9" s="1"/>
  <c r="AY457" i="4"/>
  <c r="Y446" i="9" s="1"/>
  <c r="AY456" i="4"/>
  <c r="Y445" i="9" s="1"/>
  <c r="AY455" i="4"/>
  <c r="Y444" i="9" s="1"/>
  <c r="AM455" i="4"/>
  <c r="M444" i="9" s="1"/>
  <c r="AM454" i="4"/>
  <c r="M443" i="9" s="1"/>
  <c r="AM453" i="4"/>
  <c r="M442" i="9" s="1"/>
  <c r="AM457" i="4"/>
  <c r="M446" i="9" s="1"/>
  <c r="AM456" i="4"/>
  <c r="M445" i="9" s="1"/>
  <c r="AQ451" i="4"/>
  <c r="Q440" i="9" s="1"/>
  <c r="AQ450" i="4"/>
  <c r="Q439" i="9" s="1"/>
  <c r="AQ449" i="4"/>
  <c r="Q438" i="9" s="1"/>
  <c r="AQ448" i="4"/>
  <c r="Q437" i="9" s="1"/>
  <c r="AQ452" i="4"/>
  <c r="Q441" i="9" s="1"/>
  <c r="AU443" i="4"/>
  <c r="U432" i="9" s="1"/>
  <c r="AU444" i="4"/>
  <c r="U433" i="9" s="1"/>
  <c r="AU445" i="4"/>
  <c r="U434" i="9" s="1"/>
  <c r="AU446" i="4"/>
  <c r="U435" i="9" s="1"/>
  <c r="AU447" i="4"/>
  <c r="U436" i="9" s="1"/>
  <c r="AI443" i="4"/>
  <c r="I432" i="9" s="1"/>
  <c r="AI444" i="4"/>
  <c r="I433" i="9" s="1"/>
  <c r="AI445" i="4"/>
  <c r="I434" i="9" s="1"/>
  <c r="AI446" i="4"/>
  <c r="I435" i="9" s="1"/>
  <c r="AI447" i="4"/>
  <c r="I436" i="9" s="1"/>
  <c r="AY438" i="4"/>
  <c r="Y427" i="9" s="1"/>
  <c r="AY440" i="4"/>
  <c r="Y429" i="9" s="1"/>
  <c r="AY442" i="4"/>
  <c r="Y431" i="9" s="1"/>
  <c r="AY439" i="4"/>
  <c r="Y428" i="9" s="1"/>
  <c r="AY441" i="4"/>
  <c r="Y430" i="9" s="1"/>
  <c r="AM438" i="4"/>
  <c r="M427" i="9" s="1"/>
  <c r="AM440" i="4"/>
  <c r="M429" i="9" s="1"/>
  <c r="AM442" i="4"/>
  <c r="M431" i="9" s="1"/>
  <c r="AM439" i="4"/>
  <c r="M428" i="9" s="1"/>
  <c r="AM441" i="4"/>
  <c r="M430" i="9" s="1"/>
  <c r="AQ433" i="4"/>
  <c r="Q422" i="9" s="1"/>
  <c r="AQ435" i="4"/>
  <c r="Q424" i="9" s="1"/>
  <c r="AQ437" i="4"/>
  <c r="Q426" i="9" s="1"/>
  <c r="AQ434" i="4"/>
  <c r="Q423" i="9" s="1"/>
  <c r="AQ436" i="4"/>
  <c r="Q425" i="9" s="1"/>
  <c r="AU428" i="4"/>
  <c r="U417" i="9" s="1"/>
  <c r="AU429" i="4"/>
  <c r="U418" i="9" s="1"/>
  <c r="AU430" i="4"/>
  <c r="U419" i="9" s="1"/>
  <c r="AU431" i="4"/>
  <c r="U420" i="9" s="1"/>
  <c r="AU432" i="4"/>
  <c r="U421" i="9" s="1"/>
  <c r="AI428" i="4"/>
  <c r="I417" i="9" s="1"/>
  <c r="AI429" i="4"/>
  <c r="I418" i="9" s="1"/>
  <c r="AI430" i="4"/>
  <c r="I419" i="9" s="1"/>
  <c r="AI431" i="4"/>
  <c r="I420" i="9" s="1"/>
  <c r="AI432" i="4"/>
  <c r="I421" i="9" s="1"/>
  <c r="AY423" i="4"/>
  <c r="Y412" i="9" s="1"/>
  <c r="AY424" i="4"/>
  <c r="Y413" i="9" s="1"/>
  <c r="AY426" i="4"/>
  <c r="Y415" i="9" s="1"/>
  <c r="AY425" i="4"/>
  <c r="Y414" i="9" s="1"/>
  <c r="AY427" i="4"/>
  <c r="Y416" i="9" s="1"/>
  <c r="AM424" i="4"/>
  <c r="M413" i="9" s="1"/>
  <c r="AM425" i="4"/>
  <c r="M414" i="9" s="1"/>
  <c r="AM426" i="4"/>
  <c r="M415" i="9" s="1"/>
  <c r="AM423" i="4"/>
  <c r="M412" i="9" s="1"/>
  <c r="AM427" i="4"/>
  <c r="M416" i="9" s="1"/>
  <c r="AQ422" i="4"/>
  <c r="Q411" i="9" s="1"/>
  <c r="AQ421" i="4"/>
  <c r="Q410" i="9" s="1"/>
  <c r="AQ420" i="4"/>
  <c r="Q409" i="9" s="1"/>
  <c r="AQ419" i="4"/>
  <c r="Q408" i="9" s="1"/>
  <c r="AQ418" i="4"/>
  <c r="Q407" i="9" s="1"/>
  <c r="AU417" i="4"/>
  <c r="U406" i="9" s="1"/>
  <c r="AU416" i="4"/>
  <c r="U405" i="9" s="1"/>
  <c r="AU415" i="4"/>
  <c r="U404" i="9" s="1"/>
  <c r="AU414" i="4"/>
  <c r="U403" i="9" s="1"/>
  <c r="AU413" i="4"/>
  <c r="U402" i="9" s="1"/>
  <c r="AI413" i="4"/>
  <c r="I402" i="9" s="1"/>
  <c r="AI417" i="4"/>
  <c r="I406" i="9" s="1"/>
  <c r="AI416" i="4"/>
  <c r="I405" i="9" s="1"/>
  <c r="AI415" i="4"/>
  <c r="I404" i="9" s="1"/>
  <c r="AI414" i="4"/>
  <c r="I403" i="9" s="1"/>
  <c r="AY408" i="4"/>
  <c r="Y397" i="9" s="1"/>
  <c r="AY412" i="4"/>
  <c r="Y401" i="9" s="1"/>
  <c r="AY411" i="4"/>
  <c r="Y400" i="9" s="1"/>
  <c r="AY410" i="4"/>
  <c r="Y399" i="9" s="1"/>
  <c r="AY409" i="4"/>
  <c r="Y398" i="9" s="1"/>
  <c r="AM408" i="4"/>
  <c r="M397" i="9" s="1"/>
  <c r="AM412" i="4"/>
  <c r="M401" i="9" s="1"/>
  <c r="AM411" i="4"/>
  <c r="M400" i="9" s="1"/>
  <c r="AM410" i="4"/>
  <c r="M399" i="9" s="1"/>
  <c r="AM409" i="4"/>
  <c r="M398" i="9" s="1"/>
  <c r="AQ404" i="4"/>
  <c r="Q393" i="9" s="1"/>
  <c r="AQ403" i="4"/>
  <c r="Q392" i="9" s="1"/>
  <c r="AQ407" i="4"/>
  <c r="Q396" i="9" s="1"/>
  <c r="AQ406" i="4"/>
  <c r="Q395" i="9" s="1"/>
  <c r="AQ405" i="4"/>
  <c r="Q394" i="9" s="1"/>
  <c r="AU400" i="4"/>
  <c r="U389" i="9" s="1"/>
  <c r="AU399" i="4"/>
  <c r="U388" i="9" s="1"/>
  <c r="AU398" i="4"/>
  <c r="U387" i="9" s="1"/>
  <c r="AU402" i="4"/>
  <c r="U391" i="9" s="1"/>
  <c r="AU401" i="4"/>
  <c r="U390" i="9" s="1"/>
  <c r="AI401" i="4"/>
  <c r="I390" i="9" s="1"/>
  <c r="AI400" i="4"/>
  <c r="I389" i="9" s="1"/>
  <c r="AI399" i="4"/>
  <c r="I388" i="9" s="1"/>
  <c r="AI398" i="4"/>
  <c r="I387" i="9" s="1"/>
  <c r="AI402" i="4"/>
  <c r="I391" i="9" s="1"/>
  <c r="AY396" i="4"/>
  <c r="Y385" i="9" s="1"/>
  <c r="AY395" i="4"/>
  <c r="Y384" i="9" s="1"/>
  <c r="AY394" i="4"/>
  <c r="Y383" i="9" s="1"/>
  <c r="AY393" i="4"/>
  <c r="Y382" i="9" s="1"/>
  <c r="AY397" i="4"/>
  <c r="Y386" i="9" s="1"/>
  <c r="AM396" i="4"/>
  <c r="M385" i="9" s="1"/>
  <c r="AM395" i="4"/>
  <c r="M384" i="9" s="1"/>
  <c r="AM394" i="4"/>
  <c r="M383" i="9" s="1"/>
  <c r="AM393" i="4"/>
  <c r="M382" i="9" s="1"/>
  <c r="AM397" i="4"/>
  <c r="M386" i="9" s="1"/>
  <c r="AQ392" i="4"/>
  <c r="Q381" i="9" s="1"/>
  <c r="AQ391" i="4"/>
  <c r="Q380" i="9" s="1"/>
  <c r="AQ390" i="4"/>
  <c r="Q379" i="9" s="1"/>
  <c r="AQ389" i="4"/>
  <c r="Q378" i="9" s="1"/>
  <c r="AQ388" i="4"/>
  <c r="Q377" i="9" s="1"/>
  <c r="AU387" i="4"/>
  <c r="U376" i="9" s="1"/>
  <c r="AU386" i="4"/>
  <c r="U375" i="9" s="1"/>
  <c r="AU385" i="4"/>
  <c r="U374" i="9" s="1"/>
  <c r="AU384" i="4"/>
  <c r="U373" i="9" s="1"/>
  <c r="AU383" i="4"/>
  <c r="U372" i="9" s="1"/>
  <c r="AI383" i="4"/>
  <c r="I372" i="9" s="1"/>
  <c r="AI387" i="4"/>
  <c r="I376" i="9" s="1"/>
  <c r="AI386" i="4"/>
  <c r="I375" i="9" s="1"/>
  <c r="AI385" i="4"/>
  <c r="I374" i="9" s="1"/>
  <c r="AI384" i="4"/>
  <c r="I373" i="9" s="1"/>
  <c r="AY378" i="4"/>
  <c r="Y367" i="9" s="1"/>
  <c r="AY379" i="4"/>
  <c r="Y368" i="9" s="1"/>
  <c r="AY380" i="4"/>
  <c r="Y369" i="9" s="1"/>
  <c r="AY382" i="4"/>
  <c r="Y371" i="9" s="1"/>
  <c r="AY381" i="4"/>
  <c r="Y370" i="9" s="1"/>
  <c r="AM378" i="4"/>
  <c r="M367" i="9" s="1"/>
  <c r="AM379" i="4"/>
  <c r="M368" i="9" s="1"/>
  <c r="AM380" i="4"/>
  <c r="M369" i="9" s="1"/>
  <c r="AM381" i="4"/>
  <c r="M370" i="9" s="1"/>
  <c r="AM382" i="4"/>
  <c r="M371" i="9" s="1"/>
  <c r="AQ373" i="4"/>
  <c r="Q362" i="9" s="1"/>
  <c r="AQ374" i="4"/>
  <c r="Q363" i="9" s="1"/>
  <c r="AQ376" i="4"/>
  <c r="Q365" i="9" s="1"/>
  <c r="AQ375" i="4"/>
  <c r="Q364" i="9" s="1"/>
  <c r="AQ377" i="4"/>
  <c r="Q366" i="9" s="1"/>
  <c r="AU372" i="4"/>
  <c r="U361" i="9" s="1"/>
  <c r="AU371" i="4"/>
  <c r="U360" i="9" s="1"/>
  <c r="AU370" i="4"/>
  <c r="U359" i="9" s="1"/>
  <c r="AU369" i="4"/>
  <c r="U358" i="9" s="1"/>
  <c r="AU368" i="4"/>
  <c r="U357" i="9" s="1"/>
  <c r="AI372" i="4"/>
  <c r="I361" i="9" s="1"/>
  <c r="AI370" i="4"/>
  <c r="I359" i="9" s="1"/>
  <c r="AI369" i="4"/>
  <c r="I358" i="9" s="1"/>
  <c r="AI368" i="4"/>
  <c r="I357" i="9" s="1"/>
  <c r="AI371" i="4"/>
  <c r="I360" i="9" s="1"/>
  <c r="AY367" i="4"/>
  <c r="Y356" i="9" s="1"/>
  <c r="AY366" i="4"/>
  <c r="Y355" i="9" s="1"/>
  <c r="AY365" i="4"/>
  <c r="Y354" i="9" s="1"/>
  <c r="AY364" i="4"/>
  <c r="Y353" i="9" s="1"/>
  <c r="AY363" i="4"/>
  <c r="Y352" i="9" s="1"/>
  <c r="AM367" i="4"/>
  <c r="M356" i="9" s="1"/>
  <c r="AM366" i="4"/>
  <c r="M355" i="9" s="1"/>
  <c r="AM365" i="4"/>
  <c r="M354" i="9" s="1"/>
  <c r="AM364" i="4"/>
  <c r="M353" i="9" s="1"/>
  <c r="AM363" i="4"/>
  <c r="M352" i="9" s="1"/>
  <c r="AQ358" i="4"/>
  <c r="Q347" i="9" s="1"/>
  <c r="AQ362" i="4"/>
  <c r="Q351" i="9" s="1"/>
  <c r="AQ361" i="4"/>
  <c r="Q350" i="9" s="1"/>
  <c r="AQ360" i="4"/>
  <c r="Q349" i="9" s="1"/>
  <c r="AQ359" i="4"/>
  <c r="Q348" i="9" s="1"/>
  <c r="AU354" i="4"/>
  <c r="U343" i="9" s="1"/>
  <c r="AU353" i="4"/>
  <c r="U342" i="9" s="1"/>
  <c r="AU357" i="4"/>
  <c r="U346" i="9" s="1"/>
  <c r="AU356" i="4"/>
  <c r="U345" i="9" s="1"/>
  <c r="AU355" i="4"/>
  <c r="U344" i="9" s="1"/>
  <c r="AI355" i="4"/>
  <c r="I344" i="9" s="1"/>
  <c r="AI354" i="4"/>
  <c r="I343" i="9" s="1"/>
  <c r="AI357" i="4"/>
  <c r="I346" i="9" s="1"/>
  <c r="AI353" i="4"/>
  <c r="I342" i="9" s="1"/>
  <c r="AI356" i="4"/>
  <c r="I345" i="9" s="1"/>
  <c r="AY352" i="4"/>
  <c r="Y341" i="9" s="1"/>
  <c r="AY349" i="4"/>
  <c r="Y338" i="9" s="1"/>
  <c r="AY351" i="4"/>
  <c r="Y340" i="9" s="1"/>
  <c r="AY348" i="4"/>
  <c r="Y337" i="9" s="1"/>
  <c r="AY350" i="4"/>
  <c r="Y339" i="9" s="1"/>
  <c r="AM348" i="4"/>
  <c r="M337" i="9" s="1"/>
  <c r="AM350" i="4"/>
  <c r="M339" i="9" s="1"/>
  <c r="AM352" i="4"/>
  <c r="M341" i="9" s="1"/>
  <c r="AM349" i="4"/>
  <c r="M338" i="9" s="1"/>
  <c r="AM351" i="4"/>
  <c r="M340" i="9" s="1"/>
  <c r="AQ343" i="4"/>
  <c r="Q332" i="9" s="1"/>
  <c r="AQ345" i="4"/>
  <c r="Q334" i="9" s="1"/>
  <c r="AQ347" i="4"/>
  <c r="Q336" i="9" s="1"/>
  <c r="AQ344" i="4"/>
  <c r="Q333" i="9" s="1"/>
  <c r="AQ346" i="4"/>
  <c r="Q335" i="9" s="1"/>
  <c r="AU338" i="4"/>
  <c r="U327" i="9" s="1"/>
  <c r="AU339" i="4"/>
  <c r="U328" i="9" s="1"/>
  <c r="AU340" i="4"/>
  <c r="U329" i="9" s="1"/>
  <c r="AU341" i="4"/>
  <c r="U330" i="9" s="1"/>
  <c r="AU342" i="4"/>
  <c r="U331" i="9" s="1"/>
  <c r="AI338" i="4"/>
  <c r="I327" i="9" s="1"/>
  <c r="AI339" i="4"/>
  <c r="I328" i="9" s="1"/>
  <c r="AI340" i="4"/>
  <c r="I329" i="9" s="1"/>
  <c r="AI341" i="4"/>
  <c r="I330" i="9" s="1"/>
  <c r="AI342" i="4"/>
  <c r="I331" i="9" s="1"/>
  <c r="AY333" i="4"/>
  <c r="Y322" i="9" s="1"/>
  <c r="AY334" i="4"/>
  <c r="Y323" i="9" s="1"/>
  <c r="AY336" i="4"/>
  <c r="Y325" i="9" s="1"/>
  <c r="AY337" i="4"/>
  <c r="Y326" i="9" s="1"/>
  <c r="AY335" i="4"/>
  <c r="Y324" i="9" s="1"/>
  <c r="AM333" i="4"/>
  <c r="M322" i="9" s="1"/>
  <c r="AM334" i="4"/>
  <c r="M323" i="9" s="1"/>
  <c r="AM335" i="4"/>
  <c r="M324" i="9" s="1"/>
  <c r="AM336" i="4"/>
  <c r="M325" i="9" s="1"/>
  <c r="AM337" i="4"/>
  <c r="M326" i="9" s="1"/>
  <c r="AQ328" i="4"/>
  <c r="Q317" i="9" s="1"/>
  <c r="AQ330" i="4"/>
  <c r="Q319" i="9" s="1"/>
  <c r="AQ331" i="4"/>
  <c r="Q320" i="9" s="1"/>
  <c r="AQ332" i="4"/>
  <c r="Q321" i="9" s="1"/>
  <c r="AQ329" i="4"/>
  <c r="Q318" i="9" s="1"/>
  <c r="AU324" i="4"/>
  <c r="U313" i="9" s="1"/>
  <c r="AU323" i="4"/>
  <c r="U312" i="9" s="1"/>
  <c r="AU327" i="4"/>
  <c r="U316" i="9" s="1"/>
  <c r="AU326" i="4"/>
  <c r="U315" i="9" s="1"/>
  <c r="AU325" i="4"/>
  <c r="U314" i="9" s="1"/>
  <c r="AI325" i="4"/>
  <c r="I314" i="9" s="1"/>
  <c r="AI324" i="4"/>
  <c r="I313" i="9" s="1"/>
  <c r="AI323" i="4"/>
  <c r="I312" i="9" s="1"/>
  <c r="AI327" i="4"/>
  <c r="I316" i="9" s="1"/>
  <c r="AI326" i="4"/>
  <c r="I315" i="9" s="1"/>
  <c r="AY320" i="4"/>
  <c r="Y309" i="9" s="1"/>
  <c r="AY319" i="4"/>
  <c r="Y308" i="9" s="1"/>
  <c r="AY318" i="4"/>
  <c r="Y307" i="9" s="1"/>
  <c r="AY322" i="4"/>
  <c r="Y311" i="9" s="1"/>
  <c r="AY321" i="4"/>
  <c r="Y310" i="9" s="1"/>
  <c r="AM321" i="4"/>
  <c r="M310" i="9" s="1"/>
  <c r="AM320" i="4"/>
  <c r="M309" i="9" s="1"/>
  <c r="AM319" i="4"/>
  <c r="M308" i="9" s="1"/>
  <c r="AM318" i="4"/>
  <c r="M307" i="9" s="1"/>
  <c r="AM322" i="4"/>
  <c r="M311" i="9" s="1"/>
  <c r="AQ316" i="4"/>
  <c r="Q305" i="9" s="1"/>
  <c r="AQ315" i="4"/>
  <c r="Q304" i="9" s="1"/>
  <c r="AQ314" i="4"/>
  <c r="Q303" i="9" s="1"/>
  <c r="AQ313" i="4"/>
  <c r="Q302" i="9" s="1"/>
  <c r="AQ317" i="4"/>
  <c r="Q306" i="9" s="1"/>
  <c r="AU312" i="4"/>
  <c r="U301" i="9" s="1"/>
  <c r="AU311" i="4"/>
  <c r="U300" i="9" s="1"/>
  <c r="AU310" i="4"/>
  <c r="U299" i="9" s="1"/>
  <c r="AU309" i="4"/>
  <c r="U298" i="9" s="1"/>
  <c r="AU308" i="4"/>
  <c r="U297" i="9" s="1"/>
  <c r="AI312" i="4"/>
  <c r="I301" i="9" s="1"/>
  <c r="AI311" i="4"/>
  <c r="I300" i="9" s="1"/>
  <c r="AI310" i="4"/>
  <c r="I299" i="9" s="1"/>
  <c r="AI309" i="4"/>
  <c r="I298" i="9" s="1"/>
  <c r="AI308" i="4"/>
  <c r="I297" i="9" s="1"/>
  <c r="AY303" i="4"/>
  <c r="Y292" i="9" s="1"/>
  <c r="AY304" i="4"/>
  <c r="Y293" i="9" s="1"/>
  <c r="AY305" i="4"/>
  <c r="Y294" i="9" s="1"/>
  <c r="AY306" i="4"/>
  <c r="Y295" i="9" s="1"/>
  <c r="AY307" i="4"/>
  <c r="Y296" i="9" s="1"/>
  <c r="AM303" i="4"/>
  <c r="M292" i="9" s="1"/>
  <c r="AM304" i="4"/>
  <c r="M293" i="9" s="1"/>
  <c r="AM305" i="4"/>
  <c r="M294" i="9" s="1"/>
  <c r="AM306" i="4"/>
  <c r="M295" i="9" s="1"/>
  <c r="AM307" i="4"/>
  <c r="M296" i="9" s="1"/>
  <c r="AQ299" i="4"/>
  <c r="Q288" i="9" s="1"/>
  <c r="AQ301" i="4"/>
  <c r="Q290" i="9" s="1"/>
  <c r="AQ300" i="4"/>
  <c r="Q289" i="9" s="1"/>
  <c r="AQ302" i="4"/>
  <c r="Q291" i="9" s="1"/>
  <c r="AQ298" i="4"/>
  <c r="Q287" i="9" s="1"/>
  <c r="AU294" i="4"/>
  <c r="U283" i="9" s="1"/>
  <c r="AU296" i="4"/>
  <c r="U285" i="9" s="1"/>
  <c r="AU293" i="4"/>
  <c r="U282" i="9" s="1"/>
  <c r="AU295" i="4"/>
  <c r="U284" i="9" s="1"/>
  <c r="AU297" i="4"/>
  <c r="U286" i="9" s="1"/>
  <c r="AI293" i="4"/>
  <c r="I282" i="9" s="1"/>
  <c r="AI295" i="4"/>
  <c r="I284" i="9" s="1"/>
  <c r="AI297" i="4"/>
  <c r="I286" i="9" s="1"/>
  <c r="AI294" i="4"/>
  <c r="I283" i="9" s="1"/>
  <c r="AI296" i="4"/>
  <c r="I285" i="9" s="1"/>
  <c r="AY288" i="4"/>
  <c r="Y277" i="9" s="1"/>
  <c r="AY289" i="4"/>
  <c r="Y278" i="9" s="1"/>
  <c r="AY290" i="4"/>
  <c r="Y279" i="9" s="1"/>
  <c r="AY291" i="4"/>
  <c r="Y280" i="9" s="1"/>
  <c r="AY292" i="4"/>
  <c r="Y281" i="9" s="1"/>
  <c r="AM288" i="4"/>
  <c r="M277" i="9" s="1"/>
  <c r="AM289" i="4"/>
  <c r="M278" i="9" s="1"/>
  <c r="AM290" i="4"/>
  <c r="M279" i="9" s="1"/>
  <c r="AM291" i="4"/>
  <c r="M280" i="9" s="1"/>
  <c r="AM292" i="4"/>
  <c r="M281" i="9" s="1"/>
  <c r="AQ283" i="4"/>
  <c r="Q272" i="9" s="1"/>
  <c r="AQ284" i="4"/>
  <c r="Q273" i="9" s="1"/>
  <c r="AQ285" i="4"/>
  <c r="Q274" i="9" s="1"/>
  <c r="AQ286" i="4"/>
  <c r="Q275" i="9" s="1"/>
  <c r="AQ287" i="4"/>
  <c r="Q276" i="9" s="1"/>
  <c r="AU279" i="4"/>
  <c r="U268" i="9" s="1"/>
  <c r="AU280" i="4"/>
  <c r="U269" i="9" s="1"/>
  <c r="AU281" i="4"/>
  <c r="U270" i="9" s="1"/>
  <c r="AU282" i="4"/>
  <c r="U271" i="9" s="1"/>
  <c r="AU278" i="4"/>
  <c r="U267" i="9" s="1"/>
  <c r="AI280" i="4"/>
  <c r="I269" i="9" s="1"/>
  <c r="AI281" i="4"/>
  <c r="I270" i="9" s="1"/>
  <c r="AI282" i="4"/>
  <c r="I271" i="9" s="1"/>
  <c r="AI279" i="4"/>
  <c r="I268" i="9" s="1"/>
  <c r="AI278" i="4"/>
  <c r="I267" i="9" s="1"/>
  <c r="AY277" i="4"/>
  <c r="Y266" i="9" s="1"/>
  <c r="AY276" i="4"/>
  <c r="Y265" i="9" s="1"/>
  <c r="AY275" i="4"/>
  <c r="Y264" i="9" s="1"/>
  <c r="AY274" i="4"/>
  <c r="Y263" i="9" s="1"/>
  <c r="AY273" i="4"/>
  <c r="Y262" i="9" s="1"/>
  <c r="AM273" i="4"/>
  <c r="M262" i="9" s="1"/>
  <c r="AM277" i="4"/>
  <c r="M266" i="9" s="1"/>
  <c r="AM276" i="4"/>
  <c r="M265" i="9" s="1"/>
  <c r="AM275" i="4"/>
  <c r="M264" i="9" s="1"/>
  <c r="AM274" i="4"/>
  <c r="M263" i="9" s="1"/>
  <c r="AQ269" i="4"/>
  <c r="Q258" i="9" s="1"/>
  <c r="AQ268" i="4"/>
  <c r="Q257" i="9" s="1"/>
  <c r="AQ272" i="4"/>
  <c r="Q261" i="9" s="1"/>
  <c r="AQ271" i="4"/>
  <c r="Q260" i="9" s="1"/>
  <c r="AQ270" i="4"/>
  <c r="Q259" i="9" s="1"/>
  <c r="AU265" i="4"/>
  <c r="U254" i="9" s="1"/>
  <c r="AU264" i="4"/>
  <c r="U253" i="9" s="1"/>
  <c r="AU263" i="4"/>
  <c r="U252" i="9" s="1"/>
  <c r="AU267" i="4"/>
  <c r="U256" i="9" s="1"/>
  <c r="AU266" i="4"/>
  <c r="U255" i="9" s="1"/>
  <c r="AI265" i="4"/>
  <c r="I254" i="9" s="1"/>
  <c r="AI264" i="4"/>
  <c r="I253" i="9" s="1"/>
  <c r="AI263" i="4"/>
  <c r="I252" i="9" s="1"/>
  <c r="AI267" i="4"/>
  <c r="I256" i="9" s="1"/>
  <c r="AI266" i="4"/>
  <c r="I255" i="9" s="1"/>
  <c r="AY261" i="4"/>
  <c r="Y250" i="9" s="1"/>
  <c r="AY258" i="4"/>
  <c r="Y247" i="9" s="1"/>
  <c r="AY260" i="4"/>
  <c r="Y249" i="9" s="1"/>
  <c r="AY259" i="4"/>
  <c r="Y248" i="9" s="1"/>
  <c r="AY262" i="4"/>
  <c r="Y251" i="9" s="1"/>
  <c r="AM261" i="4"/>
  <c r="M250" i="9" s="1"/>
  <c r="AM258" i="4"/>
  <c r="M247" i="9" s="1"/>
  <c r="AM260" i="4"/>
  <c r="M249" i="9" s="1"/>
  <c r="AM259" i="4"/>
  <c r="M248" i="9" s="1"/>
  <c r="AM262" i="4"/>
  <c r="M251" i="9" s="1"/>
  <c r="AQ253" i="4"/>
  <c r="Q242" i="9" s="1"/>
  <c r="AQ255" i="4"/>
  <c r="Q244" i="9" s="1"/>
  <c r="AQ257" i="4"/>
  <c r="Q246" i="9" s="1"/>
  <c r="AQ254" i="4"/>
  <c r="Q243" i="9" s="1"/>
  <c r="AQ256" i="4"/>
  <c r="Q245" i="9" s="1"/>
  <c r="AU248" i="4"/>
  <c r="U237" i="9" s="1"/>
  <c r="AU249" i="4"/>
  <c r="U238" i="9" s="1"/>
  <c r="AU250" i="4"/>
  <c r="U239" i="9" s="1"/>
  <c r="AU251" i="4"/>
  <c r="U240" i="9" s="1"/>
  <c r="AU252" i="4"/>
  <c r="U241" i="9" s="1"/>
  <c r="AI248" i="4"/>
  <c r="I237" i="9" s="1"/>
  <c r="AI249" i="4"/>
  <c r="I238" i="9" s="1"/>
  <c r="AI250" i="4"/>
  <c r="I239" i="9" s="1"/>
  <c r="AI251" i="4"/>
  <c r="I240" i="9" s="1"/>
  <c r="AI252" i="4"/>
  <c r="I241" i="9" s="1"/>
  <c r="AY243" i="4"/>
  <c r="Y232" i="9" s="1"/>
  <c r="AY244" i="4"/>
  <c r="Y233" i="9" s="1"/>
  <c r="AY245" i="4"/>
  <c r="Y234" i="9" s="1"/>
  <c r="AY246" i="4"/>
  <c r="Y235" i="9" s="1"/>
  <c r="AY247" i="4"/>
  <c r="Y236" i="9" s="1"/>
  <c r="AM243" i="4"/>
  <c r="M232" i="9" s="1"/>
  <c r="AM244" i="4"/>
  <c r="M233" i="9" s="1"/>
  <c r="AM245" i="4"/>
  <c r="M234" i="9" s="1"/>
  <c r="AM246" i="4"/>
  <c r="M235" i="9" s="1"/>
  <c r="AM247" i="4"/>
  <c r="M236" i="9" s="1"/>
  <c r="AQ239" i="4"/>
  <c r="Q228" i="9" s="1"/>
  <c r="AQ238" i="4"/>
  <c r="Q227" i="9" s="1"/>
  <c r="AQ240" i="4"/>
  <c r="Q229" i="9" s="1"/>
  <c r="AQ241" i="4"/>
  <c r="Q230" i="9" s="1"/>
  <c r="AQ242" i="4"/>
  <c r="Q231" i="9" s="1"/>
  <c r="AU234" i="4"/>
  <c r="U223" i="9" s="1"/>
  <c r="AU233" i="4"/>
  <c r="U222" i="9" s="1"/>
  <c r="AU237" i="4"/>
  <c r="U226" i="9" s="1"/>
  <c r="AU236" i="4"/>
  <c r="U225" i="9" s="1"/>
  <c r="AU235" i="4"/>
  <c r="U224" i="9" s="1"/>
  <c r="AI235" i="4"/>
  <c r="I224" i="9" s="1"/>
  <c r="AI234" i="4"/>
  <c r="I223" i="9" s="1"/>
  <c r="AI233" i="4"/>
  <c r="I222" i="9" s="1"/>
  <c r="AI237" i="4"/>
  <c r="I226" i="9" s="1"/>
  <c r="AI236" i="4"/>
  <c r="I225" i="9" s="1"/>
  <c r="AY230" i="4"/>
  <c r="Y219" i="9" s="1"/>
  <c r="AY229" i="4"/>
  <c r="Y218" i="9" s="1"/>
  <c r="AY228" i="4"/>
  <c r="Y217" i="9" s="1"/>
  <c r="AY232" i="4"/>
  <c r="Y221" i="9" s="1"/>
  <c r="AY231" i="4"/>
  <c r="Y220" i="9" s="1"/>
  <c r="AM231" i="4"/>
  <c r="M220" i="9" s="1"/>
  <c r="AM230" i="4"/>
  <c r="M219" i="9" s="1"/>
  <c r="AM229" i="4"/>
  <c r="M218" i="9" s="1"/>
  <c r="AM228" i="4"/>
  <c r="M217" i="9" s="1"/>
  <c r="AM232" i="4"/>
  <c r="M221" i="9" s="1"/>
  <c r="AQ227" i="4"/>
  <c r="Q216" i="9" s="1"/>
  <c r="AQ226" i="4"/>
  <c r="Q215" i="9" s="1"/>
  <c r="AQ225" i="4"/>
  <c r="Q214" i="9" s="1"/>
  <c r="AQ224" i="4"/>
  <c r="Q213" i="9" s="1"/>
  <c r="AQ223" i="4"/>
  <c r="Q212" i="9" s="1"/>
  <c r="AU222" i="4"/>
  <c r="U211" i="9" s="1"/>
  <c r="AU221" i="4"/>
  <c r="U210" i="9" s="1"/>
  <c r="AU220" i="4"/>
  <c r="U209" i="9" s="1"/>
  <c r="AU219" i="4"/>
  <c r="U208" i="9" s="1"/>
  <c r="AU218" i="4"/>
  <c r="U207" i="9" s="1"/>
  <c r="AI218" i="4"/>
  <c r="I207" i="9" s="1"/>
  <c r="AI222" i="4"/>
  <c r="I211" i="9" s="1"/>
  <c r="AI221" i="4"/>
  <c r="I210" i="9" s="1"/>
  <c r="AI220" i="4"/>
  <c r="I209" i="9" s="1"/>
  <c r="AI219" i="4"/>
  <c r="I208" i="9" s="1"/>
  <c r="AY213" i="4"/>
  <c r="Y202" i="9" s="1"/>
  <c r="AY215" i="4"/>
  <c r="Y204" i="9" s="1"/>
  <c r="AY217" i="4"/>
  <c r="Y206" i="9" s="1"/>
  <c r="AY214" i="4"/>
  <c r="Y203" i="9" s="1"/>
  <c r="AY216" i="4"/>
  <c r="Y205" i="9" s="1"/>
  <c r="AM214" i="4"/>
  <c r="M203" i="9" s="1"/>
  <c r="AM216" i="4"/>
  <c r="M205" i="9" s="1"/>
  <c r="AM213" i="4"/>
  <c r="M202" i="9" s="1"/>
  <c r="AM215" i="4"/>
  <c r="M204" i="9" s="1"/>
  <c r="AM217" i="4"/>
  <c r="M206" i="9" s="1"/>
  <c r="AQ208" i="4"/>
  <c r="Q197" i="9" s="1"/>
  <c r="AQ209" i="4"/>
  <c r="Q198" i="9" s="1"/>
  <c r="AQ210" i="4"/>
  <c r="Q199" i="9" s="1"/>
  <c r="AQ211" i="4"/>
  <c r="Q200" i="9" s="1"/>
  <c r="AQ212" i="4"/>
  <c r="Q201" i="9" s="1"/>
  <c r="AU203" i="4"/>
  <c r="U192" i="9" s="1"/>
  <c r="AU205" i="4"/>
  <c r="U194" i="9" s="1"/>
  <c r="AU207" i="4"/>
  <c r="U196" i="9" s="1"/>
  <c r="AU204" i="4"/>
  <c r="U193" i="9" s="1"/>
  <c r="AU206" i="4"/>
  <c r="U195" i="9" s="1"/>
  <c r="AI205" i="4"/>
  <c r="I194" i="9" s="1"/>
  <c r="AI207" i="4"/>
  <c r="I196" i="9" s="1"/>
  <c r="AI203" i="4"/>
  <c r="I192" i="9" s="1"/>
  <c r="AI204" i="4"/>
  <c r="I193" i="9" s="1"/>
  <c r="AI206" i="4"/>
  <c r="I195" i="9" s="1"/>
  <c r="AY201" i="4"/>
  <c r="Y190" i="9" s="1"/>
  <c r="AY202" i="4"/>
  <c r="Y191" i="9" s="1"/>
  <c r="AY200" i="4"/>
  <c r="Y189" i="9" s="1"/>
  <c r="AY199" i="4"/>
  <c r="Y188" i="9" s="1"/>
  <c r="AY198" i="4"/>
  <c r="Y187" i="9" s="1"/>
  <c r="AM198" i="4"/>
  <c r="M187" i="9" s="1"/>
  <c r="AM199" i="4"/>
  <c r="M188" i="9" s="1"/>
  <c r="AM202" i="4"/>
  <c r="M191" i="9" s="1"/>
  <c r="AM201" i="4"/>
  <c r="M190" i="9" s="1"/>
  <c r="AM200" i="4"/>
  <c r="M189" i="9" s="1"/>
  <c r="AQ193" i="4"/>
  <c r="Q182" i="9" s="1"/>
  <c r="AQ197" i="4"/>
  <c r="Q186" i="9" s="1"/>
  <c r="AQ196" i="4"/>
  <c r="Q185" i="9" s="1"/>
  <c r="AQ195" i="4"/>
  <c r="Q184" i="9" s="1"/>
  <c r="AQ194" i="4"/>
  <c r="Q183" i="9" s="1"/>
  <c r="AU189" i="4"/>
  <c r="U178" i="9" s="1"/>
  <c r="AU188" i="4"/>
  <c r="U177" i="9" s="1"/>
  <c r="AU192" i="4"/>
  <c r="U181" i="9" s="1"/>
  <c r="AU191" i="4"/>
  <c r="U180" i="9" s="1"/>
  <c r="AU190" i="4"/>
  <c r="U179" i="9" s="1"/>
  <c r="AI190" i="4"/>
  <c r="I179" i="9" s="1"/>
  <c r="AI189" i="4"/>
  <c r="I178" i="9" s="1"/>
  <c r="AI188" i="4"/>
  <c r="I177" i="9" s="1"/>
  <c r="AI192" i="4"/>
  <c r="I181" i="9" s="1"/>
  <c r="AI191" i="4"/>
  <c r="I180" i="9" s="1"/>
  <c r="AY185" i="4"/>
  <c r="Y174" i="9" s="1"/>
  <c r="AY184" i="4"/>
  <c r="Y173" i="9" s="1"/>
  <c r="AY183" i="4"/>
  <c r="Y172" i="9" s="1"/>
  <c r="AY187" i="4"/>
  <c r="Y176" i="9" s="1"/>
  <c r="AY186" i="4"/>
  <c r="Y175" i="9" s="1"/>
  <c r="AM186" i="4"/>
  <c r="M175" i="9" s="1"/>
  <c r="AM185" i="4"/>
  <c r="M174" i="9" s="1"/>
  <c r="AM184" i="4"/>
  <c r="M173" i="9" s="1"/>
  <c r="AM183" i="4"/>
  <c r="M172" i="9" s="1"/>
  <c r="AM187" i="4"/>
  <c r="M176" i="9" s="1"/>
  <c r="AQ178" i="4"/>
  <c r="Q167" i="9" s="1"/>
  <c r="AQ181" i="4"/>
  <c r="Q170" i="9" s="1"/>
  <c r="AQ180" i="4"/>
  <c r="Q169" i="9" s="1"/>
  <c r="AQ179" i="4"/>
  <c r="Q168" i="9" s="1"/>
  <c r="AQ182" i="4"/>
  <c r="Q171" i="9" s="1"/>
  <c r="AU174" i="4"/>
  <c r="U163" i="9" s="1"/>
  <c r="AU176" i="4"/>
  <c r="U165" i="9" s="1"/>
  <c r="AU173" i="4"/>
  <c r="U162" i="9" s="1"/>
  <c r="AU175" i="4"/>
  <c r="U164" i="9" s="1"/>
  <c r="AU177" i="4"/>
  <c r="U166" i="9" s="1"/>
  <c r="AI173" i="4"/>
  <c r="I162" i="9" s="1"/>
  <c r="AI175" i="4"/>
  <c r="I164" i="9" s="1"/>
  <c r="AI177" i="4"/>
  <c r="I166" i="9" s="1"/>
  <c r="AI174" i="4"/>
  <c r="I163" i="9" s="1"/>
  <c r="AI176" i="4"/>
  <c r="I165" i="9" s="1"/>
  <c r="AY169" i="4"/>
  <c r="Y158" i="9" s="1"/>
  <c r="AY171" i="4"/>
  <c r="Y160" i="9" s="1"/>
  <c r="AY168" i="4"/>
  <c r="Y157" i="9" s="1"/>
  <c r="AY170" i="4"/>
  <c r="Y159" i="9" s="1"/>
  <c r="AY172" i="4"/>
  <c r="Y161" i="9" s="1"/>
  <c r="AM169" i="4"/>
  <c r="M158" i="9" s="1"/>
  <c r="AM171" i="4"/>
  <c r="M160" i="9" s="1"/>
  <c r="AM168" i="4"/>
  <c r="M157" i="9" s="1"/>
  <c r="AM170" i="4"/>
  <c r="M159" i="9" s="1"/>
  <c r="AM172" i="4"/>
  <c r="M161" i="9" s="1"/>
  <c r="AQ163" i="4"/>
  <c r="Q152" i="9" s="1"/>
  <c r="AQ165" i="4"/>
  <c r="Q154" i="9" s="1"/>
  <c r="AQ167" i="4"/>
  <c r="Q156" i="9" s="1"/>
  <c r="AQ166" i="4"/>
  <c r="Q155" i="9" s="1"/>
  <c r="AQ164" i="4"/>
  <c r="Q153" i="9" s="1"/>
  <c r="AU160" i="4"/>
  <c r="U149" i="9" s="1"/>
  <c r="AU162" i="4"/>
  <c r="U151" i="9" s="1"/>
  <c r="AU158" i="4"/>
  <c r="U147" i="9" s="1"/>
  <c r="AU161" i="4"/>
  <c r="U150" i="9" s="1"/>
  <c r="AU159" i="4"/>
  <c r="U148" i="9" s="1"/>
  <c r="AI161" i="4"/>
  <c r="I150" i="9" s="1"/>
  <c r="AI158" i="4"/>
  <c r="I147" i="9" s="1"/>
  <c r="AI159" i="4"/>
  <c r="I148" i="9" s="1"/>
  <c r="AI160" i="4"/>
  <c r="I149" i="9" s="1"/>
  <c r="AI162" i="4"/>
  <c r="I151" i="9" s="1"/>
  <c r="AY157" i="4"/>
  <c r="Y146" i="9" s="1"/>
  <c r="AY153" i="4"/>
  <c r="Y142" i="9" s="1"/>
  <c r="AY156" i="4"/>
  <c r="Y145" i="9" s="1"/>
  <c r="AY155" i="4"/>
  <c r="Y144" i="9" s="1"/>
  <c r="AY154" i="4"/>
  <c r="Y143" i="9" s="1"/>
  <c r="AM155" i="4"/>
  <c r="M144" i="9" s="1"/>
  <c r="AM153" i="4"/>
  <c r="M142" i="9" s="1"/>
  <c r="AM154" i="4"/>
  <c r="M143" i="9" s="1"/>
  <c r="AM157" i="4"/>
  <c r="M146" i="9" s="1"/>
  <c r="AM156" i="4"/>
  <c r="M145" i="9" s="1"/>
  <c r="AQ148" i="4"/>
  <c r="Q137" i="9" s="1"/>
  <c r="AQ149" i="4"/>
  <c r="Q138" i="9" s="1"/>
  <c r="AQ150" i="4"/>
  <c r="Q139" i="9" s="1"/>
  <c r="AQ151" i="4"/>
  <c r="Q140" i="9" s="1"/>
  <c r="AQ152" i="4"/>
  <c r="Q141" i="9" s="1"/>
  <c r="AU145" i="4"/>
  <c r="U134" i="9" s="1"/>
  <c r="AU146" i="4"/>
  <c r="U135" i="9" s="1"/>
  <c r="AU147" i="4"/>
  <c r="U136" i="9" s="1"/>
  <c r="AU144" i="4"/>
  <c r="U133" i="9" s="1"/>
  <c r="AU143" i="4"/>
  <c r="U132" i="9" s="1"/>
  <c r="AI145" i="4"/>
  <c r="I134" i="9" s="1"/>
  <c r="AI146" i="4"/>
  <c r="I135" i="9" s="1"/>
  <c r="AI147" i="4"/>
  <c r="I136" i="9" s="1"/>
  <c r="AI144" i="4"/>
  <c r="I133" i="9" s="1"/>
  <c r="AI143" i="4"/>
  <c r="I132" i="9" s="1"/>
  <c r="AY142" i="4"/>
  <c r="Y131" i="9" s="1"/>
  <c r="AY141" i="4"/>
  <c r="Y130" i="9" s="1"/>
  <c r="AY140" i="4"/>
  <c r="Y129" i="9" s="1"/>
  <c r="AY139" i="4"/>
  <c r="Y128" i="9" s="1"/>
  <c r="AY138" i="4"/>
  <c r="Y127" i="9" s="1"/>
  <c r="AM138" i="4"/>
  <c r="M127" i="9" s="1"/>
  <c r="AM142" i="4"/>
  <c r="M131" i="9" s="1"/>
  <c r="AM141" i="4"/>
  <c r="M130" i="9" s="1"/>
  <c r="AM140" i="4"/>
  <c r="M129" i="9" s="1"/>
  <c r="AM139" i="4"/>
  <c r="M128" i="9" s="1"/>
  <c r="AQ134" i="4"/>
  <c r="Q123" i="9" s="1"/>
  <c r="AQ133" i="4"/>
  <c r="Q122" i="9" s="1"/>
  <c r="AQ137" i="4"/>
  <c r="Q126" i="9" s="1"/>
  <c r="AQ136" i="4"/>
  <c r="Q125" i="9" s="1"/>
  <c r="AQ135" i="4"/>
  <c r="Q124" i="9" s="1"/>
  <c r="AU128" i="4"/>
  <c r="U117" i="9" s="1"/>
  <c r="AU129" i="4"/>
  <c r="U118" i="9" s="1"/>
  <c r="AU130" i="4"/>
  <c r="U119" i="9" s="1"/>
  <c r="AU131" i="4"/>
  <c r="U120" i="9" s="1"/>
  <c r="AU132" i="4"/>
  <c r="U121" i="9" s="1"/>
  <c r="AI128" i="4"/>
  <c r="I117" i="9" s="1"/>
  <c r="AI129" i="4"/>
  <c r="I118" i="9" s="1"/>
  <c r="AI130" i="4"/>
  <c r="I119" i="9" s="1"/>
  <c r="AI131" i="4"/>
  <c r="I120" i="9" s="1"/>
  <c r="AI132" i="4"/>
  <c r="I121" i="9" s="1"/>
  <c r="AY123" i="4"/>
  <c r="Y112" i="9" s="1"/>
  <c r="AY125" i="4"/>
  <c r="Y114" i="9" s="1"/>
  <c r="AY127" i="4"/>
  <c r="Y116" i="9" s="1"/>
  <c r="AY124" i="4"/>
  <c r="Y113" i="9" s="1"/>
  <c r="AY126" i="4"/>
  <c r="Y115" i="9" s="1"/>
  <c r="AM123" i="4"/>
  <c r="M112" i="9" s="1"/>
  <c r="AM125" i="4"/>
  <c r="M114" i="9" s="1"/>
  <c r="AM127" i="4"/>
  <c r="M116" i="9" s="1"/>
  <c r="AM124" i="4"/>
  <c r="M113" i="9" s="1"/>
  <c r="AM126" i="4"/>
  <c r="M115" i="9" s="1"/>
  <c r="AQ119" i="4"/>
  <c r="Q108" i="9" s="1"/>
  <c r="AQ118" i="4"/>
  <c r="Q107" i="9" s="1"/>
  <c r="AQ122" i="4"/>
  <c r="Q111" i="9" s="1"/>
  <c r="AQ120" i="4"/>
  <c r="Q109" i="9" s="1"/>
  <c r="AQ121" i="4"/>
  <c r="Q110" i="9" s="1"/>
  <c r="AU114" i="4"/>
  <c r="U103" i="9" s="1"/>
  <c r="AU113" i="4"/>
  <c r="U102" i="9" s="1"/>
  <c r="AU117" i="4"/>
  <c r="U106" i="9" s="1"/>
  <c r="AU116" i="4"/>
  <c r="U105" i="9" s="1"/>
  <c r="AU115" i="4"/>
  <c r="U104" i="9" s="1"/>
  <c r="AI115" i="4"/>
  <c r="I104" i="9" s="1"/>
  <c r="AI114" i="4"/>
  <c r="I103" i="9" s="1"/>
  <c r="AI113" i="4"/>
  <c r="I102" i="9" s="1"/>
  <c r="AI116" i="4"/>
  <c r="I105" i="9" s="1"/>
  <c r="AI117" i="4"/>
  <c r="I106" i="9" s="1"/>
  <c r="AY110" i="4"/>
  <c r="Y99" i="9" s="1"/>
  <c r="AY109" i="4"/>
  <c r="Y98" i="9" s="1"/>
  <c r="AY108" i="4"/>
  <c r="Y97" i="9" s="1"/>
  <c r="AY111" i="4"/>
  <c r="Y100" i="9" s="1"/>
  <c r="AY112" i="4"/>
  <c r="Y101" i="9" s="1"/>
  <c r="AM111" i="4"/>
  <c r="M100" i="9" s="1"/>
  <c r="AM110" i="4"/>
  <c r="M99" i="9" s="1"/>
  <c r="AM109" i="4"/>
  <c r="M98" i="9" s="1"/>
  <c r="AM108" i="4"/>
  <c r="M97" i="9" s="1"/>
  <c r="AM112" i="4"/>
  <c r="M101" i="9" s="1"/>
  <c r="AQ107" i="4"/>
  <c r="Q96" i="9" s="1"/>
  <c r="AQ106" i="4"/>
  <c r="Q95" i="9" s="1"/>
  <c r="AQ105" i="4"/>
  <c r="Q94" i="9" s="1"/>
  <c r="AQ104" i="4"/>
  <c r="Q93" i="9" s="1"/>
  <c r="AQ103" i="4"/>
  <c r="Q92" i="9" s="1"/>
  <c r="AU102" i="4"/>
  <c r="U91" i="9" s="1"/>
  <c r="AU99" i="4"/>
  <c r="U88" i="9" s="1"/>
  <c r="AU101" i="4"/>
  <c r="U90" i="9" s="1"/>
  <c r="AU100" i="4"/>
  <c r="U89" i="9" s="1"/>
  <c r="AU98" i="4"/>
  <c r="U87" i="9" s="1"/>
  <c r="AI98" i="4"/>
  <c r="I87" i="9" s="1"/>
  <c r="AI100" i="4"/>
  <c r="I89" i="9" s="1"/>
  <c r="AI102" i="4"/>
  <c r="I91" i="9" s="1"/>
  <c r="AI99" i="4"/>
  <c r="I88" i="9" s="1"/>
  <c r="AI101" i="4"/>
  <c r="I90" i="9" s="1"/>
  <c r="AY94" i="4"/>
  <c r="Y83" i="9" s="1"/>
  <c r="AY96" i="4"/>
  <c r="Y85" i="9" s="1"/>
  <c r="AY93" i="4"/>
  <c r="Y82" i="9" s="1"/>
  <c r="AY95" i="4"/>
  <c r="Y84" i="9" s="1"/>
  <c r="AY97" i="4"/>
  <c r="Y86" i="9" s="1"/>
  <c r="AM93" i="4"/>
  <c r="M82" i="9" s="1"/>
  <c r="AM95" i="4"/>
  <c r="M84" i="9" s="1"/>
  <c r="AM97" i="4"/>
  <c r="M86" i="9" s="1"/>
  <c r="AM94" i="4"/>
  <c r="M83" i="9" s="1"/>
  <c r="AM96" i="4"/>
  <c r="M85" i="9" s="1"/>
  <c r="AQ88" i="4"/>
  <c r="Q77" i="9" s="1"/>
  <c r="AQ89" i="4"/>
  <c r="Q78" i="9" s="1"/>
  <c r="AQ90" i="4"/>
  <c r="Q79" i="9" s="1"/>
  <c r="AQ91" i="4"/>
  <c r="Q80" i="9" s="1"/>
  <c r="AQ92" i="4"/>
  <c r="Q81" i="9" s="1"/>
  <c r="AU83" i="4"/>
  <c r="U72" i="9" s="1"/>
  <c r="AU84" i="4"/>
  <c r="U73" i="9" s="1"/>
  <c r="AU85" i="4"/>
  <c r="U74" i="9" s="1"/>
  <c r="AU86" i="4"/>
  <c r="U75" i="9" s="1"/>
  <c r="AU87" i="4"/>
  <c r="U76" i="9" s="1"/>
  <c r="AI83" i="4"/>
  <c r="I72" i="9" s="1"/>
  <c r="AI84" i="4"/>
  <c r="I73" i="9" s="1"/>
  <c r="AI85" i="4"/>
  <c r="I74" i="9" s="1"/>
  <c r="AI86" i="4"/>
  <c r="I75" i="9" s="1"/>
  <c r="AI87" i="4"/>
  <c r="I76" i="9" s="1"/>
  <c r="AY79" i="4"/>
  <c r="Y68" i="9" s="1"/>
  <c r="AY78" i="4"/>
  <c r="Y67" i="9" s="1"/>
  <c r="AY82" i="4"/>
  <c r="Y71" i="9" s="1"/>
  <c r="AY81" i="4"/>
  <c r="Y70" i="9" s="1"/>
  <c r="AY80" i="4"/>
  <c r="Y69" i="9" s="1"/>
  <c r="AM80" i="4"/>
  <c r="M69" i="9" s="1"/>
  <c r="AM79" i="4"/>
  <c r="M68" i="9" s="1"/>
  <c r="AM78" i="4"/>
  <c r="M67" i="9" s="1"/>
  <c r="AM82" i="4"/>
  <c r="M71" i="9" s="1"/>
  <c r="AM81" i="4"/>
  <c r="M70" i="9" s="1"/>
  <c r="AQ73" i="4"/>
  <c r="Q62" i="9" s="1"/>
  <c r="AQ76" i="4"/>
  <c r="Q65" i="9" s="1"/>
  <c r="AQ75" i="4"/>
  <c r="Q64" i="9" s="1"/>
  <c r="AQ74" i="4"/>
  <c r="Q63" i="9" s="1"/>
  <c r="AQ77" i="4"/>
  <c r="Q66" i="9" s="1"/>
  <c r="AU72" i="4"/>
  <c r="U61" i="9" s="1"/>
  <c r="AU69" i="4"/>
  <c r="U58" i="9" s="1"/>
  <c r="AU71" i="4"/>
  <c r="U60" i="9" s="1"/>
  <c r="AU68" i="4"/>
  <c r="U57" i="9" s="1"/>
  <c r="AU70" i="4"/>
  <c r="U59" i="9" s="1"/>
  <c r="AI68" i="4"/>
  <c r="I57" i="9" s="1"/>
  <c r="AI70" i="4"/>
  <c r="I59" i="9" s="1"/>
  <c r="AI72" i="4"/>
  <c r="I61" i="9" s="1"/>
  <c r="AI69" i="4"/>
  <c r="I58" i="9" s="1"/>
  <c r="AI71" i="4"/>
  <c r="I60" i="9" s="1"/>
  <c r="AY64" i="4"/>
  <c r="Y53" i="9" s="1"/>
  <c r="AY66" i="4"/>
  <c r="Y55" i="9" s="1"/>
  <c r="AY63" i="4"/>
  <c r="Y52" i="9" s="1"/>
  <c r="AY65" i="4"/>
  <c r="Y54" i="9" s="1"/>
  <c r="AY67" i="4"/>
  <c r="Y56" i="9" s="1"/>
  <c r="AM64" i="4"/>
  <c r="M53" i="9" s="1"/>
  <c r="AM66" i="4"/>
  <c r="M55" i="9" s="1"/>
  <c r="AM63" i="4"/>
  <c r="M52" i="9" s="1"/>
  <c r="AM65" i="4"/>
  <c r="M54" i="9" s="1"/>
  <c r="AM67" i="4"/>
  <c r="M56" i="9" s="1"/>
  <c r="AQ58" i="4"/>
  <c r="Q47" i="9" s="1"/>
  <c r="AQ59" i="4"/>
  <c r="Q48" i="9" s="1"/>
  <c r="AQ60" i="4"/>
  <c r="Q49" i="9" s="1"/>
  <c r="AQ61" i="4"/>
  <c r="Q50" i="9" s="1"/>
  <c r="AQ62" i="4"/>
  <c r="Q51" i="9" s="1"/>
  <c r="AU55" i="4"/>
  <c r="U44" i="9" s="1"/>
  <c r="AU56" i="4"/>
  <c r="U45" i="9" s="1"/>
  <c r="AU54" i="4"/>
  <c r="U43" i="9" s="1"/>
  <c r="AU53" i="4"/>
  <c r="U42" i="9" s="1"/>
  <c r="AU57" i="4"/>
  <c r="U46" i="9" s="1"/>
  <c r="AI56" i="4"/>
  <c r="I45" i="9" s="1"/>
  <c r="AI57" i="4"/>
  <c r="I46" i="9" s="1"/>
  <c r="AI55" i="4"/>
  <c r="I44" i="9" s="1"/>
  <c r="AI53" i="4"/>
  <c r="I42" i="9" s="1"/>
  <c r="AI54" i="4"/>
  <c r="I43" i="9" s="1"/>
  <c r="AY52" i="4"/>
  <c r="Y41" i="9" s="1"/>
  <c r="AY51" i="4"/>
  <c r="Y40" i="9" s="1"/>
  <c r="AY50" i="4"/>
  <c r="Y39" i="9" s="1"/>
  <c r="AY49" i="4"/>
  <c r="Y38" i="9" s="1"/>
  <c r="AY48" i="4"/>
  <c r="Y37" i="9" s="1"/>
  <c r="AM52" i="4"/>
  <c r="M41" i="9" s="1"/>
  <c r="AM51" i="4"/>
  <c r="M40" i="9" s="1"/>
  <c r="AM50" i="4"/>
  <c r="M39" i="9" s="1"/>
  <c r="AM49" i="4"/>
  <c r="M38" i="9" s="1"/>
  <c r="AM48" i="4"/>
  <c r="M37" i="9" s="1"/>
  <c r="AQ44" i="4"/>
  <c r="Q33" i="9" s="1"/>
  <c r="AQ47" i="4"/>
  <c r="Q36" i="9" s="1"/>
  <c r="AQ46" i="4"/>
  <c r="Q35" i="9" s="1"/>
  <c r="AQ45" i="4"/>
  <c r="Q34" i="9" s="1"/>
  <c r="AQ43" i="4"/>
  <c r="Q32" i="9" s="1"/>
  <c r="AU42" i="4"/>
  <c r="U31" i="9" s="1"/>
  <c r="AU39" i="4"/>
  <c r="U28" i="9" s="1"/>
  <c r="AU40" i="4"/>
  <c r="U29" i="9" s="1"/>
  <c r="AU38" i="4"/>
  <c r="U27" i="9" s="1"/>
  <c r="AU41" i="4"/>
  <c r="U30" i="9" s="1"/>
  <c r="AI40" i="4"/>
  <c r="I29" i="9" s="1"/>
  <c r="AI39" i="4"/>
  <c r="I28" i="9" s="1"/>
  <c r="AI41" i="4"/>
  <c r="I30" i="9" s="1"/>
  <c r="AI38" i="4"/>
  <c r="I27" i="9" s="1"/>
  <c r="AI42" i="4"/>
  <c r="I31" i="9" s="1"/>
  <c r="AY33" i="4"/>
  <c r="Y22" i="9" s="1"/>
  <c r="AY34" i="4"/>
  <c r="Y23" i="9" s="1"/>
  <c r="AY35" i="4"/>
  <c r="Y24" i="9" s="1"/>
  <c r="AY36" i="4"/>
  <c r="Y25" i="9" s="1"/>
  <c r="AY37" i="4"/>
  <c r="Y26" i="9" s="1"/>
  <c r="AM33" i="4"/>
  <c r="M22" i="9" s="1"/>
  <c r="AM34" i="4"/>
  <c r="M23" i="9" s="1"/>
  <c r="AM35" i="4"/>
  <c r="M24" i="9" s="1"/>
  <c r="AM36" i="4"/>
  <c r="M25" i="9" s="1"/>
  <c r="AM37" i="4"/>
  <c r="M26" i="9" s="1"/>
  <c r="AQ28" i="4"/>
  <c r="Q17" i="9" s="1"/>
  <c r="AQ29" i="4"/>
  <c r="Q18" i="9" s="1"/>
  <c r="AQ30" i="4"/>
  <c r="Q19" i="9" s="1"/>
  <c r="AQ31" i="4"/>
  <c r="Q20" i="9" s="1"/>
  <c r="AQ32" i="4"/>
  <c r="Q21" i="9" s="1"/>
  <c r="AU23" i="4"/>
  <c r="U12" i="9" s="1"/>
  <c r="AU24" i="4"/>
  <c r="U13" i="9" s="1"/>
  <c r="AU25" i="4"/>
  <c r="U14" i="9" s="1"/>
  <c r="AU26" i="4"/>
  <c r="U15" i="9" s="1"/>
  <c r="AU27" i="4"/>
  <c r="U16" i="9" s="1"/>
  <c r="AI23" i="4"/>
  <c r="I12" i="9" s="1"/>
  <c r="AI24" i="4"/>
  <c r="I13" i="9" s="1"/>
  <c r="AI25" i="4"/>
  <c r="I14" i="9" s="1"/>
  <c r="AI26" i="4"/>
  <c r="I15" i="9" s="1"/>
  <c r="AI27" i="4"/>
  <c r="I16" i="9" s="1"/>
  <c r="AY18" i="4"/>
  <c r="Y7" i="9" s="1"/>
  <c r="AY19" i="4"/>
  <c r="Y8" i="9" s="1"/>
  <c r="AY20" i="4"/>
  <c r="Y9" i="9" s="1"/>
  <c r="AY21" i="4"/>
  <c r="Y10" i="9" s="1"/>
  <c r="AY22" i="4"/>
  <c r="Y11" i="9" s="1"/>
  <c r="AM18" i="4"/>
  <c r="M7" i="9" s="1"/>
  <c r="AM19" i="4"/>
  <c r="M8" i="9" s="1"/>
  <c r="AM20" i="4"/>
  <c r="M9" i="9" s="1"/>
  <c r="AM21" i="4"/>
  <c r="M10" i="9" s="1"/>
  <c r="AM22" i="4"/>
  <c r="M11" i="9" s="1"/>
  <c r="AQ13" i="4"/>
  <c r="Q2" i="9" s="1"/>
  <c r="AQ14" i="4"/>
  <c r="Q3" i="9" s="1"/>
  <c r="AQ15" i="4"/>
  <c r="Q4" i="9" s="1"/>
  <c r="AQ16" i="4"/>
  <c r="Q5" i="9" s="1"/>
  <c r="AQ17" i="4"/>
  <c r="Q6" i="9" s="1"/>
  <c r="AT500" i="4"/>
  <c r="T489" i="9" s="1"/>
  <c r="AT498" i="4"/>
  <c r="T487" i="9" s="1"/>
  <c r="AT501" i="4"/>
  <c r="T490" i="9" s="1"/>
  <c r="AT499" i="4"/>
  <c r="T488" i="9" s="1"/>
  <c r="AT502" i="4"/>
  <c r="T491" i="9" s="1"/>
  <c r="AX493" i="4"/>
  <c r="X482" i="9" s="1"/>
  <c r="AX497" i="4"/>
  <c r="X486" i="9" s="1"/>
  <c r="AX496" i="4"/>
  <c r="X485" i="9" s="1"/>
  <c r="AX495" i="4"/>
  <c r="X484" i="9" s="1"/>
  <c r="AX494" i="4"/>
  <c r="X483" i="9" s="1"/>
  <c r="AP429" i="4"/>
  <c r="P418" i="9" s="1"/>
  <c r="AP431" i="4"/>
  <c r="P420" i="9" s="1"/>
  <c r="AP428" i="4"/>
  <c r="P417" i="9" s="1"/>
  <c r="AP430" i="4"/>
  <c r="P419" i="9" s="1"/>
  <c r="AP432" i="4"/>
  <c r="P421" i="9" s="1"/>
  <c r="AT394" i="4"/>
  <c r="T383" i="9" s="1"/>
  <c r="AT393" i="4"/>
  <c r="T382" i="9" s="1"/>
  <c r="AT397" i="4"/>
  <c r="T386" i="9" s="1"/>
  <c r="AT396" i="4"/>
  <c r="T385" i="9" s="1"/>
  <c r="AT395" i="4"/>
  <c r="T384" i="9" s="1"/>
  <c r="AL344" i="4"/>
  <c r="L333" i="9" s="1"/>
  <c r="AL346" i="4"/>
  <c r="L335" i="9" s="1"/>
  <c r="AL343" i="4"/>
  <c r="L332" i="9" s="1"/>
  <c r="AL345" i="4"/>
  <c r="L334" i="9" s="1"/>
  <c r="AL347" i="4"/>
  <c r="L336" i="9" s="1"/>
  <c r="AL299" i="4"/>
  <c r="L288" i="9" s="1"/>
  <c r="AL301" i="4"/>
  <c r="L290" i="9" s="1"/>
  <c r="AL298" i="4"/>
  <c r="L287" i="9" s="1"/>
  <c r="AL300" i="4"/>
  <c r="L289" i="9" s="1"/>
  <c r="AL302" i="4"/>
  <c r="L291" i="9" s="1"/>
  <c r="AL272" i="4"/>
  <c r="L261" i="9" s="1"/>
  <c r="AL271" i="4"/>
  <c r="L260" i="9" s="1"/>
  <c r="AL270" i="4"/>
  <c r="L259" i="9" s="1"/>
  <c r="AL269" i="4"/>
  <c r="L258" i="9" s="1"/>
  <c r="AL268" i="4"/>
  <c r="L257" i="9" s="1"/>
  <c r="AH258" i="4"/>
  <c r="H247" i="9" s="1"/>
  <c r="AH260" i="4"/>
  <c r="H249" i="9" s="1"/>
  <c r="AH262" i="4"/>
  <c r="H251" i="9" s="1"/>
  <c r="AH259" i="4"/>
  <c r="H248" i="9" s="1"/>
  <c r="AH261" i="4"/>
  <c r="H250" i="9" s="1"/>
  <c r="AX241" i="4"/>
  <c r="X230" i="9" s="1"/>
  <c r="AX242" i="4"/>
  <c r="X231" i="9" s="1"/>
  <c r="AX240" i="4"/>
  <c r="X229" i="9" s="1"/>
  <c r="AX239" i="4"/>
  <c r="X228" i="9" s="1"/>
  <c r="AX238" i="4"/>
  <c r="X227" i="9" s="1"/>
  <c r="AH200" i="4"/>
  <c r="H189" i="9" s="1"/>
  <c r="AH201" i="4"/>
  <c r="H190" i="9" s="1"/>
  <c r="AH202" i="4"/>
  <c r="H191" i="9" s="1"/>
  <c r="AH199" i="4"/>
  <c r="H188" i="9" s="1"/>
  <c r="AH198" i="4"/>
  <c r="H187" i="9" s="1"/>
  <c r="AT183" i="4"/>
  <c r="T172" i="9" s="1"/>
  <c r="AT187" i="4"/>
  <c r="T176" i="9" s="1"/>
  <c r="AT186" i="4"/>
  <c r="T175" i="9" s="1"/>
  <c r="AT185" i="4"/>
  <c r="T174" i="9" s="1"/>
  <c r="AT184" i="4"/>
  <c r="T173" i="9" s="1"/>
  <c r="AP99" i="4"/>
  <c r="P88" i="9" s="1"/>
  <c r="AP101" i="4"/>
  <c r="P90" i="9" s="1"/>
  <c r="AP98" i="4"/>
  <c r="P87" i="9" s="1"/>
  <c r="AP100" i="4"/>
  <c r="P89" i="9" s="1"/>
  <c r="AP102" i="4"/>
  <c r="P91" i="9" s="1"/>
  <c r="AX58" i="4"/>
  <c r="X47" i="9" s="1"/>
  <c r="AX60" i="4"/>
  <c r="X49" i="9" s="1"/>
  <c r="AX62" i="4"/>
  <c r="X51" i="9" s="1"/>
  <c r="AX59" i="4"/>
  <c r="X48" i="9" s="1"/>
  <c r="AX61" i="4"/>
  <c r="X50" i="9" s="1"/>
  <c r="AH33" i="4"/>
  <c r="H22" i="9" s="1"/>
  <c r="AH34" i="4"/>
  <c r="H23" i="9" s="1"/>
  <c r="AH35" i="4"/>
  <c r="H24" i="9" s="1"/>
  <c r="AH36" i="4"/>
  <c r="H25" i="9" s="1"/>
  <c r="AH37" i="4"/>
  <c r="H26" i="9" s="1"/>
  <c r="C283" i="5"/>
  <c r="AC293" i="4"/>
  <c r="C282" i="9" s="1"/>
  <c r="AC294" i="4"/>
  <c r="C283" i="9" s="1"/>
  <c r="AC295" i="4"/>
  <c r="C284" i="9" s="1"/>
  <c r="AC296" i="4"/>
  <c r="C285" i="9" s="1"/>
  <c r="AC297" i="4"/>
  <c r="C286" i="9" s="1"/>
  <c r="AE45" i="4"/>
  <c r="E34" i="9" s="1"/>
  <c r="AE43" i="4"/>
  <c r="E32" i="9" s="1"/>
  <c r="AE47" i="4"/>
  <c r="E36" i="9" s="1"/>
  <c r="AE44" i="4"/>
  <c r="E33" i="9" s="1"/>
  <c r="AE46" i="4"/>
  <c r="E35" i="9" s="1"/>
  <c r="AE23" i="4"/>
  <c r="E12" i="9" s="1"/>
  <c r="AE24" i="4"/>
  <c r="E13" i="9" s="1"/>
  <c r="AE25" i="4"/>
  <c r="E14" i="9" s="1"/>
  <c r="AE26" i="4"/>
  <c r="E15" i="9" s="1"/>
  <c r="AE27" i="4"/>
  <c r="E16" i="9" s="1"/>
  <c r="AE498" i="4"/>
  <c r="E487" i="9" s="1"/>
  <c r="AE499" i="4"/>
  <c r="E488" i="9" s="1"/>
  <c r="AE500" i="4"/>
  <c r="E489" i="9" s="1"/>
  <c r="AE501" i="4"/>
  <c r="E490" i="9" s="1"/>
  <c r="AE502" i="4"/>
  <c r="E491" i="9" s="1"/>
  <c r="AE478" i="4"/>
  <c r="E467" i="9" s="1"/>
  <c r="AE479" i="4"/>
  <c r="E468" i="9" s="1"/>
  <c r="AE480" i="4"/>
  <c r="E469" i="9" s="1"/>
  <c r="AE481" i="4"/>
  <c r="E470" i="9" s="1"/>
  <c r="AE482" i="4"/>
  <c r="E471" i="9" s="1"/>
  <c r="AE462" i="4"/>
  <c r="E451" i="9" s="1"/>
  <c r="AE461" i="4"/>
  <c r="E450" i="9" s="1"/>
  <c r="AE460" i="4"/>
  <c r="E449" i="9" s="1"/>
  <c r="AE459" i="4"/>
  <c r="E448" i="9" s="1"/>
  <c r="AE458" i="4"/>
  <c r="E447" i="9" s="1"/>
  <c r="AE442" i="4"/>
  <c r="E431" i="9" s="1"/>
  <c r="AE439" i="4"/>
  <c r="E428" i="9" s="1"/>
  <c r="AE441" i="4"/>
  <c r="E430" i="9" s="1"/>
  <c r="AE438" i="4"/>
  <c r="E427" i="9" s="1"/>
  <c r="AE440" i="4"/>
  <c r="E429" i="9" s="1"/>
  <c r="AE422" i="4"/>
  <c r="E411" i="9" s="1"/>
  <c r="AE421" i="4"/>
  <c r="E410" i="9" s="1"/>
  <c r="AE420" i="4"/>
  <c r="E409" i="9" s="1"/>
  <c r="AE419" i="4"/>
  <c r="E408" i="9" s="1"/>
  <c r="AE418" i="4"/>
  <c r="E407" i="9" s="1"/>
  <c r="AE399" i="4"/>
  <c r="E388" i="9" s="1"/>
  <c r="AE398" i="4"/>
  <c r="E387" i="9" s="1"/>
  <c r="AE402" i="4"/>
  <c r="E391" i="9" s="1"/>
  <c r="AE401" i="4"/>
  <c r="E390" i="9" s="1"/>
  <c r="AE400" i="4"/>
  <c r="E389" i="9" s="1"/>
  <c r="AE379" i="4"/>
  <c r="E368" i="9" s="1"/>
  <c r="AE381" i="4"/>
  <c r="E370" i="9" s="1"/>
  <c r="AE378" i="4"/>
  <c r="E367" i="9" s="1"/>
  <c r="AE380" i="4"/>
  <c r="E369" i="9" s="1"/>
  <c r="AE382" i="4"/>
  <c r="E371" i="9" s="1"/>
  <c r="AE359" i="4"/>
  <c r="E348" i="9" s="1"/>
  <c r="AE358" i="4"/>
  <c r="E347" i="9" s="1"/>
  <c r="AE362" i="4"/>
  <c r="E351" i="9" s="1"/>
  <c r="AE361" i="4"/>
  <c r="E350" i="9" s="1"/>
  <c r="AE360" i="4"/>
  <c r="E349" i="9" s="1"/>
  <c r="AE341" i="4"/>
  <c r="E330" i="9" s="1"/>
  <c r="AE338" i="4"/>
  <c r="E327" i="9" s="1"/>
  <c r="AE339" i="4"/>
  <c r="E328" i="9" s="1"/>
  <c r="AE342" i="4"/>
  <c r="E331" i="9" s="1"/>
  <c r="AE340" i="4"/>
  <c r="E329" i="9" s="1"/>
  <c r="AE322" i="4"/>
  <c r="E311" i="9" s="1"/>
  <c r="AE321" i="4"/>
  <c r="E310" i="9" s="1"/>
  <c r="AE320" i="4"/>
  <c r="E309" i="9" s="1"/>
  <c r="AE319" i="4"/>
  <c r="E308" i="9" s="1"/>
  <c r="AE318" i="4"/>
  <c r="E307" i="9" s="1"/>
  <c r="AE298" i="4"/>
  <c r="E287" i="9" s="1"/>
  <c r="AE300" i="4"/>
  <c r="E289" i="9" s="1"/>
  <c r="AE302" i="4"/>
  <c r="E291" i="9" s="1"/>
  <c r="AE299" i="4"/>
  <c r="E288" i="9" s="1"/>
  <c r="AE301" i="4"/>
  <c r="E290" i="9" s="1"/>
  <c r="AE280" i="4"/>
  <c r="E269" i="9" s="1"/>
  <c r="AE281" i="4"/>
  <c r="E270" i="9" s="1"/>
  <c r="AE282" i="4"/>
  <c r="E271" i="9" s="1"/>
  <c r="AE279" i="4"/>
  <c r="E268" i="9" s="1"/>
  <c r="AE278" i="4"/>
  <c r="E267" i="9" s="1"/>
  <c r="AE260" i="4"/>
  <c r="E249" i="9" s="1"/>
  <c r="AE262" i="4"/>
  <c r="E251" i="9" s="1"/>
  <c r="AE259" i="4"/>
  <c r="E248" i="9" s="1"/>
  <c r="AE261" i="4"/>
  <c r="E250" i="9" s="1"/>
  <c r="AE258" i="4"/>
  <c r="E247" i="9" s="1"/>
  <c r="AE239" i="4"/>
  <c r="E228" i="9" s="1"/>
  <c r="AE238" i="4"/>
  <c r="E227" i="9" s="1"/>
  <c r="AE240" i="4"/>
  <c r="E229" i="9" s="1"/>
  <c r="AE242" i="4"/>
  <c r="E231" i="9" s="1"/>
  <c r="AE241" i="4"/>
  <c r="E230" i="9" s="1"/>
  <c r="AE218" i="4"/>
  <c r="E207" i="9" s="1"/>
  <c r="AE219" i="4"/>
  <c r="E208" i="9" s="1"/>
  <c r="AE221" i="4"/>
  <c r="E210" i="9" s="1"/>
  <c r="AE220" i="4"/>
  <c r="E209" i="9" s="1"/>
  <c r="AE222" i="4"/>
  <c r="E211" i="9" s="1"/>
  <c r="AE200" i="4"/>
  <c r="E189" i="9" s="1"/>
  <c r="AE201" i="4"/>
  <c r="E190" i="9" s="1"/>
  <c r="AE202" i="4"/>
  <c r="E191" i="9" s="1"/>
  <c r="AE199" i="4"/>
  <c r="E188" i="9" s="1"/>
  <c r="AE198" i="4"/>
  <c r="E187" i="9" s="1"/>
  <c r="AE182" i="4"/>
  <c r="E171" i="9" s="1"/>
  <c r="AE178" i="4"/>
  <c r="E167" i="9" s="1"/>
  <c r="AE181" i="4"/>
  <c r="E170" i="9" s="1"/>
  <c r="AE180" i="4"/>
  <c r="E169" i="9" s="1"/>
  <c r="AE179" i="4"/>
  <c r="E168" i="9" s="1"/>
  <c r="AE158" i="4"/>
  <c r="E147" i="9" s="1"/>
  <c r="AE159" i="4"/>
  <c r="E148" i="9" s="1"/>
  <c r="AE160" i="4"/>
  <c r="E149" i="9" s="1"/>
  <c r="AE162" i="4"/>
  <c r="E151" i="9" s="1"/>
  <c r="AE161" i="4"/>
  <c r="E150" i="9" s="1"/>
  <c r="AE140" i="4"/>
  <c r="E129" i="9" s="1"/>
  <c r="AE139" i="4"/>
  <c r="E128" i="9" s="1"/>
  <c r="AE138" i="4"/>
  <c r="E127" i="9" s="1"/>
  <c r="AE142" i="4"/>
  <c r="E131" i="9" s="1"/>
  <c r="AE141" i="4"/>
  <c r="E130" i="9" s="1"/>
  <c r="AE119" i="4"/>
  <c r="E108" i="9" s="1"/>
  <c r="AE122" i="4"/>
  <c r="E111" i="9" s="1"/>
  <c r="AE120" i="4"/>
  <c r="E109" i="9" s="1"/>
  <c r="AE118" i="4"/>
  <c r="E107" i="9" s="1"/>
  <c r="AE121" i="4"/>
  <c r="E110" i="9" s="1"/>
  <c r="AE98" i="4"/>
  <c r="E87" i="9" s="1"/>
  <c r="AE99" i="4"/>
  <c r="E88" i="9" s="1"/>
  <c r="AE100" i="4"/>
  <c r="E89" i="9" s="1"/>
  <c r="AE101" i="4"/>
  <c r="E90" i="9" s="1"/>
  <c r="AE102" i="4"/>
  <c r="E91" i="9" s="1"/>
  <c r="AE82" i="4"/>
  <c r="E71" i="9" s="1"/>
  <c r="AE81" i="4"/>
  <c r="E70" i="9" s="1"/>
  <c r="AE80" i="4"/>
  <c r="E69" i="9" s="1"/>
  <c r="AE79" i="4"/>
  <c r="E68" i="9" s="1"/>
  <c r="AE78" i="4"/>
  <c r="E67" i="9" s="1"/>
  <c r="AE58" i="4"/>
  <c r="E47" i="9" s="1"/>
  <c r="AE59" i="4"/>
  <c r="E48" i="9" s="1"/>
  <c r="AE60" i="4"/>
  <c r="E49" i="9" s="1"/>
  <c r="AE61" i="4"/>
  <c r="E50" i="9" s="1"/>
  <c r="AE62" i="4"/>
  <c r="E51" i="9" s="1"/>
  <c r="AP508" i="4"/>
  <c r="P497" i="9" s="1"/>
  <c r="AP509" i="4"/>
  <c r="P498" i="9" s="1"/>
  <c r="AP510" i="4"/>
  <c r="P499" i="9" s="1"/>
  <c r="AP511" i="4"/>
  <c r="P500" i="9" s="1"/>
  <c r="AP512" i="4"/>
  <c r="P501" i="9" s="1"/>
  <c r="AT503" i="4"/>
  <c r="T492" i="9" s="1"/>
  <c r="AT506" i="4"/>
  <c r="T495" i="9" s="1"/>
  <c r="AT504" i="4"/>
  <c r="T493" i="9" s="1"/>
  <c r="AT507" i="4"/>
  <c r="T496" i="9" s="1"/>
  <c r="AT505" i="4"/>
  <c r="T494" i="9" s="1"/>
  <c r="AH503" i="4"/>
  <c r="H492" i="9" s="1"/>
  <c r="AH504" i="4"/>
  <c r="H493" i="9" s="1"/>
  <c r="AH506" i="4"/>
  <c r="H495" i="9" s="1"/>
  <c r="AH507" i="4"/>
  <c r="H496" i="9" s="1"/>
  <c r="AH505" i="4"/>
  <c r="H494" i="9" s="1"/>
  <c r="AX498" i="4"/>
  <c r="X487" i="9" s="1"/>
  <c r="AX499" i="4"/>
  <c r="X488" i="9" s="1"/>
  <c r="AX500" i="4"/>
  <c r="X489" i="9" s="1"/>
  <c r="AX501" i="4"/>
  <c r="X490" i="9" s="1"/>
  <c r="AX502" i="4"/>
  <c r="X491" i="9" s="1"/>
  <c r="AL498" i="4"/>
  <c r="L487" i="9" s="1"/>
  <c r="AL499" i="4"/>
  <c r="L488" i="9" s="1"/>
  <c r="AL500" i="4"/>
  <c r="L489" i="9" s="1"/>
  <c r="AL501" i="4"/>
  <c r="L490" i="9" s="1"/>
  <c r="AL502" i="4"/>
  <c r="L491" i="9" s="1"/>
  <c r="AP495" i="4"/>
  <c r="P484" i="9" s="1"/>
  <c r="AP494" i="4"/>
  <c r="P483" i="9" s="1"/>
  <c r="AP493" i="4"/>
  <c r="P482" i="9" s="1"/>
  <c r="AP497" i="4"/>
  <c r="P486" i="9" s="1"/>
  <c r="AP496" i="4"/>
  <c r="P485" i="9" s="1"/>
  <c r="AT489" i="4"/>
  <c r="T478" i="9" s="1"/>
  <c r="AT492" i="4"/>
  <c r="T481" i="9" s="1"/>
  <c r="AT488" i="4"/>
  <c r="T477" i="9" s="1"/>
  <c r="AT491" i="4"/>
  <c r="T480" i="9" s="1"/>
  <c r="AT490" i="4"/>
  <c r="T479" i="9" s="1"/>
  <c r="AH490" i="4"/>
  <c r="H479" i="9" s="1"/>
  <c r="AH489" i="4"/>
  <c r="H478" i="9" s="1"/>
  <c r="AH492" i="4"/>
  <c r="H481" i="9" s="1"/>
  <c r="AH488" i="4"/>
  <c r="H477" i="9" s="1"/>
  <c r="AH491" i="4"/>
  <c r="H480" i="9" s="1"/>
  <c r="AX484" i="4"/>
  <c r="X473" i="9" s="1"/>
  <c r="AX487" i="4"/>
  <c r="X476" i="9" s="1"/>
  <c r="AX483" i="4"/>
  <c r="X472" i="9" s="1"/>
  <c r="AX486" i="4"/>
  <c r="X475" i="9" s="1"/>
  <c r="AX485" i="4"/>
  <c r="X474" i="9" s="1"/>
  <c r="AL485" i="4"/>
  <c r="L474" i="9" s="1"/>
  <c r="AL484" i="4"/>
  <c r="L473" i="9" s="1"/>
  <c r="AL487" i="4"/>
  <c r="L476" i="9" s="1"/>
  <c r="AL483" i="4"/>
  <c r="L472" i="9" s="1"/>
  <c r="AL486" i="4"/>
  <c r="L475" i="9" s="1"/>
  <c r="AP478" i="4"/>
  <c r="P467" i="9" s="1"/>
  <c r="AP479" i="4"/>
  <c r="P468" i="9" s="1"/>
  <c r="AP480" i="4"/>
  <c r="P469" i="9" s="1"/>
  <c r="AP482" i="4"/>
  <c r="P471" i="9" s="1"/>
  <c r="AP481" i="4"/>
  <c r="P470" i="9" s="1"/>
  <c r="AT473" i="4"/>
  <c r="T462" i="9" s="1"/>
  <c r="AT474" i="4"/>
  <c r="T463" i="9" s="1"/>
  <c r="AT475" i="4"/>
  <c r="T464" i="9" s="1"/>
  <c r="AT476" i="4"/>
  <c r="T465" i="9" s="1"/>
  <c r="AT477" i="4"/>
  <c r="T466" i="9" s="1"/>
  <c r="AH473" i="4"/>
  <c r="H462" i="9" s="1"/>
  <c r="AH474" i="4"/>
  <c r="H463" i="9" s="1"/>
  <c r="AH475" i="4"/>
  <c r="H464" i="9" s="1"/>
  <c r="AH476" i="4"/>
  <c r="H465" i="9" s="1"/>
  <c r="AH477" i="4"/>
  <c r="H466" i="9" s="1"/>
  <c r="AX472" i="4"/>
  <c r="X461" i="9" s="1"/>
  <c r="AX468" i="4"/>
  <c r="X457" i="9" s="1"/>
  <c r="AX469" i="4"/>
  <c r="X458" i="9" s="1"/>
  <c r="AX470" i="4"/>
  <c r="X459" i="9" s="1"/>
  <c r="AX471" i="4"/>
  <c r="X460" i="9" s="1"/>
  <c r="AL470" i="4"/>
  <c r="L459" i="9" s="1"/>
  <c r="AL471" i="4"/>
  <c r="L460" i="9" s="1"/>
  <c r="AL472" i="4"/>
  <c r="L461" i="9" s="1"/>
  <c r="AL468" i="4"/>
  <c r="L457" i="9" s="1"/>
  <c r="AL469" i="4"/>
  <c r="L458" i="9" s="1"/>
  <c r="AP467" i="4"/>
  <c r="P456" i="9" s="1"/>
  <c r="AP465" i="4"/>
  <c r="P454" i="9" s="1"/>
  <c r="AP464" i="4"/>
  <c r="P453" i="9" s="1"/>
  <c r="AP466" i="4"/>
  <c r="P455" i="9" s="1"/>
  <c r="AP463" i="4"/>
  <c r="P452" i="9" s="1"/>
  <c r="AT458" i="4"/>
  <c r="T447" i="9" s="1"/>
  <c r="AT462" i="4"/>
  <c r="T451" i="9" s="1"/>
  <c r="AT461" i="4"/>
  <c r="T450" i="9" s="1"/>
  <c r="AT460" i="4"/>
  <c r="T449" i="9" s="1"/>
  <c r="AT459" i="4"/>
  <c r="T448" i="9" s="1"/>
  <c r="AH459" i="4"/>
  <c r="H448" i="9" s="1"/>
  <c r="AH458" i="4"/>
  <c r="H447" i="9" s="1"/>
  <c r="AH462" i="4"/>
  <c r="H451" i="9" s="1"/>
  <c r="AH461" i="4"/>
  <c r="H450" i="9" s="1"/>
  <c r="AH460" i="4"/>
  <c r="H449" i="9" s="1"/>
  <c r="AX454" i="4"/>
  <c r="X443" i="9" s="1"/>
  <c r="AX453" i="4"/>
  <c r="X442" i="9" s="1"/>
  <c r="AX457" i="4"/>
  <c r="X446" i="9" s="1"/>
  <c r="AX456" i="4"/>
  <c r="X445" i="9" s="1"/>
  <c r="AX455" i="4"/>
  <c r="X444" i="9" s="1"/>
  <c r="AL454" i="4"/>
  <c r="L443" i="9" s="1"/>
  <c r="AL453" i="4"/>
  <c r="L442" i="9" s="1"/>
  <c r="AL457" i="4"/>
  <c r="L446" i="9" s="1"/>
  <c r="AL456" i="4"/>
  <c r="L445" i="9" s="1"/>
  <c r="AL455" i="4"/>
  <c r="L444" i="9" s="1"/>
  <c r="AP450" i="4"/>
  <c r="P439" i="9" s="1"/>
  <c r="AP449" i="4"/>
  <c r="P438" i="9" s="1"/>
  <c r="AP448" i="4"/>
  <c r="P437" i="9" s="1"/>
  <c r="AP452" i="4"/>
  <c r="P441" i="9" s="1"/>
  <c r="AP451" i="4"/>
  <c r="P440" i="9" s="1"/>
  <c r="AT446" i="4"/>
  <c r="T435" i="9" s="1"/>
  <c r="AT445" i="4"/>
  <c r="T434" i="9" s="1"/>
  <c r="AT444" i="4"/>
  <c r="T433" i="9" s="1"/>
  <c r="AT443" i="4"/>
  <c r="T432" i="9" s="1"/>
  <c r="AT447" i="4"/>
  <c r="T436" i="9" s="1"/>
  <c r="AH447" i="4"/>
  <c r="H436" i="9" s="1"/>
  <c r="AH446" i="4"/>
  <c r="H435" i="9" s="1"/>
  <c r="AH445" i="4"/>
  <c r="H434" i="9" s="1"/>
  <c r="AH444" i="4"/>
  <c r="H433" i="9" s="1"/>
  <c r="AH443" i="4"/>
  <c r="H432" i="9" s="1"/>
  <c r="AX438" i="4"/>
  <c r="X427" i="9" s="1"/>
  <c r="AX440" i="4"/>
  <c r="X429" i="9" s="1"/>
  <c r="AX442" i="4"/>
  <c r="X431" i="9" s="1"/>
  <c r="AX439" i="4"/>
  <c r="X428" i="9" s="1"/>
  <c r="AX441" i="4"/>
  <c r="X430" i="9" s="1"/>
  <c r="AL438" i="4"/>
  <c r="L427" i="9" s="1"/>
  <c r="AL440" i="4"/>
  <c r="L429" i="9" s="1"/>
  <c r="AL442" i="4"/>
  <c r="L431" i="9" s="1"/>
  <c r="AL439" i="4"/>
  <c r="L428" i="9" s="1"/>
  <c r="AL441" i="4"/>
  <c r="L430" i="9" s="1"/>
  <c r="AP433" i="4"/>
  <c r="P422" i="9" s="1"/>
  <c r="AP435" i="4"/>
  <c r="P424" i="9" s="1"/>
  <c r="AP437" i="4"/>
  <c r="P426" i="9" s="1"/>
  <c r="AP434" i="4"/>
  <c r="P423" i="9" s="1"/>
  <c r="AP436" i="4"/>
  <c r="P425" i="9" s="1"/>
  <c r="AT428" i="4"/>
  <c r="T417" i="9" s="1"/>
  <c r="AT429" i="4"/>
  <c r="T418" i="9" s="1"/>
  <c r="AT430" i="4"/>
  <c r="T419" i="9" s="1"/>
  <c r="AT431" i="4"/>
  <c r="T420" i="9" s="1"/>
  <c r="AT432" i="4"/>
  <c r="T421" i="9" s="1"/>
  <c r="AH428" i="4"/>
  <c r="H417" i="9" s="1"/>
  <c r="AH429" i="4"/>
  <c r="H418" i="9" s="1"/>
  <c r="AH430" i="4"/>
  <c r="H419" i="9" s="1"/>
  <c r="AH431" i="4"/>
  <c r="H420" i="9" s="1"/>
  <c r="AH432" i="4"/>
  <c r="H421" i="9" s="1"/>
  <c r="AX423" i="4"/>
  <c r="X412" i="9" s="1"/>
  <c r="AX424" i="4"/>
  <c r="X413" i="9" s="1"/>
  <c r="AX425" i="4"/>
  <c r="X414" i="9" s="1"/>
  <c r="AX426" i="4"/>
  <c r="X415" i="9" s="1"/>
  <c r="AX427" i="4"/>
  <c r="X416" i="9" s="1"/>
  <c r="AL423" i="4"/>
  <c r="L412" i="9" s="1"/>
  <c r="AL424" i="4"/>
  <c r="L413" i="9" s="1"/>
  <c r="AL425" i="4"/>
  <c r="L414" i="9" s="1"/>
  <c r="AL426" i="4"/>
  <c r="L415" i="9" s="1"/>
  <c r="AL427" i="4"/>
  <c r="L416" i="9" s="1"/>
  <c r="AP422" i="4"/>
  <c r="P411" i="9" s="1"/>
  <c r="AP421" i="4"/>
  <c r="P410" i="9" s="1"/>
  <c r="AP420" i="4"/>
  <c r="P409" i="9" s="1"/>
  <c r="AP419" i="4"/>
  <c r="P408" i="9" s="1"/>
  <c r="AP418" i="4"/>
  <c r="P407" i="9" s="1"/>
  <c r="AT417" i="4"/>
  <c r="T406" i="9" s="1"/>
  <c r="AT416" i="4"/>
  <c r="T405" i="9" s="1"/>
  <c r="AT415" i="4"/>
  <c r="T404" i="9" s="1"/>
  <c r="AT414" i="4"/>
  <c r="T403" i="9" s="1"/>
  <c r="AT413" i="4"/>
  <c r="T402" i="9" s="1"/>
  <c r="AH417" i="4"/>
  <c r="H406" i="9" s="1"/>
  <c r="AH416" i="4"/>
  <c r="H405" i="9" s="1"/>
  <c r="AH415" i="4"/>
  <c r="H404" i="9" s="1"/>
  <c r="AH414" i="4"/>
  <c r="H403" i="9" s="1"/>
  <c r="AH413" i="4"/>
  <c r="H402" i="9" s="1"/>
  <c r="AX408" i="4"/>
  <c r="X397" i="9" s="1"/>
  <c r="AX409" i="4"/>
  <c r="X398" i="9" s="1"/>
  <c r="AX410" i="4"/>
  <c r="X399" i="9" s="1"/>
  <c r="AX411" i="4"/>
  <c r="X400" i="9" s="1"/>
  <c r="AX412" i="4"/>
  <c r="X401" i="9" s="1"/>
  <c r="AL408" i="4"/>
  <c r="L397" i="9" s="1"/>
  <c r="AL409" i="4"/>
  <c r="L398" i="9" s="1"/>
  <c r="AL410" i="4"/>
  <c r="L399" i="9" s="1"/>
  <c r="AL411" i="4"/>
  <c r="L400" i="9" s="1"/>
  <c r="AL412" i="4"/>
  <c r="L401" i="9" s="1"/>
  <c r="AP404" i="4"/>
  <c r="P393" i="9" s="1"/>
  <c r="AP403" i="4"/>
  <c r="P392" i="9" s="1"/>
  <c r="AP407" i="4"/>
  <c r="P396" i="9" s="1"/>
  <c r="AP406" i="4"/>
  <c r="P395" i="9" s="1"/>
  <c r="AP405" i="4"/>
  <c r="P394" i="9" s="1"/>
  <c r="AT400" i="4"/>
  <c r="T389" i="9" s="1"/>
  <c r="AT399" i="4"/>
  <c r="T388" i="9" s="1"/>
  <c r="AT398" i="4"/>
  <c r="T387" i="9" s="1"/>
  <c r="AT402" i="4"/>
  <c r="T391" i="9" s="1"/>
  <c r="AT401" i="4"/>
  <c r="T390" i="9" s="1"/>
  <c r="AH400" i="4"/>
  <c r="H389" i="9" s="1"/>
  <c r="AH399" i="4"/>
  <c r="H388" i="9" s="1"/>
  <c r="AH398" i="4"/>
  <c r="H387" i="9" s="1"/>
  <c r="AH402" i="4"/>
  <c r="H391" i="9" s="1"/>
  <c r="AH401" i="4"/>
  <c r="H390" i="9" s="1"/>
  <c r="AX393" i="4"/>
  <c r="X382" i="9" s="1"/>
  <c r="AX394" i="4"/>
  <c r="X383" i="9" s="1"/>
  <c r="AX395" i="4"/>
  <c r="X384" i="9" s="1"/>
  <c r="AX396" i="4"/>
  <c r="X385" i="9" s="1"/>
  <c r="AX397" i="4"/>
  <c r="X386" i="9" s="1"/>
  <c r="AL393" i="4"/>
  <c r="L382" i="9" s="1"/>
  <c r="AL394" i="4"/>
  <c r="L383" i="9" s="1"/>
  <c r="AL395" i="4"/>
  <c r="L384" i="9" s="1"/>
  <c r="AL396" i="4"/>
  <c r="L385" i="9" s="1"/>
  <c r="AL397" i="4"/>
  <c r="L386" i="9" s="1"/>
  <c r="AP392" i="4"/>
  <c r="P381" i="9" s="1"/>
  <c r="AP391" i="4"/>
  <c r="P380" i="9" s="1"/>
  <c r="AP390" i="4"/>
  <c r="P379" i="9" s="1"/>
  <c r="AP389" i="4"/>
  <c r="P378" i="9" s="1"/>
  <c r="AP388" i="4"/>
  <c r="P377" i="9" s="1"/>
  <c r="AT387" i="4"/>
  <c r="T376" i="9" s="1"/>
  <c r="AT386" i="4"/>
  <c r="T375" i="9" s="1"/>
  <c r="AT385" i="4"/>
  <c r="T374" i="9" s="1"/>
  <c r="AT384" i="4"/>
  <c r="T373" i="9" s="1"/>
  <c r="AT383" i="4"/>
  <c r="T372" i="9" s="1"/>
  <c r="AH387" i="4"/>
  <c r="H376" i="9" s="1"/>
  <c r="AH386" i="4"/>
  <c r="H375" i="9" s="1"/>
  <c r="AH385" i="4"/>
  <c r="H374" i="9" s="1"/>
  <c r="AH384" i="4"/>
  <c r="H373" i="9" s="1"/>
  <c r="AH383" i="4"/>
  <c r="H372" i="9" s="1"/>
  <c r="AX378" i="4"/>
  <c r="X367" i="9" s="1"/>
  <c r="AX379" i="4"/>
  <c r="X368" i="9" s="1"/>
  <c r="AX380" i="4"/>
  <c r="X369" i="9" s="1"/>
  <c r="AX381" i="4"/>
  <c r="X370" i="9" s="1"/>
  <c r="AX382" i="4"/>
  <c r="X371" i="9" s="1"/>
  <c r="AL378" i="4"/>
  <c r="L367" i="9" s="1"/>
  <c r="AL379" i="4"/>
  <c r="L368" i="9" s="1"/>
  <c r="AL380" i="4"/>
  <c r="L369" i="9" s="1"/>
  <c r="AL381" i="4"/>
  <c r="L370" i="9" s="1"/>
  <c r="AL382" i="4"/>
  <c r="L371" i="9" s="1"/>
  <c r="AP373" i="4"/>
  <c r="P362" i="9" s="1"/>
  <c r="AP374" i="4"/>
  <c r="P363" i="9" s="1"/>
  <c r="AP376" i="4"/>
  <c r="P365" i="9" s="1"/>
  <c r="AP375" i="4"/>
  <c r="P364" i="9" s="1"/>
  <c r="AP377" i="4"/>
  <c r="P366" i="9" s="1"/>
  <c r="AT372" i="4"/>
  <c r="T361" i="9" s="1"/>
  <c r="AT371" i="4"/>
  <c r="T360" i="9" s="1"/>
  <c r="AT370" i="4"/>
  <c r="T359" i="9" s="1"/>
  <c r="AT369" i="4"/>
  <c r="T358" i="9" s="1"/>
  <c r="AT368" i="4"/>
  <c r="T357" i="9" s="1"/>
  <c r="AH372" i="4"/>
  <c r="H361" i="9" s="1"/>
  <c r="AH371" i="4"/>
  <c r="H360" i="9" s="1"/>
  <c r="AH370" i="4"/>
  <c r="H359" i="9" s="1"/>
  <c r="AH369" i="4"/>
  <c r="H358" i="9" s="1"/>
  <c r="AH368" i="4"/>
  <c r="H357" i="9" s="1"/>
  <c r="AX367" i="4"/>
  <c r="X356" i="9" s="1"/>
  <c r="AX366" i="4"/>
  <c r="X355" i="9" s="1"/>
  <c r="AX365" i="4"/>
  <c r="X354" i="9" s="1"/>
  <c r="AX364" i="4"/>
  <c r="X353" i="9" s="1"/>
  <c r="AX363" i="4"/>
  <c r="X352" i="9" s="1"/>
  <c r="AL367" i="4"/>
  <c r="L356" i="9" s="1"/>
  <c r="AL366" i="4"/>
  <c r="L355" i="9" s="1"/>
  <c r="AL365" i="4"/>
  <c r="L354" i="9" s="1"/>
  <c r="AL364" i="4"/>
  <c r="L353" i="9" s="1"/>
  <c r="AL363" i="4"/>
  <c r="L352" i="9" s="1"/>
  <c r="AP358" i="4"/>
  <c r="P347" i="9" s="1"/>
  <c r="AP362" i="4"/>
  <c r="P351" i="9" s="1"/>
  <c r="AP361" i="4"/>
  <c r="P350" i="9" s="1"/>
  <c r="AP360" i="4"/>
  <c r="P349" i="9" s="1"/>
  <c r="AP359" i="4"/>
  <c r="P348" i="9" s="1"/>
  <c r="AT353" i="4"/>
  <c r="T342" i="9" s="1"/>
  <c r="AT354" i="4"/>
  <c r="T343" i="9" s="1"/>
  <c r="AT355" i="4"/>
  <c r="T344" i="9" s="1"/>
  <c r="AT357" i="4"/>
  <c r="T346" i="9" s="1"/>
  <c r="AT356" i="4"/>
  <c r="T345" i="9" s="1"/>
  <c r="AH353" i="4"/>
  <c r="H342" i="9" s="1"/>
  <c r="AH354" i="4"/>
  <c r="H343" i="9" s="1"/>
  <c r="AH355" i="4"/>
  <c r="H344" i="9" s="1"/>
  <c r="AH357" i="4"/>
  <c r="H346" i="9" s="1"/>
  <c r="AH356" i="4"/>
  <c r="H345" i="9" s="1"/>
  <c r="AX352" i="4"/>
  <c r="X341" i="9" s="1"/>
  <c r="AX349" i="4"/>
  <c r="X338" i="9" s="1"/>
  <c r="AX351" i="4"/>
  <c r="X340" i="9" s="1"/>
  <c r="AX348" i="4"/>
  <c r="X337" i="9" s="1"/>
  <c r="AX350" i="4"/>
  <c r="X339" i="9" s="1"/>
  <c r="AL348" i="4"/>
  <c r="L337" i="9" s="1"/>
  <c r="AL350" i="4"/>
  <c r="L339" i="9" s="1"/>
  <c r="AL352" i="4"/>
  <c r="L341" i="9" s="1"/>
  <c r="AL349" i="4"/>
  <c r="L338" i="9" s="1"/>
  <c r="AL351" i="4"/>
  <c r="L340" i="9" s="1"/>
  <c r="AP344" i="4"/>
  <c r="P333" i="9" s="1"/>
  <c r="AP346" i="4"/>
  <c r="P335" i="9" s="1"/>
  <c r="AP345" i="4"/>
  <c r="P334" i="9" s="1"/>
  <c r="AP347" i="4"/>
  <c r="P336" i="9" s="1"/>
  <c r="AP343" i="4"/>
  <c r="P332" i="9" s="1"/>
  <c r="AT338" i="4"/>
  <c r="T327" i="9" s="1"/>
  <c r="AT339" i="4"/>
  <c r="T328" i="9" s="1"/>
  <c r="AT340" i="4"/>
  <c r="T329" i="9" s="1"/>
  <c r="AT341" i="4"/>
  <c r="T330" i="9" s="1"/>
  <c r="AT342" i="4"/>
  <c r="T331" i="9" s="1"/>
  <c r="AH338" i="4"/>
  <c r="H327" i="9" s="1"/>
  <c r="AH339" i="4"/>
  <c r="H328" i="9" s="1"/>
  <c r="AH340" i="4"/>
  <c r="H329" i="9" s="1"/>
  <c r="AH341" i="4"/>
  <c r="H330" i="9" s="1"/>
  <c r="AH342" i="4"/>
  <c r="H331" i="9" s="1"/>
  <c r="AX333" i="4"/>
  <c r="X322" i="9" s="1"/>
  <c r="AX334" i="4"/>
  <c r="X323" i="9" s="1"/>
  <c r="AX335" i="4"/>
  <c r="X324" i="9" s="1"/>
  <c r="AX336" i="4"/>
  <c r="X325" i="9" s="1"/>
  <c r="AX337" i="4"/>
  <c r="X326" i="9" s="1"/>
  <c r="AL333" i="4"/>
  <c r="L322" i="9" s="1"/>
  <c r="AL334" i="4"/>
  <c r="L323" i="9" s="1"/>
  <c r="AL335" i="4"/>
  <c r="L324" i="9" s="1"/>
  <c r="AL336" i="4"/>
  <c r="L325" i="9" s="1"/>
  <c r="AL337" i="4"/>
  <c r="L326" i="9" s="1"/>
  <c r="AP328" i="4"/>
  <c r="P317" i="9" s="1"/>
  <c r="AP330" i="4"/>
  <c r="P319" i="9" s="1"/>
  <c r="AP331" i="4"/>
  <c r="P320" i="9" s="1"/>
  <c r="AP332" i="4"/>
  <c r="P321" i="9" s="1"/>
  <c r="AP329" i="4"/>
  <c r="P318" i="9" s="1"/>
  <c r="AT324" i="4"/>
  <c r="T313" i="9" s="1"/>
  <c r="AT323" i="4"/>
  <c r="T312" i="9" s="1"/>
  <c r="AT327" i="4"/>
  <c r="T316" i="9" s="1"/>
  <c r="AT326" i="4"/>
  <c r="T315" i="9" s="1"/>
  <c r="AT325" i="4"/>
  <c r="T314" i="9" s="1"/>
  <c r="AH324" i="4"/>
  <c r="H313" i="9" s="1"/>
  <c r="AH323" i="4"/>
  <c r="H312" i="9" s="1"/>
  <c r="AH327" i="4"/>
  <c r="H316" i="9" s="1"/>
  <c r="AH326" i="4"/>
  <c r="H315" i="9" s="1"/>
  <c r="AH325" i="4"/>
  <c r="H314" i="9" s="1"/>
  <c r="AX320" i="4"/>
  <c r="X309" i="9" s="1"/>
  <c r="AX319" i="4"/>
  <c r="X308" i="9" s="1"/>
  <c r="AX318" i="4"/>
  <c r="X307" i="9" s="1"/>
  <c r="AX322" i="4"/>
  <c r="X311" i="9" s="1"/>
  <c r="AX321" i="4"/>
  <c r="X310" i="9" s="1"/>
  <c r="AL320" i="4"/>
  <c r="L309" i="9" s="1"/>
  <c r="AL319" i="4"/>
  <c r="L308" i="9" s="1"/>
  <c r="AL318" i="4"/>
  <c r="L307" i="9" s="1"/>
  <c r="AL322" i="4"/>
  <c r="L311" i="9" s="1"/>
  <c r="AL321" i="4"/>
  <c r="L310" i="9" s="1"/>
  <c r="AP316" i="4"/>
  <c r="P305" i="9" s="1"/>
  <c r="AP315" i="4"/>
  <c r="P304" i="9" s="1"/>
  <c r="AP314" i="4"/>
  <c r="P303" i="9" s="1"/>
  <c r="AP313" i="4"/>
  <c r="P302" i="9" s="1"/>
  <c r="AP317" i="4"/>
  <c r="P306" i="9" s="1"/>
  <c r="AT312" i="4"/>
  <c r="T301" i="9" s="1"/>
  <c r="AT311" i="4"/>
  <c r="T300" i="9" s="1"/>
  <c r="AT310" i="4"/>
  <c r="T299" i="9" s="1"/>
  <c r="AT309" i="4"/>
  <c r="T298" i="9" s="1"/>
  <c r="AT308" i="4"/>
  <c r="T297" i="9" s="1"/>
  <c r="AH312" i="4"/>
  <c r="H301" i="9" s="1"/>
  <c r="AH311" i="4"/>
  <c r="H300" i="9" s="1"/>
  <c r="AH310" i="4"/>
  <c r="H299" i="9" s="1"/>
  <c r="AH309" i="4"/>
  <c r="H298" i="9" s="1"/>
  <c r="AH308" i="4"/>
  <c r="H297" i="9" s="1"/>
  <c r="AX303" i="4"/>
  <c r="X292" i="9" s="1"/>
  <c r="AX305" i="4"/>
  <c r="X294" i="9" s="1"/>
  <c r="AX307" i="4"/>
  <c r="X296" i="9" s="1"/>
  <c r="AX304" i="4"/>
  <c r="X293" i="9" s="1"/>
  <c r="AX306" i="4"/>
  <c r="X295" i="9" s="1"/>
  <c r="AL303" i="4"/>
  <c r="L292" i="9" s="1"/>
  <c r="AL305" i="4"/>
  <c r="L294" i="9" s="1"/>
  <c r="AL307" i="4"/>
  <c r="L296" i="9" s="1"/>
  <c r="AL304" i="4"/>
  <c r="L293" i="9" s="1"/>
  <c r="AL306" i="4"/>
  <c r="L295" i="9" s="1"/>
  <c r="AP299" i="4"/>
  <c r="P288" i="9" s="1"/>
  <c r="AP301" i="4"/>
  <c r="P290" i="9" s="1"/>
  <c r="AP298" i="4"/>
  <c r="P287" i="9" s="1"/>
  <c r="AP300" i="4"/>
  <c r="P289" i="9" s="1"/>
  <c r="AP302" i="4"/>
  <c r="P291" i="9" s="1"/>
  <c r="AT294" i="4"/>
  <c r="T283" i="9" s="1"/>
  <c r="AT296" i="4"/>
  <c r="T285" i="9" s="1"/>
  <c r="AT293" i="4"/>
  <c r="T282" i="9" s="1"/>
  <c r="AT295" i="4"/>
  <c r="T284" i="9" s="1"/>
  <c r="AT297" i="4"/>
  <c r="T286" i="9" s="1"/>
  <c r="AH294" i="4"/>
  <c r="H283" i="9" s="1"/>
  <c r="AH296" i="4"/>
  <c r="H285" i="9" s="1"/>
  <c r="AH293" i="4"/>
  <c r="H282" i="9" s="1"/>
  <c r="AH295" i="4"/>
  <c r="H284" i="9" s="1"/>
  <c r="AH297" i="4"/>
  <c r="H286" i="9" s="1"/>
  <c r="AX289" i="4"/>
  <c r="X278" i="9" s="1"/>
  <c r="AX288" i="4"/>
  <c r="X277" i="9" s="1"/>
  <c r="AX291" i="4"/>
  <c r="X280" i="9" s="1"/>
  <c r="AX292" i="4"/>
  <c r="X281" i="9" s="1"/>
  <c r="AX290" i="4"/>
  <c r="X279" i="9" s="1"/>
  <c r="AL292" i="4"/>
  <c r="L281" i="9" s="1"/>
  <c r="AL291" i="4"/>
  <c r="L280" i="9" s="1"/>
  <c r="AL290" i="4"/>
  <c r="L279" i="9" s="1"/>
  <c r="AL289" i="4"/>
  <c r="L278" i="9" s="1"/>
  <c r="AL288" i="4"/>
  <c r="L277" i="9" s="1"/>
  <c r="AP283" i="4"/>
  <c r="P272" i="9" s="1"/>
  <c r="AP284" i="4"/>
  <c r="P273" i="9" s="1"/>
  <c r="AP285" i="4"/>
  <c r="P274" i="9" s="1"/>
  <c r="AP286" i="4"/>
  <c r="P275" i="9" s="1"/>
  <c r="AP287" i="4"/>
  <c r="P276" i="9" s="1"/>
  <c r="AT279" i="4"/>
  <c r="T268" i="9" s="1"/>
  <c r="AT280" i="4"/>
  <c r="T269" i="9" s="1"/>
  <c r="AT281" i="4"/>
  <c r="T270" i="9" s="1"/>
  <c r="AT282" i="4"/>
  <c r="T271" i="9" s="1"/>
  <c r="AT278" i="4"/>
  <c r="T267" i="9" s="1"/>
  <c r="AH280" i="4"/>
  <c r="H269" i="9" s="1"/>
  <c r="AH281" i="4"/>
  <c r="H270" i="9" s="1"/>
  <c r="AH282" i="4"/>
  <c r="H271" i="9" s="1"/>
  <c r="AH279" i="4"/>
  <c r="H268" i="9" s="1"/>
  <c r="AH278" i="4"/>
  <c r="H267" i="9" s="1"/>
  <c r="AX277" i="4"/>
  <c r="X266" i="9" s="1"/>
  <c r="AX276" i="4"/>
  <c r="X265" i="9" s="1"/>
  <c r="AX275" i="4"/>
  <c r="X264" i="9" s="1"/>
  <c r="AX274" i="4"/>
  <c r="X263" i="9" s="1"/>
  <c r="AX273" i="4"/>
  <c r="X262" i="9" s="1"/>
  <c r="AL277" i="4"/>
  <c r="L266" i="9" s="1"/>
  <c r="AL276" i="4"/>
  <c r="L265" i="9" s="1"/>
  <c r="AL275" i="4"/>
  <c r="L264" i="9" s="1"/>
  <c r="AL274" i="4"/>
  <c r="L263" i="9" s="1"/>
  <c r="AL273" i="4"/>
  <c r="L262" i="9" s="1"/>
  <c r="AP268" i="4"/>
  <c r="P257" i="9" s="1"/>
  <c r="AP272" i="4"/>
  <c r="P261" i="9" s="1"/>
  <c r="AP271" i="4"/>
  <c r="P260" i="9" s="1"/>
  <c r="AP270" i="4"/>
  <c r="P259" i="9" s="1"/>
  <c r="AP269" i="4"/>
  <c r="P258" i="9" s="1"/>
  <c r="AT264" i="4"/>
  <c r="T253" i="9" s="1"/>
  <c r="AT263" i="4"/>
  <c r="T252" i="9" s="1"/>
  <c r="AT267" i="4"/>
  <c r="T256" i="9" s="1"/>
  <c r="AT266" i="4"/>
  <c r="T255" i="9" s="1"/>
  <c r="AT265" i="4"/>
  <c r="T254" i="9" s="1"/>
  <c r="AH265" i="4"/>
  <c r="H254" i="9" s="1"/>
  <c r="AH264" i="4"/>
  <c r="H253" i="9" s="1"/>
  <c r="AH263" i="4"/>
  <c r="H252" i="9" s="1"/>
  <c r="AH267" i="4"/>
  <c r="H256" i="9" s="1"/>
  <c r="AH266" i="4"/>
  <c r="H255" i="9" s="1"/>
  <c r="AX258" i="4"/>
  <c r="X247" i="9" s="1"/>
  <c r="AX260" i="4"/>
  <c r="X249" i="9" s="1"/>
  <c r="AX259" i="4"/>
  <c r="X248" i="9" s="1"/>
  <c r="AX262" i="4"/>
  <c r="X251" i="9" s="1"/>
  <c r="AX261" i="4"/>
  <c r="X250" i="9" s="1"/>
  <c r="AL261" i="4"/>
  <c r="L250" i="9" s="1"/>
  <c r="AL258" i="4"/>
  <c r="L247" i="9" s="1"/>
  <c r="AL260" i="4"/>
  <c r="L249" i="9" s="1"/>
  <c r="AL259" i="4"/>
  <c r="L248" i="9" s="1"/>
  <c r="AL262" i="4"/>
  <c r="L251" i="9" s="1"/>
  <c r="AP253" i="4"/>
  <c r="P242" i="9" s="1"/>
  <c r="AP255" i="4"/>
  <c r="P244" i="9" s="1"/>
  <c r="AP257" i="4"/>
  <c r="P246" i="9" s="1"/>
  <c r="AP254" i="4"/>
  <c r="P243" i="9" s="1"/>
  <c r="AP256" i="4"/>
  <c r="P245" i="9" s="1"/>
  <c r="AT249" i="4"/>
  <c r="T238" i="9" s="1"/>
  <c r="AT251" i="4"/>
  <c r="T240" i="9" s="1"/>
  <c r="AT252" i="4"/>
  <c r="T241" i="9" s="1"/>
  <c r="AT248" i="4"/>
  <c r="T237" i="9" s="1"/>
  <c r="AT250" i="4"/>
  <c r="T239" i="9" s="1"/>
  <c r="AH248" i="4"/>
  <c r="H237" i="9" s="1"/>
  <c r="AH250" i="4"/>
  <c r="H239" i="9" s="1"/>
  <c r="AH252" i="4"/>
  <c r="H241" i="9" s="1"/>
  <c r="AH249" i="4"/>
  <c r="H238" i="9" s="1"/>
  <c r="AH251" i="4"/>
  <c r="H240" i="9" s="1"/>
  <c r="AX243" i="4"/>
  <c r="X232" i="9" s="1"/>
  <c r="AX244" i="4"/>
  <c r="X233" i="9" s="1"/>
  <c r="AX245" i="4"/>
  <c r="X234" i="9" s="1"/>
  <c r="AX246" i="4"/>
  <c r="X235" i="9" s="1"/>
  <c r="AX247" i="4"/>
  <c r="X236" i="9" s="1"/>
  <c r="AL243" i="4"/>
  <c r="L232" i="9" s="1"/>
  <c r="AL244" i="4"/>
  <c r="L233" i="9" s="1"/>
  <c r="AL245" i="4"/>
  <c r="L234" i="9" s="1"/>
  <c r="AL246" i="4"/>
  <c r="L235" i="9" s="1"/>
  <c r="AL247" i="4"/>
  <c r="L236" i="9" s="1"/>
  <c r="AP238" i="4"/>
  <c r="P227" i="9" s="1"/>
  <c r="AP241" i="4"/>
  <c r="P230" i="9" s="1"/>
  <c r="AP240" i="4"/>
  <c r="P229" i="9" s="1"/>
  <c r="AP239" i="4"/>
  <c r="P228" i="9" s="1"/>
  <c r="AP242" i="4"/>
  <c r="P231" i="9" s="1"/>
  <c r="AT234" i="4"/>
  <c r="T223" i="9" s="1"/>
  <c r="AT233" i="4"/>
  <c r="T222" i="9" s="1"/>
  <c r="AT237" i="4"/>
  <c r="T226" i="9" s="1"/>
  <c r="AT236" i="4"/>
  <c r="T225" i="9" s="1"/>
  <c r="AT235" i="4"/>
  <c r="T224" i="9" s="1"/>
  <c r="AH234" i="4"/>
  <c r="H223" i="9" s="1"/>
  <c r="AH233" i="4"/>
  <c r="H222" i="9" s="1"/>
  <c r="AH237" i="4"/>
  <c r="H226" i="9" s="1"/>
  <c r="AH236" i="4"/>
  <c r="H225" i="9" s="1"/>
  <c r="AH235" i="4"/>
  <c r="H224" i="9" s="1"/>
  <c r="AX230" i="4"/>
  <c r="X219" i="9" s="1"/>
  <c r="AX229" i="4"/>
  <c r="X218" i="9" s="1"/>
  <c r="AX228" i="4"/>
  <c r="X217" i="9" s="1"/>
  <c r="AX232" i="4"/>
  <c r="X221" i="9" s="1"/>
  <c r="AX231" i="4"/>
  <c r="X220" i="9" s="1"/>
  <c r="AL230" i="4"/>
  <c r="L219" i="9" s="1"/>
  <c r="AL229" i="4"/>
  <c r="L218" i="9" s="1"/>
  <c r="AL228" i="4"/>
  <c r="L217" i="9" s="1"/>
  <c r="AL232" i="4"/>
  <c r="L221" i="9" s="1"/>
  <c r="AL231" i="4"/>
  <c r="L220" i="9" s="1"/>
  <c r="AP226" i="4"/>
  <c r="P215" i="9" s="1"/>
  <c r="AP225" i="4"/>
  <c r="P214" i="9" s="1"/>
  <c r="AP224" i="4"/>
  <c r="P213" i="9" s="1"/>
  <c r="AP223" i="4"/>
  <c r="P212" i="9" s="1"/>
  <c r="AP227" i="4"/>
  <c r="P216" i="9" s="1"/>
  <c r="AT222" i="4"/>
  <c r="T211" i="9" s="1"/>
  <c r="AT221" i="4"/>
  <c r="T210" i="9" s="1"/>
  <c r="AT220" i="4"/>
  <c r="T209" i="9" s="1"/>
  <c r="AT219" i="4"/>
  <c r="T208" i="9" s="1"/>
  <c r="AT218" i="4"/>
  <c r="T207" i="9" s="1"/>
  <c r="AH218" i="4"/>
  <c r="H207" i="9" s="1"/>
  <c r="AH222" i="4"/>
  <c r="H211" i="9" s="1"/>
  <c r="AH221" i="4"/>
  <c r="H210" i="9" s="1"/>
  <c r="AH220" i="4"/>
  <c r="H209" i="9" s="1"/>
  <c r="AH219" i="4"/>
  <c r="H208" i="9" s="1"/>
  <c r="AX213" i="4"/>
  <c r="X202" i="9" s="1"/>
  <c r="AX215" i="4"/>
  <c r="X204" i="9" s="1"/>
  <c r="AX217" i="4"/>
  <c r="X206" i="9" s="1"/>
  <c r="AX214" i="4"/>
  <c r="X203" i="9" s="1"/>
  <c r="AX216" i="4"/>
  <c r="X205" i="9" s="1"/>
  <c r="AL214" i="4"/>
  <c r="L203" i="9" s="1"/>
  <c r="AL216" i="4"/>
  <c r="L205" i="9" s="1"/>
  <c r="AL213" i="4"/>
  <c r="L202" i="9" s="1"/>
  <c r="AL215" i="4"/>
  <c r="L204" i="9" s="1"/>
  <c r="AL217" i="4"/>
  <c r="L206" i="9" s="1"/>
  <c r="AP208" i="4"/>
  <c r="P197" i="9" s="1"/>
  <c r="AP210" i="4"/>
  <c r="P199" i="9" s="1"/>
  <c r="AP212" i="4"/>
  <c r="P201" i="9" s="1"/>
  <c r="AP211" i="4"/>
  <c r="P200" i="9" s="1"/>
  <c r="AP209" i="4"/>
  <c r="P198" i="9" s="1"/>
  <c r="AT203" i="4"/>
  <c r="T192" i="9" s="1"/>
  <c r="AT205" i="4"/>
  <c r="T194" i="9" s="1"/>
  <c r="AT207" i="4"/>
  <c r="T196" i="9" s="1"/>
  <c r="AT204" i="4"/>
  <c r="T193" i="9" s="1"/>
  <c r="AT206" i="4"/>
  <c r="T195" i="9" s="1"/>
  <c r="AH203" i="4"/>
  <c r="H192" i="9" s="1"/>
  <c r="AH205" i="4"/>
  <c r="H194" i="9" s="1"/>
  <c r="AH207" i="4"/>
  <c r="H196" i="9" s="1"/>
  <c r="AH204" i="4"/>
  <c r="H193" i="9" s="1"/>
  <c r="AH206" i="4"/>
  <c r="H195" i="9" s="1"/>
  <c r="AX201" i="4"/>
  <c r="X190" i="9" s="1"/>
  <c r="AX202" i="4"/>
  <c r="X191" i="9" s="1"/>
  <c r="AX200" i="4"/>
  <c r="X189" i="9" s="1"/>
  <c r="AX199" i="4"/>
  <c r="X188" i="9" s="1"/>
  <c r="AX198" i="4"/>
  <c r="X187" i="9" s="1"/>
  <c r="AL199" i="4"/>
  <c r="L188" i="9" s="1"/>
  <c r="AL198" i="4"/>
  <c r="L187" i="9" s="1"/>
  <c r="AL202" i="4"/>
  <c r="L191" i="9" s="1"/>
  <c r="AL201" i="4"/>
  <c r="L190" i="9" s="1"/>
  <c r="AL200" i="4"/>
  <c r="L189" i="9" s="1"/>
  <c r="AP193" i="4"/>
  <c r="P182" i="9" s="1"/>
  <c r="AP194" i="4"/>
  <c r="P183" i="9" s="1"/>
  <c r="AP195" i="4"/>
  <c r="P184" i="9" s="1"/>
  <c r="AP196" i="4"/>
  <c r="P185" i="9" s="1"/>
  <c r="AP197" i="4"/>
  <c r="P186" i="9" s="1"/>
  <c r="AT189" i="4"/>
  <c r="T178" i="9" s="1"/>
  <c r="AT188" i="4"/>
  <c r="T177" i="9" s="1"/>
  <c r="AT192" i="4"/>
  <c r="T181" i="9" s="1"/>
  <c r="AT191" i="4"/>
  <c r="T180" i="9" s="1"/>
  <c r="AT190" i="4"/>
  <c r="T179" i="9" s="1"/>
  <c r="AH189" i="4"/>
  <c r="H178" i="9" s="1"/>
  <c r="AH188" i="4"/>
  <c r="H177" i="9" s="1"/>
  <c r="AH192" i="4"/>
  <c r="H181" i="9" s="1"/>
  <c r="AH191" i="4"/>
  <c r="H180" i="9" s="1"/>
  <c r="AH190" i="4"/>
  <c r="H179" i="9" s="1"/>
  <c r="AX185" i="4"/>
  <c r="X174" i="9" s="1"/>
  <c r="AX184" i="4"/>
  <c r="X173" i="9" s="1"/>
  <c r="AX183" i="4"/>
  <c r="X172" i="9" s="1"/>
  <c r="AX187" i="4"/>
  <c r="X176" i="9" s="1"/>
  <c r="AX186" i="4"/>
  <c r="X175" i="9" s="1"/>
  <c r="AL185" i="4"/>
  <c r="L174" i="9" s="1"/>
  <c r="AL184" i="4"/>
  <c r="L173" i="9" s="1"/>
  <c r="AL183" i="4"/>
  <c r="L172" i="9" s="1"/>
  <c r="AL187" i="4"/>
  <c r="L176" i="9" s="1"/>
  <c r="AL186" i="4"/>
  <c r="L175" i="9" s="1"/>
  <c r="AP178" i="4"/>
  <c r="P167" i="9" s="1"/>
  <c r="AP179" i="4"/>
  <c r="P168" i="9" s="1"/>
  <c r="AP180" i="4"/>
  <c r="P169" i="9" s="1"/>
  <c r="AP181" i="4"/>
  <c r="P170" i="9" s="1"/>
  <c r="AP182" i="4"/>
  <c r="P171" i="9" s="1"/>
  <c r="AT174" i="4"/>
  <c r="T163" i="9" s="1"/>
  <c r="AT176" i="4"/>
  <c r="T165" i="9" s="1"/>
  <c r="AT173" i="4"/>
  <c r="T162" i="9" s="1"/>
  <c r="AT175" i="4"/>
  <c r="T164" i="9" s="1"/>
  <c r="AT177" i="4"/>
  <c r="T166" i="9" s="1"/>
  <c r="AH174" i="4"/>
  <c r="H163" i="9" s="1"/>
  <c r="AH176" i="4"/>
  <c r="H165" i="9" s="1"/>
  <c r="AH175" i="4"/>
  <c r="H164" i="9" s="1"/>
  <c r="AH177" i="4"/>
  <c r="H166" i="9" s="1"/>
  <c r="AH173" i="4"/>
  <c r="H162" i="9" s="1"/>
  <c r="AX169" i="4"/>
  <c r="X158" i="9" s="1"/>
  <c r="AX171" i="4"/>
  <c r="X160" i="9" s="1"/>
  <c r="AX168" i="4"/>
  <c r="X157" i="9" s="1"/>
  <c r="AX170" i="4"/>
  <c r="X159" i="9" s="1"/>
  <c r="AX172" i="4"/>
  <c r="X161" i="9" s="1"/>
  <c r="AL169" i="4"/>
  <c r="L158" i="9" s="1"/>
  <c r="AL171" i="4"/>
  <c r="L160" i="9" s="1"/>
  <c r="AL168" i="4"/>
  <c r="L157" i="9" s="1"/>
  <c r="AL170" i="4"/>
  <c r="L159" i="9" s="1"/>
  <c r="AL172" i="4"/>
  <c r="L161" i="9" s="1"/>
  <c r="AP163" i="4"/>
  <c r="P152" i="9" s="1"/>
  <c r="AP164" i="4"/>
  <c r="P153" i="9" s="1"/>
  <c r="AP165" i="4"/>
  <c r="P154" i="9" s="1"/>
  <c r="AP166" i="4"/>
  <c r="P155" i="9" s="1"/>
  <c r="AP167" i="4"/>
  <c r="P156" i="9" s="1"/>
  <c r="AT158" i="4"/>
  <c r="T147" i="9" s="1"/>
  <c r="AT159" i="4"/>
  <c r="T148" i="9" s="1"/>
  <c r="AT160" i="4"/>
  <c r="T149" i="9" s="1"/>
  <c r="AT162" i="4"/>
  <c r="T151" i="9" s="1"/>
  <c r="AT161" i="4"/>
  <c r="T150" i="9" s="1"/>
  <c r="AH158" i="4"/>
  <c r="H147" i="9" s="1"/>
  <c r="AH159" i="4"/>
  <c r="H148" i="9" s="1"/>
  <c r="AH160" i="4"/>
  <c r="H149" i="9" s="1"/>
  <c r="AH162" i="4"/>
  <c r="H151" i="9" s="1"/>
  <c r="AH161" i="4"/>
  <c r="H150" i="9" s="1"/>
  <c r="AX153" i="4"/>
  <c r="X142" i="9" s="1"/>
  <c r="AX157" i="4"/>
  <c r="X146" i="9" s="1"/>
  <c r="AX156" i="4"/>
  <c r="X145" i="9" s="1"/>
  <c r="AX155" i="4"/>
  <c r="X144" i="9" s="1"/>
  <c r="AX154" i="4"/>
  <c r="X143" i="9" s="1"/>
  <c r="AL153" i="4"/>
  <c r="L142" i="9" s="1"/>
  <c r="AL154" i="4"/>
  <c r="L143" i="9" s="1"/>
  <c r="AL155" i="4"/>
  <c r="L144" i="9" s="1"/>
  <c r="AL157" i="4"/>
  <c r="L146" i="9" s="1"/>
  <c r="AL156" i="4"/>
  <c r="L145" i="9" s="1"/>
  <c r="AP148" i="4"/>
  <c r="P137" i="9" s="1"/>
  <c r="AP149" i="4"/>
  <c r="P138" i="9" s="1"/>
  <c r="AP150" i="4"/>
  <c r="P139" i="9" s="1"/>
  <c r="AP151" i="4"/>
  <c r="P140" i="9" s="1"/>
  <c r="AP152" i="4"/>
  <c r="P141" i="9" s="1"/>
  <c r="AT145" i="4"/>
  <c r="T134" i="9" s="1"/>
  <c r="AT146" i="4"/>
  <c r="T135" i="9" s="1"/>
  <c r="AT147" i="4"/>
  <c r="T136" i="9" s="1"/>
  <c r="AT144" i="4"/>
  <c r="T133" i="9" s="1"/>
  <c r="AT143" i="4"/>
  <c r="T132" i="9" s="1"/>
  <c r="AH145" i="4"/>
  <c r="H134" i="9" s="1"/>
  <c r="AH146" i="4"/>
  <c r="H135" i="9" s="1"/>
  <c r="AH147" i="4"/>
  <c r="H136" i="9" s="1"/>
  <c r="AH144" i="4"/>
  <c r="H133" i="9" s="1"/>
  <c r="AH143" i="4"/>
  <c r="H132" i="9" s="1"/>
  <c r="AX142" i="4"/>
  <c r="X131" i="9" s="1"/>
  <c r="AX141" i="4"/>
  <c r="X130" i="9" s="1"/>
  <c r="AX140" i="4"/>
  <c r="X129" i="9" s="1"/>
  <c r="AX139" i="4"/>
  <c r="X128" i="9" s="1"/>
  <c r="AX138" i="4"/>
  <c r="X127" i="9" s="1"/>
  <c r="AL142" i="4"/>
  <c r="L131" i="9" s="1"/>
  <c r="AL141" i="4"/>
  <c r="L130" i="9" s="1"/>
  <c r="AL140" i="4"/>
  <c r="L129" i="9" s="1"/>
  <c r="AL139" i="4"/>
  <c r="L128" i="9" s="1"/>
  <c r="AL138" i="4"/>
  <c r="L127" i="9" s="1"/>
  <c r="AP133" i="4"/>
  <c r="P122" i="9" s="1"/>
  <c r="AP137" i="4"/>
  <c r="P126" i="9" s="1"/>
  <c r="AP136" i="4"/>
  <c r="P125" i="9" s="1"/>
  <c r="AP135" i="4"/>
  <c r="P124" i="9" s="1"/>
  <c r="AP134" i="4"/>
  <c r="P123" i="9" s="1"/>
  <c r="AT131" i="4"/>
  <c r="T120" i="9" s="1"/>
  <c r="AT128" i="4"/>
  <c r="T117" i="9" s="1"/>
  <c r="AT130" i="4"/>
  <c r="T119" i="9" s="1"/>
  <c r="AT129" i="4"/>
  <c r="T118" i="9" s="1"/>
  <c r="AT132" i="4"/>
  <c r="T121" i="9" s="1"/>
  <c r="AH132" i="4"/>
  <c r="H121" i="9" s="1"/>
  <c r="AH129" i="4"/>
  <c r="H118" i="9" s="1"/>
  <c r="AH131" i="4"/>
  <c r="H120" i="9" s="1"/>
  <c r="AH128" i="4"/>
  <c r="H117" i="9" s="1"/>
  <c r="AH130" i="4"/>
  <c r="H119" i="9" s="1"/>
  <c r="AX124" i="4"/>
  <c r="X113" i="9" s="1"/>
  <c r="AX126" i="4"/>
  <c r="X115" i="9" s="1"/>
  <c r="AX125" i="4"/>
  <c r="X114" i="9" s="1"/>
  <c r="AX127" i="4"/>
  <c r="X116" i="9" s="1"/>
  <c r="AX123" i="4"/>
  <c r="X112" i="9" s="1"/>
  <c r="AL123" i="4"/>
  <c r="L112" i="9" s="1"/>
  <c r="AL125" i="4"/>
  <c r="L114" i="9" s="1"/>
  <c r="AL127" i="4"/>
  <c r="L116" i="9" s="1"/>
  <c r="AL124" i="4"/>
  <c r="L113" i="9" s="1"/>
  <c r="AL126" i="4"/>
  <c r="L115" i="9" s="1"/>
  <c r="AP118" i="4"/>
  <c r="P107" i="9" s="1"/>
  <c r="AP122" i="4"/>
  <c r="P111" i="9" s="1"/>
  <c r="AP120" i="4"/>
  <c r="P109" i="9" s="1"/>
  <c r="AP121" i="4"/>
  <c r="P110" i="9" s="1"/>
  <c r="AP119" i="4"/>
  <c r="P108" i="9" s="1"/>
  <c r="AT114" i="4"/>
  <c r="T103" i="9" s="1"/>
  <c r="AT113" i="4"/>
  <c r="T102" i="9" s="1"/>
  <c r="AT117" i="4"/>
  <c r="T106" i="9" s="1"/>
  <c r="AT115" i="4"/>
  <c r="T104" i="9" s="1"/>
  <c r="AT116" i="4"/>
  <c r="T105" i="9" s="1"/>
  <c r="AH114" i="4"/>
  <c r="H103" i="9" s="1"/>
  <c r="AH113" i="4"/>
  <c r="H102" i="9" s="1"/>
  <c r="AH115" i="4"/>
  <c r="H104" i="9" s="1"/>
  <c r="AH116" i="4"/>
  <c r="H105" i="9" s="1"/>
  <c r="AH117" i="4"/>
  <c r="H106" i="9" s="1"/>
  <c r="AX110" i="4"/>
  <c r="X99" i="9" s="1"/>
  <c r="AX109" i="4"/>
  <c r="X98" i="9" s="1"/>
  <c r="AX108" i="4"/>
  <c r="X97" i="9" s="1"/>
  <c r="AX111" i="4"/>
  <c r="X100" i="9" s="1"/>
  <c r="AX112" i="4"/>
  <c r="X101" i="9" s="1"/>
  <c r="AL110" i="4"/>
  <c r="L99" i="9" s="1"/>
  <c r="AL109" i="4"/>
  <c r="L98" i="9" s="1"/>
  <c r="AL108" i="4"/>
  <c r="L97" i="9" s="1"/>
  <c r="AL112" i="4"/>
  <c r="L101" i="9" s="1"/>
  <c r="AL111" i="4"/>
  <c r="L100" i="9" s="1"/>
  <c r="AP106" i="4"/>
  <c r="P95" i="9" s="1"/>
  <c r="AP105" i="4"/>
  <c r="P94" i="9" s="1"/>
  <c r="AP104" i="4"/>
  <c r="P93" i="9" s="1"/>
  <c r="AP103" i="4"/>
  <c r="P92" i="9" s="1"/>
  <c r="AP107" i="4"/>
  <c r="P96" i="9" s="1"/>
  <c r="AT102" i="4"/>
  <c r="T91" i="9" s="1"/>
  <c r="AT99" i="4"/>
  <c r="T88" i="9" s="1"/>
  <c r="AT101" i="4"/>
  <c r="T90" i="9" s="1"/>
  <c r="AT98" i="4"/>
  <c r="T87" i="9" s="1"/>
  <c r="AT100" i="4"/>
  <c r="T89" i="9" s="1"/>
  <c r="AH98" i="4"/>
  <c r="H87" i="9" s="1"/>
  <c r="AH100" i="4"/>
  <c r="H89" i="9" s="1"/>
  <c r="AH102" i="4"/>
  <c r="H91" i="9" s="1"/>
  <c r="AH99" i="4"/>
  <c r="H88" i="9" s="1"/>
  <c r="AH101" i="4"/>
  <c r="H90" i="9" s="1"/>
  <c r="AX94" i="4"/>
  <c r="X83" i="9" s="1"/>
  <c r="AX96" i="4"/>
  <c r="X85" i="9" s="1"/>
  <c r="AX93" i="4"/>
  <c r="X82" i="9" s="1"/>
  <c r="AX95" i="4"/>
  <c r="X84" i="9" s="1"/>
  <c r="AX97" i="4"/>
  <c r="X86" i="9" s="1"/>
  <c r="AL94" i="4"/>
  <c r="L83" i="9" s="1"/>
  <c r="AL96" i="4"/>
  <c r="L85" i="9" s="1"/>
  <c r="AL93" i="4"/>
  <c r="L82" i="9" s="1"/>
  <c r="AL95" i="4"/>
  <c r="L84" i="9" s="1"/>
  <c r="AL97" i="4"/>
  <c r="L86" i="9" s="1"/>
  <c r="AP88" i="4"/>
  <c r="P77" i="9" s="1"/>
  <c r="AP89" i="4"/>
  <c r="P78" i="9" s="1"/>
  <c r="AP90" i="4"/>
  <c r="P79" i="9" s="1"/>
  <c r="AP91" i="4"/>
  <c r="P80" i="9" s="1"/>
  <c r="AP92" i="4"/>
  <c r="P81" i="9" s="1"/>
  <c r="AT83" i="4"/>
  <c r="T72" i="9" s="1"/>
  <c r="AT84" i="4"/>
  <c r="T73" i="9" s="1"/>
  <c r="AT85" i="4"/>
  <c r="T74" i="9" s="1"/>
  <c r="AT86" i="4"/>
  <c r="T75" i="9" s="1"/>
  <c r="AT87" i="4"/>
  <c r="T76" i="9" s="1"/>
  <c r="AH83" i="4"/>
  <c r="H72" i="9" s="1"/>
  <c r="AH84" i="4"/>
  <c r="H73" i="9" s="1"/>
  <c r="AH85" i="4"/>
  <c r="H74" i="9" s="1"/>
  <c r="AH86" i="4"/>
  <c r="H75" i="9" s="1"/>
  <c r="AH87" i="4"/>
  <c r="H76" i="9" s="1"/>
  <c r="AX79" i="4"/>
  <c r="X68" i="9" s="1"/>
  <c r="AX78" i="4"/>
  <c r="X67" i="9" s="1"/>
  <c r="AX82" i="4"/>
  <c r="X71" i="9" s="1"/>
  <c r="AX81" i="4"/>
  <c r="X70" i="9" s="1"/>
  <c r="AX80" i="4"/>
  <c r="X69" i="9" s="1"/>
  <c r="AL79" i="4"/>
  <c r="L68" i="9" s="1"/>
  <c r="AL78" i="4"/>
  <c r="L67" i="9" s="1"/>
  <c r="AL82" i="4"/>
  <c r="L71" i="9" s="1"/>
  <c r="AL81" i="4"/>
  <c r="L70" i="9" s="1"/>
  <c r="AL80" i="4"/>
  <c r="L69" i="9" s="1"/>
  <c r="AP75" i="4"/>
  <c r="P64" i="9" s="1"/>
  <c r="AP74" i="4"/>
  <c r="P63" i="9" s="1"/>
  <c r="AP73" i="4"/>
  <c r="P62" i="9" s="1"/>
  <c r="AP77" i="4"/>
  <c r="P66" i="9" s="1"/>
  <c r="AP76" i="4"/>
  <c r="P65" i="9" s="1"/>
  <c r="AT72" i="4"/>
  <c r="T61" i="9" s="1"/>
  <c r="AT69" i="4"/>
  <c r="T58" i="9" s="1"/>
  <c r="AT71" i="4"/>
  <c r="T60" i="9" s="1"/>
  <c r="AT68" i="4"/>
  <c r="T57" i="9" s="1"/>
  <c r="AT70" i="4"/>
  <c r="T59" i="9" s="1"/>
  <c r="AH72" i="4"/>
  <c r="H61" i="9" s="1"/>
  <c r="AH69" i="4"/>
  <c r="H58" i="9" s="1"/>
  <c r="AH71" i="4"/>
  <c r="H60" i="9" s="1"/>
  <c r="AH68" i="4"/>
  <c r="H57" i="9" s="1"/>
  <c r="AH70" i="4"/>
  <c r="H59" i="9" s="1"/>
  <c r="AX64" i="4"/>
  <c r="X53" i="9" s="1"/>
  <c r="AX66" i="4"/>
  <c r="X55" i="9" s="1"/>
  <c r="AX63" i="4"/>
  <c r="X52" i="9" s="1"/>
  <c r="AX65" i="4"/>
  <c r="X54" i="9" s="1"/>
  <c r="AX67" i="4"/>
  <c r="X56" i="9" s="1"/>
  <c r="AL64" i="4"/>
  <c r="L53" i="9" s="1"/>
  <c r="AL66" i="4"/>
  <c r="L55" i="9" s="1"/>
  <c r="AL63" i="4"/>
  <c r="L52" i="9" s="1"/>
  <c r="AL65" i="4"/>
  <c r="L54" i="9" s="1"/>
  <c r="AL67" i="4"/>
  <c r="L56" i="9" s="1"/>
  <c r="AP59" i="4"/>
  <c r="P48" i="9" s="1"/>
  <c r="AP61" i="4"/>
  <c r="P50" i="9" s="1"/>
  <c r="AP60" i="4"/>
  <c r="P49" i="9" s="1"/>
  <c r="AP62" i="4"/>
  <c r="P51" i="9" s="1"/>
  <c r="AP58" i="4"/>
  <c r="P47" i="9" s="1"/>
  <c r="AT55" i="4"/>
  <c r="T44" i="9" s="1"/>
  <c r="AT56" i="4"/>
  <c r="T45" i="9" s="1"/>
  <c r="AT57" i="4"/>
  <c r="T46" i="9" s="1"/>
  <c r="AT54" i="4"/>
  <c r="T43" i="9" s="1"/>
  <c r="AT53" i="4"/>
  <c r="T42" i="9" s="1"/>
  <c r="AH56" i="4"/>
  <c r="H45" i="9" s="1"/>
  <c r="AH57" i="4"/>
  <c r="H46" i="9" s="1"/>
  <c r="AH55" i="4"/>
  <c r="H44" i="9" s="1"/>
  <c r="AH54" i="4"/>
  <c r="H43" i="9" s="1"/>
  <c r="AH53" i="4"/>
  <c r="H42" i="9" s="1"/>
  <c r="AX52" i="4"/>
  <c r="X41" i="9" s="1"/>
  <c r="AX51" i="4"/>
  <c r="X40" i="9" s="1"/>
  <c r="AX50" i="4"/>
  <c r="X39" i="9" s="1"/>
  <c r="AX49" i="4"/>
  <c r="X38" i="9" s="1"/>
  <c r="AX48" i="4"/>
  <c r="X37" i="9" s="1"/>
  <c r="AL52" i="4"/>
  <c r="L41" i="9" s="1"/>
  <c r="AL51" i="4"/>
  <c r="L40" i="9" s="1"/>
  <c r="AL50" i="4"/>
  <c r="L39" i="9" s="1"/>
  <c r="AL49" i="4"/>
  <c r="L38" i="9" s="1"/>
  <c r="AL48" i="4"/>
  <c r="L37" i="9" s="1"/>
  <c r="AP44" i="4"/>
  <c r="P33" i="9" s="1"/>
  <c r="AP47" i="4"/>
  <c r="P36" i="9" s="1"/>
  <c r="AP46" i="4"/>
  <c r="P35" i="9" s="1"/>
  <c r="AP45" i="4"/>
  <c r="P34" i="9" s="1"/>
  <c r="AP43" i="4"/>
  <c r="P32" i="9" s="1"/>
  <c r="AT39" i="4"/>
  <c r="T28" i="9" s="1"/>
  <c r="AT40" i="4"/>
  <c r="T29" i="9" s="1"/>
  <c r="AT38" i="4"/>
  <c r="T27" i="9" s="1"/>
  <c r="AT41" i="4"/>
  <c r="T30" i="9" s="1"/>
  <c r="AT42" i="4"/>
  <c r="T31" i="9" s="1"/>
  <c r="AH40" i="4"/>
  <c r="H29" i="9" s="1"/>
  <c r="AH39" i="4"/>
  <c r="H28" i="9" s="1"/>
  <c r="AH41" i="4"/>
  <c r="H30" i="9" s="1"/>
  <c r="AH38" i="4"/>
  <c r="H27" i="9" s="1"/>
  <c r="AH42" i="4"/>
  <c r="H31" i="9" s="1"/>
  <c r="AX33" i="4"/>
  <c r="X22" i="9" s="1"/>
  <c r="AX34" i="4"/>
  <c r="X23" i="9" s="1"/>
  <c r="AX35" i="4"/>
  <c r="X24" i="9" s="1"/>
  <c r="AX36" i="4"/>
  <c r="X25" i="9" s="1"/>
  <c r="AX37" i="4"/>
  <c r="X26" i="9" s="1"/>
  <c r="AL33" i="4"/>
  <c r="L22" i="9" s="1"/>
  <c r="AL34" i="4"/>
  <c r="L23" i="9" s="1"/>
  <c r="AL35" i="4"/>
  <c r="L24" i="9" s="1"/>
  <c r="AL36" i="4"/>
  <c r="L25" i="9" s="1"/>
  <c r="AL37" i="4"/>
  <c r="L26" i="9" s="1"/>
  <c r="AP28" i="4"/>
  <c r="P17" i="9" s="1"/>
  <c r="AP29" i="4"/>
  <c r="P18" i="9" s="1"/>
  <c r="AP30" i="4"/>
  <c r="P19" i="9" s="1"/>
  <c r="AP31" i="4"/>
  <c r="P20" i="9" s="1"/>
  <c r="AP32" i="4"/>
  <c r="P21" i="9" s="1"/>
  <c r="AT23" i="4"/>
  <c r="T12" i="9" s="1"/>
  <c r="AT24" i="4"/>
  <c r="T13" i="9" s="1"/>
  <c r="AT25" i="4"/>
  <c r="T14" i="9" s="1"/>
  <c r="AT26" i="4"/>
  <c r="T15" i="9" s="1"/>
  <c r="AT27" i="4"/>
  <c r="T16" i="9" s="1"/>
  <c r="AH23" i="4"/>
  <c r="H12" i="9" s="1"/>
  <c r="AH24" i="4"/>
  <c r="H13" i="9" s="1"/>
  <c r="AH25" i="4"/>
  <c r="H14" i="9" s="1"/>
  <c r="AH26" i="4"/>
  <c r="H15" i="9" s="1"/>
  <c r="AH27" i="4"/>
  <c r="H16" i="9" s="1"/>
  <c r="AX18" i="4"/>
  <c r="X7" i="9" s="1"/>
  <c r="AX19" i="4"/>
  <c r="X8" i="9" s="1"/>
  <c r="AX20" i="4"/>
  <c r="X9" i="9" s="1"/>
  <c r="AX21" i="4"/>
  <c r="X10" i="9" s="1"/>
  <c r="AX22" i="4"/>
  <c r="X11" i="9" s="1"/>
  <c r="AL18" i="4"/>
  <c r="L7" i="9" s="1"/>
  <c r="AL19" i="4"/>
  <c r="L8" i="9" s="1"/>
  <c r="AL20" i="4"/>
  <c r="L9" i="9" s="1"/>
  <c r="AL21" i="4"/>
  <c r="L10" i="9" s="1"/>
  <c r="AL22" i="4"/>
  <c r="L11" i="9" s="1"/>
  <c r="AP13" i="4"/>
  <c r="P2" i="9" s="1"/>
  <c r="AP14" i="4"/>
  <c r="P3" i="9" s="1"/>
  <c r="AP15" i="4"/>
  <c r="P4" i="9" s="1"/>
  <c r="AP16" i="4"/>
  <c r="P5" i="9" s="1"/>
  <c r="AP17" i="4"/>
  <c r="P6" i="9" s="1"/>
  <c r="D28" i="5"/>
  <c r="AD38" i="4"/>
  <c r="D27" i="9" s="1"/>
  <c r="AD39" i="4"/>
  <c r="D28" i="9" s="1"/>
  <c r="AD40" i="4"/>
  <c r="D29" i="9" s="1"/>
  <c r="AD42" i="4"/>
  <c r="D31" i="9" s="1"/>
  <c r="AD41" i="4"/>
  <c r="D30" i="9" s="1"/>
  <c r="D227" i="5"/>
  <c r="D183" i="5"/>
  <c r="AD193" i="4"/>
  <c r="D182" i="9" s="1"/>
  <c r="AD194" i="4"/>
  <c r="D183" i="9" s="1"/>
  <c r="AD195" i="4"/>
  <c r="D184" i="9" s="1"/>
  <c r="AD196" i="4"/>
  <c r="D185" i="9" s="1"/>
  <c r="AD197" i="4"/>
  <c r="D186" i="9" s="1"/>
  <c r="AH412" i="4"/>
  <c r="H401" i="9" s="1"/>
  <c r="AH411" i="4"/>
  <c r="H400" i="9" s="1"/>
  <c r="AH410" i="4"/>
  <c r="H399" i="9" s="1"/>
  <c r="AH409" i="4"/>
  <c r="H398" i="9" s="1"/>
  <c r="AH408" i="4"/>
  <c r="H397" i="9" s="1"/>
  <c r="AP370" i="4"/>
  <c r="P359" i="9" s="1"/>
  <c r="AP369" i="4"/>
  <c r="P358" i="9" s="1"/>
  <c r="AP368" i="4"/>
  <c r="P357" i="9" s="1"/>
  <c r="AP371" i="4"/>
  <c r="P360" i="9" s="1"/>
  <c r="AP372" i="4"/>
  <c r="P361" i="9" s="1"/>
  <c r="X294" i="5"/>
  <c r="AX299" i="4"/>
  <c r="X288" i="9" s="1"/>
  <c r="AX301" i="4"/>
  <c r="X290" i="9" s="1"/>
  <c r="AX298" i="4"/>
  <c r="X287" i="9" s="1"/>
  <c r="AX300" i="4"/>
  <c r="X289" i="9" s="1"/>
  <c r="AX302" i="4"/>
  <c r="X291" i="9" s="1"/>
  <c r="AP293" i="4"/>
  <c r="P282" i="9" s="1"/>
  <c r="AP295" i="4"/>
  <c r="P284" i="9" s="1"/>
  <c r="AP297" i="4"/>
  <c r="P286" i="9" s="1"/>
  <c r="AP294" i="4"/>
  <c r="P283" i="9" s="1"/>
  <c r="AP296" i="4"/>
  <c r="P285" i="9" s="1"/>
  <c r="AX254" i="4"/>
  <c r="X243" i="9" s="1"/>
  <c r="AX256" i="4"/>
  <c r="X245" i="9" s="1"/>
  <c r="AX253" i="4"/>
  <c r="X242" i="9" s="1"/>
  <c r="AX255" i="4"/>
  <c r="X244" i="9" s="1"/>
  <c r="AX257" i="4"/>
  <c r="X246" i="9" s="1"/>
  <c r="AT213" i="4"/>
  <c r="T202" i="9" s="1"/>
  <c r="AT215" i="4"/>
  <c r="T204" i="9" s="1"/>
  <c r="AT217" i="4"/>
  <c r="T206" i="9" s="1"/>
  <c r="AT214" i="4"/>
  <c r="T203" i="9" s="1"/>
  <c r="AT216" i="4"/>
  <c r="T205" i="9" s="1"/>
  <c r="AL137" i="4"/>
  <c r="L126" i="9" s="1"/>
  <c r="AL136" i="4"/>
  <c r="L125" i="9" s="1"/>
  <c r="AL135" i="4"/>
  <c r="L124" i="9" s="1"/>
  <c r="AL134" i="4"/>
  <c r="L123" i="9" s="1"/>
  <c r="AL133" i="4"/>
  <c r="L122" i="9" s="1"/>
  <c r="AP54" i="4"/>
  <c r="P43" i="9" s="1"/>
  <c r="AP53" i="4"/>
  <c r="P42" i="9" s="1"/>
  <c r="AP57" i="4"/>
  <c r="P46" i="9" s="1"/>
  <c r="AP56" i="4"/>
  <c r="P45" i="9" s="1"/>
  <c r="AP55" i="4"/>
  <c r="P44" i="9" s="1"/>
  <c r="AL43" i="4"/>
  <c r="L32" i="9" s="1"/>
  <c r="AL47" i="4"/>
  <c r="L36" i="9" s="1"/>
  <c r="AL44" i="4"/>
  <c r="L33" i="9" s="1"/>
  <c r="AL46" i="4"/>
  <c r="L35" i="9" s="1"/>
  <c r="AL45" i="4"/>
  <c r="L34" i="9" s="1"/>
  <c r="AC473" i="4"/>
  <c r="C462" i="9" s="1"/>
  <c r="AC474" i="4"/>
  <c r="C463" i="9" s="1"/>
  <c r="AC475" i="4"/>
  <c r="C464" i="9" s="1"/>
  <c r="AC476" i="4"/>
  <c r="C465" i="9" s="1"/>
  <c r="AC477" i="4"/>
  <c r="C466" i="9" s="1"/>
  <c r="C423" i="5"/>
  <c r="C87" i="6" s="1" a="1"/>
  <c r="C87" i="6" s="1"/>
  <c r="C86" i="8" s="1"/>
  <c r="AC433" i="4"/>
  <c r="C422" i="9" s="1"/>
  <c r="AC435" i="4"/>
  <c r="C424" i="9" s="1"/>
  <c r="AC437" i="4"/>
  <c r="C426" i="9" s="1"/>
  <c r="AC434" i="4"/>
  <c r="C423" i="9" s="1"/>
  <c r="AC436" i="4"/>
  <c r="C425" i="9" s="1"/>
  <c r="AD23" i="4"/>
  <c r="D12" i="9" s="1"/>
  <c r="AD24" i="4"/>
  <c r="D13" i="9" s="1"/>
  <c r="AD25" i="4"/>
  <c r="D14" i="9" s="1"/>
  <c r="AD26" i="4"/>
  <c r="D15" i="9" s="1"/>
  <c r="AD27" i="4"/>
  <c r="D16" i="9" s="1"/>
  <c r="AD498" i="4"/>
  <c r="D487" i="9" s="1"/>
  <c r="AD499" i="4"/>
  <c r="D488" i="9" s="1"/>
  <c r="AD500" i="4"/>
  <c r="D489" i="9" s="1"/>
  <c r="AD501" i="4"/>
  <c r="D490" i="9" s="1"/>
  <c r="AD502" i="4"/>
  <c r="D491" i="9" s="1"/>
  <c r="AD478" i="4"/>
  <c r="D467" i="9" s="1"/>
  <c r="AD479" i="4"/>
  <c r="D468" i="9" s="1"/>
  <c r="AD480" i="4"/>
  <c r="D469" i="9" s="1"/>
  <c r="AD482" i="4"/>
  <c r="D471" i="9" s="1"/>
  <c r="AD481" i="4"/>
  <c r="D470" i="9" s="1"/>
  <c r="AD462" i="4"/>
  <c r="D451" i="9" s="1"/>
  <c r="AD461" i="4"/>
  <c r="D450" i="9" s="1"/>
  <c r="AD460" i="4"/>
  <c r="D449" i="9" s="1"/>
  <c r="AD459" i="4"/>
  <c r="D448" i="9" s="1"/>
  <c r="AD458" i="4"/>
  <c r="D447" i="9" s="1"/>
  <c r="AD442" i="4"/>
  <c r="D431" i="9" s="1"/>
  <c r="AD439" i="4"/>
  <c r="D428" i="9" s="1"/>
  <c r="AD441" i="4"/>
  <c r="D430" i="9" s="1"/>
  <c r="AD438" i="4"/>
  <c r="D427" i="9" s="1"/>
  <c r="AD440" i="4"/>
  <c r="D429" i="9" s="1"/>
  <c r="AD422" i="4"/>
  <c r="D411" i="9" s="1"/>
  <c r="AD421" i="4"/>
  <c r="D410" i="9" s="1"/>
  <c r="AD420" i="4"/>
  <c r="D409" i="9" s="1"/>
  <c r="AD419" i="4"/>
  <c r="D408" i="9" s="1"/>
  <c r="AD418" i="4"/>
  <c r="D407" i="9" s="1"/>
  <c r="AD398" i="4"/>
  <c r="D387" i="9" s="1"/>
  <c r="AD402" i="4"/>
  <c r="D391" i="9" s="1"/>
  <c r="AD401" i="4"/>
  <c r="D390" i="9" s="1"/>
  <c r="AD400" i="4"/>
  <c r="D389" i="9" s="1"/>
  <c r="AD399" i="4"/>
  <c r="D388" i="9" s="1"/>
  <c r="AD379" i="4"/>
  <c r="D368" i="9" s="1"/>
  <c r="AD381" i="4"/>
  <c r="D370" i="9" s="1"/>
  <c r="AD378" i="4"/>
  <c r="D367" i="9" s="1"/>
  <c r="AD380" i="4"/>
  <c r="D369" i="9" s="1"/>
  <c r="AD382" i="4"/>
  <c r="D371" i="9" s="1"/>
  <c r="AD358" i="4"/>
  <c r="D347" i="9" s="1"/>
  <c r="AD362" i="4"/>
  <c r="D351" i="9" s="1"/>
  <c r="AD361" i="4"/>
  <c r="D350" i="9" s="1"/>
  <c r="AD360" i="4"/>
  <c r="D349" i="9" s="1"/>
  <c r="AD359" i="4"/>
  <c r="D348" i="9" s="1"/>
  <c r="AD341" i="4"/>
  <c r="D330" i="9" s="1"/>
  <c r="AD338" i="4"/>
  <c r="D327" i="9" s="1"/>
  <c r="AD339" i="4"/>
  <c r="D328" i="9" s="1"/>
  <c r="AD342" i="4"/>
  <c r="D331" i="9" s="1"/>
  <c r="AD340" i="4"/>
  <c r="D329" i="9" s="1"/>
  <c r="AD322" i="4"/>
  <c r="D311" i="9" s="1"/>
  <c r="AD321" i="4"/>
  <c r="D310" i="9" s="1"/>
  <c r="AD320" i="4"/>
  <c r="D309" i="9" s="1"/>
  <c r="AD319" i="4"/>
  <c r="D308" i="9" s="1"/>
  <c r="AD318" i="4"/>
  <c r="D307" i="9" s="1"/>
  <c r="AD298" i="4"/>
  <c r="D287" i="9" s="1"/>
  <c r="AD300" i="4"/>
  <c r="D289" i="9" s="1"/>
  <c r="AD302" i="4"/>
  <c r="D291" i="9" s="1"/>
  <c r="AD299" i="4"/>
  <c r="D288" i="9" s="1"/>
  <c r="AD301" i="4"/>
  <c r="D290" i="9" s="1"/>
  <c r="AD280" i="4"/>
  <c r="D269" i="9" s="1"/>
  <c r="AD281" i="4"/>
  <c r="D270" i="9" s="1"/>
  <c r="AD282" i="4"/>
  <c r="D271" i="9" s="1"/>
  <c r="AD279" i="4"/>
  <c r="D268" i="9" s="1"/>
  <c r="AD278" i="4"/>
  <c r="D267" i="9" s="1"/>
  <c r="AD262" i="4"/>
  <c r="D251" i="9" s="1"/>
  <c r="AD259" i="4"/>
  <c r="D248" i="9" s="1"/>
  <c r="AD261" i="4"/>
  <c r="D250" i="9" s="1"/>
  <c r="AD258" i="4"/>
  <c r="D247" i="9" s="1"/>
  <c r="AD260" i="4"/>
  <c r="D249" i="9" s="1"/>
  <c r="AD239" i="4"/>
  <c r="D228" i="9" s="1"/>
  <c r="AD238" i="4"/>
  <c r="D227" i="9" s="1"/>
  <c r="AD242" i="4"/>
  <c r="D231" i="9" s="1"/>
  <c r="AD240" i="4"/>
  <c r="D229" i="9" s="1"/>
  <c r="AD241" i="4"/>
  <c r="D230" i="9" s="1"/>
  <c r="AD221" i="4"/>
  <c r="D210" i="9" s="1"/>
  <c r="AD220" i="4"/>
  <c r="D209" i="9" s="1"/>
  <c r="AD219" i="4"/>
  <c r="D208" i="9" s="1"/>
  <c r="AD218" i="4"/>
  <c r="D207" i="9" s="1"/>
  <c r="AD222" i="4"/>
  <c r="D211" i="9" s="1"/>
  <c r="AD198" i="4"/>
  <c r="D187" i="9" s="1"/>
  <c r="AD199" i="4"/>
  <c r="D188" i="9" s="1"/>
  <c r="AD200" i="4"/>
  <c r="D189" i="9" s="1"/>
  <c r="AD202" i="4"/>
  <c r="D191" i="9" s="1"/>
  <c r="AD201" i="4"/>
  <c r="D190" i="9" s="1"/>
  <c r="AD178" i="4"/>
  <c r="D167" i="9" s="1"/>
  <c r="AD179" i="4"/>
  <c r="D168" i="9" s="1"/>
  <c r="AD180" i="4"/>
  <c r="D169" i="9" s="1"/>
  <c r="AD181" i="4"/>
  <c r="D170" i="9" s="1"/>
  <c r="AD182" i="4"/>
  <c r="D171" i="9" s="1"/>
  <c r="AD158" i="4"/>
  <c r="D147" i="9" s="1"/>
  <c r="AD159" i="4"/>
  <c r="D148" i="9" s="1"/>
  <c r="AD160" i="4"/>
  <c r="D149" i="9" s="1"/>
  <c r="AD161" i="4"/>
  <c r="D150" i="9" s="1"/>
  <c r="AD162" i="4"/>
  <c r="D151" i="9" s="1"/>
  <c r="AD140" i="4"/>
  <c r="D129" i="9" s="1"/>
  <c r="AD139" i="4"/>
  <c r="D128" i="9" s="1"/>
  <c r="AD138" i="4"/>
  <c r="D127" i="9" s="1"/>
  <c r="AD142" i="4"/>
  <c r="D131" i="9" s="1"/>
  <c r="AD141" i="4"/>
  <c r="D130" i="9" s="1"/>
  <c r="AD119" i="4"/>
  <c r="D108" i="9" s="1"/>
  <c r="AD118" i="4"/>
  <c r="D107" i="9" s="1"/>
  <c r="AD122" i="4"/>
  <c r="D111" i="9" s="1"/>
  <c r="AD120" i="4"/>
  <c r="D109" i="9" s="1"/>
  <c r="AD121" i="4"/>
  <c r="D110" i="9" s="1"/>
  <c r="AD98" i="4"/>
  <c r="D87" i="9" s="1"/>
  <c r="AD100" i="4"/>
  <c r="D89" i="9" s="1"/>
  <c r="AD102" i="4"/>
  <c r="D91" i="9" s="1"/>
  <c r="AD99" i="4"/>
  <c r="D88" i="9" s="1"/>
  <c r="AD101" i="4"/>
  <c r="D90" i="9" s="1"/>
  <c r="AD82" i="4"/>
  <c r="D71" i="9" s="1"/>
  <c r="AD81" i="4"/>
  <c r="D70" i="9" s="1"/>
  <c r="AD80" i="4"/>
  <c r="D69" i="9" s="1"/>
  <c r="AD79" i="4"/>
  <c r="D68" i="9" s="1"/>
  <c r="AD78" i="4"/>
  <c r="D67" i="9" s="1"/>
  <c r="AD58" i="4"/>
  <c r="D47" i="9" s="1"/>
  <c r="AD59" i="4"/>
  <c r="D48" i="9" s="1"/>
  <c r="AD61" i="4"/>
  <c r="D50" i="9" s="1"/>
  <c r="AD60" i="4"/>
  <c r="D49" i="9" s="1"/>
  <c r="AD62" i="4"/>
  <c r="D51" i="9" s="1"/>
  <c r="AO508" i="4"/>
  <c r="O497" i="9" s="1"/>
  <c r="AO509" i="4"/>
  <c r="O498" i="9" s="1"/>
  <c r="AO510" i="4"/>
  <c r="O499" i="9" s="1"/>
  <c r="AO511" i="4"/>
  <c r="O500" i="9" s="1"/>
  <c r="AO512" i="4"/>
  <c r="O501" i="9" s="1"/>
  <c r="AS503" i="4"/>
  <c r="S492" i="9" s="1"/>
  <c r="AS506" i="4"/>
  <c r="S495" i="9" s="1"/>
  <c r="AS507" i="4"/>
  <c r="S496" i="9" s="1"/>
  <c r="AS504" i="4"/>
  <c r="S493" i="9" s="1"/>
  <c r="AS505" i="4"/>
  <c r="S494" i="9" s="1"/>
  <c r="AG504" i="4"/>
  <c r="G493" i="9" s="1"/>
  <c r="AG507" i="4"/>
  <c r="G496" i="9" s="1"/>
  <c r="AG505" i="4"/>
  <c r="G494" i="9" s="1"/>
  <c r="AG503" i="4"/>
  <c r="G492" i="9" s="1"/>
  <c r="AG506" i="4"/>
  <c r="G495" i="9" s="1"/>
  <c r="AW502" i="4"/>
  <c r="W491" i="9" s="1"/>
  <c r="AW498" i="4"/>
  <c r="W487" i="9" s="1"/>
  <c r="AW499" i="4"/>
  <c r="W488" i="9" s="1"/>
  <c r="AW500" i="4"/>
  <c r="W489" i="9" s="1"/>
  <c r="AW501" i="4"/>
  <c r="W490" i="9" s="1"/>
  <c r="AK498" i="4"/>
  <c r="K487" i="9" s="1"/>
  <c r="AK499" i="4"/>
  <c r="K488" i="9" s="1"/>
  <c r="AK500" i="4"/>
  <c r="K489" i="9" s="1"/>
  <c r="AK501" i="4"/>
  <c r="K490" i="9" s="1"/>
  <c r="AK502" i="4"/>
  <c r="K491" i="9" s="1"/>
  <c r="AO494" i="4"/>
  <c r="O483" i="9" s="1"/>
  <c r="AO493" i="4"/>
  <c r="O482" i="9" s="1"/>
  <c r="AO497" i="4"/>
  <c r="O486" i="9" s="1"/>
  <c r="AO496" i="4"/>
  <c r="O485" i="9" s="1"/>
  <c r="AO495" i="4"/>
  <c r="O484" i="9" s="1"/>
  <c r="AS489" i="4"/>
  <c r="S478" i="9" s="1"/>
  <c r="AS492" i="4"/>
  <c r="S481" i="9" s="1"/>
  <c r="AS488" i="4"/>
  <c r="S477" i="9" s="1"/>
  <c r="AS491" i="4"/>
  <c r="S480" i="9" s="1"/>
  <c r="AS490" i="4"/>
  <c r="S479" i="9" s="1"/>
  <c r="AG489" i="4"/>
  <c r="G478" i="9" s="1"/>
  <c r="AG492" i="4"/>
  <c r="G481" i="9" s="1"/>
  <c r="AG488" i="4"/>
  <c r="G477" i="9" s="1"/>
  <c r="AG491" i="4"/>
  <c r="G480" i="9" s="1"/>
  <c r="AG490" i="4"/>
  <c r="G479" i="9" s="1"/>
  <c r="AW484" i="4"/>
  <c r="W473" i="9" s="1"/>
  <c r="AW487" i="4"/>
  <c r="W476" i="9" s="1"/>
  <c r="AW483" i="4"/>
  <c r="W472" i="9" s="1"/>
  <c r="AW486" i="4"/>
  <c r="W475" i="9" s="1"/>
  <c r="AW485" i="4"/>
  <c r="W474" i="9" s="1"/>
  <c r="AK484" i="4"/>
  <c r="K473" i="9" s="1"/>
  <c r="AK487" i="4"/>
  <c r="K476" i="9" s="1"/>
  <c r="AK483" i="4"/>
  <c r="K472" i="9" s="1"/>
  <c r="AK486" i="4"/>
  <c r="K475" i="9" s="1"/>
  <c r="AK485" i="4"/>
  <c r="K474" i="9" s="1"/>
  <c r="AO482" i="4"/>
  <c r="O471" i="9" s="1"/>
  <c r="AO479" i="4"/>
  <c r="O468" i="9" s="1"/>
  <c r="AO481" i="4"/>
  <c r="O470" i="9" s="1"/>
  <c r="AO480" i="4"/>
  <c r="O469" i="9" s="1"/>
  <c r="AO478" i="4"/>
  <c r="O467" i="9" s="1"/>
  <c r="AS473" i="4"/>
  <c r="S462" i="9" s="1"/>
  <c r="AS474" i="4"/>
  <c r="S463" i="9" s="1"/>
  <c r="AS475" i="4"/>
  <c r="S464" i="9" s="1"/>
  <c r="AS476" i="4"/>
  <c r="S465" i="9" s="1"/>
  <c r="AS477" i="4"/>
  <c r="S466" i="9" s="1"/>
  <c r="AG473" i="4"/>
  <c r="G462" i="9" s="1"/>
  <c r="AG474" i="4"/>
  <c r="G463" i="9" s="1"/>
  <c r="AG475" i="4"/>
  <c r="G464" i="9" s="1"/>
  <c r="AG476" i="4"/>
  <c r="G465" i="9" s="1"/>
  <c r="AG477" i="4"/>
  <c r="G466" i="9" s="1"/>
  <c r="AW468" i="4"/>
  <c r="W457" i="9" s="1"/>
  <c r="AW469" i="4"/>
  <c r="W458" i="9" s="1"/>
  <c r="AW470" i="4"/>
  <c r="W459" i="9" s="1"/>
  <c r="AW471" i="4"/>
  <c r="W460" i="9" s="1"/>
  <c r="AW472" i="4"/>
  <c r="W461" i="9" s="1"/>
  <c r="AK470" i="4"/>
  <c r="K459" i="9" s="1"/>
  <c r="AK471" i="4"/>
  <c r="K460" i="9" s="1"/>
  <c r="AK472" i="4"/>
  <c r="K461" i="9" s="1"/>
  <c r="AK468" i="4"/>
  <c r="K457" i="9" s="1"/>
  <c r="AK469" i="4"/>
  <c r="K458" i="9" s="1"/>
  <c r="AO467" i="4"/>
  <c r="O456" i="9" s="1"/>
  <c r="AO466" i="4"/>
  <c r="O455" i="9" s="1"/>
  <c r="AO465" i="4"/>
  <c r="O454" i="9" s="1"/>
  <c r="AO464" i="4"/>
  <c r="O453" i="9" s="1"/>
  <c r="AO463" i="4"/>
  <c r="O452" i="9" s="1"/>
  <c r="AS458" i="4"/>
  <c r="S447" i="9" s="1"/>
  <c r="AS462" i="4"/>
  <c r="S451" i="9" s="1"/>
  <c r="AS461" i="4"/>
  <c r="S450" i="9" s="1"/>
  <c r="AS460" i="4"/>
  <c r="S449" i="9" s="1"/>
  <c r="AS459" i="4"/>
  <c r="S448" i="9" s="1"/>
  <c r="AG458" i="4"/>
  <c r="G447" i="9" s="1"/>
  <c r="AG462" i="4"/>
  <c r="G451" i="9" s="1"/>
  <c r="AG461" i="4"/>
  <c r="G450" i="9" s="1"/>
  <c r="AG460" i="4"/>
  <c r="G449" i="9" s="1"/>
  <c r="AG459" i="4"/>
  <c r="G448" i="9" s="1"/>
  <c r="AW453" i="4"/>
  <c r="W442" i="9" s="1"/>
  <c r="AW457" i="4"/>
  <c r="W446" i="9" s="1"/>
  <c r="AW456" i="4"/>
  <c r="W445" i="9" s="1"/>
  <c r="AW455" i="4"/>
  <c r="W444" i="9" s="1"/>
  <c r="AW454" i="4"/>
  <c r="W443" i="9" s="1"/>
  <c r="AK454" i="4"/>
  <c r="K443" i="9" s="1"/>
  <c r="AK453" i="4"/>
  <c r="K442" i="9" s="1"/>
  <c r="AK457" i="4"/>
  <c r="K446" i="9" s="1"/>
  <c r="AK456" i="4"/>
  <c r="K445" i="9" s="1"/>
  <c r="AK455" i="4"/>
  <c r="K444" i="9" s="1"/>
  <c r="AO450" i="4"/>
  <c r="O439" i="9" s="1"/>
  <c r="AO449" i="4"/>
  <c r="O438" i="9" s="1"/>
  <c r="AO448" i="4"/>
  <c r="O437" i="9" s="1"/>
  <c r="AO452" i="4"/>
  <c r="O441" i="9" s="1"/>
  <c r="AO451" i="4"/>
  <c r="O440" i="9" s="1"/>
  <c r="AS443" i="4"/>
  <c r="S432" i="9" s="1"/>
  <c r="AS444" i="4"/>
  <c r="S433" i="9" s="1"/>
  <c r="AS446" i="4"/>
  <c r="S435" i="9" s="1"/>
  <c r="AS445" i="4"/>
  <c r="S434" i="9" s="1"/>
  <c r="AS447" i="4"/>
  <c r="S436" i="9" s="1"/>
  <c r="AG443" i="4"/>
  <c r="G432" i="9" s="1"/>
  <c r="AG444" i="4"/>
  <c r="G433" i="9" s="1"/>
  <c r="AG446" i="4"/>
  <c r="G435" i="9" s="1"/>
  <c r="AG445" i="4"/>
  <c r="G434" i="9" s="1"/>
  <c r="AG447" i="4"/>
  <c r="G436" i="9" s="1"/>
  <c r="AW442" i="4"/>
  <c r="W431" i="9" s="1"/>
  <c r="AW439" i="4"/>
  <c r="W428" i="9" s="1"/>
  <c r="AW441" i="4"/>
  <c r="W430" i="9" s="1"/>
  <c r="AW438" i="4"/>
  <c r="W427" i="9" s="1"/>
  <c r="AW440" i="4"/>
  <c r="W429" i="9" s="1"/>
  <c r="AK438" i="4"/>
  <c r="K427" i="9" s="1"/>
  <c r="AK440" i="4"/>
  <c r="K429" i="9" s="1"/>
  <c r="AK442" i="4"/>
  <c r="K431" i="9" s="1"/>
  <c r="AK439" i="4"/>
  <c r="K428" i="9" s="1"/>
  <c r="AK441" i="4"/>
  <c r="K430" i="9" s="1"/>
  <c r="AO433" i="4"/>
  <c r="O422" i="9" s="1"/>
  <c r="AO435" i="4"/>
  <c r="O424" i="9" s="1"/>
  <c r="AO437" i="4"/>
  <c r="O426" i="9" s="1"/>
  <c r="AO434" i="4"/>
  <c r="O423" i="9" s="1"/>
  <c r="AO436" i="4"/>
  <c r="O425" i="9" s="1"/>
  <c r="AS428" i="4"/>
  <c r="S417" i="9" s="1"/>
  <c r="AS429" i="4"/>
  <c r="S418" i="9" s="1"/>
  <c r="AS430" i="4"/>
  <c r="S419" i="9" s="1"/>
  <c r="AS431" i="4"/>
  <c r="S420" i="9" s="1"/>
  <c r="AS432" i="4"/>
  <c r="S421" i="9" s="1"/>
  <c r="AG428" i="4"/>
  <c r="G417" i="9" s="1"/>
  <c r="AG429" i="4"/>
  <c r="G418" i="9" s="1"/>
  <c r="AG430" i="4"/>
  <c r="G419" i="9" s="1"/>
  <c r="AG431" i="4"/>
  <c r="G420" i="9" s="1"/>
  <c r="AG432" i="4"/>
  <c r="G421" i="9" s="1"/>
  <c r="AW424" i="4"/>
  <c r="W413" i="9" s="1"/>
  <c r="AW423" i="4"/>
  <c r="W412" i="9" s="1"/>
  <c r="AW427" i="4"/>
  <c r="W416" i="9" s="1"/>
  <c r="AW425" i="4"/>
  <c r="W414" i="9" s="1"/>
  <c r="AW426" i="4"/>
  <c r="W415" i="9" s="1"/>
  <c r="AK424" i="4"/>
  <c r="K413" i="9" s="1"/>
  <c r="AK425" i="4"/>
  <c r="K414" i="9" s="1"/>
  <c r="AK423" i="4"/>
  <c r="K412" i="9" s="1"/>
  <c r="AK426" i="4"/>
  <c r="K415" i="9" s="1"/>
  <c r="AK427" i="4"/>
  <c r="K416" i="9" s="1"/>
  <c r="AO421" i="4"/>
  <c r="O410" i="9" s="1"/>
  <c r="AO420" i="4"/>
  <c r="O409" i="9" s="1"/>
  <c r="AO419" i="4"/>
  <c r="O408" i="9" s="1"/>
  <c r="AO418" i="4"/>
  <c r="O407" i="9" s="1"/>
  <c r="AO422" i="4"/>
  <c r="O411" i="9" s="1"/>
  <c r="AS417" i="4"/>
  <c r="S406" i="9" s="1"/>
  <c r="AS416" i="4"/>
  <c r="S405" i="9" s="1"/>
  <c r="AS415" i="4"/>
  <c r="S404" i="9" s="1"/>
  <c r="AS414" i="4"/>
  <c r="S403" i="9" s="1"/>
  <c r="AS413" i="4"/>
  <c r="S402" i="9" s="1"/>
  <c r="AG417" i="4"/>
  <c r="G406" i="9" s="1"/>
  <c r="AG416" i="4"/>
  <c r="G405" i="9" s="1"/>
  <c r="AG415" i="4"/>
  <c r="G404" i="9" s="1"/>
  <c r="AG414" i="4"/>
  <c r="G403" i="9" s="1"/>
  <c r="AG413" i="4"/>
  <c r="G402" i="9" s="1"/>
  <c r="AW412" i="4"/>
  <c r="W401" i="9" s="1"/>
  <c r="AW411" i="4"/>
  <c r="W400" i="9" s="1"/>
  <c r="AW410" i="4"/>
  <c r="W399" i="9" s="1"/>
  <c r="AW409" i="4"/>
  <c r="W398" i="9" s="1"/>
  <c r="AW408" i="4"/>
  <c r="W397" i="9" s="1"/>
  <c r="AK408" i="4"/>
  <c r="K397" i="9" s="1"/>
  <c r="AK412" i="4"/>
  <c r="K401" i="9" s="1"/>
  <c r="AK411" i="4"/>
  <c r="K400" i="9" s="1"/>
  <c r="AK410" i="4"/>
  <c r="K399" i="9" s="1"/>
  <c r="AK409" i="4"/>
  <c r="K398" i="9" s="1"/>
  <c r="AO403" i="4"/>
  <c r="O392" i="9" s="1"/>
  <c r="AO407" i="4"/>
  <c r="O396" i="9" s="1"/>
  <c r="AO406" i="4"/>
  <c r="O395" i="9" s="1"/>
  <c r="AO405" i="4"/>
  <c r="O394" i="9" s="1"/>
  <c r="AO404" i="4"/>
  <c r="O393" i="9" s="1"/>
  <c r="AS399" i="4"/>
  <c r="S388" i="9" s="1"/>
  <c r="AS398" i="4"/>
  <c r="S387" i="9" s="1"/>
  <c r="AS402" i="4"/>
  <c r="S391" i="9" s="1"/>
  <c r="AS401" i="4"/>
  <c r="S390" i="9" s="1"/>
  <c r="AS400" i="4"/>
  <c r="S389" i="9" s="1"/>
  <c r="AG400" i="4"/>
  <c r="G389" i="9" s="1"/>
  <c r="AG399" i="4"/>
  <c r="G388" i="9" s="1"/>
  <c r="AG398" i="4"/>
  <c r="G387" i="9" s="1"/>
  <c r="AG402" i="4"/>
  <c r="G391" i="9" s="1"/>
  <c r="AG401" i="4"/>
  <c r="G390" i="9" s="1"/>
  <c r="AW395" i="4"/>
  <c r="W384" i="9" s="1"/>
  <c r="AW394" i="4"/>
  <c r="W383" i="9" s="1"/>
  <c r="AW393" i="4"/>
  <c r="W382" i="9" s="1"/>
  <c r="AW397" i="4"/>
  <c r="W386" i="9" s="1"/>
  <c r="AW396" i="4"/>
  <c r="W385" i="9" s="1"/>
  <c r="AK396" i="4"/>
  <c r="K385" i="9" s="1"/>
  <c r="AK395" i="4"/>
  <c r="K384" i="9" s="1"/>
  <c r="AK394" i="4"/>
  <c r="K383" i="9" s="1"/>
  <c r="AK393" i="4"/>
  <c r="K382" i="9" s="1"/>
  <c r="AK397" i="4"/>
  <c r="K386" i="9" s="1"/>
  <c r="AO391" i="4"/>
  <c r="O380" i="9" s="1"/>
  <c r="AO390" i="4"/>
  <c r="O379" i="9" s="1"/>
  <c r="AO389" i="4"/>
  <c r="O378" i="9" s="1"/>
  <c r="AO388" i="4"/>
  <c r="O377" i="9" s="1"/>
  <c r="AO392" i="4"/>
  <c r="O381" i="9" s="1"/>
  <c r="AS387" i="4"/>
  <c r="S376" i="9" s="1"/>
  <c r="AS386" i="4"/>
  <c r="S375" i="9" s="1"/>
  <c r="AS385" i="4"/>
  <c r="S374" i="9" s="1"/>
  <c r="AS384" i="4"/>
  <c r="S373" i="9" s="1"/>
  <c r="AS383" i="4"/>
  <c r="S372" i="9" s="1"/>
  <c r="AG387" i="4"/>
  <c r="G376" i="9" s="1"/>
  <c r="AG386" i="4"/>
  <c r="G375" i="9" s="1"/>
  <c r="AG385" i="4"/>
  <c r="G374" i="9" s="1"/>
  <c r="AG384" i="4"/>
  <c r="G373" i="9" s="1"/>
  <c r="AG383" i="4"/>
  <c r="G372" i="9" s="1"/>
  <c r="AW382" i="4"/>
  <c r="W371" i="9" s="1"/>
  <c r="AW379" i="4"/>
  <c r="W368" i="9" s="1"/>
  <c r="AW381" i="4"/>
  <c r="W370" i="9" s="1"/>
  <c r="AW378" i="4"/>
  <c r="W367" i="9" s="1"/>
  <c r="AW380" i="4"/>
  <c r="W369" i="9" s="1"/>
  <c r="AK378" i="4"/>
  <c r="K367" i="9" s="1"/>
  <c r="AK380" i="4"/>
  <c r="K369" i="9" s="1"/>
  <c r="AK382" i="4"/>
  <c r="K371" i="9" s="1"/>
  <c r="AK379" i="4"/>
  <c r="K368" i="9" s="1"/>
  <c r="AK381" i="4"/>
  <c r="K370" i="9" s="1"/>
  <c r="AO374" i="4"/>
  <c r="O363" i="9" s="1"/>
  <c r="AO376" i="4"/>
  <c r="O365" i="9" s="1"/>
  <c r="AO375" i="4"/>
  <c r="O364" i="9" s="1"/>
  <c r="AO377" i="4"/>
  <c r="O366" i="9" s="1"/>
  <c r="AO373" i="4"/>
  <c r="O362" i="9" s="1"/>
  <c r="AS371" i="4"/>
  <c r="S360" i="9" s="1"/>
  <c r="AS370" i="4"/>
  <c r="S359" i="9" s="1"/>
  <c r="AS369" i="4"/>
  <c r="S358" i="9" s="1"/>
  <c r="AS368" i="4"/>
  <c r="S357" i="9" s="1"/>
  <c r="AS372" i="4"/>
  <c r="S361" i="9" s="1"/>
  <c r="AG372" i="4"/>
  <c r="G361" i="9" s="1"/>
  <c r="AG371" i="4"/>
  <c r="G360" i="9" s="1"/>
  <c r="AG370" i="4"/>
  <c r="G359" i="9" s="1"/>
  <c r="AG369" i="4"/>
  <c r="G358" i="9" s="1"/>
  <c r="AG368" i="4"/>
  <c r="G357" i="9" s="1"/>
  <c r="AW367" i="4"/>
  <c r="W356" i="9" s="1"/>
  <c r="AW366" i="4"/>
  <c r="W355" i="9" s="1"/>
  <c r="AW365" i="4"/>
  <c r="W354" i="9" s="1"/>
  <c r="AW364" i="4"/>
  <c r="W353" i="9" s="1"/>
  <c r="AW363" i="4"/>
  <c r="W352" i="9" s="1"/>
  <c r="AK367" i="4"/>
  <c r="K356" i="9" s="1"/>
  <c r="AK366" i="4"/>
  <c r="K355" i="9" s="1"/>
  <c r="AK365" i="4"/>
  <c r="K354" i="9" s="1"/>
  <c r="AK364" i="4"/>
  <c r="K353" i="9" s="1"/>
  <c r="AK363" i="4"/>
  <c r="K352" i="9" s="1"/>
  <c r="AO362" i="4"/>
  <c r="O351" i="9" s="1"/>
  <c r="AO361" i="4"/>
  <c r="O350" i="9" s="1"/>
  <c r="AO360" i="4"/>
  <c r="O349" i="9" s="1"/>
  <c r="AO359" i="4"/>
  <c r="O348" i="9" s="1"/>
  <c r="AO358" i="4"/>
  <c r="O347" i="9" s="1"/>
  <c r="AS354" i="4"/>
  <c r="S343" i="9" s="1"/>
  <c r="AS357" i="4"/>
  <c r="S346" i="9" s="1"/>
  <c r="AS353" i="4"/>
  <c r="S342" i="9" s="1"/>
  <c r="AS356" i="4"/>
  <c r="S345" i="9" s="1"/>
  <c r="AS355" i="4"/>
  <c r="S344" i="9" s="1"/>
  <c r="AG355" i="4"/>
  <c r="G344" i="9" s="1"/>
  <c r="AG354" i="4"/>
  <c r="G343" i="9" s="1"/>
  <c r="AG357" i="4"/>
  <c r="G346" i="9" s="1"/>
  <c r="AG353" i="4"/>
  <c r="G342" i="9" s="1"/>
  <c r="AG356" i="4"/>
  <c r="G345" i="9" s="1"/>
  <c r="AW352" i="4"/>
  <c r="W341" i="9" s="1"/>
  <c r="AW349" i="4"/>
  <c r="W338" i="9" s="1"/>
  <c r="AW351" i="4"/>
  <c r="W340" i="9" s="1"/>
  <c r="AW348" i="4"/>
  <c r="W337" i="9" s="1"/>
  <c r="AW350" i="4"/>
  <c r="W339" i="9" s="1"/>
  <c r="AK348" i="4"/>
  <c r="K337" i="9" s="1"/>
  <c r="AK350" i="4"/>
  <c r="K339" i="9" s="1"/>
  <c r="AK352" i="4"/>
  <c r="K341" i="9" s="1"/>
  <c r="AK349" i="4"/>
  <c r="K338" i="9" s="1"/>
  <c r="AK351" i="4"/>
  <c r="K340" i="9" s="1"/>
  <c r="AO344" i="4"/>
  <c r="O333" i="9" s="1"/>
  <c r="AO346" i="4"/>
  <c r="O335" i="9" s="1"/>
  <c r="AO343" i="4"/>
  <c r="O332" i="9" s="1"/>
  <c r="AO345" i="4"/>
  <c r="O334" i="9" s="1"/>
  <c r="AO347" i="4"/>
  <c r="O336" i="9" s="1"/>
  <c r="AS341" i="4"/>
  <c r="S330" i="9" s="1"/>
  <c r="AS338" i="4"/>
  <c r="S327" i="9" s="1"/>
  <c r="AS339" i="4"/>
  <c r="S328" i="9" s="1"/>
  <c r="AS340" i="4"/>
  <c r="S329" i="9" s="1"/>
  <c r="AS342" i="4"/>
  <c r="S331" i="9" s="1"/>
  <c r="AG340" i="4"/>
  <c r="G329" i="9" s="1"/>
  <c r="AG341" i="4"/>
  <c r="G330" i="9" s="1"/>
  <c r="AG338" i="4"/>
  <c r="G327" i="9" s="1"/>
  <c r="AG339" i="4"/>
  <c r="G328" i="9" s="1"/>
  <c r="AG342" i="4"/>
  <c r="G331" i="9" s="1"/>
  <c r="AW333" i="4"/>
  <c r="W322" i="9" s="1"/>
  <c r="AW334" i="4"/>
  <c r="W323" i="9" s="1"/>
  <c r="AW335" i="4"/>
  <c r="W324" i="9" s="1"/>
  <c r="AW336" i="4"/>
  <c r="W325" i="9" s="1"/>
  <c r="AW337" i="4"/>
  <c r="W326" i="9" s="1"/>
  <c r="AK333" i="4"/>
  <c r="K322" i="9" s="1"/>
  <c r="AK334" i="4"/>
  <c r="K323" i="9" s="1"/>
  <c r="AK335" i="4"/>
  <c r="K324" i="9" s="1"/>
  <c r="AK336" i="4"/>
  <c r="K325" i="9" s="1"/>
  <c r="AK337" i="4"/>
  <c r="K326" i="9" s="1"/>
  <c r="AO328" i="4"/>
  <c r="O317" i="9" s="1"/>
  <c r="AO329" i="4"/>
  <c r="O318" i="9" s="1"/>
  <c r="AO330" i="4"/>
  <c r="O319" i="9" s="1"/>
  <c r="AO331" i="4"/>
  <c r="O320" i="9" s="1"/>
  <c r="AO332" i="4"/>
  <c r="O321" i="9" s="1"/>
  <c r="AS323" i="4"/>
  <c r="S312" i="9" s="1"/>
  <c r="AS327" i="4"/>
  <c r="S316" i="9" s="1"/>
  <c r="AS326" i="4"/>
  <c r="S315" i="9" s="1"/>
  <c r="AS325" i="4"/>
  <c r="S314" i="9" s="1"/>
  <c r="AS324" i="4"/>
  <c r="S313" i="9" s="1"/>
  <c r="AG324" i="4"/>
  <c r="G313" i="9" s="1"/>
  <c r="AG323" i="4"/>
  <c r="G312" i="9" s="1"/>
  <c r="AG327" i="4"/>
  <c r="G316" i="9" s="1"/>
  <c r="AG326" i="4"/>
  <c r="G315" i="9" s="1"/>
  <c r="AG325" i="4"/>
  <c r="G314" i="9" s="1"/>
  <c r="AW319" i="4"/>
  <c r="W308" i="9" s="1"/>
  <c r="AW318" i="4"/>
  <c r="W307" i="9" s="1"/>
  <c r="AW322" i="4"/>
  <c r="W311" i="9" s="1"/>
  <c r="AW321" i="4"/>
  <c r="W310" i="9" s="1"/>
  <c r="AW320" i="4"/>
  <c r="W309" i="9" s="1"/>
  <c r="AK320" i="4"/>
  <c r="K309" i="9" s="1"/>
  <c r="AK319" i="4"/>
  <c r="K308" i="9" s="1"/>
  <c r="AK318" i="4"/>
  <c r="K307" i="9" s="1"/>
  <c r="AK322" i="4"/>
  <c r="K311" i="9" s="1"/>
  <c r="AK321" i="4"/>
  <c r="K310" i="9" s="1"/>
  <c r="AO313" i="4"/>
  <c r="O302" i="9" s="1"/>
  <c r="AO314" i="4"/>
  <c r="O303" i="9" s="1"/>
  <c r="AO315" i="4"/>
  <c r="O304" i="9" s="1"/>
  <c r="AO316" i="4"/>
  <c r="O305" i="9" s="1"/>
  <c r="AO317" i="4"/>
  <c r="O306" i="9" s="1"/>
  <c r="AS311" i="4"/>
  <c r="S300" i="9" s="1"/>
  <c r="AS310" i="4"/>
  <c r="S299" i="9" s="1"/>
  <c r="AS309" i="4"/>
  <c r="S298" i="9" s="1"/>
  <c r="AS308" i="4"/>
  <c r="S297" i="9" s="1"/>
  <c r="AS312" i="4"/>
  <c r="S301" i="9" s="1"/>
  <c r="AG312" i="4"/>
  <c r="G301" i="9" s="1"/>
  <c r="AG311" i="4"/>
  <c r="G300" i="9" s="1"/>
  <c r="AG310" i="4"/>
  <c r="G299" i="9" s="1"/>
  <c r="AG309" i="4"/>
  <c r="G298" i="9" s="1"/>
  <c r="AG308" i="4"/>
  <c r="G297" i="9" s="1"/>
  <c r="AW307" i="4"/>
  <c r="W296" i="9" s="1"/>
  <c r="AW304" i="4"/>
  <c r="W293" i="9" s="1"/>
  <c r="AW306" i="4"/>
  <c r="W295" i="9" s="1"/>
  <c r="AW303" i="4"/>
  <c r="W292" i="9" s="1"/>
  <c r="AW305" i="4"/>
  <c r="W294" i="9" s="1"/>
  <c r="AK303" i="4"/>
  <c r="K292" i="9" s="1"/>
  <c r="AK305" i="4"/>
  <c r="K294" i="9" s="1"/>
  <c r="AK307" i="4"/>
  <c r="K296" i="9" s="1"/>
  <c r="AK304" i="4"/>
  <c r="K293" i="9" s="1"/>
  <c r="AK306" i="4"/>
  <c r="K295" i="9" s="1"/>
  <c r="AO298" i="4"/>
  <c r="O287" i="9" s="1"/>
  <c r="AO299" i="4"/>
  <c r="O288" i="9" s="1"/>
  <c r="AO300" i="4"/>
  <c r="O289" i="9" s="1"/>
  <c r="AO301" i="4"/>
  <c r="O290" i="9" s="1"/>
  <c r="AO302" i="4"/>
  <c r="O291" i="9" s="1"/>
  <c r="AS294" i="4"/>
  <c r="S283" i="9" s="1"/>
  <c r="AS296" i="4"/>
  <c r="S285" i="9" s="1"/>
  <c r="AS293" i="4"/>
  <c r="S282" i="9" s="1"/>
  <c r="AS295" i="4"/>
  <c r="S284" i="9" s="1"/>
  <c r="AS297" i="4"/>
  <c r="S286" i="9" s="1"/>
  <c r="AG294" i="4"/>
  <c r="G283" i="9" s="1"/>
  <c r="AG296" i="4"/>
  <c r="G285" i="9" s="1"/>
  <c r="AG293" i="4"/>
  <c r="G282" i="9" s="1"/>
  <c r="AG295" i="4"/>
  <c r="G284" i="9" s="1"/>
  <c r="AG297" i="4"/>
  <c r="G286" i="9" s="1"/>
  <c r="AW288" i="4"/>
  <c r="W277" i="9" s="1"/>
  <c r="AW291" i="4"/>
  <c r="W280" i="9" s="1"/>
  <c r="AW292" i="4"/>
  <c r="W281" i="9" s="1"/>
  <c r="AW290" i="4"/>
  <c r="W279" i="9" s="1"/>
  <c r="AW289" i="4"/>
  <c r="W278" i="9" s="1"/>
  <c r="AK292" i="4"/>
  <c r="K281" i="9" s="1"/>
  <c r="AK291" i="4"/>
  <c r="K280" i="9" s="1"/>
  <c r="AK290" i="4"/>
  <c r="K279" i="9" s="1"/>
  <c r="AK289" i="4"/>
  <c r="K278" i="9" s="1"/>
  <c r="AK288" i="4"/>
  <c r="K277" i="9" s="1"/>
  <c r="AO283" i="4"/>
  <c r="O272" i="9" s="1"/>
  <c r="AO284" i="4"/>
  <c r="O273" i="9" s="1"/>
  <c r="AO285" i="4"/>
  <c r="O274" i="9" s="1"/>
  <c r="AO286" i="4"/>
  <c r="O275" i="9" s="1"/>
  <c r="AO287" i="4"/>
  <c r="O276" i="9" s="1"/>
  <c r="AS279" i="4"/>
  <c r="S268" i="9" s="1"/>
  <c r="AS280" i="4"/>
  <c r="S269" i="9" s="1"/>
  <c r="AS281" i="4"/>
  <c r="S270" i="9" s="1"/>
  <c r="AS282" i="4"/>
  <c r="S271" i="9" s="1"/>
  <c r="AS278" i="4"/>
  <c r="S267" i="9" s="1"/>
  <c r="AG280" i="4"/>
  <c r="G269" i="9" s="1"/>
  <c r="AG281" i="4"/>
  <c r="G270" i="9" s="1"/>
  <c r="AG282" i="4"/>
  <c r="G271" i="9" s="1"/>
  <c r="AG279" i="4"/>
  <c r="G268" i="9" s="1"/>
  <c r="AG278" i="4"/>
  <c r="G267" i="9" s="1"/>
  <c r="AW273" i="4"/>
  <c r="W262" i="9" s="1"/>
  <c r="AW274" i="4"/>
  <c r="W263" i="9" s="1"/>
  <c r="AW275" i="4"/>
  <c r="W264" i="9" s="1"/>
  <c r="AW276" i="4"/>
  <c r="W265" i="9" s="1"/>
  <c r="AW277" i="4"/>
  <c r="W266" i="9" s="1"/>
  <c r="AK273" i="4"/>
  <c r="K262" i="9" s="1"/>
  <c r="AK274" i="4"/>
  <c r="K263" i="9" s="1"/>
  <c r="AK275" i="4"/>
  <c r="K264" i="9" s="1"/>
  <c r="AK276" i="4"/>
  <c r="K265" i="9" s="1"/>
  <c r="AK277" i="4"/>
  <c r="K266" i="9" s="1"/>
  <c r="AO268" i="4"/>
  <c r="O257" i="9" s="1"/>
  <c r="AO272" i="4"/>
  <c r="O261" i="9" s="1"/>
  <c r="AO271" i="4"/>
  <c r="O260" i="9" s="1"/>
  <c r="AO270" i="4"/>
  <c r="O259" i="9" s="1"/>
  <c r="AO269" i="4"/>
  <c r="O258" i="9" s="1"/>
  <c r="AS264" i="4"/>
  <c r="S253" i="9" s="1"/>
  <c r="AS263" i="4"/>
  <c r="S252" i="9" s="1"/>
  <c r="AS267" i="4"/>
  <c r="S256" i="9" s="1"/>
  <c r="AS266" i="4"/>
  <c r="S255" i="9" s="1"/>
  <c r="AS265" i="4"/>
  <c r="S254" i="9" s="1"/>
  <c r="AG264" i="4"/>
  <c r="G253" i="9" s="1"/>
  <c r="AG263" i="4"/>
  <c r="G252" i="9" s="1"/>
  <c r="AG267" i="4"/>
  <c r="G256" i="9" s="1"/>
  <c r="AG266" i="4"/>
  <c r="G255" i="9" s="1"/>
  <c r="AG265" i="4"/>
  <c r="G254" i="9" s="1"/>
  <c r="AW258" i="4"/>
  <c r="W247" i="9" s="1"/>
  <c r="AW259" i="4"/>
  <c r="W248" i="9" s="1"/>
  <c r="AW260" i="4"/>
  <c r="W249" i="9" s="1"/>
  <c r="AW261" i="4"/>
  <c r="W250" i="9" s="1"/>
  <c r="AW262" i="4"/>
  <c r="W251" i="9" s="1"/>
  <c r="AK258" i="4"/>
  <c r="K247" i="9" s="1"/>
  <c r="AK259" i="4"/>
  <c r="K248" i="9" s="1"/>
  <c r="AK260" i="4"/>
  <c r="K249" i="9" s="1"/>
  <c r="AK261" i="4"/>
  <c r="K250" i="9" s="1"/>
  <c r="AK262" i="4"/>
  <c r="K251" i="9" s="1"/>
  <c r="AO253" i="4"/>
  <c r="O242" i="9" s="1"/>
  <c r="AO255" i="4"/>
  <c r="O244" i="9" s="1"/>
  <c r="AO257" i="4"/>
  <c r="O246" i="9" s="1"/>
  <c r="AO254" i="4"/>
  <c r="O243" i="9" s="1"/>
  <c r="AO256" i="4"/>
  <c r="O245" i="9" s="1"/>
  <c r="AS249" i="4"/>
  <c r="S238" i="9" s="1"/>
  <c r="AS251" i="4"/>
  <c r="S240" i="9" s="1"/>
  <c r="AS248" i="4"/>
  <c r="S237" i="9" s="1"/>
  <c r="AS250" i="4"/>
  <c r="S239" i="9" s="1"/>
  <c r="AS252" i="4"/>
  <c r="S241" i="9" s="1"/>
  <c r="AG248" i="4"/>
  <c r="G237" i="9" s="1"/>
  <c r="AG250" i="4"/>
  <c r="G239" i="9" s="1"/>
  <c r="AG252" i="4"/>
  <c r="G241" i="9" s="1"/>
  <c r="AG249" i="4"/>
  <c r="G238" i="9" s="1"/>
  <c r="AG251" i="4"/>
  <c r="G240" i="9" s="1"/>
  <c r="AW243" i="4"/>
  <c r="W232" i="9" s="1"/>
  <c r="AW244" i="4"/>
  <c r="W233" i="9" s="1"/>
  <c r="AW245" i="4"/>
  <c r="W234" i="9" s="1"/>
  <c r="AW246" i="4"/>
  <c r="W235" i="9" s="1"/>
  <c r="AW247" i="4"/>
  <c r="W236" i="9" s="1"/>
  <c r="AK243" i="4"/>
  <c r="K232" i="9" s="1"/>
  <c r="AK244" i="4"/>
  <c r="K233" i="9" s="1"/>
  <c r="AK245" i="4"/>
  <c r="K234" i="9" s="1"/>
  <c r="AK246" i="4"/>
  <c r="K235" i="9" s="1"/>
  <c r="AK247" i="4"/>
  <c r="K236" i="9" s="1"/>
  <c r="AO238" i="4"/>
  <c r="O227" i="9" s="1"/>
  <c r="AO240" i="4"/>
  <c r="O229" i="9" s="1"/>
  <c r="AO239" i="4"/>
  <c r="O228" i="9" s="1"/>
  <c r="AO242" i="4"/>
  <c r="O231" i="9" s="1"/>
  <c r="AO241" i="4"/>
  <c r="O230" i="9" s="1"/>
  <c r="AS233" i="4"/>
  <c r="S222" i="9" s="1"/>
  <c r="AS234" i="4"/>
  <c r="S223" i="9" s="1"/>
  <c r="AS235" i="4"/>
  <c r="S224" i="9" s="1"/>
  <c r="AS236" i="4"/>
  <c r="S225" i="9" s="1"/>
  <c r="AS237" i="4"/>
  <c r="S226" i="9" s="1"/>
  <c r="AG233" i="4"/>
  <c r="G222" i="9" s="1"/>
  <c r="AG234" i="4"/>
  <c r="G223" i="9" s="1"/>
  <c r="AG235" i="4"/>
  <c r="G224" i="9" s="1"/>
  <c r="AG236" i="4"/>
  <c r="G225" i="9" s="1"/>
  <c r="AG237" i="4"/>
  <c r="G226" i="9" s="1"/>
  <c r="AW229" i="4"/>
  <c r="W218" i="9" s="1"/>
  <c r="AW228" i="4"/>
  <c r="W217" i="9" s="1"/>
  <c r="AW232" i="4"/>
  <c r="W221" i="9" s="1"/>
  <c r="AW231" i="4"/>
  <c r="W220" i="9" s="1"/>
  <c r="AW230" i="4"/>
  <c r="W219" i="9" s="1"/>
  <c r="AK230" i="4"/>
  <c r="K219" i="9" s="1"/>
  <c r="AK229" i="4"/>
  <c r="K218" i="9" s="1"/>
  <c r="AK228" i="4"/>
  <c r="K217" i="9" s="1"/>
  <c r="AK232" i="4"/>
  <c r="K221" i="9" s="1"/>
  <c r="AK231" i="4"/>
  <c r="K220" i="9" s="1"/>
  <c r="AO226" i="4"/>
  <c r="O215" i="9" s="1"/>
  <c r="AO225" i="4"/>
  <c r="O214" i="9" s="1"/>
  <c r="AO224" i="4"/>
  <c r="O213" i="9" s="1"/>
  <c r="AO223" i="4"/>
  <c r="O212" i="9" s="1"/>
  <c r="AO227" i="4"/>
  <c r="O216" i="9" s="1"/>
  <c r="AS218" i="4"/>
  <c r="S207" i="9" s="1"/>
  <c r="AS219" i="4"/>
  <c r="S208" i="9" s="1"/>
  <c r="AS220" i="4"/>
  <c r="S209" i="9" s="1"/>
  <c r="AS221" i="4"/>
  <c r="S210" i="9" s="1"/>
  <c r="AS222" i="4"/>
  <c r="S211" i="9" s="1"/>
  <c r="AG218" i="4"/>
  <c r="G207" i="9" s="1"/>
  <c r="AG219" i="4"/>
  <c r="G208" i="9" s="1"/>
  <c r="AG220" i="4"/>
  <c r="G209" i="9" s="1"/>
  <c r="AG221" i="4"/>
  <c r="G210" i="9" s="1"/>
  <c r="AG222" i="4"/>
  <c r="G211" i="9" s="1"/>
  <c r="AW213" i="4"/>
  <c r="W202" i="9" s="1"/>
  <c r="AW215" i="4"/>
  <c r="W204" i="9" s="1"/>
  <c r="AW217" i="4"/>
  <c r="W206" i="9" s="1"/>
  <c r="AW214" i="4"/>
  <c r="W203" i="9" s="1"/>
  <c r="AW216" i="4"/>
  <c r="W205" i="9" s="1"/>
  <c r="AK214" i="4"/>
  <c r="K203" i="9" s="1"/>
  <c r="AK216" i="4"/>
  <c r="K205" i="9" s="1"/>
  <c r="AK213" i="4"/>
  <c r="K202" i="9" s="1"/>
  <c r="AK215" i="4"/>
  <c r="K204" i="9" s="1"/>
  <c r="AK217" i="4"/>
  <c r="K206" i="9" s="1"/>
  <c r="AO208" i="4"/>
  <c r="O197" i="9" s="1"/>
  <c r="AO210" i="4"/>
  <c r="O199" i="9" s="1"/>
  <c r="AO212" i="4"/>
  <c r="O201" i="9" s="1"/>
  <c r="AO209" i="4"/>
  <c r="O198" i="9" s="1"/>
  <c r="AO211" i="4"/>
  <c r="O200" i="9" s="1"/>
  <c r="AS203" i="4"/>
  <c r="S192" i="9" s="1"/>
  <c r="AS204" i="4"/>
  <c r="S193" i="9" s="1"/>
  <c r="AS205" i="4"/>
  <c r="S194" i="9" s="1"/>
  <c r="AS206" i="4"/>
  <c r="S195" i="9" s="1"/>
  <c r="AS207" i="4"/>
  <c r="S196" i="9" s="1"/>
  <c r="AG203" i="4"/>
  <c r="G192" i="9" s="1"/>
  <c r="AG204" i="4"/>
  <c r="G193" i="9" s="1"/>
  <c r="AG205" i="4"/>
  <c r="G194" i="9" s="1"/>
  <c r="AG206" i="4"/>
  <c r="G195" i="9" s="1"/>
  <c r="AG207" i="4"/>
  <c r="G196" i="9" s="1"/>
  <c r="AW200" i="4"/>
  <c r="W189" i="9" s="1"/>
  <c r="AW201" i="4"/>
  <c r="W190" i="9" s="1"/>
  <c r="AW202" i="4"/>
  <c r="W191" i="9" s="1"/>
  <c r="AW199" i="4"/>
  <c r="W188" i="9" s="1"/>
  <c r="AW198" i="4"/>
  <c r="W187" i="9" s="1"/>
  <c r="AK200" i="4"/>
  <c r="K189" i="9" s="1"/>
  <c r="AK201" i="4"/>
  <c r="K190" i="9" s="1"/>
  <c r="AK202" i="4"/>
  <c r="K191" i="9" s="1"/>
  <c r="AK198" i="4"/>
  <c r="K187" i="9" s="1"/>
  <c r="AK199" i="4"/>
  <c r="K188" i="9" s="1"/>
  <c r="AO193" i="4"/>
  <c r="O182" i="9" s="1"/>
  <c r="AO197" i="4"/>
  <c r="O186" i="9" s="1"/>
  <c r="AO196" i="4"/>
  <c r="O185" i="9" s="1"/>
  <c r="AO195" i="4"/>
  <c r="O184" i="9" s="1"/>
  <c r="AO194" i="4"/>
  <c r="O183" i="9" s="1"/>
  <c r="AS188" i="4"/>
  <c r="S177" i="9" s="1"/>
  <c r="AS192" i="4"/>
  <c r="S181" i="9" s="1"/>
  <c r="AS191" i="4"/>
  <c r="S180" i="9" s="1"/>
  <c r="AS190" i="4"/>
  <c r="S179" i="9" s="1"/>
  <c r="AS189" i="4"/>
  <c r="S178" i="9" s="1"/>
  <c r="AG189" i="4"/>
  <c r="G178" i="9" s="1"/>
  <c r="AG188" i="4"/>
  <c r="G177" i="9" s="1"/>
  <c r="AG192" i="4"/>
  <c r="G181" i="9" s="1"/>
  <c r="AG191" i="4"/>
  <c r="G180" i="9" s="1"/>
  <c r="AG190" i="4"/>
  <c r="G179" i="9" s="1"/>
  <c r="AW184" i="4"/>
  <c r="W173" i="9" s="1"/>
  <c r="AW183" i="4"/>
  <c r="W172" i="9" s="1"/>
  <c r="AW187" i="4"/>
  <c r="W176" i="9" s="1"/>
  <c r="AW186" i="4"/>
  <c r="W175" i="9" s="1"/>
  <c r="AW185" i="4"/>
  <c r="W174" i="9" s="1"/>
  <c r="AK185" i="4"/>
  <c r="K174" i="9" s="1"/>
  <c r="AK184" i="4"/>
  <c r="K173" i="9" s="1"/>
  <c r="AK183" i="4"/>
  <c r="K172" i="9" s="1"/>
  <c r="AK187" i="4"/>
  <c r="K176" i="9" s="1"/>
  <c r="AK186" i="4"/>
  <c r="K175" i="9" s="1"/>
  <c r="AO178" i="4"/>
  <c r="O167" i="9" s="1"/>
  <c r="AO181" i="4"/>
  <c r="O170" i="9" s="1"/>
  <c r="AO180" i="4"/>
  <c r="O169" i="9" s="1"/>
  <c r="AO179" i="4"/>
  <c r="O168" i="9" s="1"/>
  <c r="AO182" i="4"/>
  <c r="O171" i="9" s="1"/>
  <c r="AS174" i="4"/>
  <c r="S163" i="9" s="1"/>
  <c r="AS176" i="4"/>
  <c r="S165" i="9" s="1"/>
  <c r="AS173" i="4"/>
  <c r="S162" i="9" s="1"/>
  <c r="AS175" i="4"/>
  <c r="S164" i="9" s="1"/>
  <c r="AS177" i="4"/>
  <c r="S166" i="9" s="1"/>
  <c r="AG174" i="4"/>
  <c r="G163" i="9" s="1"/>
  <c r="AG176" i="4"/>
  <c r="G165" i="9" s="1"/>
  <c r="AG173" i="4"/>
  <c r="G162" i="9" s="1"/>
  <c r="AG175" i="4"/>
  <c r="G164" i="9" s="1"/>
  <c r="AG177" i="4"/>
  <c r="G166" i="9" s="1"/>
  <c r="AW168" i="4"/>
  <c r="W157" i="9" s="1"/>
  <c r="AW170" i="4"/>
  <c r="W159" i="9" s="1"/>
  <c r="AW172" i="4"/>
  <c r="W161" i="9" s="1"/>
  <c r="AW169" i="4"/>
  <c r="W158" i="9" s="1"/>
  <c r="AW171" i="4"/>
  <c r="W160" i="9" s="1"/>
  <c r="AK169" i="4"/>
  <c r="K158" i="9" s="1"/>
  <c r="AK171" i="4"/>
  <c r="K160" i="9" s="1"/>
  <c r="AK168" i="4"/>
  <c r="K157" i="9" s="1"/>
  <c r="AK170" i="4"/>
  <c r="K159" i="9" s="1"/>
  <c r="AK172" i="4"/>
  <c r="K161" i="9" s="1"/>
  <c r="AO163" i="4"/>
  <c r="O152" i="9" s="1"/>
  <c r="AO164" i="4"/>
  <c r="O153" i="9" s="1"/>
  <c r="AO165" i="4"/>
  <c r="O154" i="9" s="1"/>
  <c r="AO166" i="4"/>
  <c r="O155" i="9" s="1"/>
  <c r="AO167" i="4"/>
  <c r="O156" i="9" s="1"/>
  <c r="AS158" i="4"/>
  <c r="S147" i="9" s="1"/>
  <c r="AS160" i="4"/>
  <c r="S149" i="9" s="1"/>
  <c r="AS162" i="4"/>
  <c r="S151" i="9" s="1"/>
  <c r="AS161" i="4"/>
  <c r="S150" i="9" s="1"/>
  <c r="AS159" i="4"/>
  <c r="S148" i="9" s="1"/>
  <c r="AG158" i="4"/>
  <c r="G147" i="9" s="1"/>
  <c r="AG159" i="4"/>
  <c r="G148" i="9" s="1"/>
  <c r="AG160" i="4"/>
  <c r="G149" i="9" s="1"/>
  <c r="AG162" i="4"/>
  <c r="G151" i="9" s="1"/>
  <c r="AG161" i="4"/>
  <c r="G150" i="9" s="1"/>
  <c r="AW153" i="4"/>
  <c r="W142" i="9" s="1"/>
  <c r="AW154" i="4"/>
  <c r="W143" i="9" s="1"/>
  <c r="AW157" i="4"/>
  <c r="W146" i="9" s="1"/>
  <c r="AW156" i="4"/>
  <c r="W145" i="9" s="1"/>
  <c r="AW155" i="4"/>
  <c r="W144" i="9" s="1"/>
  <c r="AK153" i="4"/>
  <c r="K142" i="9" s="1"/>
  <c r="AK154" i="4"/>
  <c r="K143" i="9" s="1"/>
  <c r="AK157" i="4"/>
  <c r="K146" i="9" s="1"/>
  <c r="AK156" i="4"/>
  <c r="K145" i="9" s="1"/>
  <c r="AK155" i="4"/>
  <c r="K144" i="9" s="1"/>
  <c r="AO148" i="4"/>
  <c r="O137" i="9" s="1"/>
  <c r="AO149" i="4"/>
  <c r="O138" i="9" s="1"/>
  <c r="AO150" i="4"/>
  <c r="O139" i="9" s="1"/>
  <c r="AO151" i="4"/>
  <c r="O140" i="9" s="1"/>
  <c r="AO152" i="4"/>
  <c r="O141" i="9" s="1"/>
  <c r="AS145" i="4"/>
  <c r="S134" i="9" s="1"/>
  <c r="AS146" i="4"/>
  <c r="S135" i="9" s="1"/>
  <c r="AS147" i="4"/>
  <c r="S136" i="9" s="1"/>
  <c r="AS144" i="4"/>
  <c r="S133" i="9" s="1"/>
  <c r="AS143" i="4"/>
  <c r="S132" i="9" s="1"/>
  <c r="AG145" i="4"/>
  <c r="G134" i="9" s="1"/>
  <c r="AG146" i="4"/>
  <c r="G135" i="9" s="1"/>
  <c r="AG147" i="4"/>
  <c r="G136" i="9" s="1"/>
  <c r="AG144" i="4"/>
  <c r="G133" i="9" s="1"/>
  <c r="AG143" i="4"/>
  <c r="G132" i="9" s="1"/>
  <c r="AW138" i="4"/>
  <c r="W127" i="9" s="1"/>
  <c r="AW139" i="4"/>
  <c r="W128" i="9" s="1"/>
  <c r="AW140" i="4"/>
  <c r="W129" i="9" s="1"/>
  <c r="AW141" i="4"/>
  <c r="W130" i="9" s="1"/>
  <c r="AW142" i="4"/>
  <c r="W131" i="9" s="1"/>
  <c r="AK138" i="4"/>
  <c r="K127" i="9" s="1"/>
  <c r="AK139" i="4"/>
  <c r="K128" i="9" s="1"/>
  <c r="AK140" i="4"/>
  <c r="K129" i="9" s="1"/>
  <c r="AK141" i="4"/>
  <c r="K130" i="9" s="1"/>
  <c r="AK142" i="4"/>
  <c r="K131" i="9" s="1"/>
  <c r="AO133" i="4"/>
  <c r="O122" i="9" s="1"/>
  <c r="AO137" i="4"/>
  <c r="O126" i="9" s="1"/>
  <c r="AO136" i="4"/>
  <c r="O125" i="9" s="1"/>
  <c r="AO135" i="4"/>
  <c r="O124" i="9" s="1"/>
  <c r="AO134" i="4"/>
  <c r="O123" i="9" s="1"/>
  <c r="AS131" i="4"/>
  <c r="S120" i="9" s="1"/>
  <c r="AS128" i="4"/>
  <c r="S117" i="9" s="1"/>
  <c r="AS130" i="4"/>
  <c r="S119" i="9" s="1"/>
  <c r="AS129" i="4"/>
  <c r="S118" i="9" s="1"/>
  <c r="AS132" i="4"/>
  <c r="S121" i="9" s="1"/>
  <c r="AG129" i="4"/>
  <c r="G118" i="9" s="1"/>
  <c r="AG131" i="4"/>
  <c r="G120" i="9" s="1"/>
  <c r="AG128" i="4"/>
  <c r="G117" i="9" s="1"/>
  <c r="AG130" i="4"/>
  <c r="G119" i="9" s="1"/>
  <c r="AG132" i="4"/>
  <c r="G121" i="9" s="1"/>
  <c r="AW123" i="4"/>
  <c r="W112" i="9" s="1"/>
  <c r="AW124" i="4"/>
  <c r="W113" i="9" s="1"/>
  <c r="AW125" i="4"/>
  <c r="W114" i="9" s="1"/>
  <c r="AW126" i="4"/>
  <c r="W115" i="9" s="1"/>
  <c r="AW127" i="4"/>
  <c r="W116" i="9" s="1"/>
  <c r="AK123" i="4"/>
  <c r="K112" i="9" s="1"/>
  <c r="AK124" i="4"/>
  <c r="K113" i="9" s="1"/>
  <c r="AK125" i="4"/>
  <c r="K114" i="9" s="1"/>
  <c r="AK126" i="4"/>
  <c r="K115" i="9" s="1"/>
  <c r="AK127" i="4"/>
  <c r="K116" i="9" s="1"/>
  <c r="AO118" i="4"/>
  <c r="O107" i="9" s="1"/>
  <c r="AO120" i="4"/>
  <c r="O109" i="9" s="1"/>
  <c r="AO121" i="4"/>
  <c r="O110" i="9" s="1"/>
  <c r="AO119" i="4"/>
  <c r="O108" i="9" s="1"/>
  <c r="AO122" i="4"/>
  <c r="O111" i="9" s="1"/>
  <c r="AS113" i="4"/>
  <c r="S102" i="9" s="1"/>
  <c r="AS117" i="4"/>
  <c r="S106" i="9" s="1"/>
  <c r="AS114" i="4"/>
  <c r="S103" i="9" s="1"/>
  <c r="AS115" i="4"/>
  <c r="S104" i="9" s="1"/>
  <c r="AS116" i="4"/>
  <c r="S105" i="9" s="1"/>
  <c r="AG114" i="4"/>
  <c r="G103" i="9" s="1"/>
  <c r="AG113" i="4"/>
  <c r="G102" i="9" s="1"/>
  <c r="AG115" i="4"/>
  <c r="G104" i="9" s="1"/>
  <c r="AG116" i="4"/>
  <c r="G105" i="9" s="1"/>
  <c r="AG117" i="4"/>
  <c r="G106" i="9" s="1"/>
  <c r="AW109" i="4"/>
  <c r="W98" i="9" s="1"/>
  <c r="AW108" i="4"/>
  <c r="W97" i="9" s="1"/>
  <c r="AW111" i="4"/>
  <c r="W100" i="9" s="1"/>
  <c r="AW110" i="4"/>
  <c r="W99" i="9" s="1"/>
  <c r="AW112" i="4"/>
  <c r="W101" i="9" s="1"/>
  <c r="AK110" i="4"/>
  <c r="K99" i="9" s="1"/>
  <c r="AK109" i="4"/>
  <c r="K98" i="9" s="1"/>
  <c r="AK108" i="4"/>
  <c r="K97" i="9" s="1"/>
  <c r="AK111" i="4"/>
  <c r="K100" i="9" s="1"/>
  <c r="AK112" i="4"/>
  <c r="K101" i="9" s="1"/>
  <c r="AO106" i="4"/>
  <c r="O95" i="9" s="1"/>
  <c r="AO105" i="4"/>
  <c r="O94" i="9" s="1"/>
  <c r="AO104" i="4"/>
  <c r="O93" i="9" s="1"/>
  <c r="AO103" i="4"/>
  <c r="O92" i="9" s="1"/>
  <c r="AO107" i="4"/>
  <c r="O96" i="9" s="1"/>
  <c r="AS98" i="4"/>
  <c r="S87" i="9" s="1"/>
  <c r="AS99" i="4"/>
  <c r="S88" i="9" s="1"/>
  <c r="AS100" i="4"/>
  <c r="S89" i="9" s="1"/>
  <c r="AS101" i="4"/>
  <c r="S90" i="9" s="1"/>
  <c r="AS102" i="4"/>
  <c r="S91" i="9" s="1"/>
  <c r="AG98" i="4"/>
  <c r="G87" i="9" s="1"/>
  <c r="AG99" i="4"/>
  <c r="G88" i="9" s="1"/>
  <c r="AG100" i="4"/>
  <c r="G89" i="9" s="1"/>
  <c r="AG101" i="4"/>
  <c r="G90" i="9" s="1"/>
  <c r="AG102" i="4"/>
  <c r="G91" i="9" s="1"/>
  <c r="AW94" i="4"/>
  <c r="W83" i="9" s="1"/>
  <c r="AW96" i="4"/>
  <c r="W85" i="9" s="1"/>
  <c r="AW93" i="4"/>
  <c r="W82" i="9" s="1"/>
  <c r="AW95" i="4"/>
  <c r="W84" i="9" s="1"/>
  <c r="AW97" i="4"/>
  <c r="W86" i="9" s="1"/>
  <c r="AK94" i="4"/>
  <c r="K83" i="9" s="1"/>
  <c r="AK96" i="4"/>
  <c r="K85" i="9" s="1"/>
  <c r="AK93" i="4"/>
  <c r="K82" i="9" s="1"/>
  <c r="AK95" i="4"/>
  <c r="K84" i="9" s="1"/>
  <c r="AK97" i="4"/>
  <c r="K86" i="9" s="1"/>
  <c r="AO88" i="4"/>
  <c r="O77" i="9" s="1"/>
  <c r="AO89" i="4"/>
  <c r="O78" i="9" s="1"/>
  <c r="AO90" i="4"/>
  <c r="O79" i="9" s="1"/>
  <c r="AO91" i="4"/>
  <c r="O80" i="9" s="1"/>
  <c r="AO92" i="4"/>
  <c r="O81" i="9" s="1"/>
  <c r="AS83" i="4"/>
  <c r="S72" i="9" s="1"/>
  <c r="AS84" i="4"/>
  <c r="S73" i="9" s="1"/>
  <c r="AS85" i="4"/>
  <c r="S74" i="9" s="1"/>
  <c r="AS86" i="4"/>
  <c r="S75" i="9" s="1"/>
  <c r="AS87" i="4"/>
  <c r="S76" i="9" s="1"/>
  <c r="AG83" i="4"/>
  <c r="G72" i="9" s="1"/>
  <c r="AG84" i="4"/>
  <c r="G73" i="9" s="1"/>
  <c r="AG85" i="4"/>
  <c r="G74" i="9" s="1"/>
  <c r="AG86" i="4"/>
  <c r="G75" i="9" s="1"/>
  <c r="AG87" i="4"/>
  <c r="G76" i="9" s="1"/>
  <c r="AW78" i="4"/>
  <c r="W67" i="9" s="1"/>
  <c r="AW82" i="4"/>
  <c r="W71" i="9" s="1"/>
  <c r="AW81" i="4"/>
  <c r="W70" i="9" s="1"/>
  <c r="AW80" i="4"/>
  <c r="W69" i="9" s="1"/>
  <c r="AW79" i="4"/>
  <c r="W68" i="9" s="1"/>
  <c r="AK79" i="4"/>
  <c r="K68" i="9" s="1"/>
  <c r="AK78" i="4"/>
  <c r="K67" i="9" s="1"/>
  <c r="AK82" i="4"/>
  <c r="K71" i="9" s="1"/>
  <c r="AK81" i="4"/>
  <c r="K70" i="9" s="1"/>
  <c r="AK80" i="4"/>
  <c r="K69" i="9" s="1"/>
  <c r="AO75" i="4"/>
  <c r="O64" i="9" s="1"/>
  <c r="AO74" i="4"/>
  <c r="O63" i="9" s="1"/>
  <c r="AO73" i="4"/>
  <c r="O62" i="9" s="1"/>
  <c r="AO77" i="4"/>
  <c r="O66" i="9" s="1"/>
  <c r="AO76" i="4"/>
  <c r="O65" i="9" s="1"/>
  <c r="AS68" i="4"/>
  <c r="S57" i="9" s="1"/>
  <c r="AS69" i="4"/>
  <c r="S58" i="9" s="1"/>
  <c r="AS72" i="4"/>
  <c r="S61" i="9" s="1"/>
  <c r="AS71" i="4"/>
  <c r="S60" i="9" s="1"/>
  <c r="AS70" i="4"/>
  <c r="S59" i="9" s="1"/>
  <c r="AG68" i="4"/>
  <c r="G57" i="9" s="1"/>
  <c r="AG69" i="4"/>
  <c r="G58" i="9" s="1"/>
  <c r="AG70" i="4"/>
  <c r="G59" i="9" s="1"/>
  <c r="AG72" i="4"/>
  <c r="G61" i="9" s="1"/>
  <c r="AG71" i="4"/>
  <c r="G60" i="9" s="1"/>
  <c r="AW63" i="4"/>
  <c r="W52" i="9" s="1"/>
  <c r="AW65" i="4"/>
  <c r="W54" i="9" s="1"/>
  <c r="AW67" i="4"/>
  <c r="W56" i="9" s="1"/>
  <c r="AW64" i="4"/>
  <c r="W53" i="9" s="1"/>
  <c r="AW66" i="4"/>
  <c r="W55" i="9" s="1"/>
  <c r="AK64" i="4"/>
  <c r="K53" i="9" s="1"/>
  <c r="AK66" i="4"/>
  <c r="K55" i="9" s="1"/>
  <c r="AK63" i="4"/>
  <c r="K52" i="9" s="1"/>
  <c r="AK65" i="4"/>
  <c r="K54" i="9" s="1"/>
  <c r="AK67" i="4"/>
  <c r="K56" i="9" s="1"/>
  <c r="AO59" i="4"/>
  <c r="O48" i="9" s="1"/>
  <c r="AO61" i="4"/>
  <c r="O50" i="9" s="1"/>
  <c r="AO60" i="4"/>
  <c r="O49" i="9" s="1"/>
  <c r="AO62" i="4"/>
  <c r="O51" i="9" s="1"/>
  <c r="AO58" i="4"/>
  <c r="O47" i="9" s="1"/>
  <c r="AS55" i="4"/>
  <c r="S44" i="9" s="1"/>
  <c r="AS56" i="4"/>
  <c r="S45" i="9" s="1"/>
  <c r="AS57" i="4"/>
  <c r="S46" i="9" s="1"/>
  <c r="AS54" i="4"/>
  <c r="S43" i="9" s="1"/>
  <c r="AS53" i="4"/>
  <c r="S42" i="9" s="1"/>
  <c r="AG56" i="4"/>
  <c r="G45" i="9" s="1"/>
  <c r="AG57" i="4"/>
  <c r="G46" i="9" s="1"/>
  <c r="AG55" i="4"/>
  <c r="G44" i="9" s="1"/>
  <c r="AG54" i="4"/>
  <c r="G43" i="9" s="1"/>
  <c r="AG53" i="4"/>
  <c r="G42" i="9" s="1"/>
  <c r="AW52" i="4"/>
  <c r="W41" i="9" s="1"/>
  <c r="AW51" i="4"/>
  <c r="W40" i="9" s="1"/>
  <c r="AW50" i="4"/>
  <c r="W39" i="9" s="1"/>
  <c r="AW49" i="4"/>
  <c r="W38" i="9" s="1"/>
  <c r="AW48" i="4"/>
  <c r="W37" i="9" s="1"/>
  <c r="AK52" i="4"/>
  <c r="K41" i="9" s="1"/>
  <c r="AK51" i="4"/>
  <c r="K40" i="9" s="1"/>
  <c r="AK50" i="4"/>
  <c r="K39" i="9" s="1"/>
  <c r="AK49" i="4"/>
  <c r="K38" i="9" s="1"/>
  <c r="AK48" i="4"/>
  <c r="K37" i="9" s="1"/>
  <c r="AO44" i="4"/>
  <c r="O33" i="9" s="1"/>
  <c r="AO47" i="4"/>
  <c r="O36" i="9" s="1"/>
  <c r="AO46" i="4"/>
  <c r="O35" i="9" s="1"/>
  <c r="AO45" i="4"/>
  <c r="O34" i="9" s="1"/>
  <c r="AO43" i="4"/>
  <c r="O32" i="9" s="1"/>
  <c r="AS39" i="4"/>
  <c r="S28" i="9" s="1"/>
  <c r="AS40" i="4"/>
  <c r="S29" i="9" s="1"/>
  <c r="AS38" i="4"/>
  <c r="S27" i="9" s="1"/>
  <c r="AS41" i="4"/>
  <c r="S30" i="9" s="1"/>
  <c r="AS42" i="4"/>
  <c r="S31" i="9" s="1"/>
  <c r="AG39" i="4"/>
  <c r="G28" i="9" s="1"/>
  <c r="AG41" i="4"/>
  <c r="G30" i="9" s="1"/>
  <c r="AG38" i="4"/>
  <c r="G27" i="9" s="1"/>
  <c r="AG42" i="4"/>
  <c r="G31" i="9" s="1"/>
  <c r="AG40" i="4"/>
  <c r="G29" i="9" s="1"/>
  <c r="AW33" i="4"/>
  <c r="W22" i="9" s="1"/>
  <c r="AW34" i="4"/>
  <c r="W23" i="9" s="1"/>
  <c r="AW35" i="4"/>
  <c r="W24" i="9" s="1"/>
  <c r="AW36" i="4"/>
  <c r="W25" i="9" s="1"/>
  <c r="AW37" i="4"/>
  <c r="W26" i="9" s="1"/>
  <c r="AK33" i="4"/>
  <c r="K22" i="9" s="1"/>
  <c r="AK34" i="4"/>
  <c r="K23" i="9" s="1"/>
  <c r="AK35" i="4"/>
  <c r="K24" i="9" s="1"/>
  <c r="AK36" i="4"/>
  <c r="K25" i="9" s="1"/>
  <c r="AK37" i="4"/>
  <c r="K26" i="9" s="1"/>
  <c r="AO28" i="4"/>
  <c r="O17" i="9" s="1"/>
  <c r="AO29" i="4"/>
  <c r="O18" i="9" s="1"/>
  <c r="AO30" i="4"/>
  <c r="O19" i="9" s="1"/>
  <c r="AO31" i="4"/>
  <c r="O20" i="9" s="1"/>
  <c r="AO32" i="4"/>
  <c r="O21" i="9" s="1"/>
  <c r="AS23" i="4"/>
  <c r="S12" i="9" s="1"/>
  <c r="AS24" i="4"/>
  <c r="S13" i="9" s="1"/>
  <c r="AS25" i="4"/>
  <c r="S14" i="9" s="1"/>
  <c r="AS26" i="4"/>
  <c r="S15" i="9" s="1"/>
  <c r="AS27" i="4"/>
  <c r="S16" i="9" s="1"/>
  <c r="AG23" i="4"/>
  <c r="G12" i="9" s="1"/>
  <c r="AG24" i="4"/>
  <c r="G13" i="9" s="1"/>
  <c r="AG25" i="4"/>
  <c r="G14" i="9" s="1"/>
  <c r="AG26" i="4"/>
  <c r="G15" i="9" s="1"/>
  <c r="AG27" i="4"/>
  <c r="G16" i="9" s="1"/>
  <c r="AW18" i="4"/>
  <c r="W7" i="9" s="1"/>
  <c r="AW19" i="4"/>
  <c r="W8" i="9" s="1"/>
  <c r="AW20" i="4"/>
  <c r="W9" i="9" s="1"/>
  <c r="AW21" i="4"/>
  <c r="W10" i="9" s="1"/>
  <c r="AW22" i="4"/>
  <c r="W11" i="9" s="1"/>
  <c r="AK18" i="4"/>
  <c r="K7" i="9" s="1"/>
  <c r="AK19" i="4"/>
  <c r="K8" i="9" s="1"/>
  <c r="AK20" i="4"/>
  <c r="K9" i="9" s="1"/>
  <c r="AK21" i="4"/>
  <c r="K10" i="9" s="1"/>
  <c r="AK22" i="4"/>
  <c r="K11" i="9" s="1"/>
  <c r="AO13" i="4"/>
  <c r="O2" i="9" s="1"/>
  <c r="AO14" i="4"/>
  <c r="O3" i="9" s="1"/>
  <c r="AO15" i="4"/>
  <c r="O4" i="9" s="1"/>
  <c r="AO16" i="4"/>
  <c r="O5" i="9" s="1"/>
  <c r="AO17" i="4"/>
  <c r="O6" i="9" s="1"/>
  <c r="D16" i="5"/>
  <c r="D387" i="5"/>
  <c r="D371" i="5"/>
  <c r="AD375" i="4"/>
  <c r="D364" i="9" s="1"/>
  <c r="AD377" i="4"/>
  <c r="D366" i="9" s="1"/>
  <c r="AD373" i="4"/>
  <c r="D362" i="9" s="1"/>
  <c r="AD376" i="4"/>
  <c r="D365" i="9" s="1"/>
  <c r="AD374" i="4"/>
  <c r="D363" i="9" s="1"/>
  <c r="D343" i="5"/>
  <c r="AD354" i="4"/>
  <c r="D343" i="9" s="1"/>
  <c r="AD357" i="4"/>
  <c r="D346" i="9" s="1"/>
  <c r="AD353" i="4"/>
  <c r="D342" i="9" s="1"/>
  <c r="AD356" i="4"/>
  <c r="D345" i="9" s="1"/>
  <c r="AD355" i="4"/>
  <c r="D344" i="9" s="1"/>
  <c r="D323" i="5"/>
  <c r="AD333" i="4"/>
  <c r="D322" i="9" s="1"/>
  <c r="AD334" i="4"/>
  <c r="D323" i="9" s="1"/>
  <c r="AD335" i="4"/>
  <c r="D324" i="9" s="1"/>
  <c r="AD336" i="4"/>
  <c r="D325" i="9" s="1"/>
  <c r="AD337" i="4"/>
  <c r="D326" i="9" s="1"/>
  <c r="D311" i="5"/>
  <c r="D283" i="5"/>
  <c r="AD293" i="4"/>
  <c r="D282" i="9" s="1"/>
  <c r="AD294" i="4"/>
  <c r="D283" i="9" s="1"/>
  <c r="AD296" i="4"/>
  <c r="D285" i="9" s="1"/>
  <c r="AD295" i="4"/>
  <c r="D284" i="9" s="1"/>
  <c r="AD297" i="4"/>
  <c r="D286" i="9" s="1"/>
  <c r="D171" i="5"/>
  <c r="AD134" i="4"/>
  <c r="D123" i="9" s="1"/>
  <c r="AD133" i="4"/>
  <c r="D122" i="9" s="1"/>
  <c r="AD137" i="4"/>
  <c r="D126" i="9" s="1"/>
  <c r="AD136" i="4"/>
  <c r="D125" i="9" s="1"/>
  <c r="AD135" i="4"/>
  <c r="D124" i="9" s="1"/>
  <c r="D35" i="5"/>
  <c r="AL508" i="4"/>
  <c r="L497" i="9" s="1"/>
  <c r="AL509" i="4"/>
  <c r="L498" i="9" s="1"/>
  <c r="AL510" i="4"/>
  <c r="L499" i="9" s="1"/>
  <c r="AL511" i="4"/>
  <c r="L500" i="9" s="1"/>
  <c r="AL512" i="4"/>
  <c r="L501" i="9" s="1"/>
  <c r="AP503" i="4"/>
  <c r="P492" i="9" s="1"/>
  <c r="AP504" i="4"/>
  <c r="P493" i="9" s="1"/>
  <c r="AP505" i="4"/>
  <c r="P494" i="9" s="1"/>
  <c r="AP506" i="4"/>
  <c r="P495" i="9" s="1"/>
  <c r="AP507" i="4"/>
  <c r="P496" i="9" s="1"/>
  <c r="AL494" i="4"/>
  <c r="L483" i="9" s="1"/>
  <c r="AL493" i="4"/>
  <c r="L482" i="9" s="1"/>
  <c r="AL497" i="4"/>
  <c r="L486" i="9" s="1"/>
  <c r="AL496" i="4"/>
  <c r="L485" i="9" s="1"/>
  <c r="AL495" i="4"/>
  <c r="L484" i="9" s="1"/>
  <c r="AT469" i="4"/>
  <c r="T458" i="9" s="1"/>
  <c r="AT470" i="4"/>
  <c r="T459" i="9" s="1"/>
  <c r="AT471" i="4"/>
  <c r="T460" i="9" s="1"/>
  <c r="AT472" i="4"/>
  <c r="T461" i="9" s="1"/>
  <c r="AT468" i="4"/>
  <c r="T457" i="9" s="1"/>
  <c r="AL466" i="4"/>
  <c r="L455" i="9" s="1"/>
  <c r="AL465" i="4"/>
  <c r="L454" i="9" s="1"/>
  <c r="AL463" i="4"/>
  <c r="L452" i="9" s="1"/>
  <c r="AL464" i="4"/>
  <c r="L453" i="9" s="1"/>
  <c r="AL467" i="4"/>
  <c r="L456" i="9" s="1"/>
  <c r="AH424" i="4"/>
  <c r="H413" i="9" s="1"/>
  <c r="AH425" i="4"/>
  <c r="H414" i="9" s="1"/>
  <c r="AH426" i="4"/>
  <c r="H415" i="9" s="1"/>
  <c r="AH427" i="4"/>
  <c r="H416" i="9" s="1"/>
  <c r="AH423" i="4"/>
  <c r="H412" i="9" s="1"/>
  <c r="AX418" i="4"/>
  <c r="X407" i="9" s="1"/>
  <c r="AX419" i="4"/>
  <c r="X408" i="9" s="1"/>
  <c r="AX420" i="4"/>
  <c r="X409" i="9" s="1"/>
  <c r="AX421" i="4"/>
  <c r="X410" i="9" s="1"/>
  <c r="AX422" i="4"/>
  <c r="X411" i="9" s="1"/>
  <c r="AL374" i="4"/>
  <c r="L363" i="9" s="1"/>
  <c r="AL375" i="4"/>
  <c r="L364" i="9" s="1"/>
  <c r="AL376" i="4"/>
  <c r="L365" i="9" s="1"/>
  <c r="AL377" i="4"/>
  <c r="L366" i="9" s="1"/>
  <c r="AL373" i="4"/>
  <c r="L362" i="9" s="1"/>
  <c r="AT348" i="4"/>
  <c r="T337" i="9" s="1"/>
  <c r="AT349" i="4"/>
  <c r="T338" i="9" s="1"/>
  <c r="AT350" i="4"/>
  <c r="T339" i="9" s="1"/>
  <c r="AT351" i="4"/>
  <c r="T340" i="9" s="1"/>
  <c r="AT352" i="4"/>
  <c r="T341" i="9" s="1"/>
  <c r="H326" i="5"/>
  <c r="L294" i="5"/>
  <c r="AH290" i="4"/>
  <c r="H279" i="9" s="1"/>
  <c r="AH289" i="4"/>
  <c r="H278" i="9" s="1"/>
  <c r="AH288" i="4"/>
  <c r="H277" i="9" s="1"/>
  <c r="AH292" i="4"/>
  <c r="H281" i="9" s="1"/>
  <c r="AH291" i="4"/>
  <c r="H280" i="9" s="1"/>
  <c r="AL286" i="4"/>
  <c r="L275" i="9" s="1"/>
  <c r="AL287" i="4"/>
  <c r="L276" i="9" s="1"/>
  <c r="AL283" i="4"/>
  <c r="L272" i="9" s="1"/>
  <c r="AL284" i="4"/>
  <c r="L273" i="9" s="1"/>
  <c r="AL285" i="4"/>
  <c r="L274" i="9" s="1"/>
  <c r="AH277" i="4"/>
  <c r="H266" i="9" s="1"/>
  <c r="AH276" i="4"/>
  <c r="H265" i="9" s="1"/>
  <c r="AH275" i="4"/>
  <c r="H264" i="9" s="1"/>
  <c r="AH274" i="4"/>
  <c r="H263" i="9" s="1"/>
  <c r="AH273" i="4"/>
  <c r="H262" i="9" s="1"/>
  <c r="AP237" i="4"/>
  <c r="P226" i="9" s="1"/>
  <c r="AP236" i="4"/>
  <c r="P225" i="9" s="1"/>
  <c r="AP235" i="4"/>
  <c r="P224" i="9" s="1"/>
  <c r="AP234" i="4"/>
  <c r="P223" i="9" s="1"/>
  <c r="AP233" i="4"/>
  <c r="P222" i="9" s="1"/>
  <c r="AL224" i="4"/>
  <c r="L213" i="9" s="1"/>
  <c r="AL223" i="4"/>
  <c r="L212" i="9" s="1"/>
  <c r="AL227" i="4"/>
  <c r="L216" i="9" s="1"/>
  <c r="AL226" i="4"/>
  <c r="L215" i="9" s="1"/>
  <c r="AL225" i="4"/>
  <c r="L214" i="9" s="1"/>
  <c r="AP220" i="4"/>
  <c r="P209" i="9" s="1"/>
  <c r="AP219" i="4"/>
  <c r="P208" i="9" s="1"/>
  <c r="AP218" i="4"/>
  <c r="P207" i="9" s="1"/>
  <c r="AP222" i="4"/>
  <c r="P211" i="9" s="1"/>
  <c r="AP221" i="4"/>
  <c r="P210" i="9" s="1"/>
  <c r="AT200" i="4"/>
  <c r="T189" i="9" s="1"/>
  <c r="AT201" i="4"/>
  <c r="T190" i="9" s="1"/>
  <c r="AT202" i="4"/>
  <c r="T191" i="9" s="1"/>
  <c r="AT199" i="4"/>
  <c r="T188" i="9" s="1"/>
  <c r="AT198" i="4"/>
  <c r="T187" i="9" s="1"/>
  <c r="AL197" i="4"/>
  <c r="L186" i="9" s="1"/>
  <c r="AL196" i="4"/>
  <c r="L185" i="9" s="1"/>
  <c r="AL195" i="4"/>
  <c r="L184" i="9" s="1"/>
  <c r="AL194" i="4"/>
  <c r="L183" i="9" s="1"/>
  <c r="AL193" i="4"/>
  <c r="L182" i="9" s="1"/>
  <c r="AP188" i="4"/>
  <c r="P177" i="9" s="1"/>
  <c r="AP189" i="4"/>
  <c r="P178" i="9" s="1"/>
  <c r="AP190" i="4"/>
  <c r="P179" i="9" s="1"/>
  <c r="AP191" i="4"/>
  <c r="P180" i="9" s="1"/>
  <c r="AP192" i="4"/>
  <c r="P181" i="9" s="1"/>
  <c r="AT168" i="4"/>
  <c r="T157" i="9" s="1"/>
  <c r="AT170" i="4"/>
  <c r="T159" i="9" s="1"/>
  <c r="AT172" i="4"/>
  <c r="T161" i="9" s="1"/>
  <c r="AT169" i="4"/>
  <c r="T158" i="9" s="1"/>
  <c r="AT171" i="4"/>
  <c r="T160" i="9" s="1"/>
  <c r="AX163" i="4"/>
  <c r="X152" i="9" s="1"/>
  <c r="AX165" i="4"/>
  <c r="X154" i="9" s="1"/>
  <c r="AX167" i="4"/>
  <c r="X156" i="9" s="1"/>
  <c r="AX164" i="4"/>
  <c r="X153" i="9" s="1"/>
  <c r="AX166" i="4"/>
  <c r="X155" i="9" s="1"/>
  <c r="AX148" i="4"/>
  <c r="X137" i="9" s="1"/>
  <c r="AX149" i="4"/>
  <c r="X138" i="9" s="1"/>
  <c r="AX150" i="4"/>
  <c r="X139" i="9" s="1"/>
  <c r="AX151" i="4"/>
  <c r="X140" i="9" s="1"/>
  <c r="AX152" i="4"/>
  <c r="X141" i="9" s="1"/>
  <c r="AH142" i="4"/>
  <c r="H131" i="9" s="1"/>
  <c r="AH141" i="4"/>
  <c r="H130" i="9" s="1"/>
  <c r="AH140" i="4"/>
  <c r="H129" i="9" s="1"/>
  <c r="AH139" i="4"/>
  <c r="H128" i="9" s="1"/>
  <c r="AH138" i="4"/>
  <c r="H127" i="9" s="1"/>
  <c r="AX137" i="4"/>
  <c r="X126" i="9" s="1"/>
  <c r="AX136" i="4"/>
  <c r="X125" i="9" s="1"/>
  <c r="AX135" i="4"/>
  <c r="X124" i="9" s="1"/>
  <c r="AX134" i="4"/>
  <c r="X123" i="9" s="1"/>
  <c r="AX133" i="4"/>
  <c r="X122" i="9" s="1"/>
  <c r="AX119" i="4"/>
  <c r="X108" i="9" s="1"/>
  <c r="AX122" i="4"/>
  <c r="X111" i="9" s="1"/>
  <c r="AX120" i="4"/>
  <c r="X109" i="9" s="1"/>
  <c r="AX118" i="4"/>
  <c r="X107" i="9" s="1"/>
  <c r="AX121" i="4"/>
  <c r="X110" i="9" s="1"/>
  <c r="AH108" i="4"/>
  <c r="H97" i="9" s="1"/>
  <c r="AH111" i="4"/>
  <c r="H100" i="9" s="1"/>
  <c r="AH110" i="4"/>
  <c r="H99" i="9" s="1"/>
  <c r="AH109" i="4"/>
  <c r="H98" i="9" s="1"/>
  <c r="AH112" i="4"/>
  <c r="H101" i="9" s="1"/>
  <c r="AX104" i="4"/>
  <c r="X93" i="9" s="1"/>
  <c r="AX103" i="4"/>
  <c r="X92" i="9" s="1"/>
  <c r="AX107" i="4"/>
  <c r="X96" i="9" s="1"/>
  <c r="AX106" i="4"/>
  <c r="X95" i="9" s="1"/>
  <c r="AX105" i="4"/>
  <c r="X94" i="9" s="1"/>
  <c r="AH94" i="4"/>
  <c r="H83" i="9" s="1"/>
  <c r="AH96" i="4"/>
  <c r="H85" i="9" s="1"/>
  <c r="AH93" i="4"/>
  <c r="H82" i="9" s="1"/>
  <c r="AH95" i="4"/>
  <c r="H84" i="9" s="1"/>
  <c r="AH97" i="4"/>
  <c r="H86" i="9" s="1"/>
  <c r="AH82" i="4"/>
  <c r="H71" i="9" s="1"/>
  <c r="AH81" i="4"/>
  <c r="H70" i="9" s="1"/>
  <c r="AH80" i="4"/>
  <c r="H69" i="9" s="1"/>
  <c r="AH79" i="4"/>
  <c r="H68" i="9" s="1"/>
  <c r="AH78" i="4"/>
  <c r="H67" i="9" s="1"/>
  <c r="AH51" i="4"/>
  <c r="H40" i="9" s="1"/>
  <c r="AH50" i="4"/>
  <c r="H39" i="9" s="1"/>
  <c r="AH49" i="4"/>
  <c r="H38" i="9" s="1"/>
  <c r="AH48" i="4"/>
  <c r="H37" i="9" s="1"/>
  <c r="AH52" i="4"/>
  <c r="H41" i="9" s="1"/>
  <c r="AC18" i="4"/>
  <c r="C7" i="9" s="1"/>
  <c r="AC19" i="4"/>
  <c r="C8" i="9" s="1"/>
  <c r="AC20" i="4"/>
  <c r="C9" i="9" s="1"/>
  <c r="AC21" i="4"/>
  <c r="C10" i="9" s="1"/>
  <c r="AC22" i="4"/>
  <c r="C11" i="9" s="1"/>
  <c r="C399" i="5"/>
  <c r="AD45" i="4"/>
  <c r="D34" i="9" s="1"/>
  <c r="AD43" i="4"/>
  <c r="D32" i="9" s="1"/>
  <c r="AD47" i="4"/>
  <c r="D36" i="9" s="1"/>
  <c r="AD44" i="4"/>
  <c r="D33" i="9" s="1"/>
  <c r="AD46" i="4"/>
  <c r="D35" i="9" s="1"/>
  <c r="AC43" i="4"/>
  <c r="C32" i="9" s="1"/>
  <c r="AC47" i="4"/>
  <c r="C36" i="9" s="1"/>
  <c r="AC44" i="4"/>
  <c r="C33" i="9" s="1"/>
  <c r="AC46" i="4"/>
  <c r="C35" i="9" s="1"/>
  <c r="AC45" i="4"/>
  <c r="C34" i="9" s="1"/>
  <c r="AC23" i="4"/>
  <c r="C12" i="9" s="1"/>
  <c r="AC24" i="4"/>
  <c r="C13" i="9" s="1"/>
  <c r="AC25" i="4"/>
  <c r="C14" i="9" s="1"/>
  <c r="AC26" i="4"/>
  <c r="C15" i="9" s="1"/>
  <c r="AC27" i="4"/>
  <c r="C16" i="9" s="1"/>
  <c r="AC498" i="4"/>
  <c r="C487" i="9" s="1"/>
  <c r="AC499" i="4"/>
  <c r="C488" i="9" s="1"/>
  <c r="AC500" i="4"/>
  <c r="C489" i="9" s="1"/>
  <c r="AC501" i="4"/>
  <c r="C490" i="9" s="1"/>
  <c r="AC502" i="4"/>
  <c r="C491" i="9" s="1"/>
  <c r="AC478" i="4"/>
  <c r="C467" i="9" s="1"/>
  <c r="AC480" i="4"/>
  <c r="C469" i="9" s="1"/>
  <c r="AC482" i="4"/>
  <c r="C471" i="9" s="1"/>
  <c r="AC479" i="4"/>
  <c r="C468" i="9" s="1"/>
  <c r="AC481" i="4"/>
  <c r="C470" i="9" s="1"/>
  <c r="AC462" i="4"/>
  <c r="C451" i="9" s="1"/>
  <c r="AC461" i="4"/>
  <c r="C450" i="9" s="1"/>
  <c r="AC460" i="4"/>
  <c r="C449" i="9" s="1"/>
  <c r="AC459" i="4"/>
  <c r="C448" i="9" s="1"/>
  <c r="AC458" i="4"/>
  <c r="C447" i="9" s="1"/>
  <c r="AC439" i="4"/>
  <c r="C428" i="9" s="1"/>
  <c r="AC441" i="4"/>
  <c r="C430" i="9" s="1"/>
  <c r="AC438" i="4"/>
  <c r="C427" i="9" s="1"/>
  <c r="AC440" i="4"/>
  <c r="C429" i="9" s="1"/>
  <c r="AC442" i="4"/>
  <c r="C431" i="9" s="1"/>
  <c r="AC422" i="4"/>
  <c r="C411" i="9" s="1"/>
  <c r="AC421" i="4"/>
  <c r="C410" i="9" s="1"/>
  <c r="AC420" i="4"/>
  <c r="C409" i="9" s="1"/>
  <c r="AC419" i="4"/>
  <c r="C408" i="9" s="1"/>
  <c r="AC418" i="4"/>
  <c r="C407" i="9" s="1"/>
  <c r="AC398" i="4"/>
  <c r="C387" i="9" s="1"/>
  <c r="AC402" i="4"/>
  <c r="C391" i="9" s="1"/>
  <c r="AC401" i="4"/>
  <c r="C390" i="9" s="1"/>
  <c r="AC400" i="4"/>
  <c r="C389" i="9" s="1"/>
  <c r="AC399" i="4"/>
  <c r="C388" i="9" s="1"/>
  <c r="AC379" i="4"/>
  <c r="C368" i="9" s="1"/>
  <c r="AC381" i="4"/>
  <c r="C370" i="9" s="1"/>
  <c r="AC378" i="4"/>
  <c r="C367" i="9" s="1"/>
  <c r="AC380" i="4"/>
  <c r="C369" i="9" s="1"/>
  <c r="AC382" i="4"/>
  <c r="C371" i="9" s="1"/>
  <c r="AC358" i="4"/>
  <c r="C347" i="9" s="1"/>
  <c r="AC362" i="4"/>
  <c r="C351" i="9" s="1"/>
  <c r="AC361" i="4"/>
  <c r="C350" i="9" s="1"/>
  <c r="AC360" i="4"/>
  <c r="C349" i="9" s="1"/>
  <c r="AC359" i="4"/>
  <c r="C348" i="9" s="1"/>
  <c r="AC341" i="4"/>
  <c r="C330" i="9" s="1"/>
  <c r="AC338" i="4"/>
  <c r="C327" i="9" s="1"/>
  <c r="AC339" i="4"/>
  <c r="C328" i="9" s="1"/>
  <c r="AC342" i="4"/>
  <c r="C331" i="9" s="1"/>
  <c r="AC340" i="4"/>
  <c r="C329" i="9" s="1"/>
  <c r="AC318" i="4"/>
  <c r="C307" i="9" s="1"/>
  <c r="AC319" i="4"/>
  <c r="C308" i="9" s="1"/>
  <c r="AC320" i="4"/>
  <c r="C309" i="9" s="1"/>
  <c r="AC321" i="4"/>
  <c r="C310" i="9" s="1"/>
  <c r="AC322" i="4"/>
  <c r="C311" i="9" s="1"/>
  <c r="AC298" i="4"/>
  <c r="C287" i="9" s="1"/>
  <c r="AC299" i="4"/>
  <c r="C288" i="9" s="1"/>
  <c r="AC300" i="4"/>
  <c r="C289" i="9" s="1"/>
  <c r="AC301" i="4"/>
  <c r="C290" i="9" s="1"/>
  <c r="AC302" i="4"/>
  <c r="C291" i="9" s="1"/>
  <c r="AC280" i="4"/>
  <c r="C269" i="9" s="1"/>
  <c r="AC281" i="4"/>
  <c r="C270" i="9" s="1"/>
  <c r="AC282" i="4"/>
  <c r="C271" i="9" s="1"/>
  <c r="AC279" i="4"/>
  <c r="C268" i="9" s="1"/>
  <c r="AC278" i="4"/>
  <c r="C267" i="9" s="1"/>
  <c r="AC262" i="4"/>
  <c r="C251" i="9" s="1"/>
  <c r="AC259" i="4"/>
  <c r="C248" i="9" s="1"/>
  <c r="AC261" i="4"/>
  <c r="C250" i="9" s="1"/>
  <c r="AC258" i="4"/>
  <c r="C247" i="9" s="1"/>
  <c r="AC260" i="4"/>
  <c r="C249" i="9" s="1"/>
  <c r="AC238" i="4"/>
  <c r="C227" i="9" s="1"/>
  <c r="AC241" i="4"/>
  <c r="C230" i="9" s="1"/>
  <c r="AC240" i="4"/>
  <c r="C229" i="9" s="1"/>
  <c r="AC239" i="4"/>
  <c r="C228" i="9" s="1"/>
  <c r="AC242" i="4"/>
  <c r="C231" i="9" s="1"/>
  <c r="AC220" i="4"/>
  <c r="C209" i="9" s="1"/>
  <c r="AC219" i="4"/>
  <c r="C208" i="9" s="1"/>
  <c r="AC218" i="4"/>
  <c r="C207" i="9" s="1"/>
  <c r="AC222" i="4"/>
  <c r="C211" i="9" s="1"/>
  <c r="AC221" i="4"/>
  <c r="C210" i="9" s="1"/>
  <c r="AC199" i="4"/>
  <c r="C188" i="9" s="1"/>
  <c r="AC198" i="4"/>
  <c r="C187" i="9" s="1"/>
  <c r="AC202" i="4"/>
  <c r="C191" i="9" s="1"/>
  <c r="AC201" i="4"/>
  <c r="C190" i="9" s="1"/>
  <c r="AC200" i="4"/>
  <c r="C189" i="9" s="1"/>
  <c r="AC178" i="4"/>
  <c r="C167" i="9" s="1"/>
  <c r="AC181" i="4"/>
  <c r="C170" i="9" s="1"/>
  <c r="AC180" i="4"/>
  <c r="C169" i="9" s="1"/>
  <c r="AC179" i="4"/>
  <c r="C168" i="9" s="1"/>
  <c r="AC182" i="4"/>
  <c r="C171" i="9" s="1"/>
  <c r="AC158" i="4"/>
  <c r="C147" i="9" s="1"/>
  <c r="AC159" i="4"/>
  <c r="C148" i="9" s="1"/>
  <c r="AC160" i="4"/>
  <c r="C149" i="9" s="1"/>
  <c r="AC161" i="4"/>
  <c r="C150" i="9" s="1"/>
  <c r="AC162" i="4"/>
  <c r="C151" i="9" s="1"/>
  <c r="AC139" i="4"/>
  <c r="C128" i="9" s="1"/>
  <c r="AC138" i="4"/>
  <c r="C127" i="9" s="1"/>
  <c r="AC142" i="4"/>
  <c r="C131" i="9" s="1"/>
  <c r="AC141" i="4"/>
  <c r="C130" i="9" s="1"/>
  <c r="AC140" i="4"/>
  <c r="C129" i="9" s="1"/>
  <c r="AC118" i="4"/>
  <c r="C107" i="9" s="1"/>
  <c r="AC119" i="4"/>
  <c r="C108" i="9" s="1"/>
  <c r="AC122" i="4"/>
  <c r="C111" i="9" s="1"/>
  <c r="AC120" i="4"/>
  <c r="C109" i="9" s="1"/>
  <c r="AC121" i="4"/>
  <c r="C110" i="9" s="1"/>
  <c r="AC99" i="4"/>
  <c r="C88" i="9" s="1"/>
  <c r="AC101" i="4"/>
  <c r="C90" i="9" s="1"/>
  <c r="AC100" i="4"/>
  <c r="C89" i="9" s="1"/>
  <c r="AC102" i="4"/>
  <c r="C91" i="9" s="1"/>
  <c r="AC98" i="4"/>
  <c r="C87" i="9" s="1"/>
  <c r="AC81" i="4"/>
  <c r="C70" i="9" s="1"/>
  <c r="AC80" i="4"/>
  <c r="C69" i="9" s="1"/>
  <c r="AC79" i="4"/>
  <c r="C68" i="9" s="1"/>
  <c r="AC78" i="4"/>
  <c r="C67" i="9" s="1"/>
  <c r="AC82" i="4"/>
  <c r="C71" i="9" s="1"/>
  <c r="AC58" i="4"/>
  <c r="C47" i="9" s="1"/>
  <c r="AC59" i="4"/>
  <c r="C48" i="9" s="1"/>
  <c r="AC61" i="4"/>
  <c r="C50" i="9" s="1"/>
  <c r="AC60" i="4"/>
  <c r="C49" i="9" s="1"/>
  <c r="AC62" i="4"/>
  <c r="C51" i="9" s="1"/>
  <c r="AZ508" i="4"/>
  <c r="Z497" i="9" s="1"/>
  <c r="AZ509" i="4"/>
  <c r="Z498" i="9" s="1"/>
  <c r="AZ510" i="4"/>
  <c r="Z499" i="9" s="1"/>
  <c r="AZ511" i="4"/>
  <c r="Z500" i="9" s="1"/>
  <c r="AZ512" i="4"/>
  <c r="Z501" i="9" s="1"/>
  <c r="AN508" i="4"/>
  <c r="N497" i="9" s="1"/>
  <c r="AN509" i="4"/>
  <c r="N498" i="9" s="1"/>
  <c r="AN510" i="4"/>
  <c r="N499" i="9" s="1"/>
  <c r="AN511" i="4"/>
  <c r="N500" i="9" s="1"/>
  <c r="AN512" i="4"/>
  <c r="N501" i="9" s="1"/>
  <c r="AR503" i="4"/>
  <c r="R492" i="9" s="1"/>
  <c r="AR504" i="4"/>
  <c r="R493" i="9" s="1"/>
  <c r="AR505" i="4"/>
  <c r="R494" i="9" s="1"/>
  <c r="AR506" i="4"/>
  <c r="R495" i="9" s="1"/>
  <c r="AR507" i="4"/>
  <c r="R496" i="9" s="1"/>
  <c r="AV498" i="4"/>
  <c r="V487" i="9" s="1"/>
  <c r="AV499" i="4"/>
  <c r="V488" i="9" s="1"/>
  <c r="AV500" i="4"/>
  <c r="V489" i="9" s="1"/>
  <c r="AV501" i="4"/>
  <c r="V490" i="9" s="1"/>
  <c r="AV502" i="4"/>
  <c r="V491" i="9" s="1"/>
  <c r="AJ498" i="4"/>
  <c r="J487" i="9" s="1"/>
  <c r="AJ499" i="4"/>
  <c r="J488" i="9" s="1"/>
  <c r="AJ500" i="4"/>
  <c r="J489" i="9" s="1"/>
  <c r="AJ501" i="4"/>
  <c r="J490" i="9" s="1"/>
  <c r="AJ502" i="4"/>
  <c r="J491" i="9" s="1"/>
  <c r="AZ494" i="4"/>
  <c r="Z483" i="9" s="1"/>
  <c r="AZ493" i="4"/>
  <c r="Z482" i="9" s="1"/>
  <c r="AZ497" i="4"/>
  <c r="Z486" i="9" s="1"/>
  <c r="AZ496" i="4"/>
  <c r="Z485" i="9" s="1"/>
  <c r="AZ495" i="4"/>
  <c r="Z484" i="9" s="1"/>
  <c r="AN494" i="4"/>
  <c r="N483" i="9" s="1"/>
  <c r="AN493" i="4"/>
  <c r="N482" i="9" s="1"/>
  <c r="AN497" i="4"/>
  <c r="N486" i="9" s="1"/>
  <c r="AN496" i="4"/>
  <c r="N485" i="9" s="1"/>
  <c r="AN495" i="4"/>
  <c r="N484" i="9" s="1"/>
  <c r="AR488" i="4"/>
  <c r="R477" i="9" s="1"/>
  <c r="AR489" i="4"/>
  <c r="R478" i="9" s="1"/>
  <c r="AR490" i="4"/>
  <c r="R479" i="9" s="1"/>
  <c r="AR491" i="4"/>
  <c r="R480" i="9" s="1"/>
  <c r="AR492" i="4"/>
  <c r="R481" i="9" s="1"/>
  <c r="AV484" i="4"/>
  <c r="V473" i="9" s="1"/>
  <c r="AV487" i="4"/>
  <c r="V476" i="9" s="1"/>
  <c r="AV483" i="4"/>
  <c r="V472" i="9" s="1"/>
  <c r="AV486" i="4"/>
  <c r="V475" i="9" s="1"/>
  <c r="AV485" i="4"/>
  <c r="V474" i="9" s="1"/>
  <c r="AJ484" i="4"/>
  <c r="J473" i="9" s="1"/>
  <c r="AJ487" i="4"/>
  <c r="J476" i="9" s="1"/>
  <c r="AJ483" i="4"/>
  <c r="J472" i="9" s="1"/>
  <c r="AJ486" i="4"/>
  <c r="J475" i="9" s="1"/>
  <c r="AJ485" i="4"/>
  <c r="J474" i="9" s="1"/>
  <c r="AZ479" i="4"/>
  <c r="Z468" i="9" s="1"/>
  <c r="AZ482" i="4"/>
  <c r="Z471" i="9" s="1"/>
  <c r="AZ481" i="4"/>
  <c r="Z470" i="9" s="1"/>
  <c r="AZ478" i="4"/>
  <c r="Z467" i="9" s="1"/>
  <c r="AZ480" i="4"/>
  <c r="Z469" i="9" s="1"/>
  <c r="AN482" i="4"/>
  <c r="N471" i="9" s="1"/>
  <c r="AN479" i="4"/>
  <c r="N468" i="9" s="1"/>
  <c r="AN481" i="4"/>
  <c r="N470" i="9" s="1"/>
  <c r="AN478" i="4"/>
  <c r="N467" i="9" s="1"/>
  <c r="AN480" i="4"/>
  <c r="N469" i="9" s="1"/>
  <c r="AR473" i="4"/>
  <c r="R462" i="9" s="1"/>
  <c r="AR474" i="4"/>
  <c r="R463" i="9" s="1"/>
  <c r="AR475" i="4"/>
  <c r="R464" i="9" s="1"/>
  <c r="AR476" i="4"/>
  <c r="R465" i="9" s="1"/>
  <c r="AR477" i="4"/>
  <c r="R466" i="9" s="1"/>
  <c r="AV468" i="4"/>
  <c r="V457" i="9" s="1"/>
  <c r="AV469" i="4"/>
  <c r="V458" i="9" s="1"/>
  <c r="AV470" i="4"/>
  <c r="V459" i="9" s="1"/>
  <c r="AV471" i="4"/>
  <c r="V460" i="9" s="1"/>
  <c r="AV472" i="4"/>
  <c r="V461" i="9" s="1"/>
  <c r="AJ471" i="4"/>
  <c r="J460" i="9" s="1"/>
  <c r="AJ472" i="4"/>
  <c r="J461" i="9" s="1"/>
  <c r="AJ468" i="4"/>
  <c r="J457" i="9" s="1"/>
  <c r="AJ469" i="4"/>
  <c r="J458" i="9" s="1"/>
  <c r="AJ470" i="4"/>
  <c r="J459" i="9" s="1"/>
  <c r="AZ467" i="4"/>
  <c r="Z456" i="9" s="1"/>
  <c r="AZ466" i="4"/>
  <c r="Z455" i="9" s="1"/>
  <c r="AZ465" i="4"/>
  <c r="Z454" i="9" s="1"/>
  <c r="AZ464" i="4"/>
  <c r="Z453" i="9" s="1"/>
  <c r="AZ463" i="4"/>
  <c r="Z452" i="9" s="1"/>
  <c r="AN467" i="4"/>
  <c r="N456" i="9" s="1"/>
  <c r="AN466" i="4"/>
  <c r="N455" i="9" s="1"/>
  <c r="AN464" i="4"/>
  <c r="N453" i="9" s="1"/>
  <c r="AN463" i="4"/>
  <c r="N452" i="9" s="1"/>
  <c r="AN465" i="4"/>
  <c r="N454" i="9" s="1"/>
  <c r="AR462" i="4"/>
  <c r="R451" i="9" s="1"/>
  <c r="AR461" i="4"/>
  <c r="R450" i="9" s="1"/>
  <c r="AR460" i="4"/>
  <c r="R449" i="9" s="1"/>
  <c r="AR459" i="4"/>
  <c r="R448" i="9" s="1"/>
  <c r="AR458" i="4"/>
  <c r="R447" i="9" s="1"/>
  <c r="AV453" i="4"/>
  <c r="V442" i="9" s="1"/>
  <c r="AV457" i="4"/>
  <c r="V446" i="9" s="1"/>
  <c r="AV456" i="4"/>
  <c r="V445" i="9" s="1"/>
  <c r="AV455" i="4"/>
  <c r="V444" i="9" s="1"/>
  <c r="AV454" i="4"/>
  <c r="V443" i="9" s="1"/>
  <c r="AJ453" i="4"/>
  <c r="J442" i="9" s="1"/>
  <c r="AJ457" i="4"/>
  <c r="J446" i="9" s="1"/>
  <c r="AJ456" i="4"/>
  <c r="J445" i="9" s="1"/>
  <c r="AJ455" i="4"/>
  <c r="J444" i="9" s="1"/>
  <c r="AJ454" i="4"/>
  <c r="J443" i="9" s="1"/>
  <c r="AZ449" i="4"/>
  <c r="Z438" i="9" s="1"/>
  <c r="AZ448" i="4"/>
  <c r="Z437" i="9" s="1"/>
  <c r="AZ452" i="4"/>
  <c r="Z441" i="9" s="1"/>
  <c r="AZ451" i="4"/>
  <c r="Z440" i="9" s="1"/>
  <c r="AZ450" i="4"/>
  <c r="Z439" i="9" s="1"/>
  <c r="AN449" i="4"/>
  <c r="N438" i="9" s="1"/>
  <c r="AN448" i="4"/>
  <c r="N437" i="9" s="1"/>
  <c r="AN452" i="4"/>
  <c r="N441" i="9" s="1"/>
  <c r="AN451" i="4"/>
  <c r="N440" i="9" s="1"/>
  <c r="AN450" i="4"/>
  <c r="N439" i="9" s="1"/>
  <c r="AR445" i="4"/>
  <c r="R434" i="9" s="1"/>
  <c r="AR444" i="4"/>
  <c r="R433" i="9" s="1"/>
  <c r="AR443" i="4"/>
  <c r="R432" i="9" s="1"/>
  <c r="AR447" i="4"/>
  <c r="R436" i="9" s="1"/>
  <c r="AR446" i="4"/>
  <c r="R435" i="9" s="1"/>
  <c r="AV442" i="4"/>
  <c r="V431" i="9" s="1"/>
  <c r="AV439" i="4"/>
  <c r="V428" i="9" s="1"/>
  <c r="AV441" i="4"/>
  <c r="V430" i="9" s="1"/>
  <c r="AV438" i="4"/>
  <c r="V427" i="9" s="1"/>
  <c r="AV440" i="4"/>
  <c r="V429" i="9" s="1"/>
  <c r="AJ438" i="4"/>
  <c r="J427" i="9" s="1"/>
  <c r="AJ440" i="4"/>
  <c r="J429" i="9" s="1"/>
  <c r="AJ442" i="4"/>
  <c r="J431" i="9" s="1"/>
  <c r="AJ439" i="4"/>
  <c r="J428" i="9" s="1"/>
  <c r="AJ441" i="4"/>
  <c r="J430" i="9" s="1"/>
  <c r="AZ434" i="4"/>
  <c r="Z423" i="9" s="1"/>
  <c r="AZ436" i="4"/>
  <c r="Z425" i="9" s="1"/>
  <c r="AZ433" i="4"/>
  <c r="Z422" i="9" s="1"/>
  <c r="AZ435" i="4"/>
  <c r="Z424" i="9" s="1"/>
  <c r="AZ437" i="4"/>
  <c r="Z426" i="9" s="1"/>
  <c r="AN434" i="4"/>
  <c r="N423" i="9" s="1"/>
  <c r="AN436" i="4"/>
  <c r="N425" i="9" s="1"/>
  <c r="AN433" i="4"/>
  <c r="N422" i="9" s="1"/>
  <c r="AN435" i="4"/>
  <c r="N424" i="9" s="1"/>
  <c r="AN437" i="4"/>
  <c r="N426" i="9" s="1"/>
  <c r="AR429" i="4"/>
  <c r="R418" i="9" s="1"/>
  <c r="AR431" i="4"/>
  <c r="R420" i="9" s="1"/>
  <c r="AR428" i="4"/>
  <c r="R417" i="9" s="1"/>
  <c r="AR430" i="4"/>
  <c r="R419" i="9" s="1"/>
  <c r="AR432" i="4"/>
  <c r="R421" i="9" s="1"/>
  <c r="AV424" i="4"/>
  <c r="V413" i="9" s="1"/>
  <c r="AV425" i="4"/>
  <c r="V414" i="9" s="1"/>
  <c r="AV423" i="4"/>
  <c r="V412" i="9" s="1"/>
  <c r="AV427" i="4"/>
  <c r="V416" i="9" s="1"/>
  <c r="AV426" i="4"/>
  <c r="V415" i="9" s="1"/>
  <c r="AJ424" i="4"/>
  <c r="J413" i="9" s="1"/>
  <c r="AJ425" i="4"/>
  <c r="J414" i="9" s="1"/>
  <c r="AJ423" i="4"/>
  <c r="J412" i="9" s="1"/>
  <c r="AJ426" i="4"/>
  <c r="J415" i="9" s="1"/>
  <c r="AJ427" i="4"/>
  <c r="J416" i="9" s="1"/>
  <c r="AZ420" i="4"/>
  <c r="Z409" i="9" s="1"/>
  <c r="AZ419" i="4"/>
  <c r="Z408" i="9" s="1"/>
  <c r="AZ418" i="4"/>
  <c r="Z407" i="9" s="1"/>
  <c r="AZ422" i="4"/>
  <c r="Z411" i="9" s="1"/>
  <c r="AZ421" i="4"/>
  <c r="Z410" i="9" s="1"/>
  <c r="AN421" i="4"/>
  <c r="N410" i="9" s="1"/>
  <c r="AN420" i="4"/>
  <c r="N409" i="9" s="1"/>
  <c r="AN419" i="4"/>
  <c r="N408" i="9" s="1"/>
  <c r="AN418" i="4"/>
  <c r="N407" i="9" s="1"/>
  <c r="AN422" i="4"/>
  <c r="N411" i="9" s="1"/>
  <c r="AR417" i="4"/>
  <c r="R406" i="9" s="1"/>
  <c r="AR416" i="4"/>
  <c r="R405" i="9" s="1"/>
  <c r="AR415" i="4"/>
  <c r="R404" i="9" s="1"/>
  <c r="AR414" i="4"/>
  <c r="R403" i="9" s="1"/>
  <c r="AR413" i="4"/>
  <c r="R402" i="9" s="1"/>
  <c r="AV412" i="4"/>
  <c r="V401" i="9" s="1"/>
  <c r="AV411" i="4"/>
  <c r="V400" i="9" s="1"/>
  <c r="AV410" i="4"/>
  <c r="V399" i="9" s="1"/>
  <c r="AV409" i="4"/>
  <c r="V398" i="9" s="1"/>
  <c r="AV408" i="4"/>
  <c r="V397" i="9" s="1"/>
  <c r="AJ412" i="4"/>
  <c r="J401" i="9" s="1"/>
  <c r="AJ411" i="4"/>
  <c r="J400" i="9" s="1"/>
  <c r="AJ410" i="4"/>
  <c r="J399" i="9" s="1"/>
  <c r="AJ409" i="4"/>
  <c r="J398" i="9" s="1"/>
  <c r="AJ408" i="4"/>
  <c r="J397" i="9" s="1"/>
  <c r="AZ407" i="4"/>
  <c r="Z396" i="9" s="1"/>
  <c r="AZ406" i="4"/>
  <c r="Z395" i="9" s="1"/>
  <c r="AZ405" i="4"/>
  <c r="Z394" i="9" s="1"/>
  <c r="AZ404" i="4"/>
  <c r="Z393" i="9" s="1"/>
  <c r="AZ403" i="4"/>
  <c r="Z392" i="9" s="1"/>
  <c r="AN403" i="4"/>
  <c r="N392" i="9" s="1"/>
  <c r="AN407" i="4"/>
  <c r="N396" i="9" s="1"/>
  <c r="AN406" i="4"/>
  <c r="N395" i="9" s="1"/>
  <c r="AN405" i="4"/>
  <c r="N394" i="9" s="1"/>
  <c r="AN404" i="4"/>
  <c r="N393" i="9" s="1"/>
  <c r="AR399" i="4"/>
  <c r="R388" i="9" s="1"/>
  <c r="AR398" i="4"/>
  <c r="R387" i="9" s="1"/>
  <c r="AR402" i="4"/>
  <c r="R391" i="9" s="1"/>
  <c r="AR401" i="4"/>
  <c r="R390" i="9" s="1"/>
  <c r="AR400" i="4"/>
  <c r="R389" i="9" s="1"/>
  <c r="AV395" i="4"/>
  <c r="V384" i="9" s="1"/>
  <c r="AV394" i="4"/>
  <c r="V383" i="9" s="1"/>
  <c r="AV393" i="4"/>
  <c r="V382" i="9" s="1"/>
  <c r="AV397" i="4"/>
  <c r="V386" i="9" s="1"/>
  <c r="AV396" i="4"/>
  <c r="V385" i="9" s="1"/>
  <c r="AJ395" i="4"/>
  <c r="J384" i="9" s="1"/>
  <c r="AJ394" i="4"/>
  <c r="J383" i="9" s="1"/>
  <c r="AJ393" i="4"/>
  <c r="J382" i="9" s="1"/>
  <c r="AJ397" i="4"/>
  <c r="J386" i="9" s="1"/>
  <c r="AJ396" i="4"/>
  <c r="J385" i="9" s="1"/>
  <c r="AZ390" i="4"/>
  <c r="Z379" i="9" s="1"/>
  <c r="AZ389" i="4"/>
  <c r="Z378" i="9" s="1"/>
  <c r="AZ388" i="4"/>
  <c r="Z377" i="9" s="1"/>
  <c r="AZ392" i="4"/>
  <c r="Z381" i="9" s="1"/>
  <c r="AZ391" i="4"/>
  <c r="Z380" i="9" s="1"/>
  <c r="AN391" i="4"/>
  <c r="N380" i="9" s="1"/>
  <c r="AN390" i="4"/>
  <c r="N379" i="9" s="1"/>
  <c r="AN389" i="4"/>
  <c r="N378" i="9" s="1"/>
  <c r="AN388" i="4"/>
  <c r="N377" i="9" s="1"/>
  <c r="AN392" i="4"/>
  <c r="N381" i="9" s="1"/>
  <c r="AR387" i="4"/>
  <c r="R376" i="9" s="1"/>
  <c r="AR386" i="4"/>
  <c r="R375" i="9" s="1"/>
  <c r="AR385" i="4"/>
  <c r="R374" i="9" s="1"/>
  <c r="AR384" i="4"/>
  <c r="R373" i="9" s="1"/>
  <c r="AR383" i="4"/>
  <c r="R372" i="9" s="1"/>
  <c r="AV382" i="4"/>
  <c r="V371" i="9" s="1"/>
  <c r="AV379" i="4"/>
  <c r="V368" i="9" s="1"/>
  <c r="AV381" i="4"/>
  <c r="V370" i="9" s="1"/>
  <c r="AV378" i="4"/>
  <c r="V367" i="9" s="1"/>
  <c r="AV380" i="4"/>
  <c r="V369" i="9" s="1"/>
  <c r="AJ378" i="4"/>
  <c r="J367" i="9" s="1"/>
  <c r="AJ380" i="4"/>
  <c r="J369" i="9" s="1"/>
  <c r="AJ382" i="4"/>
  <c r="J371" i="9" s="1"/>
  <c r="AJ379" i="4"/>
  <c r="J368" i="9" s="1"/>
  <c r="AJ381" i="4"/>
  <c r="J370" i="9" s="1"/>
  <c r="AZ374" i="4"/>
  <c r="Z363" i="9" s="1"/>
  <c r="AZ375" i="4"/>
  <c r="Z364" i="9" s="1"/>
  <c r="AZ376" i="4"/>
  <c r="Z365" i="9" s="1"/>
  <c r="AZ377" i="4"/>
  <c r="Z366" i="9" s="1"/>
  <c r="AZ373" i="4"/>
  <c r="Z362" i="9" s="1"/>
  <c r="AN374" i="4"/>
  <c r="N363" i="9" s="1"/>
  <c r="AN375" i="4"/>
  <c r="N364" i="9" s="1"/>
  <c r="AN376" i="4"/>
  <c r="N365" i="9" s="1"/>
  <c r="AN377" i="4"/>
  <c r="N366" i="9" s="1"/>
  <c r="AN373" i="4"/>
  <c r="N362" i="9" s="1"/>
  <c r="AR371" i="4"/>
  <c r="R360" i="9" s="1"/>
  <c r="AR370" i="4"/>
  <c r="R359" i="9" s="1"/>
  <c r="AR369" i="4"/>
  <c r="R358" i="9" s="1"/>
  <c r="AR368" i="4"/>
  <c r="R357" i="9" s="1"/>
  <c r="AR372" i="4"/>
  <c r="R361" i="9" s="1"/>
  <c r="AV363" i="4"/>
  <c r="V352" i="9" s="1"/>
  <c r="AV364" i="4"/>
  <c r="V353" i="9" s="1"/>
  <c r="AV365" i="4"/>
  <c r="V354" i="9" s="1"/>
  <c r="AV366" i="4"/>
  <c r="V355" i="9" s="1"/>
  <c r="AV367" i="4"/>
  <c r="V356" i="9" s="1"/>
  <c r="AJ363" i="4"/>
  <c r="J352" i="9" s="1"/>
  <c r="AJ364" i="4"/>
  <c r="J353" i="9" s="1"/>
  <c r="AJ365" i="4"/>
  <c r="J354" i="9" s="1"/>
  <c r="AJ366" i="4"/>
  <c r="J355" i="9" s="1"/>
  <c r="AJ367" i="4"/>
  <c r="J356" i="9" s="1"/>
  <c r="AZ362" i="4"/>
  <c r="Z351" i="9" s="1"/>
  <c r="AZ361" i="4"/>
  <c r="Z350" i="9" s="1"/>
  <c r="AZ360" i="4"/>
  <c r="Z349" i="9" s="1"/>
  <c r="AZ359" i="4"/>
  <c r="Z348" i="9" s="1"/>
  <c r="AZ358" i="4"/>
  <c r="Z347" i="9" s="1"/>
  <c r="AN362" i="4"/>
  <c r="N351" i="9" s="1"/>
  <c r="AN361" i="4"/>
  <c r="N350" i="9" s="1"/>
  <c r="AN360" i="4"/>
  <c r="N349" i="9" s="1"/>
  <c r="AN359" i="4"/>
  <c r="N348" i="9" s="1"/>
  <c r="AN358" i="4"/>
  <c r="N347" i="9" s="1"/>
  <c r="AR354" i="4"/>
  <c r="R343" i="9" s="1"/>
  <c r="AR357" i="4"/>
  <c r="R346" i="9" s="1"/>
  <c r="AR353" i="4"/>
  <c r="R342" i="9" s="1"/>
  <c r="AR356" i="4"/>
  <c r="R345" i="9" s="1"/>
  <c r="AR355" i="4"/>
  <c r="R344" i="9" s="1"/>
  <c r="AV348" i="4"/>
  <c r="V337" i="9" s="1"/>
  <c r="AV349" i="4"/>
  <c r="V338" i="9" s="1"/>
  <c r="AV350" i="4"/>
  <c r="V339" i="9" s="1"/>
  <c r="AV351" i="4"/>
  <c r="V340" i="9" s="1"/>
  <c r="AV352" i="4"/>
  <c r="V341" i="9" s="1"/>
  <c r="AJ348" i="4"/>
  <c r="J337" i="9" s="1"/>
  <c r="AJ349" i="4"/>
  <c r="J338" i="9" s="1"/>
  <c r="AJ350" i="4"/>
  <c r="J339" i="9" s="1"/>
  <c r="AJ351" i="4"/>
  <c r="J340" i="9" s="1"/>
  <c r="AJ352" i="4"/>
  <c r="J341" i="9" s="1"/>
  <c r="AZ344" i="4"/>
  <c r="Z333" i="9" s="1"/>
  <c r="AZ346" i="4"/>
  <c r="Z335" i="9" s="1"/>
  <c r="AZ343" i="4"/>
  <c r="Z332" i="9" s="1"/>
  <c r="AZ345" i="4"/>
  <c r="Z334" i="9" s="1"/>
  <c r="AZ347" i="4"/>
  <c r="Z336" i="9" s="1"/>
  <c r="AN344" i="4"/>
  <c r="N333" i="9" s="1"/>
  <c r="AN346" i="4"/>
  <c r="N335" i="9" s="1"/>
  <c r="AN343" i="4"/>
  <c r="N332" i="9" s="1"/>
  <c r="AN345" i="4"/>
  <c r="N334" i="9" s="1"/>
  <c r="AN347" i="4"/>
  <c r="N336" i="9" s="1"/>
  <c r="AR341" i="4"/>
  <c r="R330" i="9" s="1"/>
  <c r="AR338" i="4"/>
  <c r="R327" i="9" s="1"/>
  <c r="AR339" i="4"/>
  <c r="R328" i="9" s="1"/>
  <c r="AR340" i="4"/>
  <c r="R329" i="9" s="1"/>
  <c r="AR342" i="4"/>
  <c r="R331" i="9" s="1"/>
  <c r="AV333" i="4"/>
  <c r="V322" i="9" s="1"/>
  <c r="AV334" i="4"/>
  <c r="V323" i="9" s="1"/>
  <c r="AV335" i="4"/>
  <c r="V324" i="9" s="1"/>
  <c r="AV336" i="4"/>
  <c r="V325" i="9" s="1"/>
  <c r="AV337" i="4"/>
  <c r="V326" i="9" s="1"/>
  <c r="AJ333" i="4"/>
  <c r="J322" i="9" s="1"/>
  <c r="AJ334" i="4"/>
  <c r="J323" i="9" s="1"/>
  <c r="AJ335" i="4"/>
  <c r="J324" i="9" s="1"/>
  <c r="AJ336" i="4"/>
  <c r="J325" i="9" s="1"/>
  <c r="AJ337" i="4"/>
  <c r="J326" i="9" s="1"/>
  <c r="AZ330" i="4"/>
  <c r="Z319" i="9" s="1"/>
  <c r="AZ331" i="4"/>
  <c r="Z320" i="9" s="1"/>
  <c r="AZ332" i="4"/>
  <c r="Z321" i="9" s="1"/>
  <c r="AZ329" i="4"/>
  <c r="Z318" i="9" s="1"/>
  <c r="AZ328" i="4"/>
  <c r="Z317" i="9" s="1"/>
  <c r="AN331" i="4"/>
  <c r="N320" i="9" s="1"/>
  <c r="AN332" i="4"/>
  <c r="N321" i="9" s="1"/>
  <c r="AN330" i="4"/>
  <c r="N319" i="9" s="1"/>
  <c r="AN329" i="4"/>
  <c r="N318" i="9" s="1"/>
  <c r="AN328" i="4"/>
  <c r="N317" i="9" s="1"/>
  <c r="AR323" i="4"/>
  <c r="R312" i="9" s="1"/>
  <c r="AR327" i="4"/>
  <c r="R316" i="9" s="1"/>
  <c r="AR326" i="4"/>
  <c r="R315" i="9" s="1"/>
  <c r="AR325" i="4"/>
  <c r="R314" i="9" s="1"/>
  <c r="AR324" i="4"/>
  <c r="R313" i="9" s="1"/>
  <c r="AV319" i="4"/>
  <c r="V308" i="9" s="1"/>
  <c r="AV318" i="4"/>
  <c r="V307" i="9" s="1"/>
  <c r="AV322" i="4"/>
  <c r="V311" i="9" s="1"/>
  <c r="AV321" i="4"/>
  <c r="V310" i="9" s="1"/>
  <c r="AV320" i="4"/>
  <c r="V309" i="9" s="1"/>
  <c r="AJ319" i="4"/>
  <c r="J308" i="9" s="1"/>
  <c r="AJ318" i="4"/>
  <c r="J307" i="9" s="1"/>
  <c r="AJ322" i="4"/>
  <c r="J311" i="9" s="1"/>
  <c r="AJ321" i="4"/>
  <c r="J310" i="9" s="1"/>
  <c r="AJ320" i="4"/>
  <c r="J309" i="9" s="1"/>
  <c r="AZ315" i="4"/>
  <c r="Z304" i="9" s="1"/>
  <c r="AZ314" i="4"/>
  <c r="Z303" i="9" s="1"/>
  <c r="AZ313" i="4"/>
  <c r="Z302" i="9" s="1"/>
  <c r="AZ317" i="4"/>
  <c r="Z306" i="9" s="1"/>
  <c r="AZ316" i="4"/>
  <c r="Z305" i="9" s="1"/>
  <c r="AN315" i="4"/>
  <c r="N304" i="9" s="1"/>
  <c r="AN314" i="4"/>
  <c r="N303" i="9" s="1"/>
  <c r="AN313" i="4"/>
  <c r="N302" i="9" s="1"/>
  <c r="AN317" i="4"/>
  <c r="N306" i="9" s="1"/>
  <c r="AN316" i="4"/>
  <c r="N305" i="9" s="1"/>
  <c r="AR311" i="4"/>
  <c r="R300" i="9" s="1"/>
  <c r="AR310" i="4"/>
  <c r="R299" i="9" s="1"/>
  <c r="AR309" i="4"/>
  <c r="R298" i="9" s="1"/>
  <c r="AR308" i="4"/>
  <c r="R297" i="9" s="1"/>
  <c r="AR312" i="4"/>
  <c r="R301" i="9" s="1"/>
  <c r="AV307" i="4"/>
  <c r="V296" i="9" s="1"/>
  <c r="AV304" i="4"/>
  <c r="V293" i="9" s="1"/>
  <c r="AV306" i="4"/>
  <c r="V295" i="9" s="1"/>
  <c r="AV303" i="4"/>
  <c r="V292" i="9" s="1"/>
  <c r="AV305" i="4"/>
  <c r="V294" i="9" s="1"/>
  <c r="AJ303" i="4"/>
  <c r="J292" i="9" s="1"/>
  <c r="AJ305" i="4"/>
  <c r="J294" i="9" s="1"/>
  <c r="AJ307" i="4"/>
  <c r="J296" i="9" s="1"/>
  <c r="AJ304" i="4"/>
  <c r="J293" i="9" s="1"/>
  <c r="AJ306" i="4"/>
  <c r="J295" i="9" s="1"/>
  <c r="AZ298" i="4"/>
  <c r="Z287" i="9" s="1"/>
  <c r="AZ299" i="4"/>
  <c r="Z288" i="9" s="1"/>
  <c r="AZ300" i="4"/>
  <c r="Z289" i="9" s="1"/>
  <c r="AZ301" i="4"/>
  <c r="Z290" i="9" s="1"/>
  <c r="AZ302" i="4"/>
  <c r="Z291" i="9" s="1"/>
  <c r="AN298" i="4"/>
  <c r="N287" i="9" s="1"/>
  <c r="AN299" i="4"/>
  <c r="N288" i="9" s="1"/>
  <c r="AN300" i="4"/>
  <c r="N289" i="9" s="1"/>
  <c r="AN301" i="4"/>
  <c r="N290" i="9" s="1"/>
  <c r="AN302" i="4"/>
  <c r="N291" i="9" s="1"/>
  <c r="AR294" i="4"/>
  <c r="R283" i="9" s="1"/>
  <c r="AR296" i="4"/>
  <c r="R285" i="9" s="1"/>
  <c r="AR293" i="4"/>
  <c r="R282" i="9" s="1"/>
  <c r="AR295" i="4"/>
  <c r="R284" i="9" s="1"/>
  <c r="AR297" i="4"/>
  <c r="R286" i="9" s="1"/>
  <c r="AV288" i="4"/>
  <c r="V277" i="9" s="1"/>
  <c r="AV291" i="4"/>
  <c r="V280" i="9" s="1"/>
  <c r="AV292" i="4"/>
  <c r="V281" i="9" s="1"/>
  <c r="AV290" i="4"/>
  <c r="V279" i="9" s="1"/>
  <c r="AV289" i="4"/>
  <c r="V278" i="9" s="1"/>
  <c r="AJ291" i="4"/>
  <c r="J280" i="9" s="1"/>
  <c r="AJ290" i="4"/>
  <c r="J279" i="9" s="1"/>
  <c r="AJ289" i="4"/>
  <c r="J278" i="9" s="1"/>
  <c r="AJ288" i="4"/>
  <c r="J277" i="9" s="1"/>
  <c r="AJ292" i="4"/>
  <c r="J281" i="9" s="1"/>
  <c r="AZ283" i="4"/>
  <c r="Z272" i="9" s="1"/>
  <c r="AZ284" i="4"/>
  <c r="Z273" i="9" s="1"/>
  <c r="AZ285" i="4"/>
  <c r="Z274" i="9" s="1"/>
  <c r="AZ286" i="4"/>
  <c r="Z275" i="9" s="1"/>
  <c r="AZ287" i="4"/>
  <c r="Z276" i="9" s="1"/>
  <c r="AN283" i="4"/>
  <c r="N272" i="9" s="1"/>
  <c r="AN284" i="4"/>
  <c r="N273" i="9" s="1"/>
  <c r="AN285" i="4"/>
  <c r="N274" i="9" s="1"/>
  <c r="AN286" i="4"/>
  <c r="N275" i="9" s="1"/>
  <c r="AN287" i="4"/>
  <c r="N276" i="9" s="1"/>
  <c r="AR279" i="4"/>
  <c r="R268" i="9" s="1"/>
  <c r="AR280" i="4"/>
  <c r="R269" i="9" s="1"/>
  <c r="AR281" i="4"/>
  <c r="R270" i="9" s="1"/>
  <c r="AR282" i="4"/>
  <c r="R271" i="9" s="1"/>
  <c r="AR278" i="4"/>
  <c r="R267" i="9" s="1"/>
  <c r="AV277" i="4"/>
  <c r="V266" i="9" s="1"/>
  <c r="AV276" i="4"/>
  <c r="V265" i="9" s="1"/>
  <c r="AV275" i="4"/>
  <c r="V264" i="9" s="1"/>
  <c r="AV274" i="4"/>
  <c r="V263" i="9" s="1"/>
  <c r="AV273" i="4"/>
  <c r="V262" i="9" s="1"/>
  <c r="AJ277" i="4"/>
  <c r="J266" i="9" s="1"/>
  <c r="AJ276" i="4"/>
  <c r="J265" i="9" s="1"/>
  <c r="AJ275" i="4"/>
  <c r="J264" i="9" s="1"/>
  <c r="AJ274" i="4"/>
  <c r="J263" i="9" s="1"/>
  <c r="AJ273" i="4"/>
  <c r="J262" i="9" s="1"/>
  <c r="AZ272" i="4"/>
  <c r="Z261" i="9" s="1"/>
  <c r="AZ271" i="4"/>
  <c r="Z260" i="9" s="1"/>
  <c r="AZ270" i="4"/>
  <c r="Z259" i="9" s="1"/>
  <c r="AZ269" i="4"/>
  <c r="Z258" i="9" s="1"/>
  <c r="AZ268" i="4"/>
  <c r="Z257" i="9" s="1"/>
  <c r="AN272" i="4"/>
  <c r="N261" i="9" s="1"/>
  <c r="AN271" i="4"/>
  <c r="N260" i="9" s="1"/>
  <c r="AN270" i="4"/>
  <c r="N259" i="9" s="1"/>
  <c r="AN269" i="4"/>
  <c r="N258" i="9" s="1"/>
  <c r="AN268" i="4"/>
  <c r="N257" i="9" s="1"/>
  <c r="AR263" i="4"/>
  <c r="R252" i="9" s="1"/>
  <c r="AR267" i="4"/>
  <c r="R256" i="9" s="1"/>
  <c r="AR266" i="4"/>
  <c r="R255" i="9" s="1"/>
  <c r="AR265" i="4"/>
  <c r="R254" i="9" s="1"/>
  <c r="AR264" i="4"/>
  <c r="R253" i="9" s="1"/>
  <c r="AV258" i="4"/>
  <c r="V247" i="9" s="1"/>
  <c r="AV260" i="4"/>
  <c r="V249" i="9" s="1"/>
  <c r="AV259" i="4"/>
  <c r="V248" i="9" s="1"/>
  <c r="AV262" i="4"/>
  <c r="V251" i="9" s="1"/>
  <c r="AV261" i="4"/>
  <c r="V250" i="9" s="1"/>
  <c r="AJ258" i="4"/>
  <c r="J247" i="9" s="1"/>
  <c r="AJ259" i="4"/>
  <c r="J248" i="9" s="1"/>
  <c r="AJ261" i="4"/>
  <c r="J250" i="9" s="1"/>
  <c r="AJ260" i="4"/>
  <c r="J249" i="9" s="1"/>
  <c r="AJ262" i="4"/>
  <c r="J251" i="9" s="1"/>
  <c r="AZ254" i="4"/>
  <c r="Z243" i="9" s="1"/>
  <c r="AZ256" i="4"/>
  <c r="Z245" i="9" s="1"/>
  <c r="AZ253" i="4"/>
  <c r="Z242" i="9" s="1"/>
  <c r="AZ255" i="4"/>
  <c r="Z244" i="9" s="1"/>
  <c r="AZ257" i="4"/>
  <c r="Z246" i="9" s="1"/>
  <c r="AN254" i="4"/>
  <c r="N243" i="9" s="1"/>
  <c r="AN256" i="4"/>
  <c r="N245" i="9" s="1"/>
  <c r="AN253" i="4"/>
  <c r="N242" i="9" s="1"/>
  <c r="AN255" i="4"/>
  <c r="N244" i="9" s="1"/>
  <c r="AN257" i="4"/>
  <c r="N246" i="9" s="1"/>
  <c r="AR249" i="4"/>
  <c r="R238" i="9" s="1"/>
  <c r="AR251" i="4"/>
  <c r="R240" i="9" s="1"/>
  <c r="AR248" i="4"/>
  <c r="R237" i="9" s="1"/>
  <c r="AR250" i="4"/>
  <c r="R239" i="9" s="1"/>
  <c r="AR252" i="4"/>
  <c r="R241" i="9" s="1"/>
  <c r="AV243" i="4"/>
  <c r="V232" i="9" s="1"/>
  <c r="AV244" i="4"/>
  <c r="V233" i="9" s="1"/>
  <c r="AV245" i="4"/>
  <c r="V234" i="9" s="1"/>
  <c r="AV246" i="4"/>
  <c r="V235" i="9" s="1"/>
  <c r="AV247" i="4"/>
  <c r="V236" i="9" s="1"/>
  <c r="AJ243" i="4"/>
  <c r="J232" i="9" s="1"/>
  <c r="AJ244" i="4"/>
  <c r="J233" i="9" s="1"/>
  <c r="AJ245" i="4"/>
  <c r="J234" i="9" s="1"/>
  <c r="AJ246" i="4"/>
  <c r="J235" i="9" s="1"/>
  <c r="AJ247" i="4"/>
  <c r="J236" i="9" s="1"/>
  <c r="AZ240" i="4"/>
  <c r="Z229" i="9" s="1"/>
  <c r="AZ239" i="4"/>
  <c r="Z228" i="9" s="1"/>
  <c r="AZ238" i="4"/>
  <c r="Z227" i="9" s="1"/>
  <c r="AZ241" i="4"/>
  <c r="Z230" i="9" s="1"/>
  <c r="AZ242" i="4"/>
  <c r="Z231" i="9" s="1"/>
  <c r="AN240" i="4"/>
  <c r="N229" i="9" s="1"/>
  <c r="AN239" i="4"/>
  <c r="N228" i="9" s="1"/>
  <c r="AN238" i="4"/>
  <c r="N227" i="9" s="1"/>
  <c r="AN242" i="4"/>
  <c r="N231" i="9" s="1"/>
  <c r="AN241" i="4"/>
  <c r="N230" i="9" s="1"/>
  <c r="AR233" i="4"/>
  <c r="R222" i="9" s="1"/>
  <c r="AR237" i="4"/>
  <c r="R226" i="9" s="1"/>
  <c r="AR236" i="4"/>
  <c r="R225" i="9" s="1"/>
  <c r="AR235" i="4"/>
  <c r="R224" i="9" s="1"/>
  <c r="AR234" i="4"/>
  <c r="R223" i="9" s="1"/>
  <c r="AV229" i="4"/>
  <c r="V218" i="9" s="1"/>
  <c r="AV228" i="4"/>
  <c r="V217" i="9" s="1"/>
  <c r="AV232" i="4"/>
  <c r="V221" i="9" s="1"/>
  <c r="AV231" i="4"/>
  <c r="V220" i="9" s="1"/>
  <c r="AV230" i="4"/>
  <c r="V219" i="9" s="1"/>
  <c r="AJ229" i="4"/>
  <c r="J218" i="9" s="1"/>
  <c r="AJ228" i="4"/>
  <c r="J217" i="9" s="1"/>
  <c r="AJ232" i="4"/>
  <c r="J221" i="9" s="1"/>
  <c r="AJ231" i="4"/>
  <c r="J220" i="9" s="1"/>
  <c r="AJ230" i="4"/>
  <c r="J219" i="9" s="1"/>
  <c r="AZ225" i="4"/>
  <c r="Z214" i="9" s="1"/>
  <c r="AZ224" i="4"/>
  <c r="Z213" i="9" s="1"/>
  <c r="AZ223" i="4"/>
  <c r="Z212" i="9" s="1"/>
  <c r="AZ227" i="4"/>
  <c r="Z216" i="9" s="1"/>
  <c r="AZ226" i="4"/>
  <c r="Z215" i="9" s="1"/>
  <c r="AN225" i="4"/>
  <c r="N214" i="9" s="1"/>
  <c r="AN224" i="4"/>
  <c r="N213" i="9" s="1"/>
  <c r="AN223" i="4"/>
  <c r="N212" i="9" s="1"/>
  <c r="AN227" i="4"/>
  <c r="N216" i="9" s="1"/>
  <c r="AN226" i="4"/>
  <c r="N215" i="9" s="1"/>
  <c r="AR221" i="4"/>
  <c r="R210" i="9" s="1"/>
  <c r="AR220" i="4"/>
  <c r="R209" i="9" s="1"/>
  <c r="AR219" i="4"/>
  <c r="R208" i="9" s="1"/>
  <c r="AR218" i="4"/>
  <c r="R207" i="9" s="1"/>
  <c r="AR222" i="4"/>
  <c r="R211" i="9" s="1"/>
  <c r="AV213" i="4"/>
  <c r="V202" i="9" s="1"/>
  <c r="AV215" i="4"/>
  <c r="V204" i="9" s="1"/>
  <c r="AV217" i="4"/>
  <c r="V206" i="9" s="1"/>
  <c r="AV214" i="4"/>
  <c r="V203" i="9" s="1"/>
  <c r="AV216" i="4"/>
  <c r="V205" i="9" s="1"/>
  <c r="AJ213" i="4"/>
  <c r="J202" i="9" s="1"/>
  <c r="AJ215" i="4"/>
  <c r="J204" i="9" s="1"/>
  <c r="AJ217" i="4"/>
  <c r="J206" i="9" s="1"/>
  <c r="AJ214" i="4"/>
  <c r="J203" i="9" s="1"/>
  <c r="AJ216" i="4"/>
  <c r="J205" i="9" s="1"/>
  <c r="AZ208" i="4"/>
  <c r="Z197" i="9" s="1"/>
  <c r="AZ210" i="4"/>
  <c r="Z199" i="9" s="1"/>
  <c r="AZ212" i="4"/>
  <c r="Z201" i="9" s="1"/>
  <c r="AZ209" i="4"/>
  <c r="Z198" i="9" s="1"/>
  <c r="AZ211" i="4"/>
  <c r="Z200" i="9" s="1"/>
  <c r="AN208" i="4"/>
  <c r="N197" i="9" s="1"/>
  <c r="AN210" i="4"/>
  <c r="N199" i="9" s="1"/>
  <c r="AN212" i="4"/>
  <c r="N201" i="9" s="1"/>
  <c r="AN209" i="4"/>
  <c r="N198" i="9" s="1"/>
  <c r="AN211" i="4"/>
  <c r="N200" i="9" s="1"/>
  <c r="AR203" i="4"/>
  <c r="R192" i="9" s="1"/>
  <c r="AR204" i="4"/>
  <c r="R193" i="9" s="1"/>
  <c r="AR205" i="4"/>
  <c r="R194" i="9" s="1"/>
  <c r="AR206" i="4"/>
  <c r="R195" i="9" s="1"/>
  <c r="AR207" i="4"/>
  <c r="R196" i="9" s="1"/>
  <c r="AV200" i="4"/>
  <c r="V189" i="9" s="1"/>
  <c r="AV201" i="4"/>
  <c r="V190" i="9" s="1"/>
  <c r="AV202" i="4"/>
  <c r="V191" i="9" s="1"/>
  <c r="AV199" i="4"/>
  <c r="V188" i="9" s="1"/>
  <c r="AV198" i="4"/>
  <c r="V187" i="9" s="1"/>
  <c r="AJ200" i="4"/>
  <c r="J189" i="9" s="1"/>
  <c r="AJ201" i="4"/>
  <c r="J190" i="9" s="1"/>
  <c r="AJ202" i="4"/>
  <c r="J191" i="9" s="1"/>
  <c r="AJ198" i="4"/>
  <c r="J187" i="9" s="1"/>
  <c r="AJ199" i="4"/>
  <c r="J188" i="9" s="1"/>
  <c r="AZ197" i="4"/>
  <c r="Z186" i="9" s="1"/>
  <c r="AZ196" i="4"/>
  <c r="Z185" i="9" s="1"/>
  <c r="AZ195" i="4"/>
  <c r="Z184" i="9" s="1"/>
  <c r="AZ194" i="4"/>
  <c r="Z183" i="9" s="1"/>
  <c r="AZ193" i="4"/>
  <c r="Z182" i="9" s="1"/>
  <c r="AN197" i="4"/>
  <c r="N186" i="9" s="1"/>
  <c r="AN196" i="4"/>
  <c r="N185" i="9" s="1"/>
  <c r="AN195" i="4"/>
  <c r="N184" i="9" s="1"/>
  <c r="AN194" i="4"/>
  <c r="N183" i="9" s="1"/>
  <c r="AN193" i="4"/>
  <c r="N182" i="9" s="1"/>
  <c r="AR188" i="4"/>
  <c r="R177" i="9" s="1"/>
  <c r="AR192" i="4"/>
  <c r="R181" i="9" s="1"/>
  <c r="AR191" i="4"/>
  <c r="R180" i="9" s="1"/>
  <c r="AR190" i="4"/>
  <c r="R179" i="9" s="1"/>
  <c r="AR189" i="4"/>
  <c r="R178" i="9" s="1"/>
  <c r="AV184" i="4"/>
  <c r="V173" i="9" s="1"/>
  <c r="AV183" i="4"/>
  <c r="V172" i="9" s="1"/>
  <c r="AV187" i="4"/>
  <c r="V176" i="9" s="1"/>
  <c r="AV186" i="4"/>
  <c r="V175" i="9" s="1"/>
  <c r="AV185" i="4"/>
  <c r="V174" i="9" s="1"/>
  <c r="AJ184" i="4"/>
  <c r="J173" i="9" s="1"/>
  <c r="AJ183" i="4"/>
  <c r="J172" i="9" s="1"/>
  <c r="AJ187" i="4"/>
  <c r="J176" i="9" s="1"/>
  <c r="AJ186" i="4"/>
  <c r="J175" i="9" s="1"/>
  <c r="AJ185" i="4"/>
  <c r="J174" i="9" s="1"/>
  <c r="AZ178" i="4"/>
  <c r="Z167" i="9" s="1"/>
  <c r="AZ179" i="4"/>
  <c r="Z168" i="9" s="1"/>
  <c r="AZ180" i="4"/>
  <c r="Z169" i="9" s="1"/>
  <c r="AZ182" i="4"/>
  <c r="Z171" i="9" s="1"/>
  <c r="AZ181" i="4"/>
  <c r="Z170" i="9" s="1"/>
  <c r="AN178" i="4"/>
  <c r="N167" i="9" s="1"/>
  <c r="AN179" i="4"/>
  <c r="N168" i="9" s="1"/>
  <c r="AN180" i="4"/>
  <c r="N169" i="9" s="1"/>
  <c r="AN181" i="4"/>
  <c r="N170" i="9" s="1"/>
  <c r="AN182" i="4"/>
  <c r="N171" i="9" s="1"/>
  <c r="AR174" i="4"/>
  <c r="R163" i="9" s="1"/>
  <c r="AR176" i="4"/>
  <c r="R165" i="9" s="1"/>
  <c r="AR173" i="4"/>
  <c r="R162" i="9" s="1"/>
  <c r="AR175" i="4"/>
  <c r="R164" i="9" s="1"/>
  <c r="AR177" i="4"/>
  <c r="R166" i="9" s="1"/>
  <c r="AV168" i="4"/>
  <c r="V157" i="9" s="1"/>
  <c r="AV170" i="4"/>
  <c r="V159" i="9" s="1"/>
  <c r="AV172" i="4"/>
  <c r="V161" i="9" s="1"/>
  <c r="AV169" i="4"/>
  <c r="V158" i="9" s="1"/>
  <c r="AV171" i="4"/>
  <c r="V160" i="9" s="1"/>
  <c r="AJ169" i="4"/>
  <c r="J158" i="9" s="1"/>
  <c r="AJ171" i="4"/>
  <c r="J160" i="9" s="1"/>
  <c r="AJ168" i="4"/>
  <c r="J157" i="9" s="1"/>
  <c r="AJ170" i="4"/>
  <c r="J159" i="9" s="1"/>
  <c r="AJ172" i="4"/>
  <c r="J161" i="9" s="1"/>
  <c r="AZ163" i="4"/>
  <c r="Z152" i="9" s="1"/>
  <c r="AZ164" i="4"/>
  <c r="Z153" i="9" s="1"/>
  <c r="AZ165" i="4"/>
  <c r="Z154" i="9" s="1"/>
  <c r="AZ166" i="4"/>
  <c r="Z155" i="9" s="1"/>
  <c r="AZ167" i="4"/>
  <c r="Z156" i="9" s="1"/>
  <c r="AN163" i="4"/>
  <c r="N152" i="9" s="1"/>
  <c r="AN164" i="4"/>
  <c r="N153" i="9" s="1"/>
  <c r="AN165" i="4"/>
  <c r="N154" i="9" s="1"/>
  <c r="AN166" i="4"/>
  <c r="N155" i="9" s="1"/>
  <c r="AN167" i="4"/>
  <c r="N156" i="9" s="1"/>
  <c r="AR158" i="4"/>
  <c r="R147" i="9" s="1"/>
  <c r="AR160" i="4"/>
  <c r="R149" i="9" s="1"/>
  <c r="AR162" i="4"/>
  <c r="R151" i="9" s="1"/>
  <c r="AR161" i="4"/>
  <c r="R150" i="9" s="1"/>
  <c r="AR159" i="4"/>
  <c r="R148" i="9" s="1"/>
  <c r="AV153" i="4"/>
  <c r="V142" i="9" s="1"/>
  <c r="AV156" i="4"/>
  <c r="V145" i="9" s="1"/>
  <c r="AV155" i="4"/>
  <c r="V144" i="9" s="1"/>
  <c r="AV154" i="4"/>
  <c r="V143" i="9" s="1"/>
  <c r="AV157" i="4"/>
  <c r="V146" i="9" s="1"/>
  <c r="AJ153" i="4"/>
  <c r="J142" i="9" s="1"/>
  <c r="AJ154" i="4"/>
  <c r="J143" i="9" s="1"/>
  <c r="AJ157" i="4"/>
  <c r="J146" i="9" s="1"/>
  <c r="AJ156" i="4"/>
  <c r="J145" i="9" s="1"/>
  <c r="AJ155" i="4"/>
  <c r="J144" i="9" s="1"/>
  <c r="AZ148" i="4"/>
  <c r="Z137" i="9" s="1"/>
  <c r="AZ149" i="4"/>
  <c r="Z138" i="9" s="1"/>
  <c r="AZ150" i="4"/>
  <c r="Z139" i="9" s="1"/>
  <c r="AZ151" i="4"/>
  <c r="Z140" i="9" s="1"/>
  <c r="AZ152" i="4"/>
  <c r="Z141" i="9" s="1"/>
  <c r="AN148" i="4"/>
  <c r="N137" i="9" s="1"/>
  <c r="AN149" i="4"/>
  <c r="N138" i="9" s="1"/>
  <c r="AN150" i="4"/>
  <c r="N139" i="9" s="1"/>
  <c r="AN151" i="4"/>
  <c r="N140" i="9" s="1"/>
  <c r="AN152" i="4"/>
  <c r="N141" i="9" s="1"/>
  <c r="AR145" i="4"/>
  <c r="R134" i="9" s="1"/>
  <c r="AR146" i="4"/>
  <c r="R135" i="9" s="1"/>
  <c r="AR147" i="4"/>
  <c r="R136" i="9" s="1"/>
  <c r="AR144" i="4"/>
  <c r="R133" i="9" s="1"/>
  <c r="AR143" i="4"/>
  <c r="R132" i="9" s="1"/>
  <c r="AV142" i="4"/>
  <c r="V131" i="9" s="1"/>
  <c r="AV141" i="4"/>
  <c r="V130" i="9" s="1"/>
  <c r="AV140" i="4"/>
  <c r="V129" i="9" s="1"/>
  <c r="AV139" i="4"/>
  <c r="V128" i="9" s="1"/>
  <c r="AV138" i="4"/>
  <c r="V127" i="9" s="1"/>
  <c r="AJ142" i="4"/>
  <c r="J131" i="9" s="1"/>
  <c r="AJ141" i="4"/>
  <c r="J130" i="9" s="1"/>
  <c r="AJ140" i="4"/>
  <c r="J129" i="9" s="1"/>
  <c r="AJ139" i="4"/>
  <c r="J128" i="9" s="1"/>
  <c r="AJ138" i="4"/>
  <c r="J127" i="9" s="1"/>
  <c r="AZ137" i="4"/>
  <c r="Z126" i="9" s="1"/>
  <c r="AZ136" i="4"/>
  <c r="Z125" i="9" s="1"/>
  <c r="AZ135" i="4"/>
  <c r="Z124" i="9" s="1"/>
  <c r="AZ134" i="4"/>
  <c r="Z123" i="9" s="1"/>
  <c r="AZ133" i="4"/>
  <c r="Z122" i="9" s="1"/>
  <c r="AN133" i="4"/>
  <c r="N122" i="9" s="1"/>
  <c r="AN137" i="4"/>
  <c r="N126" i="9" s="1"/>
  <c r="AN136" i="4"/>
  <c r="N125" i="9" s="1"/>
  <c r="AN135" i="4"/>
  <c r="N124" i="9" s="1"/>
  <c r="AN134" i="4"/>
  <c r="N123" i="9" s="1"/>
  <c r="AR131" i="4"/>
  <c r="R120" i="9" s="1"/>
  <c r="AR128" i="4"/>
  <c r="R117" i="9" s="1"/>
  <c r="AR130" i="4"/>
  <c r="R119" i="9" s="1"/>
  <c r="AR129" i="4"/>
  <c r="R118" i="9" s="1"/>
  <c r="AR132" i="4"/>
  <c r="R121" i="9" s="1"/>
  <c r="AV123" i="4"/>
  <c r="V112" i="9" s="1"/>
  <c r="AV124" i="4"/>
  <c r="V113" i="9" s="1"/>
  <c r="AV125" i="4"/>
  <c r="V114" i="9" s="1"/>
  <c r="AV126" i="4"/>
  <c r="V115" i="9" s="1"/>
  <c r="AV127" i="4"/>
  <c r="V116" i="9" s="1"/>
  <c r="AJ123" i="4"/>
  <c r="J112" i="9" s="1"/>
  <c r="AJ124" i="4"/>
  <c r="J113" i="9" s="1"/>
  <c r="AJ125" i="4"/>
  <c r="J114" i="9" s="1"/>
  <c r="AJ126" i="4"/>
  <c r="J115" i="9" s="1"/>
  <c r="AJ127" i="4"/>
  <c r="J116" i="9" s="1"/>
  <c r="AZ118" i="4"/>
  <c r="Z107" i="9" s="1"/>
  <c r="AZ121" i="4"/>
  <c r="Z110" i="9" s="1"/>
  <c r="AZ119" i="4"/>
  <c r="Z108" i="9" s="1"/>
  <c r="AZ122" i="4"/>
  <c r="Z111" i="9" s="1"/>
  <c r="AZ120" i="4"/>
  <c r="Z109" i="9" s="1"/>
  <c r="AN120" i="4"/>
  <c r="N109" i="9" s="1"/>
  <c r="AN118" i="4"/>
  <c r="N107" i="9" s="1"/>
  <c r="AN121" i="4"/>
  <c r="N110" i="9" s="1"/>
  <c r="AN119" i="4"/>
  <c r="N108" i="9" s="1"/>
  <c r="AN122" i="4"/>
  <c r="N111" i="9" s="1"/>
  <c r="AR113" i="4"/>
  <c r="R102" i="9" s="1"/>
  <c r="AR114" i="4"/>
  <c r="R103" i="9" s="1"/>
  <c r="AR115" i="4"/>
  <c r="R104" i="9" s="1"/>
  <c r="AR116" i="4"/>
  <c r="R105" i="9" s="1"/>
  <c r="AR117" i="4"/>
  <c r="R106" i="9" s="1"/>
  <c r="AV109" i="4"/>
  <c r="V98" i="9" s="1"/>
  <c r="AV108" i="4"/>
  <c r="V97" i="9" s="1"/>
  <c r="AV111" i="4"/>
  <c r="V100" i="9" s="1"/>
  <c r="AV110" i="4"/>
  <c r="V99" i="9" s="1"/>
  <c r="AV112" i="4"/>
  <c r="V101" i="9" s="1"/>
  <c r="AJ109" i="4"/>
  <c r="J98" i="9" s="1"/>
  <c r="AJ108" i="4"/>
  <c r="J97" i="9" s="1"/>
  <c r="AJ111" i="4"/>
  <c r="J100" i="9" s="1"/>
  <c r="AJ112" i="4"/>
  <c r="J101" i="9" s="1"/>
  <c r="AJ110" i="4"/>
  <c r="J99" i="9" s="1"/>
  <c r="AZ105" i="4"/>
  <c r="Z94" i="9" s="1"/>
  <c r="AZ104" i="4"/>
  <c r="Z93" i="9" s="1"/>
  <c r="AZ103" i="4"/>
  <c r="Z92" i="9" s="1"/>
  <c r="AZ107" i="4"/>
  <c r="Z96" i="9" s="1"/>
  <c r="AZ106" i="4"/>
  <c r="Z95" i="9" s="1"/>
  <c r="AN105" i="4"/>
  <c r="N94" i="9" s="1"/>
  <c r="AN104" i="4"/>
  <c r="N93" i="9" s="1"/>
  <c r="AN103" i="4"/>
  <c r="N92" i="9" s="1"/>
  <c r="AN107" i="4"/>
  <c r="N96" i="9" s="1"/>
  <c r="AN106" i="4"/>
  <c r="N95" i="9" s="1"/>
  <c r="AR98" i="4"/>
  <c r="R87" i="9" s="1"/>
  <c r="AR99" i="4"/>
  <c r="R88" i="9" s="1"/>
  <c r="AR100" i="4"/>
  <c r="R89" i="9" s="1"/>
  <c r="AR101" i="4"/>
  <c r="R90" i="9" s="1"/>
  <c r="AR102" i="4"/>
  <c r="R91" i="9" s="1"/>
  <c r="AV94" i="4"/>
  <c r="V83" i="9" s="1"/>
  <c r="AV96" i="4"/>
  <c r="V85" i="9" s="1"/>
  <c r="AV93" i="4"/>
  <c r="V82" i="9" s="1"/>
  <c r="AV95" i="4"/>
  <c r="V84" i="9" s="1"/>
  <c r="AV97" i="4"/>
  <c r="V86" i="9" s="1"/>
  <c r="AJ94" i="4"/>
  <c r="J83" i="9" s="1"/>
  <c r="AJ96" i="4"/>
  <c r="J85" i="9" s="1"/>
  <c r="AJ93" i="4"/>
  <c r="J82" i="9" s="1"/>
  <c r="AJ95" i="4"/>
  <c r="J84" i="9" s="1"/>
  <c r="AJ97" i="4"/>
  <c r="J86" i="9" s="1"/>
  <c r="AZ91" i="4"/>
  <c r="Z80" i="9" s="1"/>
  <c r="AZ92" i="4"/>
  <c r="Z81" i="9" s="1"/>
  <c r="AZ88" i="4"/>
  <c r="Z77" i="9" s="1"/>
  <c r="AZ89" i="4"/>
  <c r="Z78" i="9" s="1"/>
  <c r="AZ90" i="4"/>
  <c r="Z79" i="9" s="1"/>
  <c r="AN89" i="4"/>
  <c r="N78" i="9" s="1"/>
  <c r="AN90" i="4"/>
  <c r="N79" i="9" s="1"/>
  <c r="AN91" i="4"/>
  <c r="N80" i="9" s="1"/>
  <c r="AN92" i="4"/>
  <c r="N81" i="9" s="1"/>
  <c r="AN88" i="4"/>
  <c r="N77" i="9" s="1"/>
  <c r="AR83" i="4"/>
  <c r="R72" i="9" s="1"/>
  <c r="AR84" i="4"/>
  <c r="R73" i="9" s="1"/>
  <c r="AR85" i="4"/>
  <c r="R74" i="9" s="1"/>
  <c r="AR86" i="4"/>
  <c r="R75" i="9" s="1"/>
  <c r="AR87" i="4"/>
  <c r="R76" i="9" s="1"/>
  <c r="AV78" i="4"/>
  <c r="V67" i="9" s="1"/>
  <c r="AV82" i="4"/>
  <c r="V71" i="9" s="1"/>
  <c r="AV81" i="4"/>
  <c r="V70" i="9" s="1"/>
  <c r="AV80" i="4"/>
  <c r="V69" i="9" s="1"/>
  <c r="AV79" i="4"/>
  <c r="V68" i="9" s="1"/>
  <c r="AJ78" i="4"/>
  <c r="J67" i="9" s="1"/>
  <c r="AJ82" i="4"/>
  <c r="J71" i="9" s="1"/>
  <c r="AJ81" i="4"/>
  <c r="J70" i="9" s="1"/>
  <c r="AJ80" i="4"/>
  <c r="J69" i="9" s="1"/>
  <c r="AJ79" i="4"/>
  <c r="J68" i="9" s="1"/>
  <c r="AZ74" i="4"/>
  <c r="Z63" i="9" s="1"/>
  <c r="AZ73" i="4"/>
  <c r="Z62" i="9" s="1"/>
  <c r="AZ77" i="4"/>
  <c r="Z66" i="9" s="1"/>
  <c r="AZ76" i="4"/>
  <c r="Z65" i="9" s="1"/>
  <c r="AZ75" i="4"/>
  <c r="Z64" i="9" s="1"/>
  <c r="AN74" i="4"/>
  <c r="N63" i="9" s="1"/>
  <c r="AN73" i="4"/>
  <c r="N62" i="9" s="1"/>
  <c r="AN77" i="4"/>
  <c r="N66" i="9" s="1"/>
  <c r="AN76" i="4"/>
  <c r="N65" i="9" s="1"/>
  <c r="AN75" i="4"/>
  <c r="N64" i="9" s="1"/>
  <c r="AR68" i="4"/>
  <c r="R57" i="9" s="1"/>
  <c r="AR69" i="4"/>
  <c r="R58" i="9" s="1"/>
  <c r="AR70" i="4"/>
  <c r="R59" i="9" s="1"/>
  <c r="AR71" i="4"/>
  <c r="R60" i="9" s="1"/>
  <c r="AR72" i="4"/>
  <c r="R61" i="9" s="1"/>
  <c r="AV63" i="4"/>
  <c r="V52" i="9" s="1"/>
  <c r="AV65" i="4"/>
  <c r="V54" i="9" s="1"/>
  <c r="AV67" i="4"/>
  <c r="V56" i="9" s="1"/>
  <c r="AV64" i="4"/>
  <c r="V53" i="9" s="1"/>
  <c r="AV66" i="4"/>
  <c r="V55" i="9" s="1"/>
  <c r="AJ64" i="4"/>
  <c r="J53" i="9" s="1"/>
  <c r="AJ66" i="4"/>
  <c r="J55" i="9" s="1"/>
  <c r="AJ63" i="4"/>
  <c r="J52" i="9" s="1"/>
  <c r="AJ65" i="4"/>
  <c r="J54" i="9" s="1"/>
  <c r="AJ67" i="4"/>
  <c r="J56" i="9" s="1"/>
  <c r="AZ58" i="4"/>
  <c r="Z47" i="9" s="1"/>
  <c r="AZ60" i="4"/>
  <c r="Z49" i="9" s="1"/>
  <c r="AZ62" i="4"/>
  <c r="Z51" i="9" s="1"/>
  <c r="AZ59" i="4"/>
  <c r="Z48" i="9" s="1"/>
  <c r="AZ61" i="4"/>
  <c r="Z50" i="9" s="1"/>
  <c r="AN60" i="4"/>
  <c r="N49" i="9" s="1"/>
  <c r="AN62" i="4"/>
  <c r="N51" i="9" s="1"/>
  <c r="AN58" i="4"/>
  <c r="N47" i="9" s="1"/>
  <c r="AN61" i="4"/>
  <c r="N50" i="9" s="1"/>
  <c r="AN59" i="4"/>
  <c r="N48" i="9" s="1"/>
  <c r="AR55" i="4"/>
  <c r="R44" i="9" s="1"/>
  <c r="AR56" i="4"/>
  <c r="R45" i="9" s="1"/>
  <c r="AR57" i="4"/>
  <c r="R46" i="9" s="1"/>
  <c r="AR54" i="4"/>
  <c r="R43" i="9" s="1"/>
  <c r="AR53" i="4"/>
  <c r="R42" i="9" s="1"/>
  <c r="AV51" i="4"/>
  <c r="V40" i="9" s="1"/>
  <c r="AV50" i="4"/>
  <c r="V39" i="9" s="1"/>
  <c r="AV49" i="4"/>
  <c r="V38" i="9" s="1"/>
  <c r="AV48" i="4"/>
  <c r="V37" i="9" s="1"/>
  <c r="AV52" i="4"/>
  <c r="V41" i="9" s="1"/>
  <c r="AJ52" i="4"/>
  <c r="J41" i="9" s="1"/>
  <c r="AJ51" i="4"/>
  <c r="J40" i="9" s="1"/>
  <c r="AJ50" i="4"/>
  <c r="J39" i="9" s="1"/>
  <c r="AJ49" i="4"/>
  <c r="J38" i="9" s="1"/>
  <c r="AJ48" i="4"/>
  <c r="J37" i="9" s="1"/>
  <c r="AZ43" i="4"/>
  <c r="Z32" i="9" s="1"/>
  <c r="AZ44" i="4"/>
  <c r="Z33" i="9" s="1"/>
  <c r="AZ45" i="4"/>
  <c r="Z34" i="9" s="1"/>
  <c r="AZ46" i="4"/>
  <c r="Z35" i="9" s="1"/>
  <c r="AZ47" i="4"/>
  <c r="Z36" i="9" s="1"/>
  <c r="AN43" i="4"/>
  <c r="N32" i="9" s="1"/>
  <c r="AN44" i="4"/>
  <c r="N33" i="9" s="1"/>
  <c r="AN45" i="4"/>
  <c r="N34" i="9" s="1"/>
  <c r="AN46" i="4"/>
  <c r="N35" i="9" s="1"/>
  <c r="AN47" i="4"/>
  <c r="N36" i="9" s="1"/>
  <c r="AR39" i="4"/>
  <c r="R28" i="9" s="1"/>
  <c r="AR40" i="4"/>
  <c r="R29" i="9" s="1"/>
  <c r="AR38" i="4"/>
  <c r="R27" i="9" s="1"/>
  <c r="AR41" i="4"/>
  <c r="R30" i="9" s="1"/>
  <c r="AR42" i="4"/>
  <c r="R31" i="9" s="1"/>
  <c r="AV35" i="4"/>
  <c r="V24" i="9" s="1"/>
  <c r="AV37" i="4"/>
  <c r="V26" i="9" s="1"/>
  <c r="AV36" i="4"/>
  <c r="V25" i="9" s="1"/>
  <c r="AV33" i="4"/>
  <c r="V22" i="9" s="1"/>
  <c r="AV34" i="4"/>
  <c r="V23" i="9" s="1"/>
  <c r="AJ35" i="4"/>
  <c r="J24" i="9" s="1"/>
  <c r="AJ36" i="4"/>
  <c r="J25" i="9" s="1"/>
  <c r="AJ33" i="4"/>
  <c r="J22" i="9" s="1"/>
  <c r="AJ37" i="4"/>
  <c r="J26" i="9" s="1"/>
  <c r="AJ34" i="4"/>
  <c r="J23" i="9" s="1"/>
  <c r="AZ28" i="4"/>
  <c r="Z17" i="9" s="1"/>
  <c r="AZ29" i="4"/>
  <c r="Z18" i="9" s="1"/>
  <c r="AZ30" i="4"/>
  <c r="Z19" i="9" s="1"/>
  <c r="AZ31" i="4"/>
  <c r="Z20" i="9" s="1"/>
  <c r="AZ32" i="4"/>
  <c r="Z21" i="9" s="1"/>
  <c r="AN28" i="4"/>
  <c r="N17" i="9" s="1"/>
  <c r="AN29" i="4"/>
  <c r="N18" i="9" s="1"/>
  <c r="AN30" i="4"/>
  <c r="N19" i="9" s="1"/>
  <c r="AN31" i="4"/>
  <c r="N20" i="9" s="1"/>
  <c r="AN32" i="4"/>
  <c r="N21" i="9" s="1"/>
  <c r="AR23" i="4"/>
  <c r="R12" i="9" s="1"/>
  <c r="AR24" i="4"/>
  <c r="R13" i="9" s="1"/>
  <c r="AR25" i="4"/>
  <c r="R14" i="9" s="1"/>
  <c r="AR26" i="4"/>
  <c r="R15" i="9" s="1"/>
  <c r="AR27" i="4"/>
  <c r="R16" i="9" s="1"/>
  <c r="AV18" i="4"/>
  <c r="V7" i="9" s="1"/>
  <c r="AV19" i="4"/>
  <c r="V8" i="9" s="1"/>
  <c r="AV20" i="4"/>
  <c r="V9" i="9" s="1"/>
  <c r="AV21" i="4"/>
  <c r="V10" i="9" s="1"/>
  <c r="AV22" i="4"/>
  <c r="V11" i="9" s="1"/>
  <c r="AJ18" i="4"/>
  <c r="J7" i="9" s="1"/>
  <c r="AJ19" i="4"/>
  <c r="J8" i="9" s="1"/>
  <c r="AJ20" i="4"/>
  <c r="J9" i="9" s="1"/>
  <c r="AJ21" i="4"/>
  <c r="J10" i="9" s="1"/>
  <c r="AJ22" i="4"/>
  <c r="J11" i="9" s="1"/>
  <c r="AZ13" i="4"/>
  <c r="Z2" i="9" s="1"/>
  <c r="AZ14" i="4"/>
  <c r="Z3" i="9" s="1"/>
  <c r="AZ15" i="4"/>
  <c r="Z4" i="9" s="1"/>
  <c r="AZ16" i="4"/>
  <c r="Z5" i="9" s="1"/>
  <c r="AZ17" i="4"/>
  <c r="Z6" i="9" s="1"/>
  <c r="AN13" i="4"/>
  <c r="N2" i="9" s="1"/>
  <c r="AN14" i="4"/>
  <c r="N3" i="9" s="1"/>
  <c r="AN15" i="4"/>
  <c r="N4" i="9" s="1"/>
  <c r="AN16" i="4"/>
  <c r="N5" i="9" s="1"/>
  <c r="AN17" i="4"/>
  <c r="N6" i="9" s="1"/>
  <c r="AD18" i="4"/>
  <c r="D7" i="9" s="1"/>
  <c r="AD19" i="4"/>
  <c r="D8" i="9" s="1"/>
  <c r="AD20" i="4"/>
  <c r="D9" i="9" s="1"/>
  <c r="AD21" i="4"/>
  <c r="D10" i="9" s="1"/>
  <c r="AD22" i="4"/>
  <c r="D11" i="9" s="1"/>
  <c r="D451" i="5"/>
  <c r="D179" i="5"/>
  <c r="AX508" i="4"/>
  <c r="X497" i="9" s="1"/>
  <c r="AX509" i="4"/>
  <c r="X498" i="9" s="1"/>
  <c r="AX510" i="4"/>
  <c r="X499" i="9" s="1"/>
  <c r="AX511" i="4"/>
  <c r="X500" i="9" s="1"/>
  <c r="AX512" i="4"/>
  <c r="X501" i="9" s="1"/>
  <c r="AH484" i="4"/>
  <c r="H473" i="9" s="1"/>
  <c r="AH487" i="4"/>
  <c r="H476" i="9" s="1"/>
  <c r="AH483" i="4"/>
  <c r="H472" i="9" s="1"/>
  <c r="AH486" i="4"/>
  <c r="H475" i="9" s="1"/>
  <c r="AH485" i="4"/>
  <c r="H474" i="9" s="1"/>
  <c r="AH438" i="4"/>
  <c r="H427" i="9" s="1"/>
  <c r="AH439" i="4"/>
  <c r="H428" i="9" s="1"/>
  <c r="AH440" i="4"/>
  <c r="H429" i="9" s="1"/>
  <c r="AH442" i="4"/>
  <c r="H431" i="9" s="1"/>
  <c r="AH441" i="4"/>
  <c r="H430" i="9" s="1"/>
  <c r="AP416" i="4"/>
  <c r="P405" i="9" s="1"/>
  <c r="AP415" i="4"/>
  <c r="P404" i="9" s="1"/>
  <c r="AP414" i="4"/>
  <c r="P403" i="9" s="1"/>
  <c r="AP413" i="4"/>
  <c r="P402" i="9" s="1"/>
  <c r="AP417" i="4"/>
  <c r="P406" i="9" s="1"/>
  <c r="AL388" i="4"/>
  <c r="L377" i="9" s="1"/>
  <c r="AL389" i="4"/>
  <c r="L378" i="9" s="1"/>
  <c r="AL390" i="4"/>
  <c r="L379" i="9" s="1"/>
  <c r="AL391" i="4"/>
  <c r="L380" i="9" s="1"/>
  <c r="AL392" i="4"/>
  <c r="L381" i="9" s="1"/>
  <c r="AP386" i="4"/>
  <c r="P375" i="9" s="1"/>
  <c r="AP385" i="4"/>
  <c r="P374" i="9" s="1"/>
  <c r="AP384" i="4"/>
  <c r="P373" i="9" s="1"/>
  <c r="AP383" i="4"/>
  <c r="P372" i="9" s="1"/>
  <c r="AP387" i="4"/>
  <c r="P376" i="9" s="1"/>
  <c r="AH366" i="4"/>
  <c r="H355" i="9" s="1"/>
  <c r="AH365" i="4"/>
  <c r="H354" i="9" s="1"/>
  <c r="AH364" i="4"/>
  <c r="H353" i="9" s="1"/>
  <c r="AH363" i="4"/>
  <c r="H352" i="9" s="1"/>
  <c r="AH367" i="4"/>
  <c r="H356" i="9" s="1"/>
  <c r="AP357" i="4"/>
  <c r="P346" i="9" s="1"/>
  <c r="AP353" i="4"/>
  <c r="P342" i="9" s="1"/>
  <c r="AP356" i="4"/>
  <c r="P345" i="9" s="1"/>
  <c r="AP355" i="4"/>
  <c r="P344" i="9" s="1"/>
  <c r="AP354" i="4"/>
  <c r="P343" i="9" s="1"/>
  <c r="AP338" i="4"/>
  <c r="P327" i="9" s="1"/>
  <c r="AP339" i="4"/>
  <c r="P328" i="9" s="1"/>
  <c r="AP340" i="4"/>
  <c r="P329" i="9" s="1"/>
  <c r="AP342" i="4"/>
  <c r="P331" i="9" s="1"/>
  <c r="AP341" i="4"/>
  <c r="P330" i="9" s="1"/>
  <c r="AP327" i="4"/>
  <c r="P316" i="9" s="1"/>
  <c r="AP326" i="4"/>
  <c r="P315" i="9" s="1"/>
  <c r="AP325" i="4"/>
  <c r="P314" i="9" s="1"/>
  <c r="AP324" i="4"/>
  <c r="P313" i="9" s="1"/>
  <c r="AP323" i="4"/>
  <c r="P312" i="9" s="1"/>
  <c r="AX272" i="4"/>
  <c r="X261" i="9" s="1"/>
  <c r="AX271" i="4"/>
  <c r="X260" i="9" s="1"/>
  <c r="AX270" i="4"/>
  <c r="X259" i="9" s="1"/>
  <c r="AX269" i="4"/>
  <c r="X258" i="9" s="1"/>
  <c r="AX268" i="4"/>
  <c r="X257" i="9" s="1"/>
  <c r="AH245" i="4"/>
  <c r="H234" i="9" s="1"/>
  <c r="AH246" i="4"/>
  <c r="H235" i="9" s="1"/>
  <c r="AH247" i="4"/>
  <c r="H236" i="9" s="1"/>
  <c r="AH243" i="4"/>
  <c r="H232" i="9" s="1"/>
  <c r="AH244" i="4"/>
  <c r="H233" i="9" s="1"/>
  <c r="AL208" i="4"/>
  <c r="L197" i="9" s="1"/>
  <c r="AL210" i="4"/>
  <c r="L199" i="9" s="1"/>
  <c r="AL212" i="4"/>
  <c r="L201" i="9" s="1"/>
  <c r="AL209" i="4"/>
  <c r="L198" i="9" s="1"/>
  <c r="AL211" i="4"/>
  <c r="L200" i="9" s="1"/>
  <c r="AH168" i="4"/>
  <c r="H157" i="9" s="1"/>
  <c r="AH170" i="4"/>
  <c r="H159" i="9" s="1"/>
  <c r="AH172" i="4"/>
  <c r="H161" i="9" s="1"/>
  <c r="AH169" i="4"/>
  <c r="H158" i="9" s="1"/>
  <c r="AH171" i="4"/>
  <c r="H160" i="9" s="1"/>
  <c r="AL163" i="4"/>
  <c r="L152" i="9" s="1"/>
  <c r="AL165" i="4"/>
  <c r="L154" i="9" s="1"/>
  <c r="AL167" i="4"/>
  <c r="L156" i="9" s="1"/>
  <c r="AL164" i="4"/>
  <c r="L153" i="9" s="1"/>
  <c r="AL166" i="4"/>
  <c r="L155" i="9" s="1"/>
  <c r="AP158" i="4"/>
  <c r="P147" i="9" s="1"/>
  <c r="AP159" i="4"/>
  <c r="P148" i="9" s="1"/>
  <c r="AP160" i="4"/>
  <c r="P149" i="9" s="1"/>
  <c r="AP161" i="4"/>
  <c r="P150" i="9" s="1"/>
  <c r="AP162" i="4"/>
  <c r="P151" i="9" s="1"/>
  <c r="AL148" i="4"/>
  <c r="L137" i="9" s="1"/>
  <c r="AL149" i="4"/>
  <c r="L138" i="9" s="1"/>
  <c r="AL150" i="4"/>
  <c r="L139" i="9" s="1"/>
  <c r="AL151" i="4"/>
  <c r="L140" i="9" s="1"/>
  <c r="AL152" i="4"/>
  <c r="L141" i="9" s="1"/>
  <c r="AH123" i="4"/>
  <c r="H112" i="9" s="1"/>
  <c r="AH125" i="4"/>
  <c r="H114" i="9" s="1"/>
  <c r="AH127" i="4"/>
  <c r="H116" i="9" s="1"/>
  <c r="AH124" i="4"/>
  <c r="H113" i="9" s="1"/>
  <c r="AH126" i="4"/>
  <c r="H115" i="9" s="1"/>
  <c r="AT50" i="4"/>
  <c r="T39" i="9" s="1"/>
  <c r="AT49" i="4"/>
  <c r="T38" i="9" s="1"/>
  <c r="AT48" i="4"/>
  <c r="T37" i="9" s="1"/>
  <c r="AT52" i="4"/>
  <c r="T41" i="9" s="1"/>
  <c r="AT51" i="4"/>
  <c r="T40" i="9" s="1"/>
  <c r="AL28" i="4"/>
  <c r="L17" i="9" s="1"/>
  <c r="AL29" i="4"/>
  <c r="L18" i="9" s="1"/>
  <c r="AL30" i="4"/>
  <c r="L19" i="9" s="1"/>
  <c r="AL31" i="4"/>
  <c r="L20" i="9" s="1"/>
  <c r="AL32" i="4"/>
  <c r="L21" i="9" s="1"/>
  <c r="AP23" i="4"/>
  <c r="P12" i="9" s="1"/>
  <c r="AP24" i="4"/>
  <c r="P13" i="9" s="1"/>
  <c r="AP25" i="4"/>
  <c r="P14" i="9" s="1"/>
  <c r="AP26" i="4"/>
  <c r="P15" i="9" s="1"/>
  <c r="AP27" i="4"/>
  <c r="P16" i="9" s="1"/>
  <c r="AX13" i="4"/>
  <c r="X2" i="9" s="1"/>
  <c r="AX14" i="4"/>
  <c r="X3" i="9" s="1"/>
  <c r="AX15" i="4"/>
  <c r="X4" i="9" s="1"/>
  <c r="AX16" i="4"/>
  <c r="X5" i="9" s="1"/>
  <c r="AX17" i="4"/>
  <c r="X6" i="9" s="1"/>
  <c r="AE38" i="4"/>
  <c r="E27" i="9" s="1"/>
  <c r="AE39" i="4"/>
  <c r="E28" i="9" s="1"/>
  <c r="AE40" i="4"/>
  <c r="E29" i="9" s="1"/>
  <c r="AE42" i="4"/>
  <c r="E31" i="9" s="1"/>
  <c r="AE41" i="4"/>
  <c r="E30" i="9" s="1"/>
  <c r="AE18" i="4"/>
  <c r="E7" i="9" s="1"/>
  <c r="AE19" i="4"/>
  <c r="E8" i="9" s="1"/>
  <c r="AE20" i="4"/>
  <c r="E9" i="9" s="1"/>
  <c r="AE21" i="4"/>
  <c r="E10" i="9" s="1"/>
  <c r="AE22" i="4"/>
  <c r="E11" i="9" s="1"/>
  <c r="AE493" i="4"/>
  <c r="E482" i="9" s="1"/>
  <c r="AE494" i="4"/>
  <c r="E483" i="9" s="1"/>
  <c r="AE495" i="4"/>
  <c r="E484" i="9" s="1"/>
  <c r="AE496" i="4"/>
  <c r="E485" i="9" s="1"/>
  <c r="AE497" i="4"/>
  <c r="E486" i="9" s="1"/>
  <c r="AE473" i="4"/>
  <c r="E462" i="9" s="1"/>
  <c r="AE474" i="4"/>
  <c r="E463" i="9" s="1"/>
  <c r="AE475" i="4"/>
  <c r="E464" i="9" s="1"/>
  <c r="AE476" i="4"/>
  <c r="E465" i="9" s="1"/>
  <c r="AE477" i="4"/>
  <c r="E466" i="9" s="1"/>
  <c r="AE457" i="4"/>
  <c r="E446" i="9" s="1"/>
  <c r="AE456" i="4"/>
  <c r="E445" i="9" s="1"/>
  <c r="AE455" i="4"/>
  <c r="E444" i="9" s="1"/>
  <c r="AE454" i="4"/>
  <c r="E443" i="9" s="1"/>
  <c r="AE453" i="4"/>
  <c r="E442" i="9" s="1"/>
  <c r="AE433" i="4"/>
  <c r="E422" i="9" s="1"/>
  <c r="AE435" i="4"/>
  <c r="E424" i="9" s="1"/>
  <c r="AE437" i="4"/>
  <c r="E426" i="9" s="1"/>
  <c r="AE434" i="4"/>
  <c r="E423" i="9" s="1"/>
  <c r="AE436" i="4"/>
  <c r="E425" i="9" s="1"/>
  <c r="AE417" i="4"/>
  <c r="E406" i="9" s="1"/>
  <c r="AE416" i="4"/>
  <c r="E405" i="9" s="1"/>
  <c r="AE415" i="4"/>
  <c r="E404" i="9" s="1"/>
  <c r="AE414" i="4"/>
  <c r="E403" i="9" s="1"/>
  <c r="AE413" i="4"/>
  <c r="E402" i="9" s="1"/>
  <c r="AE393" i="4"/>
  <c r="E382" i="9" s="1"/>
  <c r="AE397" i="4"/>
  <c r="E386" i="9" s="1"/>
  <c r="AE396" i="4"/>
  <c r="E385" i="9" s="1"/>
  <c r="AE395" i="4"/>
  <c r="E384" i="9" s="1"/>
  <c r="AE394" i="4"/>
  <c r="E383" i="9" s="1"/>
  <c r="AE375" i="4"/>
  <c r="E364" i="9" s="1"/>
  <c r="AE377" i="4"/>
  <c r="E366" i="9" s="1"/>
  <c r="AE373" i="4"/>
  <c r="E362" i="9" s="1"/>
  <c r="AE376" i="4"/>
  <c r="E365" i="9" s="1"/>
  <c r="AE374" i="4"/>
  <c r="E363" i="9" s="1"/>
  <c r="AE354" i="4"/>
  <c r="E343" i="9" s="1"/>
  <c r="AE357" i="4"/>
  <c r="E346" i="9" s="1"/>
  <c r="AE353" i="4"/>
  <c r="E342" i="9" s="1"/>
  <c r="AE356" i="4"/>
  <c r="E345" i="9" s="1"/>
  <c r="AE355" i="4"/>
  <c r="E344" i="9" s="1"/>
  <c r="AE333" i="4"/>
  <c r="E322" i="9" s="1"/>
  <c r="AE334" i="4"/>
  <c r="E323" i="9" s="1"/>
  <c r="AE335" i="4"/>
  <c r="E324" i="9" s="1"/>
  <c r="AE336" i="4"/>
  <c r="E325" i="9" s="1"/>
  <c r="AE337" i="4"/>
  <c r="E326" i="9" s="1"/>
  <c r="AE317" i="4"/>
  <c r="E306" i="9" s="1"/>
  <c r="AE316" i="4"/>
  <c r="E305" i="9" s="1"/>
  <c r="AE315" i="4"/>
  <c r="E304" i="9" s="1"/>
  <c r="AE314" i="4"/>
  <c r="E303" i="9" s="1"/>
  <c r="AE313" i="4"/>
  <c r="E302" i="9" s="1"/>
  <c r="AE294" i="4"/>
  <c r="E283" i="9" s="1"/>
  <c r="AE296" i="4"/>
  <c r="E285" i="9" s="1"/>
  <c r="AE295" i="4"/>
  <c r="E284" i="9" s="1"/>
  <c r="AE297" i="4"/>
  <c r="E286" i="9" s="1"/>
  <c r="AE293" i="4"/>
  <c r="E282" i="9" s="1"/>
  <c r="AE275" i="4"/>
  <c r="E264" i="9" s="1"/>
  <c r="AE274" i="4"/>
  <c r="E263" i="9" s="1"/>
  <c r="AE273" i="4"/>
  <c r="E262" i="9" s="1"/>
  <c r="AE277" i="4"/>
  <c r="E266" i="9" s="1"/>
  <c r="AE276" i="4"/>
  <c r="E265" i="9" s="1"/>
  <c r="AE253" i="4"/>
  <c r="E242" i="9" s="1"/>
  <c r="AE255" i="4"/>
  <c r="E244" i="9" s="1"/>
  <c r="AE257" i="4"/>
  <c r="E246" i="9" s="1"/>
  <c r="AE254" i="4"/>
  <c r="E243" i="9" s="1"/>
  <c r="AE256" i="4"/>
  <c r="E245" i="9" s="1"/>
  <c r="AE233" i="4"/>
  <c r="E222" i="9" s="1"/>
  <c r="AE237" i="4"/>
  <c r="E226" i="9" s="1"/>
  <c r="AE236" i="4"/>
  <c r="E225" i="9" s="1"/>
  <c r="AE235" i="4"/>
  <c r="E224" i="9" s="1"/>
  <c r="AE234" i="4"/>
  <c r="E223" i="9" s="1"/>
  <c r="AE213" i="4"/>
  <c r="E202" i="9" s="1"/>
  <c r="AE214" i="4"/>
  <c r="E203" i="9" s="1"/>
  <c r="AE215" i="4"/>
  <c r="E204" i="9" s="1"/>
  <c r="AE216" i="4"/>
  <c r="E205" i="9" s="1"/>
  <c r="AE217" i="4"/>
  <c r="E206" i="9" s="1"/>
  <c r="AE194" i="4"/>
  <c r="E183" i="9" s="1"/>
  <c r="AE193" i="4"/>
  <c r="E182" i="9" s="1"/>
  <c r="AE197" i="4"/>
  <c r="E186" i="9" s="1"/>
  <c r="AE196" i="4"/>
  <c r="E185" i="9" s="1"/>
  <c r="AE195" i="4"/>
  <c r="E184" i="9" s="1"/>
  <c r="AE174" i="4"/>
  <c r="E163" i="9" s="1"/>
  <c r="AE176" i="4"/>
  <c r="E165" i="9" s="1"/>
  <c r="AE173" i="4"/>
  <c r="E162" i="9" s="1"/>
  <c r="AE175" i="4"/>
  <c r="E164" i="9" s="1"/>
  <c r="AE177" i="4"/>
  <c r="E166" i="9" s="1"/>
  <c r="AE153" i="4"/>
  <c r="E142" i="9" s="1"/>
  <c r="AE154" i="4"/>
  <c r="E143" i="9" s="1"/>
  <c r="AE155" i="4"/>
  <c r="E144" i="9" s="1"/>
  <c r="AE156" i="4"/>
  <c r="E145" i="9" s="1"/>
  <c r="AE157" i="4"/>
  <c r="E146" i="9" s="1"/>
  <c r="AE134" i="4"/>
  <c r="E123" i="9" s="1"/>
  <c r="AE133" i="4"/>
  <c r="E122" i="9" s="1"/>
  <c r="AE137" i="4"/>
  <c r="E126" i="9" s="1"/>
  <c r="AE136" i="4"/>
  <c r="E125" i="9" s="1"/>
  <c r="AE135" i="4"/>
  <c r="E124" i="9" s="1"/>
  <c r="AE113" i="4"/>
  <c r="E102" i="9" s="1"/>
  <c r="AE114" i="4"/>
  <c r="E103" i="9" s="1"/>
  <c r="AE115" i="4"/>
  <c r="E104" i="9" s="1"/>
  <c r="AE116" i="4"/>
  <c r="E105" i="9" s="1"/>
  <c r="AE117" i="4"/>
  <c r="E106" i="9" s="1"/>
  <c r="AE93" i="4"/>
  <c r="E82" i="9" s="1"/>
  <c r="AE94" i="4"/>
  <c r="E83" i="9" s="1"/>
  <c r="AE95" i="4"/>
  <c r="E84" i="9" s="1"/>
  <c r="AE96" i="4"/>
  <c r="E85" i="9" s="1"/>
  <c r="AE97" i="4"/>
  <c r="E86" i="9" s="1"/>
  <c r="AE73" i="4"/>
  <c r="E62" i="9" s="1"/>
  <c r="AE74" i="4"/>
  <c r="E63" i="9" s="1"/>
  <c r="AE76" i="4"/>
  <c r="E65" i="9" s="1"/>
  <c r="AE75" i="4"/>
  <c r="E64" i="9" s="1"/>
  <c r="AE77" i="4"/>
  <c r="E66" i="9" s="1"/>
  <c r="AE56" i="4"/>
  <c r="E45" i="9" s="1"/>
  <c r="AE57" i="4"/>
  <c r="E46" i="9" s="1"/>
  <c r="AE55" i="4"/>
  <c r="E44" i="9" s="1"/>
  <c r="AE54" i="4"/>
  <c r="E43" i="9" s="1"/>
  <c r="AE53" i="4"/>
  <c r="E42" i="9" s="1"/>
  <c r="AY508" i="4"/>
  <c r="Y497" i="9" s="1"/>
  <c r="AY510" i="4"/>
  <c r="Y499" i="9" s="1"/>
  <c r="AY509" i="4"/>
  <c r="Y498" i="9" s="1"/>
  <c r="AY511" i="4"/>
  <c r="Y500" i="9" s="1"/>
  <c r="AY512" i="4"/>
  <c r="Y501" i="9" s="1"/>
  <c r="AM512" i="4"/>
  <c r="M501" i="9" s="1"/>
  <c r="AM509" i="4"/>
  <c r="M498" i="9" s="1"/>
  <c r="AM510" i="4"/>
  <c r="M499" i="9" s="1"/>
  <c r="AM508" i="4"/>
  <c r="M497" i="9" s="1"/>
  <c r="AM511" i="4"/>
  <c r="M500" i="9" s="1"/>
  <c r="AQ503" i="4"/>
  <c r="Q492" i="9" s="1"/>
  <c r="AQ504" i="4"/>
  <c r="Q493" i="9" s="1"/>
  <c r="AQ505" i="4"/>
  <c r="Q494" i="9" s="1"/>
  <c r="AQ506" i="4"/>
  <c r="Q495" i="9" s="1"/>
  <c r="AQ507" i="4"/>
  <c r="Q496" i="9" s="1"/>
  <c r="AU498" i="4"/>
  <c r="U487" i="9" s="1"/>
  <c r="AU499" i="4"/>
  <c r="U488" i="9" s="1"/>
  <c r="AU500" i="4"/>
  <c r="U489" i="9" s="1"/>
  <c r="AU501" i="4"/>
  <c r="U490" i="9" s="1"/>
  <c r="AU502" i="4"/>
  <c r="U491" i="9" s="1"/>
  <c r="AI498" i="4"/>
  <c r="I487" i="9" s="1"/>
  <c r="AI499" i="4"/>
  <c r="I488" i="9" s="1"/>
  <c r="AI500" i="4"/>
  <c r="I489" i="9" s="1"/>
  <c r="AI501" i="4"/>
  <c r="I490" i="9" s="1"/>
  <c r="AI502" i="4"/>
  <c r="I491" i="9" s="1"/>
  <c r="AY493" i="4"/>
  <c r="Y482" i="9" s="1"/>
  <c r="AY497" i="4"/>
  <c r="Y486" i="9" s="1"/>
  <c r="AY496" i="4"/>
  <c r="Y485" i="9" s="1"/>
  <c r="AY495" i="4"/>
  <c r="Y484" i="9" s="1"/>
  <c r="AY494" i="4"/>
  <c r="Y483" i="9" s="1"/>
  <c r="AM494" i="4"/>
  <c r="M483" i="9" s="1"/>
  <c r="AM493" i="4"/>
  <c r="M482" i="9" s="1"/>
  <c r="AM497" i="4"/>
  <c r="M486" i="9" s="1"/>
  <c r="AM496" i="4"/>
  <c r="M485" i="9" s="1"/>
  <c r="AM495" i="4"/>
  <c r="M484" i="9" s="1"/>
  <c r="AQ488" i="4"/>
  <c r="Q477" i="9" s="1"/>
  <c r="AQ489" i="4"/>
  <c r="Q478" i="9" s="1"/>
  <c r="AQ490" i="4"/>
  <c r="Q479" i="9" s="1"/>
  <c r="AQ491" i="4"/>
  <c r="Q480" i="9" s="1"/>
  <c r="AQ492" i="4"/>
  <c r="Q481" i="9" s="1"/>
  <c r="AU483" i="4"/>
  <c r="U472" i="9" s="1"/>
  <c r="AU486" i="4"/>
  <c r="U475" i="9" s="1"/>
  <c r="AU485" i="4"/>
  <c r="U474" i="9" s="1"/>
  <c r="AU487" i="4"/>
  <c r="U476" i="9" s="1"/>
  <c r="AU484" i="4"/>
  <c r="U473" i="9" s="1"/>
  <c r="AI484" i="4"/>
  <c r="I473" i="9" s="1"/>
  <c r="AI487" i="4"/>
  <c r="I476" i="9" s="1"/>
  <c r="AI483" i="4"/>
  <c r="I472" i="9" s="1"/>
  <c r="AI486" i="4"/>
  <c r="I475" i="9" s="1"/>
  <c r="AI485" i="4"/>
  <c r="I474" i="9" s="1"/>
  <c r="AY481" i="4"/>
  <c r="Y470" i="9" s="1"/>
  <c r="AY478" i="4"/>
  <c r="Y467" i="9" s="1"/>
  <c r="AY480" i="4"/>
  <c r="Y469" i="9" s="1"/>
  <c r="AY479" i="4"/>
  <c r="Y468" i="9" s="1"/>
  <c r="AY482" i="4"/>
  <c r="Y471" i="9" s="1"/>
  <c r="AM482" i="4"/>
  <c r="M471" i="9" s="1"/>
  <c r="AM479" i="4"/>
  <c r="M468" i="9" s="1"/>
  <c r="AM481" i="4"/>
  <c r="M470" i="9" s="1"/>
  <c r="AM478" i="4"/>
  <c r="M467" i="9" s="1"/>
  <c r="AM480" i="4"/>
  <c r="M469" i="9" s="1"/>
  <c r="AQ473" i="4"/>
  <c r="Q462" i="9" s="1"/>
  <c r="AQ474" i="4"/>
  <c r="Q463" i="9" s="1"/>
  <c r="AQ475" i="4"/>
  <c r="Q464" i="9" s="1"/>
  <c r="AQ476" i="4"/>
  <c r="Q465" i="9" s="1"/>
  <c r="AQ477" i="4"/>
  <c r="Q466" i="9" s="1"/>
  <c r="AU468" i="4"/>
  <c r="U457" i="9" s="1"/>
  <c r="AU469" i="4"/>
  <c r="U458" i="9" s="1"/>
  <c r="AU470" i="4"/>
  <c r="U459" i="9" s="1"/>
  <c r="AU471" i="4"/>
  <c r="U460" i="9" s="1"/>
  <c r="AU472" i="4"/>
  <c r="U461" i="9" s="1"/>
  <c r="AI468" i="4"/>
  <c r="I457" i="9" s="1"/>
  <c r="AI471" i="4"/>
  <c r="I460" i="9" s="1"/>
  <c r="AI472" i="4"/>
  <c r="I461" i="9" s="1"/>
  <c r="AI469" i="4"/>
  <c r="I458" i="9" s="1"/>
  <c r="AI470" i="4"/>
  <c r="I459" i="9" s="1"/>
  <c r="AY466" i="4"/>
  <c r="Y455" i="9" s="1"/>
  <c r="AY465" i="4"/>
  <c r="Y454" i="9" s="1"/>
  <c r="AY463" i="4"/>
  <c r="Y452" i="9" s="1"/>
  <c r="AY464" i="4"/>
  <c r="Y453" i="9" s="1"/>
  <c r="AY467" i="4"/>
  <c r="Y456" i="9" s="1"/>
  <c r="AM467" i="4"/>
  <c r="M456" i="9" s="1"/>
  <c r="AM466" i="4"/>
  <c r="M455" i="9" s="1"/>
  <c r="AM465" i="4"/>
  <c r="M454" i="9" s="1"/>
  <c r="AM464" i="4"/>
  <c r="M453" i="9" s="1"/>
  <c r="AM463" i="4"/>
  <c r="M452" i="9" s="1"/>
  <c r="AQ462" i="4"/>
  <c r="Q451" i="9" s="1"/>
  <c r="AQ461" i="4"/>
  <c r="Q450" i="9" s="1"/>
  <c r="AQ460" i="4"/>
  <c r="Q449" i="9" s="1"/>
  <c r="AQ459" i="4"/>
  <c r="Q448" i="9" s="1"/>
  <c r="AQ458" i="4"/>
  <c r="Q447" i="9" s="1"/>
  <c r="AU453" i="4"/>
  <c r="U442" i="9" s="1"/>
  <c r="AU454" i="4"/>
  <c r="U443" i="9" s="1"/>
  <c r="AU455" i="4"/>
  <c r="U444" i="9" s="1"/>
  <c r="AU456" i="4"/>
  <c r="U445" i="9" s="1"/>
  <c r="AU457" i="4"/>
  <c r="U446" i="9" s="1"/>
  <c r="AI453" i="4"/>
  <c r="I442" i="9" s="1"/>
  <c r="AI454" i="4"/>
  <c r="I443" i="9" s="1"/>
  <c r="AI455" i="4"/>
  <c r="I444" i="9" s="1"/>
  <c r="AI456" i="4"/>
  <c r="I445" i="9" s="1"/>
  <c r="AI457" i="4"/>
  <c r="I446" i="9" s="1"/>
  <c r="AY448" i="4"/>
  <c r="Y437" i="9" s="1"/>
  <c r="AY452" i="4"/>
  <c r="Y441" i="9" s="1"/>
  <c r="AY451" i="4"/>
  <c r="Y440" i="9" s="1"/>
  <c r="AY450" i="4"/>
  <c r="Y439" i="9" s="1"/>
  <c r="AY449" i="4"/>
  <c r="Y438" i="9" s="1"/>
  <c r="AM449" i="4"/>
  <c r="M438" i="9" s="1"/>
  <c r="AM448" i="4"/>
  <c r="M437" i="9" s="1"/>
  <c r="AM452" i="4"/>
  <c r="M441" i="9" s="1"/>
  <c r="AM451" i="4"/>
  <c r="M440" i="9" s="1"/>
  <c r="AM450" i="4"/>
  <c r="M439" i="9" s="1"/>
  <c r="AQ445" i="4"/>
  <c r="Q434" i="9" s="1"/>
  <c r="AQ444" i="4"/>
  <c r="Q433" i="9" s="1"/>
  <c r="AQ443" i="4"/>
  <c r="Q432" i="9" s="1"/>
  <c r="AQ447" i="4"/>
  <c r="Q436" i="9" s="1"/>
  <c r="AQ446" i="4"/>
  <c r="Q435" i="9" s="1"/>
  <c r="AU438" i="4"/>
  <c r="U427" i="9" s="1"/>
  <c r="AU439" i="4"/>
  <c r="U428" i="9" s="1"/>
  <c r="AU440" i="4"/>
  <c r="U429" i="9" s="1"/>
  <c r="AU441" i="4"/>
  <c r="U430" i="9" s="1"/>
  <c r="AU442" i="4"/>
  <c r="U431" i="9" s="1"/>
  <c r="AI438" i="4"/>
  <c r="I427" i="9" s="1"/>
  <c r="AI439" i="4"/>
  <c r="I428" i="9" s="1"/>
  <c r="AI440" i="4"/>
  <c r="I429" i="9" s="1"/>
  <c r="AI441" i="4"/>
  <c r="I430" i="9" s="1"/>
  <c r="AI442" i="4"/>
  <c r="I431" i="9" s="1"/>
  <c r="AY434" i="4"/>
  <c r="Y423" i="9" s="1"/>
  <c r="AY436" i="4"/>
  <c r="Y425" i="9" s="1"/>
  <c r="AY433" i="4"/>
  <c r="Y422" i="9" s="1"/>
  <c r="AY435" i="4"/>
  <c r="Y424" i="9" s="1"/>
  <c r="AY437" i="4"/>
  <c r="Y426" i="9" s="1"/>
  <c r="AM434" i="4"/>
  <c r="M423" i="9" s="1"/>
  <c r="AM436" i="4"/>
  <c r="M425" i="9" s="1"/>
  <c r="AM433" i="4"/>
  <c r="M422" i="9" s="1"/>
  <c r="AM435" i="4"/>
  <c r="M424" i="9" s="1"/>
  <c r="AM437" i="4"/>
  <c r="M426" i="9" s="1"/>
  <c r="AQ429" i="4"/>
  <c r="Q418" i="9" s="1"/>
  <c r="AQ431" i="4"/>
  <c r="Q420" i="9" s="1"/>
  <c r="AQ428" i="4"/>
  <c r="Q417" i="9" s="1"/>
  <c r="AQ430" i="4"/>
  <c r="Q419" i="9" s="1"/>
  <c r="AQ432" i="4"/>
  <c r="Q421" i="9" s="1"/>
  <c r="AU424" i="4"/>
  <c r="U413" i="9" s="1"/>
  <c r="AU425" i="4"/>
  <c r="U414" i="9" s="1"/>
  <c r="AU426" i="4"/>
  <c r="U415" i="9" s="1"/>
  <c r="AU427" i="4"/>
  <c r="U416" i="9" s="1"/>
  <c r="AU423" i="4"/>
  <c r="U412" i="9" s="1"/>
  <c r="AI424" i="4"/>
  <c r="I413" i="9" s="1"/>
  <c r="AI425" i="4"/>
  <c r="I414" i="9" s="1"/>
  <c r="AI426" i="4"/>
  <c r="I415" i="9" s="1"/>
  <c r="AI427" i="4"/>
  <c r="I416" i="9" s="1"/>
  <c r="AI423" i="4"/>
  <c r="I412" i="9" s="1"/>
  <c r="AY420" i="4"/>
  <c r="Y409" i="9" s="1"/>
  <c r="AY419" i="4"/>
  <c r="Y408" i="9" s="1"/>
  <c r="AY418" i="4"/>
  <c r="Y407" i="9" s="1"/>
  <c r="AY422" i="4"/>
  <c r="Y411" i="9" s="1"/>
  <c r="AY421" i="4"/>
  <c r="Y410" i="9" s="1"/>
  <c r="AM420" i="4"/>
  <c r="M409" i="9" s="1"/>
  <c r="AM419" i="4"/>
  <c r="M408" i="9" s="1"/>
  <c r="AM418" i="4"/>
  <c r="M407" i="9" s="1"/>
  <c r="AM421" i="4"/>
  <c r="M410" i="9" s="1"/>
  <c r="AM422" i="4"/>
  <c r="M411" i="9" s="1"/>
  <c r="AQ416" i="4"/>
  <c r="Q405" i="9" s="1"/>
  <c r="AQ415" i="4"/>
  <c r="Q404" i="9" s="1"/>
  <c r="AQ414" i="4"/>
  <c r="Q403" i="9" s="1"/>
  <c r="AQ413" i="4"/>
  <c r="Q402" i="9" s="1"/>
  <c r="AQ417" i="4"/>
  <c r="Q406" i="9" s="1"/>
  <c r="AU412" i="4"/>
  <c r="U401" i="9" s="1"/>
  <c r="AU411" i="4"/>
  <c r="U400" i="9" s="1"/>
  <c r="AU410" i="4"/>
  <c r="U399" i="9" s="1"/>
  <c r="AU409" i="4"/>
  <c r="U398" i="9" s="1"/>
  <c r="AU408" i="4"/>
  <c r="U397" i="9" s="1"/>
  <c r="AI412" i="4"/>
  <c r="I401" i="9" s="1"/>
  <c r="AI411" i="4"/>
  <c r="I400" i="9" s="1"/>
  <c r="AI410" i="4"/>
  <c r="I399" i="9" s="1"/>
  <c r="AI409" i="4"/>
  <c r="I398" i="9" s="1"/>
  <c r="AI408" i="4"/>
  <c r="I397" i="9" s="1"/>
  <c r="AY407" i="4"/>
  <c r="Y396" i="9" s="1"/>
  <c r="AY406" i="4"/>
  <c r="Y395" i="9" s="1"/>
  <c r="AY405" i="4"/>
  <c r="Y394" i="9" s="1"/>
  <c r="AY404" i="4"/>
  <c r="Y393" i="9" s="1"/>
  <c r="AY403" i="4"/>
  <c r="Y392" i="9" s="1"/>
  <c r="AM407" i="4"/>
  <c r="M396" i="9" s="1"/>
  <c r="AM406" i="4"/>
  <c r="M395" i="9" s="1"/>
  <c r="AM405" i="4"/>
  <c r="M394" i="9" s="1"/>
  <c r="AM404" i="4"/>
  <c r="M393" i="9" s="1"/>
  <c r="AM403" i="4"/>
  <c r="M392" i="9" s="1"/>
  <c r="AQ398" i="4"/>
  <c r="Q387" i="9" s="1"/>
  <c r="AQ402" i="4"/>
  <c r="Q391" i="9" s="1"/>
  <c r="AQ401" i="4"/>
  <c r="Q390" i="9" s="1"/>
  <c r="AQ400" i="4"/>
  <c r="Q389" i="9" s="1"/>
  <c r="AQ399" i="4"/>
  <c r="Q388" i="9" s="1"/>
  <c r="AU394" i="4"/>
  <c r="U383" i="9" s="1"/>
  <c r="AU393" i="4"/>
  <c r="U382" i="9" s="1"/>
  <c r="AU397" i="4"/>
  <c r="U386" i="9" s="1"/>
  <c r="AU396" i="4"/>
  <c r="U385" i="9" s="1"/>
  <c r="AU395" i="4"/>
  <c r="U384" i="9" s="1"/>
  <c r="AI395" i="4"/>
  <c r="I384" i="9" s="1"/>
  <c r="AI394" i="4"/>
  <c r="I383" i="9" s="1"/>
  <c r="AI393" i="4"/>
  <c r="I382" i="9" s="1"/>
  <c r="AI397" i="4"/>
  <c r="I386" i="9" s="1"/>
  <c r="AI396" i="4"/>
  <c r="I385" i="9" s="1"/>
  <c r="AY390" i="4"/>
  <c r="Y379" i="9" s="1"/>
  <c r="AY389" i="4"/>
  <c r="Y378" i="9" s="1"/>
  <c r="AY388" i="4"/>
  <c r="Y377" i="9" s="1"/>
  <c r="AY392" i="4"/>
  <c r="Y381" i="9" s="1"/>
  <c r="AY391" i="4"/>
  <c r="Y380" i="9" s="1"/>
  <c r="AM390" i="4"/>
  <c r="M379" i="9" s="1"/>
  <c r="AM389" i="4"/>
  <c r="M378" i="9" s="1"/>
  <c r="AM388" i="4"/>
  <c r="M377" i="9" s="1"/>
  <c r="AM392" i="4"/>
  <c r="M381" i="9" s="1"/>
  <c r="AM391" i="4"/>
  <c r="M380" i="9" s="1"/>
  <c r="AQ386" i="4"/>
  <c r="Q375" i="9" s="1"/>
  <c r="AQ385" i="4"/>
  <c r="Q374" i="9" s="1"/>
  <c r="AQ384" i="4"/>
  <c r="Q373" i="9" s="1"/>
  <c r="AQ383" i="4"/>
  <c r="Q372" i="9" s="1"/>
  <c r="AQ387" i="4"/>
  <c r="Q376" i="9" s="1"/>
  <c r="AU382" i="4"/>
  <c r="U371" i="9" s="1"/>
  <c r="AU379" i="4"/>
  <c r="U368" i="9" s="1"/>
  <c r="AU381" i="4"/>
  <c r="U370" i="9" s="1"/>
  <c r="AU378" i="4"/>
  <c r="U367" i="9" s="1"/>
  <c r="AU380" i="4"/>
  <c r="U369" i="9" s="1"/>
  <c r="AI378" i="4"/>
  <c r="I367" i="9" s="1"/>
  <c r="AI380" i="4"/>
  <c r="I369" i="9" s="1"/>
  <c r="AI382" i="4"/>
  <c r="I371" i="9" s="1"/>
  <c r="AI379" i="4"/>
  <c r="I368" i="9" s="1"/>
  <c r="AI381" i="4"/>
  <c r="I370" i="9" s="1"/>
  <c r="AY374" i="4"/>
  <c r="Y363" i="9" s="1"/>
  <c r="AY375" i="4"/>
  <c r="Y364" i="9" s="1"/>
  <c r="AY376" i="4"/>
  <c r="Y365" i="9" s="1"/>
  <c r="AY377" i="4"/>
  <c r="Y366" i="9" s="1"/>
  <c r="AY373" i="4"/>
  <c r="Y362" i="9" s="1"/>
  <c r="AM374" i="4"/>
  <c r="M363" i="9" s="1"/>
  <c r="AM375" i="4"/>
  <c r="M364" i="9" s="1"/>
  <c r="AM376" i="4"/>
  <c r="M365" i="9" s="1"/>
  <c r="AM377" i="4"/>
  <c r="M366" i="9" s="1"/>
  <c r="AM373" i="4"/>
  <c r="M362" i="9" s="1"/>
  <c r="AQ370" i="4"/>
  <c r="Q359" i="9" s="1"/>
  <c r="AQ369" i="4"/>
  <c r="Q358" i="9" s="1"/>
  <c r="AQ368" i="4"/>
  <c r="Q357" i="9" s="1"/>
  <c r="AQ371" i="4"/>
  <c r="Q360" i="9" s="1"/>
  <c r="AQ372" i="4"/>
  <c r="Q361" i="9" s="1"/>
  <c r="AU366" i="4"/>
  <c r="U355" i="9" s="1"/>
  <c r="AU365" i="4"/>
  <c r="U354" i="9" s="1"/>
  <c r="AU364" i="4"/>
  <c r="U353" i="9" s="1"/>
  <c r="AU363" i="4"/>
  <c r="U352" i="9" s="1"/>
  <c r="AU367" i="4"/>
  <c r="U356" i="9" s="1"/>
  <c r="AI367" i="4"/>
  <c r="I356" i="9" s="1"/>
  <c r="AI366" i="4"/>
  <c r="I355" i="9" s="1"/>
  <c r="AI365" i="4"/>
  <c r="I354" i="9" s="1"/>
  <c r="AI364" i="4"/>
  <c r="I353" i="9" s="1"/>
  <c r="AI363" i="4"/>
  <c r="I352" i="9" s="1"/>
  <c r="AY362" i="4"/>
  <c r="Y351" i="9" s="1"/>
  <c r="AY361" i="4"/>
  <c r="Y350" i="9" s="1"/>
  <c r="AY360" i="4"/>
  <c r="Y349" i="9" s="1"/>
  <c r="AY359" i="4"/>
  <c r="Y348" i="9" s="1"/>
  <c r="AY358" i="4"/>
  <c r="Y347" i="9" s="1"/>
  <c r="AM362" i="4"/>
  <c r="M351" i="9" s="1"/>
  <c r="AM361" i="4"/>
  <c r="M350" i="9" s="1"/>
  <c r="AM360" i="4"/>
  <c r="M349" i="9" s="1"/>
  <c r="AM359" i="4"/>
  <c r="M348" i="9" s="1"/>
  <c r="AM358" i="4"/>
  <c r="M347" i="9" s="1"/>
  <c r="AQ354" i="4"/>
  <c r="Q343" i="9" s="1"/>
  <c r="AQ357" i="4"/>
  <c r="Q346" i="9" s="1"/>
  <c r="AQ353" i="4"/>
  <c r="Q342" i="9" s="1"/>
  <c r="AQ356" i="4"/>
  <c r="Q345" i="9" s="1"/>
  <c r="AQ355" i="4"/>
  <c r="Q344" i="9" s="1"/>
  <c r="AU348" i="4"/>
  <c r="U337" i="9" s="1"/>
  <c r="AU349" i="4"/>
  <c r="U338" i="9" s="1"/>
  <c r="AU350" i="4"/>
  <c r="U339" i="9" s="1"/>
  <c r="AU351" i="4"/>
  <c r="U340" i="9" s="1"/>
  <c r="AU352" i="4"/>
  <c r="U341" i="9" s="1"/>
  <c r="AI348" i="4"/>
  <c r="I337" i="9" s="1"/>
  <c r="AI349" i="4"/>
  <c r="I338" i="9" s="1"/>
  <c r="AI350" i="4"/>
  <c r="I339" i="9" s="1"/>
  <c r="AI351" i="4"/>
  <c r="I340" i="9" s="1"/>
  <c r="AI352" i="4"/>
  <c r="I341" i="9" s="1"/>
  <c r="AY343" i="4"/>
  <c r="Y332" i="9" s="1"/>
  <c r="AY345" i="4"/>
  <c r="Y334" i="9" s="1"/>
  <c r="AY347" i="4"/>
  <c r="Y336" i="9" s="1"/>
  <c r="AY346" i="4"/>
  <c r="Y335" i="9" s="1"/>
  <c r="AY344" i="4"/>
  <c r="Y333" i="9" s="1"/>
  <c r="AM344" i="4"/>
  <c r="M333" i="9" s="1"/>
  <c r="AM346" i="4"/>
  <c r="M335" i="9" s="1"/>
  <c r="AM343" i="4"/>
  <c r="M332" i="9" s="1"/>
  <c r="AM345" i="4"/>
  <c r="M334" i="9" s="1"/>
  <c r="AM347" i="4"/>
  <c r="M336" i="9" s="1"/>
  <c r="AQ341" i="4"/>
  <c r="Q330" i="9" s="1"/>
  <c r="AQ338" i="4"/>
  <c r="Q327" i="9" s="1"/>
  <c r="AQ339" i="4"/>
  <c r="Q328" i="9" s="1"/>
  <c r="AQ340" i="4"/>
  <c r="Q329" i="9" s="1"/>
  <c r="AQ342" i="4"/>
  <c r="Q331" i="9" s="1"/>
  <c r="AU333" i="4"/>
  <c r="U322" i="9" s="1"/>
  <c r="AU334" i="4"/>
  <c r="U323" i="9" s="1"/>
  <c r="AU335" i="4"/>
  <c r="U324" i="9" s="1"/>
  <c r="AU336" i="4"/>
  <c r="U325" i="9" s="1"/>
  <c r="AU337" i="4"/>
  <c r="U326" i="9" s="1"/>
  <c r="AI333" i="4"/>
  <c r="I322" i="9" s="1"/>
  <c r="AI334" i="4"/>
  <c r="I323" i="9" s="1"/>
  <c r="AI335" i="4"/>
  <c r="I324" i="9" s="1"/>
  <c r="AI336" i="4"/>
  <c r="I325" i="9" s="1"/>
  <c r="AI337" i="4"/>
  <c r="I326" i="9" s="1"/>
  <c r="AY330" i="4"/>
  <c r="Y319" i="9" s="1"/>
  <c r="AY331" i="4"/>
  <c r="Y320" i="9" s="1"/>
  <c r="AY332" i="4"/>
  <c r="Y321" i="9" s="1"/>
  <c r="AY329" i="4"/>
  <c r="Y318" i="9" s="1"/>
  <c r="AY328" i="4"/>
  <c r="Y317" i="9" s="1"/>
  <c r="AM331" i="4"/>
  <c r="M320" i="9" s="1"/>
  <c r="AM332" i="4"/>
  <c r="M321" i="9" s="1"/>
  <c r="AM330" i="4"/>
  <c r="M319" i="9" s="1"/>
  <c r="AM329" i="4"/>
  <c r="M318" i="9" s="1"/>
  <c r="AM328" i="4"/>
  <c r="M317" i="9" s="1"/>
  <c r="AQ327" i="4"/>
  <c r="Q316" i="9" s="1"/>
  <c r="AQ326" i="4"/>
  <c r="Q315" i="9" s="1"/>
  <c r="AQ325" i="4"/>
  <c r="Q314" i="9" s="1"/>
  <c r="AQ324" i="4"/>
  <c r="Q313" i="9" s="1"/>
  <c r="AQ323" i="4"/>
  <c r="Q312" i="9" s="1"/>
  <c r="AU318" i="4"/>
  <c r="U307" i="9" s="1"/>
  <c r="AU322" i="4"/>
  <c r="U311" i="9" s="1"/>
  <c r="AU321" i="4"/>
  <c r="U310" i="9" s="1"/>
  <c r="AU320" i="4"/>
  <c r="U309" i="9" s="1"/>
  <c r="AU319" i="4"/>
  <c r="U308" i="9" s="1"/>
  <c r="AI319" i="4"/>
  <c r="I308" i="9" s="1"/>
  <c r="AI318" i="4"/>
  <c r="I307" i="9" s="1"/>
  <c r="AI322" i="4"/>
  <c r="I311" i="9" s="1"/>
  <c r="AI321" i="4"/>
  <c r="I310" i="9" s="1"/>
  <c r="AI320" i="4"/>
  <c r="I309" i="9" s="1"/>
  <c r="AY314" i="4"/>
  <c r="Y303" i="9" s="1"/>
  <c r="AY313" i="4"/>
  <c r="Y302" i="9" s="1"/>
  <c r="AY317" i="4"/>
  <c r="Y306" i="9" s="1"/>
  <c r="AY316" i="4"/>
  <c r="Y305" i="9" s="1"/>
  <c r="AY315" i="4"/>
  <c r="Y304" i="9" s="1"/>
  <c r="AM315" i="4"/>
  <c r="M304" i="9" s="1"/>
  <c r="AM314" i="4"/>
  <c r="M303" i="9" s="1"/>
  <c r="AM313" i="4"/>
  <c r="M302" i="9" s="1"/>
  <c r="AM317" i="4"/>
  <c r="M306" i="9" s="1"/>
  <c r="AM316" i="4"/>
  <c r="M305" i="9" s="1"/>
  <c r="AQ310" i="4"/>
  <c r="Q299" i="9" s="1"/>
  <c r="AQ309" i="4"/>
  <c r="Q298" i="9" s="1"/>
  <c r="AQ308" i="4"/>
  <c r="Q297" i="9" s="1"/>
  <c r="AQ312" i="4"/>
  <c r="Q301" i="9" s="1"/>
  <c r="AQ311" i="4"/>
  <c r="Q300" i="9" s="1"/>
  <c r="AU307" i="4"/>
  <c r="U296" i="9" s="1"/>
  <c r="AU304" i="4"/>
  <c r="U293" i="9" s="1"/>
  <c r="AU306" i="4"/>
  <c r="U295" i="9" s="1"/>
  <c r="AU303" i="4"/>
  <c r="U292" i="9" s="1"/>
  <c r="AU305" i="4"/>
  <c r="U294" i="9" s="1"/>
  <c r="AI303" i="4"/>
  <c r="I292" i="9" s="1"/>
  <c r="AI305" i="4"/>
  <c r="I294" i="9" s="1"/>
  <c r="AI307" i="4"/>
  <c r="I296" i="9" s="1"/>
  <c r="AI304" i="4"/>
  <c r="I293" i="9" s="1"/>
  <c r="AI306" i="4"/>
  <c r="I295" i="9" s="1"/>
  <c r="AY298" i="4"/>
  <c r="Y287" i="9" s="1"/>
  <c r="AY299" i="4"/>
  <c r="Y288" i="9" s="1"/>
  <c r="AY300" i="4"/>
  <c r="Y289" i="9" s="1"/>
  <c r="AY301" i="4"/>
  <c r="Y290" i="9" s="1"/>
  <c r="AY302" i="4"/>
  <c r="Y291" i="9" s="1"/>
  <c r="AM298" i="4"/>
  <c r="M287" i="9" s="1"/>
  <c r="AM299" i="4"/>
  <c r="M288" i="9" s="1"/>
  <c r="AM300" i="4"/>
  <c r="M289" i="9" s="1"/>
  <c r="AM301" i="4"/>
  <c r="M290" i="9" s="1"/>
  <c r="AM302" i="4"/>
  <c r="M291" i="9" s="1"/>
  <c r="AQ293" i="4"/>
  <c r="Q282" i="9" s="1"/>
  <c r="AQ295" i="4"/>
  <c r="Q284" i="9" s="1"/>
  <c r="AQ297" i="4"/>
  <c r="Q286" i="9" s="1"/>
  <c r="AQ294" i="4"/>
  <c r="Q283" i="9" s="1"/>
  <c r="AQ296" i="4"/>
  <c r="Q285" i="9" s="1"/>
  <c r="AU291" i="4"/>
  <c r="U280" i="9" s="1"/>
  <c r="AU292" i="4"/>
  <c r="U281" i="9" s="1"/>
  <c r="AU290" i="4"/>
  <c r="U279" i="9" s="1"/>
  <c r="AU289" i="4"/>
  <c r="U278" i="9" s="1"/>
  <c r="AU288" i="4"/>
  <c r="U277" i="9" s="1"/>
  <c r="AI291" i="4"/>
  <c r="I280" i="9" s="1"/>
  <c r="AI290" i="4"/>
  <c r="I279" i="9" s="1"/>
  <c r="AI289" i="4"/>
  <c r="I278" i="9" s="1"/>
  <c r="AI288" i="4"/>
  <c r="I277" i="9" s="1"/>
  <c r="AI292" i="4"/>
  <c r="I281" i="9" s="1"/>
  <c r="AY283" i="4"/>
  <c r="Y272" i="9" s="1"/>
  <c r="AY284" i="4"/>
  <c r="Y273" i="9" s="1"/>
  <c r="AY285" i="4"/>
  <c r="Y274" i="9" s="1"/>
  <c r="AY286" i="4"/>
  <c r="Y275" i="9" s="1"/>
  <c r="AY287" i="4"/>
  <c r="Y276" i="9" s="1"/>
  <c r="AM283" i="4"/>
  <c r="M272" i="9" s="1"/>
  <c r="AM284" i="4"/>
  <c r="M273" i="9" s="1"/>
  <c r="AM285" i="4"/>
  <c r="M274" i="9" s="1"/>
  <c r="AM286" i="4"/>
  <c r="M275" i="9" s="1"/>
  <c r="AM287" i="4"/>
  <c r="M276" i="9" s="1"/>
  <c r="AQ279" i="4"/>
  <c r="Q268" i="9" s="1"/>
  <c r="AQ280" i="4"/>
  <c r="Q269" i="9" s="1"/>
  <c r="AQ281" i="4"/>
  <c r="Q270" i="9" s="1"/>
  <c r="AQ282" i="4"/>
  <c r="Q271" i="9" s="1"/>
  <c r="AQ278" i="4"/>
  <c r="Q267" i="9" s="1"/>
  <c r="AU277" i="4"/>
  <c r="U266" i="9" s="1"/>
  <c r="AU276" i="4"/>
  <c r="U265" i="9" s="1"/>
  <c r="AU275" i="4"/>
  <c r="U264" i="9" s="1"/>
  <c r="AU274" i="4"/>
  <c r="U263" i="9" s="1"/>
  <c r="AU273" i="4"/>
  <c r="U262" i="9" s="1"/>
  <c r="AI277" i="4"/>
  <c r="I266" i="9" s="1"/>
  <c r="AI276" i="4"/>
  <c r="I265" i="9" s="1"/>
  <c r="AI275" i="4"/>
  <c r="I264" i="9" s="1"/>
  <c r="AI274" i="4"/>
  <c r="I263" i="9" s="1"/>
  <c r="AI273" i="4"/>
  <c r="I262" i="9" s="1"/>
  <c r="AY272" i="4"/>
  <c r="Y261" i="9" s="1"/>
  <c r="AY271" i="4"/>
  <c r="Y260" i="9" s="1"/>
  <c r="AY270" i="4"/>
  <c r="Y259" i="9" s="1"/>
  <c r="AY269" i="4"/>
  <c r="Y258" i="9" s="1"/>
  <c r="AY268" i="4"/>
  <c r="Y257" i="9" s="1"/>
  <c r="AM272" i="4"/>
  <c r="M261" i="9" s="1"/>
  <c r="AM271" i="4"/>
  <c r="M260" i="9" s="1"/>
  <c r="AM270" i="4"/>
  <c r="M259" i="9" s="1"/>
  <c r="AM269" i="4"/>
  <c r="M258" i="9" s="1"/>
  <c r="AM268" i="4"/>
  <c r="M257" i="9" s="1"/>
  <c r="AQ263" i="4"/>
  <c r="Q252" i="9" s="1"/>
  <c r="AQ267" i="4"/>
  <c r="Q256" i="9" s="1"/>
  <c r="AQ266" i="4"/>
  <c r="Q255" i="9" s="1"/>
  <c r="AQ265" i="4"/>
  <c r="Q254" i="9" s="1"/>
  <c r="AQ264" i="4"/>
  <c r="Q253" i="9" s="1"/>
  <c r="AU258" i="4"/>
  <c r="U247" i="9" s="1"/>
  <c r="AU259" i="4"/>
  <c r="U248" i="9" s="1"/>
  <c r="AU260" i="4"/>
  <c r="U249" i="9" s="1"/>
  <c r="AU261" i="4"/>
  <c r="U250" i="9" s="1"/>
  <c r="AU262" i="4"/>
  <c r="U251" i="9" s="1"/>
  <c r="AI258" i="4"/>
  <c r="I247" i="9" s="1"/>
  <c r="AI259" i="4"/>
  <c r="I248" i="9" s="1"/>
  <c r="AI260" i="4"/>
  <c r="I249" i="9" s="1"/>
  <c r="AI261" i="4"/>
  <c r="I250" i="9" s="1"/>
  <c r="AI262" i="4"/>
  <c r="I251" i="9" s="1"/>
  <c r="AY254" i="4"/>
  <c r="Y243" i="9" s="1"/>
  <c r="AY256" i="4"/>
  <c r="Y245" i="9" s="1"/>
  <c r="AY253" i="4"/>
  <c r="Y242" i="9" s="1"/>
  <c r="AY255" i="4"/>
  <c r="Y244" i="9" s="1"/>
  <c r="AY257" i="4"/>
  <c r="Y246" i="9" s="1"/>
  <c r="AM254" i="4"/>
  <c r="M243" i="9" s="1"/>
  <c r="AM256" i="4"/>
  <c r="M245" i="9" s="1"/>
  <c r="AM253" i="4"/>
  <c r="M242" i="9" s="1"/>
  <c r="AM255" i="4"/>
  <c r="M244" i="9" s="1"/>
  <c r="AM257" i="4"/>
  <c r="M246" i="9" s="1"/>
  <c r="AQ249" i="4"/>
  <c r="Q238" i="9" s="1"/>
  <c r="AQ251" i="4"/>
  <c r="Q240" i="9" s="1"/>
  <c r="AQ248" i="4"/>
  <c r="Q237" i="9" s="1"/>
  <c r="AQ250" i="4"/>
  <c r="Q239" i="9" s="1"/>
  <c r="AQ252" i="4"/>
  <c r="Q241" i="9" s="1"/>
  <c r="AU243" i="4"/>
  <c r="U232" i="9" s="1"/>
  <c r="AU244" i="4"/>
  <c r="U233" i="9" s="1"/>
  <c r="AU245" i="4"/>
  <c r="U234" i="9" s="1"/>
  <c r="AU246" i="4"/>
  <c r="U235" i="9" s="1"/>
  <c r="AU247" i="4"/>
  <c r="U236" i="9" s="1"/>
  <c r="AI243" i="4"/>
  <c r="I232" i="9" s="1"/>
  <c r="AI244" i="4"/>
  <c r="I233" i="9" s="1"/>
  <c r="AI245" i="4"/>
  <c r="I234" i="9" s="1"/>
  <c r="AI246" i="4"/>
  <c r="I235" i="9" s="1"/>
  <c r="AI247" i="4"/>
  <c r="I236" i="9" s="1"/>
  <c r="AY241" i="4"/>
  <c r="Y230" i="9" s="1"/>
  <c r="AY242" i="4"/>
  <c r="Y231" i="9" s="1"/>
  <c r="AY240" i="4"/>
  <c r="Y229" i="9" s="1"/>
  <c r="AY239" i="4"/>
  <c r="Y228" i="9" s="1"/>
  <c r="AY238" i="4"/>
  <c r="Y227" i="9" s="1"/>
  <c r="AM241" i="4"/>
  <c r="M230" i="9" s="1"/>
  <c r="AM242" i="4"/>
  <c r="M231" i="9" s="1"/>
  <c r="AM240" i="4"/>
  <c r="M229" i="9" s="1"/>
  <c r="AM239" i="4"/>
  <c r="M228" i="9" s="1"/>
  <c r="AM238" i="4"/>
  <c r="M227" i="9" s="1"/>
  <c r="AQ233" i="4"/>
  <c r="Q222" i="9" s="1"/>
  <c r="AQ237" i="4"/>
  <c r="Q226" i="9" s="1"/>
  <c r="AQ236" i="4"/>
  <c r="Q225" i="9" s="1"/>
  <c r="AQ235" i="4"/>
  <c r="Q224" i="9" s="1"/>
  <c r="AQ234" i="4"/>
  <c r="Q223" i="9" s="1"/>
  <c r="AU228" i="4"/>
  <c r="U217" i="9" s="1"/>
  <c r="AU232" i="4"/>
  <c r="U221" i="9" s="1"/>
  <c r="AU231" i="4"/>
  <c r="U220" i="9" s="1"/>
  <c r="AU230" i="4"/>
  <c r="U219" i="9" s="1"/>
  <c r="AU229" i="4"/>
  <c r="U218" i="9" s="1"/>
  <c r="AI229" i="4"/>
  <c r="I218" i="9" s="1"/>
  <c r="AI228" i="4"/>
  <c r="I217" i="9" s="1"/>
  <c r="AI232" i="4"/>
  <c r="I221" i="9" s="1"/>
  <c r="AI231" i="4"/>
  <c r="I220" i="9" s="1"/>
  <c r="AI230" i="4"/>
  <c r="I219" i="9" s="1"/>
  <c r="AY224" i="4"/>
  <c r="Y213" i="9" s="1"/>
  <c r="AY223" i="4"/>
  <c r="Y212" i="9" s="1"/>
  <c r="AY227" i="4"/>
  <c r="Y216" i="9" s="1"/>
  <c r="AY226" i="4"/>
  <c r="Y215" i="9" s="1"/>
  <c r="AY225" i="4"/>
  <c r="Y214" i="9" s="1"/>
  <c r="AM225" i="4"/>
  <c r="M214" i="9" s="1"/>
  <c r="AM224" i="4"/>
  <c r="M213" i="9" s="1"/>
  <c r="AM223" i="4"/>
  <c r="M212" i="9" s="1"/>
  <c r="AM227" i="4"/>
  <c r="M216" i="9" s="1"/>
  <c r="AM226" i="4"/>
  <c r="M215" i="9" s="1"/>
  <c r="AQ218" i="4"/>
  <c r="Q207" i="9" s="1"/>
  <c r="AQ219" i="4"/>
  <c r="Q208" i="9" s="1"/>
  <c r="AQ221" i="4"/>
  <c r="Q210" i="9" s="1"/>
  <c r="AQ220" i="4"/>
  <c r="Q209" i="9" s="1"/>
  <c r="AQ222" i="4"/>
  <c r="Q211" i="9" s="1"/>
  <c r="AU213" i="4"/>
  <c r="U202" i="9" s="1"/>
  <c r="AU215" i="4"/>
  <c r="U204" i="9" s="1"/>
  <c r="AU217" i="4"/>
  <c r="U206" i="9" s="1"/>
  <c r="AU214" i="4"/>
  <c r="U203" i="9" s="1"/>
  <c r="AU216" i="4"/>
  <c r="U205" i="9" s="1"/>
  <c r="AI213" i="4"/>
  <c r="I202" i="9" s="1"/>
  <c r="AI215" i="4"/>
  <c r="I204" i="9" s="1"/>
  <c r="AI217" i="4"/>
  <c r="I206" i="9" s="1"/>
  <c r="AI214" i="4"/>
  <c r="I203" i="9" s="1"/>
  <c r="AI216" i="4"/>
  <c r="I205" i="9" s="1"/>
  <c r="AY209" i="4"/>
  <c r="Y198" i="9" s="1"/>
  <c r="AY211" i="4"/>
  <c r="Y200" i="9" s="1"/>
  <c r="AY210" i="4"/>
  <c r="Y199" i="9" s="1"/>
  <c r="AY212" i="4"/>
  <c r="Y201" i="9" s="1"/>
  <c r="AY208" i="4"/>
  <c r="Y197" i="9" s="1"/>
  <c r="AM208" i="4"/>
  <c r="M197" i="9" s="1"/>
  <c r="AM210" i="4"/>
  <c r="M199" i="9" s="1"/>
  <c r="AM212" i="4"/>
  <c r="M201" i="9" s="1"/>
  <c r="AM209" i="4"/>
  <c r="M198" i="9" s="1"/>
  <c r="AM211" i="4"/>
  <c r="M200" i="9" s="1"/>
  <c r="AQ203" i="4"/>
  <c r="Q192" i="9" s="1"/>
  <c r="AQ204" i="4"/>
  <c r="Q193" i="9" s="1"/>
  <c r="AQ205" i="4"/>
  <c r="Q194" i="9" s="1"/>
  <c r="AQ206" i="4"/>
  <c r="Q195" i="9" s="1"/>
  <c r="AQ207" i="4"/>
  <c r="Q196" i="9" s="1"/>
  <c r="AU200" i="4"/>
  <c r="U189" i="9" s="1"/>
  <c r="AU201" i="4"/>
  <c r="U190" i="9" s="1"/>
  <c r="AU199" i="4"/>
  <c r="U188" i="9" s="1"/>
  <c r="AU198" i="4"/>
  <c r="U187" i="9" s="1"/>
  <c r="AU202" i="4"/>
  <c r="U191" i="9" s="1"/>
  <c r="AI200" i="4"/>
  <c r="I189" i="9" s="1"/>
  <c r="AI201" i="4"/>
  <c r="I190" i="9" s="1"/>
  <c r="AI202" i="4"/>
  <c r="I191" i="9" s="1"/>
  <c r="AI199" i="4"/>
  <c r="I188" i="9" s="1"/>
  <c r="AI198" i="4"/>
  <c r="I187" i="9" s="1"/>
  <c r="AY197" i="4"/>
  <c r="Y186" i="9" s="1"/>
  <c r="AY196" i="4"/>
  <c r="Y185" i="9" s="1"/>
  <c r="AY195" i="4"/>
  <c r="Y184" i="9" s="1"/>
  <c r="AY194" i="4"/>
  <c r="Y183" i="9" s="1"/>
  <c r="AY193" i="4"/>
  <c r="Y182" i="9" s="1"/>
  <c r="AM197" i="4"/>
  <c r="M186" i="9" s="1"/>
  <c r="AM196" i="4"/>
  <c r="M185" i="9" s="1"/>
  <c r="AM195" i="4"/>
  <c r="M184" i="9" s="1"/>
  <c r="AM194" i="4"/>
  <c r="M183" i="9" s="1"/>
  <c r="AM193" i="4"/>
  <c r="M182" i="9" s="1"/>
  <c r="AQ192" i="4"/>
  <c r="Q181" i="9" s="1"/>
  <c r="AQ191" i="4"/>
  <c r="Q180" i="9" s="1"/>
  <c r="AQ190" i="4"/>
  <c r="Q179" i="9" s="1"/>
  <c r="AQ189" i="4"/>
  <c r="Q178" i="9" s="1"/>
  <c r="AQ188" i="4"/>
  <c r="Q177" i="9" s="1"/>
  <c r="AU183" i="4"/>
  <c r="U172" i="9" s="1"/>
  <c r="AU187" i="4"/>
  <c r="U176" i="9" s="1"/>
  <c r="AU186" i="4"/>
  <c r="U175" i="9" s="1"/>
  <c r="AU185" i="4"/>
  <c r="U174" i="9" s="1"/>
  <c r="AU184" i="4"/>
  <c r="U173" i="9" s="1"/>
  <c r="AI184" i="4"/>
  <c r="I173" i="9" s="1"/>
  <c r="AI183" i="4"/>
  <c r="I172" i="9" s="1"/>
  <c r="AI187" i="4"/>
  <c r="I176" i="9" s="1"/>
  <c r="AI186" i="4"/>
  <c r="I175" i="9" s="1"/>
  <c r="AI185" i="4"/>
  <c r="I174" i="9" s="1"/>
  <c r="AY180" i="4"/>
  <c r="Y169" i="9" s="1"/>
  <c r="AY179" i="4"/>
  <c r="Y168" i="9" s="1"/>
  <c r="AY182" i="4"/>
  <c r="Y171" i="9" s="1"/>
  <c r="AY178" i="4"/>
  <c r="Y167" i="9" s="1"/>
  <c r="AY181" i="4"/>
  <c r="Y170" i="9" s="1"/>
  <c r="AM180" i="4"/>
  <c r="M169" i="9" s="1"/>
  <c r="AM179" i="4"/>
  <c r="M168" i="9" s="1"/>
  <c r="AM182" i="4"/>
  <c r="M171" i="9" s="1"/>
  <c r="AM178" i="4"/>
  <c r="M167" i="9" s="1"/>
  <c r="AM181" i="4"/>
  <c r="M170" i="9" s="1"/>
  <c r="AQ173" i="4"/>
  <c r="Q162" i="9" s="1"/>
  <c r="AQ175" i="4"/>
  <c r="Q164" i="9" s="1"/>
  <c r="AQ177" i="4"/>
  <c r="Q166" i="9" s="1"/>
  <c r="AQ174" i="4"/>
  <c r="Q163" i="9" s="1"/>
  <c r="AQ176" i="4"/>
  <c r="Q165" i="9" s="1"/>
  <c r="AU168" i="4"/>
  <c r="U157" i="9" s="1"/>
  <c r="AU170" i="4"/>
  <c r="U159" i="9" s="1"/>
  <c r="AU172" i="4"/>
  <c r="U161" i="9" s="1"/>
  <c r="AU169" i="4"/>
  <c r="U158" i="9" s="1"/>
  <c r="AU171" i="4"/>
  <c r="U160" i="9" s="1"/>
  <c r="AI169" i="4"/>
  <c r="I158" i="9" s="1"/>
  <c r="AI171" i="4"/>
  <c r="I160" i="9" s="1"/>
  <c r="AI168" i="4"/>
  <c r="I157" i="9" s="1"/>
  <c r="AI170" i="4"/>
  <c r="I159" i="9" s="1"/>
  <c r="AI172" i="4"/>
  <c r="I161" i="9" s="1"/>
  <c r="AY163" i="4"/>
  <c r="Y152" i="9" s="1"/>
  <c r="AY165" i="4"/>
  <c r="Y154" i="9" s="1"/>
  <c r="AY167" i="4"/>
  <c r="Y156" i="9" s="1"/>
  <c r="AY164" i="4"/>
  <c r="Y153" i="9" s="1"/>
  <c r="AY166" i="4"/>
  <c r="Y155" i="9" s="1"/>
  <c r="AM163" i="4"/>
  <c r="M152" i="9" s="1"/>
  <c r="AM165" i="4"/>
  <c r="M154" i="9" s="1"/>
  <c r="AM167" i="4"/>
  <c r="M156" i="9" s="1"/>
  <c r="AM164" i="4"/>
  <c r="M153" i="9" s="1"/>
  <c r="AM166" i="4"/>
  <c r="M155" i="9" s="1"/>
  <c r="AQ158" i="4"/>
  <c r="Q147" i="9" s="1"/>
  <c r="AQ159" i="4"/>
  <c r="Q148" i="9" s="1"/>
  <c r="AQ161" i="4"/>
  <c r="Q150" i="9" s="1"/>
  <c r="AQ160" i="4"/>
  <c r="Q149" i="9" s="1"/>
  <c r="AQ162" i="4"/>
  <c r="Q151" i="9" s="1"/>
  <c r="AU153" i="4"/>
  <c r="U142" i="9" s="1"/>
  <c r="AU154" i="4"/>
  <c r="U143" i="9" s="1"/>
  <c r="AU156" i="4"/>
  <c r="U145" i="9" s="1"/>
  <c r="AU155" i="4"/>
  <c r="U144" i="9" s="1"/>
  <c r="AU157" i="4"/>
  <c r="U146" i="9" s="1"/>
  <c r="AI153" i="4"/>
  <c r="I142" i="9" s="1"/>
  <c r="AI154" i="4"/>
  <c r="I143" i="9" s="1"/>
  <c r="AI157" i="4"/>
  <c r="I146" i="9" s="1"/>
  <c r="AI156" i="4"/>
  <c r="I145" i="9" s="1"/>
  <c r="AI155" i="4"/>
  <c r="I144" i="9" s="1"/>
  <c r="AY151" i="4"/>
  <c r="Y140" i="9" s="1"/>
  <c r="AY152" i="4"/>
  <c r="Y141" i="9" s="1"/>
  <c r="AY148" i="4"/>
  <c r="Y137" i="9" s="1"/>
  <c r="AY149" i="4"/>
  <c r="Y138" i="9" s="1"/>
  <c r="AY150" i="4"/>
  <c r="Y139" i="9" s="1"/>
  <c r="AM152" i="4"/>
  <c r="M141" i="9" s="1"/>
  <c r="AM148" i="4"/>
  <c r="M137" i="9" s="1"/>
  <c r="AM149" i="4"/>
  <c r="M138" i="9" s="1"/>
  <c r="AM150" i="4"/>
  <c r="M139" i="9" s="1"/>
  <c r="AM151" i="4"/>
  <c r="M140" i="9" s="1"/>
  <c r="AQ145" i="4"/>
  <c r="Q134" i="9" s="1"/>
  <c r="AQ146" i="4"/>
  <c r="Q135" i="9" s="1"/>
  <c r="AQ147" i="4"/>
  <c r="Q136" i="9" s="1"/>
  <c r="AQ144" i="4"/>
  <c r="Q133" i="9" s="1"/>
  <c r="AQ143" i="4"/>
  <c r="Q132" i="9" s="1"/>
  <c r="AU142" i="4"/>
  <c r="U131" i="9" s="1"/>
  <c r="AU141" i="4"/>
  <c r="U130" i="9" s="1"/>
  <c r="AU140" i="4"/>
  <c r="U129" i="9" s="1"/>
  <c r="AU139" i="4"/>
  <c r="U128" i="9" s="1"/>
  <c r="AU138" i="4"/>
  <c r="U127" i="9" s="1"/>
  <c r="AI142" i="4"/>
  <c r="I131" i="9" s="1"/>
  <c r="AI141" i="4"/>
  <c r="I130" i="9" s="1"/>
  <c r="AI140" i="4"/>
  <c r="I129" i="9" s="1"/>
  <c r="AI139" i="4"/>
  <c r="I128" i="9" s="1"/>
  <c r="AI138" i="4"/>
  <c r="I127" i="9" s="1"/>
  <c r="AY137" i="4"/>
  <c r="Y126" i="9" s="1"/>
  <c r="AY136" i="4"/>
  <c r="Y125" i="9" s="1"/>
  <c r="AY135" i="4"/>
  <c r="Y124" i="9" s="1"/>
  <c r="AY134" i="4"/>
  <c r="Y123" i="9" s="1"/>
  <c r="AY133" i="4"/>
  <c r="Y122" i="9" s="1"/>
  <c r="AM137" i="4"/>
  <c r="M126" i="9" s="1"/>
  <c r="AM136" i="4"/>
  <c r="M125" i="9" s="1"/>
  <c r="AM135" i="4"/>
  <c r="M124" i="9" s="1"/>
  <c r="AM134" i="4"/>
  <c r="M123" i="9" s="1"/>
  <c r="AM133" i="4"/>
  <c r="M122" i="9" s="1"/>
  <c r="AQ128" i="4"/>
  <c r="Q117" i="9" s="1"/>
  <c r="AQ130" i="4"/>
  <c r="Q119" i="9" s="1"/>
  <c r="AQ129" i="4"/>
  <c r="Q118" i="9" s="1"/>
  <c r="AQ132" i="4"/>
  <c r="Q121" i="9" s="1"/>
  <c r="AQ131" i="4"/>
  <c r="Q120" i="9" s="1"/>
  <c r="AU123" i="4"/>
  <c r="U112" i="9" s="1"/>
  <c r="AU124" i="4"/>
  <c r="U113" i="9" s="1"/>
  <c r="AU125" i="4"/>
  <c r="U114" i="9" s="1"/>
  <c r="AU126" i="4"/>
  <c r="U115" i="9" s="1"/>
  <c r="AU127" i="4"/>
  <c r="U116" i="9" s="1"/>
  <c r="AI123" i="4"/>
  <c r="I112" i="9" s="1"/>
  <c r="AI124" i="4"/>
  <c r="I113" i="9" s="1"/>
  <c r="AI125" i="4"/>
  <c r="I114" i="9" s="1"/>
  <c r="AI126" i="4"/>
  <c r="I115" i="9" s="1"/>
  <c r="AI127" i="4"/>
  <c r="I116" i="9" s="1"/>
  <c r="AY121" i="4"/>
  <c r="Y110" i="9" s="1"/>
  <c r="AY119" i="4"/>
  <c r="Y108" i="9" s="1"/>
  <c r="AY122" i="4"/>
  <c r="Y111" i="9" s="1"/>
  <c r="AY120" i="4"/>
  <c r="Y109" i="9" s="1"/>
  <c r="AY118" i="4"/>
  <c r="Y107" i="9" s="1"/>
  <c r="AM118" i="4"/>
  <c r="M107" i="9" s="1"/>
  <c r="AM121" i="4"/>
  <c r="M110" i="9" s="1"/>
  <c r="AM119" i="4"/>
  <c r="M108" i="9" s="1"/>
  <c r="AM122" i="4"/>
  <c r="M111" i="9" s="1"/>
  <c r="AM120" i="4"/>
  <c r="M109" i="9" s="1"/>
  <c r="AQ113" i="4"/>
  <c r="Q102" i="9" s="1"/>
  <c r="AQ117" i="4"/>
  <c r="Q106" i="9" s="1"/>
  <c r="AQ114" i="4"/>
  <c r="Q103" i="9" s="1"/>
  <c r="AQ115" i="4"/>
  <c r="Q104" i="9" s="1"/>
  <c r="AQ116" i="4"/>
  <c r="Q105" i="9" s="1"/>
  <c r="AU108" i="4"/>
  <c r="U97" i="9" s="1"/>
  <c r="AU111" i="4"/>
  <c r="U100" i="9" s="1"/>
  <c r="AU110" i="4"/>
  <c r="U99" i="9" s="1"/>
  <c r="AU109" i="4"/>
  <c r="U98" i="9" s="1"/>
  <c r="AU112" i="4"/>
  <c r="U101" i="9" s="1"/>
  <c r="AI109" i="4"/>
  <c r="I98" i="9" s="1"/>
  <c r="AI108" i="4"/>
  <c r="I97" i="9" s="1"/>
  <c r="AI111" i="4"/>
  <c r="I100" i="9" s="1"/>
  <c r="AI110" i="4"/>
  <c r="I99" i="9" s="1"/>
  <c r="AI112" i="4"/>
  <c r="I101" i="9" s="1"/>
  <c r="AY104" i="4"/>
  <c r="Y93" i="9" s="1"/>
  <c r="AY103" i="4"/>
  <c r="Y92" i="9" s="1"/>
  <c r="AY107" i="4"/>
  <c r="Y96" i="9" s="1"/>
  <c r="AY106" i="4"/>
  <c r="Y95" i="9" s="1"/>
  <c r="AY105" i="4"/>
  <c r="Y94" i="9" s="1"/>
  <c r="AM105" i="4"/>
  <c r="M94" i="9" s="1"/>
  <c r="AM104" i="4"/>
  <c r="M93" i="9" s="1"/>
  <c r="AM103" i="4"/>
  <c r="M92" i="9" s="1"/>
  <c r="AM107" i="4"/>
  <c r="M96" i="9" s="1"/>
  <c r="AM106" i="4"/>
  <c r="M95" i="9" s="1"/>
  <c r="AQ98" i="4"/>
  <c r="Q87" i="9" s="1"/>
  <c r="AQ99" i="4"/>
  <c r="Q88" i="9" s="1"/>
  <c r="AQ100" i="4"/>
  <c r="Q89" i="9" s="1"/>
  <c r="AQ101" i="4"/>
  <c r="Q90" i="9" s="1"/>
  <c r="AQ102" i="4"/>
  <c r="Q91" i="9" s="1"/>
  <c r="AU93" i="4"/>
  <c r="U82" i="9" s="1"/>
  <c r="AU95" i="4"/>
  <c r="U84" i="9" s="1"/>
  <c r="AU97" i="4"/>
  <c r="U86" i="9" s="1"/>
  <c r="AU94" i="4"/>
  <c r="U83" i="9" s="1"/>
  <c r="AU96" i="4"/>
  <c r="U85" i="9" s="1"/>
  <c r="AI94" i="4"/>
  <c r="I83" i="9" s="1"/>
  <c r="AI96" i="4"/>
  <c r="I85" i="9" s="1"/>
  <c r="AI93" i="4"/>
  <c r="I82" i="9" s="1"/>
  <c r="AI95" i="4"/>
  <c r="I84" i="9" s="1"/>
  <c r="AI97" i="4"/>
  <c r="I86" i="9" s="1"/>
  <c r="AY92" i="4"/>
  <c r="Y81" i="9" s="1"/>
  <c r="AY88" i="4"/>
  <c r="Y77" i="9" s="1"/>
  <c r="AY89" i="4"/>
  <c r="Y78" i="9" s="1"/>
  <c r="AY90" i="4"/>
  <c r="Y79" i="9" s="1"/>
  <c r="AY91" i="4"/>
  <c r="Y80" i="9" s="1"/>
  <c r="AM89" i="4"/>
  <c r="M78" i="9" s="1"/>
  <c r="AM90" i="4"/>
  <c r="M79" i="9" s="1"/>
  <c r="AM91" i="4"/>
  <c r="M80" i="9" s="1"/>
  <c r="AM92" i="4"/>
  <c r="M81" i="9" s="1"/>
  <c r="AM88" i="4"/>
  <c r="M77" i="9" s="1"/>
  <c r="AQ83" i="4"/>
  <c r="Q72" i="9" s="1"/>
  <c r="AQ84" i="4"/>
  <c r="Q73" i="9" s="1"/>
  <c r="AQ85" i="4"/>
  <c r="Q74" i="9" s="1"/>
  <c r="AQ86" i="4"/>
  <c r="Q75" i="9" s="1"/>
  <c r="AQ87" i="4"/>
  <c r="Q76" i="9" s="1"/>
  <c r="AU82" i="4"/>
  <c r="U71" i="9" s="1"/>
  <c r="AU81" i="4"/>
  <c r="U70" i="9" s="1"/>
  <c r="AU80" i="4"/>
  <c r="U69" i="9" s="1"/>
  <c r="AU79" i="4"/>
  <c r="U68" i="9" s="1"/>
  <c r="AU78" i="4"/>
  <c r="U67" i="9" s="1"/>
  <c r="AI78" i="4"/>
  <c r="I67" i="9" s="1"/>
  <c r="AI82" i="4"/>
  <c r="I71" i="9" s="1"/>
  <c r="AI81" i="4"/>
  <c r="I70" i="9" s="1"/>
  <c r="AI80" i="4"/>
  <c r="I69" i="9" s="1"/>
  <c r="AI79" i="4"/>
  <c r="I68" i="9" s="1"/>
  <c r="AY73" i="4"/>
  <c r="Y62" i="9" s="1"/>
  <c r="AY77" i="4"/>
  <c r="Y66" i="9" s="1"/>
  <c r="AY76" i="4"/>
  <c r="Y65" i="9" s="1"/>
  <c r="AY75" i="4"/>
  <c r="Y64" i="9" s="1"/>
  <c r="AY74" i="4"/>
  <c r="Y63" i="9" s="1"/>
  <c r="AM74" i="4"/>
  <c r="M63" i="9" s="1"/>
  <c r="AM73" i="4"/>
  <c r="M62" i="9" s="1"/>
  <c r="AM77" i="4"/>
  <c r="M66" i="9" s="1"/>
  <c r="AM76" i="4"/>
  <c r="M65" i="9" s="1"/>
  <c r="AM75" i="4"/>
  <c r="M64" i="9" s="1"/>
  <c r="AQ68" i="4"/>
  <c r="Q57" i="9" s="1"/>
  <c r="AQ69" i="4"/>
  <c r="Q58" i="9" s="1"/>
  <c r="AQ70" i="4"/>
  <c r="Q59" i="9" s="1"/>
  <c r="AQ71" i="4"/>
  <c r="Q60" i="9" s="1"/>
  <c r="AQ72" i="4"/>
  <c r="Q61" i="9" s="1"/>
  <c r="AU63" i="4"/>
  <c r="U52" i="9" s="1"/>
  <c r="AU65" i="4"/>
  <c r="U54" i="9" s="1"/>
  <c r="AU67" i="4"/>
  <c r="U56" i="9" s="1"/>
  <c r="AU64" i="4"/>
  <c r="U53" i="9" s="1"/>
  <c r="AU66" i="4"/>
  <c r="U55" i="9" s="1"/>
  <c r="AI64" i="4"/>
  <c r="I53" i="9" s="1"/>
  <c r="AI66" i="4"/>
  <c r="I55" i="9" s="1"/>
  <c r="AI63" i="4"/>
  <c r="I52" i="9" s="1"/>
  <c r="AI65" i="4"/>
  <c r="I54" i="9" s="1"/>
  <c r="AI67" i="4"/>
  <c r="I56" i="9" s="1"/>
  <c r="AY58" i="4"/>
  <c r="Y47" i="9" s="1"/>
  <c r="AY60" i="4"/>
  <c r="Y49" i="9" s="1"/>
  <c r="AY62" i="4"/>
  <c r="Y51" i="9" s="1"/>
  <c r="AY59" i="4"/>
  <c r="Y48" i="9" s="1"/>
  <c r="AY61" i="4"/>
  <c r="Y50" i="9" s="1"/>
  <c r="AM60" i="4"/>
  <c r="M49" i="9" s="1"/>
  <c r="AM62" i="4"/>
  <c r="M51" i="9" s="1"/>
  <c r="AM58" i="4"/>
  <c r="M47" i="9" s="1"/>
  <c r="AM59" i="4"/>
  <c r="M48" i="9" s="1"/>
  <c r="AM61" i="4"/>
  <c r="M50" i="9" s="1"/>
  <c r="AQ55" i="4"/>
  <c r="Q44" i="9" s="1"/>
  <c r="AQ56" i="4"/>
  <c r="Q45" i="9" s="1"/>
  <c r="AQ57" i="4"/>
  <c r="Q46" i="9" s="1"/>
  <c r="AQ54" i="4"/>
  <c r="Q43" i="9" s="1"/>
  <c r="AQ53" i="4"/>
  <c r="Q42" i="9" s="1"/>
  <c r="AU51" i="4"/>
  <c r="U40" i="9" s="1"/>
  <c r="AU50" i="4"/>
  <c r="U39" i="9" s="1"/>
  <c r="AU49" i="4"/>
  <c r="U38" i="9" s="1"/>
  <c r="AU48" i="4"/>
  <c r="U37" i="9" s="1"/>
  <c r="AU52" i="4"/>
  <c r="U41" i="9" s="1"/>
  <c r="AI51" i="4"/>
  <c r="I40" i="9" s="1"/>
  <c r="AI50" i="4"/>
  <c r="I39" i="9" s="1"/>
  <c r="AI49" i="4"/>
  <c r="I38" i="9" s="1"/>
  <c r="AI48" i="4"/>
  <c r="I37" i="9" s="1"/>
  <c r="AI52" i="4"/>
  <c r="I41" i="9" s="1"/>
  <c r="AY43" i="4"/>
  <c r="Y32" i="9" s="1"/>
  <c r="AY44" i="4"/>
  <c r="Y33" i="9" s="1"/>
  <c r="AY45" i="4"/>
  <c r="Y34" i="9" s="1"/>
  <c r="AY47" i="4"/>
  <c r="Y36" i="9" s="1"/>
  <c r="AY46" i="4"/>
  <c r="Y35" i="9" s="1"/>
  <c r="AM43" i="4"/>
  <c r="M32" i="9" s="1"/>
  <c r="AM44" i="4"/>
  <c r="M33" i="9" s="1"/>
  <c r="AM45" i="4"/>
  <c r="M34" i="9" s="1"/>
  <c r="AM47" i="4"/>
  <c r="M36" i="9" s="1"/>
  <c r="AM46" i="4"/>
  <c r="M35" i="9" s="1"/>
  <c r="AQ38" i="4"/>
  <c r="Q27" i="9" s="1"/>
  <c r="AQ39" i="4"/>
  <c r="Q28" i="9" s="1"/>
  <c r="AQ40" i="4"/>
  <c r="Q29" i="9" s="1"/>
  <c r="AQ41" i="4"/>
  <c r="Q30" i="9" s="1"/>
  <c r="AQ42" i="4"/>
  <c r="Q31" i="9" s="1"/>
  <c r="AU33" i="4"/>
  <c r="U22" i="9" s="1"/>
  <c r="AU34" i="4"/>
  <c r="U23" i="9" s="1"/>
  <c r="AU35" i="4"/>
  <c r="U24" i="9" s="1"/>
  <c r="AU36" i="4"/>
  <c r="U25" i="9" s="1"/>
  <c r="AU37" i="4"/>
  <c r="U26" i="9" s="1"/>
  <c r="AI33" i="4"/>
  <c r="I22" i="9" s="1"/>
  <c r="AI34" i="4"/>
  <c r="I23" i="9" s="1"/>
  <c r="AI35" i="4"/>
  <c r="I24" i="9" s="1"/>
  <c r="AI36" i="4"/>
  <c r="I25" i="9" s="1"/>
  <c r="AI37" i="4"/>
  <c r="I26" i="9" s="1"/>
  <c r="AY28" i="4"/>
  <c r="Y17" i="9" s="1"/>
  <c r="AY29" i="4"/>
  <c r="Y18" i="9" s="1"/>
  <c r="AY30" i="4"/>
  <c r="Y19" i="9" s="1"/>
  <c r="AY31" i="4"/>
  <c r="Y20" i="9" s="1"/>
  <c r="AY32" i="4"/>
  <c r="Y21" i="9" s="1"/>
  <c r="AM28" i="4"/>
  <c r="M17" i="9" s="1"/>
  <c r="AM29" i="4"/>
  <c r="M18" i="9" s="1"/>
  <c r="AM30" i="4"/>
  <c r="M19" i="9" s="1"/>
  <c r="AM31" i="4"/>
  <c r="M20" i="9" s="1"/>
  <c r="AM32" i="4"/>
  <c r="M21" i="9" s="1"/>
  <c r="AQ23" i="4"/>
  <c r="Q12" i="9" s="1"/>
  <c r="AQ24" i="4"/>
  <c r="Q13" i="9" s="1"/>
  <c r="AQ25" i="4"/>
  <c r="Q14" i="9" s="1"/>
  <c r="AQ26" i="4"/>
  <c r="Q15" i="9" s="1"/>
  <c r="AQ27" i="4"/>
  <c r="Q16" i="9" s="1"/>
  <c r="AU18" i="4"/>
  <c r="U7" i="9" s="1"/>
  <c r="AU19" i="4"/>
  <c r="U8" i="9" s="1"/>
  <c r="AU20" i="4"/>
  <c r="U9" i="9" s="1"/>
  <c r="AU21" i="4"/>
  <c r="U10" i="9" s="1"/>
  <c r="AU22" i="4"/>
  <c r="U11" i="9" s="1"/>
  <c r="AI18" i="4"/>
  <c r="I7" i="9" s="1"/>
  <c r="AI19" i="4"/>
  <c r="I8" i="9" s="1"/>
  <c r="AI20" i="4"/>
  <c r="I9" i="9" s="1"/>
  <c r="AI21" i="4"/>
  <c r="I10" i="9" s="1"/>
  <c r="AI22" i="4"/>
  <c r="I11" i="9" s="1"/>
  <c r="AY13" i="4"/>
  <c r="Y2" i="9" s="1"/>
  <c r="AY14" i="4"/>
  <c r="Y3" i="9" s="1"/>
  <c r="AY15" i="4"/>
  <c r="Y4" i="9" s="1"/>
  <c r="AY16" i="4"/>
  <c r="Y5" i="9" s="1"/>
  <c r="AY17" i="4"/>
  <c r="Y6" i="9" s="1"/>
  <c r="AM13" i="4"/>
  <c r="M2" i="9" s="1"/>
  <c r="AM14" i="4"/>
  <c r="M3" i="9" s="1"/>
  <c r="AM15" i="4"/>
  <c r="M4" i="9" s="1"/>
  <c r="AM16" i="4"/>
  <c r="M5" i="9" s="1"/>
  <c r="AM17" i="4"/>
  <c r="M6" i="9" s="1"/>
  <c r="D175" i="5"/>
  <c r="D91" i="5"/>
  <c r="H497" i="5"/>
  <c r="X489" i="5"/>
  <c r="L483" i="5"/>
  <c r="T467" i="5"/>
  <c r="T461" i="5"/>
  <c r="L456" i="5"/>
  <c r="T449" i="5"/>
  <c r="H443" i="5"/>
  <c r="P436" i="5"/>
  <c r="T431" i="5"/>
  <c r="T425" i="5"/>
  <c r="T410" i="5"/>
  <c r="T404" i="5"/>
  <c r="T398" i="5"/>
  <c r="T392" i="5"/>
  <c r="X384" i="5"/>
  <c r="X378" i="5"/>
  <c r="L372" i="5"/>
  <c r="H365" i="5"/>
  <c r="X357" i="5"/>
  <c r="T350" i="5"/>
  <c r="H344" i="5"/>
  <c r="P337" i="5"/>
  <c r="H332" i="5"/>
  <c r="L324" i="5"/>
  <c r="L318" i="5"/>
  <c r="L312" i="5"/>
  <c r="L306" i="5"/>
  <c r="P301" i="5"/>
  <c r="X297" i="5"/>
  <c r="C487" i="5"/>
  <c r="C111" i="5"/>
  <c r="C91" i="5"/>
  <c r="C83" i="5"/>
  <c r="C19" i="6" s="1" a="1"/>
  <c r="C19" i="6" s="1"/>
  <c r="C18" i="8" s="1"/>
  <c r="C67" i="5"/>
  <c r="C59" i="5"/>
  <c r="C47" i="5"/>
  <c r="W498" i="5"/>
  <c r="S497" i="5"/>
  <c r="O496" i="5"/>
  <c r="K495" i="5"/>
  <c r="W492" i="5"/>
  <c r="S491" i="5"/>
  <c r="O490" i="5"/>
  <c r="K489" i="5"/>
  <c r="G488" i="5"/>
  <c r="G100" i="6" s="1" a="1"/>
  <c r="G100" i="6" s="1"/>
  <c r="G99" i="8" s="1"/>
  <c r="W486" i="5"/>
  <c r="K486" i="5"/>
  <c r="S485" i="5"/>
  <c r="G485" i="5"/>
  <c r="O484" i="5"/>
  <c r="W483" i="5"/>
  <c r="K483" i="5"/>
  <c r="S482" i="5"/>
  <c r="G482" i="5"/>
  <c r="W480" i="5"/>
  <c r="K480" i="5"/>
  <c r="S479" i="5"/>
  <c r="G479" i="5"/>
  <c r="O478" i="5"/>
  <c r="W477" i="5"/>
  <c r="K477" i="5"/>
  <c r="S476" i="5"/>
  <c r="G476" i="5"/>
  <c r="O475" i="5"/>
  <c r="W474" i="5"/>
  <c r="K474" i="5"/>
  <c r="S473" i="5"/>
  <c r="G473" i="5"/>
  <c r="O472" i="5"/>
  <c r="W471" i="5"/>
  <c r="K471" i="5"/>
  <c r="S470" i="5"/>
  <c r="G470" i="5"/>
  <c r="O469" i="5"/>
  <c r="W468" i="5"/>
  <c r="K468" i="5"/>
  <c r="S467" i="5"/>
  <c r="G467" i="5"/>
  <c r="O466" i="5"/>
  <c r="W465" i="5"/>
  <c r="K465" i="5"/>
  <c r="S464" i="5"/>
  <c r="G464" i="5"/>
  <c r="O463" i="5"/>
  <c r="W462" i="5"/>
  <c r="K462" i="5"/>
  <c r="S461" i="5"/>
  <c r="G461" i="5"/>
  <c r="O460" i="5"/>
  <c r="W459" i="5"/>
  <c r="K459" i="5"/>
  <c r="S458" i="5"/>
  <c r="G458" i="5"/>
  <c r="G94" i="6" s="1" a="1"/>
  <c r="G94" i="6" s="1"/>
  <c r="G93" i="8" s="1"/>
  <c r="O457" i="5"/>
  <c r="W456" i="5"/>
  <c r="K456" i="5"/>
  <c r="S455" i="5"/>
  <c r="G455" i="5"/>
  <c r="O454" i="5"/>
  <c r="W453" i="5"/>
  <c r="K453" i="5"/>
  <c r="S452" i="5"/>
  <c r="G452" i="5"/>
  <c r="O451" i="5"/>
  <c r="W450" i="5"/>
  <c r="K450" i="5"/>
  <c r="S449" i="5"/>
  <c r="D215" i="5"/>
  <c r="D139" i="5"/>
  <c r="D47" i="5"/>
  <c r="T497" i="5"/>
  <c r="H491" i="5"/>
  <c r="X474" i="5"/>
  <c r="L468" i="5"/>
  <c r="P463" i="5"/>
  <c r="X456" i="5"/>
  <c r="L450" i="5"/>
  <c r="P442" i="5"/>
  <c r="X435" i="5"/>
  <c r="L429" i="5"/>
  <c r="H422" i="5"/>
  <c r="H416" i="5"/>
  <c r="L411" i="5"/>
  <c r="P406" i="5"/>
  <c r="L399" i="5"/>
  <c r="H392" i="5"/>
  <c r="P385" i="5"/>
  <c r="L378" i="5"/>
  <c r="T371" i="5"/>
  <c r="P364" i="5"/>
  <c r="P358" i="5"/>
  <c r="P352" i="5"/>
  <c r="X345" i="5"/>
  <c r="L339" i="5"/>
  <c r="X333" i="5"/>
  <c r="X327" i="5"/>
  <c r="X321" i="5"/>
  <c r="X315" i="5"/>
  <c r="P310" i="5"/>
  <c r="X303" i="5"/>
  <c r="C28" i="5"/>
  <c r="C8" i="6" s="1" a="1"/>
  <c r="C8" i="6" s="1"/>
  <c r="C7" i="8" s="1"/>
  <c r="C447" i="5"/>
  <c r="C239" i="5"/>
  <c r="C203" i="5"/>
  <c r="C43" i="6" s="1" a="1"/>
  <c r="C43" i="6" s="1"/>
  <c r="C42" i="8" s="1"/>
  <c r="C159" i="5"/>
  <c r="C119" i="5"/>
  <c r="C99" i="5"/>
  <c r="C87" i="5"/>
  <c r="C79" i="5"/>
  <c r="C63" i="5"/>
  <c r="C51" i="5"/>
  <c r="O499" i="5"/>
  <c r="K498" i="5"/>
  <c r="K102" i="6" s="1" a="1"/>
  <c r="K102" i="6" s="1"/>
  <c r="K101" i="8" s="1"/>
  <c r="G497" i="5"/>
  <c r="W495" i="5"/>
  <c r="S494" i="5"/>
  <c r="K492" i="5"/>
  <c r="G491" i="5"/>
  <c r="W489" i="5"/>
  <c r="S488" i="5"/>
  <c r="O487" i="5"/>
  <c r="E7" i="5"/>
  <c r="E3" i="6"/>
  <c r="E2" i="8" s="1"/>
  <c r="E3" i="5"/>
  <c r="E31" i="5"/>
  <c r="E27" i="5"/>
  <c r="E23" i="5"/>
  <c r="E19" i="5"/>
  <c r="E15" i="5"/>
  <c r="E11" i="5"/>
  <c r="E498" i="5"/>
  <c r="E494" i="5"/>
  <c r="E490" i="5"/>
  <c r="E486" i="5"/>
  <c r="E482" i="5"/>
  <c r="E478" i="5"/>
  <c r="E474" i="5"/>
  <c r="E470" i="5"/>
  <c r="E466" i="5"/>
  <c r="E462" i="5"/>
  <c r="E458" i="5"/>
  <c r="E454" i="5"/>
  <c r="E450" i="5"/>
  <c r="E446" i="5"/>
  <c r="E442" i="5"/>
  <c r="E438" i="5"/>
  <c r="E434" i="5"/>
  <c r="E430" i="5"/>
  <c r="E426" i="5"/>
  <c r="E422" i="5"/>
  <c r="E418" i="5"/>
  <c r="E414" i="5"/>
  <c r="D203" i="5"/>
  <c r="D111" i="5"/>
  <c r="L495" i="5"/>
  <c r="H488" i="5"/>
  <c r="T482" i="5"/>
  <c r="L477" i="5"/>
  <c r="H470" i="5"/>
  <c r="X462" i="5"/>
  <c r="T455" i="5"/>
  <c r="P448" i="5"/>
  <c r="L441" i="5"/>
  <c r="T434" i="5"/>
  <c r="P427" i="5"/>
  <c r="X420" i="5"/>
  <c r="L414" i="5"/>
  <c r="T407" i="5"/>
  <c r="H401" i="5"/>
  <c r="X393" i="5"/>
  <c r="L387" i="5"/>
  <c r="H380" i="5"/>
  <c r="P373" i="5"/>
  <c r="P77" i="6" s="1" a="1"/>
  <c r="P77" i="6" s="1"/>
  <c r="P76" i="8" s="1"/>
  <c r="L366" i="5"/>
  <c r="T359" i="5"/>
  <c r="X351" i="5"/>
  <c r="T344" i="5"/>
  <c r="T338" i="5"/>
  <c r="P331" i="5"/>
  <c r="P325" i="5"/>
  <c r="P319" i="5"/>
  <c r="X312" i="5"/>
  <c r="T305" i="5"/>
  <c r="T299" i="5"/>
  <c r="L297" i="5"/>
  <c r="C12" i="5"/>
  <c r="C175" i="5"/>
  <c r="C135" i="5"/>
  <c r="C103" i="5"/>
  <c r="D3" i="6"/>
  <c r="D2" i="8" s="1"/>
  <c r="D3" i="5"/>
  <c r="D27" i="5"/>
  <c r="D19" i="5"/>
  <c r="D11" i="5"/>
  <c r="D498" i="5"/>
  <c r="D490" i="5"/>
  <c r="D482" i="5"/>
  <c r="D474" i="5"/>
  <c r="D466" i="5"/>
  <c r="D458" i="5"/>
  <c r="D450" i="5"/>
  <c r="D442" i="5"/>
  <c r="D434" i="5"/>
  <c r="D426" i="5"/>
  <c r="D418" i="5"/>
  <c r="D410" i="5"/>
  <c r="D402" i="5"/>
  <c r="D394" i="5"/>
  <c r="D386" i="5"/>
  <c r="D378" i="5"/>
  <c r="D370" i="5"/>
  <c r="D362" i="5"/>
  <c r="D354" i="5"/>
  <c r="D346" i="5"/>
  <c r="D338" i="5"/>
  <c r="D330" i="5"/>
  <c r="D326" i="5"/>
  <c r="D322" i="5"/>
  <c r="D318" i="5"/>
  <c r="D310" i="5"/>
  <c r="D306" i="5"/>
  <c r="D302" i="5"/>
  <c r="D298" i="5"/>
  <c r="D294" i="5"/>
  <c r="D290" i="5"/>
  <c r="D286" i="5"/>
  <c r="D282" i="5"/>
  <c r="D278" i="5"/>
  <c r="D274" i="5"/>
  <c r="D270" i="5"/>
  <c r="D266" i="5"/>
  <c r="D262" i="5"/>
  <c r="D258" i="5"/>
  <c r="D54" i="6" s="1" a="1"/>
  <c r="D54" i="6" s="1"/>
  <c r="D53" i="8" s="1"/>
  <c r="D254" i="5"/>
  <c r="D250" i="5"/>
  <c r="D246" i="5"/>
  <c r="D242" i="5"/>
  <c r="D238" i="5"/>
  <c r="D234" i="5"/>
  <c r="P496" i="5"/>
  <c r="P490" i="5"/>
  <c r="H476" i="5"/>
  <c r="P469" i="5"/>
  <c r="P454" i="5"/>
  <c r="L447" i="5"/>
  <c r="H440" i="5"/>
  <c r="H434" i="5"/>
  <c r="L426" i="5"/>
  <c r="T419" i="5"/>
  <c r="H413" i="5"/>
  <c r="L405" i="5"/>
  <c r="P397" i="5"/>
  <c r="L390" i="5"/>
  <c r="X381" i="5"/>
  <c r="P367" i="5"/>
  <c r="X360" i="5"/>
  <c r="T353" i="5"/>
  <c r="T73" i="6" s="1" a="1"/>
  <c r="T73" i="6" s="1"/>
  <c r="T72" i="8" s="1"/>
  <c r="T347" i="5"/>
  <c r="P340" i="5"/>
  <c r="T332" i="5"/>
  <c r="T326" i="5"/>
  <c r="H320" i="5"/>
  <c r="T314" i="5"/>
  <c r="L309" i="5"/>
  <c r="L303" i="5"/>
  <c r="C391" i="5"/>
  <c r="D7" i="5"/>
  <c r="D31" i="5"/>
  <c r="D23" i="5"/>
  <c r="D7" i="6" s="1" a="1"/>
  <c r="D7" i="6" s="1"/>
  <c r="D6" i="8" s="1"/>
  <c r="D15" i="5"/>
  <c r="D494" i="5"/>
  <c r="D486" i="5"/>
  <c r="D478" i="5"/>
  <c r="D470" i="5"/>
  <c r="D462" i="5"/>
  <c r="D454" i="5"/>
  <c r="D446" i="5"/>
  <c r="D438" i="5"/>
  <c r="D430" i="5"/>
  <c r="D422" i="5"/>
  <c r="D414" i="5"/>
  <c r="D406" i="5"/>
  <c r="D398" i="5"/>
  <c r="D390" i="5"/>
  <c r="D382" i="5"/>
  <c r="D374" i="5"/>
  <c r="D366" i="5"/>
  <c r="D358" i="5"/>
  <c r="D350" i="5"/>
  <c r="D342" i="5"/>
  <c r="D334" i="5"/>
  <c r="D314" i="5"/>
  <c r="C7" i="5"/>
  <c r="C3" i="6"/>
  <c r="C2" i="8" s="1"/>
  <c r="C3" i="5"/>
  <c r="C31" i="5"/>
  <c r="C27" i="5"/>
  <c r="C23" i="5"/>
  <c r="C7" i="6" s="1" a="1"/>
  <c r="C7" i="6" s="1"/>
  <c r="C6" i="8" s="1"/>
  <c r="C19" i="5"/>
  <c r="C15" i="5"/>
  <c r="C11" i="5"/>
  <c r="D483" i="5"/>
  <c r="D147" i="5"/>
  <c r="D55" i="5"/>
  <c r="P499" i="5"/>
  <c r="T491" i="5"/>
  <c r="H485" i="5"/>
  <c r="T479" i="5"/>
  <c r="H473" i="5"/>
  <c r="P466" i="5"/>
  <c r="L459" i="5"/>
  <c r="H452" i="5"/>
  <c r="P445" i="5"/>
  <c r="L438" i="5"/>
  <c r="X429" i="5"/>
  <c r="L423" i="5"/>
  <c r="L417" i="5"/>
  <c r="X408" i="5"/>
  <c r="X402" i="5"/>
  <c r="X396" i="5"/>
  <c r="H383" i="5"/>
  <c r="X375" i="5"/>
  <c r="T368" i="5"/>
  <c r="H362" i="5"/>
  <c r="X354" i="5"/>
  <c r="X348" i="5"/>
  <c r="L342" i="5"/>
  <c r="L336" i="5"/>
  <c r="L330" i="5"/>
  <c r="T323" i="5"/>
  <c r="H317" i="5"/>
  <c r="X300" i="5"/>
  <c r="C491" i="5"/>
  <c r="C403" i="5"/>
  <c r="C83" i="6" s="1" a="1"/>
  <c r="C83" i="6" s="1"/>
  <c r="C82" i="8" s="1"/>
  <c r="E461" i="5"/>
  <c r="E449" i="5"/>
  <c r="E425" i="5"/>
  <c r="E417" i="5"/>
  <c r="E401" i="5"/>
  <c r="E393" i="5"/>
  <c r="E385" i="5"/>
  <c r="E377" i="5"/>
  <c r="E369" i="5"/>
  <c r="E361" i="5"/>
  <c r="E353" i="5"/>
  <c r="E345" i="5"/>
  <c r="E337" i="5"/>
  <c r="E329" i="5"/>
  <c r="E321" i="5"/>
  <c r="E313" i="5"/>
  <c r="E305" i="5"/>
  <c r="E297" i="5"/>
  <c r="E289" i="5"/>
  <c r="E281" i="5"/>
  <c r="E273" i="5"/>
  <c r="E265" i="5"/>
  <c r="E257" i="5"/>
  <c r="E249" i="5"/>
  <c r="E241" i="5"/>
  <c r="E233" i="5"/>
  <c r="E225" i="5"/>
  <c r="E205" i="5"/>
  <c r="E197" i="5"/>
  <c r="E189" i="5"/>
  <c r="E181" i="5"/>
  <c r="E173" i="5"/>
  <c r="E165" i="5"/>
  <c r="E161" i="5"/>
  <c r="E153" i="5"/>
  <c r="E149" i="5"/>
  <c r="E145" i="5"/>
  <c r="E141" i="5"/>
  <c r="E137" i="5"/>
  <c r="E133" i="5"/>
  <c r="E129" i="5"/>
  <c r="E121" i="5"/>
  <c r="E117" i="5"/>
  <c r="E113" i="5"/>
  <c r="E109" i="5"/>
  <c r="E105" i="5"/>
  <c r="E101" i="5"/>
  <c r="E97" i="5"/>
  <c r="E93" i="5"/>
  <c r="E89" i="5"/>
  <c r="E85" i="5"/>
  <c r="E81" i="5"/>
  <c r="E77" i="5"/>
  <c r="D251" i="5"/>
  <c r="D159" i="5"/>
  <c r="T494" i="5"/>
  <c r="P487" i="5"/>
  <c r="H482" i="5"/>
  <c r="T476" i="5"/>
  <c r="X468" i="5"/>
  <c r="X96" i="6" s="1" a="1"/>
  <c r="X96" i="6" s="1"/>
  <c r="X95" i="8" s="1"/>
  <c r="L462" i="5"/>
  <c r="H455" i="5"/>
  <c r="H449" i="5"/>
  <c r="X441" i="5"/>
  <c r="L435" i="5"/>
  <c r="H428" i="5"/>
  <c r="P421" i="5"/>
  <c r="X414" i="5"/>
  <c r="H407" i="5"/>
  <c r="P400" i="5"/>
  <c r="L393" i="5"/>
  <c r="T386" i="5"/>
  <c r="P379" i="5"/>
  <c r="X372" i="5"/>
  <c r="T365" i="5"/>
  <c r="H359" i="5"/>
  <c r="L351" i="5"/>
  <c r="L345" i="5"/>
  <c r="H338" i="5"/>
  <c r="H70" i="6" s="1" a="1"/>
  <c r="H70" i="6" s="1"/>
  <c r="H69" i="8" s="1"/>
  <c r="X330" i="5"/>
  <c r="X324" i="5"/>
  <c r="X318" i="5"/>
  <c r="P313" i="5"/>
  <c r="T308" i="5"/>
  <c r="T64" i="6" s="1" a="1"/>
  <c r="T64" i="6" s="1"/>
  <c r="T63" i="8" s="1"/>
  <c r="T302" i="5"/>
  <c r="C463" i="5"/>
  <c r="E469" i="5"/>
  <c r="E453" i="5"/>
  <c r="E429" i="5"/>
  <c r="E421" i="5"/>
  <c r="E413" i="5"/>
  <c r="E85" i="6" s="1" a="1"/>
  <c r="E85" i="6" s="1"/>
  <c r="E84" i="8" s="1"/>
  <c r="E409" i="5"/>
  <c r="E389" i="5"/>
  <c r="E381" i="5"/>
  <c r="E373" i="5"/>
  <c r="E365" i="5"/>
  <c r="E357" i="5"/>
  <c r="E349" i="5"/>
  <c r="E341" i="5"/>
  <c r="E333" i="5"/>
  <c r="E325" i="5"/>
  <c r="E317" i="5"/>
  <c r="E309" i="5"/>
  <c r="E301" i="5"/>
  <c r="E293" i="5"/>
  <c r="E285" i="5"/>
  <c r="E277" i="5"/>
  <c r="E269" i="5"/>
  <c r="E261" i="5"/>
  <c r="E253" i="5"/>
  <c r="E245" i="5"/>
  <c r="E237" i="5"/>
  <c r="E229" i="5"/>
  <c r="E221" i="5"/>
  <c r="E217" i="5"/>
  <c r="E209" i="5"/>
  <c r="E201" i="5"/>
  <c r="E193" i="5"/>
  <c r="E185" i="5"/>
  <c r="E177" i="5"/>
  <c r="E169" i="5"/>
  <c r="D391" i="5"/>
  <c r="D103" i="5"/>
  <c r="X498" i="5"/>
  <c r="L492" i="5"/>
  <c r="T485" i="5"/>
  <c r="H479" i="5"/>
  <c r="P472" i="5"/>
  <c r="X465" i="5"/>
  <c r="T458" i="5"/>
  <c r="T452" i="5"/>
  <c r="H446" i="5"/>
  <c r="P439" i="5"/>
  <c r="L432" i="5"/>
  <c r="T416" i="5"/>
  <c r="P409" i="5"/>
  <c r="L402" i="5"/>
  <c r="H395" i="5"/>
  <c r="X387" i="5"/>
  <c r="P382" i="5"/>
  <c r="H377" i="5"/>
  <c r="L369" i="5"/>
  <c r="X363" i="5"/>
  <c r="T356" i="5"/>
  <c r="X339" i="5"/>
  <c r="P334" i="5"/>
  <c r="P328" i="5"/>
  <c r="P322" i="5"/>
  <c r="P316" i="5"/>
  <c r="H311" i="5"/>
  <c r="P304" i="5"/>
  <c r="P298" i="5"/>
  <c r="T296" i="5"/>
  <c r="E497" i="5"/>
  <c r="C26" i="5"/>
  <c r="C497" i="5"/>
  <c r="C477" i="5"/>
  <c r="C453" i="5"/>
  <c r="C429" i="5"/>
  <c r="C401" i="5"/>
  <c r="C381" i="5"/>
  <c r="C357" i="5"/>
  <c r="C337" i="5"/>
  <c r="C313" i="5"/>
  <c r="C293" i="5"/>
  <c r="C273" i="5"/>
  <c r="C249" i="5"/>
  <c r="C233" i="5"/>
  <c r="C49" i="6" s="1" a="1"/>
  <c r="C49" i="6" s="1"/>
  <c r="C48" i="8" s="1"/>
  <c r="C209" i="5"/>
  <c r="C189" i="5"/>
  <c r="C169" i="5"/>
  <c r="C145" i="5"/>
  <c r="C125" i="5"/>
  <c r="C101" i="5"/>
  <c r="C81" i="5"/>
  <c r="C57" i="5"/>
  <c r="C37" i="5"/>
  <c r="U499" i="5"/>
  <c r="U496" i="5"/>
  <c r="U493" i="5"/>
  <c r="U101" i="6" s="1" a="1"/>
  <c r="U101" i="6" s="1"/>
  <c r="U100" i="8" s="1"/>
  <c r="U490" i="5"/>
  <c r="I487" i="5"/>
  <c r="I484" i="5"/>
  <c r="U481" i="5"/>
  <c r="Q480" i="5"/>
  <c r="Y479" i="5"/>
  <c r="M479" i="5"/>
  <c r="U478" i="5"/>
  <c r="I478" i="5"/>
  <c r="Q477" i="5"/>
  <c r="M476" i="5"/>
  <c r="U475" i="5"/>
  <c r="Y473" i="5"/>
  <c r="U472" i="5"/>
  <c r="I472" i="5"/>
  <c r="Q471" i="5"/>
  <c r="Y470" i="5"/>
  <c r="M470" i="5"/>
  <c r="U469" i="5"/>
  <c r="I469" i="5"/>
  <c r="Q468" i="5"/>
  <c r="Y467" i="5"/>
  <c r="M467" i="5"/>
  <c r="U466" i="5"/>
  <c r="X495" i="5"/>
  <c r="L489" i="5"/>
  <c r="X483" i="5"/>
  <c r="H467" i="5"/>
  <c r="H461" i="5"/>
  <c r="X453" i="5"/>
  <c r="T446" i="5"/>
  <c r="T440" i="5"/>
  <c r="P433" i="5"/>
  <c r="X426" i="5"/>
  <c r="L420" i="5"/>
  <c r="P412" i="5"/>
  <c r="X405" i="5"/>
  <c r="H398" i="5"/>
  <c r="X390" i="5"/>
  <c r="T374" i="5"/>
  <c r="H368" i="5"/>
  <c r="L360" i="5"/>
  <c r="L354" i="5"/>
  <c r="L348" i="5"/>
  <c r="T341" i="5"/>
  <c r="L333" i="5"/>
  <c r="L327" i="5"/>
  <c r="T320" i="5"/>
  <c r="H314" i="5"/>
  <c r="X306" i="5"/>
  <c r="L300" i="5"/>
  <c r="H296" i="5"/>
  <c r="C39" i="5"/>
  <c r="C30" i="5"/>
  <c r="C10" i="5"/>
  <c r="C481" i="5"/>
  <c r="C461" i="5"/>
  <c r="C437" i="5"/>
  <c r="C417" i="5"/>
  <c r="C397" i="5"/>
  <c r="C373" i="5"/>
  <c r="C353" i="5"/>
  <c r="C329" i="5"/>
  <c r="C309" i="5"/>
  <c r="C281" i="5"/>
  <c r="C253" i="5"/>
  <c r="C229" i="5"/>
  <c r="C205" i="5"/>
  <c r="C185" i="5"/>
  <c r="C161" i="5"/>
  <c r="C141" i="5"/>
  <c r="C117" i="5"/>
  <c r="C93" i="5"/>
  <c r="C65" i="5"/>
  <c r="C41" i="5"/>
  <c r="M497" i="5"/>
  <c r="I493" i="5"/>
  <c r="Q489" i="5"/>
  <c r="U484" i="5"/>
  <c r="E5" i="5"/>
  <c r="E17" i="5"/>
  <c r="E484" i="5"/>
  <c r="D363" i="5"/>
  <c r="P493" i="5"/>
  <c r="P101" i="6" s="1" a="1"/>
  <c r="P101" i="6" s="1"/>
  <c r="P100" i="8" s="1"/>
  <c r="X486" i="5"/>
  <c r="P478" i="5"/>
  <c r="L471" i="5"/>
  <c r="T464" i="5"/>
  <c r="P457" i="5"/>
  <c r="P451" i="5"/>
  <c r="L444" i="5"/>
  <c r="H437" i="5"/>
  <c r="H431" i="5"/>
  <c r="H425" i="5"/>
  <c r="P418" i="5"/>
  <c r="X411" i="5"/>
  <c r="T395" i="5"/>
  <c r="T389" i="5"/>
  <c r="L384" i="5"/>
  <c r="T377" i="5"/>
  <c r="P370" i="5"/>
  <c r="L363" i="5"/>
  <c r="H356" i="5"/>
  <c r="P349" i="5"/>
  <c r="X342" i="5"/>
  <c r="T335" i="5"/>
  <c r="T329" i="5"/>
  <c r="H323" i="5"/>
  <c r="H67" i="6" s="1" a="1"/>
  <c r="H67" i="6" s="1"/>
  <c r="H66" i="8" s="1"/>
  <c r="T317" i="5"/>
  <c r="T311" i="5"/>
  <c r="H305" i="5"/>
  <c r="H299" i="5"/>
  <c r="P295" i="5"/>
  <c r="C371" i="5"/>
  <c r="C335" i="5"/>
  <c r="C295" i="5"/>
  <c r="E477" i="5"/>
  <c r="C18" i="5"/>
  <c r="C493" i="5"/>
  <c r="C469" i="5"/>
  <c r="C449" i="5"/>
  <c r="C433" i="5"/>
  <c r="C409" i="5"/>
  <c r="C389" i="5"/>
  <c r="C365" i="5"/>
  <c r="C345" i="5"/>
  <c r="C325" i="5"/>
  <c r="C301" i="5"/>
  <c r="C285" i="5"/>
  <c r="C265" i="5"/>
  <c r="C241" i="5"/>
  <c r="C221" i="5"/>
  <c r="C197" i="5"/>
  <c r="C177" i="5"/>
  <c r="C153" i="5"/>
  <c r="C133" i="5"/>
  <c r="C113" i="5"/>
  <c r="C97" i="5"/>
  <c r="C69" i="5"/>
  <c r="C49" i="5"/>
  <c r="I499" i="5"/>
  <c r="Q495" i="5"/>
  <c r="Q492" i="5"/>
  <c r="M488" i="5"/>
  <c r="M100" i="6" s="1" a="1"/>
  <c r="M100" i="6" s="1"/>
  <c r="M99" i="8" s="1"/>
  <c r="Y485" i="5"/>
  <c r="Y482" i="5"/>
  <c r="E29" i="5"/>
  <c r="E500" i="5"/>
  <c r="E488" i="5"/>
  <c r="D8" i="5"/>
  <c r="D223" i="5"/>
  <c r="D47" i="6" s="1" a="1"/>
  <c r="D47" i="6" s="1"/>
  <c r="D46" i="8" s="1"/>
  <c r="X492" i="5"/>
  <c r="L486" i="5"/>
  <c r="X477" i="5"/>
  <c r="X471" i="5"/>
  <c r="L465" i="5"/>
  <c r="H458" i="5"/>
  <c r="X450" i="5"/>
  <c r="X444" i="5"/>
  <c r="T437" i="5"/>
  <c r="P430" i="5"/>
  <c r="P424" i="5"/>
  <c r="X417" i="5"/>
  <c r="H410" i="5"/>
  <c r="P403" i="5"/>
  <c r="L396" i="5"/>
  <c r="H389" i="5"/>
  <c r="T383" i="5"/>
  <c r="T79" i="6" s="1" a="1"/>
  <c r="T79" i="6" s="1"/>
  <c r="T78" i="8" s="1"/>
  <c r="P376" i="5"/>
  <c r="X369" i="5"/>
  <c r="T362" i="5"/>
  <c r="P355" i="5"/>
  <c r="H350" i="5"/>
  <c r="P343" i="5"/>
  <c r="X336" i="5"/>
  <c r="H329" i="5"/>
  <c r="L321" i="5"/>
  <c r="L315" i="5"/>
  <c r="X309" i="5"/>
  <c r="H302" i="5"/>
  <c r="E14" i="5"/>
  <c r="C6" i="5"/>
  <c r="C14" i="5"/>
  <c r="C489" i="5"/>
  <c r="C465" i="5"/>
  <c r="C445" i="5"/>
  <c r="C421" i="5"/>
  <c r="C405" i="5"/>
  <c r="C385" i="5"/>
  <c r="C361" i="5"/>
  <c r="C341" i="5"/>
  <c r="C317" i="5"/>
  <c r="C297" i="5"/>
  <c r="C277" i="5"/>
  <c r="C257" i="5"/>
  <c r="C237" i="5"/>
  <c r="C217" i="5"/>
  <c r="C193" i="5"/>
  <c r="C173" i="5"/>
  <c r="C37" i="6" s="1" a="1"/>
  <c r="C37" i="6" s="1"/>
  <c r="C36" i="8" s="1"/>
  <c r="C157" i="5"/>
  <c r="C129" i="5"/>
  <c r="C109" i="5"/>
  <c r="C89" i="5"/>
  <c r="C73" i="5"/>
  <c r="C17" i="6" s="1" a="1"/>
  <c r="C17" i="6" s="1"/>
  <c r="C16" i="8" s="1"/>
  <c r="C53" i="5"/>
  <c r="Q498" i="5"/>
  <c r="Y494" i="5"/>
  <c r="M491" i="5"/>
  <c r="Y488" i="5"/>
  <c r="Q486" i="5"/>
  <c r="M482" i="5"/>
  <c r="E21" i="5"/>
  <c r="E9" i="5"/>
  <c r="E496" i="5"/>
  <c r="D487" i="5"/>
  <c r="D459" i="5"/>
  <c r="D439" i="5"/>
  <c r="D411" i="5"/>
  <c r="D375" i="5"/>
  <c r="D347" i="5"/>
  <c r="D319" i="5"/>
  <c r="D299" i="5"/>
  <c r="D271" i="5"/>
  <c r="D247" i="5"/>
  <c r="D211" i="5"/>
  <c r="D187" i="5"/>
  <c r="D155" i="5"/>
  <c r="D123" i="5"/>
  <c r="D27" i="6" s="1" a="1"/>
  <c r="D27" i="6" s="1"/>
  <c r="D26" i="8" s="1"/>
  <c r="D99" i="5"/>
  <c r="D75" i="5"/>
  <c r="D39" i="5"/>
  <c r="L498" i="5"/>
  <c r="H494" i="5"/>
  <c r="T488" i="5"/>
  <c r="P484" i="5"/>
  <c r="L480" i="5"/>
  <c r="P475" i="5"/>
  <c r="T470" i="5"/>
  <c r="H464" i="5"/>
  <c r="X459" i="5"/>
  <c r="L453" i="5"/>
  <c r="X447" i="5"/>
  <c r="T443" i="5"/>
  <c r="X438" i="5"/>
  <c r="X432" i="5"/>
  <c r="T428" i="5"/>
  <c r="X423" i="5"/>
  <c r="H419" i="5"/>
  <c r="T413" i="5"/>
  <c r="L408" i="5"/>
  <c r="H404" i="5"/>
  <c r="X399" i="5"/>
  <c r="P394" i="5"/>
  <c r="P391" i="5"/>
  <c r="H386" i="5"/>
  <c r="T380" i="5"/>
  <c r="L375" i="5"/>
  <c r="H371" i="5"/>
  <c r="X366" i="5"/>
  <c r="P361" i="5"/>
  <c r="L357" i="5"/>
  <c r="H353" i="5"/>
  <c r="P346" i="5"/>
  <c r="H341" i="5"/>
  <c r="H335" i="5"/>
  <c r="C8" i="5"/>
  <c r="C483" i="5"/>
  <c r="C99" i="6" s="1" a="1"/>
  <c r="C99" i="6" s="1"/>
  <c r="C98" i="8" s="1"/>
  <c r="C455" i="5"/>
  <c r="C435" i="5"/>
  <c r="C415" i="5"/>
  <c r="C387" i="5"/>
  <c r="C367" i="5"/>
  <c r="C343" i="5"/>
  <c r="C331" i="5"/>
  <c r="C307" i="5"/>
  <c r="C291" i="5"/>
  <c r="C271" i="5"/>
  <c r="C251" i="5"/>
  <c r="C223" i="5"/>
  <c r="C47" i="6" s="1" a="1"/>
  <c r="C47" i="6" s="1"/>
  <c r="C46" i="8" s="1"/>
  <c r="C199" i="5"/>
  <c r="C171" i="5"/>
  <c r="C151" i="5"/>
  <c r="E30" i="5"/>
  <c r="E10" i="5"/>
  <c r="E489" i="5"/>
  <c r="C34" i="5"/>
  <c r="C22" i="5"/>
  <c r="C485" i="5"/>
  <c r="C473" i="5"/>
  <c r="C457" i="5"/>
  <c r="C441" i="5"/>
  <c r="C425" i="5"/>
  <c r="C413" i="5"/>
  <c r="C393" i="5"/>
  <c r="C377" i="5"/>
  <c r="C369" i="5"/>
  <c r="C349" i="5"/>
  <c r="C333" i="5"/>
  <c r="C321" i="5"/>
  <c r="C305" i="5"/>
  <c r="C289" i="5"/>
  <c r="C269" i="5"/>
  <c r="C261" i="5"/>
  <c r="C245" i="5"/>
  <c r="C225" i="5"/>
  <c r="C213" i="5"/>
  <c r="C201" i="5"/>
  <c r="C181" i="5"/>
  <c r="C165" i="5"/>
  <c r="C149" i="5"/>
  <c r="C137" i="5"/>
  <c r="C121" i="5"/>
  <c r="C105" i="5"/>
  <c r="C85" i="5"/>
  <c r="C77" i="5"/>
  <c r="C61" i="5"/>
  <c r="C45" i="5"/>
  <c r="Y497" i="5"/>
  <c r="I496" i="5"/>
  <c r="M494" i="5"/>
  <c r="Y491" i="5"/>
  <c r="I490" i="5"/>
  <c r="U487" i="5"/>
  <c r="M485" i="5"/>
  <c r="Q483" i="5"/>
  <c r="I481" i="5"/>
  <c r="E33" i="5"/>
  <c r="E25" i="5"/>
  <c r="E13" i="5"/>
  <c r="E492" i="5"/>
  <c r="G449" i="5"/>
  <c r="O448" i="5"/>
  <c r="W447" i="5"/>
  <c r="K447" i="5"/>
  <c r="S446" i="5"/>
  <c r="G446" i="5"/>
  <c r="O445" i="5"/>
  <c r="W444" i="5"/>
  <c r="K444" i="5"/>
  <c r="S443" i="5"/>
  <c r="G443" i="5"/>
  <c r="G91" i="6" s="1" a="1"/>
  <c r="G91" i="6" s="1"/>
  <c r="G90" i="8" s="1"/>
  <c r="O442" i="5"/>
  <c r="W441" i="5"/>
  <c r="K441" i="5"/>
  <c r="S440" i="5"/>
  <c r="G440" i="5"/>
  <c r="O439" i="5"/>
  <c r="W438" i="5"/>
  <c r="W90" i="6" s="1" a="1"/>
  <c r="W90" i="6" s="1"/>
  <c r="W89" i="8" s="1"/>
  <c r="K438" i="5"/>
  <c r="S437" i="5"/>
  <c r="G437" i="5"/>
  <c r="O436" i="5"/>
  <c r="W435" i="5"/>
  <c r="K435" i="5"/>
  <c r="S434" i="5"/>
  <c r="G434" i="5"/>
  <c r="O433" i="5"/>
  <c r="W432" i="5"/>
  <c r="K432" i="5"/>
  <c r="S431" i="5"/>
  <c r="G431" i="5"/>
  <c r="O430" i="5"/>
  <c r="W429" i="5"/>
  <c r="K429" i="5"/>
  <c r="S428" i="5"/>
  <c r="G428" i="5"/>
  <c r="O427" i="5"/>
  <c r="W426" i="5"/>
  <c r="K426" i="5"/>
  <c r="S425" i="5"/>
  <c r="G425" i="5"/>
  <c r="O424" i="5"/>
  <c r="W423" i="5"/>
  <c r="K423" i="5"/>
  <c r="S422" i="5"/>
  <c r="G422" i="5"/>
  <c r="O421" i="5"/>
  <c r="W420" i="5"/>
  <c r="K420" i="5"/>
  <c r="S419" i="5"/>
  <c r="G419" i="5"/>
  <c r="O418" i="5"/>
  <c r="W417" i="5"/>
  <c r="K417" i="5"/>
  <c r="S416" i="5"/>
  <c r="G416" i="5"/>
  <c r="O415" i="5"/>
  <c r="W414" i="5"/>
  <c r="K414" i="5"/>
  <c r="S413" i="5"/>
  <c r="G413" i="5"/>
  <c r="G85" i="6" s="1" a="1"/>
  <c r="G85" i="6" s="1"/>
  <c r="G84" i="8" s="1"/>
  <c r="O412" i="5"/>
  <c r="W411" i="5"/>
  <c r="K411" i="5"/>
  <c r="S410" i="5"/>
  <c r="G410" i="5"/>
  <c r="O409" i="5"/>
  <c r="W408" i="5"/>
  <c r="K408" i="5"/>
  <c r="S407" i="5"/>
  <c r="G407" i="5"/>
  <c r="O406" i="5"/>
  <c r="W405" i="5"/>
  <c r="K405" i="5"/>
  <c r="S404" i="5"/>
  <c r="G404" i="5"/>
  <c r="O403" i="5"/>
  <c r="W402" i="5"/>
  <c r="K402" i="5"/>
  <c r="S401" i="5"/>
  <c r="G401" i="5"/>
  <c r="O400" i="5"/>
  <c r="W399" i="5"/>
  <c r="K399" i="5"/>
  <c r="S398" i="5"/>
  <c r="G398" i="5"/>
  <c r="O397" i="5"/>
  <c r="W396" i="5"/>
  <c r="K396" i="5"/>
  <c r="S395" i="5"/>
  <c r="G395" i="5"/>
  <c r="O394" i="5"/>
  <c r="W393" i="5"/>
  <c r="K393" i="5"/>
  <c r="S392" i="5"/>
  <c r="G392" i="5"/>
  <c r="O391" i="5"/>
  <c r="W390" i="5"/>
  <c r="K390" i="5"/>
  <c r="S389" i="5"/>
  <c r="G389" i="5"/>
  <c r="O388" i="5"/>
  <c r="O80" i="6" s="1" a="1"/>
  <c r="O80" i="6" s="1"/>
  <c r="O79" i="8" s="1"/>
  <c r="W387" i="5"/>
  <c r="K387" i="5"/>
  <c r="S386" i="5"/>
  <c r="G386" i="5"/>
  <c r="O385" i="5"/>
  <c r="W384" i="5"/>
  <c r="K384" i="5"/>
  <c r="S383" i="5"/>
  <c r="G383" i="5"/>
  <c r="G79" i="6" s="1" a="1"/>
  <c r="G79" i="6" s="1"/>
  <c r="G78" i="8" s="1"/>
  <c r="O382" i="5"/>
  <c r="W381" i="5"/>
  <c r="K381" i="5"/>
  <c r="S380" i="5"/>
  <c r="G380" i="5"/>
  <c r="O379" i="5"/>
  <c r="W378" i="5"/>
  <c r="K378" i="5"/>
  <c r="S377" i="5"/>
  <c r="G377" i="5"/>
  <c r="O376" i="5"/>
  <c r="W375" i="5"/>
  <c r="K375" i="5"/>
  <c r="S374" i="5"/>
  <c r="G374" i="5"/>
  <c r="O373" i="5"/>
  <c r="W372" i="5"/>
  <c r="K372" i="5"/>
  <c r="S371" i="5"/>
  <c r="G371" i="5"/>
  <c r="O370" i="5"/>
  <c r="W369" i="5"/>
  <c r="K369" i="5"/>
  <c r="S368" i="5"/>
  <c r="G368" i="5"/>
  <c r="O367" i="5"/>
  <c r="W366" i="5"/>
  <c r="K366" i="5"/>
  <c r="S365" i="5"/>
  <c r="G365" i="5"/>
  <c r="O364" i="5"/>
  <c r="W363" i="5"/>
  <c r="K363" i="5"/>
  <c r="S362" i="5"/>
  <c r="G362" i="5"/>
  <c r="O361" i="5"/>
  <c r="W360" i="5"/>
  <c r="K360" i="5"/>
  <c r="S359" i="5"/>
  <c r="G359" i="5"/>
  <c r="O358" i="5"/>
  <c r="O74" i="6" s="1" a="1"/>
  <c r="O74" i="6" s="1"/>
  <c r="O73" i="8" s="1"/>
  <c r="W357" i="5"/>
  <c r="K357" i="5"/>
  <c r="S356" i="5"/>
  <c r="G356" i="5"/>
  <c r="O355" i="5"/>
  <c r="W354" i="5"/>
  <c r="K354" i="5"/>
  <c r="S353" i="5"/>
  <c r="G353" i="5"/>
  <c r="O352" i="5"/>
  <c r="W351" i="5"/>
  <c r="K351" i="5"/>
  <c r="S350" i="5"/>
  <c r="G350" i="5"/>
  <c r="O349" i="5"/>
  <c r="W348" i="5"/>
  <c r="K348" i="5"/>
  <c r="K72" i="6" s="1" a="1"/>
  <c r="K72" i="6" s="1"/>
  <c r="K71" i="8" s="1"/>
  <c r="S347" i="5"/>
  <c r="G347" i="5"/>
  <c r="O346" i="5"/>
  <c r="W345" i="5"/>
  <c r="K345" i="5"/>
  <c r="S344" i="5"/>
  <c r="G344" i="5"/>
  <c r="O343" i="5"/>
  <c r="W342" i="5"/>
  <c r="K342" i="5"/>
  <c r="S341" i="5"/>
  <c r="G341" i="5"/>
  <c r="O340" i="5"/>
  <c r="W339" i="5"/>
  <c r="K339" i="5"/>
  <c r="S338" i="5"/>
  <c r="G338" i="5"/>
  <c r="O337" i="5"/>
  <c r="E410" i="5"/>
  <c r="E406" i="5"/>
  <c r="E402" i="5"/>
  <c r="E398" i="5"/>
  <c r="E394" i="5"/>
  <c r="E390" i="5"/>
  <c r="E386" i="5"/>
  <c r="E382" i="5"/>
  <c r="E378" i="5"/>
  <c r="E374" i="5"/>
  <c r="E370" i="5"/>
  <c r="E366" i="5"/>
  <c r="E362" i="5"/>
  <c r="E358" i="5"/>
  <c r="E354" i="5"/>
  <c r="E350" i="5"/>
  <c r="E346" i="5"/>
  <c r="E342" i="5"/>
  <c r="E338" i="5"/>
  <c r="E334" i="5"/>
  <c r="E330" i="5"/>
  <c r="E326" i="5"/>
  <c r="E322" i="5"/>
  <c r="E318" i="5"/>
  <c r="E314" i="5"/>
  <c r="E310" i="5"/>
  <c r="E306" i="5"/>
  <c r="E302" i="5"/>
  <c r="E298" i="5"/>
  <c r="E294" i="5"/>
  <c r="E290" i="5"/>
  <c r="E286" i="5"/>
  <c r="E282" i="5"/>
  <c r="E278" i="5"/>
  <c r="E274" i="5"/>
  <c r="E270" i="5"/>
  <c r="E266" i="5"/>
  <c r="E262" i="5"/>
  <c r="E258" i="5"/>
  <c r="E254" i="5"/>
  <c r="E250" i="5"/>
  <c r="E246" i="5"/>
  <c r="E242" i="5"/>
  <c r="E238" i="5"/>
  <c r="E234" i="5"/>
  <c r="E230" i="5"/>
  <c r="E226" i="5"/>
  <c r="E222" i="5"/>
  <c r="E218" i="5"/>
  <c r="E214" i="5"/>
  <c r="E210" i="5"/>
  <c r="E206" i="5"/>
  <c r="E202" i="5"/>
  <c r="E198" i="5"/>
  <c r="E42" i="6" s="1" a="1"/>
  <c r="E42" i="6" s="1"/>
  <c r="E41" i="8" s="1"/>
  <c r="E194" i="5"/>
  <c r="E190" i="5"/>
  <c r="E186" i="5"/>
  <c r="E182" i="5"/>
  <c r="E178" i="5"/>
  <c r="E38" i="6" s="1" a="1"/>
  <c r="E38" i="6" s="1"/>
  <c r="E37" i="8" s="1"/>
  <c r="E174" i="5"/>
  <c r="E170" i="5"/>
  <c r="E166" i="5"/>
  <c r="E162" i="5"/>
  <c r="E158" i="5"/>
  <c r="E154" i="5"/>
  <c r="E150" i="5"/>
  <c r="E146" i="5"/>
  <c r="E142" i="5"/>
  <c r="E138" i="5"/>
  <c r="E134" i="5"/>
  <c r="E130" i="5"/>
  <c r="E126" i="5"/>
  <c r="E122" i="5"/>
  <c r="E118" i="5"/>
  <c r="E114" i="5"/>
  <c r="E110" i="5"/>
  <c r="E106" i="5"/>
  <c r="E102" i="5"/>
  <c r="E98" i="5"/>
  <c r="E94" i="5"/>
  <c r="E90" i="5"/>
  <c r="E86" i="5"/>
  <c r="E82" i="5"/>
  <c r="E78" i="5"/>
  <c r="E74" i="5"/>
  <c r="E70" i="5"/>
  <c r="E66" i="5"/>
  <c r="E62" i="5"/>
  <c r="E58" i="5"/>
  <c r="E54" i="5"/>
  <c r="E50" i="5"/>
  <c r="E46" i="5"/>
  <c r="E42" i="5"/>
  <c r="E38" i="5"/>
  <c r="Z498" i="5"/>
  <c r="Z102" i="6" s="1" a="1"/>
  <c r="Z102" i="6" s="1"/>
  <c r="Z101" i="8" s="1"/>
  <c r="N499" i="5"/>
  <c r="V498" i="5"/>
  <c r="J498" i="5"/>
  <c r="R497" i="5"/>
  <c r="Z495" i="5"/>
  <c r="N496" i="5"/>
  <c r="V495" i="5"/>
  <c r="J495" i="5"/>
  <c r="R494" i="5"/>
  <c r="Z492" i="5"/>
  <c r="N493" i="5"/>
  <c r="V492" i="5"/>
  <c r="J492" i="5"/>
  <c r="R491" i="5"/>
  <c r="Z489" i="5"/>
  <c r="N490" i="5"/>
  <c r="V489" i="5"/>
  <c r="J489" i="5"/>
  <c r="R488" i="5"/>
  <c r="R100" i="6" s="1" a="1"/>
  <c r="R100" i="6" s="1"/>
  <c r="R99" i="8" s="1"/>
  <c r="Z486" i="5"/>
  <c r="N487" i="5"/>
  <c r="V486" i="5"/>
  <c r="J486" i="5"/>
  <c r="R485" i="5"/>
  <c r="Z483" i="5"/>
  <c r="Z99" i="6" s="1" a="1"/>
  <c r="Z99" i="6" s="1"/>
  <c r="N484" i="5"/>
  <c r="V483" i="5"/>
  <c r="J483" i="5"/>
  <c r="R482" i="5"/>
  <c r="Z480" i="5"/>
  <c r="N481" i="5"/>
  <c r="V480" i="5"/>
  <c r="J480" i="5"/>
  <c r="R479" i="5"/>
  <c r="Z477" i="5"/>
  <c r="N478" i="5"/>
  <c r="N98" i="6" s="1" a="1"/>
  <c r="N98" i="6" s="1"/>
  <c r="N97" i="8" s="1"/>
  <c r="V477" i="5"/>
  <c r="J477" i="5"/>
  <c r="R476" i="5"/>
  <c r="Z474" i="5"/>
  <c r="N475" i="5"/>
  <c r="V474" i="5"/>
  <c r="J474" i="5"/>
  <c r="R473" i="5"/>
  <c r="Z471" i="5"/>
  <c r="N472" i="5"/>
  <c r="V471" i="5"/>
  <c r="J471" i="5"/>
  <c r="R470" i="5"/>
  <c r="Z468" i="5"/>
  <c r="Z96" i="6" s="1" a="1"/>
  <c r="Z96" i="6" s="1"/>
  <c r="N469" i="5"/>
  <c r="V468" i="5"/>
  <c r="J468" i="5"/>
  <c r="R467" i="5"/>
  <c r="Z465" i="5"/>
  <c r="N466" i="5"/>
  <c r="V465" i="5"/>
  <c r="J465" i="5"/>
  <c r="R464" i="5"/>
  <c r="Z462" i="5"/>
  <c r="N463" i="5"/>
  <c r="V462" i="5"/>
  <c r="J462" i="5"/>
  <c r="R461" i="5"/>
  <c r="Z459" i="5"/>
  <c r="N460" i="5"/>
  <c r="V459" i="5"/>
  <c r="J459" i="5"/>
  <c r="R458" i="5"/>
  <c r="Z456" i="5"/>
  <c r="N457" i="5"/>
  <c r="V456" i="5"/>
  <c r="J456" i="5"/>
  <c r="R455" i="5"/>
  <c r="Z453" i="5"/>
  <c r="Z93" i="6" s="1" a="1"/>
  <c r="Z93" i="6" s="1"/>
  <c r="Z92" i="8" s="1"/>
  <c r="N454" i="5"/>
  <c r="V453" i="5"/>
  <c r="J453" i="5"/>
  <c r="R452" i="5"/>
  <c r="Z450" i="5"/>
  <c r="N451" i="5"/>
  <c r="D230" i="5"/>
  <c r="D226" i="5"/>
  <c r="D222" i="5"/>
  <c r="D218" i="5"/>
  <c r="D214" i="5"/>
  <c r="D210" i="5"/>
  <c r="D206" i="5"/>
  <c r="D202" i="5"/>
  <c r="D198" i="5"/>
  <c r="D194" i="5"/>
  <c r="D190" i="5"/>
  <c r="D186" i="5"/>
  <c r="D182" i="5"/>
  <c r="D178" i="5"/>
  <c r="D174" i="5"/>
  <c r="D170" i="5"/>
  <c r="D166" i="5"/>
  <c r="D162" i="5"/>
  <c r="D158" i="5"/>
  <c r="D154" i="5"/>
  <c r="D150" i="5"/>
  <c r="D146" i="5"/>
  <c r="D142" i="5"/>
  <c r="D138" i="5"/>
  <c r="D134" i="5"/>
  <c r="D130" i="5"/>
  <c r="D126" i="5"/>
  <c r="D122" i="5"/>
  <c r="D118" i="5"/>
  <c r="D114" i="5"/>
  <c r="D110" i="5"/>
  <c r="D106" i="5"/>
  <c r="D102" i="5"/>
  <c r="D98" i="5"/>
  <c r="D22" i="6" s="1" a="1"/>
  <c r="D22" i="6" s="1"/>
  <c r="D21" i="8" s="1"/>
  <c r="D94" i="5"/>
  <c r="D90" i="5"/>
  <c r="D86" i="5"/>
  <c r="D82" i="5"/>
  <c r="D78" i="5"/>
  <c r="D18" i="6" s="1" a="1"/>
  <c r="D18" i="6" s="1"/>
  <c r="D17" i="8" s="1"/>
  <c r="D74" i="5"/>
  <c r="D70" i="5"/>
  <c r="D66" i="5"/>
  <c r="D62" i="5"/>
  <c r="D58" i="5"/>
  <c r="D54" i="5"/>
  <c r="D50" i="5"/>
  <c r="D46" i="5"/>
  <c r="D42" i="5"/>
  <c r="D38" i="5"/>
  <c r="U501" i="5"/>
  <c r="I501" i="5"/>
  <c r="Q500" i="5"/>
  <c r="Y499" i="5"/>
  <c r="M499" i="5"/>
  <c r="U498" i="5"/>
  <c r="I498" i="5"/>
  <c r="Q497" i="5"/>
  <c r="Y496" i="5"/>
  <c r="M496" i="5"/>
  <c r="U495" i="5"/>
  <c r="I495" i="5"/>
  <c r="Q494" i="5"/>
  <c r="Y493" i="5"/>
  <c r="Y101" i="6" s="1" a="1"/>
  <c r="Y101" i="6" s="1"/>
  <c r="Y100" i="8" s="1"/>
  <c r="M493" i="5"/>
  <c r="U492" i="5"/>
  <c r="I492" i="5"/>
  <c r="Q491" i="5"/>
  <c r="Y490" i="5"/>
  <c r="M490" i="5"/>
  <c r="U489" i="5"/>
  <c r="I489" i="5"/>
  <c r="Q488" i="5"/>
  <c r="Y487" i="5"/>
  <c r="M487" i="5"/>
  <c r="U486" i="5"/>
  <c r="I486" i="5"/>
  <c r="Q485" i="5"/>
  <c r="Y484" i="5"/>
  <c r="M484" i="5"/>
  <c r="U483" i="5"/>
  <c r="I483" i="5"/>
  <c r="Q482" i="5"/>
  <c r="Y481" i="5"/>
  <c r="M481" i="5"/>
  <c r="U480" i="5"/>
  <c r="I480" i="5"/>
  <c r="Q479" i="5"/>
  <c r="Y478" i="5"/>
  <c r="M478" i="5"/>
  <c r="U477" i="5"/>
  <c r="I477" i="5"/>
  <c r="Q476" i="5"/>
  <c r="Y475" i="5"/>
  <c r="M475" i="5"/>
  <c r="U474" i="5"/>
  <c r="I474" i="5"/>
  <c r="Q473" i="5"/>
  <c r="Y472" i="5"/>
  <c r="M472" i="5"/>
  <c r="U471" i="5"/>
  <c r="I471" i="5"/>
  <c r="Q470" i="5"/>
  <c r="Y469" i="5"/>
  <c r="M469" i="5"/>
  <c r="U468" i="5"/>
  <c r="I468" i="5"/>
  <c r="I96" i="6" s="1" a="1"/>
  <c r="I96" i="6" s="1"/>
  <c r="I95" i="8" s="1"/>
  <c r="Q467" i="5"/>
  <c r="Y466" i="5"/>
  <c r="M466" i="5"/>
  <c r="U465" i="5"/>
  <c r="I465" i="5"/>
  <c r="Q464" i="5"/>
  <c r="Y463" i="5"/>
  <c r="M463" i="5"/>
  <c r="U462" i="5"/>
  <c r="I462" i="5"/>
  <c r="Q461" i="5"/>
  <c r="Y460" i="5"/>
  <c r="M460" i="5"/>
  <c r="U459" i="5"/>
  <c r="I459" i="5"/>
  <c r="Q458" i="5"/>
  <c r="Y457" i="5"/>
  <c r="M457" i="5"/>
  <c r="U456" i="5"/>
  <c r="I456" i="5"/>
  <c r="Q455" i="5"/>
  <c r="Y454" i="5"/>
  <c r="M454" i="5"/>
  <c r="U453" i="5"/>
  <c r="U93" i="6" s="1" a="1"/>
  <c r="U93" i="6" s="1"/>
  <c r="U92" i="8" s="1"/>
  <c r="I453" i="5"/>
  <c r="I93" i="6" s="1" a="1"/>
  <c r="I93" i="6" s="1"/>
  <c r="I92" i="8" s="1"/>
  <c r="Q452" i="5"/>
  <c r="Y451" i="5"/>
  <c r="M451" i="5"/>
  <c r="U450" i="5"/>
  <c r="I450" i="5"/>
  <c r="Q449" i="5"/>
  <c r="Y448" i="5"/>
  <c r="M448" i="5"/>
  <c r="U447" i="5"/>
  <c r="I447" i="5"/>
  <c r="Q446" i="5"/>
  <c r="Y445" i="5"/>
  <c r="M445" i="5"/>
  <c r="U444" i="5"/>
  <c r="I444" i="5"/>
  <c r="Q443" i="5"/>
  <c r="Q91" i="6" s="1" a="1"/>
  <c r="Q91" i="6" s="1"/>
  <c r="Q90" i="8" s="1"/>
  <c r="Y442" i="5"/>
  <c r="M442" i="5"/>
  <c r="U441" i="5"/>
  <c r="I441" i="5"/>
  <c r="Q440" i="5"/>
  <c r="Y439" i="5"/>
  <c r="M439" i="5"/>
  <c r="U438" i="5"/>
  <c r="I438" i="5"/>
  <c r="Q437" i="5"/>
  <c r="Y436" i="5"/>
  <c r="M436" i="5"/>
  <c r="U435" i="5"/>
  <c r="I435" i="5"/>
  <c r="Q434" i="5"/>
  <c r="Y433" i="5"/>
  <c r="M433" i="5"/>
  <c r="U432" i="5"/>
  <c r="I432" i="5"/>
  <c r="Q431" i="5"/>
  <c r="Y430" i="5"/>
  <c r="M430" i="5"/>
  <c r="C498" i="5"/>
  <c r="C494" i="5"/>
  <c r="C490" i="5"/>
  <c r="C486" i="5"/>
  <c r="C482" i="5"/>
  <c r="C478" i="5"/>
  <c r="C474" i="5"/>
  <c r="C470" i="5"/>
  <c r="C466" i="5"/>
  <c r="C462" i="5"/>
  <c r="C458" i="5"/>
  <c r="C454" i="5"/>
  <c r="C450" i="5"/>
  <c r="C446" i="5"/>
  <c r="C442" i="5"/>
  <c r="C438" i="5"/>
  <c r="C434" i="5"/>
  <c r="C430" i="5"/>
  <c r="C426" i="5"/>
  <c r="C422" i="5"/>
  <c r="C418" i="5"/>
  <c r="C86" i="6" s="1" a="1"/>
  <c r="C86" i="6" s="1"/>
  <c r="C85" i="8" s="1"/>
  <c r="C414" i="5"/>
  <c r="C410" i="5"/>
  <c r="C406" i="5"/>
  <c r="C402" i="5"/>
  <c r="C398" i="5"/>
  <c r="C82" i="6" s="1" a="1"/>
  <c r="C82" i="6" s="1"/>
  <c r="C81" i="8" s="1"/>
  <c r="C394" i="5"/>
  <c r="C390" i="5"/>
  <c r="C386" i="5"/>
  <c r="C382" i="5"/>
  <c r="C378" i="5"/>
  <c r="C374" i="5"/>
  <c r="C370" i="5"/>
  <c r="C366" i="5"/>
  <c r="C362" i="5"/>
  <c r="C358" i="5"/>
  <c r="C354" i="5"/>
  <c r="C350" i="5"/>
  <c r="C346" i="5"/>
  <c r="C342" i="5"/>
  <c r="C338" i="5"/>
  <c r="C334" i="5"/>
  <c r="C330" i="5"/>
  <c r="C326" i="5"/>
  <c r="C322" i="5"/>
  <c r="C318" i="5"/>
  <c r="C314" i="5"/>
  <c r="C310" i="5"/>
  <c r="C306" i="5"/>
  <c r="C302" i="5"/>
  <c r="C298" i="5"/>
  <c r="C294" i="5"/>
  <c r="C290" i="5"/>
  <c r="C286" i="5"/>
  <c r="C282" i="5"/>
  <c r="C278" i="5"/>
  <c r="C274" i="5"/>
  <c r="C270" i="5"/>
  <c r="C266" i="5"/>
  <c r="C262" i="5"/>
  <c r="C258" i="5"/>
  <c r="C254" i="5"/>
  <c r="C250" i="5"/>
  <c r="C246" i="5"/>
  <c r="C242" i="5"/>
  <c r="C238" i="5"/>
  <c r="C234" i="5"/>
  <c r="C230" i="5"/>
  <c r="C226" i="5"/>
  <c r="C222" i="5"/>
  <c r="C218" i="5"/>
  <c r="C214" i="5"/>
  <c r="C210" i="5"/>
  <c r="C206" i="5"/>
  <c r="C202" i="5"/>
  <c r="C198" i="5"/>
  <c r="C194" i="5"/>
  <c r="C190" i="5"/>
  <c r="C186" i="5"/>
  <c r="C182" i="5"/>
  <c r="C178" i="5"/>
  <c r="C38" i="6" s="1" a="1"/>
  <c r="C38" i="6" s="1"/>
  <c r="C37" i="8" s="1"/>
  <c r="C174" i="5"/>
  <c r="C170" i="5"/>
  <c r="C166" i="5"/>
  <c r="C162" i="5"/>
  <c r="C158" i="5"/>
  <c r="C34" i="6" s="1" a="1"/>
  <c r="C34" i="6" s="1"/>
  <c r="C33" i="8" s="1"/>
  <c r="C154" i="5"/>
  <c r="C150" i="5"/>
  <c r="C146" i="5"/>
  <c r="C142" i="5"/>
  <c r="C138" i="5"/>
  <c r="C134" i="5"/>
  <c r="C130" i="5"/>
  <c r="C126" i="5"/>
  <c r="C122" i="5"/>
  <c r="C118" i="5"/>
  <c r="C114" i="5"/>
  <c r="C110" i="5"/>
  <c r="C106" i="5"/>
  <c r="C102" i="5"/>
  <c r="C98" i="5"/>
  <c r="C94" i="5"/>
  <c r="C90" i="5"/>
  <c r="C86" i="5"/>
  <c r="C82" i="5"/>
  <c r="C78" i="5"/>
  <c r="C74" i="5"/>
  <c r="C70" i="5"/>
  <c r="C66" i="5"/>
  <c r="C62" i="5"/>
  <c r="C58" i="5"/>
  <c r="C54" i="5"/>
  <c r="C50" i="5"/>
  <c r="C46" i="5"/>
  <c r="C42" i="5"/>
  <c r="C38" i="5"/>
  <c r="T501" i="5"/>
  <c r="H501" i="5"/>
  <c r="P500" i="5"/>
  <c r="X499" i="5"/>
  <c r="L499" i="5"/>
  <c r="T498" i="5"/>
  <c r="H498" i="5"/>
  <c r="P497" i="5"/>
  <c r="X496" i="5"/>
  <c r="L496" i="5"/>
  <c r="T495" i="5"/>
  <c r="H495" i="5"/>
  <c r="P494" i="5"/>
  <c r="X493" i="5"/>
  <c r="L493" i="5"/>
  <c r="T492" i="5"/>
  <c r="H492" i="5"/>
  <c r="P491" i="5"/>
  <c r="X490" i="5"/>
  <c r="L490" i="5"/>
  <c r="T489" i="5"/>
  <c r="H489" i="5"/>
  <c r="P488" i="5"/>
  <c r="X487" i="5"/>
  <c r="L487" i="5"/>
  <c r="T486" i="5"/>
  <c r="H486" i="5"/>
  <c r="P485" i="5"/>
  <c r="X484" i="5"/>
  <c r="L484" i="5"/>
  <c r="T483" i="5"/>
  <c r="H483" i="5"/>
  <c r="P482" i="5"/>
  <c r="X481" i="5"/>
  <c r="L481" i="5"/>
  <c r="T480" i="5"/>
  <c r="H480" i="5"/>
  <c r="P479" i="5"/>
  <c r="X478" i="5"/>
  <c r="L478" i="5"/>
  <c r="T477" i="5"/>
  <c r="H477" i="5"/>
  <c r="P476" i="5"/>
  <c r="X475" i="5"/>
  <c r="L475" i="5"/>
  <c r="T474" i="5"/>
  <c r="H474" i="5"/>
  <c r="P473" i="5"/>
  <c r="X472" i="5"/>
  <c r="L472" i="5"/>
  <c r="T471" i="5"/>
  <c r="H471" i="5"/>
  <c r="P470" i="5"/>
  <c r="E73" i="5"/>
  <c r="E17" i="6" s="1" a="1"/>
  <c r="E17" i="6" s="1"/>
  <c r="E16" i="8" s="1"/>
  <c r="E69" i="5"/>
  <c r="E65" i="5"/>
  <c r="E61" i="5"/>
  <c r="E57" i="5"/>
  <c r="E53" i="5"/>
  <c r="E49" i="5"/>
  <c r="E45" i="5"/>
  <c r="E41" i="5"/>
  <c r="E37" i="5"/>
  <c r="O500" i="5"/>
  <c r="W499" i="5"/>
  <c r="K499" i="5"/>
  <c r="S498" i="5"/>
  <c r="G498" i="5"/>
  <c r="O497" i="5"/>
  <c r="W496" i="5"/>
  <c r="K496" i="5"/>
  <c r="S495" i="5"/>
  <c r="G495" i="5"/>
  <c r="O494" i="5"/>
  <c r="W493" i="5"/>
  <c r="K493" i="5"/>
  <c r="S492" i="5"/>
  <c r="G492" i="5"/>
  <c r="O491" i="5"/>
  <c r="W490" i="5"/>
  <c r="K490" i="5"/>
  <c r="S489" i="5"/>
  <c r="G489" i="5"/>
  <c r="O488" i="5"/>
  <c r="W487" i="5"/>
  <c r="K487" i="5"/>
  <c r="S486" i="5"/>
  <c r="G486" i="5"/>
  <c r="O485" i="5"/>
  <c r="W484" i="5"/>
  <c r="K484" i="5"/>
  <c r="S483" i="5"/>
  <c r="G483" i="5"/>
  <c r="O482" i="5"/>
  <c r="W481" i="5"/>
  <c r="K481" i="5"/>
  <c r="S480" i="5"/>
  <c r="G480" i="5"/>
  <c r="O479" i="5"/>
  <c r="W478" i="5"/>
  <c r="K478" i="5"/>
  <c r="S477" i="5"/>
  <c r="G477" i="5"/>
  <c r="O476" i="5"/>
  <c r="W475" i="5"/>
  <c r="K475" i="5"/>
  <c r="S474" i="5"/>
  <c r="G474" i="5"/>
  <c r="O473" i="5"/>
  <c r="W472" i="5"/>
  <c r="K472" i="5"/>
  <c r="S471" i="5"/>
  <c r="G471" i="5"/>
  <c r="O470" i="5"/>
  <c r="W469" i="5"/>
  <c r="K469" i="5"/>
  <c r="S468" i="5"/>
  <c r="G468" i="5"/>
  <c r="O467" i="5"/>
  <c r="W466" i="5"/>
  <c r="K466" i="5"/>
  <c r="S465" i="5"/>
  <c r="G465" i="5"/>
  <c r="O464" i="5"/>
  <c r="W463" i="5"/>
  <c r="K463" i="5"/>
  <c r="K95" i="6" s="1" a="1"/>
  <c r="K95" i="6" s="1"/>
  <c r="K94" i="8" s="1"/>
  <c r="S462" i="5"/>
  <c r="G462" i="5"/>
  <c r="O461" i="5"/>
  <c r="W460" i="5"/>
  <c r="K460" i="5"/>
  <c r="S459" i="5"/>
  <c r="G459" i="5"/>
  <c r="O458" i="5"/>
  <c r="W457" i="5"/>
  <c r="K457" i="5"/>
  <c r="S456" i="5"/>
  <c r="G456" i="5"/>
  <c r="O455" i="5"/>
  <c r="W454" i="5"/>
  <c r="K454" i="5"/>
  <c r="S453" i="5"/>
  <c r="G453" i="5"/>
  <c r="O452" i="5"/>
  <c r="W451" i="5"/>
  <c r="K451" i="5"/>
  <c r="S450" i="5"/>
  <c r="G450" i="5"/>
  <c r="O449" i="5"/>
  <c r="W448" i="5"/>
  <c r="W92" i="6" s="1" a="1"/>
  <c r="W92" i="6" s="1"/>
  <c r="W91" i="8" s="1"/>
  <c r="K448" i="5"/>
  <c r="S447" i="5"/>
  <c r="G447" i="5"/>
  <c r="O446" i="5"/>
  <c r="W445" i="5"/>
  <c r="K445" i="5"/>
  <c r="S444" i="5"/>
  <c r="G444" i="5"/>
  <c r="O443" i="5"/>
  <c r="W442" i="5"/>
  <c r="K442" i="5"/>
  <c r="S441" i="5"/>
  <c r="G441" i="5"/>
  <c r="O440" i="5"/>
  <c r="W439" i="5"/>
  <c r="K439" i="5"/>
  <c r="S438" i="5"/>
  <c r="G438" i="5"/>
  <c r="O437" i="5"/>
  <c r="W436" i="5"/>
  <c r="K436" i="5"/>
  <c r="S435" i="5"/>
  <c r="G435" i="5"/>
  <c r="O434" i="5"/>
  <c r="W433" i="5"/>
  <c r="K433" i="5"/>
  <c r="S432" i="5"/>
  <c r="G432" i="5"/>
  <c r="O431" i="5"/>
  <c r="W430" i="5"/>
  <c r="K430" i="5"/>
  <c r="S429" i="5"/>
  <c r="G429" i="5"/>
  <c r="O428" i="5"/>
  <c r="W427" i="5"/>
  <c r="K427" i="5"/>
  <c r="S426" i="5"/>
  <c r="G426" i="5"/>
  <c r="O425" i="5"/>
  <c r="W424" i="5"/>
  <c r="K424" i="5"/>
  <c r="S423" i="5"/>
  <c r="G423" i="5"/>
  <c r="G87" i="6" s="1" a="1"/>
  <c r="G87" i="6" s="1"/>
  <c r="G86" i="8" s="1"/>
  <c r="O422" i="5"/>
  <c r="W421" i="5"/>
  <c r="K421" i="5"/>
  <c r="S420" i="5"/>
  <c r="G420" i="5"/>
  <c r="O419" i="5"/>
  <c r="W418" i="5"/>
  <c r="K418" i="5"/>
  <c r="S417" i="5"/>
  <c r="G417" i="5"/>
  <c r="O416" i="5"/>
  <c r="W415" i="5"/>
  <c r="K415" i="5"/>
  <c r="S414" i="5"/>
  <c r="G414" i="5"/>
  <c r="O413" i="5"/>
  <c r="W412" i="5"/>
  <c r="K412" i="5"/>
  <c r="S411" i="5"/>
  <c r="G411" i="5"/>
  <c r="O410" i="5"/>
  <c r="W409" i="5"/>
  <c r="K409" i="5"/>
  <c r="S408" i="5"/>
  <c r="S84" i="6" s="1" a="1"/>
  <c r="S84" i="6" s="1"/>
  <c r="S83" i="8" s="1"/>
  <c r="G408" i="5"/>
  <c r="O407" i="5"/>
  <c r="W406" i="5"/>
  <c r="K406" i="5"/>
  <c r="S405" i="5"/>
  <c r="G405" i="5"/>
  <c r="O404" i="5"/>
  <c r="W403" i="5"/>
  <c r="D6" i="5"/>
  <c r="D34" i="5"/>
  <c r="D30" i="5"/>
  <c r="D26" i="5"/>
  <c r="D22" i="5"/>
  <c r="D18" i="5"/>
  <c r="D14" i="5"/>
  <c r="D10" i="5"/>
  <c r="D501" i="5"/>
  <c r="D497" i="5"/>
  <c r="D493" i="5"/>
  <c r="D489" i="5"/>
  <c r="D485" i="5"/>
  <c r="D481" i="5"/>
  <c r="D477" i="5"/>
  <c r="D473" i="5"/>
  <c r="D97" i="6" s="1" a="1"/>
  <c r="D97" i="6" s="1"/>
  <c r="D96" i="8" s="1"/>
  <c r="D469" i="5"/>
  <c r="D465" i="5"/>
  <c r="D461" i="5"/>
  <c r="D457" i="5"/>
  <c r="D453" i="5"/>
  <c r="D93" i="6" s="1" a="1"/>
  <c r="D93" i="6" s="1"/>
  <c r="D92" i="8" s="1"/>
  <c r="D449" i="5"/>
  <c r="D445" i="5"/>
  <c r="D441" i="5"/>
  <c r="D437" i="5"/>
  <c r="D433" i="5"/>
  <c r="D429" i="5"/>
  <c r="D425" i="5"/>
  <c r="D421" i="5"/>
  <c r="D417" i="5"/>
  <c r="D413" i="5"/>
  <c r="D409" i="5"/>
  <c r="D405" i="5"/>
  <c r="D401" i="5"/>
  <c r="D397" i="5"/>
  <c r="D393" i="5"/>
  <c r="D389" i="5"/>
  <c r="D385" i="5"/>
  <c r="D381" i="5"/>
  <c r="D377" i="5"/>
  <c r="D373" i="5"/>
  <c r="D369" i="5"/>
  <c r="D365" i="5"/>
  <c r="D361" i="5"/>
  <c r="D357" i="5"/>
  <c r="D353" i="5"/>
  <c r="D349" i="5"/>
  <c r="D345" i="5"/>
  <c r="D341" i="5"/>
  <c r="D337" i="5"/>
  <c r="D333" i="5"/>
  <c r="D329" i="5"/>
  <c r="D325" i="5"/>
  <c r="D321" i="5"/>
  <c r="D317" i="5"/>
  <c r="D313" i="5"/>
  <c r="D309" i="5"/>
  <c r="D305" i="5"/>
  <c r="D301" i="5"/>
  <c r="D297" i="5"/>
  <c r="D293" i="5"/>
  <c r="D289" i="5"/>
  <c r="D285" i="5"/>
  <c r="D281" i="5"/>
  <c r="D277" i="5"/>
  <c r="D273" i="5"/>
  <c r="D269" i="5"/>
  <c r="D265" i="5"/>
  <c r="D261" i="5"/>
  <c r="D257" i="5"/>
  <c r="D253" i="5"/>
  <c r="D249" i="5"/>
  <c r="D245" i="5"/>
  <c r="D241" i="5"/>
  <c r="D237" i="5"/>
  <c r="D233" i="5"/>
  <c r="D49" i="6" s="1" a="1"/>
  <c r="D49" i="6" s="1"/>
  <c r="D48" i="8" s="1"/>
  <c r="D229" i="5"/>
  <c r="D225" i="5"/>
  <c r="D221" i="5"/>
  <c r="D217" i="5"/>
  <c r="D213" i="5"/>
  <c r="D45" i="6" s="1" a="1"/>
  <c r="D45" i="6" s="1"/>
  <c r="D44" i="8" s="1"/>
  <c r="D209" i="5"/>
  <c r="D205" i="5"/>
  <c r="D201" i="5"/>
  <c r="D197" i="5"/>
  <c r="D193" i="5"/>
  <c r="D189" i="5"/>
  <c r="D185" i="5"/>
  <c r="D181" i="5"/>
  <c r="D177" i="5"/>
  <c r="D173" i="5"/>
  <c r="D169" i="5"/>
  <c r="D165" i="5"/>
  <c r="D161" i="5"/>
  <c r="D157" i="5"/>
  <c r="D153" i="5"/>
  <c r="D149" i="5"/>
  <c r="D145" i="5"/>
  <c r="D141" i="5"/>
  <c r="D137" i="5"/>
  <c r="D133" i="5"/>
  <c r="D129" i="5"/>
  <c r="D125" i="5"/>
  <c r="D121" i="5"/>
  <c r="D117" i="5"/>
  <c r="D113" i="5"/>
  <c r="D109" i="5"/>
  <c r="D105" i="5"/>
  <c r="D101" i="5"/>
  <c r="D97" i="5"/>
  <c r="D93" i="5"/>
  <c r="D89" i="5"/>
  <c r="D85" i="5"/>
  <c r="D81" i="5"/>
  <c r="D77" i="5"/>
  <c r="D73" i="5"/>
  <c r="D69" i="5"/>
  <c r="D65" i="5"/>
  <c r="D61" i="5"/>
  <c r="D57" i="5"/>
  <c r="D53" i="5"/>
  <c r="D49" i="5"/>
  <c r="D45" i="5"/>
  <c r="D41" i="5"/>
  <c r="D37" i="5"/>
  <c r="Z499" i="5"/>
  <c r="N500" i="5"/>
  <c r="V499" i="5"/>
  <c r="J499" i="5"/>
  <c r="R498" i="5"/>
  <c r="Z496" i="5"/>
  <c r="N497" i="5"/>
  <c r="V496" i="5"/>
  <c r="J496" i="5"/>
  <c r="R495" i="5"/>
  <c r="Z493" i="5"/>
  <c r="Z101" i="6" s="1" a="1"/>
  <c r="Z101" i="6" s="1"/>
  <c r="Z100" i="8" s="1"/>
  <c r="N494" i="5"/>
  <c r="V493" i="5"/>
  <c r="J493" i="5"/>
  <c r="R492" i="5"/>
  <c r="Z490" i="5"/>
  <c r="N491" i="5"/>
  <c r="V490" i="5"/>
  <c r="J490" i="5"/>
  <c r="R489" i="5"/>
  <c r="Z487" i="5"/>
  <c r="N488" i="5"/>
  <c r="V487" i="5"/>
  <c r="I466" i="5"/>
  <c r="Q465" i="5"/>
  <c r="Y464" i="5"/>
  <c r="M464" i="5"/>
  <c r="U463" i="5"/>
  <c r="U95" i="6" s="1" a="1"/>
  <c r="U95" i="6" s="1"/>
  <c r="U94" i="8" s="1"/>
  <c r="I463" i="5"/>
  <c r="Q462" i="5"/>
  <c r="Y461" i="5"/>
  <c r="M461" i="5"/>
  <c r="U460" i="5"/>
  <c r="I460" i="5"/>
  <c r="Q459" i="5"/>
  <c r="Y458" i="5"/>
  <c r="M458" i="5"/>
  <c r="U457" i="5"/>
  <c r="I457" i="5"/>
  <c r="Q456" i="5"/>
  <c r="Y455" i="5"/>
  <c r="M455" i="5"/>
  <c r="U454" i="5"/>
  <c r="I454" i="5"/>
  <c r="Q453" i="5"/>
  <c r="Y452" i="5"/>
  <c r="M452" i="5"/>
  <c r="U451" i="5"/>
  <c r="I451" i="5"/>
  <c r="Q450" i="5"/>
  <c r="Y449" i="5"/>
  <c r="M449" i="5"/>
  <c r="U448" i="5"/>
  <c r="I448" i="5"/>
  <c r="Q447" i="5"/>
  <c r="Y446" i="5"/>
  <c r="M446" i="5"/>
  <c r="U445" i="5"/>
  <c r="I445" i="5"/>
  <c r="Q444" i="5"/>
  <c r="Y443" i="5"/>
  <c r="M443" i="5"/>
  <c r="U442" i="5"/>
  <c r="I442" i="5"/>
  <c r="Q441" i="5"/>
  <c r="Y440" i="5"/>
  <c r="M440" i="5"/>
  <c r="U439" i="5"/>
  <c r="I439" i="5"/>
  <c r="Q438" i="5"/>
  <c r="Y437" i="5"/>
  <c r="M437" i="5"/>
  <c r="U436" i="5"/>
  <c r="I436" i="5"/>
  <c r="Q435" i="5"/>
  <c r="Y434" i="5"/>
  <c r="M434" i="5"/>
  <c r="U433" i="5"/>
  <c r="I433" i="5"/>
  <c r="Q432" i="5"/>
  <c r="Y431" i="5"/>
  <c r="M431" i="5"/>
  <c r="U430" i="5"/>
  <c r="I430" i="5"/>
  <c r="Q429" i="5"/>
  <c r="Y428" i="5"/>
  <c r="M428" i="5"/>
  <c r="U427" i="5"/>
  <c r="I427" i="5"/>
  <c r="Q426" i="5"/>
  <c r="Y425" i="5"/>
  <c r="M425" i="5"/>
  <c r="U424" i="5"/>
  <c r="I424" i="5"/>
  <c r="Q423" i="5"/>
  <c r="Q87" i="6" s="1" a="1"/>
  <c r="Q87" i="6" s="1"/>
  <c r="Q86" i="8" s="1"/>
  <c r="Y422" i="5"/>
  <c r="M422" i="5"/>
  <c r="U421" i="5"/>
  <c r="I421" i="5"/>
  <c r="Q420" i="5"/>
  <c r="Y419" i="5"/>
  <c r="M419" i="5"/>
  <c r="U418" i="5"/>
  <c r="I418" i="5"/>
  <c r="Q417" i="5"/>
  <c r="Y416" i="5"/>
  <c r="M416" i="5"/>
  <c r="U415" i="5"/>
  <c r="I415" i="5"/>
  <c r="Q414" i="5"/>
  <c r="Y413" i="5"/>
  <c r="M413" i="5"/>
  <c r="M85" i="6" s="1" a="1"/>
  <c r="M85" i="6" s="1"/>
  <c r="M84" i="8" s="1"/>
  <c r="U412" i="5"/>
  <c r="I412" i="5"/>
  <c r="Q411" i="5"/>
  <c r="Y410" i="5"/>
  <c r="M410" i="5"/>
  <c r="U409" i="5"/>
  <c r="I409" i="5"/>
  <c r="Q408" i="5"/>
  <c r="Y407" i="5"/>
  <c r="M407" i="5"/>
  <c r="U406" i="5"/>
  <c r="I406" i="5"/>
  <c r="Q405" i="5"/>
  <c r="Y404" i="5"/>
  <c r="M404" i="5"/>
  <c r="U403" i="5"/>
  <c r="I403" i="5"/>
  <c r="Q402" i="5"/>
  <c r="Y401" i="5"/>
  <c r="M401" i="5"/>
  <c r="U400" i="5"/>
  <c r="I400" i="5"/>
  <c r="Q399" i="5"/>
  <c r="Y398" i="5"/>
  <c r="Y82" i="6" s="1" a="1"/>
  <c r="Y82" i="6" s="1"/>
  <c r="Y81" i="8" s="1"/>
  <c r="M398" i="5"/>
  <c r="U397" i="5"/>
  <c r="I397" i="5"/>
  <c r="Q396" i="5"/>
  <c r="Y395" i="5"/>
  <c r="M395" i="5"/>
  <c r="U394" i="5"/>
  <c r="I394" i="5"/>
  <c r="Q393" i="5"/>
  <c r="Y392" i="5"/>
  <c r="M392" i="5"/>
  <c r="U391" i="5"/>
  <c r="I391" i="5"/>
  <c r="Q390" i="5"/>
  <c r="Y389" i="5"/>
  <c r="M389" i="5"/>
  <c r="U388" i="5"/>
  <c r="I388" i="5"/>
  <c r="Q387" i="5"/>
  <c r="Y386" i="5"/>
  <c r="M386" i="5"/>
  <c r="U385" i="5"/>
  <c r="I385" i="5"/>
  <c r="Q384" i="5"/>
  <c r="Y383" i="5"/>
  <c r="M383" i="5"/>
  <c r="U382" i="5"/>
  <c r="I382" i="5"/>
  <c r="Q381" i="5"/>
  <c r="Y380" i="5"/>
  <c r="M380" i="5"/>
  <c r="U379" i="5"/>
  <c r="I379" i="5"/>
  <c r="Q378" i="5"/>
  <c r="Y377" i="5"/>
  <c r="M377" i="5"/>
  <c r="U376" i="5"/>
  <c r="I376" i="5"/>
  <c r="Q375" i="5"/>
  <c r="Y374" i="5"/>
  <c r="M374" i="5"/>
  <c r="U373" i="5"/>
  <c r="I373" i="5"/>
  <c r="I77" i="6" s="1" a="1"/>
  <c r="I77" i="6" s="1"/>
  <c r="I76" i="8" s="1"/>
  <c r="Q372" i="5"/>
  <c r="Y371" i="5"/>
  <c r="M371" i="5"/>
  <c r="U370" i="5"/>
  <c r="I370" i="5"/>
  <c r="Q369" i="5"/>
  <c r="Y368" i="5"/>
  <c r="M368" i="5"/>
  <c r="U367" i="5"/>
  <c r="I367" i="5"/>
  <c r="Q366" i="5"/>
  <c r="Y365" i="5"/>
  <c r="M365" i="5"/>
  <c r="U364" i="5"/>
  <c r="I364" i="5"/>
  <c r="Q363" i="5"/>
  <c r="Y362" i="5"/>
  <c r="M362" i="5"/>
  <c r="U361" i="5"/>
  <c r="I361" i="5"/>
  <c r="Q360" i="5"/>
  <c r="Y359" i="5"/>
  <c r="M359" i="5"/>
  <c r="U358" i="5"/>
  <c r="U74" i="6" s="1" a="1"/>
  <c r="U74" i="6" s="1"/>
  <c r="U73" i="8" s="1"/>
  <c r="I358" i="5"/>
  <c r="Q357" i="5"/>
  <c r="Y356" i="5"/>
  <c r="M356" i="5"/>
  <c r="U355" i="5"/>
  <c r="E468" i="5"/>
  <c r="E448" i="5"/>
  <c r="E432" i="5"/>
  <c r="E412" i="5"/>
  <c r="E392" i="5"/>
  <c r="E372" i="5"/>
  <c r="E356" i="5"/>
  <c r="E352" i="5"/>
  <c r="E344" i="5"/>
  <c r="E332" i="5"/>
  <c r="E328" i="5"/>
  <c r="E324" i="5"/>
  <c r="E320" i="5"/>
  <c r="E316" i="5"/>
  <c r="E312" i="5"/>
  <c r="E308" i="5"/>
  <c r="E304" i="5"/>
  <c r="E300" i="5"/>
  <c r="E296" i="5"/>
  <c r="E292" i="5"/>
  <c r="E288" i="5"/>
  <c r="E284" i="5"/>
  <c r="E280" i="5"/>
  <c r="E276" i="5"/>
  <c r="E272" i="5"/>
  <c r="E268" i="5"/>
  <c r="E264" i="5"/>
  <c r="E260" i="5"/>
  <c r="E256" i="5"/>
  <c r="E252" i="5"/>
  <c r="E248" i="5"/>
  <c r="E52" i="6" s="1" a="1"/>
  <c r="E52" i="6" s="1"/>
  <c r="E51" i="8" s="1"/>
  <c r="E244" i="5"/>
  <c r="E240" i="5"/>
  <c r="E236" i="5"/>
  <c r="E232" i="5"/>
  <c r="E228" i="5"/>
  <c r="E48" i="6" s="1" a="1"/>
  <c r="E48" i="6" s="1"/>
  <c r="E47" i="8" s="1"/>
  <c r="E224" i="5"/>
  <c r="E220" i="5"/>
  <c r="E216" i="5"/>
  <c r="E212" i="5"/>
  <c r="E208" i="5"/>
  <c r="E204" i="5"/>
  <c r="E200" i="5"/>
  <c r="E196" i="5"/>
  <c r="E192" i="5"/>
  <c r="E188" i="5"/>
  <c r="E184" i="5"/>
  <c r="E180" i="5"/>
  <c r="E176" i="5"/>
  <c r="E172" i="5"/>
  <c r="E168" i="5"/>
  <c r="E164" i="5"/>
  <c r="E160" i="5"/>
  <c r="E156" i="5"/>
  <c r="E152" i="5"/>
  <c r="E148" i="5"/>
  <c r="E144" i="5"/>
  <c r="E140" i="5"/>
  <c r="E136" i="5"/>
  <c r="E132" i="5"/>
  <c r="E128" i="5"/>
  <c r="E124" i="5"/>
  <c r="E120" i="5"/>
  <c r="E116" i="5"/>
  <c r="E112" i="5"/>
  <c r="E108" i="5"/>
  <c r="E104" i="5"/>
  <c r="E100" i="5"/>
  <c r="E96" i="5"/>
  <c r="E92" i="5"/>
  <c r="E88" i="5"/>
  <c r="E84" i="5"/>
  <c r="E80" i="5"/>
  <c r="E76" i="5"/>
  <c r="E72" i="5"/>
  <c r="E68" i="5"/>
  <c r="E64" i="5"/>
  <c r="E60" i="5"/>
  <c r="E56" i="5"/>
  <c r="E52" i="5"/>
  <c r="E48" i="5"/>
  <c r="E44" i="5"/>
  <c r="E40" i="5"/>
  <c r="E36" i="5"/>
  <c r="P501" i="5"/>
  <c r="X500" i="5"/>
  <c r="L500" i="5"/>
  <c r="T499" i="5"/>
  <c r="H499" i="5"/>
  <c r="P498" i="5"/>
  <c r="X497" i="5"/>
  <c r="L497" i="5"/>
  <c r="T496" i="5"/>
  <c r="H496" i="5"/>
  <c r="P495" i="5"/>
  <c r="X494" i="5"/>
  <c r="L494" i="5"/>
  <c r="T493" i="5"/>
  <c r="H493" i="5"/>
  <c r="P492" i="5"/>
  <c r="X491" i="5"/>
  <c r="L491" i="5"/>
  <c r="T490" i="5"/>
  <c r="H490" i="5"/>
  <c r="P489" i="5"/>
  <c r="X488" i="5"/>
  <c r="L488" i="5"/>
  <c r="T487" i="5"/>
  <c r="H487" i="5"/>
  <c r="P486" i="5"/>
  <c r="X485" i="5"/>
  <c r="L485" i="5"/>
  <c r="T484" i="5"/>
  <c r="H484" i="5"/>
  <c r="P483" i="5"/>
  <c r="X482" i="5"/>
  <c r="L482" i="5"/>
  <c r="T481" i="5"/>
  <c r="H481" i="5"/>
  <c r="P480" i="5"/>
  <c r="X479" i="5"/>
  <c r="L479" i="5"/>
  <c r="T478" i="5"/>
  <c r="H478" i="5"/>
  <c r="P477" i="5"/>
  <c r="X476" i="5"/>
  <c r="L476" i="5"/>
  <c r="T475" i="5"/>
  <c r="H475" i="5"/>
  <c r="P474" i="5"/>
  <c r="X473" i="5"/>
  <c r="L473" i="5"/>
  <c r="L97" i="6" s="1" a="1"/>
  <c r="L97" i="6" s="1"/>
  <c r="L96" i="8" s="1"/>
  <c r="T472" i="5"/>
  <c r="H472" i="5"/>
  <c r="P471" i="5"/>
  <c r="X470" i="5"/>
  <c r="L470" i="5"/>
  <c r="T469" i="5"/>
  <c r="H469" i="5"/>
  <c r="P468" i="5"/>
  <c r="X467" i="5"/>
  <c r="L467" i="5"/>
  <c r="T466" i="5"/>
  <c r="H466" i="5"/>
  <c r="P465" i="5"/>
  <c r="X464" i="5"/>
  <c r="L464" i="5"/>
  <c r="T463" i="5"/>
  <c r="H463" i="5"/>
  <c r="P462" i="5"/>
  <c r="X461" i="5"/>
  <c r="L461" i="5"/>
  <c r="T460" i="5"/>
  <c r="H460" i="5"/>
  <c r="P459" i="5"/>
  <c r="X458" i="5"/>
  <c r="X94" i="6" s="1" a="1"/>
  <c r="X94" i="6" s="1"/>
  <c r="X93" i="8" s="1"/>
  <c r="L458" i="5"/>
  <c r="T457" i="5"/>
  <c r="H457" i="5"/>
  <c r="P456" i="5"/>
  <c r="X455" i="5"/>
  <c r="L455" i="5"/>
  <c r="T454" i="5"/>
  <c r="H454" i="5"/>
  <c r="P453" i="5"/>
  <c r="X452" i="5"/>
  <c r="L452" i="5"/>
  <c r="T451" i="5"/>
  <c r="H451" i="5"/>
  <c r="P450" i="5"/>
  <c r="E472" i="5"/>
  <c r="E456" i="5"/>
  <c r="E436" i="5"/>
  <c r="E424" i="5"/>
  <c r="E404" i="5"/>
  <c r="E388" i="5"/>
  <c r="E368" i="5"/>
  <c r="E340" i="5"/>
  <c r="D25" i="5"/>
  <c r="D13" i="5"/>
  <c r="D492" i="5"/>
  <c r="D480" i="5"/>
  <c r="D464" i="5"/>
  <c r="D452" i="5"/>
  <c r="D436" i="5"/>
  <c r="D424" i="5"/>
  <c r="D408" i="5"/>
  <c r="D84" i="6" s="1" a="1"/>
  <c r="D84" i="6" s="1"/>
  <c r="D83" i="8" s="1"/>
  <c r="D396" i="5"/>
  <c r="D380" i="5"/>
  <c r="D368" i="5"/>
  <c r="D76" i="6" s="1" a="1"/>
  <c r="D76" i="6" s="1"/>
  <c r="D75" i="8" s="1"/>
  <c r="D352" i="5"/>
  <c r="D340" i="5"/>
  <c r="D324" i="5"/>
  <c r="D312" i="5"/>
  <c r="D296" i="5"/>
  <c r="D280" i="5"/>
  <c r="D264" i="5"/>
  <c r="D248" i="5"/>
  <c r="D236" i="5"/>
  <c r="D224" i="5"/>
  <c r="D208" i="5"/>
  <c r="D196" i="5"/>
  <c r="D180" i="5"/>
  <c r="D168" i="5"/>
  <c r="D36" i="6" s="1" a="1"/>
  <c r="D36" i="6" s="1"/>
  <c r="D35" i="8" s="1"/>
  <c r="D152" i="5"/>
  <c r="D140" i="5"/>
  <c r="D124" i="5"/>
  <c r="D112" i="5"/>
  <c r="D96" i="5"/>
  <c r="D84" i="5"/>
  <c r="D68" i="5"/>
  <c r="D16" i="6" s="1" a="1"/>
  <c r="D16" i="6" s="1"/>
  <c r="D15" i="8" s="1"/>
  <c r="D56" i="5"/>
  <c r="D40" i="5"/>
  <c r="O501" i="5"/>
  <c r="W500" i="5"/>
  <c r="K500" i="5"/>
  <c r="S499" i="5"/>
  <c r="G499" i="5"/>
  <c r="O498" i="5"/>
  <c r="S496" i="5"/>
  <c r="G496" i="5"/>
  <c r="O495" i="5"/>
  <c r="W494" i="5"/>
  <c r="K494" i="5"/>
  <c r="S493" i="5"/>
  <c r="G493" i="5"/>
  <c r="O492" i="5"/>
  <c r="W491" i="5"/>
  <c r="K491" i="5"/>
  <c r="S490" i="5"/>
  <c r="G490" i="5"/>
  <c r="O489" i="5"/>
  <c r="W488" i="5"/>
  <c r="K488" i="5"/>
  <c r="S487" i="5"/>
  <c r="G487" i="5"/>
  <c r="O486" i="5"/>
  <c r="W485" i="5"/>
  <c r="K485" i="5"/>
  <c r="S484" i="5"/>
  <c r="G484" i="5"/>
  <c r="O483" i="5"/>
  <c r="W482" i="5"/>
  <c r="K482" i="5"/>
  <c r="S481" i="5"/>
  <c r="G481" i="5"/>
  <c r="O480" i="5"/>
  <c r="W479" i="5"/>
  <c r="K479" i="5"/>
  <c r="S478" i="5"/>
  <c r="G478" i="5"/>
  <c r="O477" i="5"/>
  <c r="W476" i="5"/>
  <c r="K476" i="5"/>
  <c r="S475" i="5"/>
  <c r="G475" i="5"/>
  <c r="O474" i="5"/>
  <c r="W473" i="5"/>
  <c r="K473" i="5"/>
  <c r="K97" i="6" s="1" a="1"/>
  <c r="K97" i="6" s="1"/>
  <c r="K96" i="8" s="1"/>
  <c r="S472" i="5"/>
  <c r="G472" i="5"/>
  <c r="O471" i="5"/>
  <c r="W470" i="5"/>
  <c r="K470" i="5"/>
  <c r="S469" i="5"/>
  <c r="G469" i="5"/>
  <c r="O468" i="5"/>
  <c r="W467" i="5"/>
  <c r="K467" i="5"/>
  <c r="S466" i="5"/>
  <c r="G466" i="5"/>
  <c r="O465" i="5"/>
  <c r="W464" i="5"/>
  <c r="K464" i="5"/>
  <c r="S463" i="5"/>
  <c r="G463" i="5"/>
  <c r="G95" i="6" s="1" a="1"/>
  <c r="G95" i="6" s="1"/>
  <c r="G94" i="8" s="1"/>
  <c r="O462" i="5"/>
  <c r="W461" i="5"/>
  <c r="K461" i="5"/>
  <c r="S460" i="5"/>
  <c r="G460" i="5"/>
  <c r="O459" i="5"/>
  <c r="W458" i="5"/>
  <c r="W94" i="6" s="1" a="1"/>
  <c r="W94" i="6" s="1"/>
  <c r="W93" i="8" s="1"/>
  <c r="K458" i="5"/>
  <c r="S457" i="5"/>
  <c r="G457" i="5"/>
  <c r="O456" i="5"/>
  <c r="W455" i="5"/>
  <c r="K455" i="5"/>
  <c r="S454" i="5"/>
  <c r="G454" i="5"/>
  <c r="O453" i="5"/>
  <c r="W452" i="5"/>
  <c r="K452" i="5"/>
  <c r="S451" i="5"/>
  <c r="G451" i="5"/>
  <c r="O450" i="5"/>
  <c r="W449" i="5"/>
  <c r="K449" i="5"/>
  <c r="S448" i="5"/>
  <c r="S92" i="6" s="1" a="1"/>
  <c r="S92" i="6" s="1"/>
  <c r="S91" i="8" s="1"/>
  <c r="G448" i="5"/>
  <c r="O447" i="5"/>
  <c r="W446" i="5"/>
  <c r="K446" i="5"/>
  <c r="S445" i="5"/>
  <c r="G445" i="5"/>
  <c r="O444" i="5"/>
  <c r="W443" i="5"/>
  <c r="K443" i="5"/>
  <c r="S442" i="5"/>
  <c r="G442" i="5"/>
  <c r="O441" i="5"/>
  <c r="W440" i="5"/>
  <c r="K440" i="5"/>
  <c r="S439" i="5"/>
  <c r="G439" i="5"/>
  <c r="O438" i="5"/>
  <c r="W437" i="5"/>
  <c r="K437" i="5"/>
  <c r="S436" i="5"/>
  <c r="G436" i="5"/>
  <c r="O435" i="5"/>
  <c r="W434" i="5"/>
  <c r="K434" i="5"/>
  <c r="S433" i="5"/>
  <c r="G433" i="5"/>
  <c r="O432" i="5"/>
  <c r="W431" i="5"/>
  <c r="K431" i="5"/>
  <c r="S430" i="5"/>
  <c r="G430" i="5"/>
  <c r="O429" i="5"/>
  <c r="W428" i="5"/>
  <c r="K428" i="5"/>
  <c r="S427" i="5"/>
  <c r="G427" i="5"/>
  <c r="O426" i="5"/>
  <c r="W425" i="5"/>
  <c r="E476" i="5"/>
  <c r="E460" i="5"/>
  <c r="E440" i="5"/>
  <c r="E420" i="5"/>
  <c r="E400" i="5"/>
  <c r="E384" i="5"/>
  <c r="E364" i="5"/>
  <c r="E348" i="5"/>
  <c r="D33" i="5"/>
  <c r="D17" i="5"/>
  <c r="D500" i="5"/>
  <c r="D484" i="5"/>
  <c r="D472" i="5"/>
  <c r="D460" i="5"/>
  <c r="D444" i="5"/>
  <c r="D432" i="5"/>
  <c r="D416" i="5"/>
  <c r="D404" i="5"/>
  <c r="D388" i="5"/>
  <c r="D376" i="5"/>
  <c r="D360" i="5"/>
  <c r="D348" i="5"/>
  <c r="D332" i="5"/>
  <c r="D320" i="5"/>
  <c r="D304" i="5"/>
  <c r="D292" i="5"/>
  <c r="D276" i="5"/>
  <c r="D268" i="5"/>
  <c r="D256" i="5"/>
  <c r="D240" i="5"/>
  <c r="D228" i="5"/>
  <c r="D212" i="5"/>
  <c r="D200" i="5"/>
  <c r="D188" i="5"/>
  <c r="D40" i="6" s="1" a="1"/>
  <c r="D40" i="6" s="1"/>
  <c r="D39" i="8" s="1"/>
  <c r="D172" i="5"/>
  <c r="D160" i="5"/>
  <c r="D144" i="5"/>
  <c r="D132" i="5"/>
  <c r="D116" i="5"/>
  <c r="D104" i="5"/>
  <c r="D92" i="5"/>
  <c r="D76" i="5"/>
  <c r="D64" i="5"/>
  <c r="D48" i="5"/>
  <c r="D36" i="5"/>
  <c r="K497" i="5"/>
  <c r="C5" i="5"/>
  <c r="C29" i="5"/>
  <c r="C17" i="5"/>
  <c r="C9" i="5"/>
  <c r="C492" i="5"/>
  <c r="C484" i="5"/>
  <c r="C472" i="5"/>
  <c r="C460" i="5"/>
  <c r="C452" i="5"/>
  <c r="C440" i="5"/>
  <c r="C428" i="5"/>
  <c r="C420" i="5"/>
  <c r="C408" i="5"/>
  <c r="C396" i="5"/>
  <c r="C384" i="5"/>
  <c r="C376" i="5"/>
  <c r="C364" i="5"/>
  <c r="C352" i="5"/>
  <c r="C344" i="5"/>
  <c r="C336" i="5"/>
  <c r="C332" i="5"/>
  <c r="C328" i="5"/>
  <c r="C320" i="5"/>
  <c r="C316" i="5"/>
  <c r="C312" i="5"/>
  <c r="C308" i="5"/>
  <c r="C304" i="5"/>
  <c r="C300" i="5"/>
  <c r="C296" i="5"/>
  <c r="C292" i="5"/>
  <c r="C288" i="5"/>
  <c r="C60" i="6" s="1" a="1"/>
  <c r="C60" i="6" s="1"/>
  <c r="C59" i="8" s="1"/>
  <c r="C284" i="5"/>
  <c r="C280" i="5"/>
  <c r="C276" i="5"/>
  <c r="C272" i="5"/>
  <c r="C268" i="5"/>
  <c r="C56" i="6" s="1" a="1"/>
  <c r="C56" i="6" s="1"/>
  <c r="C55" i="8" s="1"/>
  <c r="C264" i="5"/>
  <c r="C260" i="5"/>
  <c r="C256" i="5"/>
  <c r="C252" i="5"/>
  <c r="C248" i="5"/>
  <c r="C244" i="5"/>
  <c r="C240" i="5"/>
  <c r="C236" i="5"/>
  <c r="C232" i="5"/>
  <c r="C228" i="5"/>
  <c r="C224" i="5"/>
  <c r="C220" i="5"/>
  <c r="C216" i="5"/>
  <c r="C212" i="5"/>
  <c r="C208" i="5"/>
  <c r="C204" i="5"/>
  <c r="C200" i="5"/>
  <c r="C196" i="5"/>
  <c r="C192" i="5"/>
  <c r="C188" i="5"/>
  <c r="C184" i="5"/>
  <c r="C180" i="5"/>
  <c r="C176" i="5"/>
  <c r="C172" i="5"/>
  <c r="C168" i="5"/>
  <c r="C164" i="5"/>
  <c r="C160" i="5"/>
  <c r="C156" i="5"/>
  <c r="C152" i="5"/>
  <c r="C148" i="5"/>
  <c r="C144" i="5"/>
  <c r="C140" i="5"/>
  <c r="C136" i="5"/>
  <c r="C132" i="5"/>
  <c r="C128" i="5"/>
  <c r="C124" i="5"/>
  <c r="C120" i="5"/>
  <c r="C116" i="5"/>
  <c r="C112" i="5"/>
  <c r="C108" i="5"/>
  <c r="C104" i="5"/>
  <c r="C100" i="5"/>
  <c r="C96" i="5"/>
  <c r="C92" i="5"/>
  <c r="C88" i="5"/>
  <c r="C84" i="5"/>
  <c r="C80" i="5"/>
  <c r="C76" i="5"/>
  <c r="C72" i="5"/>
  <c r="C68" i="5"/>
  <c r="C64" i="5"/>
  <c r="C60" i="5"/>
  <c r="C56" i="5"/>
  <c r="C52" i="5"/>
  <c r="C48" i="5"/>
  <c r="C12" i="6" s="1" a="1"/>
  <c r="C12" i="6" s="1"/>
  <c r="C11" i="8" s="1"/>
  <c r="C44" i="5"/>
  <c r="C40" i="5"/>
  <c r="C36" i="5"/>
  <c r="Z500" i="5"/>
  <c r="N501" i="5"/>
  <c r="V500" i="5"/>
  <c r="J500" i="5"/>
  <c r="R499" i="5"/>
  <c r="Z497" i="5"/>
  <c r="N498" i="5"/>
  <c r="V497" i="5"/>
  <c r="J497" i="5"/>
  <c r="R496" i="5"/>
  <c r="Z494" i="5"/>
  <c r="E480" i="5"/>
  <c r="E464" i="5"/>
  <c r="E452" i="5"/>
  <c r="E444" i="5"/>
  <c r="E428" i="5"/>
  <c r="E416" i="5"/>
  <c r="E408" i="5"/>
  <c r="E396" i="5"/>
  <c r="E380" i="5"/>
  <c r="E376" i="5"/>
  <c r="E360" i="5"/>
  <c r="E336" i="5"/>
  <c r="D5" i="5"/>
  <c r="D29" i="5"/>
  <c r="D21" i="5"/>
  <c r="D9" i="5"/>
  <c r="D496" i="5"/>
  <c r="D488" i="5"/>
  <c r="D100" i="6" s="1" a="1"/>
  <c r="D100" i="6" s="1"/>
  <c r="D99" i="8" s="1"/>
  <c r="D476" i="5"/>
  <c r="D468" i="5"/>
  <c r="D456" i="5"/>
  <c r="D448" i="5"/>
  <c r="D92" i="6" s="1" a="1"/>
  <c r="D92" i="6" s="1"/>
  <c r="D91" i="8" s="1"/>
  <c r="D440" i="5"/>
  <c r="D428" i="5"/>
  <c r="D88" i="6" s="1" a="1"/>
  <c r="D88" i="6" s="1"/>
  <c r="D87" i="8" s="1"/>
  <c r="D420" i="5"/>
  <c r="D412" i="5"/>
  <c r="D400" i="5"/>
  <c r="D392" i="5"/>
  <c r="D384" i="5"/>
  <c r="D372" i="5"/>
  <c r="D364" i="5"/>
  <c r="D356" i="5"/>
  <c r="D344" i="5"/>
  <c r="D336" i="5"/>
  <c r="D328" i="5"/>
  <c r="D316" i="5"/>
  <c r="D308" i="5"/>
  <c r="D64" i="6" s="1" a="1"/>
  <c r="D64" i="6" s="1"/>
  <c r="D63" i="8" s="1"/>
  <c r="D300" i="5"/>
  <c r="D288" i="5"/>
  <c r="D60" i="6" s="1" a="1"/>
  <c r="D60" i="6" s="1"/>
  <c r="D59" i="8" s="1"/>
  <c r="D284" i="5"/>
  <c r="D272" i="5"/>
  <c r="D260" i="5"/>
  <c r="D252" i="5"/>
  <c r="D244" i="5"/>
  <c r="D232" i="5"/>
  <c r="D220" i="5"/>
  <c r="D216" i="5"/>
  <c r="D204" i="5"/>
  <c r="D192" i="5"/>
  <c r="D184" i="5"/>
  <c r="D176" i="5"/>
  <c r="D164" i="5"/>
  <c r="D156" i="5"/>
  <c r="D148" i="5"/>
  <c r="D136" i="5"/>
  <c r="D128" i="5"/>
  <c r="D120" i="5"/>
  <c r="D108" i="5"/>
  <c r="D24" i="6" s="1" a="1"/>
  <c r="D24" i="6" s="1"/>
  <c r="D23" i="8" s="1"/>
  <c r="D100" i="5"/>
  <c r="D88" i="5"/>
  <c r="D80" i="5"/>
  <c r="D72" i="5"/>
  <c r="D60" i="5"/>
  <c r="D52" i="5"/>
  <c r="D44" i="5"/>
  <c r="W497" i="5"/>
  <c r="C33" i="5"/>
  <c r="C25" i="5"/>
  <c r="C21" i="5"/>
  <c r="C13" i="5"/>
  <c r="C5" i="6" s="1" a="1"/>
  <c r="C5" i="6" s="1"/>
  <c r="C4" i="8" s="1"/>
  <c r="C500" i="5"/>
  <c r="C496" i="5"/>
  <c r="C488" i="5"/>
  <c r="C480" i="5"/>
  <c r="C476" i="5"/>
  <c r="C468" i="5"/>
  <c r="C464" i="5"/>
  <c r="C456" i="5"/>
  <c r="C448" i="5"/>
  <c r="C444" i="5"/>
  <c r="C436" i="5"/>
  <c r="C432" i="5"/>
  <c r="C424" i="5"/>
  <c r="C416" i="5"/>
  <c r="C412" i="5"/>
  <c r="C404" i="5"/>
  <c r="C400" i="5"/>
  <c r="C392" i="5"/>
  <c r="C388" i="5"/>
  <c r="C380" i="5"/>
  <c r="C372" i="5"/>
  <c r="C368" i="5"/>
  <c r="C360" i="5"/>
  <c r="C356" i="5"/>
  <c r="C348" i="5"/>
  <c r="C340" i="5"/>
  <c r="C324" i="5"/>
  <c r="E4" i="5"/>
  <c r="E32" i="5"/>
  <c r="E28" i="5"/>
  <c r="E24" i="5"/>
  <c r="E20" i="5"/>
  <c r="E16" i="5"/>
  <c r="E12" i="5"/>
  <c r="E8" i="5"/>
  <c r="E499" i="5"/>
  <c r="E495" i="5"/>
  <c r="E491" i="5"/>
  <c r="E487" i="5"/>
  <c r="E483" i="5"/>
  <c r="E479" i="5"/>
  <c r="E475" i="5"/>
  <c r="E471" i="5"/>
  <c r="E467" i="5"/>
  <c r="E463" i="5"/>
  <c r="E459" i="5"/>
  <c r="E455" i="5"/>
  <c r="E451" i="5"/>
  <c r="E447" i="5"/>
  <c r="E443" i="5"/>
  <c r="E439" i="5"/>
  <c r="E435" i="5"/>
  <c r="E431" i="5"/>
  <c r="E427" i="5"/>
  <c r="E423" i="5"/>
  <c r="E419" i="5"/>
  <c r="E415" i="5"/>
  <c r="E411" i="5"/>
  <c r="E407" i="5"/>
  <c r="E403" i="5"/>
  <c r="E399" i="5"/>
  <c r="E395" i="5"/>
  <c r="E391" i="5"/>
  <c r="E387" i="5"/>
  <c r="E383" i="5"/>
  <c r="E79" i="6" s="1" a="1"/>
  <c r="E79" i="6" s="1"/>
  <c r="E78" i="8" s="1"/>
  <c r="E379" i="5"/>
  <c r="E375" i="5"/>
  <c r="E371" i="5"/>
  <c r="E367" i="5"/>
  <c r="E363" i="5"/>
  <c r="E359" i="5"/>
  <c r="E355" i="5"/>
  <c r="E351" i="5"/>
  <c r="E347" i="5"/>
  <c r="E343" i="5"/>
  <c r="E339" i="5"/>
  <c r="E335" i="5"/>
  <c r="E331" i="5"/>
  <c r="E327" i="5"/>
  <c r="E323" i="5"/>
  <c r="E319" i="5"/>
  <c r="E315" i="5"/>
  <c r="E311" i="5"/>
  <c r="E307" i="5"/>
  <c r="E303" i="5"/>
  <c r="E299" i="5"/>
  <c r="E295" i="5"/>
  <c r="E291" i="5"/>
  <c r="E287" i="5"/>
  <c r="E283" i="5"/>
  <c r="E279" i="5"/>
  <c r="E275" i="5"/>
  <c r="E271" i="5"/>
  <c r="E267" i="5"/>
  <c r="E263" i="5"/>
  <c r="E259" i="5"/>
  <c r="E255" i="5"/>
  <c r="E251" i="5"/>
  <c r="E247" i="5"/>
  <c r="E243" i="5"/>
  <c r="E239" i="5"/>
  <c r="E235" i="5"/>
  <c r="E231" i="5"/>
  <c r="E227" i="5"/>
  <c r="E223" i="5"/>
  <c r="E219" i="5"/>
  <c r="E215" i="5"/>
  <c r="E211" i="5"/>
  <c r="E207" i="5"/>
  <c r="E203" i="5"/>
  <c r="E199" i="5"/>
  <c r="E195" i="5"/>
  <c r="E191" i="5"/>
  <c r="E187" i="5"/>
  <c r="E183" i="5"/>
  <c r="E179" i="5"/>
  <c r="E175" i="5"/>
  <c r="E171" i="5"/>
  <c r="E167" i="5"/>
  <c r="E163" i="5"/>
  <c r="E35" i="6" s="1" a="1"/>
  <c r="E35" i="6" s="1"/>
  <c r="E34" i="8" s="1"/>
  <c r="E159" i="5"/>
  <c r="E155" i="5"/>
  <c r="E151" i="5"/>
  <c r="E147" i="5"/>
  <c r="E143" i="5"/>
  <c r="E31" i="6" s="1" a="1"/>
  <c r="E31" i="6" s="1"/>
  <c r="E30" i="8" s="1"/>
  <c r="E139" i="5"/>
  <c r="E135" i="5"/>
  <c r="E131" i="5"/>
  <c r="E127" i="5"/>
  <c r="E123" i="5"/>
  <c r="E119" i="5"/>
  <c r="E115" i="5"/>
  <c r="E111" i="5"/>
  <c r="E107" i="5"/>
  <c r="E103" i="5"/>
  <c r="E99" i="5"/>
  <c r="E95" i="5"/>
  <c r="E91" i="5"/>
  <c r="E87" i="5"/>
  <c r="E83" i="5"/>
  <c r="E79" i="5"/>
  <c r="E75" i="5"/>
  <c r="E71" i="5"/>
  <c r="E67" i="5"/>
  <c r="E63" i="5"/>
  <c r="E59" i="5"/>
  <c r="E55" i="5"/>
  <c r="E51" i="5"/>
  <c r="E47" i="5"/>
  <c r="E43" i="5"/>
  <c r="E39" i="5"/>
  <c r="E35" i="5"/>
  <c r="W336" i="5"/>
  <c r="K336" i="5"/>
  <c r="S335" i="5"/>
  <c r="G335" i="5"/>
  <c r="O334" i="5"/>
  <c r="W333" i="5"/>
  <c r="K333" i="5"/>
  <c r="S332" i="5"/>
  <c r="G332" i="5"/>
  <c r="O331" i="5"/>
  <c r="W330" i="5"/>
  <c r="K330" i="5"/>
  <c r="S329" i="5"/>
  <c r="G329" i="5"/>
  <c r="O328" i="5"/>
  <c r="W327" i="5"/>
  <c r="K327" i="5"/>
  <c r="S326" i="5"/>
  <c r="G326" i="5"/>
  <c r="O325" i="5"/>
  <c r="W324" i="5"/>
  <c r="K324" i="5"/>
  <c r="S323" i="5"/>
  <c r="G323" i="5"/>
  <c r="G67" i="6" s="1" a="1"/>
  <c r="G67" i="6" s="1"/>
  <c r="G66" i="8" s="1"/>
  <c r="O322" i="5"/>
  <c r="W321" i="5"/>
  <c r="K321" i="5"/>
  <c r="S320" i="5"/>
  <c r="G320" i="5"/>
  <c r="O319" i="5"/>
  <c r="W318" i="5"/>
  <c r="K318" i="5"/>
  <c r="S317" i="5"/>
  <c r="G317" i="5"/>
  <c r="O316" i="5"/>
  <c r="W315" i="5"/>
  <c r="K315" i="5"/>
  <c r="S314" i="5"/>
  <c r="G314" i="5"/>
  <c r="O313" i="5"/>
  <c r="O65" i="6" s="1" a="1"/>
  <c r="O65" i="6" s="1"/>
  <c r="O64" i="8" s="1"/>
  <c r="W312" i="5"/>
  <c r="K312" i="5"/>
  <c r="S311" i="5"/>
  <c r="G311" i="5"/>
  <c r="O310" i="5"/>
  <c r="W309" i="5"/>
  <c r="K309" i="5"/>
  <c r="S308" i="5"/>
  <c r="G308" i="5"/>
  <c r="O307" i="5"/>
  <c r="W306" i="5"/>
  <c r="K306" i="5"/>
  <c r="S305" i="5"/>
  <c r="G305" i="5"/>
  <c r="O304" i="5"/>
  <c r="W303" i="5"/>
  <c r="K303" i="5"/>
  <c r="K63" i="6" s="1" a="1"/>
  <c r="K63" i="6" s="1"/>
  <c r="K62" i="8" s="1"/>
  <c r="S302" i="5"/>
  <c r="G302" i="5"/>
  <c r="O301" i="5"/>
  <c r="W300" i="5"/>
  <c r="K300" i="5"/>
  <c r="S299" i="5"/>
  <c r="G299" i="5"/>
  <c r="O298" i="5"/>
  <c r="W297" i="5"/>
  <c r="K297" i="5"/>
  <c r="S296" i="5"/>
  <c r="G296" i="5"/>
  <c r="O295" i="5"/>
  <c r="W294" i="5"/>
  <c r="K294" i="5"/>
  <c r="S293" i="5"/>
  <c r="G293" i="5"/>
  <c r="O292" i="5"/>
  <c r="W291" i="5"/>
  <c r="K291" i="5"/>
  <c r="S290" i="5"/>
  <c r="G290" i="5"/>
  <c r="O289" i="5"/>
  <c r="W288" i="5"/>
  <c r="W60" i="6" s="1" a="1"/>
  <c r="W60" i="6" s="1"/>
  <c r="W59" i="8" s="1"/>
  <c r="K288" i="5"/>
  <c r="S287" i="5"/>
  <c r="G287" i="5"/>
  <c r="O286" i="5"/>
  <c r="W285" i="5"/>
  <c r="K285" i="5"/>
  <c r="S284" i="5"/>
  <c r="G284" i="5"/>
  <c r="O283" i="5"/>
  <c r="W282" i="5"/>
  <c r="K282" i="5"/>
  <c r="S281" i="5"/>
  <c r="G281" i="5"/>
  <c r="O280" i="5"/>
  <c r="W279" i="5"/>
  <c r="K279" i="5"/>
  <c r="S278" i="5"/>
  <c r="G278" i="5"/>
  <c r="O277" i="5"/>
  <c r="W276" i="5"/>
  <c r="K276" i="5"/>
  <c r="S275" i="5"/>
  <c r="G275" i="5"/>
  <c r="O274" i="5"/>
  <c r="W273" i="5"/>
  <c r="K273" i="5"/>
  <c r="S272" i="5"/>
  <c r="G272" i="5"/>
  <c r="O271" i="5"/>
  <c r="W270" i="5"/>
  <c r="K270" i="5"/>
  <c r="S269" i="5"/>
  <c r="G269" i="5"/>
  <c r="O268" i="5"/>
  <c r="W267" i="5"/>
  <c r="K267" i="5"/>
  <c r="S266" i="5"/>
  <c r="G266" i="5"/>
  <c r="O265" i="5"/>
  <c r="W264" i="5"/>
  <c r="K264" i="5"/>
  <c r="S263" i="5"/>
  <c r="G263" i="5"/>
  <c r="G55" i="6" s="1" a="1"/>
  <c r="G55" i="6" s="1"/>
  <c r="G54" i="8" s="1"/>
  <c r="O262" i="5"/>
  <c r="W261" i="5"/>
  <c r="K261" i="5"/>
  <c r="S260" i="5"/>
  <c r="G260" i="5"/>
  <c r="O259" i="5"/>
  <c r="W258" i="5"/>
  <c r="K258" i="5"/>
  <c r="S257" i="5"/>
  <c r="G257" i="5"/>
  <c r="O256" i="5"/>
  <c r="W255" i="5"/>
  <c r="K255" i="5"/>
  <c r="S254" i="5"/>
  <c r="G254" i="5"/>
  <c r="O253" i="5"/>
  <c r="W252" i="5"/>
  <c r="K252" i="5"/>
  <c r="S251" i="5"/>
  <c r="G251" i="5"/>
  <c r="O250" i="5"/>
  <c r="W249" i="5"/>
  <c r="K249" i="5"/>
  <c r="S248" i="5"/>
  <c r="S52" i="6" s="1" a="1"/>
  <c r="S52" i="6" s="1"/>
  <c r="S51" i="8" s="1"/>
  <c r="G248" i="5"/>
  <c r="O247" i="5"/>
  <c r="W246" i="5"/>
  <c r="K246" i="5"/>
  <c r="S245" i="5"/>
  <c r="G245" i="5"/>
  <c r="O244" i="5"/>
  <c r="W243" i="5"/>
  <c r="K243" i="5"/>
  <c r="S242" i="5"/>
  <c r="G242" i="5"/>
  <c r="O241" i="5"/>
  <c r="W240" i="5"/>
  <c r="K240" i="5"/>
  <c r="S239" i="5"/>
  <c r="G239" i="5"/>
  <c r="O238" i="5"/>
  <c r="O50" i="6" s="1" a="1"/>
  <c r="O50" i="6" s="1"/>
  <c r="O49" i="8" s="1"/>
  <c r="W237" i="5"/>
  <c r="K237" i="5"/>
  <c r="S236" i="5"/>
  <c r="G236" i="5"/>
  <c r="O235" i="5"/>
  <c r="V450" i="5"/>
  <c r="J450" i="5"/>
  <c r="R449" i="5"/>
  <c r="Z447" i="5"/>
  <c r="N448" i="5"/>
  <c r="V447" i="5"/>
  <c r="J447" i="5"/>
  <c r="R446" i="5"/>
  <c r="Z444" i="5"/>
  <c r="N445" i="5"/>
  <c r="V444" i="5"/>
  <c r="J444" i="5"/>
  <c r="R443" i="5"/>
  <c r="Z441" i="5"/>
  <c r="N442" i="5"/>
  <c r="V441" i="5"/>
  <c r="J441" i="5"/>
  <c r="R440" i="5"/>
  <c r="Z438" i="5"/>
  <c r="Z90" i="6" s="1" a="1"/>
  <c r="Z90" i="6" s="1"/>
  <c r="Z89" i="8" s="1"/>
  <c r="N439" i="5"/>
  <c r="V438" i="5"/>
  <c r="J438" i="5"/>
  <c r="R437" i="5"/>
  <c r="Z435" i="5"/>
  <c r="N436" i="5"/>
  <c r="V435" i="5"/>
  <c r="J435" i="5"/>
  <c r="R434" i="5"/>
  <c r="Z432" i="5"/>
  <c r="N433" i="5"/>
  <c r="V432" i="5"/>
  <c r="J432" i="5"/>
  <c r="R431" i="5"/>
  <c r="Z429" i="5"/>
  <c r="N430" i="5"/>
  <c r="V429" i="5"/>
  <c r="J429" i="5"/>
  <c r="R428" i="5"/>
  <c r="R88" i="6" s="1" a="1"/>
  <c r="R88" i="6" s="1"/>
  <c r="R87" i="8" s="1"/>
  <c r="Z426" i="5"/>
  <c r="N427" i="5"/>
  <c r="V426" i="5"/>
  <c r="J426" i="5"/>
  <c r="R425" i="5"/>
  <c r="Z423" i="5"/>
  <c r="Z87" i="6" s="1" a="1"/>
  <c r="Z87" i="6" s="1"/>
  <c r="N424" i="5"/>
  <c r="V423" i="5"/>
  <c r="J423" i="5"/>
  <c r="R422" i="5"/>
  <c r="Z420" i="5"/>
  <c r="N421" i="5"/>
  <c r="V420" i="5"/>
  <c r="J420" i="5"/>
  <c r="R419" i="5"/>
  <c r="Z417" i="5"/>
  <c r="N418" i="5"/>
  <c r="N86" i="6" s="1" a="1"/>
  <c r="N86" i="6" s="1"/>
  <c r="N85" i="8" s="1"/>
  <c r="V417" i="5"/>
  <c r="J417" i="5"/>
  <c r="R416" i="5"/>
  <c r="Z414" i="5"/>
  <c r="N415" i="5"/>
  <c r="V414" i="5"/>
  <c r="J414" i="5"/>
  <c r="R413" i="5"/>
  <c r="Z411" i="5"/>
  <c r="N412" i="5"/>
  <c r="V411" i="5"/>
  <c r="J411" i="5"/>
  <c r="R410" i="5"/>
  <c r="Z408" i="5"/>
  <c r="Z84" i="6" s="1" a="1"/>
  <c r="Z84" i="6" s="1"/>
  <c r="N409" i="5"/>
  <c r="V408" i="5"/>
  <c r="J408" i="5"/>
  <c r="R407" i="5"/>
  <c r="Z405" i="5"/>
  <c r="N406" i="5"/>
  <c r="V405" i="5"/>
  <c r="J405" i="5"/>
  <c r="R404" i="5"/>
  <c r="Z402" i="5"/>
  <c r="N403" i="5"/>
  <c r="V402" i="5"/>
  <c r="J402" i="5"/>
  <c r="R401" i="5"/>
  <c r="Z399" i="5"/>
  <c r="N400" i="5"/>
  <c r="V399" i="5"/>
  <c r="J399" i="5"/>
  <c r="R398" i="5"/>
  <c r="Z396" i="5"/>
  <c r="N397" i="5"/>
  <c r="V396" i="5"/>
  <c r="J396" i="5"/>
  <c r="R395" i="5"/>
  <c r="Z393" i="5"/>
  <c r="Z81" i="6" s="1" a="1"/>
  <c r="Z81" i="6" s="1"/>
  <c r="Z80" i="8" s="1"/>
  <c r="N394" i="5"/>
  <c r="V393" i="5"/>
  <c r="J393" i="5"/>
  <c r="R392" i="5"/>
  <c r="Z390" i="5"/>
  <c r="N391" i="5"/>
  <c r="V390" i="5"/>
  <c r="J390" i="5"/>
  <c r="R389" i="5"/>
  <c r="Z387" i="5"/>
  <c r="N388" i="5"/>
  <c r="V387" i="5"/>
  <c r="J387" i="5"/>
  <c r="R386" i="5"/>
  <c r="Z384" i="5"/>
  <c r="N385" i="5"/>
  <c r="V384" i="5"/>
  <c r="J384" i="5"/>
  <c r="R383" i="5"/>
  <c r="Z381" i="5"/>
  <c r="N382" i="5"/>
  <c r="V381" i="5"/>
  <c r="J381" i="5"/>
  <c r="R380" i="5"/>
  <c r="Z378" i="5"/>
  <c r="Z78" i="6" s="1" a="1"/>
  <c r="Z78" i="6" s="1"/>
  <c r="N379" i="5"/>
  <c r="V378" i="5"/>
  <c r="J378" i="5"/>
  <c r="J78" i="6" s="1" a="1"/>
  <c r="J78" i="6" s="1"/>
  <c r="J77" i="8" s="1"/>
  <c r="R377" i="5"/>
  <c r="Z375" i="5"/>
  <c r="N376" i="5"/>
  <c r="V375" i="5"/>
  <c r="J375" i="5"/>
  <c r="R374" i="5"/>
  <c r="Z372" i="5"/>
  <c r="N373" i="5"/>
  <c r="V372" i="5"/>
  <c r="J372" i="5"/>
  <c r="R371" i="5"/>
  <c r="Z369" i="5"/>
  <c r="N370" i="5"/>
  <c r="V369" i="5"/>
  <c r="J369" i="5"/>
  <c r="R368" i="5"/>
  <c r="Z366" i="5"/>
  <c r="N367" i="5"/>
  <c r="V366" i="5"/>
  <c r="J366" i="5"/>
  <c r="R365" i="5"/>
  <c r="Z363" i="5"/>
  <c r="Z75" i="6" s="1" a="1"/>
  <c r="Z75" i="6" s="1"/>
  <c r="N364" i="5"/>
  <c r="V363" i="5"/>
  <c r="V75" i="6" s="1" a="1"/>
  <c r="V75" i="6" s="1"/>
  <c r="V74" i="8" s="1"/>
  <c r="J363" i="5"/>
  <c r="R362" i="5"/>
  <c r="Z360" i="5"/>
  <c r="N361" i="5"/>
  <c r="V360" i="5"/>
  <c r="J360" i="5"/>
  <c r="R359" i="5"/>
  <c r="Z357" i="5"/>
  <c r="N358" i="5"/>
  <c r="V357" i="5"/>
  <c r="J357" i="5"/>
  <c r="R356" i="5"/>
  <c r="Z354" i="5"/>
  <c r="N355" i="5"/>
  <c r="V354" i="5"/>
  <c r="J354" i="5"/>
  <c r="R353" i="5"/>
  <c r="R73" i="6" s="1" a="1"/>
  <c r="R73" i="6" s="1"/>
  <c r="R72" i="8" s="1"/>
  <c r="Z351" i="5"/>
  <c r="N352" i="5"/>
  <c r="V351" i="5"/>
  <c r="J351" i="5"/>
  <c r="R350" i="5"/>
  <c r="Z348" i="5"/>
  <c r="Z72" i="6" s="1" a="1"/>
  <c r="Z72" i="6" s="1"/>
  <c r="Z71" i="8" s="1"/>
  <c r="N349" i="5"/>
  <c r="V348" i="5"/>
  <c r="J348" i="5"/>
  <c r="R347" i="5"/>
  <c r="U429" i="5"/>
  <c r="I429" i="5"/>
  <c r="Q428" i="5"/>
  <c r="Y427" i="5"/>
  <c r="M427" i="5"/>
  <c r="U426" i="5"/>
  <c r="I426" i="5"/>
  <c r="Q425" i="5"/>
  <c r="Y424" i="5"/>
  <c r="M424" i="5"/>
  <c r="U423" i="5"/>
  <c r="I423" i="5"/>
  <c r="Q422" i="5"/>
  <c r="Y421" i="5"/>
  <c r="M421" i="5"/>
  <c r="U420" i="5"/>
  <c r="I420" i="5"/>
  <c r="Q419" i="5"/>
  <c r="Y418" i="5"/>
  <c r="M418" i="5"/>
  <c r="U417" i="5"/>
  <c r="I417" i="5"/>
  <c r="Q416" i="5"/>
  <c r="Y415" i="5"/>
  <c r="M415" i="5"/>
  <c r="U414" i="5"/>
  <c r="I414" i="5"/>
  <c r="Q413" i="5"/>
  <c r="Y412" i="5"/>
  <c r="M412" i="5"/>
  <c r="U411" i="5"/>
  <c r="I411" i="5"/>
  <c r="Q410" i="5"/>
  <c r="Y409" i="5"/>
  <c r="M409" i="5"/>
  <c r="U408" i="5"/>
  <c r="I408" i="5"/>
  <c r="Q407" i="5"/>
  <c r="Y406" i="5"/>
  <c r="M406" i="5"/>
  <c r="U405" i="5"/>
  <c r="I405" i="5"/>
  <c r="Q404" i="5"/>
  <c r="Y403" i="5"/>
  <c r="M403" i="5"/>
  <c r="M83" i="6" s="1" a="1"/>
  <c r="M83" i="6" s="1"/>
  <c r="M82" i="8" s="1"/>
  <c r="U402" i="5"/>
  <c r="I402" i="5"/>
  <c r="Q401" i="5"/>
  <c r="Y400" i="5"/>
  <c r="M400" i="5"/>
  <c r="U399" i="5"/>
  <c r="I399" i="5"/>
  <c r="Q398" i="5"/>
  <c r="Y397" i="5"/>
  <c r="M397" i="5"/>
  <c r="U396" i="5"/>
  <c r="I396" i="5"/>
  <c r="Q395" i="5"/>
  <c r="Y394" i="5"/>
  <c r="M394" i="5"/>
  <c r="U393" i="5"/>
  <c r="I393" i="5"/>
  <c r="I81" i="6" s="1" a="1"/>
  <c r="I81" i="6" s="1"/>
  <c r="I80" i="8" s="1"/>
  <c r="Q392" i="5"/>
  <c r="Y391" i="5"/>
  <c r="M391" i="5"/>
  <c r="U390" i="5"/>
  <c r="I390" i="5"/>
  <c r="Q389" i="5"/>
  <c r="Y388" i="5"/>
  <c r="Y80" i="6" s="1" a="1"/>
  <c r="Y80" i="6" s="1"/>
  <c r="Y79" i="8" s="1"/>
  <c r="M388" i="5"/>
  <c r="U387" i="5"/>
  <c r="I387" i="5"/>
  <c r="Q386" i="5"/>
  <c r="Y385" i="5"/>
  <c r="M385" i="5"/>
  <c r="U384" i="5"/>
  <c r="I384" i="5"/>
  <c r="Q383" i="5"/>
  <c r="Y382" i="5"/>
  <c r="M382" i="5"/>
  <c r="U381" i="5"/>
  <c r="I381" i="5"/>
  <c r="Q380" i="5"/>
  <c r="Y379" i="5"/>
  <c r="M379" i="5"/>
  <c r="U378" i="5"/>
  <c r="U78" i="6" s="1" a="1"/>
  <c r="U78" i="6" s="1"/>
  <c r="U77" i="8" s="1"/>
  <c r="I378" i="5"/>
  <c r="Q377" i="5"/>
  <c r="Y376" i="5"/>
  <c r="M376" i="5"/>
  <c r="U375" i="5"/>
  <c r="I375" i="5"/>
  <c r="Q374" i="5"/>
  <c r="Y373" i="5"/>
  <c r="M373" i="5"/>
  <c r="U372" i="5"/>
  <c r="I372" i="5"/>
  <c r="Q371" i="5"/>
  <c r="Y370" i="5"/>
  <c r="M370" i="5"/>
  <c r="U369" i="5"/>
  <c r="I369" i="5"/>
  <c r="Q368" i="5"/>
  <c r="Y367" i="5"/>
  <c r="M367" i="5"/>
  <c r="U366" i="5"/>
  <c r="I366" i="5"/>
  <c r="Q365" i="5"/>
  <c r="Y364" i="5"/>
  <c r="M364" i="5"/>
  <c r="U363" i="5"/>
  <c r="I363" i="5"/>
  <c r="Q362" i="5"/>
  <c r="Y361" i="5"/>
  <c r="M361" i="5"/>
  <c r="U360" i="5"/>
  <c r="I360" i="5"/>
  <c r="Q359" i="5"/>
  <c r="Y358" i="5"/>
  <c r="M358" i="5"/>
  <c r="U357" i="5"/>
  <c r="I357" i="5"/>
  <c r="Q356" i="5"/>
  <c r="Y355" i="5"/>
  <c r="M355" i="5"/>
  <c r="U354" i="5"/>
  <c r="I354" i="5"/>
  <c r="Q353" i="5"/>
  <c r="Y352" i="5"/>
  <c r="M352" i="5"/>
  <c r="U351" i="5"/>
  <c r="I351" i="5"/>
  <c r="Q350" i="5"/>
  <c r="Y349" i="5"/>
  <c r="M349" i="5"/>
  <c r="U348" i="5"/>
  <c r="I348" i="5"/>
  <c r="Q347" i="5"/>
  <c r="Y346" i="5"/>
  <c r="M346" i="5"/>
  <c r="U345" i="5"/>
  <c r="I345" i="5"/>
  <c r="Q344" i="5"/>
  <c r="Y343" i="5"/>
  <c r="M343" i="5"/>
  <c r="U342" i="5"/>
  <c r="I342" i="5"/>
  <c r="Q341" i="5"/>
  <c r="Y340" i="5"/>
  <c r="M340" i="5"/>
  <c r="U339" i="5"/>
  <c r="I339" i="5"/>
  <c r="Q338" i="5"/>
  <c r="Q70" i="6" s="1" a="1"/>
  <c r="Q70" i="6" s="1"/>
  <c r="Q69" i="8" s="1"/>
  <c r="Y337" i="5"/>
  <c r="M337" i="5"/>
  <c r="U336" i="5"/>
  <c r="I336" i="5"/>
  <c r="Q335" i="5"/>
  <c r="X469" i="5"/>
  <c r="L469" i="5"/>
  <c r="T468" i="5"/>
  <c r="H468" i="5"/>
  <c r="P467" i="5"/>
  <c r="X466" i="5"/>
  <c r="L466" i="5"/>
  <c r="T465" i="5"/>
  <c r="H465" i="5"/>
  <c r="P464" i="5"/>
  <c r="X463" i="5"/>
  <c r="L463" i="5"/>
  <c r="L95" i="6" s="1" a="1"/>
  <c r="L95" i="6" s="1"/>
  <c r="L94" i="8" s="1"/>
  <c r="T462" i="5"/>
  <c r="H462" i="5"/>
  <c r="P461" i="5"/>
  <c r="X460" i="5"/>
  <c r="L460" i="5"/>
  <c r="T459" i="5"/>
  <c r="H459" i="5"/>
  <c r="P458" i="5"/>
  <c r="X457" i="5"/>
  <c r="L457" i="5"/>
  <c r="T456" i="5"/>
  <c r="H456" i="5"/>
  <c r="P455" i="5"/>
  <c r="X454" i="5"/>
  <c r="L454" i="5"/>
  <c r="T453" i="5"/>
  <c r="H453" i="5"/>
  <c r="P452" i="5"/>
  <c r="X451" i="5"/>
  <c r="L451" i="5"/>
  <c r="T450" i="5"/>
  <c r="H450" i="5"/>
  <c r="P449" i="5"/>
  <c r="X448" i="5"/>
  <c r="L448" i="5"/>
  <c r="T447" i="5"/>
  <c r="H447" i="5"/>
  <c r="P446" i="5"/>
  <c r="X445" i="5"/>
  <c r="L445" i="5"/>
  <c r="T444" i="5"/>
  <c r="H444" i="5"/>
  <c r="P443" i="5"/>
  <c r="X442" i="5"/>
  <c r="L442" i="5"/>
  <c r="T441" i="5"/>
  <c r="H441" i="5"/>
  <c r="P440" i="5"/>
  <c r="X439" i="5"/>
  <c r="L439" i="5"/>
  <c r="T438" i="5"/>
  <c r="H438" i="5"/>
  <c r="P437" i="5"/>
  <c r="X436" i="5"/>
  <c r="L436" i="5"/>
  <c r="T435" i="5"/>
  <c r="H435" i="5"/>
  <c r="P434" i="5"/>
  <c r="X433" i="5"/>
  <c r="L433" i="5"/>
  <c r="T432" i="5"/>
  <c r="H432" i="5"/>
  <c r="P431" i="5"/>
  <c r="X430" i="5"/>
  <c r="L430" i="5"/>
  <c r="T429" i="5"/>
  <c r="H429" i="5"/>
  <c r="P428" i="5"/>
  <c r="X427" i="5"/>
  <c r="L427" i="5"/>
  <c r="T426" i="5"/>
  <c r="H426" i="5"/>
  <c r="P425" i="5"/>
  <c r="X424" i="5"/>
  <c r="L424" i="5"/>
  <c r="T423" i="5"/>
  <c r="H423" i="5"/>
  <c r="H87" i="6" s="1" a="1"/>
  <c r="H87" i="6" s="1"/>
  <c r="H86" i="8" s="1"/>
  <c r="P422" i="5"/>
  <c r="X421" i="5"/>
  <c r="L421" i="5"/>
  <c r="T420" i="5"/>
  <c r="H420" i="5"/>
  <c r="P419" i="5"/>
  <c r="X418" i="5"/>
  <c r="L418" i="5"/>
  <c r="T417" i="5"/>
  <c r="H417" i="5"/>
  <c r="P416" i="5"/>
  <c r="X415" i="5"/>
  <c r="L415" i="5"/>
  <c r="T414" i="5"/>
  <c r="H414" i="5"/>
  <c r="P413" i="5"/>
  <c r="X412" i="5"/>
  <c r="L412" i="5"/>
  <c r="T411" i="5"/>
  <c r="H411" i="5"/>
  <c r="P410" i="5"/>
  <c r="X409" i="5"/>
  <c r="L409" i="5"/>
  <c r="T408" i="5"/>
  <c r="H408" i="5"/>
  <c r="P407" i="5"/>
  <c r="X406" i="5"/>
  <c r="L406" i="5"/>
  <c r="T405" i="5"/>
  <c r="H405" i="5"/>
  <c r="P404" i="5"/>
  <c r="X403" i="5"/>
  <c r="L403" i="5"/>
  <c r="L83" i="6" s="1" a="1"/>
  <c r="L83" i="6" s="1"/>
  <c r="L82" i="8" s="1"/>
  <c r="T402" i="5"/>
  <c r="H402" i="5"/>
  <c r="P401" i="5"/>
  <c r="X400" i="5"/>
  <c r="L400" i="5"/>
  <c r="T399" i="5"/>
  <c r="H399" i="5"/>
  <c r="P398" i="5"/>
  <c r="P82" i="6" s="1" a="1"/>
  <c r="P82" i="6" s="1"/>
  <c r="P81" i="8" s="1"/>
  <c r="X397" i="5"/>
  <c r="L397" i="5"/>
  <c r="T396" i="5"/>
  <c r="H396" i="5"/>
  <c r="P395" i="5"/>
  <c r="X394" i="5"/>
  <c r="L394" i="5"/>
  <c r="T393" i="5"/>
  <c r="H393" i="5"/>
  <c r="P392" i="5"/>
  <c r="X391" i="5"/>
  <c r="L391" i="5"/>
  <c r="T390" i="5"/>
  <c r="H390" i="5"/>
  <c r="P389" i="5"/>
  <c r="X388" i="5"/>
  <c r="L388" i="5"/>
  <c r="T387" i="5"/>
  <c r="H387" i="5"/>
  <c r="P386" i="5"/>
  <c r="X385" i="5"/>
  <c r="L385" i="5"/>
  <c r="T384" i="5"/>
  <c r="H384" i="5"/>
  <c r="P383" i="5"/>
  <c r="X382" i="5"/>
  <c r="L382" i="5"/>
  <c r="T381" i="5"/>
  <c r="H381" i="5"/>
  <c r="P380" i="5"/>
  <c r="X379" i="5"/>
  <c r="L379" i="5"/>
  <c r="T378" i="5"/>
  <c r="H378" i="5"/>
  <c r="P377" i="5"/>
  <c r="X376" i="5"/>
  <c r="L376" i="5"/>
  <c r="T375" i="5"/>
  <c r="H375" i="5"/>
  <c r="P374" i="5"/>
  <c r="K403" i="5"/>
  <c r="S402" i="5"/>
  <c r="G402" i="5"/>
  <c r="O401" i="5"/>
  <c r="W400" i="5"/>
  <c r="K400" i="5"/>
  <c r="S399" i="5"/>
  <c r="G399" i="5"/>
  <c r="O398" i="5"/>
  <c r="W397" i="5"/>
  <c r="K397" i="5"/>
  <c r="S396" i="5"/>
  <c r="G396" i="5"/>
  <c r="O395" i="5"/>
  <c r="W394" i="5"/>
  <c r="K394" i="5"/>
  <c r="S393" i="5"/>
  <c r="G393" i="5"/>
  <c r="O392" i="5"/>
  <c r="W391" i="5"/>
  <c r="K391" i="5"/>
  <c r="S390" i="5"/>
  <c r="G390" i="5"/>
  <c r="O389" i="5"/>
  <c r="W388" i="5"/>
  <c r="K388" i="5"/>
  <c r="S387" i="5"/>
  <c r="G387" i="5"/>
  <c r="O386" i="5"/>
  <c r="W385" i="5"/>
  <c r="K385" i="5"/>
  <c r="S384" i="5"/>
  <c r="G384" i="5"/>
  <c r="O383" i="5"/>
  <c r="W382" i="5"/>
  <c r="K382" i="5"/>
  <c r="S381" i="5"/>
  <c r="G381" i="5"/>
  <c r="O380" i="5"/>
  <c r="W379" i="5"/>
  <c r="K379" i="5"/>
  <c r="S378" i="5"/>
  <c r="G378" i="5"/>
  <c r="O377" i="5"/>
  <c r="W376" i="5"/>
  <c r="K376" i="5"/>
  <c r="S375" i="5"/>
  <c r="G375" i="5"/>
  <c r="O374" i="5"/>
  <c r="W373" i="5"/>
  <c r="K373" i="5"/>
  <c r="K77" i="6" s="1" a="1"/>
  <c r="K77" i="6" s="1"/>
  <c r="K76" i="8" s="1"/>
  <c r="S372" i="5"/>
  <c r="G372" i="5"/>
  <c r="O371" i="5"/>
  <c r="W370" i="5"/>
  <c r="K370" i="5"/>
  <c r="S369" i="5"/>
  <c r="G369" i="5"/>
  <c r="O368" i="5"/>
  <c r="W367" i="5"/>
  <c r="K367" i="5"/>
  <c r="S366" i="5"/>
  <c r="G366" i="5"/>
  <c r="O365" i="5"/>
  <c r="W364" i="5"/>
  <c r="K364" i="5"/>
  <c r="S363" i="5"/>
  <c r="G363" i="5"/>
  <c r="G75" i="6" s="1" a="1"/>
  <c r="G75" i="6" s="1"/>
  <c r="G74" i="8" s="1"/>
  <c r="O362" i="5"/>
  <c r="W361" i="5"/>
  <c r="K361" i="5"/>
  <c r="S360" i="5"/>
  <c r="G360" i="5"/>
  <c r="O359" i="5"/>
  <c r="W358" i="5"/>
  <c r="W74" i="6" s="1" a="1"/>
  <c r="W74" i="6" s="1"/>
  <c r="W73" i="8" s="1"/>
  <c r="K358" i="5"/>
  <c r="S357" i="5"/>
  <c r="G357" i="5"/>
  <c r="O356" i="5"/>
  <c r="W355" i="5"/>
  <c r="K355" i="5"/>
  <c r="S354" i="5"/>
  <c r="G354" i="5"/>
  <c r="O353" i="5"/>
  <c r="W352" i="5"/>
  <c r="K352" i="5"/>
  <c r="S351" i="5"/>
  <c r="G351" i="5"/>
  <c r="O350" i="5"/>
  <c r="W349" i="5"/>
  <c r="K349" i="5"/>
  <c r="S348" i="5"/>
  <c r="S72" i="6" s="1" a="1"/>
  <c r="S72" i="6" s="1"/>
  <c r="S71" i="8" s="1"/>
  <c r="G348" i="5"/>
  <c r="O347" i="5"/>
  <c r="W346" i="5"/>
  <c r="K346" i="5"/>
  <c r="S345" i="5"/>
  <c r="G345" i="5"/>
  <c r="O344" i="5"/>
  <c r="W343" i="5"/>
  <c r="K343" i="5"/>
  <c r="S342" i="5"/>
  <c r="G342" i="5"/>
  <c r="O341" i="5"/>
  <c r="W340" i="5"/>
  <c r="K340" i="5"/>
  <c r="S339" i="5"/>
  <c r="G339" i="5"/>
  <c r="O338" i="5"/>
  <c r="W337" i="5"/>
  <c r="K337" i="5"/>
  <c r="S336" i="5"/>
  <c r="G336" i="5"/>
  <c r="O335" i="5"/>
  <c r="W334" i="5"/>
  <c r="K334" i="5"/>
  <c r="S333" i="5"/>
  <c r="G333" i="5"/>
  <c r="O332" i="5"/>
  <c r="W331" i="5"/>
  <c r="K331" i="5"/>
  <c r="S330" i="5"/>
  <c r="G330" i="5"/>
  <c r="O329" i="5"/>
  <c r="W328" i="5"/>
  <c r="K328" i="5"/>
  <c r="S327" i="5"/>
  <c r="G327" i="5"/>
  <c r="O326" i="5"/>
  <c r="W325" i="5"/>
  <c r="K325" i="5"/>
  <c r="S324" i="5"/>
  <c r="G324" i="5"/>
  <c r="O323" i="5"/>
  <c r="W322" i="5"/>
  <c r="K322" i="5"/>
  <c r="S321" i="5"/>
  <c r="G321" i="5"/>
  <c r="O320" i="5"/>
  <c r="W319" i="5"/>
  <c r="K319" i="5"/>
  <c r="S318" i="5"/>
  <c r="G318" i="5"/>
  <c r="O317" i="5"/>
  <c r="W316" i="5"/>
  <c r="K316" i="5"/>
  <c r="S315" i="5"/>
  <c r="G315" i="5"/>
  <c r="O314" i="5"/>
  <c r="W313" i="5"/>
  <c r="K313" i="5"/>
  <c r="S312" i="5"/>
  <c r="G312" i="5"/>
  <c r="O311" i="5"/>
  <c r="W310" i="5"/>
  <c r="K310" i="5"/>
  <c r="S309" i="5"/>
  <c r="G309" i="5"/>
  <c r="O308" i="5"/>
  <c r="W307" i="5"/>
  <c r="K307" i="5"/>
  <c r="S306" i="5"/>
  <c r="G306" i="5"/>
  <c r="O305" i="5"/>
  <c r="W304" i="5"/>
  <c r="K304" i="5"/>
  <c r="S303" i="5"/>
  <c r="G303" i="5"/>
  <c r="O302" i="5"/>
  <c r="W301" i="5"/>
  <c r="J487" i="5"/>
  <c r="R486" i="5"/>
  <c r="Z484" i="5"/>
  <c r="N485" i="5"/>
  <c r="V484" i="5"/>
  <c r="J484" i="5"/>
  <c r="R483" i="5"/>
  <c r="Z481" i="5"/>
  <c r="N482" i="5"/>
  <c r="V481" i="5"/>
  <c r="J481" i="5"/>
  <c r="R480" i="5"/>
  <c r="Z478" i="5"/>
  <c r="Z98" i="6" s="1" a="1"/>
  <c r="Z98" i="6" s="1"/>
  <c r="Z97" i="8" s="1"/>
  <c r="N479" i="5"/>
  <c r="V478" i="5"/>
  <c r="J478" i="5"/>
  <c r="R477" i="5"/>
  <c r="Z475" i="5"/>
  <c r="N476" i="5"/>
  <c r="V475" i="5"/>
  <c r="J475" i="5"/>
  <c r="R474" i="5"/>
  <c r="Z472" i="5"/>
  <c r="N473" i="5"/>
  <c r="N97" i="6" s="1" a="1"/>
  <c r="N97" i="6" s="1"/>
  <c r="N96" i="8" s="1"/>
  <c r="V472" i="5"/>
  <c r="J472" i="5"/>
  <c r="R471" i="5"/>
  <c r="Z469" i="5"/>
  <c r="N470" i="5"/>
  <c r="V469" i="5"/>
  <c r="J469" i="5"/>
  <c r="R468" i="5"/>
  <c r="Z466" i="5"/>
  <c r="N467" i="5"/>
  <c r="V466" i="5"/>
  <c r="J466" i="5"/>
  <c r="R465" i="5"/>
  <c r="Z463" i="5"/>
  <c r="Z95" i="6" s="1" a="1"/>
  <c r="Z95" i="6" s="1"/>
  <c r="N464" i="5"/>
  <c r="V463" i="5"/>
  <c r="J463" i="5"/>
  <c r="R462" i="5"/>
  <c r="Z460" i="5"/>
  <c r="N461" i="5"/>
  <c r="V460" i="5"/>
  <c r="J460" i="5"/>
  <c r="R459" i="5"/>
  <c r="Z457" i="5"/>
  <c r="N458" i="5"/>
  <c r="N94" i="6" s="1" a="1"/>
  <c r="N94" i="6" s="1"/>
  <c r="N93" i="8" s="1"/>
  <c r="V457" i="5"/>
  <c r="J457" i="5"/>
  <c r="R456" i="5"/>
  <c r="Z454" i="5"/>
  <c r="N455" i="5"/>
  <c r="V454" i="5"/>
  <c r="J454" i="5"/>
  <c r="R453" i="5"/>
  <c r="Z451" i="5"/>
  <c r="N452" i="5"/>
  <c r="V451" i="5"/>
  <c r="J451" i="5"/>
  <c r="R450" i="5"/>
  <c r="Z448" i="5"/>
  <c r="Z92" i="6" s="1" a="1"/>
  <c r="Z92" i="6" s="1"/>
  <c r="N449" i="5"/>
  <c r="V448" i="5"/>
  <c r="J448" i="5"/>
  <c r="J92" i="6" s="1" a="1"/>
  <c r="J92" i="6" s="1"/>
  <c r="J91" i="8" s="1"/>
  <c r="R447" i="5"/>
  <c r="Z445" i="5"/>
  <c r="N446" i="5"/>
  <c r="V445" i="5"/>
  <c r="J445" i="5"/>
  <c r="R444" i="5"/>
  <c r="Z442" i="5"/>
  <c r="N443" i="5"/>
  <c r="V442" i="5"/>
  <c r="J442" i="5"/>
  <c r="R441" i="5"/>
  <c r="Z439" i="5"/>
  <c r="N440" i="5"/>
  <c r="V439" i="5"/>
  <c r="J439" i="5"/>
  <c r="R438" i="5"/>
  <c r="Z436" i="5"/>
  <c r="N437" i="5"/>
  <c r="V436" i="5"/>
  <c r="J436" i="5"/>
  <c r="R435" i="5"/>
  <c r="Z433" i="5"/>
  <c r="Z89" i="6" s="1" a="1"/>
  <c r="Z89" i="6" s="1"/>
  <c r="Z88" i="8" s="1"/>
  <c r="N434" i="5"/>
  <c r="V433" i="5"/>
  <c r="V89" i="6" s="1" a="1"/>
  <c r="V89" i="6" s="1"/>
  <c r="V88" i="8" s="1"/>
  <c r="J433" i="5"/>
  <c r="R432" i="5"/>
  <c r="Z430" i="5"/>
  <c r="N431" i="5"/>
  <c r="V430" i="5"/>
  <c r="J430" i="5"/>
  <c r="R429" i="5"/>
  <c r="Z427" i="5"/>
  <c r="N428" i="5"/>
  <c r="V427" i="5"/>
  <c r="J427" i="5"/>
  <c r="R426" i="5"/>
  <c r="Z424" i="5"/>
  <c r="N425" i="5"/>
  <c r="V424" i="5"/>
  <c r="J424" i="5"/>
  <c r="R423" i="5"/>
  <c r="Z421" i="5"/>
  <c r="N422" i="5"/>
  <c r="V421" i="5"/>
  <c r="J421" i="5"/>
  <c r="R420" i="5"/>
  <c r="Z418" i="5"/>
  <c r="Z86" i="6" s="1" a="1"/>
  <c r="Z86" i="6" s="1"/>
  <c r="N419" i="5"/>
  <c r="V418" i="5"/>
  <c r="J418" i="5"/>
  <c r="R417" i="5"/>
  <c r="Z415" i="5"/>
  <c r="N416" i="5"/>
  <c r="V415" i="5"/>
  <c r="J415" i="5"/>
  <c r="R414" i="5"/>
  <c r="Z412" i="5"/>
  <c r="N413" i="5"/>
  <c r="N85" i="6" s="1" a="1"/>
  <c r="N85" i="6" s="1"/>
  <c r="N84" i="8" s="1"/>
  <c r="V412" i="5"/>
  <c r="J412" i="5"/>
  <c r="R411" i="5"/>
  <c r="Z409" i="5"/>
  <c r="N410" i="5"/>
  <c r="V409" i="5"/>
  <c r="J409" i="5"/>
  <c r="R408" i="5"/>
  <c r="Z406" i="5"/>
  <c r="N407" i="5"/>
  <c r="V406" i="5"/>
  <c r="J406" i="5"/>
  <c r="R405" i="5"/>
  <c r="Z403" i="5"/>
  <c r="Z83" i="6" s="1" a="1"/>
  <c r="Z83" i="6" s="1"/>
  <c r="Z82" i="8" s="1"/>
  <c r="N404" i="5"/>
  <c r="V403" i="5"/>
  <c r="J403" i="5"/>
  <c r="R402" i="5"/>
  <c r="Z400" i="5"/>
  <c r="N401" i="5"/>
  <c r="V400" i="5"/>
  <c r="J400" i="5"/>
  <c r="R399" i="5"/>
  <c r="Z397" i="5"/>
  <c r="N398" i="5"/>
  <c r="V397" i="5"/>
  <c r="J397" i="5"/>
  <c r="R396" i="5"/>
  <c r="Z394" i="5"/>
  <c r="N395" i="5"/>
  <c r="V394" i="5"/>
  <c r="J394" i="5"/>
  <c r="R393" i="5"/>
  <c r="R81" i="6" s="1" a="1"/>
  <c r="R81" i="6" s="1"/>
  <c r="R80" i="8" s="1"/>
  <c r="Z391" i="5"/>
  <c r="N392" i="5"/>
  <c r="V391" i="5"/>
  <c r="J391" i="5"/>
  <c r="I355" i="5"/>
  <c r="Q354" i="5"/>
  <c r="Y353" i="5"/>
  <c r="M353" i="5"/>
  <c r="U352" i="5"/>
  <c r="I352" i="5"/>
  <c r="Q351" i="5"/>
  <c r="Y350" i="5"/>
  <c r="M350" i="5"/>
  <c r="U349" i="5"/>
  <c r="I349" i="5"/>
  <c r="Q348" i="5"/>
  <c r="Y347" i="5"/>
  <c r="M347" i="5"/>
  <c r="U346" i="5"/>
  <c r="I346" i="5"/>
  <c r="Q345" i="5"/>
  <c r="Y344" i="5"/>
  <c r="M344" i="5"/>
  <c r="U343" i="5"/>
  <c r="U71" i="6" s="1" a="1"/>
  <c r="U71" i="6" s="1"/>
  <c r="U70" i="8" s="1"/>
  <c r="I343" i="5"/>
  <c r="Q342" i="5"/>
  <c r="Y341" i="5"/>
  <c r="M341" i="5"/>
  <c r="U340" i="5"/>
  <c r="I340" i="5"/>
  <c r="Q339" i="5"/>
  <c r="Y338" i="5"/>
  <c r="M338" i="5"/>
  <c r="U337" i="5"/>
  <c r="I337" i="5"/>
  <c r="Q336" i="5"/>
  <c r="Y335" i="5"/>
  <c r="M335" i="5"/>
  <c r="U334" i="5"/>
  <c r="I334" i="5"/>
  <c r="Q333" i="5"/>
  <c r="Q69" i="6" s="1" a="1"/>
  <c r="Q69" i="6" s="1"/>
  <c r="Q68" i="8" s="1"/>
  <c r="Y332" i="5"/>
  <c r="M332" i="5"/>
  <c r="U331" i="5"/>
  <c r="I331" i="5"/>
  <c r="Q330" i="5"/>
  <c r="Y329" i="5"/>
  <c r="M329" i="5"/>
  <c r="U328" i="5"/>
  <c r="I328" i="5"/>
  <c r="Q327" i="5"/>
  <c r="Y326" i="5"/>
  <c r="M326" i="5"/>
  <c r="U325" i="5"/>
  <c r="I325" i="5"/>
  <c r="Q324" i="5"/>
  <c r="Y323" i="5"/>
  <c r="M323" i="5"/>
  <c r="U322" i="5"/>
  <c r="I322" i="5"/>
  <c r="Q321" i="5"/>
  <c r="Y320" i="5"/>
  <c r="M320" i="5"/>
  <c r="U319" i="5"/>
  <c r="I319" i="5"/>
  <c r="Q318" i="5"/>
  <c r="Y317" i="5"/>
  <c r="M317" i="5"/>
  <c r="U316" i="5"/>
  <c r="I316" i="5"/>
  <c r="Q315" i="5"/>
  <c r="Y314" i="5"/>
  <c r="M314" i="5"/>
  <c r="U313" i="5"/>
  <c r="I313" i="5"/>
  <c r="Q312" i="5"/>
  <c r="Y311" i="5"/>
  <c r="M311" i="5"/>
  <c r="U310" i="5"/>
  <c r="I310" i="5"/>
  <c r="Q309" i="5"/>
  <c r="Y308" i="5"/>
  <c r="M308" i="5"/>
  <c r="U307" i="5"/>
  <c r="I307" i="5"/>
  <c r="Q306" i="5"/>
  <c r="Y305" i="5"/>
  <c r="M305" i="5"/>
  <c r="U304" i="5"/>
  <c r="I304" i="5"/>
  <c r="Q303" i="5"/>
  <c r="Y302" i="5"/>
  <c r="M302" i="5"/>
  <c r="U301" i="5"/>
  <c r="I301" i="5"/>
  <c r="Q300" i="5"/>
  <c r="Y299" i="5"/>
  <c r="M299" i="5"/>
  <c r="U298" i="5"/>
  <c r="I298" i="5"/>
  <c r="Q297" i="5"/>
  <c r="Y296" i="5"/>
  <c r="M296" i="5"/>
  <c r="U295" i="5"/>
  <c r="I295" i="5"/>
  <c r="Q294" i="5"/>
  <c r="Y293" i="5"/>
  <c r="M293" i="5"/>
  <c r="M61" i="6" s="1" a="1"/>
  <c r="M61" i="6" s="1"/>
  <c r="M60" i="8" s="1"/>
  <c r="U292" i="5"/>
  <c r="I292" i="5"/>
  <c r="Q291" i="5"/>
  <c r="Y290" i="5"/>
  <c r="M290" i="5"/>
  <c r="U289" i="5"/>
  <c r="I289" i="5"/>
  <c r="Q288" i="5"/>
  <c r="Y287" i="5"/>
  <c r="M287" i="5"/>
  <c r="U286" i="5"/>
  <c r="I286" i="5"/>
  <c r="Q285" i="5"/>
  <c r="Y284" i="5"/>
  <c r="M284" i="5"/>
  <c r="U283" i="5"/>
  <c r="I283" i="5"/>
  <c r="I59" i="6" s="1" a="1"/>
  <c r="I59" i="6" s="1"/>
  <c r="I58" i="8" s="1"/>
  <c r="Q282" i="5"/>
  <c r="Y281" i="5"/>
  <c r="M281" i="5"/>
  <c r="U280" i="5"/>
  <c r="I280" i="5"/>
  <c r="Q279" i="5"/>
  <c r="Y278" i="5"/>
  <c r="Y58" i="6" s="1" a="1"/>
  <c r="Y58" i="6" s="1"/>
  <c r="Y57" i="8" s="1"/>
  <c r="M278" i="5"/>
  <c r="U277" i="5"/>
  <c r="I277" i="5"/>
  <c r="Q276" i="5"/>
  <c r="Y275" i="5"/>
  <c r="M275" i="5"/>
  <c r="U274" i="5"/>
  <c r="I274" i="5"/>
  <c r="Q273" i="5"/>
  <c r="Y272" i="5"/>
  <c r="M272" i="5"/>
  <c r="U271" i="5"/>
  <c r="I271" i="5"/>
  <c r="Q270" i="5"/>
  <c r="Y269" i="5"/>
  <c r="M269" i="5"/>
  <c r="U268" i="5"/>
  <c r="U56" i="6" s="1" a="1"/>
  <c r="U56" i="6" s="1"/>
  <c r="U55" i="8" s="1"/>
  <c r="I268" i="5"/>
  <c r="Q267" i="5"/>
  <c r="Y266" i="5"/>
  <c r="M266" i="5"/>
  <c r="U265" i="5"/>
  <c r="I265" i="5"/>
  <c r="Q264" i="5"/>
  <c r="Y263" i="5"/>
  <c r="M263" i="5"/>
  <c r="U262" i="5"/>
  <c r="I262" i="5"/>
  <c r="Q261" i="5"/>
  <c r="Y260" i="5"/>
  <c r="M260" i="5"/>
  <c r="U259" i="5"/>
  <c r="I259" i="5"/>
  <c r="Q258" i="5"/>
  <c r="Y257" i="5"/>
  <c r="M257" i="5"/>
  <c r="U256" i="5"/>
  <c r="I256" i="5"/>
  <c r="Q255" i="5"/>
  <c r="Y254" i="5"/>
  <c r="M254" i="5"/>
  <c r="U253" i="5"/>
  <c r="I253" i="5"/>
  <c r="I53" i="6" s="1" a="1"/>
  <c r="I53" i="6" s="1"/>
  <c r="I52" i="8" s="1"/>
  <c r="Q252" i="5"/>
  <c r="X449" i="5"/>
  <c r="L449" i="5"/>
  <c r="T448" i="5"/>
  <c r="H448" i="5"/>
  <c r="P447" i="5"/>
  <c r="X446" i="5"/>
  <c r="L446" i="5"/>
  <c r="T445" i="5"/>
  <c r="H445" i="5"/>
  <c r="P444" i="5"/>
  <c r="X443" i="5"/>
  <c r="L443" i="5"/>
  <c r="T442" i="5"/>
  <c r="H442" i="5"/>
  <c r="P441" i="5"/>
  <c r="X440" i="5"/>
  <c r="L440" i="5"/>
  <c r="T439" i="5"/>
  <c r="H439" i="5"/>
  <c r="P438" i="5"/>
  <c r="X437" i="5"/>
  <c r="L437" i="5"/>
  <c r="T436" i="5"/>
  <c r="H436" i="5"/>
  <c r="P435" i="5"/>
  <c r="X434" i="5"/>
  <c r="L434" i="5"/>
  <c r="T433" i="5"/>
  <c r="T89" i="6" s="1" a="1"/>
  <c r="T89" i="6" s="1"/>
  <c r="T88" i="8" s="1"/>
  <c r="H433" i="5"/>
  <c r="P432" i="5"/>
  <c r="X431" i="5"/>
  <c r="L431" i="5"/>
  <c r="T430" i="5"/>
  <c r="H430" i="5"/>
  <c r="P429" i="5"/>
  <c r="X428" i="5"/>
  <c r="L428" i="5"/>
  <c r="T427" i="5"/>
  <c r="H427" i="5"/>
  <c r="P426" i="5"/>
  <c r="X425" i="5"/>
  <c r="L425" i="5"/>
  <c r="T424" i="5"/>
  <c r="H424" i="5"/>
  <c r="P423" i="5"/>
  <c r="P87" i="6" s="1" a="1"/>
  <c r="P87" i="6" s="1"/>
  <c r="P86" i="8" s="1"/>
  <c r="X422" i="5"/>
  <c r="L422" i="5"/>
  <c r="T421" i="5"/>
  <c r="H421" i="5"/>
  <c r="P420" i="5"/>
  <c r="X419" i="5"/>
  <c r="L419" i="5"/>
  <c r="T418" i="5"/>
  <c r="H418" i="5"/>
  <c r="P417" i="5"/>
  <c r="X416" i="5"/>
  <c r="L416" i="5"/>
  <c r="T415" i="5"/>
  <c r="H415" i="5"/>
  <c r="P414" i="5"/>
  <c r="X413" i="5"/>
  <c r="L413" i="5"/>
  <c r="T412" i="5"/>
  <c r="H412" i="5"/>
  <c r="P411" i="5"/>
  <c r="X410" i="5"/>
  <c r="L410" i="5"/>
  <c r="T409" i="5"/>
  <c r="H409" i="5"/>
  <c r="P408" i="5"/>
  <c r="X407" i="5"/>
  <c r="L407" i="5"/>
  <c r="T406" i="5"/>
  <c r="H406" i="5"/>
  <c r="P405" i="5"/>
  <c r="X404" i="5"/>
  <c r="L404" i="5"/>
  <c r="T403" i="5"/>
  <c r="H403" i="5"/>
  <c r="P402" i="5"/>
  <c r="X401" i="5"/>
  <c r="L401" i="5"/>
  <c r="T400" i="5"/>
  <c r="H400" i="5"/>
  <c r="P399" i="5"/>
  <c r="X398" i="5"/>
  <c r="L398" i="5"/>
  <c r="T397" i="5"/>
  <c r="H397" i="5"/>
  <c r="P396" i="5"/>
  <c r="X395" i="5"/>
  <c r="L395" i="5"/>
  <c r="T394" i="5"/>
  <c r="H394" i="5"/>
  <c r="P393" i="5"/>
  <c r="X392" i="5"/>
  <c r="L392" i="5"/>
  <c r="T391" i="5"/>
  <c r="H391" i="5"/>
  <c r="P390" i="5"/>
  <c r="X389" i="5"/>
  <c r="L389" i="5"/>
  <c r="T388" i="5"/>
  <c r="H388" i="5"/>
  <c r="P387" i="5"/>
  <c r="X386" i="5"/>
  <c r="L386" i="5"/>
  <c r="T385" i="5"/>
  <c r="H385" i="5"/>
  <c r="P384" i="5"/>
  <c r="X383" i="5"/>
  <c r="L383" i="5"/>
  <c r="L79" i="6" s="1" a="1"/>
  <c r="L79" i="6" s="1"/>
  <c r="L78" i="8" s="1"/>
  <c r="T382" i="5"/>
  <c r="H382" i="5"/>
  <c r="P381" i="5"/>
  <c r="X380" i="5"/>
  <c r="L380" i="5"/>
  <c r="T379" i="5"/>
  <c r="H379" i="5"/>
  <c r="P378" i="5"/>
  <c r="X377" i="5"/>
  <c r="L377" i="5"/>
  <c r="T376" i="5"/>
  <c r="H376" i="5"/>
  <c r="P375" i="5"/>
  <c r="X374" i="5"/>
  <c r="L374" i="5"/>
  <c r="T373" i="5"/>
  <c r="H373" i="5"/>
  <c r="H77" i="6" s="1" a="1"/>
  <c r="H77" i="6" s="1"/>
  <c r="H76" i="8" s="1"/>
  <c r="P372" i="5"/>
  <c r="X371" i="5"/>
  <c r="L371" i="5"/>
  <c r="T370" i="5"/>
  <c r="H370" i="5"/>
  <c r="P369" i="5"/>
  <c r="X368" i="5"/>
  <c r="X76" i="6" s="1" a="1"/>
  <c r="X76" i="6" s="1"/>
  <c r="X75" i="8" s="1"/>
  <c r="L368" i="5"/>
  <c r="T367" i="5"/>
  <c r="H367" i="5"/>
  <c r="P366" i="5"/>
  <c r="X365" i="5"/>
  <c r="L365" i="5"/>
  <c r="T364" i="5"/>
  <c r="H364" i="5"/>
  <c r="P363" i="5"/>
  <c r="X362" i="5"/>
  <c r="L362" i="5"/>
  <c r="T361" i="5"/>
  <c r="H361" i="5"/>
  <c r="P360" i="5"/>
  <c r="X359" i="5"/>
  <c r="L359" i="5"/>
  <c r="T358" i="5"/>
  <c r="T74" i="6" s="1" a="1"/>
  <c r="T74" i="6" s="1"/>
  <c r="T73" i="8" s="1"/>
  <c r="H358" i="5"/>
  <c r="P357" i="5"/>
  <c r="X356" i="5"/>
  <c r="L356" i="5"/>
  <c r="T355" i="5"/>
  <c r="H355" i="5"/>
  <c r="P354" i="5"/>
  <c r="X353" i="5"/>
  <c r="L353" i="5"/>
  <c r="K425" i="5"/>
  <c r="S424" i="5"/>
  <c r="G424" i="5"/>
  <c r="O423" i="5"/>
  <c r="W422" i="5"/>
  <c r="K422" i="5"/>
  <c r="S421" i="5"/>
  <c r="G421" i="5"/>
  <c r="O420" i="5"/>
  <c r="W419" i="5"/>
  <c r="K419" i="5"/>
  <c r="S418" i="5"/>
  <c r="G418" i="5"/>
  <c r="O417" i="5"/>
  <c r="W416" i="5"/>
  <c r="K416" i="5"/>
  <c r="S415" i="5"/>
  <c r="G415" i="5"/>
  <c r="O414" i="5"/>
  <c r="W413" i="5"/>
  <c r="K413" i="5"/>
  <c r="S412" i="5"/>
  <c r="G412" i="5"/>
  <c r="O411" i="5"/>
  <c r="W410" i="5"/>
  <c r="K410" i="5"/>
  <c r="S409" i="5"/>
  <c r="G409" i="5"/>
  <c r="O408" i="5"/>
  <c r="W407" i="5"/>
  <c r="K407" i="5"/>
  <c r="S406" i="5"/>
  <c r="G406" i="5"/>
  <c r="O405" i="5"/>
  <c r="W404" i="5"/>
  <c r="K404" i="5"/>
  <c r="S403" i="5"/>
  <c r="G403" i="5"/>
  <c r="O402" i="5"/>
  <c r="W401" i="5"/>
  <c r="K401" i="5"/>
  <c r="S400" i="5"/>
  <c r="G400" i="5"/>
  <c r="O399" i="5"/>
  <c r="W398" i="5"/>
  <c r="K398" i="5"/>
  <c r="K82" i="6" s="1" a="1"/>
  <c r="K82" i="6" s="1"/>
  <c r="K81" i="8" s="1"/>
  <c r="S397" i="5"/>
  <c r="G397" i="5"/>
  <c r="O396" i="5"/>
  <c r="W395" i="5"/>
  <c r="K395" i="5"/>
  <c r="S394" i="5"/>
  <c r="G394" i="5"/>
  <c r="O393" i="5"/>
  <c r="W392" i="5"/>
  <c r="K392" i="5"/>
  <c r="S391" i="5"/>
  <c r="G391" i="5"/>
  <c r="O390" i="5"/>
  <c r="W389" i="5"/>
  <c r="K389" i="5"/>
  <c r="S388" i="5"/>
  <c r="G388" i="5"/>
  <c r="G80" i="6" s="1" a="1"/>
  <c r="G80" i="6" s="1"/>
  <c r="G79" i="8" s="1"/>
  <c r="O387" i="5"/>
  <c r="W386" i="5"/>
  <c r="K386" i="5"/>
  <c r="S385" i="5"/>
  <c r="G385" i="5"/>
  <c r="O384" i="5"/>
  <c r="W383" i="5"/>
  <c r="W79" i="6" s="1" a="1"/>
  <c r="W79" i="6" s="1"/>
  <c r="W78" i="8" s="1"/>
  <c r="K383" i="5"/>
  <c r="S382" i="5"/>
  <c r="G382" i="5"/>
  <c r="O381" i="5"/>
  <c r="W380" i="5"/>
  <c r="K380" i="5"/>
  <c r="S379" i="5"/>
  <c r="G379" i="5"/>
  <c r="O378" i="5"/>
  <c r="W377" i="5"/>
  <c r="K377" i="5"/>
  <c r="S376" i="5"/>
  <c r="G376" i="5"/>
  <c r="O375" i="5"/>
  <c r="W374" i="5"/>
  <c r="K374" i="5"/>
  <c r="S373" i="5"/>
  <c r="S77" i="6" s="1" a="1"/>
  <c r="S77" i="6" s="1"/>
  <c r="S76" i="8" s="1"/>
  <c r="G373" i="5"/>
  <c r="O372" i="5"/>
  <c r="W371" i="5"/>
  <c r="K371" i="5"/>
  <c r="S370" i="5"/>
  <c r="G370" i="5"/>
  <c r="O369" i="5"/>
  <c r="W368" i="5"/>
  <c r="K368" i="5"/>
  <c r="S367" i="5"/>
  <c r="G367" i="5"/>
  <c r="O366" i="5"/>
  <c r="W365" i="5"/>
  <c r="K365" i="5"/>
  <c r="S364" i="5"/>
  <c r="G364" i="5"/>
  <c r="O363" i="5"/>
  <c r="W362" i="5"/>
  <c r="K362" i="5"/>
  <c r="S361" i="5"/>
  <c r="G361" i="5"/>
  <c r="O360" i="5"/>
  <c r="W359" i="5"/>
  <c r="K359" i="5"/>
  <c r="S358" i="5"/>
  <c r="G358" i="5"/>
  <c r="O357" i="5"/>
  <c r="W356" i="5"/>
  <c r="K356" i="5"/>
  <c r="S355" i="5"/>
  <c r="G355" i="5"/>
  <c r="O354" i="5"/>
  <c r="W353" i="5"/>
  <c r="K353" i="5"/>
  <c r="S352" i="5"/>
  <c r="G352" i="5"/>
  <c r="O351" i="5"/>
  <c r="W350" i="5"/>
  <c r="K350" i="5"/>
  <c r="S349" i="5"/>
  <c r="G349" i="5"/>
  <c r="O348" i="5"/>
  <c r="W347" i="5"/>
  <c r="K347" i="5"/>
  <c r="S346" i="5"/>
  <c r="G346" i="5"/>
  <c r="O345" i="5"/>
  <c r="W344" i="5"/>
  <c r="K344" i="5"/>
  <c r="S343" i="5"/>
  <c r="G343" i="5"/>
  <c r="O342" i="5"/>
  <c r="W341" i="5"/>
  <c r="K341" i="5"/>
  <c r="S340" i="5"/>
  <c r="G340" i="5"/>
  <c r="O339" i="5"/>
  <c r="W338" i="5"/>
  <c r="K338" i="5"/>
  <c r="S337" i="5"/>
  <c r="G337" i="5"/>
  <c r="O336" i="5"/>
  <c r="W335" i="5"/>
  <c r="K335" i="5"/>
  <c r="N495" i="5"/>
  <c r="V494" i="5"/>
  <c r="J494" i="5"/>
  <c r="R493" i="5"/>
  <c r="Z491" i="5"/>
  <c r="N492" i="5"/>
  <c r="V491" i="5"/>
  <c r="J491" i="5"/>
  <c r="R490" i="5"/>
  <c r="Z488" i="5"/>
  <c r="Z100" i="6" s="1" a="1"/>
  <c r="Z100" i="6" s="1"/>
  <c r="Z99" i="8" s="1"/>
  <c r="N489" i="5"/>
  <c r="V488" i="5"/>
  <c r="J488" i="5"/>
  <c r="R487" i="5"/>
  <c r="Z485" i="5"/>
  <c r="N486" i="5"/>
  <c r="V485" i="5"/>
  <c r="J485" i="5"/>
  <c r="R484" i="5"/>
  <c r="Z482" i="5"/>
  <c r="N483" i="5"/>
  <c r="V482" i="5"/>
  <c r="J482" i="5"/>
  <c r="R481" i="5"/>
  <c r="Z479" i="5"/>
  <c r="N480" i="5"/>
  <c r="V479" i="5"/>
  <c r="J479" i="5"/>
  <c r="R478" i="5"/>
  <c r="Z476" i="5"/>
  <c r="N477" i="5"/>
  <c r="V476" i="5"/>
  <c r="J476" i="5"/>
  <c r="R475" i="5"/>
  <c r="Z473" i="5"/>
  <c r="Z97" i="6" s="1" a="1"/>
  <c r="Z97" i="6" s="1"/>
  <c r="Z96" i="8" s="1"/>
  <c r="N474" i="5"/>
  <c r="V473" i="5"/>
  <c r="J473" i="5"/>
  <c r="R472" i="5"/>
  <c r="Z470" i="5"/>
  <c r="N471" i="5"/>
  <c r="V470" i="5"/>
  <c r="J470" i="5"/>
  <c r="R469" i="5"/>
  <c r="Z467" i="5"/>
  <c r="N468" i="5"/>
  <c r="V467" i="5"/>
  <c r="J467" i="5"/>
  <c r="R466" i="5"/>
  <c r="Z464" i="5"/>
  <c r="N465" i="5"/>
  <c r="V464" i="5"/>
  <c r="J464" i="5"/>
  <c r="R463" i="5"/>
  <c r="Z461" i="5"/>
  <c r="N462" i="5"/>
  <c r="V461" i="5"/>
  <c r="J461" i="5"/>
  <c r="R460" i="5"/>
  <c r="Z458" i="5"/>
  <c r="Z94" i="6" s="1" a="1"/>
  <c r="Z94" i="6" s="1"/>
  <c r="N459" i="5"/>
  <c r="V458" i="5"/>
  <c r="J458" i="5"/>
  <c r="J94" i="6" s="1" a="1"/>
  <c r="J94" i="6" s="1"/>
  <c r="J93" i="8" s="1"/>
  <c r="R457" i="5"/>
  <c r="Z455" i="5"/>
  <c r="N456" i="5"/>
  <c r="V455" i="5"/>
  <c r="J455" i="5"/>
  <c r="R454" i="5"/>
  <c r="Z452" i="5"/>
  <c r="N453" i="5"/>
  <c r="V452" i="5"/>
  <c r="J452" i="5"/>
  <c r="R451" i="5"/>
  <c r="Z449" i="5"/>
  <c r="N450" i="5"/>
  <c r="V449" i="5"/>
  <c r="J449" i="5"/>
  <c r="R448" i="5"/>
  <c r="Z446" i="5"/>
  <c r="N447" i="5"/>
  <c r="V446" i="5"/>
  <c r="J446" i="5"/>
  <c r="R445" i="5"/>
  <c r="Z443" i="5"/>
  <c r="Z91" i="6" s="1" a="1"/>
  <c r="Z91" i="6" s="1"/>
  <c r="Z90" i="8" s="1"/>
  <c r="N444" i="5"/>
  <c r="V443" i="5"/>
  <c r="V91" i="6" s="1" a="1"/>
  <c r="V91" i="6" s="1"/>
  <c r="V90" i="8" s="1"/>
  <c r="J443" i="5"/>
  <c r="R442" i="5"/>
  <c r="Z440" i="5"/>
  <c r="N441" i="5"/>
  <c r="V440" i="5"/>
  <c r="J440" i="5"/>
  <c r="R439" i="5"/>
  <c r="Z437" i="5"/>
  <c r="N438" i="5"/>
  <c r="V437" i="5"/>
  <c r="J437" i="5"/>
  <c r="R436" i="5"/>
  <c r="Z434" i="5"/>
  <c r="N435" i="5"/>
  <c r="V434" i="5"/>
  <c r="J434" i="5"/>
  <c r="R433" i="5"/>
  <c r="R89" i="6" s="1" a="1"/>
  <c r="R89" i="6" s="1"/>
  <c r="R88" i="8" s="1"/>
  <c r="Z431" i="5"/>
  <c r="N432" i="5"/>
  <c r="V431" i="5"/>
  <c r="J431" i="5"/>
  <c r="R430" i="5"/>
  <c r="Z428" i="5"/>
  <c r="Z88" i="6" s="1" a="1"/>
  <c r="Z88" i="6" s="1"/>
  <c r="Z87" i="8" s="1"/>
  <c r="N429" i="5"/>
  <c r="V428" i="5"/>
  <c r="J428" i="5"/>
  <c r="R427" i="5"/>
  <c r="Z425" i="5"/>
  <c r="N426" i="5"/>
  <c r="V425" i="5"/>
  <c r="J425" i="5"/>
  <c r="R424" i="5"/>
  <c r="Z422" i="5"/>
  <c r="N423" i="5"/>
  <c r="V422" i="5"/>
  <c r="J422" i="5"/>
  <c r="R421" i="5"/>
  <c r="Z419" i="5"/>
  <c r="N420" i="5"/>
  <c r="V419" i="5"/>
  <c r="J419" i="5"/>
  <c r="R418" i="5"/>
  <c r="Z416" i="5"/>
  <c r="N417" i="5"/>
  <c r="V416" i="5"/>
  <c r="J416" i="5"/>
  <c r="R415" i="5"/>
  <c r="Z413" i="5"/>
  <c r="Z85" i="6" s="1" a="1"/>
  <c r="Z85" i="6" s="1"/>
  <c r="Z84" i="8" s="1"/>
  <c r="N414" i="5"/>
  <c r="V413" i="5"/>
  <c r="J413" i="5"/>
  <c r="R412" i="5"/>
  <c r="Z410" i="5"/>
  <c r="N411" i="5"/>
  <c r="V410" i="5"/>
  <c r="J410" i="5"/>
  <c r="R409" i="5"/>
  <c r="Z407" i="5"/>
  <c r="N408" i="5"/>
  <c r="V407" i="5"/>
  <c r="J407" i="5"/>
  <c r="R406" i="5"/>
  <c r="Z404" i="5"/>
  <c r="Y501" i="5"/>
  <c r="M501" i="5"/>
  <c r="U500" i="5"/>
  <c r="I500" i="5"/>
  <c r="Q499" i="5"/>
  <c r="Y498" i="5"/>
  <c r="M498" i="5"/>
  <c r="U497" i="5"/>
  <c r="I497" i="5"/>
  <c r="Q496" i="5"/>
  <c r="Y495" i="5"/>
  <c r="M495" i="5"/>
  <c r="U494" i="5"/>
  <c r="I494" i="5"/>
  <c r="Q493" i="5"/>
  <c r="Y492" i="5"/>
  <c r="M492" i="5"/>
  <c r="U491" i="5"/>
  <c r="I491" i="5"/>
  <c r="Q490" i="5"/>
  <c r="Y489" i="5"/>
  <c r="M489" i="5"/>
  <c r="U488" i="5"/>
  <c r="I488" i="5"/>
  <c r="Q487" i="5"/>
  <c r="Y486" i="5"/>
  <c r="M486" i="5"/>
  <c r="U485" i="5"/>
  <c r="I485" i="5"/>
  <c r="Q484" i="5"/>
  <c r="Y483" i="5"/>
  <c r="M483" i="5"/>
  <c r="U482" i="5"/>
  <c r="I482" i="5"/>
  <c r="Q481" i="5"/>
  <c r="Y480" i="5"/>
  <c r="M480" i="5"/>
  <c r="U479" i="5"/>
  <c r="I479" i="5"/>
  <c r="Q478" i="5"/>
  <c r="Y477" i="5"/>
  <c r="M477" i="5"/>
  <c r="U476" i="5"/>
  <c r="I476" i="5"/>
  <c r="Q475" i="5"/>
  <c r="Y474" i="5"/>
  <c r="M474" i="5"/>
  <c r="U473" i="5"/>
  <c r="I473" i="5"/>
  <c r="Q472" i="5"/>
  <c r="Y471" i="5"/>
  <c r="M471" i="5"/>
  <c r="U470" i="5"/>
  <c r="I470" i="5"/>
  <c r="Q469" i="5"/>
  <c r="Y468" i="5"/>
  <c r="M468" i="5"/>
  <c r="M96" i="6" s="1" a="1"/>
  <c r="M96" i="6" s="1"/>
  <c r="M95" i="8" s="1"/>
  <c r="U467" i="5"/>
  <c r="I467" i="5"/>
  <c r="Q466" i="5"/>
  <c r="Y465" i="5"/>
  <c r="M465" i="5"/>
  <c r="U464" i="5"/>
  <c r="I464" i="5"/>
  <c r="Q463" i="5"/>
  <c r="Y462" i="5"/>
  <c r="M462" i="5"/>
  <c r="U461" i="5"/>
  <c r="I461" i="5"/>
  <c r="Q460" i="5"/>
  <c r="Y459" i="5"/>
  <c r="M459" i="5"/>
  <c r="U458" i="5"/>
  <c r="I458" i="5"/>
  <c r="I94" i="6" s="1" a="1"/>
  <c r="I94" i="6" s="1"/>
  <c r="I93" i="8" s="1"/>
  <c r="Q457" i="5"/>
  <c r="Y456" i="5"/>
  <c r="M456" i="5"/>
  <c r="U455" i="5"/>
  <c r="I455" i="5"/>
  <c r="Q454" i="5"/>
  <c r="Y453" i="5"/>
  <c r="Y93" i="6" s="1" a="1"/>
  <c r="Y93" i="6" s="1"/>
  <c r="Y92" i="8" s="1"/>
  <c r="M453" i="5"/>
  <c r="U452" i="5"/>
  <c r="I452" i="5"/>
  <c r="Q451" i="5"/>
  <c r="Y450" i="5"/>
  <c r="M450" i="5"/>
  <c r="U449" i="5"/>
  <c r="I449" i="5"/>
  <c r="Q448" i="5"/>
  <c r="Y447" i="5"/>
  <c r="M447" i="5"/>
  <c r="U446" i="5"/>
  <c r="I446" i="5"/>
  <c r="Q445" i="5"/>
  <c r="Y444" i="5"/>
  <c r="M444" i="5"/>
  <c r="U443" i="5"/>
  <c r="U91" i="6" s="1" a="1"/>
  <c r="U91" i="6" s="1"/>
  <c r="U90" i="8" s="1"/>
  <c r="I443" i="5"/>
  <c r="Q442" i="5"/>
  <c r="Y441" i="5"/>
  <c r="M441" i="5"/>
  <c r="U440" i="5"/>
  <c r="I440" i="5"/>
  <c r="Q439" i="5"/>
  <c r="Y438" i="5"/>
  <c r="M438" i="5"/>
  <c r="U437" i="5"/>
  <c r="I437" i="5"/>
  <c r="Q436" i="5"/>
  <c r="Y435" i="5"/>
  <c r="M435" i="5"/>
  <c r="U434" i="5"/>
  <c r="I434" i="5"/>
  <c r="Q433" i="5"/>
  <c r="Y432" i="5"/>
  <c r="M432" i="5"/>
  <c r="U431" i="5"/>
  <c r="I431" i="5"/>
  <c r="Q430" i="5"/>
  <c r="Y429" i="5"/>
  <c r="M429" i="5"/>
  <c r="U428" i="5"/>
  <c r="I428" i="5"/>
  <c r="Q427" i="5"/>
  <c r="Y426" i="5"/>
  <c r="M426" i="5"/>
  <c r="U425" i="5"/>
  <c r="I425" i="5"/>
  <c r="Q424" i="5"/>
  <c r="Y423" i="5"/>
  <c r="M423" i="5"/>
  <c r="U422" i="5"/>
  <c r="I422" i="5"/>
  <c r="Q421" i="5"/>
  <c r="Y420" i="5"/>
  <c r="M420" i="5"/>
  <c r="U419" i="5"/>
  <c r="I419" i="5"/>
  <c r="Q418" i="5"/>
  <c r="Y417" i="5"/>
  <c r="M417" i="5"/>
  <c r="U416" i="5"/>
  <c r="I416" i="5"/>
  <c r="Q415" i="5"/>
  <c r="Y414" i="5"/>
  <c r="M414" i="5"/>
  <c r="U413" i="5"/>
  <c r="I413" i="5"/>
  <c r="Q412" i="5"/>
  <c r="Y411" i="5"/>
  <c r="M411" i="5"/>
  <c r="U410" i="5"/>
  <c r="I410" i="5"/>
  <c r="Q409" i="5"/>
  <c r="Y408" i="5"/>
  <c r="M408" i="5"/>
  <c r="M84" i="6" s="1" a="1"/>
  <c r="M84" i="6" s="1"/>
  <c r="M83" i="8" s="1"/>
  <c r="U407" i="5"/>
  <c r="I407" i="5"/>
  <c r="Q406" i="5"/>
  <c r="Y405" i="5"/>
  <c r="M405" i="5"/>
  <c r="U404" i="5"/>
  <c r="I404" i="5"/>
  <c r="Q403" i="5"/>
  <c r="Q83" i="6" s="1" a="1"/>
  <c r="Q83" i="6" s="1"/>
  <c r="Q82" i="8" s="1"/>
  <c r="Y402" i="5"/>
  <c r="M402" i="5"/>
  <c r="U401" i="5"/>
  <c r="I401" i="5"/>
  <c r="Q400" i="5"/>
  <c r="Y399" i="5"/>
  <c r="M399" i="5"/>
  <c r="U398" i="5"/>
  <c r="I398" i="5"/>
  <c r="Q397" i="5"/>
  <c r="Y396" i="5"/>
  <c r="M396" i="5"/>
  <c r="U395" i="5"/>
  <c r="I395" i="5"/>
  <c r="Q394" i="5"/>
  <c r="Y393" i="5"/>
  <c r="M393" i="5"/>
  <c r="M81" i="6" s="1" a="1"/>
  <c r="M81" i="6" s="1"/>
  <c r="M80" i="8" s="1"/>
  <c r="U392" i="5"/>
  <c r="I392" i="5"/>
  <c r="Q391" i="5"/>
  <c r="Y390" i="5"/>
  <c r="M390" i="5"/>
  <c r="U389" i="5"/>
  <c r="I389" i="5"/>
  <c r="Q388" i="5"/>
  <c r="Y387" i="5"/>
  <c r="M387" i="5"/>
  <c r="U386" i="5"/>
  <c r="I386" i="5"/>
  <c r="Q385" i="5"/>
  <c r="Y384" i="5"/>
  <c r="M384" i="5"/>
  <c r="U383" i="5"/>
  <c r="I383" i="5"/>
  <c r="Q382" i="5"/>
  <c r="Y381" i="5"/>
  <c r="M381" i="5"/>
  <c r="U380" i="5"/>
  <c r="I380" i="5"/>
  <c r="Q379" i="5"/>
  <c r="Y378" i="5"/>
  <c r="Y78" i="6" s="1" a="1"/>
  <c r="Y78" i="6" s="1"/>
  <c r="Y77" i="8" s="1"/>
  <c r="M378" i="5"/>
  <c r="U377" i="5"/>
  <c r="I377" i="5"/>
  <c r="Q376" i="5"/>
  <c r="Y375" i="5"/>
  <c r="M375" i="5"/>
  <c r="U374" i="5"/>
  <c r="I374" i="5"/>
  <c r="Q373" i="5"/>
  <c r="Y372" i="5"/>
  <c r="M372" i="5"/>
  <c r="U371" i="5"/>
  <c r="I371" i="5"/>
  <c r="Q370" i="5"/>
  <c r="Y369" i="5"/>
  <c r="M369" i="5"/>
  <c r="U368" i="5"/>
  <c r="I368" i="5"/>
  <c r="Q367" i="5"/>
  <c r="Y366" i="5"/>
  <c r="M366" i="5"/>
  <c r="U365" i="5"/>
  <c r="I365" i="5"/>
  <c r="Q364" i="5"/>
  <c r="Y363" i="5"/>
  <c r="M363" i="5"/>
  <c r="U362" i="5"/>
  <c r="I362" i="5"/>
  <c r="Q361" i="5"/>
  <c r="Y360" i="5"/>
  <c r="M360" i="5"/>
  <c r="U359" i="5"/>
  <c r="I359" i="5"/>
  <c r="Q358" i="5"/>
  <c r="Y357" i="5"/>
  <c r="M357" i="5"/>
  <c r="U356" i="5"/>
  <c r="I356" i="5"/>
  <c r="Q355" i="5"/>
  <c r="Y354" i="5"/>
  <c r="M354" i="5"/>
  <c r="U353" i="5"/>
  <c r="I353" i="5"/>
  <c r="I73" i="6" s="1" a="1"/>
  <c r="I73" i="6" s="1"/>
  <c r="I72" i="8" s="1"/>
  <c r="Q352" i="5"/>
  <c r="Y351" i="5"/>
  <c r="M351" i="5"/>
  <c r="U350" i="5"/>
  <c r="I350" i="5"/>
  <c r="Q349" i="5"/>
  <c r="Y348" i="5"/>
  <c r="M348" i="5"/>
  <c r="M72" i="6" s="1" a="1"/>
  <c r="M72" i="6" s="1"/>
  <c r="M71" i="8" s="1"/>
  <c r="U347" i="5"/>
  <c r="I347" i="5"/>
  <c r="Q346" i="5"/>
  <c r="Y345" i="5"/>
  <c r="M345" i="5"/>
  <c r="U344" i="5"/>
  <c r="I344" i="5"/>
  <c r="Q343" i="5"/>
  <c r="Y342" i="5"/>
  <c r="M342" i="5"/>
  <c r="U341" i="5"/>
  <c r="I341" i="5"/>
  <c r="Q340" i="5"/>
  <c r="Y339" i="5"/>
  <c r="M339" i="5"/>
  <c r="U338" i="5"/>
  <c r="U70" i="6" s="1" a="1"/>
  <c r="U70" i="6" s="1"/>
  <c r="U69" i="8" s="1"/>
  <c r="I338" i="5"/>
  <c r="Q337" i="5"/>
  <c r="W234" i="5"/>
  <c r="K234" i="5"/>
  <c r="S233" i="5"/>
  <c r="S49" i="6" s="1" a="1"/>
  <c r="S49" i="6" s="1"/>
  <c r="S48" i="8" s="1"/>
  <c r="G233" i="5"/>
  <c r="O232" i="5"/>
  <c r="W231" i="5"/>
  <c r="K231" i="5"/>
  <c r="S230" i="5"/>
  <c r="G230" i="5"/>
  <c r="O229" i="5"/>
  <c r="W228" i="5"/>
  <c r="K228" i="5"/>
  <c r="S227" i="5"/>
  <c r="G227" i="5"/>
  <c r="O226" i="5"/>
  <c r="W225" i="5"/>
  <c r="K225" i="5"/>
  <c r="S224" i="5"/>
  <c r="G224" i="5"/>
  <c r="O223" i="5"/>
  <c r="W222" i="5"/>
  <c r="K222" i="5"/>
  <c r="S221" i="5"/>
  <c r="G221" i="5"/>
  <c r="O220" i="5"/>
  <c r="W219" i="5"/>
  <c r="K219" i="5"/>
  <c r="S218" i="5"/>
  <c r="G218" i="5"/>
  <c r="O217" i="5"/>
  <c r="W216" i="5"/>
  <c r="K216" i="5"/>
  <c r="S215" i="5"/>
  <c r="G215" i="5"/>
  <c r="O214" i="5"/>
  <c r="W213" i="5"/>
  <c r="K213" i="5"/>
  <c r="S212" i="5"/>
  <c r="G212" i="5"/>
  <c r="O211" i="5"/>
  <c r="W210" i="5"/>
  <c r="K210" i="5"/>
  <c r="S209" i="5"/>
  <c r="G209" i="5"/>
  <c r="O208" i="5"/>
  <c r="W207" i="5"/>
  <c r="K207" i="5"/>
  <c r="S206" i="5"/>
  <c r="G206" i="5"/>
  <c r="O205" i="5"/>
  <c r="W204" i="5"/>
  <c r="K204" i="5"/>
  <c r="S203" i="5"/>
  <c r="G203" i="5"/>
  <c r="O202" i="5"/>
  <c r="W201" i="5"/>
  <c r="K201" i="5"/>
  <c r="S200" i="5"/>
  <c r="G200" i="5"/>
  <c r="O199" i="5"/>
  <c r="W198" i="5"/>
  <c r="K198" i="5"/>
  <c r="S197" i="5"/>
  <c r="G197" i="5"/>
  <c r="O196" i="5"/>
  <c r="W195" i="5"/>
  <c r="K195" i="5"/>
  <c r="S194" i="5"/>
  <c r="G194" i="5"/>
  <c r="O193" i="5"/>
  <c r="O41" i="6" s="1" a="1"/>
  <c r="O41" i="6" s="1"/>
  <c r="O40" i="8" s="1"/>
  <c r="W192" i="5"/>
  <c r="K192" i="5"/>
  <c r="S191" i="5"/>
  <c r="G191" i="5"/>
  <c r="O190" i="5"/>
  <c r="W189" i="5"/>
  <c r="K189" i="5"/>
  <c r="S188" i="5"/>
  <c r="G188" i="5"/>
  <c r="O187" i="5"/>
  <c r="W186" i="5"/>
  <c r="K186" i="5"/>
  <c r="S185" i="5"/>
  <c r="G185" i="5"/>
  <c r="O184" i="5"/>
  <c r="W183" i="5"/>
  <c r="K183" i="5"/>
  <c r="K39" i="6" s="1" a="1"/>
  <c r="K39" i="6" s="1"/>
  <c r="K38" i="8" s="1"/>
  <c r="S182" i="5"/>
  <c r="G182" i="5"/>
  <c r="O181" i="5"/>
  <c r="W180" i="5"/>
  <c r="K180" i="5"/>
  <c r="S179" i="5"/>
  <c r="G179" i="5"/>
  <c r="O178" i="5"/>
  <c r="W177" i="5"/>
  <c r="K177" i="5"/>
  <c r="S176" i="5"/>
  <c r="G176" i="5"/>
  <c r="O175" i="5"/>
  <c r="W174" i="5"/>
  <c r="K174" i="5"/>
  <c r="S173" i="5"/>
  <c r="G173" i="5"/>
  <c r="O172" i="5"/>
  <c r="W171" i="5"/>
  <c r="K171" i="5"/>
  <c r="S170" i="5"/>
  <c r="G170" i="5"/>
  <c r="O169" i="5"/>
  <c r="W168" i="5"/>
  <c r="K168" i="5"/>
  <c r="S167" i="5"/>
  <c r="G167" i="5"/>
  <c r="O166" i="5"/>
  <c r="W165" i="5"/>
  <c r="K165" i="5"/>
  <c r="S164" i="5"/>
  <c r="G164" i="5"/>
  <c r="O163" i="5"/>
  <c r="W162" i="5"/>
  <c r="K162" i="5"/>
  <c r="S161" i="5"/>
  <c r="G161" i="5"/>
  <c r="O160" i="5"/>
  <c r="W159" i="5"/>
  <c r="K159" i="5"/>
  <c r="S158" i="5"/>
  <c r="G158" i="5"/>
  <c r="O157" i="5"/>
  <c r="W156" i="5"/>
  <c r="K156" i="5"/>
  <c r="S155" i="5"/>
  <c r="G155" i="5"/>
  <c r="O154" i="5"/>
  <c r="W153" i="5"/>
  <c r="K153" i="5"/>
  <c r="S152" i="5"/>
  <c r="G152" i="5"/>
  <c r="O151" i="5"/>
  <c r="W150" i="5"/>
  <c r="Z345" i="5"/>
  <c r="N346" i="5"/>
  <c r="V345" i="5"/>
  <c r="J345" i="5"/>
  <c r="R344" i="5"/>
  <c r="Z342" i="5"/>
  <c r="N343" i="5"/>
  <c r="V342" i="5"/>
  <c r="J342" i="5"/>
  <c r="R341" i="5"/>
  <c r="Z339" i="5"/>
  <c r="N340" i="5"/>
  <c r="V339" i="5"/>
  <c r="J339" i="5"/>
  <c r="R338" i="5"/>
  <c r="Z336" i="5"/>
  <c r="N337" i="5"/>
  <c r="V336" i="5"/>
  <c r="J336" i="5"/>
  <c r="R335" i="5"/>
  <c r="Z333" i="5"/>
  <c r="Z69" i="6" s="1" a="1"/>
  <c r="Z69" i="6" s="1"/>
  <c r="Z68" i="8" s="1"/>
  <c r="N334" i="5"/>
  <c r="V333" i="5"/>
  <c r="J333" i="5"/>
  <c r="R332" i="5"/>
  <c r="Z330" i="5"/>
  <c r="N331" i="5"/>
  <c r="V330" i="5"/>
  <c r="J330" i="5"/>
  <c r="R329" i="5"/>
  <c r="Z327" i="5"/>
  <c r="N328" i="5"/>
  <c r="V327" i="5"/>
  <c r="J327" i="5"/>
  <c r="R326" i="5"/>
  <c r="Z324" i="5"/>
  <c r="N325" i="5"/>
  <c r="V324" i="5"/>
  <c r="J324" i="5"/>
  <c r="R323" i="5"/>
  <c r="Z321" i="5"/>
  <c r="N322" i="5"/>
  <c r="V321" i="5"/>
  <c r="J321" i="5"/>
  <c r="R320" i="5"/>
  <c r="Z318" i="5"/>
  <c r="Z66" i="6" s="1" a="1"/>
  <c r="Z66" i="6" s="1"/>
  <c r="N319" i="5"/>
  <c r="V318" i="5"/>
  <c r="J318" i="5"/>
  <c r="J66" i="6" s="1" a="1"/>
  <c r="J66" i="6" s="1"/>
  <c r="J65" i="8" s="1"/>
  <c r="R317" i="5"/>
  <c r="Z315" i="5"/>
  <c r="N316" i="5"/>
  <c r="V315" i="5"/>
  <c r="J315" i="5"/>
  <c r="R314" i="5"/>
  <c r="Z312" i="5"/>
  <c r="N313" i="5"/>
  <c r="V312" i="5"/>
  <c r="J312" i="5"/>
  <c r="R311" i="5"/>
  <c r="Z309" i="5"/>
  <c r="N310" i="5"/>
  <c r="V309" i="5"/>
  <c r="J309" i="5"/>
  <c r="R308" i="5"/>
  <c r="Z306" i="5"/>
  <c r="N307" i="5"/>
  <c r="V306" i="5"/>
  <c r="J306" i="5"/>
  <c r="R305" i="5"/>
  <c r="Z303" i="5"/>
  <c r="Z63" i="6" s="1" a="1"/>
  <c r="Z63" i="6" s="1"/>
  <c r="N304" i="5"/>
  <c r="V303" i="5"/>
  <c r="V63" i="6" s="1" a="1"/>
  <c r="V63" i="6" s="1"/>
  <c r="V62" i="8" s="1"/>
  <c r="J303" i="5"/>
  <c r="R302" i="5"/>
  <c r="Z300" i="5"/>
  <c r="N301" i="5"/>
  <c r="V300" i="5"/>
  <c r="J300" i="5"/>
  <c r="R299" i="5"/>
  <c r="Z297" i="5"/>
  <c r="N298" i="5"/>
  <c r="V297" i="5"/>
  <c r="J297" i="5"/>
  <c r="R296" i="5"/>
  <c r="Z294" i="5"/>
  <c r="N295" i="5"/>
  <c r="V294" i="5"/>
  <c r="J294" i="5"/>
  <c r="R293" i="5"/>
  <c r="R61" i="6" s="1" a="1"/>
  <c r="R61" i="6" s="1"/>
  <c r="R60" i="8" s="1"/>
  <c r="Z291" i="5"/>
  <c r="N292" i="5"/>
  <c r="V291" i="5"/>
  <c r="J291" i="5"/>
  <c r="R290" i="5"/>
  <c r="Z288" i="5"/>
  <c r="Z60" i="6" s="1" a="1"/>
  <c r="Z60" i="6" s="1"/>
  <c r="Z59" i="8" s="1"/>
  <c r="N289" i="5"/>
  <c r="V288" i="5"/>
  <c r="J288" i="5"/>
  <c r="R287" i="5"/>
  <c r="Z285" i="5"/>
  <c r="N286" i="5"/>
  <c r="V285" i="5"/>
  <c r="J285" i="5"/>
  <c r="R284" i="5"/>
  <c r="Z282" i="5"/>
  <c r="N283" i="5"/>
  <c r="V282" i="5"/>
  <c r="J282" i="5"/>
  <c r="R281" i="5"/>
  <c r="Z279" i="5"/>
  <c r="N280" i="5"/>
  <c r="V279" i="5"/>
  <c r="J279" i="5"/>
  <c r="R278" i="5"/>
  <c r="Z276" i="5"/>
  <c r="N277" i="5"/>
  <c r="V276" i="5"/>
  <c r="J276" i="5"/>
  <c r="R275" i="5"/>
  <c r="Z273" i="5"/>
  <c r="Z57" i="6" s="1" a="1"/>
  <c r="Z57" i="6" s="1"/>
  <c r="Z56" i="8" s="1"/>
  <c r="N274" i="5"/>
  <c r="V273" i="5"/>
  <c r="J273" i="5"/>
  <c r="R272" i="5"/>
  <c r="Z270" i="5"/>
  <c r="N271" i="5"/>
  <c r="V270" i="5"/>
  <c r="J270" i="5"/>
  <c r="R269" i="5"/>
  <c r="Z267" i="5"/>
  <c r="N268" i="5"/>
  <c r="V267" i="5"/>
  <c r="J267" i="5"/>
  <c r="R266" i="5"/>
  <c r="Z264" i="5"/>
  <c r="N265" i="5"/>
  <c r="V264" i="5"/>
  <c r="J264" i="5"/>
  <c r="R263" i="5"/>
  <c r="Z261" i="5"/>
  <c r="N262" i="5"/>
  <c r="V261" i="5"/>
  <c r="J261" i="5"/>
  <c r="R260" i="5"/>
  <c r="Z258" i="5"/>
  <c r="Z54" i="6" s="1" a="1"/>
  <c r="Z54" i="6" s="1"/>
  <c r="N259" i="5"/>
  <c r="V258" i="5"/>
  <c r="J258" i="5"/>
  <c r="R257" i="5"/>
  <c r="Z255" i="5"/>
  <c r="N256" i="5"/>
  <c r="V255" i="5"/>
  <c r="J255" i="5"/>
  <c r="R254" i="5"/>
  <c r="Z252" i="5"/>
  <c r="N253" i="5"/>
  <c r="N53" i="6" s="1" a="1"/>
  <c r="N53" i="6" s="1"/>
  <c r="N52" i="8" s="1"/>
  <c r="V252" i="5"/>
  <c r="J252" i="5"/>
  <c r="R251" i="5"/>
  <c r="Z249" i="5"/>
  <c r="N250" i="5"/>
  <c r="V249" i="5"/>
  <c r="J249" i="5"/>
  <c r="R248" i="5"/>
  <c r="Z246" i="5"/>
  <c r="N247" i="5"/>
  <c r="V246" i="5"/>
  <c r="J246" i="5"/>
  <c r="R245" i="5"/>
  <c r="Y334" i="5"/>
  <c r="M334" i="5"/>
  <c r="U333" i="5"/>
  <c r="I333" i="5"/>
  <c r="I69" i="6" s="1" a="1"/>
  <c r="I69" i="6" s="1"/>
  <c r="I68" i="8" s="1"/>
  <c r="Q332" i="5"/>
  <c r="Y331" i="5"/>
  <c r="M331" i="5"/>
  <c r="U330" i="5"/>
  <c r="I330" i="5"/>
  <c r="Q329" i="5"/>
  <c r="Y328" i="5"/>
  <c r="Y68" i="6" s="1" a="1"/>
  <c r="Y68" i="6" s="1"/>
  <c r="Y67" i="8" s="1"/>
  <c r="M328" i="5"/>
  <c r="U327" i="5"/>
  <c r="I327" i="5"/>
  <c r="Q326" i="5"/>
  <c r="Y325" i="5"/>
  <c r="M325" i="5"/>
  <c r="U324" i="5"/>
  <c r="I324" i="5"/>
  <c r="Q323" i="5"/>
  <c r="Y322" i="5"/>
  <c r="M322" i="5"/>
  <c r="U321" i="5"/>
  <c r="I321" i="5"/>
  <c r="Q320" i="5"/>
  <c r="Y319" i="5"/>
  <c r="M319" i="5"/>
  <c r="U318" i="5"/>
  <c r="U66" i="6" s="1" a="1"/>
  <c r="U66" i="6" s="1"/>
  <c r="U65" i="8" s="1"/>
  <c r="I318" i="5"/>
  <c r="Q317" i="5"/>
  <c r="Y316" i="5"/>
  <c r="M316" i="5"/>
  <c r="U315" i="5"/>
  <c r="I315" i="5"/>
  <c r="Q314" i="5"/>
  <c r="Y313" i="5"/>
  <c r="M313" i="5"/>
  <c r="U312" i="5"/>
  <c r="I312" i="5"/>
  <c r="Q311" i="5"/>
  <c r="Y310" i="5"/>
  <c r="M310" i="5"/>
  <c r="U309" i="5"/>
  <c r="I309" i="5"/>
  <c r="Q308" i="5"/>
  <c r="Y307" i="5"/>
  <c r="M307" i="5"/>
  <c r="U306" i="5"/>
  <c r="I306" i="5"/>
  <c r="Q305" i="5"/>
  <c r="Y304" i="5"/>
  <c r="M304" i="5"/>
  <c r="U303" i="5"/>
  <c r="I303" i="5"/>
  <c r="Q302" i="5"/>
  <c r="Y301" i="5"/>
  <c r="M301" i="5"/>
  <c r="U300" i="5"/>
  <c r="I300" i="5"/>
  <c r="Q299" i="5"/>
  <c r="Y298" i="5"/>
  <c r="M298" i="5"/>
  <c r="U297" i="5"/>
  <c r="I297" i="5"/>
  <c r="Q296" i="5"/>
  <c r="Y295" i="5"/>
  <c r="M295" i="5"/>
  <c r="U294" i="5"/>
  <c r="I294" i="5"/>
  <c r="Q293" i="5"/>
  <c r="Y292" i="5"/>
  <c r="M292" i="5"/>
  <c r="U291" i="5"/>
  <c r="I291" i="5"/>
  <c r="Q290" i="5"/>
  <c r="Y289" i="5"/>
  <c r="M289" i="5"/>
  <c r="U288" i="5"/>
  <c r="I288" i="5"/>
  <c r="Q287" i="5"/>
  <c r="Y286" i="5"/>
  <c r="M286" i="5"/>
  <c r="U285" i="5"/>
  <c r="I285" i="5"/>
  <c r="Q284" i="5"/>
  <c r="Y283" i="5"/>
  <c r="M283" i="5"/>
  <c r="U282" i="5"/>
  <c r="I282" i="5"/>
  <c r="Q281" i="5"/>
  <c r="Y280" i="5"/>
  <c r="M280" i="5"/>
  <c r="U279" i="5"/>
  <c r="I279" i="5"/>
  <c r="Q278" i="5"/>
  <c r="Q58" i="6" s="1" a="1"/>
  <c r="Q58" i="6" s="1"/>
  <c r="Q57" i="8" s="1"/>
  <c r="Y277" i="5"/>
  <c r="M277" i="5"/>
  <c r="U276" i="5"/>
  <c r="I276" i="5"/>
  <c r="Q275" i="5"/>
  <c r="Y274" i="5"/>
  <c r="M274" i="5"/>
  <c r="U273" i="5"/>
  <c r="I273" i="5"/>
  <c r="I57" i="6" s="1" a="1"/>
  <c r="I57" i="6" s="1"/>
  <c r="I56" i="8" s="1"/>
  <c r="Q272" i="5"/>
  <c r="Y271" i="5"/>
  <c r="M271" i="5"/>
  <c r="U270" i="5"/>
  <c r="I270" i="5"/>
  <c r="Q269" i="5"/>
  <c r="Y268" i="5"/>
  <c r="M268" i="5"/>
  <c r="M56" i="6" s="1" a="1"/>
  <c r="M56" i="6" s="1"/>
  <c r="M55" i="8" s="1"/>
  <c r="U267" i="5"/>
  <c r="I267" i="5"/>
  <c r="Q266" i="5"/>
  <c r="Y265" i="5"/>
  <c r="M265" i="5"/>
  <c r="U264" i="5"/>
  <c r="I264" i="5"/>
  <c r="Q263" i="5"/>
  <c r="Y262" i="5"/>
  <c r="M262" i="5"/>
  <c r="U261" i="5"/>
  <c r="I261" i="5"/>
  <c r="Q260" i="5"/>
  <c r="Y259" i="5"/>
  <c r="M259" i="5"/>
  <c r="U258" i="5"/>
  <c r="I258" i="5"/>
  <c r="Q257" i="5"/>
  <c r="Y256" i="5"/>
  <c r="M256" i="5"/>
  <c r="U255" i="5"/>
  <c r="I255" i="5"/>
  <c r="Q254" i="5"/>
  <c r="Y253" i="5"/>
  <c r="Y53" i="6" s="1" a="1"/>
  <c r="Y53" i="6" s="1"/>
  <c r="Y52" i="8" s="1"/>
  <c r="M253" i="5"/>
  <c r="U252" i="5"/>
  <c r="I252" i="5"/>
  <c r="Q251" i="5"/>
  <c r="Y250" i="5"/>
  <c r="M250" i="5"/>
  <c r="U249" i="5"/>
  <c r="I249" i="5"/>
  <c r="Q248" i="5"/>
  <c r="Y247" i="5"/>
  <c r="M247" i="5"/>
  <c r="U246" i="5"/>
  <c r="I246" i="5"/>
  <c r="Q245" i="5"/>
  <c r="Y244" i="5"/>
  <c r="M244" i="5"/>
  <c r="U243" i="5"/>
  <c r="I243" i="5"/>
  <c r="Q242" i="5"/>
  <c r="Y241" i="5"/>
  <c r="M241" i="5"/>
  <c r="U240" i="5"/>
  <c r="I240" i="5"/>
  <c r="Q239" i="5"/>
  <c r="Y238" i="5"/>
  <c r="M238" i="5"/>
  <c r="U237" i="5"/>
  <c r="I237" i="5"/>
  <c r="Q236" i="5"/>
  <c r="X373" i="5"/>
  <c r="L373" i="5"/>
  <c r="L77" i="6" s="1" a="1"/>
  <c r="L77" i="6" s="1"/>
  <c r="L76" i="8" s="1"/>
  <c r="T372" i="5"/>
  <c r="H372" i="5"/>
  <c r="P371" i="5"/>
  <c r="X370" i="5"/>
  <c r="L370" i="5"/>
  <c r="T369" i="5"/>
  <c r="H369" i="5"/>
  <c r="P368" i="5"/>
  <c r="X367" i="5"/>
  <c r="L367" i="5"/>
  <c r="T366" i="5"/>
  <c r="H366" i="5"/>
  <c r="P365" i="5"/>
  <c r="X364" i="5"/>
  <c r="L364" i="5"/>
  <c r="T363" i="5"/>
  <c r="H363" i="5"/>
  <c r="H75" i="6" s="1" a="1"/>
  <c r="H75" i="6" s="1"/>
  <c r="H74" i="8" s="1"/>
  <c r="P362" i="5"/>
  <c r="X361" i="5"/>
  <c r="L361" i="5"/>
  <c r="T360" i="5"/>
  <c r="H360" i="5"/>
  <c r="P359" i="5"/>
  <c r="X358" i="5"/>
  <c r="X74" i="6" s="1" a="1"/>
  <c r="X74" i="6" s="1"/>
  <c r="X73" i="8" s="1"/>
  <c r="L358" i="5"/>
  <c r="T357" i="5"/>
  <c r="H357" i="5"/>
  <c r="P356" i="5"/>
  <c r="X355" i="5"/>
  <c r="L355" i="5"/>
  <c r="T354" i="5"/>
  <c r="H354" i="5"/>
  <c r="P353" i="5"/>
  <c r="X352" i="5"/>
  <c r="L352" i="5"/>
  <c r="T351" i="5"/>
  <c r="H351" i="5"/>
  <c r="P350" i="5"/>
  <c r="X349" i="5"/>
  <c r="L349" i="5"/>
  <c r="T348" i="5"/>
  <c r="H348" i="5"/>
  <c r="P347" i="5"/>
  <c r="X346" i="5"/>
  <c r="L346" i="5"/>
  <c r="T345" i="5"/>
  <c r="H345" i="5"/>
  <c r="P344" i="5"/>
  <c r="X343" i="5"/>
  <c r="L343" i="5"/>
  <c r="L71" i="6" s="1" a="1"/>
  <c r="L71" i="6" s="1"/>
  <c r="L70" i="8" s="1"/>
  <c r="T342" i="5"/>
  <c r="H342" i="5"/>
  <c r="P341" i="5"/>
  <c r="X340" i="5"/>
  <c r="L340" i="5"/>
  <c r="T339" i="5"/>
  <c r="H339" i="5"/>
  <c r="P338" i="5"/>
  <c r="X337" i="5"/>
  <c r="L337" i="5"/>
  <c r="T336" i="5"/>
  <c r="H336" i="5"/>
  <c r="P335" i="5"/>
  <c r="X334" i="5"/>
  <c r="L334" i="5"/>
  <c r="T333" i="5"/>
  <c r="H333" i="5"/>
  <c r="P332" i="5"/>
  <c r="X331" i="5"/>
  <c r="L331" i="5"/>
  <c r="T330" i="5"/>
  <c r="H330" i="5"/>
  <c r="P329" i="5"/>
  <c r="X328" i="5"/>
  <c r="L328" i="5"/>
  <c r="T327" i="5"/>
  <c r="H327" i="5"/>
  <c r="P326" i="5"/>
  <c r="X325" i="5"/>
  <c r="L325" i="5"/>
  <c r="T324" i="5"/>
  <c r="H324" i="5"/>
  <c r="P323" i="5"/>
  <c r="X322" i="5"/>
  <c r="L322" i="5"/>
  <c r="T321" i="5"/>
  <c r="H321" i="5"/>
  <c r="P320" i="5"/>
  <c r="X319" i="5"/>
  <c r="L319" i="5"/>
  <c r="T318" i="5"/>
  <c r="H318" i="5"/>
  <c r="P317" i="5"/>
  <c r="X316" i="5"/>
  <c r="L316" i="5"/>
  <c r="T315" i="5"/>
  <c r="H315" i="5"/>
  <c r="P314" i="5"/>
  <c r="X313" i="5"/>
  <c r="L313" i="5"/>
  <c r="T312" i="5"/>
  <c r="H312" i="5"/>
  <c r="P311" i="5"/>
  <c r="X310" i="5"/>
  <c r="L310" i="5"/>
  <c r="T309" i="5"/>
  <c r="H309" i="5"/>
  <c r="P308" i="5"/>
  <c r="P64" i="6" s="1" a="1"/>
  <c r="P64" i="6" s="1"/>
  <c r="P63" i="8" s="1"/>
  <c r="X307" i="5"/>
  <c r="L307" i="5"/>
  <c r="T306" i="5"/>
  <c r="H306" i="5"/>
  <c r="P305" i="5"/>
  <c r="X304" i="5"/>
  <c r="L304" i="5"/>
  <c r="T303" i="5"/>
  <c r="H303" i="5"/>
  <c r="P302" i="5"/>
  <c r="X301" i="5"/>
  <c r="L301" i="5"/>
  <c r="T300" i="5"/>
  <c r="H300" i="5"/>
  <c r="P299" i="5"/>
  <c r="X298" i="5"/>
  <c r="L298" i="5"/>
  <c r="L62" i="6" s="1" a="1"/>
  <c r="L62" i="6" s="1"/>
  <c r="L61" i="8" s="1"/>
  <c r="T297" i="5"/>
  <c r="H297" i="5"/>
  <c r="P296" i="5"/>
  <c r="X295" i="5"/>
  <c r="L295" i="5"/>
  <c r="T294" i="5"/>
  <c r="H294" i="5"/>
  <c r="P293" i="5"/>
  <c r="X292" i="5"/>
  <c r="L292" i="5"/>
  <c r="T291" i="5"/>
  <c r="H291" i="5"/>
  <c r="P290" i="5"/>
  <c r="X289" i="5"/>
  <c r="L289" i="5"/>
  <c r="T288" i="5"/>
  <c r="H288" i="5"/>
  <c r="P287" i="5"/>
  <c r="X286" i="5"/>
  <c r="L286" i="5"/>
  <c r="T285" i="5"/>
  <c r="H285" i="5"/>
  <c r="P284" i="5"/>
  <c r="X283" i="5"/>
  <c r="X59" i="6" s="1" a="1"/>
  <c r="X59" i="6" s="1"/>
  <c r="X58" i="8" s="1"/>
  <c r="L283" i="5"/>
  <c r="L59" i="6" s="1" a="1"/>
  <c r="L59" i="6" s="1"/>
  <c r="L58" i="8" s="1"/>
  <c r="T282" i="5"/>
  <c r="H282" i="5"/>
  <c r="P281" i="5"/>
  <c r="X280" i="5"/>
  <c r="L280" i="5"/>
  <c r="T279" i="5"/>
  <c r="H279" i="5"/>
  <c r="P278" i="5"/>
  <c r="X277" i="5"/>
  <c r="L277" i="5"/>
  <c r="T276" i="5"/>
  <c r="K301" i="5"/>
  <c r="S300" i="5"/>
  <c r="G300" i="5"/>
  <c r="O299" i="5"/>
  <c r="W298" i="5"/>
  <c r="K298" i="5"/>
  <c r="S297" i="5"/>
  <c r="G297" i="5"/>
  <c r="O296" i="5"/>
  <c r="W295" i="5"/>
  <c r="K295" i="5"/>
  <c r="S294" i="5"/>
  <c r="G294" i="5"/>
  <c r="O293" i="5"/>
  <c r="W292" i="5"/>
  <c r="K292" i="5"/>
  <c r="S291" i="5"/>
  <c r="G291" i="5"/>
  <c r="O290" i="5"/>
  <c r="W289" i="5"/>
  <c r="K289" i="5"/>
  <c r="S288" i="5"/>
  <c r="G288" i="5"/>
  <c r="O287" i="5"/>
  <c r="W286" i="5"/>
  <c r="K286" i="5"/>
  <c r="S285" i="5"/>
  <c r="G285" i="5"/>
  <c r="O284" i="5"/>
  <c r="W283" i="5"/>
  <c r="K283" i="5"/>
  <c r="K59" i="6" s="1" a="1"/>
  <c r="K59" i="6" s="1"/>
  <c r="K58" i="8" s="1"/>
  <c r="S282" i="5"/>
  <c r="G282" i="5"/>
  <c r="O281" i="5"/>
  <c r="W280" i="5"/>
  <c r="K280" i="5"/>
  <c r="S279" i="5"/>
  <c r="G279" i="5"/>
  <c r="O278" i="5"/>
  <c r="W277" i="5"/>
  <c r="K277" i="5"/>
  <c r="S276" i="5"/>
  <c r="G276" i="5"/>
  <c r="O275" i="5"/>
  <c r="W274" i="5"/>
  <c r="K274" i="5"/>
  <c r="S273" i="5"/>
  <c r="G273" i="5"/>
  <c r="G57" i="6" s="1" a="1"/>
  <c r="G57" i="6" s="1"/>
  <c r="G56" i="8" s="1"/>
  <c r="O272" i="5"/>
  <c r="W271" i="5"/>
  <c r="K271" i="5"/>
  <c r="S270" i="5"/>
  <c r="G270" i="5"/>
  <c r="O269" i="5"/>
  <c r="W268" i="5"/>
  <c r="W56" i="6" s="1" a="1"/>
  <c r="W56" i="6" s="1"/>
  <c r="W55" i="8" s="1"/>
  <c r="K268" i="5"/>
  <c r="S267" i="5"/>
  <c r="G267" i="5"/>
  <c r="O266" i="5"/>
  <c r="W265" i="5"/>
  <c r="K265" i="5"/>
  <c r="S264" i="5"/>
  <c r="G264" i="5"/>
  <c r="O263" i="5"/>
  <c r="W262" i="5"/>
  <c r="K262" i="5"/>
  <c r="S261" i="5"/>
  <c r="G261" i="5"/>
  <c r="O260" i="5"/>
  <c r="W259" i="5"/>
  <c r="K259" i="5"/>
  <c r="S258" i="5"/>
  <c r="S54" i="6" s="1" a="1"/>
  <c r="S54" i="6" s="1"/>
  <c r="S53" i="8" s="1"/>
  <c r="G258" i="5"/>
  <c r="O257" i="5"/>
  <c r="W256" i="5"/>
  <c r="K256" i="5"/>
  <c r="S255" i="5"/>
  <c r="G255" i="5"/>
  <c r="O254" i="5"/>
  <c r="W253" i="5"/>
  <c r="K253" i="5"/>
  <c r="S252" i="5"/>
  <c r="G252" i="5"/>
  <c r="O251" i="5"/>
  <c r="W250" i="5"/>
  <c r="K250" i="5"/>
  <c r="S249" i="5"/>
  <c r="G249" i="5"/>
  <c r="O248" i="5"/>
  <c r="W247" i="5"/>
  <c r="K247" i="5"/>
  <c r="S246" i="5"/>
  <c r="G246" i="5"/>
  <c r="O245" i="5"/>
  <c r="W244" i="5"/>
  <c r="K244" i="5"/>
  <c r="S243" i="5"/>
  <c r="G243" i="5"/>
  <c r="O242" i="5"/>
  <c r="W241" i="5"/>
  <c r="K241" i="5"/>
  <c r="S240" i="5"/>
  <c r="G240" i="5"/>
  <c r="O239" i="5"/>
  <c r="W238" i="5"/>
  <c r="K238" i="5"/>
  <c r="S237" i="5"/>
  <c r="G237" i="5"/>
  <c r="O236" i="5"/>
  <c r="W235" i="5"/>
  <c r="K235" i="5"/>
  <c r="S234" i="5"/>
  <c r="G234" i="5"/>
  <c r="O233" i="5"/>
  <c r="W232" i="5"/>
  <c r="K232" i="5"/>
  <c r="S231" i="5"/>
  <c r="G231" i="5"/>
  <c r="O230" i="5"/>
  <c r="W229" i="5"/>
  <c r="K229" i="5"/>
  <c r="S228" i="5"/>
  <c r="G228" i="5"/>
  <c r="O227" i="5"/>
  <c r="W226" i="5"/>
  <c r="K226" i="5"/>
  <c r="S225" i="5"/>
  <c r="G225" i="5"/>
  <c r="O224" i="5"/>
  <c r="W223" i="5"/>
  <c r="K223" i="5"/>
  <c r="S222" i="5"/>
  <c r="G222" i="5"/>
  <c r="O221" i="5"/>
  <c r="W220" i="5"/>
  <c r="K220" i="5"/>
  <c r="S219" i="5"/>
  <c r="G219" i="5"/>
  <c r="O218" i="5"/>
  <c r="O46" i="6" s="1" a="1"/>
  <c r="O46" i="6" s="1"/>
  <c r="O45" i="8" s="1"/>
  <c r="W217" i="5"/>
  <c r="K217" i="5"/>
  <c r="S216" i="5"/>
  <c r="G216" i="5"/>
  <c r="O215" i="5"/>
  <c r="W214" i="5"/>
  <c r="K214" i="5"/>
  <c r="S213" i="5"/>
  <c r="S45" i="6" s="1" a="1"/>
  <c r="S45" i="6" s="1"/>
  <c r="S44" i="8" s="1"/>
  <c r="G213" i="5"/>
  <c r="O212" i="5"/>
  <c r="W211" i="5"/>
  <c r="K211" i="5"/>
  <c r="S210" i="5"/>
  <c r="G210" i="5"/>
  <c r="O209" i="5"/>
  <c r="W208" i="5"/>
  <c r="K208" i="5"/>
  <c r="K44" i="6" s="1" a="1"/>
  <c r="K44" i="6" s="1"/>
  <c r="K43" i="8" s="1"/>
  <c r="S207" i="5"/>
  <c r="G207" i="5"/>
  <c r="O206" i="5"/>
  <c r="W205" i="5"/>
  <c r="K205" i="5"/>
  <c r="S204" i="5"/>
  <c r="G204" i="5"/>
  <c r="O203" i="5"/>
  <c r="W202" i="5"/>
  <c r="K202" i="5"/>
  <c r="R390" i="5"/>
  <c r="Z388" i="5"/>
  <c r="Z80" i="6" s="1" a="1"/>
  <c r="Z80" i="6" s="1"/>
  <c r="Z79" i="8" s="1"/>
  <c r="N389" i="5"/>
  <c r="V388" i="5"/>
  <c r="J388" i="5"/>
  <c r="R387" i="5"/>
  <c r="Z385" i="5"/>
  <c r="N386" i="5"/>
  <c r="V385" i="5"/>
  <c r="J385" i="5"/>
  <c r="R384" i="5"/>
  <c r="Z382" i="5"/>
  <c r="N383" i="5"/>
  <c r="V382" i="5"/>
  <c r="J382" i="5"/>
  <c r="R381" i="5"/>
  <c r="Z379" i="5"/>
  <c r="N380" i="5"/>
  <c r="V379" i="5"/>
  <c r="J379" i="5"/>
  <c r="R378" i="5"/>
  <c r="Z376" i="5"/>
  <c r="N377" i="5"/>
  <c r="V376" i="5"/>
  <c r="J376" i="5"/>
  <c r="R375" i="5"/>
  <c r="Z373" i="5"/>
  <c r="Z77" i="6" s="1" a="1"/>
  <c r="Z77" i="6" s="1"/>
  <c r="Z76" i="8" s="1"/>
  <c r="N374" i="5"/>
  <c r="V373" i="5"/>
  <c r="J373" i="5"/>
  <c r="R372" i="5"/>
  <c r="Z370" i="5"/>
  <c r="N371" i="5"/>
  <c r="V370" i="5"/>
  <c r="J370" i="5"/>
  <c r="R369" i="5"/>
  <c r="Z367" i="5"/>
  <c r="N368" i="5"/>
  <c r="N76" i="6" s="1" a="1"/>
  <c r="N76" i="6" s="1"/>
  <c r="N75" i="8" s="1"/>
  <c r="V367" i="5"/>
  <c r="J367" i="5"/>
  <c r="R366" i="5"/>
  <c r="Z364" i="5"/>
  <c r="N365" i="5"/>
  <c r="V364" i="5"/>
  <c r="J364" i="5"/>
  <c r="R363" i="5"/>
  <c r="Z361" i="5"/>
  <c r="N362" i="5"/>
  <c r="V361" i="5"/>
  <c r="J361" i="5"/>
  <c r="R360" i="5"/>
  <c r="Z358" i="5"/>
  <c r="Z74" i="6" s="1" a="1"/>
  <c r="Z74" i="6" s="1"/>
  <c r="N359" i="5"/>
  <c r="V358" i="5"/>
  <c r="J358" i="5"/>
  <c r="R357" i="5"/>
  <c r="Z355" i="5"/>
  <c r="N356" i="5"/>
  <c r="V355" i="5"/>
  <c r="J355" i="5"/>
  <c r="R354" i="5"/>
  <c r="Z352" i="5"/>
  <c r="N353" i="5"/>
  <c r="N73" i="6" s="1" a="1"/>
  <c r="N73" i="6" s="1"/>
  <c r="N72" i="8" s="1"/>
  <c r="V352" i="5"/>
  <c r="J352" i="5"/>
  <c r="R351" i="5"/>
  <c r="Z349" i="5"/>
  <c r="N350" i="5"/>
  <c r="V349" i="5"/>
  <c r="J349" i="5"/>
  <c r="R348" i="5"/>
  <c r="Z346" i="5"/>
  <c r="N347" i="5"/>
  <c r="V346" i="5"/>
  <c r="J346" i="5"/>
  <c r="R345" i="5"/>
  <c r="Z343" i="5"/>
  <c r="Z71" i="6" s="1" a="1"/>
  <c r="Z71" i="6" s="1"/>
  <c r="Z70" i="8" s="1"/>
  <c r="N344" i="5"/>
  <c r="V343" i="5"/>
  <c r="J343" i="5"/>
  <c r="R342" i="5"/>
  <c r="Z340" i="5"/>
  <c r="N341" i="5"/>
  <c r="V340" i="5"/>
  <c r="J340" i="5"/>
  <c r="R339" i="5"/>
  <c r="Z337" i="5"/>
  <c r="N338" i="5"/>
  <c r="V337" i="5"/>
  <c r="J337" i="5"/>
  <c r="R336" i="5"/>
  <c r="Z334" i="5"/>
  <c r="N335" i="5"/>
  <c r="V334" i="5"/>
  <c r="J334" i="5"/>
  <c r="R333" i="5"/>
  <c r="Z331" i="5"/>
  <c r="N332" i="5"/>
  <c r="V331" i="5"/>
  <c r="J331" i="5"/>
  <c r="R330" i="5"/>
  <c r="Z328" i="5"/>
  <c r="Z68" i="6" s="1" a="1"/>
  <c r="Z68" i="6" s="1"/>
  <c r="Z67" i="8" s="1"/>
  <c r="N329" i="5"/>
  <c r="V328" i="5"/>
  <c r="J328" i="5"/>
  <c r="J68" i="6" s="1" a="1"/>
  <c r="J68" i="6" s="1"/>
  <c r="J67" i="8" s="1"/>
  <c r="R327" i="5"/>
  <c r="Z325" i="5"/>
  <c r="N326" i="5"/>
  <c r="V325" i="5"/>
  <c r="J325" i="5"/>
  <c r="R324" i="5"/>
  <c r="Z322" i="5"/>
  <c r="N323" i="5"/>
  <c r="V322" i="5"/>
  <c r="J322" i="5"/>
  <c r="R321" i="5"/>
  <c r="Z319" i="5"/>
  <c r="N320" i="5"/>
  <c r="V319" i="5"/>
  <c r="J319" i="5"/>
  <c r="R318" i="5"/>
  <c r="Z316" i="5"/>
  <c r="N317" i="5"/>
  <c r="V316" i="5"/>
  <c r="J316" i="5"/>
  <c r="R315" i="5"/>
  <c r="Z313" i="5"/>
  <c r="Z65" i="6" s="1" a="1"/>
  <c r="Z65" i="6" s="1"/>
  <c r="Z64" i="8" s="1"/>
  <c r="N314" i="5"/>
  <c r="V313" i="5"/>
  <c r="V65" i="6" s="1" a="1"/>
  <c r="V65" i="6" s="1"/>
  <c r="V64" i="8" s="1"/>
  <c r="J313" i="5"/>
  <c r="R312" i="5"/>
  <c r="Z310" i="5"/>
  <c r="N311" i="5"/>
  <c r="V310" i="5"/>
  <c r="J310" i="5"/>
  <c r="R309" i="5"/>
  <c r="Z307" i="5"/>
  <c r="N308" i="5"/>
  <c r="V307" i="5"/>
  <c r="J307" i="5"/>
  <c r="R306" i="5"/>
  <c r="Z304" i="5"/>
  <c r="N305" i="5"/>
  <c r="V304" i="5"/>
  <c r="J304" i="5"/>
  <c r="R303" i="5"/>
  <c r="R63" i="6" s="1" a="1"/>
  <c r="R63" i="6" s="1"/>
  <c r="R62" i="8" s="1"/>
  <c r="Z301" i="5"/>
  <c r="N302" i="5"/>
  <c r="V301" i="5"/>
  <c r="J301" i="5"/>
  <c r="Y251" i="5"/>
  <c r="M251" i="5"/>
  <c r="U250" i="5"/>
  <c r="I250" i="5"/>
  <c r="Q249" i="5"/>
  <c r="Y248" i="5"/>
  <c r="M248" i="5"/>
  <c r="U247" i="5"/>
  <c r="I247" i="5"/>
  <c r="Q246" i="5"/>
  <c r="Y245" i="5"/>
  <c r="M245" i="5"/>
  <c r="U244" i="5"/>
  <c r="I244" i="5"/>
  <c r="Q243" i="5"/>
  <c r="Q51" i="6" s="1" a="1"/>
  <c r="Q51" i="6" s="1"/>
  <c r="Q50" i="8" s="1"/>
  <c r="Y242" i="5"/>
  <c r="M242" i="5"/>
  <c r="U241" i="5"/>
  <c r="I241" i="5"/>
  <c r="Q240" i="5"/>
  <c r="Y239" i="5"/>
  <c r="M239" i="5"/>
  <c r="U238" i="5"/>
  <c r="I238" i="5"/>
  <c r="Q237" i="5"/>
  <c r="Y236" i="5"/>
  <c r="M236" i="5"/>
  <c r="U235" i="5"/>
  <c r="I235" i="5"/>
  <c r="Q234" i="5"/>
  <c r="Y233" i="5"/>
  <c r="M233" i="5"/>
  <c r="U232" i="5"/>
  <c r="I232" i="5"/>
  <c r="Q231" i="5"/>
  <c r="Y230" i="5"/>
  <c r="M230" i="5"/>
  <c r="U229" i="5"/>
  <c r="I229" i="5"/>
  <c r="Q228" i="5"/>
  <c r="Y227" i="5"/>
  <c r="M227" i="5"/>
  <c r="U226" i="5"/>
  <c r="I226" i="5"/>
  <c r="Q225" i="5"/>
  <c r="Y224" i="5"/>
  <c r="M224" i="5"/>
  <c r="U223" i="5"/>
  <c r="I223" i="5"/>
  <c r="Q222" i="5"/>
  <c r="Y221" i="5"/>
  <c r="M221" i="5"/>
  <c r="U220" i="5"/>
  <c r="I220" i="5"/>
  <c r="Q219" i="5"/>
  <c r="Y218" i="5"/>
  <c r="Y46" i="6" s="1" a="1"/>
  <c r="Y46" i="6" s="1"/>
  <c r="Y45" i="8" s="1"/>
  <c r="M218" i="5"/>
  <c r="U217" i="5"/>
  <c r="I217" i="5"/>
  <c r="Q216" i="5"/>
  <c r="Y215" i="5"/>
  <c r="M215" i="5"/>
  <c r="U214" i="5"/>
  <c r="I214" i="5"/>
  <c r="Q213" i="5"/>
  <c r="Y212" i="5"/>
  <c r="M212" i="5"/>
  <c r="U211" i="5"/>
  <c r="I211" i="5"/>
  <c r="Q210" i="5"/>
  <c r="Y209" i="5"/>
  <c r="M209" i="5"/>
  <c r="U208" i="5"/>
  <c r="I208" i="5"/>
  <c r="Q207" i="5"/>
  <c r="Y206" i="5"/>
  <c r="M206" i="5"/>
  <c r="U205" i="5"/>
  <c r="I205" i="5"/>
  <c r="Q204" i="5"/>
  <c r="Y203" i="5"/>
  <c r="M203" i="5"/>
  <c r="U202" i="5"/>
  <c r="I202" i="5"/>
  <c r="Q201" i="5"/>
  <c r="Y200" i="5"/>
  <c r="M200" i="5"/>
  <c r="U199" i="5"/>
  <c r="I199" i="5"/>
  <c r="Q198" i="5"/>
  <c r="Y197" i="5"/>
  <c r="M197" i="5"/>
  <c r="U196" i="5"/>
  <c r="I196" i="5"/>
  <c r="Q195" i="5"/>
  <c r="Y194" i="5"/>
  <c r="M194" i="5"/>
  <c r="U193" i="5"/>
  <c r="I193" i="5"/>
  <c r="I41" i="6" s="1" a="1"/>
  <c r="I41" i="6" s="1"/>
  <c r="I40" i="8" s="1"/>
  <c r="Q192" i="5"/>
  <c r="Y191" i="5"/>
  <c r="M191" i="5"/>
  <c r="U190" i="5"/>
  <c r="I190" i="5"/>
  <c r="Q189" i="5"/>
  <c r="Y188" i="5"/>
  <c r="M188" i="5"/>
  <c r="M40" i="6" s="1" a="1"/>
  <c r="M40" i="6" s="1"/>
  <c r="M39" i="8" s="1"/>
  <c r="U187" i="5"/>
  <c r="I187" i="5"/>
  <c r="Q186" i="5"/>
  <c r="Y185" i="5"/>
  <c r="M185" i="5"/>
  <c r="U184" i="5"/>
  <c r="I184" i="5"/>
  <c r="Q183" i="5"/>
  <c r="Y182" i="5"/>
  <c r="M182" i="5"/>
  <c r="U181" i="5"/>
  <c r="I181" i="5"/>
  <c r="Q180" i="5"/>
  <c r="Y179" i="5"/>
  <c r="M179" i="5"/>
  <c r="U178" i="5"/>
  <c r="U38" i="6" s="1" a="1"/>
  <c r="U38" i="6" s="1"/>
  <c r="U37" i="8" s="1"/>
  <c r="I178" i="5"/>
  <c r="Q177" i="5"/>
  <c r="Y176" i="5"/>
  <c r="M176" i="5"/>
  <c r="U175" i="5"/>
  <c r="I175" i="5"/>
  <c r="Q174" i="5"/>
  <c r="Y173" i="5"/>
  <c r="Y37" i="6" s="1" a="1"/>
  <c r="Y37" i="6" s="1"/>
  <c r="Y36" i="8" s="1"/>
  <c r="M173" i="5"/>
  <c r="U172" i="5"/>
  <c r="I172" i="5"/>
  <c r="Q171" i="5"/>
  <c r="Y170" i="5"/>
  <c r="M170" i="5"/>
  <c r="U169" i="5"/>
  <c r="I169" i="5"/>
  <c r="Q168" i="5"/>
  <c r="Q36" i="6" s="1" a="1"/>
  <c r="Q36" i="6" s="1"/>
  <c r="Q35" i="8" s="1"/>
  <c r="Y167" i="5"/>
  <c r="M167" i="5"/>
  <c r="U166" i="5"/>
  <c r="I166" i="5"/>
  <c r="Q165" i="5"/>
  <c r="Y164" i="5"/>
  <c r="M164" i="5"/>
  <c r="U163" i="5"/>
  <c r="I163" i="5"/>
  <c r="Q162" i="5"/>
  <c r="Y161" i="5"/>
  <c r="M161" i="5"/>
  <c r="U160" i="5"/>
  <c r="I160" i="5"/>
  <c r="Q159" i="5"/>
  <c r="Y158" i="5"/>
  <c r="M158" i="5"/>
  <c r="U157" i="5"/>
  <c r="I157" i="5"/>
  <c r="Q156" i="5"/>
  <c r="Y155" i="5"/>
  <c r="M155" i="5"/>
  <c r="U154" i="5"/>
  <c r="I154" i="5"/>
  <c r="Q153" i="5"/>
  <c r="Y152" i="5"/>
  <c r="M152" i="5"/>
  <c r="U151" i="5"/>
  <c r="I151" i="5"/>
  <c r="Q150" i="5"/>
  <c r="Y149" i="5"/>
  <c r="M149" i="5"/>
  <c r="U148" i="5"/>
  <c r="I148" i="5"/>
  <c r="Q147" i="5"/>
  <c r="Y146" i="5"/>
  <c r="M146" i="5"/>
  <c r="U145" i="5"/>
  <c r="I145" i="5"/>
  <c r="Q144" i="5"/>
  <c r="Y143" i="5"/>
  <c r="M143" i="5"/>
  <c r="U142" i="5"/>
  <c r="I142" i="5"/>
  <c r="T352" i="5"/>
  <c r="H352" i="5"/>
  <c r="P351" i="5"/>
  <c r="X350" i="5"/>
  <c r="L350" i="5"/>
  <c r="T349" i="5"/>
  <c r="H349" i="5"/>
  <c r="P348" i="5"/>
  <c r="X347" i="5"/>
  <c r="L347" i="5"/>
  <c r="T346" i="5"/>
  <c r="H346" i="5"/>
  <c r="P345" i="5"/>
  <c r="X344" i="5"/>
  <c r="L344" i="5"/>
  <c r="T343" i="5"/>
  <c r="T71" i="6" s="1" a="1"/>
  <c r="T71" i="6" s="1"/>
  <c r="T70" i="8" s="1"/>
  <c r="H343" i="5"/>
  <c r="P342" i="5"/>
  <c r="X341" i="5"/>
  <c r="L341" i="5"/>
  <c r="T340" i="5"/>
  <c r="H340" i="5"/>
  <c r="P339" i="5"/>
  <c r="X338" i="5"/>
  <c r="L338" i="5"/>
  <c r="T337" i="5"/>
  <c r="H337" i="5"/>
  <c r="P336" i="5"/>
  <c r="X335" i="5"/>
  <c r="L335" i="5"/>
  <c r="T334" i="5"/>
  <c r="H334" i="5"/>
  <c r="P333" i="5"/>
  <c r="X332" i="5"/>
  <c r="L332" i="5"/>
  <c r="T331" i="5"/>
  <c r="H331" i="5"/>
  <c r="P330" i="5"/>
  <c r="X329" i="5"/>
  <c r="L329" i="5"/>
  <c r="T328" i="5"/>
  <c r="H328" i="5"/>
  <c r="P327" i="5"/>
  <c r="X326" i="5"/>
  <c r="L326" i="5"/>
  <c r="T325" i="5"/>
  <c r="H325" i="5"/>
  <c r="P324" i="5"/>
  <c r="X323" i="5"/>
  <c r="L323" i="5"/>
  <c r="T322" i="5"/>
  <c r="H322" i="5"/>
  <c r="P321" i="5"/>
  <c r="X320" i="5"/>
  <c r="L320" i="5"/>
  <c r="T319" i="5"/>
  <c r="H319" i="5"/>
  <c r="P318" i="5"/>
  <c r="X317" i="5"/>
  <c r="L317" i="5"/>
  <c r="T316" i="5"/>
  <c r="H316" i="5"/>
  <c r="P315" i="5"/>
  <c r="X314" i="5"/>
  <c r="L314" i="5"/>
  <c r="T313" i="5"/>
  <c r="H313" i="5"/>
  <c r="P312" i="5"/>
  <c r="X311" i="5"/>
  <c r="L311" i="5"/>
  <c r="T310" i="5"/>
  <c r="H310" i="5"/>
  <c r="P309" i="5"/>
  <c r="X308" i="5"/>
  <c r="L308" i="5"/>
  <c r="T307" i="5"/>
  <c r="H307" i="5"/>
  <c r="P306" i="5"/>
  <c r="X305" i="5"/>
  <c r="L305" i="5"/>
  <c r="T304" i="5"/>
  <c r="H304" i="5"/>
  <c r="P303" i="5"/>
  <c r="P63" i="6" s="1" a="1"/>
  <c r="P63" i="6" s="1"/>
  <c r="P62" i="8" s="1"/>
  <c r="X302" i="5"/>
  <c r="L302" i="5"/>
  <c r="T301" i="5"/>
  <c r="H301" i="5"/>
  <c r="P300" i="5"/>
  <c r="X299" i="5"/>
  <c r="L299" i="5"/>
  <c r="T298" i="5"/>
  <c r="H298" i="5"/>
  <c r="P297" i="5"/>
  <c r="X296" i="5"/>
  <c r="L296" i="5"/>
  <c r="T295" i="5"/>
  <c r="H295" i="5"/>
  <c r="P294" i="5"/>
  <c r="X293" i="5"/>
  <c r="L293" i="5"/>
  <c r="L61" i="6" s="1" a="1"/>
  <c r="L61" i="6" s="1"/>
  <c r="L60" i="8" s="1"/>
  <c r="T292" i="5"/>
  <c r="H292" i="5"/>
  <c r="P291" i="5"/>
  <c r="X290" i="5"/>
  <c r="L290" i="5"/>
  <c r="T289" i="5"/>
  <c r="H289" i="5"/>
  <c r="P288" i="5"/>
  <c r="X287" i="5"/>
  <c r="L287" i="5"/>
  <c r="T286" i="5"/>
  <c r="H286" i="5"/>
  <c r="P285" i="5"/>
  <c r="X284" i="5"/>
  <c r="L284" i="5"/>
  <c r="T283" i="5"/>
  <c r="H283" i="5"/>
  <c r="P282" i="5"/>
  <c r="X281" i="5"/>
  <c r="L281" i="5"/>
  <c r="T280" i="5"/>
  <c r="H280" i="5"/>
  <c r="P279" i="5"/>
  <c r="X278" i="5"/>
  <c r="X58" i="6" s="1" a="1"/>
  <c r="X58" i="6" s="1"/>
  <c r="X57" i="8" s="1"/>
  <c r="L278" i="5"/>
  <c r="T277" i="5"/>
  <c r="H277" i="5"/>
  <c r="P276" i="5"/>
  <c r="X275" i="5"/>
  <c r="L275" i="5"/>
  <c r="T274" i="5"/>
  <c r="H274" i="5"/>
  <c r="P273" i="5"/>
  <c r="X272" i="5"/>
  <c r="L272" i="5"/>
  <c r="T271" i="5"/>
  <c r="H271" i="5"/>
  <c r="P270" i="5"/>
  <c r="X269" i="5"/>
  <c r="L269" i="5"/>
  <c r="T268" i="5"/>
  <c r="H268" i="5"/>
  <c r="P267" i="5"/>
  <c r="X266" i="5"/>
  <c r="L266" i="5"/>
  <c r="T265" i="5"/>
  <c r="H265" i="5"/>
  <c r="P264" i="5"/>
  <c r="X263" i="5"/>
  <c r="L263" i="5"/>
  <c r="T262" i="5"/>
  <c r="H262" i="5"/>
  <c r="P261" i="5"/>
  <c r="X260" i="5"/>
  <c r="L260" i="5"/>
  <c r="T259" i="5"/>
  <c r="H259" i="5"/>
  <c r="P258" i="5"/>
  <c r="X257" i="5"/>
  <c r="L257" i="5"/>
  <c r="T256" i="5"/>
  <c r="H256" i="5"/>
  <c r="P255" i="5"/>
  <c r="X254" i="5"/>
  <c r="L254" i="5"/>
  <c r="T253" i="5"/>
  <c r="H253" i="5"/>
  <c r="H53" i="6" s="1" a="1"/>
  <c r="H53" i="6" s="1"/>
  <c r="H52" i="8" s="1"/>
  <c r="P252" i="5"/>
  <c r="S334" i="5"/>
  <c r="G334" i="5"/>
  <c r="O333" i="5"/>
  <c r="W332" i="5"/>
  <c r="K332" i="5"/>
  <c r="S331" i="5"/>
  <c r="G331" i="5"/>
  <c r="O330" i="5"/>
  <c r="W329" i="5"/>
  <c r="K329" i="5"/>
  <c r="S328" i="5"/>
  <c r="S68" i="6" s="1" a="1"/>
  <c r="S68" i="6" s="1"/>
  <c r="S67" i="8" s="1"/>
  <c r="G328" i="5"/>
  <c r="O327" i="5"/>
  <c r="W326" i="5"/>
  <c r="K326" i="5"/>
  <c r="S325" i="5"/>
  <c r="G325" i="5"/>
  <c r="O324" i="5"/>
  <c r="W323" i="5"/>
  <c r="K323" i="5"/>
  <c r="S322" i="5"/>
  <c r="G322" i="5"/>
  <c r="O321" i="5"/>
  <c r="W320" i="5"/>
  <c r="K320" i="5"/>
  <c r="S319" i="5"/>
  <c r="G319" i="5"/>
  <c r="O318" i="5"/>
  <c r="O66" i="6" s="1" a="1"/>
  <c r="O66" i="6" s="1"/>
  <c r="O65" i="8" s="1"/>
  <c r="W317" i="5"/>
  <c r="K317" i="5"/>
  <c r="S316" i="5"/>
  <c r="G316" i="5"/>
  <c r="O315" i="5"/>
  <c r="W314" i="5"/>
  <c r="K314" i="5"/>
  <c r="S313" i="5"/>
  <c r="G313" i="5"/>
  <c r="O312" i="5"/>
  <c r="W311" i="5"/>
  <c r="K311" i="5"/>
  <c r="S310" i="5"/>
  <c r="G310" i="5"/>
  <c r="O309" i="5"/>
  <c r="W308" i="5"/>
  <c r="K308" i="5"/>
  <c r="S307" i="5"/>
  <c r="G307" i="5"/>
  <c r="O306" i="5"/>
  <c r="W305" i="5"/>
  <c r="K305" i="5"/>
  <c r="S304" i="5"/>
  <c r="G304" i="5"/>
  <c r="O303" i="5"/>
  <c r="W302" i="5"/>
  <c r="K302" i="5"/>
  <c r="S301" i="5"/>
  <c r="G301" i="5"/>
  <c r="O300" i="5"/>
  <c r="W299" i="5"/>
  <c r="K299" i="5"/>
  <c r="S298" i="5"/>
  <c r="G298" i="5"/>
  <c r="O297" i="5"/>
  <c r="W296" i="5"/>
  <c r="K296" i="5"/>
  <c r="S295" i="5"/>
  <c r="G295" i="5"/>
  <c r="O294" i="5"/>
  <c r="W293" i="5"/>
  <c r="K293" i="5"/>
  <c r="S292" i="5"/>
  <c r="G292" i="5"/>
  <c r="O291" i="5"/>
  <c r="W290" i="5"/>
  <c r="K290" i="5"/>
  <c r="S289" i="5"/>
  <c r="G289" i="5"/>
  <c r="O288" i="5"/>
  <c r="W287" i="5"/>
  <c r="K287" i="5"/>
  <c r="S286" i="5"/>
  <c r="G286" i="5"/>
  <c r="O285" i="5"/>
  <c r="W284" i="5"/>
  <c r="K284" i="5"/>
  <c r="S283" i="5"/>
  <c r="G283" i="5"/>
  <c r="O282" i="5"/>
  <c r="W281" i="5"/>
  <c r="K281" i="5"/>
  <c r="S280" i="5"/>
  <c r="G280" i="5"/>
  <c r="O279" i="5"/>
  <c r="W278" i="5"/>
  <c r="K278" i="5"/>
  <c r="K58" i="6" s="1" a="1"/>
  <c r="K58" i="6" s="1"/>
  <c r="K57" i="8" s="1"/>
  <c r="S277" i="5"/>
  <c r="G277" i="5"/>
  <c r="O276" i="5"/>
  <c r="W275" i="5"/>
  <c r="K275" i="5"/>
  <c r="S274" i="5"/>
  <c r="G274" i="5"/>
  <c r="O273" i="5"/>
  <c r="W272" i="5"/>
  <c r="K272" i="5"/>
  <c r="S271" i="5"/>
  <c r="G271" i="5"/>
  <c r="O270" i="5"/>
  <c r="W269" i="5"/>
  <c r="K269" i="5"/>
  <c r="S268" i="5"/>
  <c r="G268" i="5"/>
  <c r="G56" i="6" s="1" a="1"/>
  <c r="G56" i="6" s="1"/>
  <c r="G55" i="8" s="1"/>
  <c r="O267" i="5"/>
  <c r="W266" i="5"/>
  <c r="K266" i="5"/>
  <c r="S265" i="5"/>
  <c r="G265" i="5"/>
  <c r="O264" i="5"/>
  <c r="W263" i="5"/>
  <c r="W55" i="6" s="1" a="1"/>
  <c r="W55" i="6" s="1"/>
  <c r="W54" i="8" s="1"/>
  <c r="K263" i="5"/>
  <c r="S262" i="5"/>
  <c r="G262" i="5"/>
  <c r="O261" i="5"/>
  <c r="W260" i="5"/>
  <c r="K260" i="5"/>
  <c r="S259" i="5"/>
  <c r="G259" i="5"/>
  <c r="O258" i="5"/>
  <c r="W257" i="5"/>
  <c r="K257" i="5"/>
  <c r="S256" i="5"/>
  <c r="G256" i="5"/>
  <c r="O255" i="5"/>
  <c r="W254" i="5"/>
  <c r="K254" i="5"/>
  <c r="S253" i="5"/>
  <c r="S53" i="6" s="1" a="1"/>
  <c r="S53" i="6" s="1"/>
  <c r="S52" i="8" s="1"/>
  <c r="G253" i="5"/>
  <c r="O252" i="5"/>
  <c r="W251" i="5"/>
  <c r="K251" i="5"/>
  <c r="S250" i="5"/>
  <c r="G250" i="5"/>
  <c r="O249" i="5"/>
  <c r="W248" i="5"/>
  <c r="K248" i="5"/>
  <c r="S247" i="5"/>
  <c r="G247" i="5"/>
  <c r="O246" i="5"/>
  <c r="W245" i="5"/>
  <c r="K245" i="5"/>
  <c r="S244" i="5"/>
  <c r="G244" i="5"/>
  <c r="O243" i="5"/>
  <c r="W242" i="5"/>
  <c r="K242" i="5"/>
  <c r="S241" i="5"/>
  <c r="G241" i="5"/>
  <c r="O240" i="5"/>
  <c r="W239" i="5"/>
  <c r="K239" i="5"/>
  <c r="S238" i="5"/>
  <c r="G238" i="5"/>
  <c r="O237" i="5"/>
  <c r="W236" i="5"/>
  <c r="N405" i="5"/>
  <c r="V404" i="5"/>
  <c r="J404" i="5"/>
  <c r="R403" i="5"/>
  <c r="Z401" i="5"/>
  <c r="N402" i="5"/>
  <c r="V401" i="5"/>
  <c r="J401" i="5"/>
  <c r="R400" i="5"/>
  <c r="Z398" i="5"/>
  <c r="Z82" i="6" s="1" a="1"/>
  <c r="Z82" i="6" s="1"/>
  <c r="N399" i="5"/>
  <c r="V398" i="5"/>
  <c r="J398" i="5"/>
  <c r="J82" i="6" s="1" a="1"/>
  <c r="J82" i="6" s="1"/>
  <c r="J81" i="8" s="1"/>
  <c r="R397" i="5"/>
  <c r="Z395" i="5"/>
  <c r="N396" i="5"/>
  <c r="V395" i="5"/>
  <c r="J395" i="5"/>
  <c r="R394" i="5"/>
  <c r="Z392" i="5"/>
  <c r="N393" i="5"/>
  <c r="V392" i="5"/>
  <c r="J392" i="5"/>
  <c r="R391" i="5"/>
  <c r="Z389" i="5"/>
  <c r="N390" i="5"/>
  <c r="V389" i="5"/>
  <c r="J389" i="5"/>
  <c r="R388" i="5"/>
  <c r="Z386" i="5"/>
  <c r="N387" i="5"/>
  <c r="V386" i="5"/>
  <c r="J386" i="5"/>
  <c r="R385" i="5"/>
  <c r="Z383" i="5"/>
  <c r="Z79" i="6" s="1" a="1"/>
  <c r="Z79" i="6" s="1"/>
  <c r="Z78" i="8" s="1"/>
  <c r="N384" i="5"/>
  <c r="V383" i="5"/>
  <c r="J383" i="5"/>
  <c r="R382" i="5"/>
  <c r="Z380" i="5"/>
  <c r="N381" i="5"/>
  <c r="V380" i="5"/>
  <c r="J380" i="5"/>
  <c r="R379" i="5"/>
  <c r="Z377" i="5"/>
  <c r="N378" i="5"/>
  <c r="V377" i="5"/>
  <c r="J377" i="5"/>
  <c r="R376" i="5"/>
  <c r="Z374" i="5"/>
  <c r="N375" i="5"/>
  <c r="V374" i="5"/>
  <c r="J374" i="5"/>
  <c r="R373" i="5"/>
  <c r="Z371" i="5"/>
  <c r="N372" i="5"/>
  <c r="V371" i="5"/>
  <c r="J371" i="5"/>
  <c r="R370" i="5"/>
  <c r="Z368" i="5"/>
  <c r="Z76" i="6" s="1" a="1"/>
  <c r="Z76" i="6" s="1"/>
  <c r="Z75" i="8" s="1"/>
  <c r="N369" i="5"/>
  <c r="V368" i="5"/>
  <c r="J368" i="5"/>
  <c r="J76" i="6" s="1" a="1"/>
  <c r="J76" i="6" s="1"/>
  <c r="J75" i="8" s="1"/>
  <c r="R367" i="5"/>
  <c r="Z365" i="5"/>
  <c r="N366" i="5"/>
  <c r="V365" i="5"/>
  <c r="J365" i="5"/>
  <c r="R364" i="5"/>
  <c r="Z362" i="5"/>
  <c r="N363" i="5"/>
  <c r="V362" i="5"/>
  <c r="J362" i="5"/>
  <c r="R361" i="5"/>
  <c r="Z359" i="5"/>
  <c r="N360" i="5"/>
  <c r="V359" i="5"/>
  <c r="J359" i="5"/>
  <c r="R358" i="5"/>
  <c r="Z356" i="5"/>
  <c r="N357" i="5"/>
  <c r="V356" i="5"/>
  <c r="J356" i="5"/>
  <c r="R355" i="5"/>
  <c r="Z353" i="5"/>
  <c r="Z73" i="6" s="1" a="1"/>
  <c r="Z73" i="6" s="1"/>
  <c r="Z72" i="8" s="1"/>
  <c r="N354" i="5"/>
  <c r="V353" i="5"/>
  <c r="V73" i="6" s="1" a="1"/>
  <c r="V73" i="6" s="1"/>
  <c r="V72" i="8" s="1"/>
  <c r="J353" i="5"/>
  <c r="R352" i="5"/>
  <c r="Z350" i="5"/>
  <c r="N351" i="5"/>
  <c r="V350" i="5"/>
  <c r="J350" i="5"/>
  <c r="R349" i="5"/>
  <c r="Z347" i="5"/>
  <c r="N348" i="5"/>
  <c r="V347" i="5"/>
  <c r="J347" i="5"/>
  <c r="R346" i="5"/>
  <c r="Z344" i="5"/>
  <c r="N345" i="5"/>
  <c r="V344" i="5"/>
  <c r="J344" i="5"/>
  <c r="R343" i="5"/>
  <c r="R71" i="6" s="1" a="1"/>
  <c r="R71" i="6" s="1"/>
  <c r="R70" i="8" s="1"/>
  <c r="Z341" i="5"/>
  <c r="N342" i="5"/>
  <c r="V341" i="5"/>
  <c r="J341" i="5"/>
  <c r="R340" i="5"/>
  <c r="Z338" i="5"/>
  <c r="Z70" i="6" s="1" a="1"/>
  <c r="Z70" i="6" s="1"/>
  <c r="Z69" i="8" s="1"/>
  <c r="N339" i="5"/>
  <c r="V338" i="5"/>
  <c r="J338" i="5"/>
  <c r="J70" i="6" s="1" a="1"/>
  <c r="J70" i="6" s="1"/>
  <c r="J69" i="8" s="1"/>
  <c r="R337" i="5"/>
  <c r="Z335" i="5"/>
  <c r="N336" i="5"/>
  <c r="V335" i="5"/>
  <c r="J335" i="5"/>
  <c r="R334" i="5"/>
  <c r="Z332" i="5"/>
  <c r="N333" i="5"/>
  <c r="V332" i="5"/>
  <c r="J332" i="5"/>
  <c r="R331" i="5"/>
  <c r="Z329" i="5"/>
  <c r="N330" i="5"/>
  <c r="V329" i="5"/>
  <c r="J329" i="5"/>
  <c r="R328" i="5"/>
  <c r="Z326" i="5"/>
  <c r="N327" i="5"/>
  <c r="V326" i="5"/>
  <c r="J326" i="5"/>
  <c r="R325" i="5"/>
  <c r="Z323" i="5"/>
  <c r="Z67" i="6" s="1" a="1"/>
  <c r="Z67" i="6" s="1"/>
  <c r="Z66" i="8" s="1"/>
  <c r="N324" i="5"/>
  <c r="V323" i="5"/>
  <c r="J323" i="5"/>
  <c r="R322" i="5"/>
  <c r="Z320" i="5"/>
  <c r="N321" i="5"/>
  <c r="V320" i="5"/>
  <c r="J320" i="5"/>
  <c r="R319" i="5"/>
  <c r="Z317" i="5"/>
  <c r="N318" i="5"/>
  <c r="V317" i="5"/>
  <c r="J317" i="5"/>
  <c r="R316" i="5"/>
  <c r="Z314" i="5"/>
  <c r="N315" i="5"/>
  <c r="V314" i="5"/>
  <c r="J314" i="5"/>
  <c r="R313" i="5"/>
  <c r="Z311" i="5"/>
  <c r="N312" i="5"/>
  <c r="V311" i="5"/>
  <c r="J311" i="5"/>
  <c r="R310" i="5"/>
  <c r="Z308" i="5"/>
  <c r="Z64" i="6" s="1" a="1"/>
  <c r="Z64" i="6" s="1"/>
  <c r="Z63" i="8" s="1"/>
  <c r="N309" i="5"/>
  <c r="V308" i="5"/>
  <c r="J308" i="5"/>
  <c r="R307" i="5"/>
  <c r="Z305" i="5"/>
  <c r="N306" i="5"/>
  <c r="V305" i="5"/>
  <c r="J305" i="5"/>
  <c r="R304" i="5"/>
  <c r="Z302" i="5"/>
  <c r="N303" i="5"/>
  <c r="N63" i="6" s="1" a="1"/>
  <c r="N63" i="6" s="1"/>
  <c r="N62" i="8" s="1"/>
  <c r="V302" i="5"/>
  <c r="J302" i="5"/>
  <c r="R301" i="5"/>
  <c r="Z299" i="5"/>
  <c r="N300" i="5"/>
  <c r="V299" i="5"/>
  <c r="J299" i="5"/>
  <c r="R298" i="5"/>
  <c r="Z296" i="5"/>
  <c r="N297" i="5"/>
  <c r="V296" i="5"/>
  <c r="J296" i="5"/>
  <c r="R295" i="5"/>
  <c r="Z293" i="5"/>
  <c r="Z61" i="6" s="1" a="1"/>
  <c r="Z61" i="6" s="1"/>
  <c r="Z60" i="8" s="1"/>
  <c r="N294" i="5"/>
  <c r="V293" i="5"/>
  <c r="J293" i="5"/>
  <c r="J61" i="6" s="1" a="1"/>
  <c r="J61" i="6" s="1"/>
  <c r="J60" i="8" s="1"/>
  <c r="R292" i="5"/>
  <c r="Z290" i="5"/>
  <c r="N291" i="5"/>
  <c r="V290" i="5"/>
  <c r="J290" i="5"/>
  <c r="R289" i="5"/>
  <c r="Z287" i="5"/>
  <c r="N288" i="5"/>
  <c r="V287" i="5"/>
  <c r="J287" i="5"/>
  <c r="R286" i="5"/>
  <c r="Z284" i="5"/>
  <c r="N285" i="5"/>
  <c r="V284" i="5"/>
  <c r="J284" i="5"/>
  <c r="R283" i="5"/>
  <c r="Z281" i="5"/>
  <c r="N282" i="5"/>
  <c r="V281" i="5"/>
  <c r="J281" i="5"/>
  <c r="R280" i="5"/>
  <c r="Z278" i="5"/>
  <c r="Z58" i="6" s="1" a="1"/>
  <c r="Z58" i="6" s="1"/>
  <c r="Z57" i="8" s="1"/>
  <c r="N279" i="5"/>
  <c r="V278" i="5"/>
  <c r="V58" i="6" s="1" a="1"/>
  <c r="V58" i="6" s="1"/>
  <c r="V57" i="8" s="1"/>
  <c r="J278" i="5"/>
  <c r="J58" i="6" s="1" a="1"/>
  <c r="J58" i="6" s="1"/>
  <c r="J57" i="8" s="1"/>
  <c r="R277" i="5"/>
  <c r="Z275" i="5"/>
  <c r="N276" i="5"/>
  <c r="V275" i="5"/>
  <c r="J275" i="5"/>
  <c r="R274" i="5"/>
  <c r="Z272" i="5"/>
  <c r="N273" i="5"/>
  <c r="V272" i="5"/>
  <c r="J272" i="5"/>
  <c r="R271" i="5"/>
  <c r="Z269" i="5"/>
  <c r="N270" i="5"/>
  <c r="V269" i="5"/>
  <c r="J269" i="5"/>
  <c r="R268" i="5"/>
  <c r="Z266" i="5"/>
  <c r="N267" i="5"/>
  <c r="V266" i="5"/>
  <c r="J266" i="5"/>
  <c r="R265" i="5"/>
  <c r="Z263" i="5"/>
  <c r="Z55" i="6" s="1" a="1"/>
  <c r="Z55" i="6" s="1"/>
  <c r="Z54" i="8" s="1"/>
  <c r="N264" i="5"/>
  <c r="V263" i="5"/>
  <c r="J263" i="5"/>
  <c r="R262" i="5"/>
  <c r="Z260" i="5"/>
  <c r="N261" i="5"/>
  <c r="V260" i="5"/>
  <c r="J260" i="5"/>
  <c r="R259" i="5"/>
  <c r="Z257" i="5"/>
  <c r="N258" i="5"/>
  <c r="V257" i="5"/>
  <c r="J257" i="5"/>
  <c r="R256" i="5"/>
  <c r="Z254" i="5"/>
  <c r="N255" i="5"/>
  <c r="V254" i="5"/>
  <c r="J254" i="5"/>
  <c r="R253" i="5"/>
  <c r="Z251" i="5"/>
  <c r="N252" i="5"/>
  <c r="V251" i="5"/>
  <c r="J251" i="5"/>
  <c r="R250" i="5"/>
  <c r="Z248" i="5"/>
  <c r="Z52" i="6" s="1" a="1"/>
  <c r="Z52" i="6" s="1"/>
  <c r="Z51" i="8" s="1"/>
  <c r="N249" i="5"/>
  <c r="V248" i="5"/>
  <c r="J248" i="5"/>
  <c r="R247" i="5"/>
  <c r="Z245" i="5"/>
  <c r="N246" i="5"/>
  <c r="V245" i="5"/>
  <c r="J245" i="5"/>
  <c r="R244" i="5"/>
  <c r="Z242" i="5"/>
  <c r="N243" i="5"/>
  <c r="V242" i="5"/>
  <c r="J242" i="5"/>
  <c r="Y336" i="5"/>
  <c r="M336" i="5"/>
  <c r="U335" i="5"/>
  <c r="I335" i="5"/>
  <c r="Q334" i="5"/>
  <c r="Y333" i="5"/>
  <c r="Y69" i="6" s="1" a="1"/>
  <c r="Y69" i="6" s="1"/>
  <c r="Y68" i="8" s="1"/>
  <c r="M333" i="5"/>
  <c r="U332" i="5"/>
  <c r="I332" i="5"/>
  <c r="Q331" i="5"/>
  <c r="Y330" i="5"/>
  <c r="M330" i="5"/>
  <c r="U329" i="5"/>
  <c r="I329" i="5"/>
  <c r="Q328" i="5"/>
  <c r="Y327" i="5"/>
  <c r="M327" i="5"/>
  <c r="U326" i="5"/>
  <c r="I326" i="5"/>
  <c r="Q325" i="5"/>
  <c r="Y324" i="5"/>
  <c r="M324" i="5"/>
  <c r="U323" i="5"/>
  <c r="U67" i="6" s="1" a="1"/>
  <c r="U67" i="6" s="1"/>
  <c r="U66" i="8" s="1"/>
  <c r="I323" i="5"/>
  <c r="Q322" i="5"/>
  <c r="Y321" i="5"/>
  <c r="M321" i="5"/>
  <c r="U320" i="5"/>
  <c r="I320" i="5"/>
  <c r="Q319" i="5"/>
  <c r="Y318" i="5"/>
  <c r="M318" i="5"/>
  <c r="U317" i="5"/>
  <c r="I317" i="5"/>
  <c r="Q316" i="5"/>
  <c r="Y315" i="5"/>
  <c r="M315" i="5"/>
  <c r="U314" i="5"/>
  <c r="I314" i="5"/>
  <c r="Q313" i="5"/>
  <c r="Y312" i="5"/>
  <c r="M312" i="5"/>
  <c r="U311" i="5"/>
  <c r="I311" i="5"/>
  <c r="Q310" i="5"/>
  <c r="Y309" i="5"/>
  <c r="M309" i="5"/>
  <c r="U308" i="5"/>
  <c r="I308" i="5"/>
  <c r="Q307" i="5"/>
  <c r="Y306" i="5"/>
  <c r="M306" i="5"/>
  <c r="U305" i="5"/>
  <c r="I305" i="5"/>
  <c r="Q304" i="5"/>
  <c r="Y303" i="5"/>
  <c r="M303" i="5"/>
  <c r="U302" i="5"/>
  <c r="I302" i="5"/>
  <c r="Q301" i="5"/>
  <c r="Y300" i="5"/>
  <c r="M300" i="5"/>
  <c r="U299" i="5"/>
  <c r="I299" i="5"/>
  <c r="Q298" i="5"/>
  <c r="Y297" i="5"/>
  <c r="M297" i="5"/>
  <c r="U296" i="5"/>
  <c r="I296" i="5"/>
  <c r="Q295" i="5"/>
  <c r="Y294" i="5"/>
  <c r="M294" i="5"/>
  <c r="U293" i="5"/>
  <c r="I293" i="5"/>
  <c r="Q292" i="5"/>
  <c r="Y291" i="5"/>
  <c r="M291" i="5"/>
  <c r="U290" i="5"/>
  <c r="I290" i="5"/>
  <c r="Q289" i="5"/>
  <c r="Y288" i="5"/>
  <c r="M288" i="5"/>
  <c r="M60" i="6" s="1" a="1"/>
  <c r="M60" i="6" s="1"/>
  <c r="M59" i="8" s="1"/>
  <c r="U287" i="5"/>
  <c r="I287" i="5"/>
  <c r="Q286" i="5"/>
  <c r="Y285" i="5"/>
  <c r="M285" i="5"/>
  <c r="U284" i="5"/>
  <c r="I284" i="5"/>
  <c r="Q283" i="5"/>
  <c r="Q59" i="6" s="1" a="1"/>
  <c r="Q59" i="6" s="1"/>
  <c r="Q58" i="8" s="1"/>
  <c r="Y282" i="5"/>
  <c r="M282" i="5"/>
  <c r="U281" i="5"/>
  <c r="I281" i="5"/>
  <c r="Q280" i="5"/>
  <c r="Y279" i="5"/>
  <c r="M279" i="5"/>
  <c r="U278" i="5"/>
  <c r="I278" i="5"/>
  <c r="Q277" i="5"/>
  <c r="Y276" i="5"/>
  <c r="M276" i="5"/>
  <c r="U275" i="5"/>
  <c r="I275" i="5"/>
  <c r="Q274" i="5"/>
  <c r="Y273" i="5"/>
  <c r="M273" i="5"/>
  <c r="U272" i="5"/>
  <c r="I272" i="5"/>
  <c r="Q271" i="5"/>
  <c r="Y270" i="5"/>
  <c r="M270" i="5"/>
  <c r="U269" i="5"/>
  <c r="I269" i="5"/>
  <c r="Q268" i="5"/>
  <c r="Y267" i="5"/>
  <c r="M267" i="5"/>
  <c r="U266" i="5"/>
  <c r="I266" i="5"/>
  <c r="Q265" i="5"/>
  <c r="Y264" i="5"/>
  <c r="M264" i="5"/>
  <c r="U263" i="5"/>
  <c r="I263" i="5"/>
  <c r="Q262" i="5"/>
  <c r="Y261" i="5"/>
  <c r="M261" i="5"/>
  <c r="U260" i="5"/>
  <c r="I260" i="5"/>
  <c r="Q259" i="5"/>
  <c r="Y258" i="5"/>
  <c r="Y54" i="6" s="1" a="1"/>
  <c r="Y54" i="6" s="1"/>
  <c r="Y53" i="8" s="1"/>
  <c r="M258" i="5"/>
  <c r="U257" i="5"/>
  <c r="I257" i="5"/>
  <c r="Q256" i="5"/>
  <c r="Y255" i="5"/>
  <c r="M255" i="5"/>
  <c r="U254" i="5"/>
  <c r="I254" i="5"/>
  <c r="Q253" i="5"/>
  <c r="Y252" i="5"/>
  <c r="M252" i="5"/>
  <c r="U251" i="5"/>
  <c r="I251" i="5"/>
  <c r="Q250" i="5"/>
  <c r="Y249" i="5"/>
  <c r="M249" i="5"/>
  <c r="U248" i="5"/>
  <c r="I248" i="5"/>
  <c r="Q247" i="5"/>
  <c r="Y246" i="5"/>
  <c r="M246" i="5"/>
  <c r="U245" i="5"/>
  <c r="I245" i="5"/>
  <c r="Q244" i="5"/>
  <c r="Y243" i="5"/>
  <c r="M243" i="5"/>
  <c r="U242" i="5"/>
  <c r="I242" i="5"/>
  <c r="Q241" i="5"/>
  <c r="Y240" i="5"/>
  <c r="M240" i="5"/>
  <c r="U239" i="5"/>
  <c r="I239" i="5"/>
  <c r="Q238" i="5"/>
  <c r="Y237" i="5"/>
  <c r="M237" i="5"/>
  <c r="U236" i="5"/>
  <c r="X251" i="5"/>
  <c r="L251" i="5"/>
  <c r="T250" i="5"/>
  <c r="H250" i="5"/>
  <c r="P249" i="5"/>
  <c r="X248" i="5"/>
  <c r="X52" i="6" s="1" a="1"/>
  <c r="X52" i="6" s="1"/>
  <c r="X51" i="8" s="1"/>
  <c r="L248" i="5"/>
  <c r="T247" i="5"/>
  <c r="H247" i="5"/>
  <c r="P246" i="5"/>
  <c r="X245" i="5"/>
  <c r="L245" i="5"/>
  <c r="T244" i="5"/>
  <c r="H244" i="5"/>
  <c r="P243" i="5"/>
  <c r="X242" i="5"/>
  <c r="L242" i="5"/>
  <c r="T241" i="5"/>
  <c r="H241" i="5"/>
  <c r="P240" i="5"/>
  <c r="X239" i="5"/>
  <c r="L239" i="5"/>
  <c r="T238" i="5"/>
  <c r="T50" i="6" s="1" a="1"/>
  <c r="T50" i="6" s="1"/>
  <c r="T49" i="8" s="1"/>
  <c r="H238" i="5"/>
  <c r="P237" i="5"/>
  <c r="X236" i="5"/>
  <c r="L236" i="5"/>
  <c r="T235" i="5"/>
  <c r="H235" i="5"/>
  <c r="P234" i="5"/>
  <c r="X233" i="5"/>
  <c r="L233" i="5"/>
  <c r="T232" i="5"/>
  <c r="H232" i="5"/>
  <c r="P231" i="5"/>
  <c r="X230" i="5"/>
  <c r="L230" i="5"/>
  <c r="T229" i="5"/>
  <c r="H229" i="5"/>
  <c r="P228" i="5"/>
  <c r="X227" i="5"/>
  <c r="L227" i="5"/>
  <c r="T226" i="5"/>
  <c r="H226" i="5"/>
  <c r="P225" i="5"/>
  <c r="X224" i="5"/>
  <c r="L224" i="5"/>
  <c r="T223" i="5"/>
  <c r="H223" i="5"/>
  <c r="P222" i="5"/>
  <c r="X221" i="5"/>
  <c r="L221" i="5"/>
  <c r="T220" i="5"/>
  <c r="H220" i="5"/>
  <c r="P219" i="5"/>
  <c r="X218" i="5"/>
  <c r="L218" i="5"/>
  <c r="T217" i="5"/>
  <c r="H217" i="5"/>
  <c r="P216" i="5"/>
  <c r="X215" i="5"/>
  <c r="L215" i="5"/>
  <c r="T214" i="5"/>
  <c r="H214" i="5"/>
  <c r="P213" i="5"/>
  <c r="X212" i="5"/>
  <c r="L212" i="5"/>
  <c r="T211" i="5"/>
  <c r="H211" i="5"/>
  <c r="P210" i="5"/>
  <c r="X209" i="5"/>
  <c r="L209" i="5"/>
  <c r="T208" i="5"/>
  <c r="H208" i="5"/>
  <c r="P207" i="5"/>
  <c r="X206" i="5"/>
  <c r="L206" i="5"/>
  <c r="T205" i="5"/>
  <c r="H205" i="5"/>
  <c r="P204" i="5"/>
  <c r="X203" i="5"/>
  <c r="L203" i="5"/>
  <c r="T202" i="5"/>
  <c r="H202" i="5"/>
  <c r="P201" i="5"/>
  <c r="X200" i="5"/>
  <c r="L200" i="5"/>
  <c r="T199" i="5"/>
  <c r="H199" i="5"/>
  <c r="P198" i="5"/>
  <c r="P42" i="6" s="1" a="1"/>
  <c r="P42" i="6" s="1"/>
  <c r="P41" i="8" s="1"/>
  <c r="X197" i="5"/>
  <c r="L197" i="5"/>
  <c r="T196" i="5"/>
  <c r="H196" i="5"/>
  <c r="P195" i="5"/>
  <c r="X194" i="5"/>
  <c r="L194" i="5"/>
  <c r="T193" i="5"/>
  <c r="H193" i="5"/>
  <c r="P192" i="5"/>
  <c r="X191" i="5"/>
  <c r="L191" i="5"/>
  <c r="T190" i="5"/>
  <c r="H190" i="5"/>
  <c r="P189" i="5"/>
  <c r="X188" i="5"/>
  <c r="L188" i="5"/>
  <c r="L40" i="6" s="1" a="1"/>
  <c r="L40" i="6" s="1"/>
  <c r="L39" i="8" s="1"/>
  <c r="T187" i="5"/>
  <c r="H187" i="5"/>
  <c r="P186" i="5"/>
  <c r="X185" i="5"/>
  <c r="L185" i="5"/>
  <c r="T184" i="5"/>
  <c r="H184" i="5"/>
  <c r="P183" i="5"/>
  <c r="X182" i="5"/>
  <c r="L182" i="5"/>
  <c r="T181" i="5"/>
  <c r="H181" i="5"/>
  <c r="P180" i="5"/>
  <c r="X179" i="5"/>
  <c r="L179" i="5"/>
  <c r="T178" i="5"/>
  <c r="H178" i="5"/>
  <c r="P177" i="5"/>
  <c r="X176" i="5"/>
  <c r="L176" i="5"/>
  <c r="T175" i="5"/>
  <c r="H175" i="5"/>
  <c r="P174" i="5"/>
  <c r="X173" i="5"/>
  <c r="X37" i="6" s="1" a="1"/>
  <c r="X37" i="6" s="1"/>
  <c r="X36" i="8" s="1"/>
  <c r="L173" i="5"/>
  <c r="T172" i="5"/>
  <c r="H172" i="5"/>
  <c r="P171" i="5"/>
  <c r="X170" i="5"/>
  <c r="L170" i="5"/>
  <c r="T169" i="5"/>
  <c r="H169" i="5"/>
  <c r="P168" i="5"/>
  <c r="X167" i="5"/>
  <c r="L167" i="5"/>
  <c r="T166" i="5"/>
  <c r="H166" i="5"/>
  <c r="P165" i="5"/>
  <c r="X164" i="5"/>
  <c r="L164" i="5"/>
  <c r="T163" i="5"/>
  <c r="H163" i="5"/>
  <c r="P162" i="5"/>
  <c r="X161" i="5"/>
  <c r="L161" i="5"/>
  <c r="T160" i="5"/>
  <c r="H160" i="5"/>
  <c r="P159" i="5"/>
  <c r="X158" i="5"/>
  <c r="L158" i="5"/>
  <c r="T157" i="5"/>
  <c r="H157" i="5"/>
  <c r="P156" i="5"/>
  <c r="X155" i="5"/>
  <c r="L155" i="5"/>
  <c r="T154" i="5"/>
  <c r="H154" i="5"/>
  <c r="P153" i="5"/>
  <c r="X152" i="5"/>
  <c r="L152" i="5"/>
  <c r="T151" i="5"/>
  <c r="H151" i="5"/>
  <c r="P150" i="5"/>
  <c r="K236" i="5"/>
  <c r="S235" i="5"/>
  <c r="G235" i="5"/>
  <c r="O234" i="5"/>
  <c r="W233" i="5"/>
  <c r="K233" i="5"/>
  <c r="S232" i="5"/>
  <c r="G232" i="5"/>
  <c r="O231" i="5"/>
  <c r="W230" i="5"/>
  <c r="K230" i="5"/>
  <c r="S229" i="5"/>
  <c r="G229" i="5"/>
  <c r="O228" i="5"/>
  <c r="W227" i="5"/>
  <c r="K227" i="5"/>
  <c r="S226" i="5"/>
  <c r="G226" i="5"/>
  <c r="O225" i="5"/>
  <c r="W224" i="5"/>
  <c r="K224" i="5"/>
  <c r="S223" i="5"/>
  <c r="G223" i="5"/>
  <c r="O222" i="5"/>
  <c r="W221" i="5"/>
  <c r="K221" i="5"/>
  <c r="S220" i="5"/>
  <c r="G220" i="5"/>
  <c r="O219" i="5"/>
  <c r="W218" i="5"/>
  <c r="K218" i="5"/>
  <c r="S217" i="5"/>
  <c r="G217" i="5"/>
  <c r="O216" i="5"/>
  <c r="W215" i="5"/>
  <c r="K215" i="5"/>
  <c r="S214" i="5"/>
  <c r="G214" i="5"/>
  <c r="O213" i="5"/>
  <c r="W212" i="5"/>
  <c r="K212" i="5"/>
  <c r="S211" i="5"/>
  <c r="G211" i="5"/>
  <c r="O210" i="5"/>
  <c r="W209" i="5"/>
  <c r="K209" i="5"/>
  <c r="S208" i="5"/>
  <c r="G208" i="5"/>
  <c r="G44" i="6" s="1" a="1"/>
  <c r="G44" i="6" s="1"/>
  <c r="G43" i="8" s="1"/>
  <c r="O207" i="5"/>
  <c r="W206" i="5"/>
  <c r="K206" i="5"/>
  <c r="S205" i="5"/>
  <c r="G205" i="5"/>
  <c r="O204" i="5"/>
  <c r="W203" i="5"/>
  <c r="K203" i="5"/>
  <c r="S202" i="5"/>
  <c r="G202" i="5"/>
  <c r="O201" i="5"/>
  <c r="W200" i="5"/>
  <c r="K200" i="5"/>
  <c r="S199" i="5"/>
  <c r="G199" i="5"/>
  <c r="O198" i="5"/>
  <c r="O42" i="6" s="1" a="1"/>
  <c r="O42" i="6" s="1"/>
  <c r="O41" i="8" s="1"/>
  <c r="W197" i="5"/>
  <c r="K197" i="5"/>
  <c r="S196" i="5"/>
  <c r="G196" i="5"/>
  <c r="O195" i="5"/>
  <c r="W194" i="5"/>
  <c r="K194" i="5"/>
  <c r="S193" i="5"/>
  <c r="G193" i="5"/>
  <c r="O192" i="5"/>
  <c r="W191" i="5"/>
  <c r="K191" i="5"/>
  <c r="S190" i="5"/>
  <c r="G190" i="5"/>
  <c r="O189" i="5"/>
  <c r="W188" i="5"/>
  <c r="K188" i="5"/>
  <c r="K40" i="6" s="1" a="1"/>
  <c r="K40" i="6" s="1"/>
  <c r="K39" i="8" s="1"/>
  <c r="S187" i="5"/>
  <c r="G187" i="5"/>
  <c r="O186" i="5"/>
  <c r="W185" i="5"/>
  <c r="K185" i="5"/>
  <c r="S184" i="5"/>
  <c r="G184" i="5"/>
  <c r="O183" i="5"/>
  <c r="W182" i="5"/>
  <c r="K182" i="5"/>
  <c r="S181" i="5"/>
  <c r="G181" i="5"/>
  <c r="O180" i="5"/>
  <c r="W179" i="5"/>
  <c r="K179" i="5"/>
  <c r="S178" i="5"/>
  <c r="G178" i="5"/>
  <c r="O177" i="5"/>
  <c r="W176" i="5"/>
  <c r="K176" i="5"/>
  <c r="S175" i="5"/>
  <c r="G175" i="5"/>
  <c r="O174" i="5"/>
  <c r="W173" i="5"/>
  <c r="W37" i="6" s="1" a="1"/>
  <c r="W37" i="6" s="1"/>
  <c r="W36" i="8" s="1"/>
  <c r="K173" i="5"/>
  <c r="S172" i="5"/>
  <c r="G172" i="5"/>
  <c r="O171" i="5"/>
  <c r="W170" i="5"/>
  <c r="K170" i="5"/>
  <c r="S169" i="5"/>
  <c r="G169" i="5"/>
  <c r="O168" i="5"/>
  <c r="W167" i="5"/>
  <c r="K167" i="5"/>
  <c r="S166" i="5"/>
  <c r="G166" i="5"/>
  <c r="O165" i="5"/>
  <c r="W164" i="5"/>
  <c r="K164" i="5"/>
  <c r="S163" i="5"/>
  <c r="G163" i="5"/>
  <c r="O162" i="5"/>
  <c r="W161" i="5"/>
  <c r="K161" i="5"/>
  <c r="S160" i="5"/>
  <c r="G160" i="5"/>
  <c r="O159" i="5"/>
  <c r="W158" i="5"/>
  <c r="K158" i="5"/>
  <c r="S157" i="5"/>
  <c r="G157" i="5"/>
  <c r="O156" i="5"/>
  <c r="W155" i="5"/>
  <c r="K155" i="5"/>
  <c r="S154" i="5"/>
  <c r="G154" i="5"/>
  <c r="O153" i="5"/>
  <c r="W152" i="5"/>
  <c r="K152" i="5"/>
  <c r="S151" i="5"/>
  <c r="G151" i="5"/>
  <c r="O150" i="5"/>
  <c r="W149" i="5"/>
  <c r="K149" i="5"/>
  <c r="S148" i="5"/>
  <c r="G148" i="5"/>
  <c r="G32" i="6" s="1" a="1"/>
  <c r="G32" i="6" s="1"/>
  <c r="G31" i="8" s="1"/>
  <c r="O147" i="5"/>
  <c r="W146" i="5"/>
  <c r="K146" i="5"/>
  <c r="S145" i="5"/>
  <c r="G145" i="5"/>
  <c r="O144" i="5"/>
  <c r="W143" i="5"/>
  <c r="K143" i="5"/>
  <c r="K31" i="6" s="1" a="1"/>
  <c r="K31" i="6" s="1"/>
  <c r="K30" i="8" s="1"/>
  <c r="S142" i="5"/>
  <c r="G142" i="5"/>
  <c r="O141" i="5"/>
  <c r="R241" i="5"/>
  <c r="Z239" i="5"/>
  <c r="N240" i="5"/>
  <c r="V239" i="5"/>
  <c r="J239" i="5"/>
  <c r="R238" i="5"/>
  <c r="R50" i="6" s="1" a="1"/>
  <c r="R50" i="6" s="1"/>
  <c r="R49" i="8" s="1"/>
  <c r="Z236" i="5"/>
  <c r="N237" i="5"/>
  <c r="V236" i="5"/>
  <c r="J236" i="5"/>
  <c r="R235" i="5"/>
  <c r="Z233" i="5"/>
  <c r="Z49" i="6" s="1" a="1"/>
  <c r="Z49" i="6" s="1"/>
  <c r="Z48" i="8" s="1"/>
  <c r="N234" i="5"/>
  <c r="V233" i="5"/>
  <c r="J233" i="5"/>
  <c r="R232" i="5"/>
  <c r="Z230" i="5"/>
  <c r="N231" i="5"/>
  <c r="V230" i="5"/>
  <c r="J230" i="5"/>
  <c r="R229" i="5"/>
  <c r="Z227" i="5"/>
  <c r="N228" i="5"/>
  <c r="V227" i="5"/>
  <c r="J227" i="5"/>
  <c r="R226" i="5"/>
  <c r="Z224" i="5"/>
  <c r="N225" i="5"/>
  <c r="V224" i="5"/>
  <c r="J224" i="5"/>
  <c r="R223" i="5"/>
  <c r="Z221" i="5"/>
  <c r="N222" i="5"/>
  <c r="V221" i="5"/>
  <c r="J221" i="5"/>
  <c r="R220" i="5"/>
  <c r="Z218" i="5"/>
  <c r="Z46" i="6" s="1" a="1"/>
  <c r="Z46" i="6" s="1"/>
  <c r="Z45" i="8" s="1"/>
  <c r="N219" i="5"/>
  <c r="V218" i="5"/>
  <c r="J218" i="5"/>
  <c r="R217" i="5"/>
  <c r="Z215" i="5"/>
  <c r="N216" i="5"/>
  <c r="V215" i="5"/>
  <c r="J215" i="5"/>
  <c r="R214" i="5"/>
  <c r="Z212" i="5"/>
  <c r="N213" i="5"/>
  <c r="V212" i="5"/>
  <c r="J212" i="5"/>
  <c r="R211" i="5"/>
  <c r="Z209" i="5"/>
  <c r="N210" i="5"/>
  <c r="V209" i="5"/>
  <c r="J209" i="5"/>
  <c r="R208" i="5"/>
  <c r="Z206" i="5"/>
  <c r="N207" i="5"/>
  <c r="V206" i="5"/>
  <c r="J206" i="5"/>
  <c r="R205" i="5"/>
  <c r="Z203" i="5"/>
  <c r="Z43" i="6" s="1" a="1"/>
  <c r="Z43" i="6" s="1"/>
  <c r="N204" i="5"/>
  <c r="V203" i="5"/>
  <c r="J203" i="5"/>
  <c r="R202" i="5"/>
  <c r="Z200" i="5"/>
  <c r="N201" i="5"/>
  <c r="V200" i="5"/>
  <c r="J200" i="5"/>
  <c r="R199" i="5"/>
  <c r="Z197" i="5"/>
  <c r="N198" i="5"/>
  <c r="N42" i="6" s="1" a="1"/>
  <c r="N42" i="6" s="1"/>
  <c r="N41" i="8" s="1"/>
  <c r="V197" i="5"/>
  <c r="J197" i="5"/>
  <c r="R196" i="5"/>
  <c r="Z194" i="5"/>
  <c r="N195" i="5"/>
  <c r="V194" i="5"/>
  <c r="J194" i="5"/>
  <c r="R193" i="5"/>
  <c r="Z191" i="5"/>
  <c r="N192" i="5"/>
  <c r="V191" i="5"/>
  <c r="J191" i="5"/>
  <c r="R190" i="5"/>
  <c r="Z188" i="5"/>
  <c r="Z40" i="6" s="1" a="1"/>
  <c r="Z40" i="6" s="1"/>
  <c r="Z39" i="8" s="1"/>
  <c r="N189" i="5"/>
  <c r="V188" i="5"/>
  <c r="J188" i="5"/>
  <c r="J40" i="6" s="1" a="1"/>
  <c r="J40" i="6" s="1"/>
  <c r="J39" i="8" s="1"/>
  <c r="R187" i="5"/>
  <c r="Z185" i="5"/>
  <c r="N186" i="5"/>
  <c r="V185" i="5"/>
  <c r="J185" i="5"/>
  <c r="R184" i="5"/>
  <c r="Z182" i="5"/>
  <c r="N183" i="5"/>
  <c r="V182" i="5"/>
  <c r="J182" i="5"/>
  <c r="R181" i="5"/>
  <c r="Z179" i="5"/>
  <c r="N180" i="5"/>
  <c r="V179" i="5"/>
  <c r="J179" i="5"/>
  <c r="R178" i="5"/>
  <c r="Z176" i="5"/>
  <c r="N177" i="5"/>
  <c r="V176" i="5"/>
  <c r="J176" i="5"/>
  <c r="R175" i="5"/>
  <c r="Z173" i="5"/>
  <c r="Z37" i="6" s="1" a="1"/>
  <c r="Z37" i="6" s="1"/>
  <c r="Z36" i="8" s="1"/>
  <c r="N174" i="5"/>
  <c r="V173" i="5"/>
  <c r="V37" i="6" s="1" a="1"/>
  <c r="V37" i="6" s="1"/>
  <c r="V36" i="8" s="1"/>
  <c r="J173" i="5"/>
  <c r="R172" i="5"/>
  <c r="Z170" i="5"/>
  <c r="N171" i="5"/>
  <c r="V170" i="5"/>
  <c r="J170" i="5"/>
  <c r="R169" i="5"/>
  <c r="Z167" i="5"/>
  <c r="N168" i="5"/>
  <c r="V167" i="5"/>
  <c r="J167" i="5"/>
  <c r="R166" i="5"/>
  <c r="Z164" i="5"/>
  <c r="N165" i="5"/>
  <c r="V164" i="5"/>
  <c r="J164" i="5"/>
  <c r="R163" i="5"/>
  <c r="Z161" i="5"/>
  <c r="N162" i="5"/>
  <c r="V161" i="5"/>
  <c r="J161" i="5"/>
  <c r="R160" i="5"/>
  <c r="Z158" i="5"/>
  <c r="Z34" i="6" s="1" a="1"/>
  <c r="Z34" i="6" s="1"/>
  <c r="N159" i="5"/>
  <c r="V158" i="5"/>
  <c r="J158" i="5"/>
  <c r="R157" i="5"/>
  <c r="Z155" i="5"/>
  <c r="N156" i="5"/>
  <c r="V155" i="5"/>
  <c r="J155" i="5"/>
  <c r="R154" i="5"/>
  <c r="Z152" i="5"/>
  <c r="N153" i="5"/>
  <c r="V152" i="5"/>
  <c r="J152" i="5"/>
  <c r="R151" i="5"/>
  <c r="Z149" i="5"/>
  <c r="N150" i="5"/>
  <c r="V149" i="5"/>
  <c r="J149" i="5"/>
  <c r="R148" i="5"/>
  <c r="Z146" i="5"/>
  <c r="N147" i="5"/>
  <c r="V146" i="5"/>
  <c r="J146" i="5"/>
  <c r="R145" i="5"/>
  <c r="Z143" i="5"/>
  <c r="Z31" i="6" s="1" a="1"/>
  <c r="Z31" i="6" s="1"/>
  <c r="Z30" i="8" s="1"/>
  <c r="N144" i="5"/>
  <c r="V143" i="5"/>
  <c r="J143" i="5"/>
  <c r="J31" i="6" s="1" a="1"/>
  <c r="J31" i="6" s="1"/>
  <c r="J30" i="8" s="1"/>
  <c r="I236" i="5"/>
  <c r="Q235" i="5"/>
  <c r="Y234" i="5"/>
  <c r="M234" i="5"/>
  <c r="U233" i="5"/>
  <c r="I233" i="5"/>
  <c r="I49" i="6" s="1" a="1"/>
  <c r="I49" i="6" s="1"/>
  <c r="I48" i="8" s="1"/>
  <c r="Q232" i="5"/>
  <c r="Y231" i="5"/>
  <c r="M231" i="5"/>
  <c r="U230" i="5"/>
  <c r="I230" i="5"/>
  <c r="Q229" i="5"/>
  <c r="Y228" i="5"/>
  <c r="M228" i="5"/>
  <c r="U227" i="5"/>
  <c r="I227" i="5"/>
  <c r="Q226" i="5"/>
  <c r="Y225" i="5"/>
  <c r="M225" i="5"/>
  <c r="U224" i="5"/>
  <c r="I224" i="5"/>
  <c r="Q223" i="5"/>
  <c r="Y222" i="5"/>
  <c r="M222" i="5"/>
  <c r="U221" i="5"/>
  <c r="I221" i="5"/>
  <c r="Q220" i="5"/>
  <c r="Y219" i="5"/>
  <c r="M219" i="5"/>
  <c r="U218" i="5"/>
  <c r="I218" i="5"/>
  <c r="Q217" i="5"/>
  <c r="Y216" i="5"/>
  <c r="M216" i="5"/>
  <c r="U215" i="5"/>
  <c r="I215" i="5"/>
  <c r="Q214" i="5"/>
  <c r="Y213" i="5"/>
  <c r="M213" i="5"/>
  <c r="U212" i="5"/>
  <c r="I212" i="5"/>
  <c r="Q211" i="5"/>
  <c r="Y210" i="5"/>
  <c r="M210" i="5"/>
  <c r="U209" i="5"/>
  <c r="I209" i="5"/>
  <c r="Q208" i="5"/>
  <c r="Y207" i="5"/>
  <c r="M207" i="5"/>
  <c r="U206" i="5"/>
  <c r="I206" i="5"/>
  <c r="Q205" i="5"/>
  <c r="Y204" i="5"/>
  <c r="M204" i="5"/>
  <c r="U203" i="5"/>
  <c r="I203" i="5"/>
  <c r="Q202" i="5"/>
  <c r="Y201" i="5"/>
  <c r="M201" i="5"/>
  <c r="U200" i="5"/>
  <c r="I200" i="5"/>
  <c r="Q199" i="5"/>
  <c r="Y198" i="5"/>
  <c r="M198" i="5"/>
  <c r="M42" i="6" s="1" a="1"/>
  <c r="M42" i="6" s="1"/>
  <c r="M41" i="8" s="1"/>
  <c r="U197" i="5"/>
  <c r="I197" i="5"/>
  <c r="Q196" i="5"/>
  <c r="Y195" i="5"/>
  <c r="M195" i="5"/>
  <c r="U194" i="5"/>
  <c r="I194" i="5"/>
  <c r="Q193" i="5"/>
  <c r="Q41" i="6" s="1" a="1"/>
  <c r="Q41" i="6" s="1"/>
  <c r="Q40" i="8" s="1"/>
  <c r="Y192" i="5"/>
  <c r="M192" i="5"/>
  <c r="U191" i="5"/>
  <c r="I191" i="5"/>
  <c r="Q190" i="5"/>
  <c r="Y189" i="5"/>
  <c r="M189" i="5"/>
  <c r="U188" i="5"/>
  <c r="I188" i="5"/>
  <c r="I40" i="6" s="1" a="1"/>
  <c r="I40" i="6" s="1"/>
  <c r="I39" i="8" s="1"/>
  <c r="Q187" i="5"/>
  <c r="Y186" i="5"/>
  <c r="M186" i="5"/>
  <c r="U185" i="5"/>
  <c r="I185" i="5"/>
  <c r="Q184" i="5"/>
  <c r="Y183" i="5"/>
  <c r="Y39" i="6" s="1" a="1"/>
  <c r="Y39" i="6" s="1"/>
  <c r="Y38" i="8" s="1"/>
  <c r="M183" i="5"/>
  <c r="U182" i="5"/>
  <c r="I182" i="5"/>
  <c r="Q181" i="5"/>
  <c r="Y180" i="5"/>
  <c r="M180" i="5"/>
  <c r="U179" i="5"/>
  <c r="I179" i="5"/>
  <c r="Q178" i="5"/>
  <c r="Y177" i="5"/>
  <c r="M177" i="5"/>
  <c r="U176" i="5"/>
  <c r="I176" i="5"/>
  <c r="Q175" i="5"/>
  <c r="Y174" i="5"/>
  <c r="M174" i="5"/>
  <c r="U173" i="5"/>
  <c r="U37" i="6" s="1" a="1"/>
  <c r="U37" i="6" s="1"/>
  <c r="U36" i="8" s="1"/>
  <c r="I173" i="5"/>
  <c r="Q172" i="5"/>
  <c r="Y171" i="5"/>
  <c r="M171" i="5"/>
  <c r="U170" i="5"/>
  <c r="I170" i="5"/>
  <c r="Q169" i="5"/>
  <c r="Y168" i="5"/>
  <c r="M168" i="5"/>
  <c r="U167" i="5"/>
  <c r="I167" i="5"/>
  <c r="Q166" i="5"/>
  <c r="Y165" i="5"/>
  <c r="M165" i="5"/>
  <c r="U164" i="5"/>
  <c r="I164" i="5"/>
  <c r="Q163" i="5"/>
  <c r="Y162" i="5"/>
  <c r="M162" i="5"/>
  <c r="U161" i="5"/>
  <c r="I161" i="5"/>
  <c r="Q160" i="5"/>
  <c r="Y159" i="5"/>
  <c r="M159" i="5"/>
  <c r="U158" i="5"/>
  <c r="I158" i="5"/>
  <c r="Q157" i="5"/>
  <c r="Y156" i="5"/>
  <c r="M156" i="5"/>
  <c r="U155" i="5"/>
  <c r="I155" i="5"/>
  <c r="Q154" i="5"/>
  <c r="Y153" i="5"/>
  <c r="M153" i="5"/>
  <c r="U152" i="5"/>
  <c r="I152" i="5"/>
  <c r="Q151" i="5"/>
  <c r="Y150" i="5"/>
  <c r="M150" i="5"/>
  <c r="U149" i="5"/>
  <c r="I149" i="5"/>
  <c r="Q148" i="5"/>
  <c r="Y147" i="5"/>
  <c r="M147" i="5"/>
  <c r="U146" i="5"/>
  <c r="I146" i="5"/>
  <c r="Q145" i="5"/>
  <c r="Y144" i="5"/>
  <c r="M144" i="5"/>
  <c r="U143" i="5"/>
  <c r="I143" i="5"/>
  <c r="I31" i="6" s="1" a="1"/>
  <c r="I31" i="6" s="1"/>
  <c r="I30" i="8" s="1"/>
  <c r="X291" i="5"/>
  <c r="L291" i="5"/>
  <c r="T290" i="5"/>
  <c r="H290" i="5"/>
  <c r="P289" i="5"/>
  <c r="X288" i="5"/>
  <c r="L288" i="5"/>
  <c r="T287" i="5"/>
  <c r="H287" i="5"/>
  <c r="P286" i="5"/>
  <c r="X285" i="5"/>
  <c r="L285" i="5"/>
  <c r="T284" i="5"/>
  <c r="H284" i="5"/>
  <c r="P283" i="5"/>
  <c r="X282" i="5"/>
  <c r="L282" i="5"/>
  <c r="T281" i="5"/>
  <c r="H281" i="5"/>
  <c r="P280" i="5"/>
  <c r="X279" i="5"/>
  <c r="L279" i="5"/>
  <c r="T278" i="5"/>
  <c r="H278" i="5"/>
  <c r="P277" i="5"/>
  <c r="X276" i="5"/>
  <c r="L276" i="5"/>
  <c r="T275" i="5"/>
  <c r="H275" i="5"/>
  <c r="P274" i="5"/>
  <c r="X273" i="5"/>
  <c r="L273" i="5"/>
  <c r="T272" i="5"/>
  <c r="H272" i="5"/>
  <c r="P271" i="5"/>
  <c r="X270" i="5"/>
  <c r="L270" i="5"/>
  <c r="T269" i="5"/>
  <c r="H269" i="5"/>
  <c r="P268" i="5"/>
  <c r="P56" i="6" s="1" a="1"/>
  <c r="P56" i="6" s="1"/>
  <c r="P55" i="8" s="1"/>
  <c r="X267" i="5"/>
  <c r="L267" i="5"/>
  <c r="T266" i="5"/>
  <c r="H266" i="5"/>
  <c r="P265" i="5"/>
  <c r="X264" i="5"/>
  <c r="L264" i="5"/>
  <c r="T263" i="5"/>
  <c r="T55" i="6" s="1" a="1"/>
  <c r="T55" i="6" s="1"/>
  <c r="T54" i="8" s="1"/>
  <c r="H263" i="5"/>
  <c r="P262" i="5"/>
  <c r="X261" i="5"/>
  <c r="L261" i="5"/>
  <c r="T260" i="5"/>
  <c r="H260" i="5"/>
  <c r="P259" i="5"/>
  <c r="X258" i="5"/>
  <c r="L258" i="5"/>
  <c r="T257" i="5"/>
  <c r="H257" i="5"/>
  <c r="P256" i="5"/>
  <c r="X255" i="5"/>
  <c r="L255" i="5"/>
  <c r="T254" i="5"/>
  <c r="H254" i="5"/>
  <c r="P253" i="5"/>
  <c r="X252" i="5"/>
  <c r="L252" i="5"/>
  <c r="T251" i="5"/>
  <c r="H251" i="5"/>
  <c r="P250" i="5"/>
  <c r="X249" i="5"/>
  <c r="L249" i="5"/>
  <c r="T248" i="5"/>
  <c r="H248" i="5"/>
  <c r="P247" i="5"/>
  <c r="X246" i="5"/>
  <c r="L246" i="5"/>
  <c r="T245" i="5"/>
  <c r="H245" i="5"/>
  <c r="P244" i="5"/>
  <c r="X243" i="5"/>
  <c r="X51" i="6" s="1" a="1"/>
  <c r="X51" i="6" s="1"/>
  <c r="X50" i="8" s="1"/>
  <c r="L243" i="5"/>
  <c r="T242" i="5"/>
  <c r="H242" i="5"/>
  <c r="P241" i="5"/>
  <c r="X240" i="5"/>
  <c r="L240" i="5"/>
  <c r="T239" i="5"/>
  <c r="H239" i="5"/>
  <c r="P238" i="5"/>
  <c r="X237" i="5"/>
  <c r="L237" i="5"/>
  <c r="T236" i="5"/>
  <c r="H236" i="5"/>
  <c r="P235" i="5"/>
  <c r="X234" i="5"/>
  <c r="L234" i="5"/>
  <c r="T233" i="5"/>
  <c r="H233" i="5"/>
  <c r="P232" i="5"/>
  <c r="X231" i="5"/>
  <c r="L231" i="5"/>
  <c r="T230" i="5"/>
  <c r="H230" i="5"/>
  <c r="P229" i="5"/>
  <c r="X228" i="5"/>
  <c r="L228" i="5"/>
  <c r="T227" i="5"/>
  <c r="H227" i="5"/>
  <c r="P226" i="5"/>
  <c r="X225" i="5"/>
  <c r="L225" i="5"/>
  <c r="T224" i="5"/>
  <c r="H224" i="5"/>
  <c r="P223" i="5"/>
  <c r="X222" i="5"/>
  <c r="L222" i="5"/>
  <c r="T221" i="5"/>
  <c r="H221" i="5"/>
  <c r="P220" i="5"/>
  <c r="X219" i="5"/>
  <c r="L219" i="5"/>
  <c r="T218" i="5"/>
  <c r="H218" i="5"/>
  <c r="H46" i="6" s="1" a="1"/>
  <c r="H46" i="6" s="1"/>
  <c r="H45" i="8" s="1"/>
  <c r="P217" i="5"/>
  <c r="X216" i="5"/>
  <c r="L216" i="5"/>
  <c r="T215" i="5"/>
  <c r="H215" i="5"/>
  <c r="P214" i="5"/>
  <c r="X213" i="5"/>
  <c r="L213" i="5"/>
  <c r="T212" i="5"/>
  <c r="H212" i="5"/>
  <c r="P211" i="5"/>
  <c r="X210" i="5"/>
  <c r="L210" i="5"/>
  <c r="T209" i="5"/>
  <c r="H209" i="5"/>
  <c r="P208" i="5"/>
  <c r="X207" i="5"/>
  <c r="L207" i="5"/>
  <c r="T206" i="5"/>
  <c r="H206" i="5"/>
  <c r="P205" i="5"/>
  <c r="X204" i="5"/>
  <c r="L204" i="5"/>
  <c r="T203" i="5"/>
  <c r="T43" i="6" s="1" a="1"/>
  <c r="T43" i="6" s="1"/>
  <c r="T42" i="8" s="1"/>
  <c r="H203" i="5"/>
  <c r="P202" i="5"/>
  <c r="X201" i="5"/>
  <c r="L201" i="5"/>
  <c r="K150" i="5"/>
  <c r="S149" i="5"/>
  <c r="G149" i="5"/>
  <c r="O148" i="5"/>
  <c r="O32" i="6" s="1" a="1"/>
  <c r="O32" i="6" s="1"/>
  <c r="O31" i="8" s="1"/>
  <c r="W147" i="5"/>
  <c r="K147" i="5"/>
  <c r="S146" i="5"/>
  <c r="G146" i="5"/>
  <c r="O145" i="5"/>
  <c r="W144" i="5"/>
  <c r="K144" i="5"/>
  <c r="S143" i="5"/>
  <c r="G143" i="5"/>
  <c r="G31" i="6" s="1" a="1"/>
  <c r="G31" i="6" s="1"/>
  <c r="G30" i="8" s="1"/>
  <c r="O142" i="5"/>
  <c r="W141" i="5"/>
  <c r="K141" i="5"/>
  <c r="S140" i="5"/>
  <c r="G140" i="5"/>
  <c r="O139" i="5"/>
  <c r="W138" i="5"/>
  <c r="W30" i="6" s="1" a="1"/>
  <c r="W30" i="6" s="1"/>
  <c r="W29" i="8" s="1"/>
  <c r="K138" i="5"/>
  <c r="S137" i="5"/>
  <c r="G137" i="5"/>
  <c r="O136" i="5"/>
  <c r="W135" i="5"/>
  <c r="K135" i="5"/>
  <c r="S134" i="5"/>
  <c r="G134" i="5"/>
  <c r="O133" i="5"/>
  <c r="W132" i="5"/>
  <c r="K132" i="5"/>
  <c r="S131" i="5"/>
  <c r="G131" i="5"/>
  <c r="O130" i="5"/>
  <c r="W129" i="5"/>
  <c r="K129" i="5"/>
  <c r="S128" i="5"/>
  <c r="S28" i="6" s="1" a="1"/>
  <c r="S28" i="6" s="1"/>
  <c r="S27" i="8" s="1"/>
  <c r="G128" i="5"/>
  <c r="O127" i="5"/>
  <c r="W126" i="5"/>
  <c r="K126" i="5"/>
  <c r="S125" i="5"/>
  <c r="G125" i="5"/>
  <c r="O124" i="5"/>
  <c r="W123" i="5"/>
  <c r="K123" i="5"/>
  <c r="S122" i="5"/>
  <c r="G122" i="5"/>
  <c r="O121" i="5"/>
  <c r="W120" i="5"/>
  <c r="K120" i="5"/>
  <c r="S119" i="5"/>
  <c r="G119" i="5"/>
  <c r="O118" i="5"/>
  <c r="W117" i="5"/>
  <c r="K117" i="5"/>
  <c r="S116" i="5"/>
  <c r="G116" i="5"/>
  <c r="O115" i="5"/>
  <c r="W114" i="5"/>
  <c r="K114" i="5"/>
  <c r="S113" i="5"/>
  <c r="G113" i="5"/>
  <c r="O112" i="5"/>
  <c r="W111" i="5"/>
  <c r="K111" i="5"/>
  <c r="S110" i="5"/>
  <c r="G110" i="5"/>
  <c r="O109" i="5"/>
  <c r="W108" i="5"/>
  <c r="K108" i="5"/>
  <c r="S107" i="5"/>
  <c r="G107" i="5"/>
  <c r="O106" i="5"/>
  <c r="W105" i="5"/>
  <c r="K105" i="5"/>
  <c r="S104" i="5"/>
  <c r="G104" i="5"/>
  <c r="O103" i="5"/>
  <c r="W102" i="5"/>
  <c r="K102" i="5"/>
  <c r="S101" i="5"/>
  <c r="G101" i="5"/>
  <c r="O100" i="5"/>
  <c r="W99" i="5"/>
  <c r="K99" i="5"/>
  <c r="S98" i="5"/>
  <c r="G98" i="5"/>
  <c r="G22" i="6" s="1" a="1"/>
  <c r="G22" i="6" s="1"/>
  <c r="G21" i="8" s="1"/>
  <c r="O97" i="5"/>
  <c r="W96" i="5"/>
  <c r="K96" i="5"/>
  <c r="S95" i="5"/>
  <c r="G95" i="5"/>
  <c r="O94" i="5"/>
  <c r="W93" i="5"/>
  <c r="K93" i="5"/>
  <c r="S92" i="5"/>
  <c r="G92" i="5"/>
  <c r="O91" i="5"/>
  <c r="W90" i="5"/>
  <c r="K90" i="5"/>
  <c r="S89" i="5"/>
  <c r="G89" i="5"/>
  <c r="O88" i="5"/>
  <c r="O20" i="6" s="1" a="1"/>
  <c r="O20" i="6" s="1"/>
  <c r="O19" i="8" s="1"/>
  <c r="W87" i="5"/>
  <c r="K87" i="5"/>
  <c r="S86" i="5"/>
  <c r="G86" i="5"/>
  <c r="O85" i="5"/>
  <c r="W84" i="5"/>
  <c r="K84" i="5"/>
  <c r="S83" i="5"/>
  <c r="S19" i="6" s="1" a="1"/>
  <c r="S19" i="6" s="1"/>
  <c r="S18" i="8" s="1"/>
  <c r="G83" i="5"/>
  <c r="O82" i="5"/>
  <c r="W81" i="5"/>
  <c r="K81" i="5"/>
  <c r="S80" i="5"/>
  <c r="G80" i="5"/>
  <c r="O79" i="5"/>
  <c r="W78" i="5"/>
  <c r="K78" i="5"/>
  <c r="S77" i="5"/>
  <c r="G77" i="5"/>
  <c r="O76" i="5"/>
  <c r="W75" i="5"/>
  <c r="K75" i="5"/>
  <c r="S74" i="5"/>
  <c r="G74" i="5"/>
  <c r="O73" i="5"/>
  <c r="W72" i="5"/>
  <c r="K72" i="5"/>
  <c r="S71" i="5"/>
  <c r="G71" i="5"/>
  <c r="O70" i="5"/>
  <c r="W69" i="5"/>
  <c r="K69" i="5"/>
  <c r="S68" i="5"/>
  <c r="G68" i="5"/>
  <c r="O67" i="5"/>
  <c r="W66" i="5"/>
  <c r="K66" i="5"/>
  <c r="S65" i="5"/>
  <c r="G65" i="5"/>
  <c r="O64" i="5"/>
  <c r="W63" i="5"/>
  <c r="W15" i="6" s="1" a="1"/>
  <c r="W15" i="6" s="1"/>
  <c r="W14" i="8" s="1"/>
  <c r="K63" i="5"/>
  <c r="S62" i="5"/>
  <c r="G62" i="5"/>
  <c r="O61" i="5"/>
  <c r="W60" i="5"/>
  <c r="K60" i="5"/>
  <c r="S59" i="5"/>
  <c r="G59" i="5"/>
  <c r="O58" i="5"/>
  <c r="W57" i="5"/>
  <c r="K57" i="5"/>
  <c r="S56" i="5"/>
  <c r="G56" i="5"/>
  <c r="O55" i="5"/>
  <c r="W54" i="5"/>
  <c r="K54" i="5"/>
  <c r="S53" i="5"/>
  <c r="G53" i="5"/>
  <c r="O52" i="5"/>
  <c r="Z243" i="5"/>
  <c r="Z51" i="6" s="1" a="1"/>
  <c r="Z51" i="6" s="1"/>
  <c r="N244" i="5"/>
  <c r="V243" i="5"/>
  <c r="J243" i="5"/>
  <c r="R242" i="5"/>
  <c r="Z240" i="5"/>
  <c r="N241" i="5"/>
  <c r="V240" i="5"/>
  <c r="J240" i="5"/>
  <c r="R239" i="5"/>
  <c r="Z237" i="5"/>
  <c r="N238" i="5"/>
  <c r="N50" i="6" s="1" a="1"/>
  <c r="N50" i="6" s="1"/>
  <c r="N49" i="8" s="1"/>
  <c r="V237" i="5"/>
  <c r="J237" i="5"/>
  <c r="R236" i="5"/>
  <c r="Z234" i="5"/>
  <c r="N235" i="5"/>
  <c r="V234" i="5"/>
  <c r="J234" i="5"/>
  <c r="R233" i="5"/>
  <c r="Z231" i="5"/>
  <c r="N232" i="5"/>
  <c r="V231" i="5"/>
  <c r="J231" i="5"/>
  <c r="R230" i="5"/>
  <c r="Z228" i="5"/>
  <c r="Z48" i="6" s="1" a="1"/>
  <c r="Z48" i="6" s="1"/>
  <c r="Z47" i="8" s="1"/>
  <c r="N229" i="5"/>
  <c r="V228" i="5"/>
  <c r="J228" i="5"/>
  <c r="J48" i="6" s="1" a="1"/>
  <c r="J48" i="6" s="1"/>
  <c r="J47" i="8" s="1"/>
  <c r="R227" i="5"/>
  <c r="Z225" i="5"/>
  <c r="N226" i="5"/>
  <c r="V225" i="5"/>
  <c r="J225" i="5"/>
  <c r="R224" i="5"/>
  <c r="Z222" i="5"/>
  <c r="N223" i="5"/>
  <c r="V222" i="5"/>
  <c r="J222" i="5"/>
  <c r="R221" i="5"/>
  <c r="Z219" i="5"/>
  <c r="N220" i="5"/>
  <c r="V219" i="5"/>
  <c r="J219" i="5"/>
  <c r="R218" i="5"/>
  <c r="Z216" i="5"/>
  <c r="N217" i="5"/>
  <c r="V216" i="5"/>
  <c r="J216" i="5"/>
  <c r="R215" i="5"/>
  <c r="Z213" i="5"/>
  <c r="Z45" i="6" s="1" a="1"/>
  <c r="Z45" i="6" s="1"/>
  <c r="Z44" i="8" s="1"/>
  <c r="N214" i="5"/>
  <c r="V213" i="5"/>
  <c r="V45" i="6" s="1" a="1"/>
  <c r="V45" i="6" s="1"/>
  <c r="V44" i="8" s="1"/>
  <c r="J213" i="5"/>
  <c r="R212" i="5"/>
  <c r="Z210" i="5"/>
  <c r="N211" i="5"/>
  <c r="V210" i="5"/>
  <c r="J210" i="5"/>
  <c r="R209" i="5"/>
  <c r="Z207" i="5"/>
  <c r="N208" i="5"/>
  <c r="V207" i="5"/>
  <c r="J207" i="5"/>
  <c r="R206" i="5"/>
  <c r="Z204" i="5"/>
  <c r="N205" i="5"/>
  <c r="V204" i="5"/>
  <c r="J204" i="5"/>
  <c r="R203" i="5"/>
  <c r="Z201" i="5"/>
  <c r="N202" i="5"/>
  <c r="V201" i="5"/>
  <c r="J201" i="5"/>
  <c r="R200" i="5"/>
  <c r="Z198" i="5"/>
  <c r="Z42" i="6" s="1" a="1"/>
  <c r="Z42" i="6" s="1"/>
  <c r="N199" i="5"/>
  <c r="V198" i="5"/>
  <c r="J198" i="5"/>
  <c r="R197" i="5"/>
  <c r="Z195" i="5"/>
  <c r="N196" i="5"/>
  <c r="V195" i="5"/>
  <c r="J195" i="5"/>
  <c r="R194" i="5"/>
  <c r="Z192" i="5"/>
  <c r="N193" i="5"/>
  <c r="V192" i="5"/>
  <c r="J192" i="5"/>
  <c r="R191" i="5"/>
  <c r="Z189" i="5"/>
  <c r="N190" i="5"/>
  <c r="V189" i="5"/>
  <c r="J189" i="5"/>
  <c r="R188" i="5"/>
  <c r="Z186" i="5"/>
  <c r="N187" i="5"/>
  <c r="V186" i="5"/>
  <c r="J186" i="5"/>
  <c r="R185" i="5"/>
  <c r="Z183" i="5"/>
  <c r="Z39" i="6" s="1" a="1"/>
  <c r="Z39" i="6" s="1"/>
  <c r="Z38" i="8" s="1"/>
  <c r="N184" i="5"/>
  <c r="V183" i="5"/>
  <c r="J183" i="5"/>
  <c r="R182" i="5"/>
  <c r="Z180" i="5"/>
  <c r="N181" i="5"/>
  <c r="V180" i="5"/>
  <c r="J180" i="5"/>
  <c r="R179" i="5"/>
  <c r="Z177" i="5"/>
  <c r="N178" i="5"/>
  <c r="V177" i="5"/>
  <c r="J177" i="5"/>
  <c r="R176" i="5"/>
  <c r="Z174" i="5"/>
  <c r="N175" i="5"/>
  <c r="V174" i="5"/>
  <c r="J174" i="5"/>
  <c r="R173" i="5"/>
  <c r="R37" i="6" s="1" a="1"/>
  <c r="R37" i="6" s="1"/>
  <c r="R36" i="8" s="1"/>
  <c r="Z171" i="5"/>
  <c r="N172" i="5"/>
  <c r="V171" i="5"/>
  <c r="J171" i="5"/>
  <c r="R170" i="5"/>
  <c r="Z168" i="5"/>
  <c r="Z36" i="6" s="1" a="1"/>
  <c r="Z36" i="6" s="1"/>
  <c r="Z35" i="8" s="1"/>
  <c r="N169" i="5"/>
  <c r="V168" i="5"/>
  <c r="V36" i="6" s="1" a="1"/>
  <c r="V36" i="6" s="1"/>
  <c r="V35" i="8" s="1"/>
  <c r="J168" i="5"/>
  <c r="R167" i="5"/>
  <c r="Z165" i="5"/>
  <c r="N166" i="5"/>
  <c r="V165" i="5"/>
  <c r="J165" i="5"/>
  <c r="R164" i="5"/>
  <c r="Z162" i="5"/>
  <c r="N163" i="5"/>
  <c r="N35" i="6" s="1" a="1"/>
  <c r="N35" i="6" s="1"/>
  <c r="N34" i="8" s="1"/>
  <c r="V162" i="5"/>
  <c r="J162" i="5"/>
  <c r="R161" i="5"/>
  <c r="Z159" i="5"/>
  <c r="N160" i="5"/>
  <c r="V159" i="5"/>
  <c r="J159" i="5"/>
  <c r="R158" i="5"/>
  <c r="Z156" i="5"/>
  <c r="N157" i="5"/>
  <c r="V156" i="5"/>
  <c r="J156" i="5"/>
  <c r="R155" i="5"/>
  <c r="Z153" i="5"/>
  <c r="Z33" i="6" s="1" a="1"/>
  <c r="Z33" i="6" s="1"/>
  <c r="N154" i="5"/>
  <c r="V153" i="5"/>
  <c r="J153" i="5"/>
  <c r="R152" i="5"/>
  <c r="Z150" i="5"/>
  <c r="N151" i="5"/>
  <c r="V150" i="5"/>
  <c r="J150" i="5"/>
  <c r="R149" i="5"/>
  <c r="Z147" i="5"/>
  <c r="N148" i="5"/>
  <c r="V147" i="5"/>
  <c r="J147" i="5"/>
  <c r="R146" i="5"/>
  <c r="Z144" i="5"/>
  <c r="N145" i="5"/>
  <c r="V144" i="5"/>
  <c r="J144" i="5"/>
  <c r="R143" i="5"/>
  <c r="Z141" i="5"/>
  <c r="Y235" i="5"/>
  <c r="M235" i="5"/>
  <c r="U234" i="5"/>
  <c r="I234" i="5"/>
  <c r="Q233" i="5"/>
  <c r="Y232" i="5"/>
  <c r="M232" i="5"/>
  <c r="U231" i="5"/>
  <c r="I231" i="5"/>
  <c r="Q230" i="5"/>
  <c r="Y229" i="5"/>
  <c r="M229" i="5"/>
  <c r="U228" i="5"/>
  <c r="I228" i="5"/>
  <c r="I48" i="6" s="1" a="1"/>
  <c r="I48" i="6" s="1"/>
  <c r="I47" i="8" s="1"/>
  <c r="Q227" i="5"/>
  <c r="Y226" i="5"/>
  <c r="M226" i="5"/>
  <c r="U225" i="5"/>
  <c r="I225" i="5"/>
  <c r="Q224" i="5"/>
  <c r="Y223" i="5"/>
  <c r="Y47" i="6" s="1" a="1"/>
  <c r="Y47" i="6" s="1"/>
  <c r="Y46" i="8" s="1"/>
  <c r="M223" i="5"/>
  <c r="U222" i="5"/>
  <c r="I222" i="5"/>
  <c r="Q221" i="5"/>
  <c r="Y220" i="5"/>
  <c r="M220" i="5"/>
  <c r="U219" i="5"/>
  <c r="I219" i="5"/>
  <c r="Q218" i="5"/>
  <c r="Y217" i="5"/>
  <c r="M217" i="5"/>
  <c r="U216" i="5"/>
  <c r="I216" i="5"/>
  <c r="Q215" i="5"/>
  <c r="Y214" i="5"/>
  <c r="M214" i="5"/>
  <c r="U213" i="5"/>
  <c r="U45" i="6" s="1" a="1"/>
  <c r="U45" i="6" s="1"/>
  <c r="U44" i="8" s="1"/>
  <c r="I213" i="5"/>
  <c r="I45" i="6" s="1" a="1"/>
  <c r="I45" i="6" s="1"/>
  <c r="I44" i="8" s="1"/>
  <c r="Q212" i="5"/>
  <c r="Y211" i="5"/>
  <c r="M211" i="5"/>
  <c r="U210" i="5"/>
  <c r="I210" i="5"/>
  <c r="Q209" i="5"/>
  <c r="Y208" i="5"/>
  <c r="M208" i="5"/>
  <c r="U207" i="5"/>
  <c r="I207" i="5"/>
  <c r="Q206" i="5"/>
  <c r="Y205" i="5"/>
  <c r="M205" i="5"/>
  <c r="U204" i="5"/>
  <c r="I204" i="5"/>
  <c r="Q203" i="5"/>
  <c r="Y202" i="5"/>
  <c r="M202" i="5"/>
  <c r="U201" i="5"/>
  <c r="I201" i="5"/>
  <c r="Q200" i="5"/>
  <c r="Y199" i="5"/>
  <c r="M199" i="5"/>
  <c r="U198" i="5"/>
  <c r="I198" i="5"/>
  <c r="Q197" i="5"/>
  <c r="Y196" i="5"/>
  <c r="M196" i="5"/>
  <c r="U195" i="5"/>
  <c r="I195" i="5"/>
  <c r="Q194" i="5"/>
  <c r="Y193" i="5"/>
  <c r="M193" i="5"/>
  <c r="U192" i="5"/>
  <c r="I192" i="5"/>
  <c r="Q191" i="5"/>
  <c r="Y190" i="5"/>
  <c r="M190" i="5"/>
  <c r="U189" i="5"/>
  <c r="I189" i="5"/>
  <c r="Q188" i="5"/>
  <c r="Y187" i="5"/>
  <c r="M187" i="5"/>
  <c r="U186" i="5"/>
  <c r="I186" i="5"/>
  <c r="Q185" i="5"/>
  <c r="Y184" i="5"/>
  <c r="M184" i="5"/>
  <c r="U183" i="5"/>
  <c r="I183" i="5"/>
  <c r="Q182" i="5"/>
  <c r="Y181" i="5"/>
  <c r="M181" i="5"/>
  <c r="U180" i="5"/>
  <c r="I180" i="5"/>
  <c r="Q179" i="5"/>
  <c r="Y178" i="5"/>
  <c r="M178" i="5"/>
  <c r="U177" i="5"/>
  <c r="I177" i="5"/>
  <c r="Q176" i="5"/>
  <c r="Y175" i="5"/>
  <c r="M175" i="5"/>
  <c r="U174" i="5"/>
  <c r="I174" i="5"/>
  <c r="Q173" i="5"/>
  <c r="Q37" i="6" s="1" a="1"/>
  <c r="Q37" i="6" s="1"/>
  <c r="Q36" i="8" s="1"/>
  <c r="Y172" i="5"/>
  <c r="M172" i="5"/>
  <c r="U171" i="5"/>
  <c r="I171" i="5"/>
  <c r="Q170" i="5"/>
  <c r="Y169" i="5"/>
  <c r="M169" i="5"/>
  <c r="U168" i="5"/>
  <c r="U36" i="6" s="1" a="1"/>
  <c r="U36" i="6" s="1"/>
  <c r="U35" i="8" s="1"/>
  <c r="I168" i="5"/>
  <c r="Q167" i="5"/>
  <c r="Y166" i="5"/>
  <c r="M166" i="5"/>
  <c r="U165" i="5"/>
  <c r="I165" i="5"/>
  <c r="Q164" i="5"/>
  <c r="Y163" i="5"/>
  <c r="M163" i="5"/>
  <c r="M35" i="6" s="1" a="1"/>
  <c r="M35" i="6" s="1"/>
  <c r="M34" i="8" s="1"/>
  <c r="U162" i="5"/>
  <c r="I162" i="5"/>
  <c r="Q161" i="5"/>
  <c r="Y160" i="5"/>
  <c r="M160" i="5"/>
  <c r="U159" i="5"/>
  <c r="I159" i="5"/>
  <c r="Q158" i="5"/>
  <c r="Y157" i="5"/>
  <c r="M157" i="5"/>
  <c r="U156" i="5"/>
  <c r="I156" i="5"/>
  <c r="Q155" i="5"/>
  <c r="Y154" i="5"/>
  <c r="M154" i="5"/>
  <c r="U153" i="5"/>
  <c r="I153" i="5"/>
  <c r="Q152" i="5"/>
  <c r="Y151" i="5"/>
  <c r="M151" i="5"/>
  <c r="U150" i="5"/>
  <c r="I150" i="5"/>
  <c r="Q149" i="5"/>
  <c r="Y148" i="5"/>
  <c r="Y32" i="6" s="1" a="1"/>
  <c r="Y32" i="6" s="1"/>
  <c r="Y31" i="8" s="1"/>
  <c r="M148" i="5"/>
  <c r="U147" i="5"/>
  <c r="I147" i="5"/>
  <c r="Q146" i="5"/>
  <c r="Y145" i="5"/>
  <c r="M145" i="5"/>
  <c r="U144" i="5"/>
  <c r="I144" i="5"/>
  <c r="Q143" i="5"/>
  <c r="Y142" i="5"/>
  <c r="M142" i="5"/>
  <c r="U141" i="5"/>
  <c r="I141" i="5"/>
  <c r="H276" i="5"/>
  <c r="P275" i="5"/>
  <c r="X274" i="5"/>
  <c r="L274" i="5"/>
  <c r="T273" i="5"/>
  <c r="H273" i="5"/>
  <c r="H57" i="6" s="1" a="1"/>
  <c r="H57" i="6" s="1"/>
  <c r="H56" i="8" s="1"/>
  <c r="P272" i="5"/>
  <c r="X271" i="5"/>
  <c r="L271" i="5"/>
  <c r="T270" i="5"/>
  <c r="H270" i="5"/>
  <c r="P269" i="5"/>
  <c r="X268" i="5"/>
  <c r="L268" i="5"/>
  <c r="L56" i="6" s="1" a="1"/>
  <c r="L56" i="6" s="1"/>
  <c r="L55" i="8" s="1"/>
  <c r="T267" i="5"/>
  <c r="H267" i="5"/>
  <c r="P266" i="5"/>
  <c r="X265" i="5"/>
  <c r="L265" i="5"/>
  <c r="T264" i="5"/>
  <c r="H264" i="5"/>
  <c r="P263" i="5"/>
  <c r="X262" i="5"/>
  <c r="L262" i="5"/>
  <c r="T261" i="5"/>
  <c r="H261" i="5"/>
  <c r="P260" i="5"/>
  <c r="X259" i="5"/>
  <c r="L259" i="5"/>
  <c r="T258" i="5"/>
  <c r="T54" i="6" s="1" a="1"/>
  <c r="T54" i="6" s="1"/>
  <c r="T53" i="8" s="1"/>
  <c r="H258" i="5"/>
  <c r="P257" i="5"/>
  <c r="X256" i="5"/>
  <c r="L256" i="5"/>
  <c r="T255" i="5"/>
  <c r="H255" i="5"/>
  <c r="P254" i="5"/>
  <c r="X253" i="5"/>
  <c r="X53" i="6" s="1" a="1"/>
  <c r="X53" i="6" s="1"/>
  <c r="X52" i="8" s="1"/>
  <c r="L253" i="5"/>
  <c r="T252" i="5"/>
  <c r="H252" i="5"/>
  <c r="P251" i="5"/>
  <c r="X250" i="5"/>
  <c r="L250" i="5"/>
  <c r="T249" i="5"/>
  <c r="H249" i="5"/>
  <c r="P248" i="5"/>
  <c r="P52" i="6" s="1" a="1"/>
  <c r="P52" i="6" s="1"/>
  <c r="P51" i="8" s="1"/>
  <c r="X247" i="5"/>
  <c r="L247" i="5"/>
  <c r="T246" i="5"/>
  <c r="H246" i="5"/>
  <c r="P245" i="5"/>
  <c r="X244" i="5"/>
  <c r="L244" i="5"/>
  <c r="T243" i="5"/>
  <c r="T51" i="6" s="1" a="1"/>
  <c r="T51" i="6" s="1"/>
  <c r="T50" i="8" s="1"/>
  <c r="H243" i="5"/>
  <c r="P242" i="5"/>
  <c r="X241" i="5"/>
  <c r="L241" i="5"/>
  <c r="T240" i="5"/>
  <c r="H240" i="5"/>
  <c r="P239" i="5"/>
  <c r="X238" i="5"/>
  <c r="L238" i="5"/>
  <c r="T237" i="5"/>
  <c r="H237" i="5"/>
  <c r="P236" i="5"/>
  <c r="X235" i="5"/>
  <c r="L235" i="5"/>
  <c r="T234" i="5"/>
  <c r="H234" i="5"/>
  <c r="P233" i="5"/>
  <c r="X232" i="5"/>
  <c r="L232" i="5"/>
  <c r="T231" i="5"/>
  <c r="H231" i="5"/>
  <c r="P230" i="5"/>
  <c r="X229" i="5"/>
  <c r="L229" i="5"/>
  <c r="T228" i="5"/>
  <c r="H228" i="5"/>
  <c r="P227" i="5"/>
  <c r="X226" i="5"/>
  <c r="L226" i="5"/>
  <c r="T225" i="5"/>
  <c r="H225" i="5"/>
  <c r="P224" i="5"/>
  <c r="X223" i="5"/>
  <c r="L223" i="5"/>
  <c r="T222" i="5"/>
  <c r="H222" i="5"/>
  <c r="P221" i="5"/>
  <c r="X220" i="5"/>
  <c r="L220" i="5"/>
  <c r="T219" i="5"/>
  <c r="H219" i="5"/>
  <c r="P218" i="5"/>
  <c r="X217" i="5"/>
  <c r="L217" i="5"/>
  <c r="T216" i="5"/>
  <c r="H216" i="5"/>
  <c r="P215" i="5"/>
  <c r="X214" i="5"/>
  <c r="L214" i="5"/>
  <c r="T213" i="5"/>
  <c r="H213" i="5"/>
  <c r="P212" i="5"/>
  <c r="X211" i="5"/>
  <c r="L211" i="5"/>
  <c r="T210" i="5"/>
  <c r="H210" i="5"/>
  <c r="P209" i="5"/>
  <c r="X208" i="5"/>
  <c r="L208" i="5"/>
  <c r="L44" i="6" s="1" a="1"/>
  <c r="L44" i="6" s="1"/>
  <c r="L43" i="8" s="1"/>
  <c r="T207" i="5"/>
  <c r="H207" i="5"/>
  <c r="P206" i="5"/>
  <c r="X205" i="5"/>
  <c r="L205" i="5"/>
  <c r="T204" i="5"/>
  <c r="H204" i="5"/>
  <c r="P203" i="5"/>
  <c r="P43" i="6" s="1" a="1"/>
  <c r="P43" i="6" s="1"/>
  <c r="P42" i="8" s="1"/>
  <c r="X202" i="5"/>
  <c r="L202" i="5"/>
  <c r="T201" i="5"/>
  <c r="H201" i="5"/>
  <c r="P200" i="5"/>
  <c r="X199" i="5"/>
  <c r="L199" i="5"/>
  <c r="T198" i="5"/>
  <c r="H198" i="5"/>
  <c r="H42" i="6" s="1" a="1"/>
  <c r="H42" i="6" s="1"/>
  <c r="H41" i="8" s="1"/>
  <c r="P197" i="5"/>
  <c r="X196" i="5"/>
  <c r="L196" i="5"/>
  <c r="T195" i="5"/>
  <c r="H195" i="5"/>
  <c r="P194" i="5"/>
  <c r="X193" i="5"/>
  <c r="X41" i="6" s="1" a="1"/>
  <c r="X41" i="6" s="1"/>
  <c r="X40" i="8" s="1"/>
  <c r="L193" i="5"/>
  <c r="T192" i="5"/>
  <c r="H192" i="5"/>
  <c r="P191" i="5"/>
  <c r="X190" i="5"/>
  <c r="L190" i="5"/>
  <c r="T189" i="5"/>
  <c r="H189" i="5"/>
  <c r="P188" i="5"/>
  <c r="X187" i="5"/>
  <c r="L187" i="5"/>
  <c r="T186" i="5"/>
  <c r="H186" i="5"/>
  <c r="P185" i="5"/>
  <c r="X184" i="5"/>
  <c r="L184" i="5"/>
  <c r="T183" i="5"/>
  <c r="T39" i="6" s="1" a="1"/>
  <c r="T39" i="6" s="1"/>
  <c r="T38" i="8" s="1"/>
  <c r="H183" i="5"/>
  <c r="P182" i="5"/>
  <c r="X181" i="5"/>
  <c r="L181" i="5"/>
  <c r="T180" i="5"/>
  <c r="H180" i="5"/>
  <c r="P179" i="5"/>
  <c r="S201" i="5"/>
  <c r="G201" i="5"/>
  <c r="O200" i="5"/>
  <c r="W199" i="5"/>
  <c r="K199" i="5"/>
  <c r="S198" i="5"/>
  <c r="G198" i="5"/>
  <c r="O197" i="5"/>
  <c r="W196" i="5"/>
  <c r="K196" i="5"/>
  <c r="S195" i="5"/>
  <c r="G195" i="5"/>
  <c r="O194" i="5"/>
  <c r="W193" i="5"/>
  <c r="K193" i="5"/>
  <c r="S192" i="5"/>
  <c r="G192" i="5"/>
  <c r="O191" i="5"/>
  <c r="W190" i="5"/>
  <c r="K190" i="5"/>
  <c r="S189" i="5"/>
  <c r="G189" i="5"/>
  <c r="O188" i="5"/>
  <c r="W187" i="5"/>
  <c r="K187" i="5"/>
  <c r="S186" i="5"/>
  <c r="G186" i="5"/>
  <c r="O185" i="5"/>
  <c r="W184" i="5"/>
  <c r="K184" i="5"/>
  <c r="S183" i="5"/>
  <c r="G183" i="5"/>
  <c r="O182" i="5"/>
  <c r="W181" i="5"/>
  <c r="K181" i="5"/>
  <c r="S180" i="5"/>
  <c r="G180" i="5"/>
  <c r="O179" i="5"/>
  <c r="W178" i="5"/>
  <c r="K178" i="5"/>
  <c r="S177" i="5"/>
  <c r="G177" i="5"/>
  <c r="O176" i="5"/>
  <c r="W175" i="5"/>
  <c r="K175" i="5"/>
  <c r="S174" i="5"/>
  <c r="G174" i="5"/>
  <c r="O173" i="5"/>
  <c r="O37" i="6" s="1" a="1"/>
  <c r="O37" i="6" s="1"/>
  <c r="O36" i="8" s="1"/>
  <c r="W172" i="5"/>
  <c r="K172" i="5"/>
  <c r="S171" i="5"/>
  <c r="G171" i="5"/>
  <c r="O170" i="5"/>
  <c r="W169" i="5"/>
  <c r="K169" i="5"/>
  <c r="S168" i="5"/>
  <c r="S36" i="6" s="1" a="1"/>
  <c r="S36" i="6" s="1"/>
  <c r="S35" i="8" s="1"/>
  <c r="G168" i="5"/>
  <c r="O167" i="5"/>
  <c r="W166" i="5"/>
  <c r="K166" i="5"/>
  <c r="S165" i="5"/>
  <c r="G165" i="5"/>
  <c r="O164" i="5"/>
  <c r="W163" i="5"/>
  <c r="K163" i="5"/>
  <c r="K35" i="6" s="1" a="1"/>
  <c r="K35" i="6" s="1"/>
  <c r="K34" i="8" s="1"/>
  <c r="S162" i="5"/>
  <c r="G162" i="5"/>
  <c r="O161" i="5"/>
  <c r="W160" i="5"/>
  <c r="K160" i="5"/>
  <c r="S159" i="5"/>
  <c r="G159" i="5"/>
  <c r="O158" i="5"/>
  <c r="W157" i="5"/>
  <c r="K157" i="5"/>
  <c r="S156" i="5"/>
  <c r="G156" i="5"/>
  <c r="O155" i="5"/>
  <c r="W154" i="5"/>
  <c r="K154" i="5"/>
  <c r="S153" i="5"/>
  <c r="G153" i="5"/>
  <c r="O152" i="5"/>
  <c r="W151" i="5"/>
  <c r="K151" i="5"/>
  <c r="S150" i="5"/>
  <c r="G150" i="5"/>
  <c r="O149" i="5"/>
  <c r="W148" i="5"/>
  <c r="W32" i="6" s="1" a="1"/>
  <c r="W32" i="6" s="1"/>
  <c r="W31" i="8" s="1"/>
  <c r="K148" i="5"/>
  <c r="S147" i="5"/>
  <c r="G147" i="5"/>
  <c r="O146" i="5"/>
  <c r="W145" i="5"/>
  <c r="K145" i="5"/>
  <c r="S144" i="5"/>
  <c r="G144" i="5"/>
  <c r="O143" i="5"/>
  <c r="W142" i="5"/>
  <c r="K142" i="5"/>
  <c r="S141" i="5"/>
  <c r="G141" i="5"/>
  <c r="O140" i="5"/>
  <c r="W139" i="5"/>
  <c r="K139" i="5"/>
  <c r="S138" i="5"/>
  <c r="G138" i="5"/>
  <c r="O137" i="5"/>
  <c r="W136" i="5"/>
  <c r="K136" i="5"/>
  <c r="S135" i="5"/>
  <c r="G135" i="5"/>
  <c r="O134" i="5"/>
  <c r="W133" i="5"/>
  <c r="K133" i="5"/>
  <c r="S132" i="5"/>
  <c r="G132" i="5"/>
  <c r="O131" i="5"/>
  <c r="W130" i="5"/>
  <c r="K130" i="5"/>
  <c r="S129" i="5"/>
  <c r="G129" i="5"/>
  <c r="O128" i="5"/>
  <c r="W127" i="5"/>
  <c r="K127" i="5"/>
  <c r="S126" i="5"/>
  <c r="G126" i="5"/>
  <c r="O125" i="5"/>
  <c r="W124" i="5"/>
  <c r="K124" i="5"/>
  <c r="S123" i="5"/>
  <c r="S27" i="6" s="1" a="1"/>
  <c r="S27" i="6" s="1"/>
  <c r="S26" i="8" s="1"/>
  <c r="G123" i="5"/>
  <c r="G27" i="6" s="1" a="1"/>
  <c r="G27" i="6" s="1"/>
  <c r="G26" i="8" s="1"/>
  <c r="O122" i="5"/>
  <c r="W121" i="5"/>
  <c r="K121" i="5"/>
  <c r="S120" i="5"/>
  <c r="G120" i="5"/>
  <c r="O119" i="5"/>
  <c r="W118" i="5"/>
  <c r="K118" i="5"/>
  <c r="K26" i="6" s="1" a="1"/>
  <c r="K26" i="6" s="1"/>
  <c r="K25" i="8" s="1"/>
  <c r="S117" i="5"/>
  <c r="G117" i="5"/>
  <c r="O116" i="5"/>
  <c r="W115" i="5"/>
  <c r="K115" i="5"/>
  <c r="S114" i="5"/>
  <c r="G114" i="5"/>
  <c r="O113" i="5"/>
  <c r="W112" i="5"/>
  <c r="K112" i="5"/>
  <c r="S111" i="5"/>
  <c r="G111" i="5"/>
  <c r="O110" i="5"/>
  <c r="W109" i="5"/>
  <c r="K109" i="5"/>
  <c r="S108" i="5"/>
  <c r="S24" i="6" s="1" a="1"/>
  <c r="S24" i="6" s="1"/>
  <c r="S23" i="8" s="1"/>
  <c r="G108" i="5"/>
  <c r="O107" i="5"/>
  <c r="W106" i="5"/>
  <c r="K106" i="5"/>
  <c r="S105" i="5"/>
  <c r="G105" i="5"/>
  <c r="O104" i="5"/>
  <c r="W103" i="5"/>
  <c r="K103" i="5"/>
  <c r="S102" i="5"/>
  <c r="G102" i="5"/>
  <c r="O101" i="5"/>
  <c r="W100" i="5"/>
  <c r="K100" i="5"/>
  <c r="S99" i="5"/>
  <c r="G99" i="5"/>
  <c r="O98" i="5"/>
  <c r="O22" i="6" s="1" a="1"/>
  <c r="O22" i="6" s="1"/>
  <c r="O21" i="8" s="1"/>
  <c r="W97" i="5"/>
  <c r="R300" i="5"/>
  <c r="Z298" i="5"/>
  <c r="Z62" i="6" s="1" a="1"/>
  <c r="Z62" i="6" s="1"/>
  <c r="Z61" i="8" s="1"/>
  <c r="N299" i="5"/>
  <c r="V298" i="5"/>
  <c r="J298" i="5"/>
  <c r="R297" i="5"/>
  <c r="Z295" i="5"/>
  <c r="N296" i="5"/>
  <c r="V295" i="5"/>
  <c r="J295" i="5"/>
  <c r="R294" i="5"/>
  <c r="Z292" i="5"/>
  <c r="N293" i="5"/>
  <c r="N61" i="6" s="1" a="1"/>
  <c r="N61" i="6" s="1"/>
  <c r="N60" i="8" s="1"/>
  <c r="V292" i="5"/>
  <c r="J292" i="5"/>
  <c r="R291" i="5"/>
  <c r="Z289" i="5"/>
  <c r="N290" i="5"/>
  <c r="V289" i="5"/>
  <c r="J289" i="5"/>
  <c r="R288" i="5"/>
  <c r="Z286" i="5"/>
  <c r="N287" i="5"/>
  <c r="V286" i="5"/>
  <c r="J286" i="5"/>
  <c r="R285" i="5"/>
  <c r="Z283" i="5"/>
  <c r="Z59" i="6" s="1" a="1"/>
  <c r="Z59" i="6" s="1"/>
  <c r="N284" i="5"/>
  <c r="V283" i="5"/>
  <c r="J283" i="5"/>
  <c r="J59" i="6" s="1" a="1"/>
  <c r="J59" i="6" s="1"/>
  <c r="J58" i="8" s="1"/>
  <c r="R282" i="5"/>
  <c r="Z280" i="5"/>
  <c r="N281" i="5"/>
  <c r="V280" i="5"/>
  <c r="J280" i="5"/>
  <c r="R279" i="5"/>
  <c r="Z277" i="5"/>
  <c r="N278" i="5"/>
  <c r="N58" i="6" s="1" a="1"/>
  <c r="N58" i="6" s="1"/>
  <c r="N57" i="8" s="1"/>
  <c r="V277" i="5"/>
  <c r="J277" i="5"/>
  <c r="R276" i="5"/>
  <c r="Z274" i="5"/>
  <c r="N275" i="5"/>
  <c r="V274" i="5"/>
  <c r="J274" i="5"/>
  <c r="R273" i="5"/>
  <c r="Z271" i="5"/>
  <c r="N272" i="5"/>
  <c r="V271" i="5"/>
  <c r="J271" i="5"/>
  <c r="R270" i="5"/>
  <c r="Z268" i="5"/>
  <c r="Z56" i="6" s="1" a="1"/>
  <c r="Z56" i="6" s="1"/>
  <c r="Z55" i="8" s="1"/>
  <c r="N269" i="5"/>
  <c r="V268" i="5"/>
  <c r="V56" i="6" s="1" a="1"/>
  <c r="V56" i="6" s="1"/>
  <c r="V55" i="8" s="1"/>
  <c r="J268" i="5"/>
  <c r="R267" i="5"/>
  <c r="Z265" i="5"/>
  <c r="N266" i="5"/>
  <c r="V265" i="5"/>
  <c r="J265" i="5"/>
  <c r="R264" i="5"/>
  <c r="Z262" i="5"/>
  <c r="N263" i="5"/>
  <c r="V262" i="5"/>
  <c r="J262" i="5"/>
  <c r="R261" i="5"/>
  <c r="Z259" i="5"/>
  <c r="N260" i="5"/>
  <c r="V259" i="5"/>
  <c r="J259" i="5"/>
  <c r="R258" i="5"/>
  <c r="R54" i="6" s="1" a="1"/>
  <c r="R54" i="6" s="1"/>
  <c r="R53" i="8" s="1"/>
  <c r="Z256" i="5"/>
  <c r="N257" i="5"/>
  <c r="V256" i="5"/>
  <c r="J256" i="5"/>
  <c r="R255" i="5"/>
  <c r="Z253" i="5"/>
  <c r="Z53" i="6" s="1" a="1"/>
  <c r="Z53" i="6" s="1"/>
  <c r="Z52" i="8" s="1"/>
  <c r="N254" i="5"/>
  <c r="V253" i="5"/>
  <c r="J253" i="5"/>
  <c r="J53" i="6" s="1" a="1"/>
  <c r="J53" i="6" s="1"/>
  <c r="J52" i="8" s="1"/>
  <c r="R252" i="5"/>
  <c r="Z250" i="5"/>
  <c r="N251" i="5"/>
  <c r="V250" i="5"/>
  <c r="J250" i="5"/>
  <c r="R249" i="5"/>
  <c r="Z247" i="5"/>
  <c r="N248" i="5"/>
  <c r="V247" i="5"/>
  <c r="J247" i="5"/>
  <c r="R246" i="5"/>
  <c r="Z244" i="5"/>
  <c r="N245" i="5"/>
  <c r="V244" i="5"/>
  <c r="J244" i="5"/>
  <c r="R243" i="5"/>
  <c r="Z241" i="5"/>
  <c r="N242" i="5"/>
  <c r="V241" i="5"/>
  <c r="J241" i="5"/>
  <c r="R240" i="5"/>
  <c r="Z238" i="5"/>
  <c r="Z50" i="6" s="1" a="1"/>
  <c r="Z50" i="6" s="1"/>
  <c r="Z49" i="8" s="1"/>
  <c r="N239" i="5"/>
  <c r="V238" i="5"/>
  <c r="J238" i="5"/>
  <c r="R237" i="5"/>
  <c r="Z235" i="5"/>
  <c r="N236" i="5"/>
  <c r="V235" i="5"/>
  <c r="J235" i="5"/>
  <c r="R234" i="5"/>
  <c r="Z232" i="5"/>
  <c r="N233" i="5"/>
  <c r="V232" i="5"/>
  <c r="J232" i="5"/>
  <c r="R231" i="5"/>
  <c r="Z229" i="5"/>
  <c r="N230" i="5"/>
  <c r="V229" i="5"/>
  <c r="J229" i="5"/>
  <c r="R228" i="5"/>
  <c r="Z226" i="5"/>
  <c r="N227" i="5"/>
  <c r="V226" i="5"/>
  <c r="J226" i="5"/>
  <c r="R225" i="5"/>
  <c r="Z223" i="5"/>
  <c r="Z47" i="6" s="1" a="1"/>
  <c r="Z47" i="6" s="1"/>
  <c r="N224" i="5"/>
  <c r="V223" i="5"/>
  <c r="J223" i="5"/>
  <c r="R222" i="5"/>
  <c r="Z220" i="5"/>
  <c r="N221" i="5"/>
  <c r="V220" i="5"/>
  <c r="J220" i="5"/>
  <c r="R219" i="5"/>
  <c r="Z217" i="5"/>
  <c r="N218" i="5"/>
  <c r="N46" i="6" s="1" a="1"/>
  <c r="N46" i="6" s="1"/>
  <c r="N45" i="8" s="1"/>
  <c r="V217" i="5"/>
  <c r="J217" i="5"/>
  <c r="R216" i="5"/>
  <c r="Z214" i="5"/>
  <c r="N215" i="5"/>
  <c r="V214" i="5"/>
  <c r="J214" i="5"/>
  <c r="R213" i="5"/>
  <c r="R45" i="6" s="1" a="1"/>
  <c r="R45" i="6" s="1"/>
  <c r="R44" i="8" s="1"/>
  <c r="Z211" i="5"/>
  <c r="N212" i="5"/>
  <c r="V211" i="5"/>
  <c r="J211" i="5"/>
  <c r="R210" i="5"/>
  <c r="Z208" i="5"/>
  <c r="Z44" i="6" s="1" a="1"/>
  <c r="Z44" i="6" s="1"/>
  <c r="Z43" i="8" s="1"/>
  <c r="N209" i="5"/>
  <c r="V208" i="5"/>
  <c r="J208" i="5"/>
  <c r="J44" i="6" s="1" a="1"/>
  <c r="J44" i="6" s="1"/>
  <c r="J43" i="8" s="1"/>
  <c r="R207" i="5"/>
  <c r="Z205" i="5"/>
  <c r="N206" i="5"/>
  <c r="V205" i="5"/>
  <c r="J205" i="5"/>
  <c r="R204" i="5"/>
  <c r="Z202" i="5"/>
  <c r="N203" i="5"/>
  <c r="N43" i="6" s="1" a="1"/>
  <c r="N43" i="6" s="1"/>
  <c r="N42" i="8" s="1"/>
  <c r="V202" i="5"/>
  <c r="J202" i="5"/>
  <c r="R201" i="5"/>
  <c r="Z199" i="5"/>
  <c r="N200" i="5"/>
  <c r="V199" i="5"/>
  <c r="J199" i="5"/>
  <c r="R198" i="5"/>
  <c r="Z196" i="5"/>
  <c r="N197" i="5"/>
  <c r="V196" i="5"/>
  <c r="J196" i="5"/>
  <c r="R195" i="5"/>
  <c r="Z193" i="5"/>
  <c r="Z41" i="6" s="1" a="1"/>
  <c r="Z41" i="6" s="1"/>
  <c r="Z40" i="8" s="1"/>
  <c r="N194" i="5"/>
  <c r="V193" i="5"/>
  <c r="V41" i="6" s="1" a="1"/>
  <c r="V41" i="6" s="1"/>
  <c r="V40" i="8" s="1"/>
  <c r="J193" i="5"/>
  <c r="R192" i="5"/>
  <c r="Z190" i="5"/>
  <c r="N191" i="5"/>
  <c r="V190" i="5"/>
  <c r="J190" i="5"/>
  <c r="R189" i="5"/>
  <c r="Z187" i="5"/>
  <c r="N188" i="5"/>
  <c r="V187" i="5"/>
  <c r="J187" i="5"/>
  <c r="R186" i="5"/>
  <c r="Z184" i="5"/>
  <c r="N185" i="5"/>
  <c r="V184" i="5"/>
  <c r="J184" i="5"/>
  <c r="R183" i="5"/>
  <c r="Z181" i="5"/>
  <c r="N182" i="5"/>
  <c r="V181" i="5"/>
  <c r="J181" i="5"/>
  <c r="R180" i="5"/>
  <c r="Z178" i="5"/>
  <c r="Z38" i="6" s="1" a="1"/>
  <c r="Z38" i="6" s="1"/>
  <c r="Z37" i="8" s="1"/>
  <c r="N179" i="5"/>
  <c r="V178" i="5"/>
  <c r="J178" i="5"/>
  <c r="J38" i="6" s="1" a="1"/>
  <c r="J38" i="6" s="1"/>
  <c r="J37" i="8" s="1"/>
  <c r="R177" i="5"/>
  <c r="Z175" i="5"/>
  <c r="N176" i="5"/>
  <c r="V175" i="5"/>
  <c r="J175" i="5"/>
  <c r="R174" i="5"/>
  <c r="Z172" i="5"/>
  <c r="N173" i="5"/>
  <c r="V172" i="5"/>
  <c r="J172" i="5"/>
  <c r="R171" i="5"/>
  <c r="Z169" i="5"/>
  <c r="N170" i="5"/>
  <c r="V169" i="5"/>
  <c r="J169" i="5"/>
  <c r="R168" i="5"/>
  <c r="Z166" i="5"/>
  <c r="N167" i="5"/>
  <c r="V166" i="5"/>
  <c r="J166" i="5"/>
  <c r="R165" i="5"/>
  <c r="Z163" i="5"/>
  <c r="Z35" i="6" s="1" a="1"/>
  <c r="Z35" i="6" s="1"/>
  <c r="Z34" i="8" s="1"/>
  <c r="N164" i="5"/>
  <c r="V163" i="5"/>
  <c r="J163" i="5"/>
  <c r="R162" i="5"/>
  <c r="Z160" i="5"/>
  <c r="N161" i="5"/>
  <c r="V160" i="5"/>
  <c r="J160" i="5"/>
  <c r="R159" i="5"/>
  <c r="Z157" i="5"/>
  <c r="N158" i="5"/>
  <c r="V157" i="5"/>
  <c r="J157" i="5"/>
  <c r="R156" i="5"/>
  <c r="Z154" i="5"/>
  <c r="N155" i="5"/>
  <c r="V154" i="5"/>
  <c r="J154" i="5"/>
  <c r="R153" i="5"/>
  <c r="R33" i="6" s="1" a="1"/>
  <c r="R33" i="6" s="1"/>
  <c r="R32" i="8" s="1"/>
  <c r="Z151" i="5"/>
  <c r="N152" i="5"/>
  <c r="V151" i="5"/>
  <c r="J151" i="5"/>
  <c r="R150" i="5"/>
  <c r="Z148" i="5"/>
  <c r="Z32" i="6" s="1" a="1"/>
  <c r="Z32" i="6" s="1"/>
  <c r="Z31" i="8" s="1"/>
  <c r="N149" i="5"/>
  <c r="V148" i="5"/>
  <c r="V32" i="6" s="1" a="1"/>
  <c r="V32" i="6" s="1"/>
  <c r="V31" i="8" s="1"/>
  <c r="J148" i="5"/>
  <c r="R147" i="5"/>
  <c r="Z145" i="5"/>
  <c r="N146" i="5"/>
  <c r="V145" i="5"/>
  <c r="J145" i="5"/>
  <c r="R144" i="5"/>
  <c r="Z142" i="5"/>
  <c r="N143" i="5"/>
  <c r="N31" i="6" s="1" a="1"/>
  <c r="N31" i="6" s="1"/>
  <c r="N30" i="8" s="1"/>
  <c r="V142" i="5"/>
  <c r="J142" i="5"/>
  <c r="N142" i="5"/>
  <c r="V141" i="5"/>
  <c r="J141" i="5"/>
  <c r="R140" i="5"/>
  <c r="Z138" i="5"/>
  <c r="Z30" i="6" s="1" a="1"/>
  <c r="Z30" i="6" s="1"/>
  <c r="Z29" i="8" s="1"/>
  <c r="N139" i="5"/>
  <c r="V138" i="5"/>
  <c r="J138" i="5"/>
  <c r="J30" i="6" s="1" a="1"/>
  <c r="J30" i="6" s="1"/>
  <c r="J29" i="8" s="1"/>
  <c r="R137" i="5"/>
  <c r="Z135" i="5"/>
  <c r="N136" i="5"/>
  <c r="V135" i="5"/>
  <c r="J135" i="5"/>
  <c r="R134" i="5"/>
  <c r="Z132" i="5"/>
  <c r="N133" i="5"/>
  <c r="V132" i="5"/>
  <c r="J132" i="5"/>
  <c r="R131" i="5"/>
  <c r="Z129" i="5"/>
  <c r="N130" i="5"/>
  <c r="V129" i="5"/>
  <c r="J129" i="5"/>
  <c r="R128" i="5"/>
  <c r="Z126" i="5"/>
  <c r="N127" i="5"/>
  <c r="V126" i="5"/>
  <c r="J126" i="5"/>
  <c r="R125" i="5"/>
  <c r="Z123" i="5"/>
  <c r="Z27" i="6" s="1" a="1"/>
  <c r="Z27" i="6" s="1"/>
  <c r="N124" i="5"/>
  <c r="V123" i="5"/>
  <c r="J123" i="5"/>
  <c r="R122" i="5"/>
  <c r="Z120" i="5"/>
  <c r="N121" i="5"/>
  <c r="V120" i="5"/>
  <c r="J120" i="5"/>
  <c r="R119" i="5"/>
  <c r="Z117" i="5"/>
  <c r="N118" i="5"/>
  <c r="N26" i="6" s="1" a="1"/>
  <c r="N26" i="6" s="1"/>
  <c r="N25" i="8" s="1"/>
  <c r="V117" i="5"/>
  <c r="J117" i="5"/>
  <c r="R116" i="5"/>
  <c r="Z114" i="5"/>
  <c r="N115" i="5"/>
  <c r="V114" i="5"/>
  <c r="J114" i="5"/>
  <c r="R113" i="5"/>
  <c r="R25" i="6" s="1" a="1"/>
  <c r="R25" i="6" s="1"/>
  <c r="R24" i="8" s="1"/>
  <c r="Z111" i="5"/>
  <c r="N112" i="5"/>
  <c r="V111" i="5"/>
  <c r="J111" i="5"/>
  <c r="R110" i="5"/>
  <c r="Z108" i="5"/>
  <c r="Z24" i="6" s="1" a="1"/>
  <c r="Z24" i="6" s="1"/>
  <c r="Z23" i="8" s="1"/>
  <c r="N109" i="5"/>
  <c r="V108" i="5"/>
  <c r="J108" i="5"/>
  <c r="J24" i="6" s="1" a="1"/>
  <c r="J24" i="6" s="1"/>
  <c r="J23" i="8" s="1"/>
  <c r="R107" i="5"/>
  <c r="Z105" i="5"/>
  <c r="N106" i="5"/>
  <c r="V105" i="5"/>
  <c r="J105" i="5"/>
  <c r="R104" i="5"/>
  <c r="Z102" i="5"/>
  <c r="N103" i="5"/>
  <c r="V102" i="5"/>
  <c r="J102" i="5"/>
  <c r="R101" i="5"/>
  <c r="Z99" i="5"/>
  <c r="N100" i="5"/>
  <c r="V99" i="5"/>
  <c r="J99" i="5"/>
  <c r="R98" i="5"/>
  <c r="Z96" i="5"/>
  <c r="N97" i="5"/>
  <c r="V96" i="5"/>
  <c r="J96" i="5"/>
  <c r="R95" i="5"/>
  <c r="Z93" i="5"/>
  <c r="Z21" i="6" s="1" a="1"/>
  <c r="Z21" i="6" s="1"/>
  <c r="Z20" i="8" s="1"/>
  <c r="N94" i="5"/>
  <c r="V93" i="5"/>
  <c r="V21" i="6" s="1" a="1"/>
  <c r="V21" i="6" s="1"/>
  <c r="V20" i="8" s="1"/>
  <c r="J93" i="5"/>
  <c r="R92" i="5"/>
  <c r="Z90" i="5"/>
  <c r="N91" i="5"/>
  <c r="V90" i="5"/>
  <c r="J90" i="5"/>
  <c r="R89" i="5"/>
  <c r="Z87" i="5"/>
  <c r="N88" i="5"/>
  <c r="N20" i="6" s="1" a="1"/>
  <c r="N20" i="6" s="1"/>
  <c r="N19" i="8" s="1"/>
  <c r="V87" i="5"/>
  <c r="J87" i="5"/>
  <c r="R86" i="5"/>
  <c r="Z84" i="5"/>
  <c r="N85" i="5"/>
  <c r="V84" i="5"/>
  <c r="J84" i="5"/>
  <c r="R83" i="5"/>
  <c r="Z81" i="5"/>
  <c r="N82" i="5"/>
  <c r="V81" i="5"/>
  <c r="J81" i="5"/>
  <c r="R80" i="5"/>
  <c r="Z78" i="5"/>
  <c r="Z18" i="6" s="1" a="1"/>
  <c r="Z18" i="6" s="1"/>
  <c r="Z17" i="8" s="1"/>
  <c r="N79" i="5"/>
  <c r="V78" i="5"/>
  <c r="J78" i="5"/>
  <c r="R77" i="5"/>
  <c r="Z75" i="5"/>
  <c r="N76" i="5"/>
  <c r="V75" i="5"/>
  <c r="J75" i="5"/>
  <c r="R74" i="5"/>
  <c r="Z72" i="5"/>
  <c r="N73" i="5"/>
  <c r="V72" i="5"/>
  <c r="J72" i="5"/>
  <c r="R71" i="5"/>
  <c r="Z69" i="5"/>
  <c r="N70" i="5"/>
  <c r="V69" i="5"/>
  <c r="J69" i="5"/>
  <c r="R68" i="5"/>
  <c r="Z66" i="5"/>
  <c r="N67" i="5"/>
  <c r="V66" i="5"/>
  <c r="J66" i="5"/>
  <c r="R65" i="5"/>
  <c r="Z63" i="5"/>
  <c r="Z15" i="6" s="1" a="1"/>
  <c r="Z15" i="6" s="1"/>
  <c r="Z14" i="8" s="1"/>
  <c r="N64" i="5"/>
  <c r="V63" i="5"/>
  <c r="J63" i="5"/>
  <c r="J15" i="6" s="1" a="1"/>
  <c r="J15" i="6" s="1"/>
  <c r="J14" i="8" s="1"/>
  <c r="R62" i="5"/>
  <c r="Z60" i="5"/>
  <c r="N61" i="5"/>
  <c r="V60" i="5"/>
  <c r="J60" i="5"/>
  <c r="R59" i="5"/>
  <c r="Z57" i="5"/>
  <c r="N58" i="5"/>
  <c r="V57" i="5"/>
  <c r="J57" i="5"/>
  <c r="R56" i="5"/>
  <c r="Z54" i="5"/>
  <c r="N55" i="5"/>
  <c r="Q140" i="5"/>
  <c r="Y139" i="5"/>
  <c r="M139" i="5"/>
  <c r="U138" i="5"/>
  <c r="I138" i="5"/>
  <c r="Q137" i="5"/>
  <c r="Y136" i="5"/>
  <c r="M136" i="5"/>
  <c r="U135" i="5"/>
  <c r="I135" i="5"/>
  <c r="Q134" i="5"/>
  <c r="Y133" i="5"/>
  <c r="M133" i="5"/>
  <c r="U132" i="5"/>
  <c r="I132" i="5"/>
  <c r="Q131" i="5"/>
  <c r="Y130" i="5"/>
  <c r="M130" i="5"/>
  <c r="U129" i="5"/>
  <c r="I129" i="5"/>
  <c r="Q128" i="5"/>
  <c r="Y127" i="5"/>
  <c r="M127" i="5"/>
  <c r="U126" i="5"/>
  <c r="I126" i="5"/>
  <c r="Q125" i="5"/>
  <c r="Y124" i="5"/>
  <c r="M124" i="5"/>
  <c r="U123" i="5"/>
  <c r="I123" i="5"/>
  <c r="Q122" i="5"/>
  <c r="Y121" i="5"/>
  <c r="M121" i="5"/>
  <c r="U120" i="5"/>
  <c r="I120" i="5"/>
  <c r="Q119" i="5"/>
  <c r="Y118" i="5"/>
  <c r="M118" i="5"/>
  <c r="U117" i="5"/>
  <c r="I117" i="5"/>
  <c r="Q116" i="5"/>
  <c r="Y115" i="5"/>
  <c r="M115" i="5"/>
  <c r="U114" i="5"/>
  <c r="I114" i="5"/>
  <c r="Q113" i="5"/>
  <c r="Y112" i="5"/>
  <c r="M112" i="5"/>
  <c r="U111" i="5"/>
  <c r="I111" i="5"/>
  <c r="Q110" i="5"/>
  <c r="Y109" i="5"/>
  <c r="M109" i="5"/>
  <c r="U108" i="5"/>
  <c r="I108" i="5"/>
  <c r="Q107" i="5"/>
  <c r="Y106" i="5"/>
  <c r="M106" i="5"/>
  <c r="U105" i="5"/>
  <c r="I105" i="5"/>
  <c r="Q104" i="5"/>
  <c r="Y103" i="5"/>
  <c r="M103" i="5"/>
  <c r="M23" i="6" s="1" a="1"/>
  <c r="M23" i="6" s="1"/>
  <c r="M22" i="8" s="1"/>
  <c r="U102" i="5"/>
  <c r="I102" i="5"/>
  <c r="Q101" i="5"/>
  <c r="Y100" i="5"/>
  <c r="M100" i="5"/>
  <c r="U99" i="5"/>
  <c r="I99" i="5"/>
  <c r="Q98" i="5"/>
  <c r="Q22" i="6" s="1" a="1"/>
  <c r="Q22" i="6" s="1"/>
  <c r="Q21" i="8" s="1"/>
  <c r="Y97" i="5"/>
  <c r="M97" i="5"/>
  <c r="U96" i="5"/>
  <c r="I96" i="5"/>
  <c r="Q95" i="5"/>
  <c r="Y94" i="5"/>
  <c r="M94" i="5"/>
  <c r="U93" i="5"/>
  <c r="I93" i="5"/>
  <c r="I21" i="6" s="1" a="1"/>
  <c r="I21" i="6" s="1"/>
  <c r="I20" i="8" s="1"/>
  <c r="Q92" i="5"/>
  <c r="Y91" i="5"/>
  <c r="M91" i="5"/>
  <c r="U90" i="5"/>
  <c r="I90" i="5"/>
  <c r="Q89" i="5"/>
  <c r="Y88" i="5"/>
  <c r="Y20" i="6" s="1" a="1"/>
  <c r="Y20" i="6" s="1"/>
  <c r="Y19" i="8" s="1"/>
  <c r="M88" i="5"/>
  <c r="U87" i="5"/>
  <c r="I87" i="5"/>
  <c r="Q86" i="5"/>
  <c r="Y85" i="5"/>
  <c r="M85" i="5"/>
  <c r="U84" i="5"/>
  <c r="I84" i="5"/>
  <c r="Q83" i="5"/>
  <c r="Y82" i="5"/>
  <c r="M82" i="5"/>
  <c r="U81" i="5"/>
  <c r="I81" i="5"/>
  <c r="Q80" i="5"/>
  <c r="Y79" i="5"/>
  <c r="M79" i="5"/>
  <c r="U78" i="5"/>
  <c r="U18" i="6" s="1" a="1"/>
  <c r="U18" i="6" s="1"/>
  <c r="U17" i="8" s="1"/>
  <c r="I78" i="5"/>
  <c r="Q77" i="5"/>
  <c r="Y76" i="5"/>
  <c r="M76" i="5"/>
  <c r="U75" i="5"/>
  <c r="I75" i="5"/>
  <c r="Q74" i="5"/>
  <c r="Y73" i="5"/>
  <c r="M73" i="5"/>
  <c r="U72" i="5"/>
  <c r="I72" i="5"/>
  <c r="Q71" i="5"/>
  <c r="Y70" i="5"/>
  <c r="M70" i="5"/>
  <c r="U69" i="5"/>
  <c r="I69" i="5"/>
  <c r="Q68" i="5"/>
  <c r="Y67" i="5"/>
  <c r="M67" i="5"/>
  <c r="U66" i="5"/>
  <c r="I66" i="5"/>
  <c r="Q65" i="5"/>
  <c r="Y64" i="5"/>
  <c r="M64" i="5"/>
  <c r="U63" i="5"/>
  <c r="I63" i="5"/>
  <c r="Q62" i="5"/>
  <c r="Y61" i="5"/>
  <c r="M61" i="5"/>
  <c r="U60" i="5"/>
  <c r="I60" i="5"/>
  <c r="Q59" i="5"/>
  <c r="Y58" i="5"/>
  <c r="M58" i="5"/>
  <c r="U57" i="5"/>
  <c r="I57" i="5"/>
  <c r="Q56" i="5"/>
  <c r="Y55" i="5"/>
  <c r="M55" i="5"/>
  <c r="X178" i="5"/>
  <c r="L178" i="5"/>
  <c r="T177" i="5"/>
  <c r="H177" i="5"/>
  <c r="P176" i="5"/>
  <c r="X175" i="5"/>
  <c r="L175" i="5"/>
  <c r="T174" i="5"/>
  <c r="H174" i="5"/>
  <c r="P173" i="5"/>
  <c r="X172" i="5"/>
  <c r="L172" i="5"/>
  <c r="T171" i="5"/>
  <c r="H171" i="5"/>
  <c r="P170" i="5"/>
  <c r="X169" i="5"/>
  <c r="L169" i="5"/>
  <c r="T168" i="5"/>
  <c r="H168" i="5"/>
  <c r="P167" i="5"/>
  <c r="X166" i="5"/>
  <c r="L166" i="5"/>
  <c r="T165" i="5"/>
  <c r="H165" i="5"/>
  <c r="P164" i="5"/>
  <c r="X163" i="5"/>
  <c r="X35" i="6" s="1" a="1"/>
  <c r="X35" i="6" s="1"/>
  <c r="X34" i="8" s="1"/>
  <c r="L163" i="5"/>
  <c r="T162" i="5"/>
  <c r="H162" i="5"/>
  <c r="P161" i="5"/>
  <c r="X160" i="5"/>
  <c r="L160" i="5"/>
  <c r="T159" i="5"/>
  <c r="H159" i="5"/>
  <c r="P158" i="5"/>
  <c r="X157" i="5"/>
  <c r="L157" i="5"/>
  <c r="T156" i="5"/>
  <c r="H156" i="5"/>
  <c r="P155" i="5"/>
  <c r="X154" i="5"/>
  <c r="L154" i="5"/>
  <c r="T153" i="5"/>
  <c r="H153" i="5"/>
  <c r="P152" i="5"/>
  <c r="X151" i="5"/>
  <c r="L151" i="5"/>
  <c r="T150" i="5"/>
  <c r="H150" i="5"/>
  <c r="P149" i="5"/>
  <c r="X148" i="5"/>
  <c r="L148" i="5"/>
  <c r="L32" i="6" s="1" a="1"/>
  <c r="L32" i="6" s="1"/>
  <c r="L31" i="8" s="1"/>
  <c r="T147" i="5"/>
  <c r="H147" i="5"/>
  <c r="P146" i="5"/>
  <c r="X145" i="5"/>
  <c r="L145" i="5"/>
  <c r="T144" i="5"/>
  <c r="H144" i="5"/>
  <c r="P143" i="5"/>
  <c r="P31" i="6" s="1" a="1"/>
  <c r="P31" i="6" s="1"/>
  <c r="P30" i="8" s="1"/>
  <c r="X142" i="5"/>
  <c r="L142" i="5"/>
  <c r="T141" i="5"/>
  <c r="H141" i="5"/>
  <c r="P140" i="5"/>
  <c r="X139" i="5"/>
  <c r="L139" i="5"/>
  <c r="T138" i="5"/>
  <c r="H138" i="5"/>
  <c r="H30" i="6" s="1" a="1"/>
  <c r="H30" i="6" s="1"/>
  <c r="H29" i="8" s="1"/>
  <c r="P137" i="5"/>
  <c r="X136" i="5"/>
  <c r="L136" i="5"/>
  <c r="T135" i="5"/>
  <c r="H135" i="5"/>
  <c r="P134" i="5"/>
  <c r="X133" i="5"/>
  <c r="X29" i="6" s="1" a="1"/>
  <c r="X29" i="6" s="1"/>
  <c r="X28" i="8" s="1"/>
  <c r="L133" i="5"/>
  <c r="T132" i="5"/>
  <c r="H132" i="5"/>
  <c r="P131" i="5"/>
  <c r="X130" i="5"/>
  <c r="L130" i="5"/>
  <c r="T129" i="5"/>
  <c r="H129" i="5"/>
  <c r="P128" i="5"/>
  <c r="X127" i="5"/>
  <c r="L127" i="5"/>
  <c r="T126" i="5"/>
  <c r="H126" i="5"/>
  <c r="P125" i="5"/>
  <c r="X124" i="5"/>
  <c r="L124" i="5"/>
  <c r="T123" i="5"/>
  <c r="T27" i="6" s="1" a="1"/>
  <c r="T27" i="6" s="1"/>
  <c r="T26" i="8" s="1"/>
  <c r="H123" i="5"/>
  <c r="P122" i="5"/>
  <c r="X121" i="5"/>
  <c r="L121" i="5"/>
  <c r="T120" i="5"/>
  <c r="H120" i="5"/>
  <c r="P119" i="5"/>
  <c r="X118" i="5"/>
  <c r="L118" i="5"/>
  <c r="T117" i="5"/>
  <c r="H117" i="5"/>
  <c r="P116" i="5"/>
  <c r="X115" i="5"/>
  <c r="L115" i="5"/>
  <c r="T114" i="5"/>
  <c r="H114" i="5"/>
  <c r="P113" i="5"/>
  <c r="X112" i="5"/>
  <c r="L112" i="5"/>
  <c r="T111" i="5"/>
  <c r="H111" i="5"/>
  <c r="P110" i="5"/>
  <c r="X109" i="5"/>
  <c r="L109" i="5"/>
  <c r="T108" i="5"/>
  <c r="H108" i="5"/>
  <c r="P107" i="5"/>
  <c r="X106" i="5"/>
  <c r="L106" i="5"/>
  <c r="T105" i="5"/>
  <c r="H105" i="5"/>
  <c r="P104" i="5"/>
  <c r="X103" i="5"/>
  <c r="L103" i="5"/>
  <c r="T102" i="5"/>
  <c r="H102" i="5"/>
  <c r="P101" i="5"/>
  <c r="X100" i="5"/>
  <c r="L100" i="5"/>
  <c r="T99" i="5"/>
  <c r="H99" i="5"/>
  <c r="P98" i="5"/>
  <c r="X97" i="5"/>
  <c r="L97" i="5"/>
  <c r="T96" i="5"/>
  <c r="H96" i="5"/>
  <c r="P95" i="5"/>
  <c r="X94" i="5"/>
  <c r="L94" i="5"/>
  <c r="K97" i="5"/>
  <c r="S96" i="5"/>
  <c r="G96" i="5"/>
  <c r="O95" i="5"/>
  <c r="W94" i="5"/>
  <c r="K94" i="5"/>
  <c r="S93" i="5"/>
  <c r="G93" i="5"/>
  <c r="O92" i="5"/>
  <c r="W91" i="5"/>
  <c r="K91" i="5"/>
  <c r="S90" i="5"/>
  <c r="G90" i="5"/>
  <c r="O89" i="5"/>
  <c r="W88" i="5"/>
  <c r="K88" i="5"/>
  <c r="K20" i="6" s="1" a="1"/>
  <c r="K20" i="6" s="1"/>
  <c r="K19" i="8" s="1"/>
  <c r="S87" i="5"/>
  <c r="G87" i="5"/>
  <c r="O86" i="5"/>
  <c r="W85" i="5"/>
  <c r="K85" i="5"/>
  <c r="S84" i="5"/>
  <c r="G84" i="5"/>
  <c r="O83" i="5"/>
  <c r="W82" i="5"/>
  <c r="K82" i="5"/>
  <c r="S81" i="5"/>
  <c r="G81" i="5"/>
  <c r="O80" i="5"/>
  <c r="W79" i="5"/>
  <c r="K79" i="5"/>
  <c r="S78" i="5"/>
  <c r="G78" i="5"/>
  <c r="O77" i="5"/>
  <c r="W76" i="5"/>
  <c r="K76" i="5"/>
  <c r="S75" i="5"/>
  <c r="G75" i="5"/>
  <c r="O74" i="5"/>
  <c r="W73" i="5"/>
  <c r="K73" i="5"/>
  <c r="S72" i="5"/>
  <c r="G72" i="5"/>
  <c r="O71" i="5"/>
  <c r="W70" i="5"/>
  <c r="K70" i="5"/>
  <c r="S69" i="5"/>
  <c r="G69" i="5"/>
  <c r="O68" i="5"/>
  <c r="W67" i="5"/>
  <c r="K67" i="5"/>
  <c r="S66" i="5"/>
  <c r="G66" i="5"/>
  <c r="O65" i="5"/>
  <c r="W64" i="5"/>
  <c r="K64" i="5"/>
  <c r="S63" i="5"/>
  <c r="G63" i="5"/>
  <c r="O62" i="5"/>
  <c r="W61" i="5"/>
  <c r="K61" i="5"/>
  <c r="S60" i="5"/>
  <c r="G60" i="5"/>
  <c r="O59" i="5"/>
  <c r="W58" i="5"/>
  <c r="K58" i="5"/>
  <c r="K14" i="6" s="1" a="1"/>
  <c r="K14" i="6" s="1"/>
  <c r="K13" i="8" s="1"/>
  <c r="S57" i="5"/>
  <c r="G57" i="5"/>
  <c r="O56" i="5"/>
  <c r="W55" i="5"/>
  <c r="K55" i="5"/>
  <c r="S54" i="5"/>
  <c r="G54" i="5"/>
  <c r="O53" i="5"/>
  <c r="O13" i="6" s="1" a="1"/>
  <c r="O13" i="6" s="1"/>
  <c r="O12" i="8" s="1"/>
  <c r="W52" i="5"/>
  <c r="K52" i="5"/>
  <c r="S51" i="5"/>
  <c r="G51" i="5"/>
  <c r="O50" i="5"/>
  <c r="W49" i="5"/>
  <c r="K49" i="5"/>
  <c r="S48" i="5"/>
  <c r="G48" i="5"/>
  <c r="G12" i="6" s="1" a="1"/>
  <c r="G12" i="6" s="1"/>
  <c r="G11" i="8" s="1"/>
  <c r="O47" i="5"/>
  <c r="W46" i="5"/>
  <c r="K46" i="5"/>
  <c r="S45" i="5"/>
  <c r="G45" i="5"/>
  <c r="O44" i="5"/>
  <c r="W43" i="5"/>
  <c r="W11" i="6" s="1" a="1"/>
  <c r="W11" i="6" s="1"/>
  <c r="W10" i="8" s="1"/>
  <c r="K43" i="5"/>
  <c r="S42" i="5"/>
  <c r="G42" i="5"/>
  <c r="O41" i="5"/>
  <c r="W40" i="5"/>
  <c r="K40" i="5"/>
  <c r="S39" i="5"/>
  <c r="G39" i="5"/>
  <c r="O38" i="5"/>
  <c r="W37" i="5"/>
  <c r="K37" i="5"/>
  <c r="S36" i="5"/>
  <c r="G36" i="5"/>
  <c r="O35" i="5"/>
  <c r="W34" i="5"/>
  <c r="K34" i="5"/>
  <c r="S33" i="5"/>
  <c r="S9" i="6" s="1" a="1"/>
  <c r="S9" i="6" s="1"/>
  <c r="S8" i="8" s="1"/>
  <c r="G33" i="5"/>
  <c r="O32" i="5"/>
  <c r="W31" i="5"/>
  <c r="K31" i="5"/>
  <c r="S30" i="5"/>
  <c r="G30" i="5"/>
  <c r="O29" i="5"/>
  <c r="W28" i="5"/>
  <c r="K28" i="5"/>
  <c r="S27" i="5"/>
  <c r="G27" i="5"/>
  <c r="O26" i="5"/>
  <c r="W25" i="5"/>
  <c r="K25" i="5"/>
  <c r="S24" i="5"/>
  <c r="G24" i="5"/>
  <c r="O23" i="5"/>
  <c r="O7" i="6" s="1" a="1"/>
  <c r="O7" i="6" s="1"/>
  <c r="O6" i="8" s="1"/>
  <c r="W22" i="5"/>
  <c r="K22" i="5"/>
  <c r="S21" i="5"/>
  <c r="G21" i="5"/>
  <c r="O20" i="5"/>
  <c r="W19" i="5"/>
  <c r="K19" i="5"/>
  <c r="S18" i="5"/>
  <c r="G18" i="5"/>
  <c r="O17" i="5"/>
  <c r="W16" i="5"/>
  <c r="K16" i="5"/>
  <c r="S15" i="5"/>
  <c r="G15" i="5"/>
  <c r="O14" i="5"/>
  <c r="W13" i="5"/>
  <c r="K13" i="5"/>
  <c r="S12" i="5"/>
  <c r="G12" i="5"/>
  <c r="O11" i="5"/>
  <c r="W10" i="5"/>
  <c r="K10" i="5"/>
  <c r="S9" i="5"/>
  <c r="G9" i="5"/>
  <c r="O8" i="5"/>
  <c r="O4" i="6" s="1" a="1"/>
  <c r="O4" i="6" s="1"/>
  <c r="O3" i="8" s="1"/>
  <c r="W7" i="5"/>
  <c r="K7" i="5"/>
  <c r="S6" i="5"/>
  <c r="G6" i="5"/>
  <c r="O5" i="5"/>
  <c r="W4" i="5"/>
  <c r="K4" i="5"/>
  <c r="S3" i="5"/>
  <c r="S3" i="6"/>
  <c r="S2" i="8" s="1"/>
  <c r="G3" i="6"/>
  <c r="G2" i="8" s="1"/>
  <c r="G3" i="5"/>
  <c r="R141" i="5"/>
  <c r="Z139" i="5"/>
  <c r="N140" i="5"/>
  <c r="V139" i="5"/>
  <c r="J139" i="5"/>
  <c r="R138" i="5"/>
  <c r="Z136" i="5"/>
  <c r="N137" i="5"/>
  <c r="V136" i="5"/>
  <c r="J136" i="5"/>
  <c r="R135" i="5"/>
  <c r="Z133" i="5"/>
  <c r="Z29" i="6" s="1" a="1"/>
  <c r="Z29" i="6" s="1"/>
  <c r="Z28" i="8" s="1"/>
  <c r="N134" i="5"/>
  <c r="V133" i="5"/>
  <c r="V29" i="6" s="1" a="1"/>
  <c r="V29" i="6" s="1"/>
  <c r="V28" i="8" s="1"/>
  <c r="J133" i="5"/>
  <c r="R132" i="5"/>
  <c r="Z130" i="5"/>
  <c r="N131" i="5"/>
  <c r="V130" i="5"/>
  <c r="J130" i="5"/>
  <c r="R129" i="5"/>
  <c r="Z127" i="5"/>
  <c r="N128" i="5"/>
  <c r="N28" i="6" s="1" a="1"/>
  <c r="N28" i="6" s="1"/>
  <c r="N27" i="8" s="1"/>
  <c r="V127" i="5"/>
  <c r="J127" i="5"/>
  <c r="R126" i="5"/>
  <c r="Z124" i="5"/>
  <c r="N125" i="5"/>
  <c r="V124" i="5"/>
  <c r="J124" i="5"/>
  <c r="R123" i="5"/>
  <c r="R27" i="6" s="1" a="1"/>
  <c r="R27" i="6" s="1"/>
  <c r="R26" i="8" s="1"/>
  <c r="Z121" i="5"/>
  <c r="N122" i="5"/>
  <c r="V121" i="5"/>
  <c r="J121" i="5"/>
  <c r="R120" i="5"/>
  <c r="Z118" i="5"/>
  <c r="Z26" i="6" s="1" a="1"/>
  <c r="Z26" i="6" s="1"/>
  <c r="N119" i="5"/>
  <c r="V118" i="5"/>
  <c r="J118" i="5"/>
  <c r="R117" i="5"/>
  <c r="Z115" i="5"/>
  <c r="N116" i="5"/>
  <c r="V115" i="5"/>
  <c r="J115" i="5"/>
  <c r="R114" i="5"/>
  <c r="Z112" i="5"/>
  <c r="N113" i="5"/>
  <c r="V112" i="5"/>
  <c r="J112" i="5"/>
  <c r="R111" i="5"/>
  <c r="Z109" i="5"/>
  <c r="N110" i="5"/>
  <c r="V109" i="5"/>
  <c r="J109" i="5"/>
  <c r="R108" i="5"/>
  <c r="Z106" i="5"/>
  <c r="N107" i="5"/>
  <c r="V106" i="5"/>
  <c r="J106" i="5"/>
  <c r="R105" i="5"/>
  <c r="Z103" i="5"/>
  <c r="Z23" i="6" s="1" a="1"/>
  <c r="Z23" i="6" s="1"/>
  <c r="Z22" i="8" s="1"/>
  <c r="N104" i="5"/>
  <c r="V103" i="5"/>
  <c r="J103" i="5"/>
  <c r="R102" i="5"/>
  <c r="Z100" i="5"/>
  <c r="N101" i="5"/>
  <c r="V100" i="5"/>
  <c r="J100" i="5"/>
  <c r="R99" i="5"/>
  <c r="Z97" i="5"/>
  <c r="N98" i="5"/>
  <c r="V97" i="5"/>
  <c r="J97" i="5"/>
  <c r="R96" i="5"/>
  <c r="Z94" i="5"/>
  <c r="N95" i="5"/>
  <c r="V94" i="5"/>
  <c r="J94" i="5"/>
  <c r="R93" i="5"/>
  <c r="Z91" i="5"/>
  <c r="N92" i="5"/>
  <c r="V91" i="5"/>
  <c r="J91" i="5"/>
  <c r="R90" i="5"/>
  <c r="Z88" i="5"/>
  <c r="Z20" i="6" s="1" a="1"/>
  <c r="Z20" i="6" s="1"/>
  <c r="Z19" i="8" s="1"/>
  <c r="N89" i="5"/>
  <c r="V88" i="5"/>
  <c r="V20" i="6" s="1" a="1"/>
  <c r="V20" i="6" s="1"/>
  <c r="V19" i="8" s="1"/>
  <c r="J88" i="5"/>
  <c r="R87" i="5"/>
  <c r="Z85" i="5"/>
  <c r="N86" i="5"/>
  <c r="V85" i="5"/>
  <c r="J85" i="5"/>
  <c r="R84" i="5"/>
  <c r="Z82" i="5"/>
  <c r="N83" i="5"/>
  <c r="N19" i="6" s="1" a="1"/>
  <c r="N19" i="6" s="1"/>
  <c r="N18" i="8" s="1"/>
  <c r="V82" i="5"/>
  <c r="J82" i="5"/>
  <c r="R81" i="5"/>
  <c r="Z79" i="5"/>
  <c r="N80" i="5"/>
  <c r="V79" i="5"/>
  <c r="J79" i="5"/>
  <c r="R78" i="5"/>
  <c r="R18" i="6" s="1" a="1"/>
  <c r="R18" i="6" s="1"/>
  <c r="R17" i="8" s="1"/>
  <c r="Z76" i="5"/>
  <c r="N77" i="5"/>
  <c r="V76" i="5"/>
  <c r="J76" i="5"/>
  <c r="R75" i="5"/>
  <c r="Z73" i="5"/>
  <c r="Z17" i="6" s="1" a="1"/>
  <c r="Z17" i="6" s="1"/>
  <c r="Z16" i="8" s="1"/>
  <c r="N74" i="5"/>
  <c r="V73" i="5"/>
  <c r="J73" i="5"/>
  <c r="J17" i="6" s="1" a="1"/>
  <c r="J17" i="6" s="1"/>
  <c r="J16" i="8" s="1"/>
  <c r="R72" i="5"/>
  <c r="Z70" i="5"/>
  <c r="N71" i="5"/>
  <c r="V70" i="5"/>
  <c r="J70" i="5"/>
  <c r="R69" i="5"/>
  <c r="Z67" i="5"/>
  <c r="N68" i="5"/>
  <c r="V67" i="5"/>
  <c r="J67" i="5"/>
  <c r="R66" i="5"/>
  <c r="Z64" i="5"/>
  <c r="N65" i="5"/>
  <c r="V64" i="5"/>
  <c r="J64" i="5"/>
  <c r="R63" i="5"/>
  <c r="R15" i="6" s="1" a="1"/>
  <c r="R15" i="6" s="1"/>
  <c r="R14" i="8" s="1"/>
  <c r="Z61" i="5"/>
  <c r="N62" i="5"/>
  <c r="V61" i="5"/>
  <c r="J61" i="5"/>
  <c r="R60" i="5"/>
  <c r="Z58" i="5"/>
  <c r="Z14" i="6" s="1" a="1"/>
  <c r="Z14" i="6" s="1"/>
  <c r="Z13" i="8" s="1"/>
  <c r="N59" i="5"/>
  <c r="V58" i="5"/>
  <c r="V14" i="6" s="1" a="1"/>
  <c r="V14" i="6" s="1"/>
  <c r="V13" i="8" s="1"/>
  <c r="J58" i="5"/>
  <c r="R57" i="5"/>
  <c r="Z55" i="5"/>
  <c r="N56" i="5"/>
  <c r="V55" i="5"/>
  <c r="J55" i="5"/>
  <c r="R54" i="5"/>
  <c r="Z52" i="5"/>
  <c r="N53" i="5"/>
  <c r="Q141" i="5"/>
  <c r="Y140" i="5"/>
  <c r="M140" i="5"/>
  <c r="U139" i="5"/>
  <c r="I139" i="5"/>
  <c r="Q138" i="5"/>
  <c r="Q30" i="6" s="1" a="1"/>
  <c r="Q30" i="6" s="1"/>
  <c r="Q29" i="8" s="1"/>
  <c r="Y137" i="5"/>
  <c r="M137" i="5"/>
  <c r="U136" i="5"/>
  <c r="I136" i="5"/>
  <c r="Q135" i="5"/>
  <c r="Y134" i="5"/>
  <c r="M134" i="5"/>
  <c r="U133" i="5"/>
  <c r="I133" i="5"/>
  <c r="I29" i="6" s="1" a="1"/>
  <c r="I29" i="6" s="1"/>
  <c r="I28" i="8" s="1"/>
  <c r="Q132" i="5"/>
  <c r="Y131" i="5"/>
  <c r="M131" i="5"/>
  <c r="U130" i="5"/>
  <c r="I130" i="5"/>
  <c r="Q129" i="5"/>
  <c r="Y128" i="5"/>
  <c r="Y28" i="6" s="1" a="1"/>
  <c r="Y28" i="6" s="1"/>
  <c r="Y27" i="8" s="1"/>
  <c r="M128" i="5"/>
  <c r="U127" i="5"/>
  <c r="I127" i="5"/>
  <c r="Q126" i="5"/>
  <c r="Y125" i="5"/>
  <c r="M125" i="5"/>
  <c r="U124" i="5"/>
  <c r="I124" i="5"/>
  <c r="Q123" i="5"/>
  <c r="Q27" i="6" s="1" a="1"/>
  <c r="Q27" i="6" s="1"/>
  <c r="Q26" i="8" s="1"/>
  <c r="Y122" i="5"/>
  <c r="M122" i="5"/>
  <c r="U121" i="5"/>
  <c r="I121" i="5"/>
  <c r="Q120" i="5"/>
  <c r="Y119" i="5"/>
  <c r="M119" i="5"/>
  <c r="U118" i="5"/>
  <c r="U26" i="6" s="1" a="1"/>
  <c r="U26" i="6" s="1"/>
  <c r="U25" i="8" s="1"/>
  <c r="I118" i="5"/>
  <c r="Q117" i="5"/>
  <c r="Y116" i="5"/>
  <c r="M116" i="5"/>
  <c r="U115" i="5"/>
  <c r="I115" i="5"/>
  <c r="Q114" i="5"/>
  <c r="Y113" i="5"/>
  <c r="M113" i="5"/>
  <c r="U112" i="5"/>
  <c r="I112" i="5"/>
  <c r="Q111" i="5"/>
  <c r="Y110" i="5"/>
  <c r="M110" i="5"/>
  <c r="U109" i="5"/>
  <c r="I109" i="5"/>
  <c r="Q108" i="5"/>
  <c r="Y107" i="5"/>
  <c r="M107" i="5"/>
  <c r="U106" i="5"/>
  <c r="I106" i="5"/>
  <c r="Q105" i="5"/>
  <c r="Y104" i="5"/>
  <c r="M104" i="5"/>
  <c r="U103" i="5"/>
  <c r="I103" i="5"/>
  <c r="Q102" i="5"/>
  <c r="Y101" i="5"/>
  <c r="M101" i="5"/>
  <c r="U100" i="5"/>
  <c r="I100" i="5"/>
  <c r="Q99" i="5"/>
  <c r="Y98" i="5"/>
  <c r="M98" i="5"/>
  <c r="U97" i="5"/>
  <c r="I97" i="5"/>
  <c r="Q96" i="5"/>
  <c r="Y95" i="5"/>
  <c r="M95" i="5"/>
  <c r="U94" i="5"/>
  <c r="I94" i="5"/>
  <c r="Q93" i="5"/>
  <c r="Y92" i="5"/>
  <c r="M92" i="5"/>
  <c r="U91" i="5"/>
  <c r="I91" i="5"/>
  <c r="Q90" i="5"/>
  <c r="Y89" i="5"/>
  <c r="M89" i="5"/>
  <c r="U88" i="5"/>
  <c r="I88" i="5"/>
  <c r="I20" i="6" s="1" a="1"/>
  <c r="I20" i="6" s="1"/>
  <c r="I19" i="8" s="1"/>
  <c r="Q87" i="5"/>
  <c r="Y86" i="5"/>
  <c r="M86" i="5"/>
  <c r="U85" i="5"/>
  <c r="I85" i="5"/>
  <c r="Q84" i="5"/>
  <c r="Y83" i="5"/>
  <c r="M83" i="5"/>
  <c r="U82" i="5"/>
  <c r="I82" i="5"/>
  <c r="Q81" i="5"/>
  <c r="Y80" i="5"/>
  <c r="M80" i="5"/>
  <c r="U79" i="5"/>
  <c r="I79" i="5"/>
  <c r="Q78" i="5"/>
  <c r="Q18" i="6" s="1" a="1"/>
  <c r="Q18" i="6" s="1"/>
  <c r="Q17" i="8" s="1"/>
  <c r="Y77" i="5"/>
  <c r="M77" i="5"/>
  <c r="U76" i="5"/>
  <c r="I76" i="5"/>
  <c r="Q75" i="5"/>
  <c r="Y74" i="5"/>
  <c r="M74" i="5"/>
  <c r="U73" i="5"/>
  <c r="U17" i="6" s="1" a="1"/>
  <c r="U17" i="6" s="1"/>
  <c r="U16" i="8" s="1"/>
  <c r="I73" i="5"/>
  <c r="I17" i="6" s="1" a="1"/>
  <c r="I17" i="6" s="1"/>
  <c r="I16" i="8" s="1"/>
  <c r="Q72" i="5"/>
  <c r="Y71" i="5"/>
  <c r="M71" i="5"/>
  <c r="U70" i="5"/>
  <c r="I70" i="5"/>
  <c r="Q69" i="5"/>
  <c r="Y68" i="5"/>
  <c r="Y16" i="6" s="1" a="1"/>
  <c r="Y16" i="6" s="1"/>
  <c r="Y15" i="8" s="1"/>
  <c r="M68" i="5"/>
  <c r="M16" i="6" s="1" a="1"/>
  <c r="M16" i="6" s="1"/>
  <c r="M15" i="8" s="1"/>
  <c r="U67" i="5"/>
  <c r="I67" i="5"/>
  <c r="Q66" i="5"/>
  <c r="Y65" i="5"/>
  <c r="M65" i="5"/>
  <c r="U64" i="5"/>
  <c r="I64" i="5"/>
  <c r="Q63" i="5"/>
  <c r="Y62" i="5"/>
  <c r="M62" i="5"/>
  <c r="U61" i="5"/>
  <c r="I61" i="5"/>
  <c r="Q60" i="5"/>
  <c r="Y59" i="5"/>
  <c r="M59" i="5"/>
  <c r="U58" i="5"/>
  <c r="I58" i="5"/>
  <c r="Q57" i="5"/>
  <c r="Y56" i="5"/>
  <c r="M56" i="5"/>
  <c r="U55" i="5"/>
  <c r="I55" i="5"/>
  <c r="Q54" i="5"/>
  <c r="Y53" i="5"/>
  <c r="Y13" i="6" s="1" a="1"/>
  <c r="Y13" i="6" s="1"/>
  <c r="Y12" i="8" s="1"/>
  <c r="M53" i="5"/>
  <c r="X149" i="5"/>
  <c r="L149" i="5"/>
  <c r="T148" i="5"/>
  <c r="H148" i="5"/>
  <c r="H32" i="6" s="1" a="1"/>
  <c r="H32" i="6" s="1"/>
  <c r="H31" i="8" s="1"/>
  <c r="P147" i="5"/>
  <c r="X146" i="5"/>
  <c r="L146" i="5"/>
  <c r="T145" i="5"/>
  <c r="H145" i="5"/>
  <c r="P144" i="5"/>
  <c r="X143" i="5"/>
  <c r="X31" i="6" s="1" a="1"/>
  <c r="X31" i="6" s="1"/>
  <c r="X30" i="8" s="1"/>
  <c r="L143" i="5"/>
  <c r="L31" i="6" s="1" a="1"/>
  <c r="L31" i="6" s="1"/>
  <c r="L30" i="8" s="1"/>
  <c r="T142" i="5"/>
  <c r="H142" i="5"/>
  <c r="P141" i="5"/>
  <c r="X140" i="5"/>
  <c r="L140" i="5"/>
  <c r="T139" i="5"/>
  <c r="H139" i="5"/>
  <c r="P138" i="5"/>
  <c r="X137" i="5"/>
  <c r="L137" i="5"/>
  <c r="T136" i="5"/>
  <c r="H136" i="5"/>
  <c r="P135" i="5"/>
  <c r="X134" i="5"/>
  <c r="L134" i="5"/>
  <c r="T133" i="5"/>
  <c r="T29" i="6" s="1" a="1"/>
  <c r="T29" i="6" s="1"/>
  <c r="T28" i="8" s="1"/>
  <c r="H133" i="5"/>
  <c r="P132" i="5"/>
  <c r="X131" i="5"/>
  <c r="L131" i="5"/>
  <c r="T130" i="5"/>
  <c r="H130" i="5"/>
  <c r="P129" i="5"/>
  <c r="X128" i="5"/>
  <c r="L128" i="5"/>
  <c r="T127" i="5"/>
  <c r="H127" i="5"/>
  <c r="P126" i="5"/>
  <c r="X125" i="5"/>
  <c r="L125" i="5"/>
  <c r="T124" i="5"/>
  <c r="H124" i="5"/>
  <c r="P123" i="5"/>
  <c r="X122" i="5"/>
  <c r="L122" i="5"/>
  <c r="T121" i="5"/>
  <c r="H121" i="5"/>
  <c r="P120" i="5"/>
  <c r="X119" i="5"/>
  <c r="L119" i="5"/>
  <c r="T118" i="5"/>
  <c r="H118" i="5"/>
  <c r="P117" i="5"/>
  <c r="X116" i="5"/>
  <c r="L116" i="5"/>
  <c r="T115" i="5"/>
  <c r="H115" i="5"/>
  <c r="P114" i="5"/>
  <c r="X113" i="5"/>
  <c r="L113" i="5"/>
  <c r="L25" i="6" s="1" a="1"/>
  <c r="L25" i="6" s="1"/>
  <c r="L24" i="8" s="1"/>
  <c r="T112" i="5"/>
  <c r="H112" i="5"/>
  <c r="P111" i="5"/>
  <c r="X110" i="5"/>
  <c r="L110" i="5"/>
  <c r="T109" i="5"/>
  <c r="H109" i="5"/>
  <c r="P108" i="5"/>
  <c r="X107" i="5"/>
  <c r="L107" i="5"/>
  <c r="T106" i="5"/>
  <c r="H106" i="5"/>
  <c r="P105" i="5"/>
  <c r="X104" i="5"/>
  <c r="L104" i="5"/>
  <c r="T103" i="5"/>
  <c r="T23" i="6" s="1" a="1"/>
  <c r="T23" i="6" s="1"/>
  <c r="T22" i="8" s="1"/>
  <c r="H103" i="5"/>
  <c r="P102" i="5"/>
  <c r="X101" i="5"/>
  <c r="L101" i="5"/>
  <c r="T100" i="5"/>
  <c r="H100" i="5"/>
  <c r="P99" i="5"/>
  <c r="X98" i="5"/>
  <c r="L98" i="5"/>
  <c r="L22" i="6" s="1" a="1"/>
  <c r="L22" i="6" s="1"/>
  <c r="L21" i="8" s="1"/>
  <c r="T97" i="5"/>
  <c r="H97" i="5"/>
  <c r="P96" i="5"/>
  <c r="X95" i="5"/>
  <c r="L95" i="5"/>
  <c r="T94" i="5"/>
  <c r="H94" i="5"/>
  <c r="P93" i="5"/>
  <c r="P21" i="6" s="1" a="1"/>
  <c r="P21" i="6" s="1"/>
  <c r="P20" i="8" s="1"/>
  <c r="X92" i="5"/>
  <c r="L92" i="5"/>
  <c r="T91" i="5"/>
  <c r="H91" i="5"/>
  <c r="P90" i="5"/>
  <c r="X89" i="5"/>
  <c r="L89" i="5"/>
  <c r="T88" i="5"/>
  <c r="H88" i="5"/>
  <c r="P87" i="5"/>
  <c r="X86" i="5"/>
  <c r="L86" i="5"/>
  <c r="T85" i="5"/>
  <c r="H85" i="5"/>
  <c r="P84" i="5"/>
  <c r="X83" i="5"/>
  <c r="X19" i="6" s="1" a="1"/>
  <c r="X19" i="6" s="1"/>
  <c r="X18" i="8" s="1"/>
  <c r="L83" i="5"/>
  <c r="T82" i="5"/>
  <c r="H82" i="5"/>
  <c r="P81" i="5"/>
  <c r="X80" i="5"/>
  <c r="L80" i="5"/>
  <c r="T79" i="5"/>
  <c r="H79" i="5"/>
  <c r="P78" i="5"/>
  <c r="X77" i="5"/>
  <c r="L77" i="5"/>
  <c r="T76" i="5"/>
  <c r="H76" i="5"/>
  <c r="P75" i="5"/>
  <c r="X74" i="5"/>
  <c r="L74" i="5"/>
  <c r="T73" i="5"/>
  <c r="H73" i="5"/>
  <c r="P72" i="5"/>
  <c r="X71" i="5"/>
  <c r="L71" i="5"/>
  <c r="T70" i="5"/>
  <c r="H70" i="5"/>
  <c r="P69" i="5"/>
  <c r="X68" i="5"/>
  <c r="L68" i="5"/>
  <c r="T67" i="5"/>
  <c r="H67" i="5"/>
  <c r="P66" i="5"/>
  <c r="X65" i="5"/>
  <c r="L65" i="5"/>
  <c r="T64" i="5"/>
  <c r="H64" i="5"/>
  <c r="P63" i="5"/>
  <c r="X62" i="5"/>
  <c r="L62" i="5"/>
  <c r="T61" i="5"/>
  <c r="H61" i="5"/>
  <c r="P60" i="5"/>
  <c r="X59" i="5"/>
  <c r="L59" i="5"/>
  <c r="T58" i="5"/>
  <c r="H58" i="5"/>
  <c r="P57" i="5"/>
  <c r="X56" i="5"/>
  <c r="L56" i="5"/>
  <c r="T55" i="5"/>
  <c r="H55" i="5"/>
  <c r="P54" i="5"/>
  <c r="X53" i="5"/>
  <c r="L53" i="5"/>
  <c r="L13" i="6" s="1" a="1"/>
  <c r="L13" i="6" s="1"/>
  <c r="L12" i="8" s="1"/>
  <c r="T52" i="5"/>
  <c r="W140" i="5"/>
  <c r="K140" i="5"/>
  <c r="S139" i="5"/>
  <c r="G139" i="5"/>
  <c r="O138" i="5"/>
  <c r="W137" i="5"/>
  <c r="K137" i="5"/>
  <c r="S136" i="5"/>
  <c r="G136" i="5"/>
  <c r="O135" i="5"/>
  <c r="W134" i="5"/>
  <c r="K134" i="5"/>
  <c r="S133" i="5"/>
  <c r="G133" i="5"/>
  <c r="O132" i="5"/>
  <c r="W131" i="5"/>
  <c r="K131" i="5"/>
  <c r="S130" i="5"/>
  <c r="G130" i="5"/>
  <c r="O129" i="5"/>
  <c r="W128" i="5"/>
  <c r="K128" i="5"/>
  <c r="S127" i="5"/>
  <c r="G127" i="5"/>
  <c r="O126" i="5"/>
  <c r="W125" i="5"/>
  <c r="K125" i="5"/>
  <c r="S124" i="5"/>
  <c r="G124" i="5"/>
  <c r="O123" i="5"/>
  <c r="W122" i="5"/>
  <c r="K122" i="5"/>
  <c r="S121" i="5"/>
  <c r="G121" i="5"/>
  <c r="O120" i="5"/>
  <c r="W119" i="5"/>
  <c r="K119" i="5"/>
  <c r="S118" i="5"/>
  <c r="G118" i="5"/>
  <c r="O117" i="5"/>
  <c r="W116" i="5"/>
  <c r="K116" i="5"/>
  <c r="S115" i="5"/>
  <c r="G115" i="5"/>
  <c r="O114" i="5"/>
  <c r="W113" i="5"/>
  <c r="K113" i="5"/>
  <c r="K25" i="6" s="1" a="1"/>
  <c r="K25" i="6" s="1"/>
  <c r="K24" i="8" s="1"/>
  <c r="S112" i="5"/>
  <c r="G112" i="5"/>
  <c r="O111" i="5"/>
  <c r="W110" i="5"/>
  <c r="K110" i="5"/>
  <c r="S109" i="5"/>
  <c r="G109" i="5"/>
  <c r="O108" i="5"/>
  <c r="O24" i="6" s="1" a="1"/>
  <c r="O24" i="6" s="1"/>
  <c r="O23" i="8" s="1"/>
  <c r="W107" i="5"/>
  <c r="K107" i="5"/>
  <c r="S106" i="5"/>
  <c r="G106" i="5"/>
  <c r="O105" i="5"/>
  <c r="W104" i="5"/>
  <c r="K104" i="5"/>
  <c r="S103" i="5"/>
  <c r="G103" i="5"/>
  <c r="G23" i="6" s="1" a="1"/>
  <c r="G23" i="6" s="1"/>
  <c r="G22" i="8" s="1"/>
  <c r="O102" i="5"/>
  <c r="W101" i="5"/>
  <c r="K101" i="5"/>
  <c r="S100" i="5"/>
  <c r="G100" i="5"/>
  <c r="O99" i="5"/>
  <c r="W98" i="5"/>
  <c r="W22" i="6" s="1" a="1"/>
  <c r="W22" i="6" s="1"/>
  <c r="W21" i="8" s="1"/>
  <c r="K98" i="5"/>
  <c r="S97" i="5"/>
  <c r="G97" i="5"/>
  <c r="O96" i="5"/>
  <c r="W95" i="5"/>
  <c r="K95" i="5"/>
  <c r="S94" i="5"/>
  <c r="G94" i="5"/>
  <c r="O93" i="5"/>
  <c r="W92" i="5"/>
  <c r="K92" i="5"/>
  <c r="S91" i="5"/>
  <c r="G91" i="5"/>
  <c r="O90" i="5"/>
  <c r="W89" i="5"/>
  <c r="K89" i="5"/>
  <c r="S88" i="5"/>
  <c r="S20" i="6" s="1" a="1"/>
  <c r="S20" i="6" s="1"/>
  <c r="S19" i="8" s="1"/>
  <c r="G88" i="5"/>
  <c r="O87" i="5"/>
  <c r="W86" i="5"/>
  <c r="K86" i="5"/>
  <c r="S85" i="5"/>
  <c r="G85" i="5"/>
  <c r="O84" i="5"/>
  <c r="W83" i="5"/>
  <c r="K83" i="5"/>
  <c r="K19" i="6" s="1" a="1"/>
  <c r="K19" i="6" s="1"/>
  <c r="K18" i="8" s="1"/>
  <c r="S82" i="5"/>
  <c r="G82" i="5"/>
  <c r="O81" i="5"/>
  <c r="W80" i="5"/>
  <c r="K80" i="5"/>
  <c r="S79" i="5"/>
  <c r="G79" i="5"/>
  <c r="O78" i="5"/>
  <c r="O18" i="6" s="1" a="1"/>
  <c r="O18" i="6" s="1"/>
  <c r="O17" i="8" s="1"/>
  <c r="W77" i="5"/>
  <c r="K77" i="5"/>
  <c r="S76" i="5"/>
  <c r="G76" i="5"/>
  <c r="O75" i="5"/>
  <c r="W74" i="5"/>
  <c r="K74" i="5"/>
  <c r="S73" i="5"/>
  <c r="G73" i="5"/>
  <c r="O72" i="5"/>
  <c r="W71" i="5"/>
  <c r="K71" i="5"/>
  <c r="S70" i="5"/>
  <c r="G70" i="5"/>
  <c r="O69" i="5"/>
  <c r="W68" i="5"/>
  <c r="K68" i="5"/>
  <c r="S67" i="5"/>
  <c r="G67" i="5"/>
  <c r="O66" i="5"/>
  <c r="W65" i="5"/>
  <c r="K65" i="5"/>
  <c r="S64" i="5"/>
  <c r="G64" i="5"/>
  <c r="O63" i="5"/>
  <c r="W62" i="5"/>
  <c r="K62" i="5"/>
  <c r="S61" i="5"/>
  <c r="G61" i="5"/>
  <c r="O60" i="5"/>
  <c r="W59" i="5"/>
  <c r="K59" i="5"/>
  <c r="S58" i="5"/>
  <c r="G58" i="5"/>
  <c r="G14" i="6" s="1" a="1"/>
  <c r="G14" i="6" s="1"/>
  <c r="G13" i="8" s="1"/>
  <c r="O57" i="5"/>
  <c r="W56" i="5"/>
  <c r="K56" i="5"/>
  <c r="S55" i="5"/>
  <c r="G55" i="5"/>
  <c r="O54" i="5"/>
  <c r="W53" i="5"/>
  <c r="K53" i="5"/>
  <c r="K13" i="6" s="1" a="1"/>
  <c r="K13" i="6" s="1"/>
  <c r="K12" i="8" s="1"/>
  <c r="S52" i="5"/>
  <c r="R142" i="5"/>
  <c r="Z140" i="5"/>
  <c r="N141" i="5"/>
  <c r="V140" i="5"/>
  <c r="J140" i="5"/>
  <c r="R139" i="5"/>
  <c r="Z137" i="5"/>
  <c r="N138" i="5"/>
  <c r="V137" i="5"/>
  <c r="J137" i="5"/>
  <c r="R136" i="5"/>
  <c r="Z134" i="5"/>
  <c r="N135" i="5"/>
  <c r="V134" i="5"/>
  <c r="J134" i="5"/>
  <c r="R133" i="5"/>
  <c r="Z131" i="5"/>
  <c r="N132" i="5"/>
  <c r="V131" i="5"/>
  <c r="J131" i="5"/>
  <c r="R130" i="5"/>
  <c r="Z128" i="5"/>
  <c r="Z28" i="6" s="1" a="1"/>
  <c r="Z28" i="6" s="1"/>
  <c r="Z27" i="8" s="1"/>
  <c r="N129" i="5"/>
  <c r="V128" i="5"/>
  <c r="V28" i="6" s="1" a="1"/>
  <c r="V28" i="6" s="1"/>
  <c r="V27" i="8" s="1"/>
  <c r="J128" i="5"/>
  <c r="R127" i="5"/>
  <c r="Z125" i="5"/>
  <c r="N126" i="5"/>
  <c r="V125" i="5"/>
  <c r="J125" i="5"/>
  <c r="R124" i="5"/>
  <c r="Z122" i="5"/>
  <c r="N123" i="5"/>
  <c r="V122" i="5"/>
  <c r="J122" i="5"/>
  <c r="R121" i="5"/>
  <c r="Z119" i="5"/>
  <c r="N120" i="5"/>
  <c r="V119" i="5"/>
  <c r="J119" i="5"/>
  <c r="R118" i="5"/>
  <c r="Z116" i="5"/>
  <c r="N117" i="5"/>
  <c r="V116" i="5"/>
  <c r="J116" i="5"/>
  <c r="R115" i="5"/>
  <c r="Z113" i="5"/>
  <c r="Z25" i="6" s="1" a="1"/>
  <c r="Z25" i="6" s="1"/>
  <c r="Z24" i="8" s="1"/>
  <c r="N114" i="5"/>
  <c r="V113" i="5"/>
  <c r="J113" i="5"/>
  <c r="R112" i="5"/>
  <c r="Z110" i="5"/>
  <c r="N111" i="5"/>
  <c r="V110" i="5"/>
  <c r="J110" i="5"/>
  <c r="R109" i="5"/>
  <c r="Z107" i="5"/>
  <c r="N108" i="5"/>
  <c r="V107" i="5"/>
  <c r="J107" i="5"/>
  <c r="R106" i="5"/>
  <c r="Z104" i="5"/>
  <c r="N105" i="5"/>
  <c r="V104" i="5"/>
  <c r="J104" i="5"/>
  <c r="R103" i="5"/>
  <c r="Z101" i="5"/>
  <c r="N102" i="5"/>
  <c r="V101" i="5"/>
  <c r="J101" i="5"/>
  <c r="R100" i="5"/>
  <c r="Z98" i="5"/>
  <c r="Z22" i="6" s="1" a="1"/>
  <c r="Z22" i="6" s="1"/>
  <c r="Z21" i="8" s="1"/>
  <c r="N99" i="5"/>
  <c r="V98" i="5"/>
  <c r="J98" i="5"/>
  <c r="R97" i="5"/>
  <c r="Z95" i="5"/>
  <c r="N96" i="5"/>
  <c r="V95" i="5"/>
  <c r="J95" i="5"/>
  <c r="R94" i="5"/>
  <c r="Z92" i="5"/>
  <c r="N93" i="5"/>
  <c r="N21" i="6" s="1" a="1"/>
  <c r="N21" i="6" s="1"/>
  <c r="N20" i="8" s="1"/>
  <c r="V92" i="5"/>
  <c r="J92" i="5"/>
  <c r="R91" i="5"/>
  <c r="Z89" i="5"/>
  <c r="N90" i="5"/>
  <c r="V89" i="5"/>
  <c r="J89" i="5"/>
  <c r="R88" i="5"/>
  <c r="R20" i="6" s="1" a="1"/>
  <c r="R20" i="6" s="1"/>
  <c r="R19" i="8" s="1"/>
  <c r="Z86" i="5"/>
  <c r="N87" i="5"/>
  <c r="V86" i="5"/>
  <c r="J86" i="5"/>
  <c r="R85" i="5"/>
  <c r="Z83" i="5"/>
  <c r="Z19" i="6" s="1" a="1"/>
  <c r="Z19" i="6" s="1"/>
  <c r="Z18" i="8" s="1"/>
  <c r="N84" i="5"/>
  <c r="V83" i="5"/>
  <c r="V19" i="6" s="1" a="1"/>
  <c r="V19" i="6" s="1"/>
  <c r="V18" i="8" s="1"/>
  <c r="J83" i="5"/>
  <c r="J19" i="6" s="1" a="1"/>
  <c r="J19" i="6" s="1"/>
  <c r="J18" i="8" s="1"/>
  <c r="R82" i="5"/>
  <c r="Z80" i="5"/>
  <c r="N81" i="5"/>
  <c r="V80" i="5"/>
  <c r="J80" i="5"/>
  <c r="R79" i="5"/>
  <c r="Z77" i="5"/>
  <c r="N78" i="5"/>
  <c r="N18" i="6" s="1" a="1"/>
  <c r="N18" i="6" s="1"/>
  <c r="N17" i="8" s="1"/>
  <c r="V77" i="5"/>
  <c r="J77" i="5"/>
  <c r="R76" i="5"/>
  <c r="Z74" i="5"/>
  <c r="N75" i="5"/>
  <c r="V74" i="5"/>
  <c r="J74" i="5"/>
  <c r="R73" i="5"/>
  <c r="Z71" i="5"/>
  <c r="N72" i="5"/>
  <c r="V71" i="5"/>
  <c r="J71" i="5"/>
  <c r="R70" i="5"/>
  <c r="Z68" i="5"/>
  <c r="Z16" i="6" s="1" a="1"/>
  <c r="Z16" i="6" s="1"/>
  <c r="Z15" i="8" s="1"/>
  <c r="N69" i="5"/>
  <c r="V68" i="5"/>
  <c r="J68" i="5"/>
  <c r="J16" i="6" s="1" a="1"/>
  <c r="J16" i="6" s="1"/>
  <c r="J15" i="8" s="1"/>
  <c r="R67" i="5"/>
  <c r="Z65" i="5"/>
  <c r="N66" i="5"/>
  <c r="V65" i="5"/>
  <c r="J65" i="5"/>
  <c r="R64" i="5"/>
  <c r="Z62" i="5"/>
  <c r="N63" i="5"/>
  <c r="V62" i="5"/>
  <c r="J62" i="5"/>
  <c r="R61" i="5"/>
  <c r="Z59" i="5"/>
  <c r="N60" i="5"/>
  <c r="V59" i="5"/>
  <c r="J59" i="5"/>
  <c r="R58" i="5"/>
  <c r="Z56" i="5"/>
  <c r="N57" i="5"/>
  <c r="V56" i="5"/>
  <c r="J56" i="5"/>
  <c r="R55" i="5"/>
  <c r="Z53" i="5"/>
  <c r="Z13" i="6" s="1" a="1"/>
  <c r="Z13" i="6" s="1"/>
  <c r="Z12" i="8" s="1"/>
  <c r="N54" i="5"/>
  <c r="V53" i="5"/>
  <c r="J53" i="5"/>
  <c r="Q142" i="5"/>
  <c r="Y141" i="5"/>
  <c r="M141" i="5"/>
  <c r="U140" i="5"/>
  <c r="I140" i="5"/>
  <c r="Q139" i="5"/>
  <c r="Y138" i="5"/>
  <c r="M138" i="5"/>
  <c r="U137" i="5"/>
  <c r="I137" i="5"/>
  <c r="Q136" i="5"/>
  <c r="Y135" i="5"/>
  <c r="M135" i="5"/>
  <c r="U134" i="5"/>
  <c r="I134" i="5"/>
  <c r="Q133" i="5"/>
  <c r="Y132" i="5"/>
  <c r="M132" i="5"/>
  <c r="U131" i="5"/>
  <c r="I131" i="5"/>
  <c r="Q130" i="5"/>
  <c r="Y129" i="5"/>
  <c r="M129" i="5"/>
  <c r="U128" i="5"/>
  <c r="I128" i="5"/>
  <c r="I28" i="6" s="1" a="1"/>
  <c r="I28" i="6" s="1"/>
  <c r="I27" i="8" s="1"/>
  <c r="Q127" i="5"/>
  <c r="Y126" i="5"/>
  <c r="M126" i="5"/>
  <c r="U125" i="5"/>
  <c r="I125" i="5"/>
  <c r="Q124" i="5"/>
  <c r="Y123" i="5"/>
  <c r="M123" i="5"/>
  <c r="M27" i="6" s="1" a="1"/>
  <c r="M27" i="6" s="1"/>
  <c r="M26" i="8" s="1"/>
  <c r="U122" i="5"/>
  <c r="I122" i="5"/>
  <c r="Q121" i="5"/>
  <c r="Y120" i="5"/>
  <c r="M120" i="5"/>
  <c r="U119" i="5"/>
  <c r="I119" i="5"/>
  <c r="Q118" i="5"/>
  <c r="Y117" i="5"/>
  <c r="M117" i="5"/>
  <c r="U116" i="5"/>
  <c r="I116" i="5"/>
  <c r="Q115" i="5"/>
  <c r="Y114" i="5"/>
  <c r="M114" i="5"/>
  <c r="U113" i="5"/>
  <c r="U25" i="6" s="1" a="1"/>
  <c r="U25" i="6" s="1"/>
  <c r="U24" i="8" s="1"/>
  <c r="I113" i="5"/>
  <c r="Q112" i="5"/>
  <c r="Y111" i="5"/>
  <c r="M111" i="5"/>
  <c r="U110" i="5"/>
  <c r="I110" i="5"/>
  <c r="Q109" i="5"/>
  <c r="Y108" i="5"/>
  <c r="Y24" i="6" s="1" a="1"/>
  <c r="Y24" i="6" s="1"/>
  <c r="Y23" i="8" s="1"/>
  <c r="M108" i="5"/>
  <c r="U107" i="5"/>
  <c r="I107" i="5"/>
  <c r="Q106" i="5"/>
  <c r="Y105" i="5"/>
  <c r="M105" i="5"/>
  <c r="U104" i="5"/>
  <c r="I104" i="5"/>
  <c r="Q103" i="5"/>
  <c r="Q23" i="6" s="1" a="1"/>
  <c r="Q23" i="6" s="1"/>
  <c r="Q22" i="8" s="1"/>
  <c r="Y102" i="5"/>
  <c r="M102" i="5"/>
  <c r="U101" i="5"/>
  <c r="I101" i="5"/>
  <c r="Q100" i="5"/>
  <c r="Y99" i="5"/>
  <c r="M99" i="5"/>
  <c r="U98" i="5"/>
  <c r="I98" i="5"/>
  <c r="Q97" i="5"/>
  <c r="Y96" i="5"/>
  <c r="M96" i="5"/>
  <c r="U95" i="5"/>
  <c r="I95" i="5"/>
  <c r="Q94" i="5"/>
  <c r="Y93" i="5"/>
  <c r="M93" i="5"/>
  <c r="U92" i="5"/>
  <c r="I92" i="5"/>
  <c r="Q91" i="5"/>
  <c r="Y90" i="5"/>
  <c r="M90" i="5"/>
  <c r="U89" i="5"/>
  <c r="I89" i="5"/>
  <c r="Q88" i="5"/>
  <c r="Y87" i="5"/>
  <c r="M87" i="5"/>
  <c r="U86" i="5"/>
  <c r="I86" i="5"/>
  <c r="Q85" i="5"/>
  <c r="Y84" i="5"/>
  <c r="M84" i="5"/>
  <c r="U83" i="5"/>
  <c r="I83" i="5"/>
  <c r="Q82" i="5"/>
  <c r="Y81" i="5"/>
  <c r="M81" i="5"/>
  <c r="U80" i="5"/>
  <c r="I80" i="5"/>
  <c r="Q79" i="5"/>
  <c r="Y78" i="5"/>
  <c r="M78" i="5"/>
  <c r="U77" i="5"/>
  <c r="I77" i="5"/>
  <c r="Q76" i="5"/>
  <c r="Y75" i="5"/>
  <c r="M75" i="5"/>
  <c r="U74" i="5"/>
  <c r="I74" i="5"/>
  <c r="Q73" i="5"/>
  <c r="Y72" i="5"/>
  <c r="M72" i="5"/>
  <c r="U71" i="5"/>
  <c r="I71" i="5"/>
  <c r="Q70" i="5"/>
  <c r="Y69" i="5"/>
  <c r="M69" i="5"/>
  <c r="U68" i="5"/>
  <c r="I68" i="5"/>
  <c r="Q67" i="5"/>
  <c r="Y66" i="5"/>
  <c r="M66" i="5"/>
  <c r="U65" i="5"/>
  <c r="I65" i="5"/>
  <c r="Q64" i="5"/>
  <c r="Y63" i="5"/>
  <c r="M63" i="5"/>
  <c r="M15" i="6" s="1" a="1"/>
  <c r="M15" i="6" s="1"/>
  <c r="M14" i="8" s="1"/>
  <c r="U62" i="5"/>
  <c r="I62" i="5"/>
  <c r="Q61" i="5"/>
  <c r="Y60" i="5"/>
  <c r="M60" i="5"/>
  <c r="U59" i="5"/>
  <c r="I59" i="5"/>
  <c r="Q58" i="5"/>
  <c r="Q14" i="6" s="1" a="1"/>
  <c r="Q14" i="6" s="1"/>
  <c r="Q13" i="8" s="1"/>
  <c r="Y57" i="5"/>
  <c r="M57" i="5"/>
  <c r="U56" i="5"/>
  <c r="I56" i="5"/>
  <c r="Q55" i="5"/>
  <c r="Y54" i="5"/>
  <c r="M54" i="5"/>
  <c r="U53" i="5"/>
  <c r="I53" i="5"/>
  <c r="I13" i="6" s="1" a="1"/>
  <c r="I13" i="6" s="1"/>
  <c r="I12" i="8" s="1"/>
  <c r="Q52" i="5"/>
  <c r="T200" i="5"/>
  <c r="H200" i="5"/>
  <c r="P199" i="5"/>
  <c r="X198" i="5"/>
  <c r="L198" i="5"/>
  <c r="T197" i="5"/>
  <c r="H197" i="5"/>
  <c r="P196" i="5"/>
  <c r="X195" i="5"/>
  <c r="L195" i="5"/>
  <c r="T194" i="5"/>
  <c r="H194" i="5"/>
  <c r="P193" i="5"/>
  <c r="X192" i="5"/>
  <c r="L192" i="5"/>
  <c r="T191" i="5"/>
  <c r="H191" i="5"/>
  <c r="P190" i="5"/>
  <c r="X189" i="5"/>
  <c r="L189" i="5"/>
  <c r="T188" i="5"/>
  <c r="H188" i="5"/>
  <c r="P187" i="5"/>
  <c r="X186" i="5"/>
  <c r="L186" i="5"/>
  <c r="T185" i="5"/>
  <c r="H185" i="5"/>
  <c r="P184" i="5"/>
  <c r="X183" i="5"/>
  <c r="L183" i="5"/>
  <c r="L39" i="6" s="1" a="1"/>
  <c r="L39" i="6" s="1"/>
  <c r="L38" i="8" s="1"/>
  <c r="T182" i="5"/>
  <c r="H182" i="5"/>
  <c r="P181" i="5"/>
  <c r="X180" i="5"/>
  <c r="L180" i="5"/>
  <c r="T179" i="5"/>
  <c r="H179" i="5"/>
  <c r="P178" i="5"/>
  <c r="P38" i="6" s="1" a="1"/>
  <c r="P38" i="6" s="1"/>
  <c r="P37" i="8" s="1"/>
  <c r="X177" i="5"/>
  <c r="L177" i="5"/>
  <c r="T176" i="5"/>
  <c r="H176" i="5"/>
  <c r="P175" i="5"/>
  <c r="X174" i="5"/>
  <c r="L174" i="5"/>
  <c r="T173" i="5"/>
  <c r="H173" i="5"/>
  <c r="H37" i="6" s="1" a="1"/>
  <c r="H37" i="6" s="1"/>
  <c r="H36" i="8" s="1"/>
  <c r="P172" i="5"/>
  <c r="X171" i="5"/>
  <c r="L171" i="5"/>
  <c r="T170" i="5"/>
  <c r="H170" i="5"/>
  <c r="P169" i="5"/>
  <c r="X168" i="5"/>
  <c r="X36" i="6" s="1" a="1"/>
  <c r="X36" i="6" s="1"/>
  <c r="X35" i="8" s="1"/>
  <c r="L168" i="5"/>
  <c r="T167" i="5"/>
  <c r="H167" i="5"/>
  <c r="P166" i="5"/>
  <c r="X165" i="5"/>
  <c r="L165" i="5"/>
  <c r="T164" i="5"/>
  <c r="H164" i="5"/>
  <c r="P163" i="5"/>
  <c r="X162" i="5"/>
  <c r="L162" i="5"/>
  <c r="T161" i="5"/>
  <c r="H161" i="5"/>
  <c r="P160" i="5"/>
  <c r="X159" i="5"/>
  <c r="L159" i="5"/>
  <c r="T158" i="5"/>
  <c r="T34" i="6" s="1" a="1"/>
  <c r="T34" i="6" s="1"/>
  <c r="T33" i="8" s="1"/>
  <c r="H158" i="5"/>
  <c r="P157" i="5"/>
  <c r="X156" i="5"/>
  <c r="L156" i="5"/>
  <c r="T155" i="5"/>
  <c r="H155" i="5"/>
  <c r="P154" i="5"/>
  <c r="X153" i="5"/>
  <c r="L153" i="5"/>
  <c r="T152" i="5"/>
  <c r="H152" i="5"/>
  <c r="P151" i="5"/>
  <c r="X150" i="5"/>
  <c r="L150" i="5"/>
  <c r="T149" i="5"/>
  <c r="H149" i="5"/>
  <c r="P148" i="5"/>
  <c r="P32" i="6" s="1" a="1"/>
  <c r="P32" i="6" s="1"/>
  <c r="P31" i="8" s="1"/>
  <c r="X147" i="5"/>
  <c r="L147" i="5"/>
  <c r="T146" i="5"/>
  <c r="H146" i="5"/>
  <c r="P145" i="5"/>
  <c r="X144" i="5"/>
  <c r="L144" i="5"/>
  <c r="T143" i="5"/>
  <c r="H143" i="5"/>
  <c r="P142" i="5"/>
  <c r="X141" i="5"/>
  <c r="L141" i="5"/>
  <c r="T140" i="5"/>
  <c r="H140" i="5"/>
  <c r="P139" i="5"/>
  <c r="X138" i="5"/>
  <c r="L138" i="5"/>
  <c r="L30" i="6" s="1" a="1"/>
  <c r="L30" i="6" s="1"/>
  <c r="L29" i="8" s="1"/>
  <c r="T137" i="5"/>
  <c r="H137" i="5"/>
  <c r="P136" i="5"/>
  <c r="X135" i="5"/>
  <c r="L135" i="5"/>
  <c r="T134" i="5"/>
  <c r="H134" i="5"/>
  <c r="P133" i="5"/>
  <c r="X132" i="5"/>
  <c r="L132" i="5"/>
  <c r="T131" i="5"/>
  <c r="H131" i="5"/>
  <c r="P130" i="5"/>
  <c r="X129" i="5"/>
  <c r="L129" i="5"/>
  <c r="T128" i="5"/>
  <c r="T28" i="6" s="1" a="1"/>
  <c r="T28" i="6" s="1"/>
  <c r="T27" i="8" s="1"/>
  <c r="H128" i="5"/>
  <c r="H28" i="6" s="1" a="1"/>
  <c r="H28" i="6" s="1"/>
  <c r="H27" i="8" s="1"/>
  <c r="P127" i="5"/>
  <c r="X126" i="5"/>
  <c r="L126" i="5"/>
  <c r="T125" i="5"/>
  <c r="H125" i="5"/>
  <c r="P124" i="5"/>
  <c r="X123" i="5"/>
  <c r="L123" i="5"/>
  <c r="T122" i="5"/>
  <c r="H122" i="5"/>
  <c r="P121" i="5"/>
  <c r="X120" i="5"/>
  <c r="L120" i="5"/>
  <c r="T119" i="5"/>
  <c r="H119" i="5"/>
  <c r="P118" i="5"/>
  <c r="P26" i="6" s="1" a="1"/>
  <c r="P26" i="6" s="1"/>
  <c r="P25" i="8" s="1"/>
  <c r="X117" i="5"/>
  <c r="L117" i="5"/>
  <c r="T116" i="5"/>
  <c r="H116" i="5"/>
  <c r="P115" i="5"/>
  <c r="X114" i="5"/>
  <c r="L114" i="5"/>
  <c r="T113" i="5"/>
  <c r="T25" i="6" s="1" a="1"/>
  <c r="T25" i="6" s="1"/>
  <c r="T24" i="8" s="1"/>
  <c r="H113" i="5"/>
  <c r="P112" i="5"/>
  <c r="X111" i="5"/>
  <c r="L111" i="5"/>
  <c r="T110" i="5"/>
  <c r="H110" i="5"/>
  <c r="P109" i="5"/>
  <c r="X108" i="5"/>
  <c r="L108" i="5"/>
  <c r="L24" i="6" s="1" a="1"/>
  <c r="L24" i="6" s="1"/>
  <c r="L23" i="8" s="1"/>
  <c r="T107" i="5"/>
  <c r="H107" i="5"/>
  <c r="P106" i="5"/>
  <c r="X105" i="5"/>
  <c r="L105" i="5"/>
  <c r="T104" i="5"/>
  <c r="H104" i="5"/>
  <c r="P103" i="5"/>
  <c r="X102" i="5"/>
  <c r="L102" i="5"/>
  <c r="T101" i="5"/>
  <c r="H101" i="5"/>
  <c r="P100" i="5"/>
  <c r="X99" i="5"/>
  <c r="L99" i="5"/>
  <c r="T98" i="5"/>
  <c r="H98" i="5"/>
  <c r="H22" i="6" s="1" a="1"/>
  <c r="H22" i="6" s="1"/>
  <c r="H21" i="8" s="1"/>
  <c r="P97" i="5"/>
  <c r="X96" i="5"/>
  <c r="L96" i="5"/>
  <c r="T95" i="5"/>
  <c r="H95" i="5"/>
  <c r="P94" i="5"/>
  <c r="X93" i="5"/>
  <c r="X21" i="6" s="1" a="1"/>
  <c r="X21" i="6" s="1"/>
  <c r="X20" i="8" s="1"/>
  <c r="L93" i="5"/>
  <c r="T92" i="5"/>
  <c r="H92" i="5"/>
  <c r="P91" i="5"/>
  <c r="X90" i="5"/>
  <c r="L90" i="5"/>
  <c r="T89" i="5"/>
  <c r="H89" i="5"/>
  <c r="P88" i="5"/>
  <c r="X87" i="5"/>
  <c r="L87" i="5"/>
  <c r="T86" i="5"/>
  <c r="H86" i="5"/>
  <c r="P85" i="5"/>
  <c r="X84" i="5"/>
  <c r="L84" i="5"/>
  <c r="T83" i="5"/>
  <c r="T19" i="6" s="1" a="1"/>
  <c r="T19" i="6" s="1"/>
  <c r="T18" i="8" s="1"/>
  <c r="H83" i="5"/>
  <c r="P82" i="5"/>
  <c r="X81" i="5"/>
  <c r="L81" i="5"/>
  <c r="T80" i="5"/>
  <c r="H80" i="5"/>
  <c r="P79" i="5"/>
  <c r="X78" i="5"/>
  <c r="L78" i="5"/>
  <c r="T77" i="5"/>
  <c r="H77" i="5"/>
  <c r="P76" i="5"/>
  <c r="X75" i="5"/>
  <c r="L75" i="5"/>
  <c r="T74" i="5"/>
  <c r="H74" i="5"/>
  <c r="P73" i="5"/>
  <c r="P17" i="6" s="1" a="1"/>
  <c r="P17" i="6" s="1"/>
  <c r="P16" i="8" s="1"/>
  <c r="X72" i="5"/>
  <c r="L72" i="5"/>
  <c r="T71" i="5"/>
  <c r="H71" i="5"/>
  <c r="P70" i="5"/>
  <c r="X69" i="5"/>
  <c r="L69" i="5"/>
  <c r="T68" i="5"/>
  <c r="H68" i="5"/>
  <c r="H16" i="6" s="1" a="1"/>
  <c r="H16" i="6" s="1"/>
  <c r="H15" i="8" s="1"/>
  <c r="P67" i="5"/>
  <c r="X66" i="5"/>
  <c r="L66" i="5"/>
  <c r="T65" i="5"/>
  <c r="H65" i="5"/>
  <c r="P64" i="5"/>
  <c r="X63" i="5"/>
  <c r="L63" i="5"/>
  <c r="L15" i="6" s="1" a="1"/>
  <c r="L15" i="6" s="1"/>
  <c r="L14" i="8" s="1"/>
  <c r="T62" i="5"/>
  <c r="H62" i="5"/>
  <c r="P61" i="5"/>
  <c r="X60" i="5"/>
  <c r="L60" i="5"/>
  <c r="T59" i="5"/>
  <c r="H59" i="5"/>
  <c r="P58" i="5"/>
  <c r="P14" i="6" s="1" a="1"/>
  <c r="P14" i="6" s="1"/>
  <c r="P13" i="8" s="1"/>
  <c r="X57" i="5"/>
  <c r="L57" i="5"/>
  <c r="T56" i="5"/>
  <c r="H56" i="5"/>
  <c r="P55" i="5"/>
  <c r="X54" i="5"/>
  <c r="L54" i="5"/>
  <c r="T53" i="5"/>
  <c r="T13" i="6" s="1" a="1"/>
  <c r="T13" i="6" s="1"/>
  <c r="T12" i="8" s="1"/>
  <c r="V52" i="5"/>
  <c r="J52" i="5"/>
  <c r="R51" i="5"/>
  <c r="Z49" i="5"/>
  <c r="N50" i="5"/>
  <c r="V49" i="5"/>
  <c r="J49" i="5"/>
  <c r="R48" i="5"/>
  <c r="R12" i="6" s="1" a="1"/>
  <c r="R12" i="6" s="1"/>
  <c r="R11" i="8" s="1"/>
  <c r="Z46" i="5"/>
  <c r="N47" i="5"/>
  <c r="V46" i="5"/>
  <c r="J46" i="5"/>
  <c r="R45" i="5"/>
  <c r="Z43" i="5"/>
  <c r="Z11" i="6" s="1" a="1"/>
  <c r="Z11" i="6" s="1"/>
  <c r="Z10" i="8" s="1"/>
  <c r="N44" i="5"/>
  <c r="V43" i="5"/>
  <c r="J43" i="5"/>
  <c r="J11" i="6" s="1" a="1"/>
  <c r="J11" i="6" s="1"/>
  <c r="J10" i="8" s="1"/>
  <c r="R42" i="5"/>
  <c r="Z40" i="5"/>
  <c r="N41" i="5"/>
  <c r="V40" i="5"/>
  <c r="J40" i="5"/>
  <c r="R39" i="5"/>
  <c r="Z37" i="5"/>
  <c r="N38" i="5"/>
  <c r="V37" i="5"/>
  <c r="J37" i="5"/>
  <c r="R36" i="5"/>
  <c r="Z34" i="5"/>
  <c r="N35" i="5"/>
  <c r="V34" i="5"/>
  <c r="J34" i="5"/>
  <c r="R33" i="5"/>
  <c r="Z31" i="5"/>
  <c r="N32" i="5"/>
  <c r="V31" i="5"/>
  <c r="J31" i="5"/>
  <c r="R30" i="5"/>
  <c r="Z28" i="5"/>
  <c r="Z8" i="6" s="1" a="1"/>
  <c r="Z8" i="6" s="1"/>
  <c r="N29" i="5"/>
  <c r="V28" i="5"/>
  <c r="V8" i="6" s="1" a="1"/>
  <c r="V8" i="6" s="1"/>
  <c r="V7" i="8" s="1"/>
  <c r="J28" i="5"/>
  <c r="R27" i="5"/>
  <c r="Z25" i="5"/>
  <c r="N26" i="5"/>
  <c r="V25" i="5"/>
  <c r="J25" i="5"/>
  <c r="R24" i="5"/>
  <c r="Z22" i="5"/>
  <c r="N23" i="5"/>
  <c r="V22" i="5"/>
  <c r="J22" i="5"/>
  <c r="R21" i="5"/>
  <c r="Z19" i="5"/>
  <c r="N20" i="5"/>
  <c r="V19" i="5"/>
  <c r="J19" i="5"/>
  <c r="R18" i="5"/>
  <c r="Z16" i="5"/>
  <c r="N17" i="5"/>
  <c r="V16" i="5"/>
  <c r="J16" i="5"/>
  <c r="R15" i="5"/>
  <c r="Z13" i="5"/>
  <c r="Z5" i="6" s="1" a="1"/>
  <c r="Z5" i="6" s="1"/>
  <c r="N14" i="5"/>
  <c r="V13" i="5"/>
  <c r="J13" i="5"/>
  <c r="R12" i="5"/>
  <c r="Z10" i="5"/>
  <c r="N11" i="5"/>
  <c r="V10" i="5"/>
  <c r="J10" i="5"/>
  <c r="R9" i="5"/>
  <c r="Z7" i="5"/>
  <c r="N8" i="5"/>
  <c r="V7" i="5"/>
  <c r="J7" i="5"/>
  <c r="R6" i="5"/>
  <c r="Z4" i="5"/>
  <c r="N5" i="5"/>
  <c r="V4" i="5"/>
  <c r="J4" i="5"/>
  <c r="R3" i="5"/>
  <c r="R3" i="6"/>
  <c r="R2" i="8" s="1"/>
  <c r="U52" i="5"/>
  <c r="I52" i="5"/>
  <c r="Q51" i="5"/>
  <c r="Y50" i="5"/>
  <c r="M50" i="5"/>
  <c r="U49" i="5"/>
  <c r="I49" i="5"/>
  <c r="Q48" i="5"/>
  <c r="Q12" i="6" s="1" a="1"/>
  <c r="Q12" i="6" s="1"/>
  <c r="Q11" i="8" s="1"/>
  <c r="Y47" i="5"/>
  <c r="M47" i="5"/>
  <c r="U46" i="5"/>
  <c r="I46" i="5"/>
  <c r="Q45" i="5"/>
  <c r="Y44" i="5"/>
  <c r="M44" i="5"/>
  <c r="U43" i="5"/>
  <c r="U11" i="6" s="1" a="1"/>
  <c r="U11" i="6" s="1"/>
  <c r="U10" i="8" s="1"/>
  <c r="I43" i="5"/>
  <c r="I11" i="6" s="1" a="1"/>
  <c r="I11" i="6" s="1"/>
  <c r="I10" i="8" s="1"/>
  <c r="Q42" i="5"/>
  <c r="Y41" i="5"/>
  <c r="M41" i="5"/>
  <c r="U40" i="5"/>
  <c r="I40" i="5"/>
  <c r="Q39" i="5"/>
  <c r="Y38" i="5"/>
  <c r="Y10" i="6" s="1" a="1"/>
  <c r="Y10" i="6" s="1"/>
  <c r="Y9" i="8" s="1"/>
  <c r="M38" i="5"/>
  <c r="U37" i="5"/>
  <c r="I37" i="5"/>
  <c r="Q36" i="5"/>
  <c r="Y35" i="5"/>
  <c r="M35" i="5"/>
  <c r="U34" i="5"/>
  <c r="I34" i="5"/>
  <c r="Q33" i="5"/>
  <c r="Y32" i="5"/>
  <c r="M32" i="5"/>
  <c r="U31" i="5"/>
  <c r="I31" i="5"/>
  <c r="Q30" i="5"/>
  <c r="Y29" i="5"/>
  <c r="M29" i="5"/>
  <c r="U28" i="5"/>
  <c r="U8" i="6" s="1" a="1"/>
  <c r="U8" i="6" s="1"/>
  <c r="U7" i="8" s="1"/>
  <c r="I28" i="5"/>
  <c r="Q27" i="5"/>
  <c r="Y26" i="5"/>
  <c r="M26" i="5"/>
  <c r="U25" i="5"/>
  <c r="I25" i="5"/>
  <c r="Q24" i="5"/>
  <c r="Y23" i="5"/>
  <c r="M23" i="5"/>
  <c r="M7" i="6" s="1" a="1"/>
  <c r="M7" i="6" s="1"/>
  <c r="M6" i="8" s="1"/>
  <c r="U22" i="5"/>
  <c r="I22" i="5"/>
  <c r="Q21" i="5"/>
  <c r="Y20" i="5"/>
  <c r="M20" i="5"/>
  <c r="U19" i="5"/>
  <c r="I19" i="5"/>
  <c r="Q18" i="5"/>
  <c r="Y17" i="5"/>
  <c r="M17" i="5"/>
  <c r="U16" i="5"/>
  <c r="I16" i="5"/>
  <c r="Q15" i="5"/>
  <c r="Y14" i="5"/>
  <c r="M14" i="5"/>
  <c r="U13" i="5"/>
  <c r="I13" i="5"/>
  <c r="Q12" i="5"/>
  <c r="Y11" i="5"/>
  <c r="M11" i="5"/>
  <c r="U10" i="5"/>
  <c r="I10" i="5"/>
  <c r="Q9" i="5"/>
  <c r="Y8" i="5"/>
  <c r="M8" i="5"/>
  <c r="U7" i="5"/>
  <c r="I7" i="5"/>
  <c r="Q6" i="5"/>
  <c r="Y5" i="5"/>
  <c r="M5" i="5"/>
  <c r="U4" i="5"/>
  <c r="I4" i="5"/>
  <c r="H52" i="5"/>
  <c r="P51" i="5"/>
  <c r="X50" i="5"/>
  <c r="L50" i="5"/>
  <c r="T49" i="5"/>
  <c r="H49" i="5"/>
  <c r="P48" i="5"/>
  <c r="X47" i="5"/>
  <c r="L47" i="5"/>
  <c r="T46" i="5"/>
  <c r="H46" i="5"/>
  <c r="P45" i="5"/>
  <c r="X44" i="5"/>
  <c r="L44" i="5"/>
  <c r="T43" i="5"/>
  <c r="H43" i="5"/>
  <c r="P42" i="5"/>
  <c r="X41" i="5"/>
  <c r="L41" i="5"/>
  <c r="T40" i="5"/>
  <c r="H40" i="5"/>
  <c r="P39" i="5"/>
  <c r="X38" i="5"/>
  <c r="L38" i="5"/>
  <c r="T37" i="5"/>
  <c r="H37" i="5"/>
  <c r="P36" i="5"/>
  <c r="X35" i="5"/>
  <c r="L35" i="5"/>
  <c r="T34" i="5"/>
  <c r="H34" i="5"/>
  <c r="P33" i="5"/>
  <c r="P9" i="6" s="1" a="1"/>
  <c r="P9" i="6" s="1"/>
  <c r="P8" i="8" s="1"/>
  <c r="X32" i="5"/>
  <c r="L32" i="5"/>
  <c r="T31" i="5"/>
  <c r="H31" i="5"/>
  <c r="P30" i="5"/>
  <c r="X29" i="5"/>
  <c r="L29" i="5"/>
  <c r="T28" i="5"/>
  <c r="H28" i="5"/>
  <c r="P27" i="5"/>
  <c r="X26" i="5"/>
  <c r="L26" i="5"/>
  <c r="T25" i="5"/>
  <c r="H25" i="5"/>
  <c r="P24" i="5"/>
  <c r="X23" i="5"/>
  <c r="L23" i="5"/>
  <c r="T22" i="5"/>
  <c r="H22" i="5"/>
  <c r="P21" i="5"/>
  <c r="X20" i="5"/>
  <c r="L20" i="5"/>
  <c r="T19" i="5"/>
  <c r="H19" i="5"/>
  <c r="P18" i="5"/>
  <c r="P6" i="6" s="1" a="1"/>
  <c r="P6" i="6" s="1"/>
  <c r="P5" i="8" s="1"/>
  <c r="X17" i="5"/>
  <c r="L17" i="5"/>
  <c r="T16" i="5"/>
  <c r="H16" i="5"/>
  <c r="P15" i="5"/>
  <c r="X14" i="5"/>
  <c r="L14" i="5"/>
  <c r="T13" i="5"/>
  <c r="H13" i="5"/>
  <c r="P12" i="5"/>
  <c r="X11" i="5"/>
  <c r="L11" i="5"/>
  <c r="T10" i="5"/>
  <c r="H10" i="5"/>
  <c r="P9" i="5"/>
  <c r="X8" i="5"/>
  <c r="L8" i="5"/>
  <c r="L4" i="6" s="1" a="1"/>
  <c r="L4" i="6" s="1"/>
  <c r="L3" i="8" s="1"/>
  <c r="T7" i="5"/>
  <c r="H7" i="5"/>
  <c r="P6" i="5"/>
  <c r="X5" i="5"/>
  <c r="L5" i="5"/>
  <c r="T4" i="5"/>
  <c r="H4" i="5"/>
  <c r="P3" i="6"/>
  <c r="P2" i="8" s="1"/>
  <c r="P3" i="5"/>
  <c r="G52" i="5"/>
  <c r="O51" i="5"/>
  <c r="W50" i="5"/>
  <c r="K50" i="5"/>
  <c r="S49" i="5"/>
  <c r="G49" i="5"/>
  <c r="O48" i="5"/>
  <c r="W47" i="5"/>
  <c r="K47" i="5"/>
  <c r="S46" i="5"/>
  <c r="G46" i="5"/>
  <c r="O45" i="5"/>
  <c r="W44" i="5"/>
  <c r="K44" i="5"/>
  <c r="S43" i="5"/>
  <c r="S11" i="6" s="1" a="1"/>
  <c r="S11" i="6" s="1"/>
  <c r="S10" i="8" s="1"/>
  <c r="G43" i="5"/>
  <c r="O42" i="5"/>
  <c r="W41" i="5"/>
  <c r="K41" i="5"/>
  <c r="S40" i="5"/>
  <c r="G40" i="5"/>
  <c r="O39" i="5"/>
  <c r="W38" i="5"/>
  <c r="W10" i="6" s="1" a="1"/>
  <c r="W10" i="6" s="1"/>
  <c r="W9" i="8" s="1"/>
  <c r="K38" i="5"/>
  <c r="S37" i="5"/>
  <c r="G37" i="5"/>
  <c r="O36" i="5"/>
  <c r="W35" i="5"/>
  <c r="K35" i="5"/>
  <c r="S34" i="5"/>
  <c r="G34" i="5"/>
  <c r="O33" i="5"/>
  <c r="O9" i="6" s="1" a="1"/>
  <c r="O9" i="6" s="1"/>
  <c r="O8" i="8" s="1"/>
  <c r="W32" i="5"/>
  <c r="K32" i="5"/>
  <c r="S31" i="5"/>
  <c r="G31" i="5"/>
  <c r="O30" i="5"/>
  <c r="W29" i="5"/>
  <c r="K29" i="5"/>
  <c r="S28" i="5"/>
  <c r="S8" i="6" s="1" a="1"/>
  <c r="S8" i="6" s="1"/>
  <c r="S7" i="8" s="1"/>
  <c r="G28" i="5"/>
  <c r="O27" i="5"/>
  <c r="W26" i="5"/>
  <c r="K26" i="5"/>
  <c r="S25" i="5"/>
  <c r="G25" i="5"/>
  <c r="O24" i="5"/>
  <c r="W23" i="5"/>
  <c r="K23" i="5"/>
  <c r="S22" i="5"/>
  <c r="G22" i="5"/>
  <c r="O21" i="5"/>
  <c r="W20" i="5"/>
  <c r="K20" i="5"/>
  <c r="S19" i="5"/>
  <c r="G19" i="5"/>
  <c r="O18" i="5"/>
  <c r="W17" i="5"/>
  <c r="K17" i="5"/>
  <c r="S16" i="5"/>
  <c r="G16" i="5"/>
  <c r="O15" i="5"/>
  <c r="W14" i="5"/>
  <c r="K14" i="5"/>
  <c r="S13" i="5"/>
  <c r="G13" i="5"/>
  <c r="O12" i="5"/>
  <c r="W11" i="5"/>
  <c r="K11" i="5"/>
  <c r="S10" i="5"/>
  <c r="G10" i="5"/>
  <c r="O9" i="5"/>
  <c r="W8" i="5"/>
  <c r="K8" i="5"/>
  <c r="S7" i="5"/>
  <c r="G7" i="5"/>
  <c r="O6" i="5"/>
  <c r="W5" i="5"/>
  <c r="K5" i="5"/>
  <c r="S4" i="5"/>
  <c r="G4" i="5"/>
  <c r="O3" i="6"/>
  <c r="O2" i="8" s="1"/>
  <c r="O3" i="5"/>
  <c r="R52" i="5"/>
  <c r="Z50" i="5"/>
  <c r="N51" i="5"/>
  <c r="V50" i="5"/>
  <c r="J50" i="5"/>
  <c r="R49" i="5"/>
  <c r="Z47" i="5"/>
  <c r="N48" i="5"/>
  <c r="V47" i="5"/>
  <c r="J47" i="5"/>
  <c r="R46" i="5"/>
  <c r="Z44" i="5"/>
  <c r="N45" i="5"/>
  <c r="V44" i="5"/>
  <c r="J44" i="5"/>
  <c r="R43" i="5"/>
  <c r="R11" i="6" s="1" a="1"/>
  <c r="R11" i="6" s="1"/>
  <c r="R10" i="8" s="1"/>
  <c r="Z41" i="5"/>
  <c r="N42" i="5"/>
  <c r="V41" i="5"/>
  <c r="J41" i="5"/>
  <c r="R40" i="5"/>
  <c r="Z38" i="5"/>
  <c r="Z10" i="6" s="1" a="1"/>
  <c r="Z10" i="6" s="1"/>
  <c r="Z9" i="8" s="1"/>
  <c r="N39" i="5"/>
  <c r="V38" i="5"/>
  <c r="V10" i="6" s="1" a="1"/>
  <c r="V10" i="6" s="1"/>
  <c r="V9" i="8" s="1"/>
  <c r="J38" i="5"/>
  <c r="R37" i="5"/>
  <c r="Z35" i="5"/>
  <c r="N36" i="5"/>
  <c r="V35" i="5"/>
  <c r="J35" i="5"/>
  <c r="R34" i="5"/>
  <c r="Z32" i="5"/>
  <c r="N33" i="5"/>
  <c r="N9" i="6" s="1" a="1"/>
  <c r="N9" i="6" s="1"/>
  <c r="N8" i="8" s="1"/>
  <c r="V32" i="5"/>
  <c r="J32" i="5"/>
  <c r="R31" i="5"/>
  <c r="Z29" i="5"/>
  <c r="N30" i="5"/>
  <c r="V29" i="5"/>
  <c r="J29" i="5"/>
  <c r="R28" i="5"/>
  <c r="R8" i="6" s="1" a="1"/>
  <c r="R8" i="6" s="1"/>
  <c r="R7" i="8" s="1"/>
  <c r="Z26" i="5"/>
  <c r="N27" i="5"/>
  <c r="V26" i="5"/>
  <c r="J26" i="5"/>
  <c r="R25" i="5"/>
  <c r="Z23" i="5"/>
  <c r="Z7" i="6" s="1" a="1"/>
  <c r="Z7" i="6" s="1"/>
  <c r="N24" i="5"/>
  <c r="V23" i="5"/>
  <c r="J23" i="5"/>
  <c r="J7" i="6" s="1" a="1"/>
  <c r="J7" i="6" s="1"/>
  <c r="J6" i="8" s="1"/>
  <c r="R22" i="5"/>
  <c r="Z20" i="5"/>
  <c r="N21" i="5"/>
  <c r="V20" i="5"/>
  <c r="J20" i="5"/>
  <c r="R19" i="5"/>
  <c r="Z17" i="5"/>
  <c r="N18" i="5"/>
  <c r="V17" i="5"/>
  <c r="J17" i="5"/>
  <c r="R16" i="5"/>
  <c r="Z14" i="5"/>
  <c r="N15" i="5"/>
  <c r="V14" i="5"/>
  <c r="J14" i="5"/>
  <c r="R13" i="5"/>
  <c r="Z11" i="5"/>
  <c r="N12" i="5"/>
  <c r="V11" i="5"/>
  <c r="J11" i="5"/>
  <c r="R10" i="5"/>
  <c r="Z8" i="5"/>
  <c r="Z4" i="6" s="1" a="1"/>
  <c r="Z4" i="6" s="1"/>
  <c r="Z3" i="8" s="1"/>
  <c r="N9" i="5"/>
  <c r="V8" i="5"/>
  <c r="J8" i="5"/>
  <c r="R7" i="5"/>
  <c r="Z5" i="5"/>
  <c r="N6" i="5"/>
  <c r="V5" i="5"/>
  <c r="J5" i="5"/>
  <c r="R4" i="5"/>
  <c r="Z3" i="6"/>
  <c r="Z2" i="8" s="1"/>
  <c r="Z2" i="5"/>
  <c r="N3" i="6"/>
  <c r="N2" i="8" s="1"/>
  <c r="N3" i="5"/>
  <c r="Y51" i="5"/>
  <c r="M51" i="5"/>
  <c r="U50" i="5"/>
  <c r="I50" i="5"/>
  <c r="Q49" i="5"/>
  <c r="Y48" i="5"/>
  <c r="M48" i="5"/>
  <c r="U47" i="5"/>
  <c r="I47" i="5"/>
  <c r="Q46" i="5"/>
  <c r="Y45" i="5"/>
  <c r="M45" i="5"/>
  <c r="U44" i="5"/>
  <c r="I44" i="5"/>
  <c r="Q43" i="5"/>
  <c r="Q11" i="6" s="1" a="1"/>
  <c r="Q11" i="6" s="1"/>
  <c r="Q10" i="8" s="1"/>
  <c r="Y42" i="5"/>
  <c r="M42" i="5"/>
  <c r="U41" i="5"/>
  <c r="I41" i="5"/>
  <c r="Q40" i="5"/>
  <c r="Y39" i="5"/>
  <c r="M39" i="5"/>
  <c r="U38" i="5"/>
  <c r="U10" i="6" s="1" a="1"/>
  <c r="U10" i="6" s="1"/>
  <c r="U9" i="8" s="1"/>
  <c r="I38" i="5"/>
  <c r="Q37" i="5"/>
  <c r="Y36" i="5"/>
  <c r="M36" i="5"/>
  <c r="U35" i="5"/>
  <c r="I35" i="5"/>
  <c r="Q34" i="5"/>
  <c r="Y33" i="5"/>
  <c r="M33" i="5"/>
  <c r="M9" i="6" s="1" a="1"/>
  <c r="M9" i="6" s="1"/>
  <c r="M8" i="8" s="1"/>
  <c r="U32" i="5"/>
  <c r="I32" i="5"/>
  <c r="Q31" i="5"/>
  <c r="Y30" i="5"/>
  <c r="M30" i="5"/>
  <c r="U29" i="5"/>
  <c r="I29" i="5"/>
  <c r="Q28" i="5"/>
  <c r="Y27" i="5"/>
  <c r="M27" i="5"/>
  <c r="U26" i="5"/>
  <c r="I26" i="5"/>
  <c r="Q25" i="5"/>
  <c r="Y24" i="5"/>
  <c r="M24" i="5"/>
  <c r="U23" i="5"/>
  <c r="I23" i="5"/>
  <c r="Q22" i="5"/>
  <c r="Y21" i="5"/>
  <c r="M21" i="5"/>
  <c r="U20" i="5"/>
  <c r="I20" i="5"/>
  <c r="Q19" i="5"/>
  <c r="Y18" i="5"/>
  <c r="Y6" i="6" s="1" a="1"/>
  <c r="Y6" i="6" s="1"/>
  <c r="Y5" i="8" s="1"/>
  <c r="M18" i="5"/>
  <c r="U17" i="5"/>
  <c r="I17" i="5"/>
  <c r="Q16" i="5"/>
  <c r="Y15" i="5"/>
  <c r="M15" i="5"/>
  <c r="U14" i="5"/>
  <c r="I14" i="5"/>
  <c r="Q13" i="5"/>
  <c r="Y12" i="5"/>
  <c r="M12" i="5"/>
  <c r="U11" i="5"/>
  <c r="I11" i="5"/>
  <c r="Q10" i="5"/>
  <c r="Y9" i="5"/>
  <c r="M9" i="5"/>
  <c r="U8" i="5"/>
  <c r="U4" i="6" s="1" a="1"/>
  <c r="U4" i="6" s="1"/>
  <c r="U3" i="8" s="1"/>
  <c r="I8" i="5"/>
  <c r="Q7" i="5"/>
  <c r="Y6" i="5"/>
  <c r="M6" i="5"/>
  <c r="U5" i="5"/>
  <c r="I5" i="5"/>
  <c r="Q4" i="5"/>
  <c r="Y3" i="6"/>
  <c r="Y2" i="8" s="1"/>
  <c r="Y3" i="5"/>
  <c r="M3" i="6"/>
  <c r="M2" i="8" s="1"/>
  <c r="M3" i="5"/>
  <c r="H53" i="5"/>
  <c r="P52" i="5"/>
  <c r="X51" i="5"/>
  <c r="L51" i="5"/>
  <c r="T50" i="5"/>
  <c r="H50" i="5"/>
  <c r="P49" i="5"/>
  <c r="X48" i="5"/>
  <c r="L48" i="5"/>
  <c r="T47" i="5"/>
  <c r="H47" i="5"/>
  <c r="P46" i="5"/>
  <c r="X45" i="5"/>
  <c r="L45" i="5"/>
  <c r="T44" i="5"/>
  <c r="H44" i="5"/>
  <c r="P43" i="5"/>
  <c r="X42" i="5"/>
  <c r="L42" i="5"/>
  <c r="T41" i="5"/>
  <c r="H41" i="5"/>
  <c r="P40" i="5"/>
  <c r="X39" i="5"/>
  <c r="L39" i="5"/>
  <c r="T38" i="5"/>
  <c r="H38" i="5"/>
  <c r="P37" i="5"/>
  <c r="X36" i="5"/>
  <c r="L36" i="5"/>
  <c r="T35" i="5"/>
  <c r="H35" i="5"/>
  <c r="P34" i="5"/>
  <c r="X33" i="5"/>
  <c r="X9" i="6" s="1" a="1"/>
  <c r="X9" i="6" s="1"/>
  <c r="X8" i="8" s="1"/>
  <c r="L33" i="5"/>
  <c r="T32" i="5"/>
  <c r="H32" i="5"/>
  <c r="P31" i="5"/>
  <c r="X30" i="5"/>
  <c r="L30" i="5"/>
  <c r="T29" i="5"/>
  <c r="H29" i="5"/>
  <c r="P28" i="5"/>
  <c r="X27" i="5"/>
  <c r="L27" i="5"/>
  <c r="T26" i="5"/>
  <c r="H26" i="5"/>
  <c r="P25" i="5"/>
  <c r="X24" i="5"/>
  <c r="L24" i="5"/>
  <c r="T23" i="5"/>
  <c r="H23" i="5"/>
  <c r="H7" i="6" s="1" a="1"/>
  <c r="H7" i="6" s="1"/>
  <c r="H6" i="8" s="1"/>
  <c r="P22" i="5"/>
  <c r="X21" i="5"/>
  <c r="L21" i="5"/>
  <c r="T20" i="5"/>
  <c r="H20" i="5"/>
  <c r="P19" i="5"/>
  <c r="X18" i="5"/>
  <c r="L18" i="5"/>
  <c r="L6" i="6" s="1" a="1"/>
  <c r="L6" i="6" s="1"/>
  <c r="L5" i="8" s="1"/>
  <c r="T17" i="5"/>
  <c r="H17" i="5"/>
  <c r="P16" i="5"/>
  <c r="X15" i="5"/>
  <c r="L15" i="5"/>
  <c r="T14" i="5"/>
  <c r="H14" i="5"/>
  <c r="P13" i="5"/>
  <c r="X12" i="5"/>
  <c r="L12" i="5"/>
  <c r="T11" i="5"/>
  <c r="H11" i="5"/>
  <c r="P10" i="5"/>
  <c r="X9" i="5"/>
  <c r="L9" i="5"/>
  <c r="T8" i="5"/>
  <c r="T4" i="6" s="1" a="1"/>
  <c r="T4" i="6" s="1"/>
  <c r="T3" i="8" s="1"/>
  <c r="H8" i="5"/>
  <c r="P7" i="5"/>
  <c r="X6" i="5"/>
  <c r="L6" i="5"/>
  <c r="T5" i="5"/>
  <c r="H5" i="5"/>
  <c r="P4" i="5"/>
  <c r="X3" i="6"/>
  <c r="X2" i="8" s="1"/>
  <c r="X3" i="5"/>
  <c r="L3" i="6"/>
  <c r="L2" i="8" s="1"/>
  <c r="L3" i="5"/>
  <c r="W51" i="5"/>
  <c r="K51" i="5"/>
  <c r="S50" i="5"/>
  <c r="G50" i="5"/>
  <c r="O49" i="5"/>
  <c r="W48" i="5"/>
  <c r="W12" i="6" s="1" a="1"/>
  <c r="W12" i="6" s="1"/>
  <c r="W11" i="8" s="1"/>
  <c r="K48" i="5"/>
  <c r="S47" i="5"/>
  <c r="G47" i="5"/>
  <c r="O46" i="5"/>
  <c r="W45" i="5"/>
  <c r="K45" i="5"/>
  <c r="S44" i="5"/>
  <c r="G44" i="5"/>
  <c r="O43" i="5"/>
  <c r="W42" i="5"/>
  <c r="K42" i="5"/>
  <c r="S41" i="5"/>
  <c r="G41" i="5"/>
  <c r="O40" i="5"/>
  <c r="W39" i="5"/>
  <c r="K39" i="5"/>
  <c r="S38" i="5"/>
  <c r="G38" i="5"/>
  <c r="O37" i="5"/>
  <c r="W36" i="5"/>
  <c r="K36" i="5"/>
  <c r="S35" i="5"/>
  <c r="G35" i="5"/>
  <c r="O34" i="5"/>
  <c r="W33" i="5"/>
  <c r="W9" i="6" s="1" a="1"/>
  <c r="W9" i="6" s="1"/>
  <c r="W8" i="8" s="1"/>
  <c r="K33" i="5"/>
  <c r="S32" i="5"/>
  <c r="G32" i="5"/>
  <c r="O31" i="5"/>
  <c r="W30" i="5"/>
  <c r="K30" i="5"/>
  <c r="S29" i="5"/>
  <c r="G29" i="5"/>
  <c r="O28" i="5"/>
  <c r="W27" i="5"/>
  <c r="K27" i="5"/>
  <c r="S26" i="5"/>
  <c r="G26" i="5"/>
  <c r="O25" i="5"/>
  <c r="W24" i="5"/>
  <c r="K24" i="5"/>
  <c r="S23" i="5"/>
  <c r="G23" i="5"/>
  <c r="G7" i="6" s="1" a="1"/>
  <c r="G7" i="6" s="1"/>
  <c r="G6" i="8" s="1"/>
  <c r="O22" i="5"/>
  <c r="W21" i="5"/>
  <c r="K21" i="5"/>
  <c r="S20" i="5"/>
  <c r="G20" i="5"/>
  <c r="O19" i="5"/>
  <c r="W18" i="5"/>
  <c r="W6" i="6" s="1" a="1"/>
  <c r="W6" i="6" s="1"/>
  <c r="W5" i="8" s="1"/>
  <c r="K18" i="5"/>
  <c r="K6" i="6" s="1" a="1"/>
  <c r="K6" i="6" s="1"/>
  <c r="K5" i="8" s="1"/>
  <c r="S17" i="5"/>
  <c r="G17" i="5"/>
  <c r="O16" i="5"/>
  <c r="W15" i="5"/>
  <c r="K15" i="5"/>
  <c r="S14" i="5"/>
  <c r="G14" i="5"/>
  <c r="O13" i="5"/>
  <c r="W12" i="5"/>
  <c r="K12" i="5"/>
  <c r="S11" i="5"/>
  <c r="G11" i="5"/>
  <c r="O10" i="5"/>
  <c r="W9" i="5"/>
  <c r="K9" i="5"/>
  <c r="S8" i="5"/>
  <c r="S4" i="6" s="1" a="1"/>
  <c r="S4" i="6" s="1"/>
  <c r="S3" i="8" s="1"/>
  <c r="G8" i="5"/>
  <c r="O7" i="5"/>
  <c r="W6" i="5"/>
  <c r="K6" i="5"/>
  <c r="S5" i="5"/>
  <c r="G5" i="5"/>
  <c r="O4" i="5"/>
  <c r="W3" i="6"/>
  <c r="W2" i="8" s="1"/>
  <c r="W3" i="5"/>
  <c r="K3" i="6"/>
  <c r="K2" i="8" s="1"/>
  <c r="K3" i="5"/>
  <c r="V54" i="5"/>
  <c r="J54" i="5"/>
  <c r="R53" i="5"/>
  <c r="Z51" i="5"/>
  <c r="N52" i="5"/>
  <c r="V51" i="5"/>
  <c r="J51" i="5"/>
  <c r="R50" i="5"/>
  <c r="Z48" i="5"/>
  <c r="Z12" i="6" s="1" a="1"/>
  <c r="Z12" i="6" s="1"/>
  <c r="Z11" i="8" s="1"/>
  <c r="N49" i="5"/>
  <c r="V48" i="5"/>
  <c r="V12" i="6" s="1" a="1"/>
  <c r="V12" i="6" s="1"/>
  <c r="V11" i="8" s="1"/>
  <c r="J48" i="5"/>
  <c r="R47" i="5"/>
  <c r="Z45" i="5"/>
  <c r="N46" i="5"/>
  <c r="V45" i="5"/>
  <c r="J45" i="5"/>
  <c r="R44" i="5"/>
  <c r="Z42" i="5"/>
  <c r="N43" i="5"/>
  <c r="N11" i="6" s="1" a="1"/>
  <c r="N11" i="6" s="1"/>
  <c r="N10" i="8" s="1"/>
  <c r="V42" i="5"/>
  <c r="J42" i="5"/>
  <c r="R41" i="5"/>
  <c r="Z39" i="5"/>
  <c r="N40" i="5"/>
  <c r="V39" i="5"/>
  <c r="J39" i="5"/>
  <c r="R38" i="5"/>
  <c r="Z36" i="5"/>
  <c r="N37" i="5"/>
  <c r="V36" i="5"/>
  <c r="J36" i="5"/>
  <c r="R35" i="5"/>
  <c r="Z33" i="5"/>
  <c r="Z9" i="6" s="1" a="1"/>
  <c r="Z9" i="6" s="1"/>
  <c r="Z8" i="8" s="1"/>
  <c r="N34" i="5"/>
  <c r="V33" i="5"/>
  <c r="V9" i="6" s="1" a="1"/>
  <c r="V9" i="6" s="1"/>
  <c r="V8" i="8" s="1"/>
  <c r="J33" i="5"/>
  <c r="J9" i="6" s="1" a="1"/>
  <c r="J9" i="6" s="1"/>
  <c r="J8" i="8" s="1"/>
  <c r="R32" i="5"/>
  <c r="Z30" i="5"/>
  <c r="N31" i="5"/>
  <c r="V30" i="5"/>
  <c r="J30" i="5"/>
  <c r="R29" i="5"/>
  <c r="Z27" i="5"/>
  <c r="N28" i="5"/>
  <c r="N8" i="6" s="1" a="1"/>
  <c r="N8" i="6" s="1"/>
  <c r="N7" i="8" s="1"/>
  <c r="V27" i="5"/>
  <c r="J27" i="5"/>
  <c r="R26" i="5"/>
  <c r="Z24" i="5"/>
  <c r="N25" i="5"/>
  <c r="V24" i="5"/>
  <c r="J24" i="5"/>
  <c r="R23" i="5"/>
  <c r="Z21" i="5"/>
  <c r="N22" i="5"/>
  <c r="V21" i="5"/>
  <c r="J21" i="5"/>
  <c r="R20" i="5"/>
  <c r="Z18" i="5"/>
  <c r="Z6" i="6" s="1" a="1"/>
  <c r="Z6" i="6" s="1"/>
  <c r="Z5" i="8" s="1"/>
  <c r="N19" i="5"/>
  <c r="V18" i="5"/>
  <c r="V6" i="6" s="1" a="1"/>
  <c r="V6" i="6" s="1"/>
  <c r="V5" i="8" s="1"/>
  <c r="J18" i="5"/>
  <c r="J6" i="6" s="1" a="1"/>
  <c r="J6" i="6" s="1"/>
  <c r="J5" i="8" s="1"/>
  <c r="R17" i="5"/>
  <c r="Z15" i="5"/>
  <c r="N16" i="5"/>
  <c r="V15" i="5"/>
  <c r="J15" i="5"/>
  <c r="R14" i="5"/>
  <c r="Z12" i="5"/>
  <c r="N13" i="5"/>
  <c r="V12" i="5"/>
  <c r="J12" i="5"/>
  <c r="R11" i="5"/>
  <c r="Z9" i="5"/>
  <c r="N10" i="5"/>
  <c r="V9" i="5"/>
  <c r="J9" i="5"/>
  <c r="R8" i="5"/>
  <c r="R4" i="6" s="1" a="1"/>
  <c r="R4" i="6" s="1"/>
  <c r="R3" i="8" s="1"/>
  <c r="Z6" i="5"/>
  <c r="N7" i="5"/>
  <c r="V6" i="5"/>
  <c r="J6" i="5"/>
  <c r="R5" i="5"/>
  <c r="Z3" i="5"/>
  <c r="N4" i="5"/>
  <c r="V3" i="5"/>
  <c r="V3" i="6"/>
  <c r="V2" i="8" s="1"/>
  <c r="J3" i="6"/>
  <c r="J2" i="8" s="1"/>
  <c r="J3" i="5"/>
  <c r="U54" i="5"/>
  <c r="I54" i="5"/>
  <c r="Q53" i="5"/>
  <c r="Y52" i="5"/>
  <c r="M52" i="5"/>
  <c r="U51" i="5"/>
  <c r="I51" i="5"/>
  <c r="Q50" i="5"/>
  <c r="Y49" i="5"/>
  <c r="M49" i="5"/>
  <c r="U48" i="5"/>
  <c r="I48" i="5"/>
  <c r="I12" i="6" s="1" a="1"/>
  <c r="I12" i="6" s="1"/>
  <c r="I11" i="8" s="1"/>
  <c r="Q47" i="5"/>
  <c r="Y46" i="5"/>
  <c r="M46" i="5"/>
  <c r="U45" i="5"/>
  <c r="I45" i="5"/>
  <c r="Q44" i="5"/>
  <c r="Y43" i="5"/>
  <c r="M43" i="5"/>
  <c r="M11" i="6" s="1" a="1"/>
  <c r="M11" i="6" s="1"/>
  <c r="M10" i="8" s="1"/>
  <c r="U42" i="5"/>
  <c r="I42" i="5"/>
  <c r="Q41" i="5"/>
  <c r="Y40" i="5"/>
  <c r="M40" i="5"/>
  <c r="U39" i="5"/>
  <c r="I39" i="5"/>
  <c r="Q38" i="5"/>
  <c r="Q10" i="6" s="1" a="1"/>
  <c r="Q10" i="6" s="1"/>
  <c r="Q9" i="8" s="1"/>
  <c r="Y37" i="5"/>
  <c r="M37" i="5"/>
  <c r="U36" i="5"/>
  <c r="I36" i="5"/>
  <c r="Q35" i="5"/>
  <c r="Y34" i="5"/>
  <c r="M34" i="5"/>
  <c r="U33" i="5"/>
  <c r="U9" i="6" s="1" a="1"/>
  <c r="U9" i="6" s="1"/>
  <c r="U8" i="8" s="1"/>
  <c r="I33" i="5"/>
  <c r="I9" i="6" s="1" a="1"/>
  <c r="I9" i="6" s="1"/>
  <c r="I8" i="8" s="1"/>
  <c r="Q32" i="5"/>
  <c r="Y31" i="5"/>
  <c r="M31" i="5"/>
  <c r="U30" i="5"/>
  <c r="I30" i="5"/>
  <c r="Q29" i="5"/>
  <c r="Y28" i="5"/>
  <c r="Y8" i="6" s="1" a="1"/>
  <c r="Y8" i="6" s="1"/>
  <c r="Y7" i="8" s="1"/>
  <c r="M28" i="5"/>
  <c r="U27" i="5"/>
  <c r="I27" i="5"/>
  <c r="Q26" i="5"/>
  <c r="Y25" i="5"/>
  <c r="M25" i="5"/>
  <c r="U24" i="5"/>
  <c r="I24" i="5"/>
  <c r="Q23" i="5"/>
  <c r="Y22" i="5"/>
  <c r="M22" i="5"/>
  <c r="U21" i="5"/>
  <c r="I21" i="5"/>
  <c r="Q20" i="5"/>
  <c r="Y19" i="5"/>
  <c r="M19" i="5"/>
  <c r="U18" i="5"/>
  <c r="U6" i="6" s="1" a="1"/>
  <c r="U6" i="6" s="1"/>
  <c r="U5" i="8" s="1"/>
  <c r="I18" i="5"/>
  <c r="Q17" i="5"/>
  <c r="Y16" i="5"/>
  <c r="M16" i="5"/>
  <c r="U15" i="5"/>
  <c r="I15" i="5"/>
  <c r="Q14" i="5"/>
  <c r="Y13" i="5"/>
  <c r="Y5" i="6" s="1" a="1"/>
  <c r="Y5" i="6" s="1"/>
  <c r="Y4" i="8" s="1"/>
  <c r="M13" i="5"/>
  <c r="M5" i="6" s="1" a="1"/>
  <c r="M5" i="6" s="1"/>
  <c r="M4" i="8" s="1"/>
  <c r="U12" i="5"/>
  <c r="I12" i="5"/>
  <c r="Q11" i="5"/>
  <c r="Y10" i="5"/>
  <c r="M10" i="5"/>
  <c r="U9" i="5"/>
  <c r="I9" i="5"/>
  <c r="Q8" i="5"/>
  <c r="Q4" i="6" s="1" a="1"/>
  <c r="Q4" i="6" s="1"/>
  <c r="Q3" i="8" s="1"/>
  <c r="Y7" i="5"/>
  <c r="M7" i="5"/>
  <c r="U6" i="5"/>
  <c r="I6" i="5"/>
  <c r="Q5" i="5"/>
  <c r="Y4" i="5"/>
  <c r="M4" i="5"/>
  <c r="U3" i="5"/>
  <c r="U3" i="6"/>
  <c r="U2" i="8" s="1"/>
  <c r="I3" i="6"/>
  <c r="I2" i="8" s="1"/>
  <c r="I3" i="5"/>
  <c r="T93" i="5"/>
  <c r="H93" i="5"/>
  <c r="H21" i="6" s="1" a="1"/>
  <c r="H21" i="6" s="1"/>
  <c r="H20" i="8" s="1"/>
  <c r="P92" i="5"/>
  <c r="X91" i="5"/>
  <c r="L91" i="5"/>
  <c r="T90" i="5"/>
  <c r="H90" i="5"/>
  <c r="P89" i="5"/>
  <c r="X88" i="5"/>
  <c r="L88" i="5"/>
  <c r="T87" i="5"/>
  <c r="H87" i="5"/>
  <c r="P86" i="5"/>
  <c r="X85" i="5"/>
  <c r="L85" i="5"/>
  <c r="T84" i="5"/>
  <c r="H84" i="5"/>
  <c r="P83" i="5"/>
  <c r="X82" i="5"/>
  <c r="L82" i="5"/>
  <c r="T81" i="5"/>
  <c r="H81" i="5"/>
  <c r="P80" i="5"/>
  <c r="X79" i="5"/>
  <c r="L79" i="5"/>
  <c r="T78" i="5"/>
  <c r="H78" i="5"/>
  <c r="H18" i="6" s="1" a="1"/>
  <c r="H18" i="6" s="1"/>
  <c r="H17" i="8" s="1"/>
  <c r="P77" i="5"/>
  <c r="X76" i="5"/>
  <c r="L76" i="5"/>
  <c r="T75" i="5"/>
  <c r="H75" i="5"/>
  <c r="P74" i="5"/>
  <c r="X73" i="5"/>
  <c r="L73" i="5"/>
  <c r="T72" i="5"/>
  <c r="H72" i="5"/>
  <c r="P71" i="5"/>
  <c r="X70" i="5"/>
  <c r="L70" i="5"/>
  <c r="T69" i="5"/>
  <c r="H69" i="5"/>
  <c r="P68" i="5"/>
  <c r="P16" i="6" s="1" a="1"/>
  <c r="P16" i="6" s="1"/>
  <c r="P15" i="8" s="1"/>
  <c r="X67" i="5"/>
  <c r="L67" i="5"/>
  <c r="T66" i="5"/>
  <c r="H66" i="5"/>
  <c r="P65" i="5"/>
  <c r="X64" i="5"/>
  <c r="L64" i="5"/>
  <c r="T63" i="5"/>
  <c r="T15" i="6" s="1" a="1"/>
  <c r="T15" i="6" s="1"/>
  <c r="T14" i="8" s="1"/>
  <c r="H63" i="5"/>
  <c r="P62" i="5"/>
  <c r="X61" i="5"/>
  <c r="L61" i="5"/>
  <c r="T60" i="5"/>
  <c r="H60" i="5"/>
  <c r="P59" i="5"/>
  <c r="X58" i="5"/>
  <c r="X14" i="6" s="1" a="1"/>
  <c r="X14" i="6" s="1"/>
  <c r="X13" i="8" s="1"/>
  <c r="L58" i="5"/>
  <c r="T57" i="5"/>
  <c r="H57" i="5"/>
  <c r="P56" i="5"/>
  <c r="X55" i="5"/>
  <c r="L55" i="5"/>
  <c r="T54" i="5"/>
  <c r="H54" i="5"/>
  <c r="P53" i="5"/>
  <c r="P13" i="6" s="1" a="1"/>
  <c r="P13" i="6" s="1"/>
  <c r="P12" i="8" s="1"/>
  <c r="X52" i="5"/>
  <c r="L52" i="5"/>
  <c r="T51" i="5"/>
  <c r="H51" i="5"/>
  <c r="P50" i="5"/>
  <c r="X49" i="5"/>
  <c r="L49" i="5"/>
  <c r="T48" i="5"/>
  <c r="H48" i="5"/>
  <c r="P47" i="5"/>
  <c r="X46" i="5"/>
  <c r="L46" i="5"/>
  <c r="T45" i="5"/>
  <c r="H45" i="5"/>
  <c r="P44" i="5"/>
  <c r="X43" i="5"/>
  <c r="L43" i="5"/>
  <c r="L11" i="6" s="1" a="1"/>
  <c r="L11" i="6" s="1"/>
  <c r="L10" i="8" s="1"/>
  <c r="T42" i="5"/>
  <c r="H42" i="5"/>
  <c r="P41" i="5"/>
  <c r="X40" i="5"/>
  <c r="L40" i="5"/>
  <c r="T39" i="5"/>
  <c r="H39" i="5"/>
  <c r="P38" i="5"/>
  <c r="X37" i="5"/>
  <c r="L37" i="5"/>
  <c r="T36" i="5"/>
  <c r="H36" i="5"/>
  <c r="P35" i="5"/>
  <c r="X34" i="5"/>
  <c r="L34" i="5"/>
  <c r="T33" i="5"/>
  <c r="T9" i="6" s="1" a="1"/>
  <c r="T9" i="6" s="1"/>
  <c r="T8" i="8" s="1"/>
  <c r="H33" i="5"/>
  <c r="P32" i="5"/>
  <c r="X31" i="5"/>
  <c r="L31" i="5"/>
  <c r="T30" i="5"/>
  <c r="H30" i="5"/>
  <c r="P29" i="5"/>
  <c r="X28" i="5"/>
  <c r="L28" i="5"/>
  <c r="T27" i="5"/>
  <c r="H27" i="5"/>
  <c r="P26" i="5"/>
  <c r="X25" i="5"/>
  <c r="L25" i="5"/>
  <c r="T24" i="5"/>
  <c r="H24" i="5"/>
  <c r="P23" i="5"/>
  <c r="X22" i="5"/>
  <c r="L22" i="5"/>
  <c r="T21" i="5"/>
  <c r="H21" i="5"/>
  <c r="P20" i="5"/>
  <c r="X19" i="5"/>
  <c r="L19" i="5"/>
  <c r="T18" i="5"/>
  <c r="T6" i="6" s="1" a="1"/>
  <c r="T6" i="6" s="1"/>
  <c r="T5" i="8" s="1"/>
  <c r="H18" i="5"/>
  <c r="P17" i="5"/>
  <c r="X16" i="5"/>
  <c r="L16" i="5"/>
  <c r="T15" i="5"/>
  <c r="H15" i="5"/>
  <c r="P14" i="5"/>
  <c r="X13" i="5"/>
  <c r="L13" i="5"/>
  <c r="L5" i="6" s="1" a="1"/>
  <c r="L5" i="6" s="1"/>
  <c r="L4" i="8" s="1"/>
  <c r="T12" i="5"/>
  <c r="H12" i="5"/>
  <c r="P11" i="5"/>
  <c r="X10" i="5"/>
  <c r="L10" i="5"/>
  <c r="T9" i="5"/>
  <c r="H9" i="5"/>
  <c r="P8" i="5"/>
  <c r="P4" i="6" s="1" a="1"/>
  <c r="P4" i="6" s="1"/>
  <c r="P3" i="8" s="1"/>
  <c r="X7" i="5"/>
  <c r="L7" i="5"/>
  <c r="T6" i="5"/>
  <c r="H6" i="5"/>
  <c r="P5" i="5"/>
  <c r="X4" i="5"/>
  <c r="L4" i="5"/>
  <c r="T3" i="5"/>
  <c r="T3" i="6"/>
  <c r="T2" i="8" s="1"/>
  <c r="H3" i="6"/>
  <c r="H2" i="8" s="1"/>
  <c r="H3" i="5"/>
  <c r="Q3" i="6"/>
  <c r="Q2" i="8" s="1"/>
  <c r="Q3" i="5"/>
  <c r="Z6" i="8"/>
  <c r="Z95" i="8"/>
  <c r="Z91" i="8"/>
  <c r="Z83" i="8"/>
  <c r="J98" i="6" a="1"/>
  <c r="J98" i="6" s="1"/>
  <c r="J97" i="8" s="1"/>
  <c r="E102" i="6" a="1"/>
  <c r="E102" i="6" s="1"/>
  <c r="E101" i="8" s="1"/>
  <c r="C101" i="6" a="1"/>
  <c r="C101" i="6" s="1"/>
  <c r="C100" i="8" s="1"/>
  <c r="N100" i="6" a="1"/>
  <c r="N100" i="6" s="1"/>
  <c r="N99" i="8" s="1"/>
  <c r="L99" i="6" a="1"/>
  <c r="L99" i="6" s="1"/>
  <c r="L98" i="8" s="1"/>
  <c r="Q102" i="6" a="1"/>
  <c r="Q102" i="6" s="1"/>
  <c r="Q101" i="8" s="1"/>
  <c r="D102" i="6" a="1"/>
  <c r="D102" i="6" s="1"/>
  <c r="D101" i="8" s="1"/>
  <c r="O101" i="6" a="1"/>
  <c r="O101" i="6" s="1"/>
  <c r="O100" i="8" s="1"/>
  <c r="P102" i="6" a="1"/>
  <c r="P102" i="6" s="1"/>
  <c r="P101" i="8" s="1"/>
  <c r="C102" i="6" a="1"/>
  <c r="C102" i="6" s="1"/>
  <c r="C101" i="8" s="1"/>
  <c r="N101" i="6" a="1"/>
  <c r="N101" i="6" s="1"/>
  <c r="N100" i="8" s="1"/>
  <c r="L100" i="6" a="1"/>
  <c r="L100" i="6" s="1"/>
  <c r="L99" i="8" s="1"/>
  <c r="J99" i="6" a="1"/>
  <c r="J99" i="6" s="1"/>
  <c r="J98" i="8" s="1"/>
  <c r="H98" i="6" a="1"/>
  <c r="H98" i="6" s="1"/>
  <c r="H97" i="8" s="1"/>
  <c r="O102" i="6" a="1"/>
  <c r="O102" i="6" s="1"/>
  <c r="O101" i="8" s="1"/>
  <c r="M101" i="6" a="1"/>
  <c r="M101" i="6" s="1"/>
  <c r="M100" i="8" s="1"/>
  <c r="K100" i="6" a="1"/>
  <c r="K100" i="6" s="1"/>
  <c r="K99" i="8" s="1"/>
  <c r="J100" i="6" a="1"/>
  <c r="J100" i="6" s="1"/>
  <c r="J99" i="8" s="1"/>
  <c r="E98" i="6" a="1"/>
  <c r="E98" i="6" s="1"/>
  <c r="E97" i="8" s="1"/>
  <c r="H93" i="6" a="1"/>
  <c r="H93" i="6" s="1"/>
  <c r="H92" i="8" s="1"/>
  <c r="E92" i="6" a="1"/>
  <c r="E92" i="6" s="1"/>
  <c r="E91" i="8" s="1"/>
  <c r="N90" i="6" a="1"/>
  <c r="N90" i="6" s="1"/>
  <c r="N89" i="8" s="1"/>
  <c r="L89" i="6" a="1"/>
  <c r="L89" i="6" s="1"/>
  <c r="L88" i="8" s="1"/>
  <c r="J88" i="6" a="1"/>
  <c r="J88" i="6" s="1"/>
  <c r="J87" i="8" s="1"/>
  <c r="E86" i="6" a="1"/>
  <c r="E86" i="6" s="1"/>
  <c r="E85" i="8" s="1"/>
  <c r="P85" i="6" a="1"/>
  <c r="P85" i="6" s="1"/>
  <c r="P84" i="8" s="1"/>
  <c r="C85" i="6" a="1"/>
  <c r="C85" i="6" s="1"/>
  <c r="C84" i="8" s="1"/>
  <c r="N84" i="6" a="1"/>
  <c r="N84" i="6" s="1"/>
  <c r="N83" i="8" s="1"/>
  <c r="H81" i="6" a="1"/>
  <c r="H81" i="6" s="1"/>
  <c r="H80" i="8" s="1"/>
  <c r="E80" i="6" a="1"/>
  <c r="E80" i="6" s="1"/>
  <c r="E79" i="8" s="1"/>
  <c r="P79" i="6" a="1"/>
  <c r="P79" i="6" s="1"/>
  <c r="P78" i="8" s="1"/>
  <c r="C79" i="6" a="1"/>
  <c r="C79" i="6" s="1"/>
  <c r="C78" i="8" s="1"/>
  <c r="N78" i="6" a="1"/>
  <c r="N78" i="6" s="1"/>
  <c r="N77" i="8" s="1"/>
  <c r="C97" i="6" a="1"/>
  <c r="C97" i="6" s="1"/>
  <c r="C96" i="8" s="1"/>
  <c r="M102" i="6" a="1"/>
  <c r="M102" i="6" s="1"/>
  <c r="M101" i="8" s="1"/>
  <c r="K101" i="6" a="1"/>
  <c r="K101" i="6" s="1"/>
  <c r="K100" i="8" s="1"/>
  <c r="I100" i="6" a="1"/>
  <c r="I100" i="6" s="1"/>
  <c r="I99" i="8" s="1"/>
  <c r="G99" i="6" a="1"/>
  <c r="G99" i="6" s="1"/>
  <c r="G98" i="8" s="1"/>
  <c r="Q98" i="6" a="1"/>
  <c r="Q98" i="6" s="1"/>
  <c r="Q97" i="8" s="1"/>
  <c r="D98" i="6" a="1"/>
  <c r="D98" i="6" s="1"/>
  <c r="D97" i="8" s="1"/>
  <c r="O97" i="6" a="1"/>
  <c r="O97" i="6" s="1"/>
  <c r="O96" i="8" s="1"/>
  <c r="N96" i="6" a="1"/>
  <c r="N96" i="6" s="1"/>
  <c r="N95" i="8" s="1"/>
  <c r="C91" i="6" a="1"/>
  <c r="C91" i="6" s="1"/>
  <c r="C90" i="8" s="1"/>
  <c r="L102" i="6" a="1"/>
  <c r="L102" i="6" s="1"/>
  <c r="L101" i="8" s="1"/>
  <c r="J102" i="6" a="1"/>
  <c r="J102" i="6" s="1"/>
  <c r="J101" i="8" s="1"/>
  <c r="N102" i="6" a="1"/>
  <c r="N102" i="6" s="1"/>
  <c r="N101" i="8" s="1"/>
  <c r="L101" i="6" a="1"/>
  <c r="L101" i="6" s="1"/>
  <c r="L100" i="8" s="1"/>
  <c r="H99" i="6" a="1"/>
  <c r="H99" i="6" s="1"/>
  <c r="H98" i="8" s="1"/>
  <c r="P91" i="6" a="1"/>
  <c r="P91" i="6" s="1"/>
  <c r="P90" i="8" s="1"/>
  <c r="I102" i="6" a="1"/>
  <c r="I102" i="6" s="1"/>
  <c r="I101" i="8" s="1"/>
  <c r="P97" i="6" a="1"/>
  <c r="P97" i="6" s="1"/>
  <c r="P96" i="8" s="1"/>
  <c r="H102" i="6" a="1"/>
  <c r="H102" i="6" s="1"/>
  <c r="H101" i="8" s="1"/>
  <c r="G102" i="6" a="1"/>
  <c r="G102" i="6" s="1"/>
  <c r="G101" i="8" s="1"/>
  <c r="Q101" i="6" a="1"/>
  <c r="Q101" i="6" s="1"/>
  <c r="Q100" i="8" s="1"/>
  <c r="D101" i="6" a="1"/>
  <c r="D101" i="6" s="1"/>
  <c r="D100" i="8" s="1"/>
  <c r="O100" i="6" a="1"/>
  <c r="O100" i="6" s="1"/>
  <c r="O99" i="8" s="1"/>
  <c r="J101" i="6" a="1"/>
  <c r="J101" i="6" s="1"/>
  <c r="J100" i="8" s="1"/>
  <c r="H100" i="6" a="1"/>
  <c r="H100" i="6" s="1"/>
  <c r="H99" i="8" s="1"/>
  <c r="E99" i="6" a="1"/>
  <c r="E99" i="6" s="1"/>
  <c r="E98" i="8" s="1"/>
  <c r="P98" i="6" a="1"/>
  <c r="P98" i="6" s="1"/>
  <c r="P97" i="8" s="1"/>
  <c r="C98" i="6" a="1"/>
  <c r="C98" i="6" s="1"/>
  <c r="C97" i="8" s="1"/>
  <c r="L96" i="6" a="1"/>
  <c r="L96" i="6" s="1"/>
  <c r="L95" i="8" s="1"/>
  <c r="J95" i="6" a="1"/>
  <c r="J95" i="6" s="1"/>
  <c r="J94" i="8" s="1"/>
  <c r="H94" i="6" a="1"/>
  <c r="H94" i="6" s="1"/>
  <c r="H93" i="8" s="1"/>
  <c r="E93" i="6" a="1"/>
  <c r="E93" i="6" s="1"/>
  <c r="E92" i="8" s="1"/>
  <c r="P92" i="6" a="1"/>
  <c r="P92" i="6" s="1"/>
  <c r="P91" i="8" s="1"/>
  <c r="C92" i="6" a="1"/>
  <c r="C92" i="6" s="1"/>
  <c r="C91" i="8" s="1"/>
  <c r="N91" i="6" a="1"/>
  <c r="N91" i="6" s="1"/>
  <c r="N90" i="8" s="1"/>
  <c r="L90" i="6" a="1"/>
  <c r="L90" i="6" s="1"/>
  <c r="L89" i="8" s="1"/>
  <c r="J89" i="6" a="1"/>
  <c r="J89" i="6" s="1"/>
  <c r="J88" i="8" s="1"/>
  <c r="H88" i="6" a="1"/>
  <c r="H88" i="6" s="1"/>
  <c r="H87" i="8" s="1"/>
  <c r="E87" i="6" a="1"/>
  <c r="E87" i="6" s="1"/>
  <c r="E86" i="8" s="1"/>
  <c r="P86" i="6" a="1"/>
  <c r="P86" i="6" s="1"/>
  <c r="P85" i="8" s="1"/>
  <c r="L84" i="6" a="1"/>
  <c r="L84" i="6" s="1"/>
  <c r="L83" i="8" s="1"/>
  <c r="J83" i="6" a="1"/>
  <c r="J83" i="6" s="1"/>
  <c r="J82" i="8" s="1"/>
  <c r="H82" i="6" a="1"/>
  <c r="H82" i="6" s="1"/>
  <c r="H81" i="8" s="1"/>
  <c r="E81" i="6" a="1"/>
  <c r="E81" i="6" s="1"/>
  <c r="E80" i="8" s="1"/>
  <c r="P80" i="6" a="1"/>
  <c r="P80" i="6" s="1"/>
  <c r="P79" i="8" s="1"/>
  <c r="C80" i="6" a="1"/>
  <c r="C80" i="6" s="1"/>
  <c r="C79" i="8" s="1"/>
  <c r="N79" i="6" a="1"/>
  <c r="N79" i="6" s="1"/>
  <c r="N78" i="8" s="1"/>
  <c r="L78" i="6" a="1"/>
  <c r="L78" i="6" s="1"/>
  <c r="L77" i="8" s="1"/>
  <c r="J77" i="6" a="1"/>
  <c r="J77" i="6" s="1"/>
  <c r="J76" i="8" s="1"/>
  <c r="H76" i="6" a="1"/>
  <c r="H76" i="6" s="1"/>
  <c r="H75" i="8" s="1"/>
  <c r="E75" i="6" a="1"/>
  <c r="E75" i="6" s="1"/>
  <c r="E74" i="8" s="1"/>
  <c r="P74" i="6" a="1"/>
  <c r="P74" i="6" s="1"/>
  <c r="P73" i="8" s="1"/>
  <c r="C74" i="6" a="1"/>
  <c r="C74" i="6" s="1"/>
  <c r="C73" i="8" s="1"/>
  <c r="L72" i="6" a="1"/>
  <c r="L72" i="6" s="1"/>
  <c r="L71" i="8" s="1"/>
  <c r="J71" i="6" a="1"/>
  <c r="J71" i="6" s="1"/>
  <c r="J70" i="8" s="1"/>
  <c r="E69" i="6" a="1"/>
  <c r="E69" i="6" s="1"/>
  <c r="E68" i="8" s="1"/>
  <c r="P68" i="6" a="1"/>
  <c r="P68" i="6" s="1"/>
  <c r="P67" i="8" s="1"/>
  <c r="C68" i="6" a="1"/>
  <c r="C68" i="6" s="1"/>
  <c r="C67" i="8" s="1"/>
  <c r="N67" i="6" a="1"/>
  <c r="N67" i="6" s="1"/>
  <c r="N66" i="8" s="1"/>
  <c r="L66" i="6" a="1"/>
  <c r="L66" i="6" s="1"/>
  <c r="L65" i="8" s="1"/>
  <c r="J65" i="6" a="1"/>
  <c r="J65" i="6" s="1"/>
  <c r="J64" i="8" s="1"/>
  <c r="H64" i="6" a="1"/>
  <c r="H64" i="6" s="1"/>
  <c r="H63" i="8" s="1"/>
  <c r="E63" i="6" a="1"/>
  <c r="E63" i="6" s="1"/>
  <c r="E62" i="8" s="1"/>
  <c r="P62" i="6" a="1"/>
  <c r="P62" i="6" s="1"/>
  <c r="P61" i="8" s="1"/>
  <c r="C62" i="6" a="1"/>
  <c r="C62" i="6" s="1"/>
  <c r="C61" i="8" s="1"/>
  <c r="L60" i="6" a="1"/>
  <c r="L60" i="6" s="1"/>
  <c r="L59" i="8" s="1"/>
  <c r="H58" i="6" a="1"/>
  <c r="H58" i="6" s="1"/>
  <c r="H57" i="8" s="1"/>
  <c r="E57" i="6" a="1"/>
  <c r="E57" i="6" s="1"/>
  <c r="E56" i="8" s="1"/>
  <c r="N55" i="6" a="1"/>
  <c r="N55" i="6" s="1"/>
  <c r="N54" i="8" s="1"/>
  <c r="L54" i="6" a="1"/>
  <c r="L54" i="6" s="1"/>
  <c r="L53" i="8" s="1"/>
  <c r="H52" i="6" a="1"/>
  <c r="H52" i="6" s="1"/>
  <c r="H51" i="8" s="1"/>
  <c r="E51" i="6" a="1"/>
  <c r="E51" i="6" s="1"/>
  <c r="E50" i="8" s="1"/>
  <c r="P50" i="6" a="1"/>
  <c r="P50" i="6" s="1"/>
  <c r="P49" i="8" s="1"/>
  <c r="C50" i="6" a="1"/>
  <c r="C50" i="6" s="1"/>
  <c r="C49" i="8" s="1"/>
  <c r="N49" i="6" a="1"/>
  <c r="N49" i="6" s="1"/>
  <c r="N48" i="8" s="1"/>
  <c r="L48" i="6" a="1"/>
  <c r="L48" i="6" s="1"/>
  <c r="L47" i="8" s="1"/>
  <c r="J47" i="6" a="1"/>
  <c r="J47" i="6" s="1"/>
  <c r="J46" i="8" s="1"/>
  <c r="E45" i="6" a="1"/>
  <c r="E45" i="6" s="1"/>
  <c r="E44" i="8" s="1"/>
  <c r="P44" i="6" a="1"/>
  <c r="P44" i="6" s="1"/>
  <c r="P43" i="8" s="1"/>
  <c r="C44" i="6" a="1"/>
  <c r="C44" i="6" s="1"/>
  <c r="C43" i="8" s="1"/>
  <c r="L42" i="6" a="1"/>
  <c r="L42" i="6" s="1"/>
  <c r="L41" i="8" s="1"/>
  <c r="J41" i="6" a="1"/>
  <c r="J41" i="6" s="1"/>
  <c r="J40" i="8" s="1"/>
  <c r="H40" i="6" a="1"/>
  <c r="H40" i="6" s="1"/>
  <c r="H39" i="8" s="1"/>
  <c r="E39" i="6" a="1"/>
  <c r="E39" i="6" s="1"/>
  <c r="E38" i="8" s="1"/>
  <c r="N37" i="6" a="1"/>
  <c r="N37" i="6" s="1"/>
  <c r="N36" i="8" s="1"/>
  <c r="L36" i="6" a="1"/>
  <c r="L36" i="6" s="1"/>
  <c r="L35" i="8" s="1"/>
  <c r="J35" i="6" a="1"/>
  <c r="J35" i="6" s="1"/>
  <c r="J34" i="8" s="1"/>
  <c r="H34" i="6" a="1"/>
  <c r="H34" i="6" s="1"/>
  <c r="H33" i="8" s="1"/>
  <c r="E33" i="6" a="1"/>
  <c r="E33" i="6" s="1"/>
  <c r="E32" i="8" s="1"/>
  <c r="C32" i="6" a="1"/>
  <c r="C32" i="6" s="1"/>
  <c r="C31" i="8" s="1"/>
  <c r="J29" i="6" a="1"/>
  <c r="J29" i="6" s="1"/>
  <c r="J28" i="8" s="1"/>
  <c r="E27" i="6" a="1"/>
  <c r="E27" i="6" s="1"/>
  <c r="E26" i="8" s="1"/>
  <c r="C26" i="6" a="1"/>
  <c r="C26" i="6" s="1"/>
  <c r="C25" i="8" s="1"/>
  <c r="N25" i="6" a="1"/>
  <c r="N25" i="6" s="1"/>
  <c r="N24" i="8" s="1"/>
  <c r="J23" i="6" a="1"/>
  <c r="J23" i="6" s="1"/>
  <c r="J22" i="8" s="1"/>
  <c r="E21" i="6" a="1"/>
  <c r="E21" i="6" s="1"/>
  <c r="E20" i="8" s="1"/>
  <c r="P20" i="6" a="1"/>
  <c r="P20" i="6" s="1"/>
  <c r="P19" i="8" s="1"/>
  <c r="C20" i="6" a="1"/>
  <c r="C20" i="6" s="1"/>
  <c r="C19" i="8" s="1"/>
  <c r="L18" i="6" a="1"/>
  <c r="L18" i="6" s="1"/>
  <c r="L17" i="8" s="1"/>
  <c r="E15" i="6" a="1"/>
  <c r="E15" i="6" s="1"/>
  <c r="E14" i="8" s="1"/>
  <c r="C14" i="6" a="1"/>
  <c r="C14" i="6" s="1"/>
  <c r="C13" i="8" s="1"/>
  <c r="N13" i="6" a="1"/>
  <c r="N13" i="6" s="1"/>
  <c r="N12" i="8" s="1"/>
  <c r="L12" i="6" a="1"/>
  <c r="L12" i="6" s="1"/>
  <c r="L11" i="8" s="1"/>
  <c r="H10" i="6" a="1"/>
  <c r="H10" i="6" s="1"/>
  <c r="H9" i="8" s="1"/>
  <c r="E9" i="6" a="1"/>
  <c r="E9" i="6" s="1"/>
  <c r="E8" i="8" s="1"/>
  <c r="P8" i="6" a="1"/>
  <c r="P8" i="6" s="1"/>
  <c r="P7" i="8" s="1"/>
  <c r="N7" i="6" a="1"/>
  <c r="N7" i="6" s="1"/>
  <c r="N6" i="8" s="1"/>
  <c r="J5" i="6" a="1"/>
  <c r="J5" i="6" s="1"/>
  <c r="J4" i="8" s="1"/>
  <c r="H4" i="6" a="1"/>
  <c r="H4" i="6" s="1"/>
  <c r="H3" i="8" s="1"/>
  <c r="W100" i="6" a="1"/>
  <c r="W100" i="6" s="1"/>
  <c r="W99" i="8" s="1"/>
  <c r="T99" i="6" a="1"/>
  <c r="T99" i="6" s="1"/>
  <c r="T98" i="8" s="1"/>
  <c r="W96" i="6" a="1"/>
  <c r="W96" i="6" s="1"/>
  <c r="W95" i="8" s="1"/>
  <c r="T95" i="6" a="1"/>
  <c r="T95" i="6" s="1"/>
  <c r="T94" i="8" s="1"/>
  <c r="T91" i="6" a="1"/>
  <c r="T91" i="6" s="1"/>
  <c r="T90" i="8" s="1"/>
  <c r="W88" i="6" a="1"/>
  <c r="W88" i="6" s="1"/>
  <c r="W87" i="8" s="1"/>
  <c r="T87" i="6" a="1"/>
  <c r="T87" i="6" s="1"/>
  <c r="T86" i="8" s="1"/>
  <c r="W84" i="6" a="1"/>
  <c r="W84" i="6" s="1"/>
  <c r="W83" i="8" s="1"/>
  <c r="T83" i="6" a="1"/>
  <c r="T83" i="6" s="1"/>
  <c r="T82" i="8" s="1"/>
  <c r="W80" i="6" a="1"/>
  <c r="W80" i="6" s="1"/>
  <c r="W79" i="8" s="1"/>
  <c r="W76" i="6" a="1"/>
  <c r="W76" i="6" s="1"/>
  <c r="W75" i="8" s="1"/>
  <c r="T75" i="6" a="1"/>
  <c r="T75" i="6" s="1"/>
  <c r="T74" i="8" s="1"/>
  <c r="W72" i="6" a="1"/>
  <c r="W72" i="6" s="1"/>
  <c r="W71" i="8" s="1"/>
  <c r="W68" i="6" a="1"/>
  <c r="W68" i="6" s="1"/>
  <c r="W67" i="8" s="1"/>
  <c r="T67" i="6" a="1"/>
  <c r="T67" i="6" s="1"/>
  <c r="T66" i="8" s="1"/>
  <c r="W64" i="6" a="1"/>
  <c r="W64" i="6" s="1"/>
  <c r="W63" i="8" s="1"/>
  <c r="T63" i="6" a="1"/>
  <c r="T63" i="6" s="1"/>
  <c r="T62" i="8" s="1"/>
  <c r="T59" i="6" a="1"/>
  <c r="T59" i="6" s="1"/>
  <c r="T58" i="8" s="1"/>
  <c r="W52" i="6" a="1"/>
  <c r="W52" i="6" s="1"/>
  <c r="W51" i="8" s="1"/>
  <c r="W48" i="6" a="1"/>
  <c r="W48" i="6" s="1"/>
  <c r="W47" i="8" s="1"/>
  <c r="T47" i="6" a="1"/>
  <c r="T47" i="6" s="1"/>
  <c r="T46" i="8" s="1"/>
  <c r="W44" i="6" a="1"/>
  <c r="W44" i="6" s="1"/>
  <c r="W43" i="8" s="1"/>
  <c r="W40" i="6" a="1"/>
  <c r="W40" i="6" s="1"/>
  <c r="W39" i="8" s="1"/>
  <c r="W36" i="6" a="1"/>
  <c r="W36" i="6" s="1"/>
  <c r="W35" i="8" s="1"/>
  <c r="T35" i="6" a="1"/>
  <c r="T35" i="6" s="1"/>
  <c r="T34" i="8" s="1"/>
  <c r="Z32" i="8"/>
  <c r="T31" i="6" a="1"/>
  <c r="T31" i="6" s="1"/>
  <c r="T30" i="8" s="1"/>
  <c r="W28" i="6" a="1"/>
  <c r="W28" i="6" s="1"/>
  <c r="W27" i="8" s="1"/>
  <c r="W24" i="6" a="1"/>
  <c r="W24" i="6" s="1"/>
  <c r="W23" i="8" s="1"/>
  <c r="W20" i="6" a="1"/>
  <c r="W20" i="6" s="1"/>
  <c r="W19" i="8" s="1"/>
  <c r="W16" i="6" a="1"/>
  <c r="W16" i="6" s="1"/>
  <c r="W15" i="8" s="1"/>
  <c r="T11" i="6" a="1"/>
  <c r="T11" i="6" s="1"/>
  <c r="T10" i="8" s="1"/>
  <c r="W8" i="6" a="1"/>
  <c r="W8" i="6" s="1"/>
  <c r="W7" i="8" s="1"/>
  <c r="T7" i="6" a="1"/>
  <c r="T7" i="6" s="1"/>
  <c r="T6" i="8" s="1"/>
  <c r="Z4" i="8"/>
  <c r="W4" i="6" a="1"/>
  <c r="W4" i="6" s="1"/>
  <c r="W3" i="8" s="1"/>
  <c r="I101" i="6" a="1"/>
  <c r="I101" i="6" s="1"/>
  <c r="I100" i="8" s="1"/>
  <c r="Q99" i="6" a="1"/>
  <c r="Q99" i="6" s="1"/>
  <c r="Q98" i="8" s="1"/>
  <c r="D99" i="6" a="1"/>
  <c r="D99" i="6" s="1"/>
  <c r="D98" i="8" s="1"/>
  <c r="O98" i="6" a="1"/>
  <c r="O98" i="6" s="1"/>
  <c r="O97" i="8" s="1"/>
  <c r="M97" i="6" a="1"/>
  <c r="M97" i="6" s="1"/>
  <c r="M96" i="8" s="1"/>
  <c r="K96" i="6" a="1"/>
  <c r="K96" i="6" s="1"/>
  <c r="K95" i="8" s="1"/>
  <c r="I95" i="6" a="1"/>
  <c r="I95" i="6" s="1"/>
  <c r="I94" i="8" s="1"/>
  <c r="Q93" i="6" a="1"/>
  <c r="Q93" i="6" s="1"/>
  <c r="Q92" i="8" s="1"/>
  <c r="O92" i="6" a="1"/>
  <c r="O92" i="6" s="1"/>
  <c r="O91" i="8" s="1"/>
  <c r="M91" i="6" a="1"/>
  <c r="M91" i="6" s="1"/>
  <c r="M90" i="8" s="1"/>
  <c r="K90" i="6" a="1"/>
  <c r="K90" i="6" s="1"/>
  <c r="K89" i="8" s="1"/>
  <c r="I89" i="6" a="1"/>
  <c r="I89" i="6" s="1"/>
  <c r="I88" i="8" s="1"/>
  <c r="G88" i="6" a="1"/>
  <c r="G88" i="6" s="1"/>
  <c r="G87" i="8" s="1"/>
  <c r="D87" i="6" a="1"/>
  <c r="D87" i="6" s="1"/>
  <c r="D86" i="8" s="1"/>
  <c r="O86" i="6" a="1"/>
  <c r="O86" i="6" s="1"/>
  <c r="O85" i="8" s="1"/>
  <c r="K84" i="6" a="1"/>
  <c r="K84" i="6" s="1"/>
  <c r="K83" i="8" s="1"/>
  <c r="I83" i="6" a="1"/>
  <c r="I83" i="6" s="1"/>
  <c r="I82" i="8" s="1"/>
  <c r="G82" i="6" a="1"/>
  <c r="G82" i="6" s="1"/>
  <c r="G81" i="8" s="1"/>
  <c r="Q81" i="6" a="1"/>
  <c r="Q81" i="6" s="1"/>
  <c r="Q80" i="8" s="1"/>
  <c r="D81" i="6" a="1"/>
  <c r="D81" i="6" s="1"/>
  <c r="D80" i="8" s="1"/>
  <c r="M79" i="6" a="1"/>
  <c r="M79" i="6" s="1"/>
  <c r="M78" i="8" s="1"/>
  <c r="K78" i="6" a="1"/>
  <c r="K78" i="6" s="1"/>
  <c r="K77" i="8" s="1"/>
  <c r="G76" i="6" a="1"/>
  <c r="G76" i="6" s="1"/>
  <c r="G75" i="8" s="1"/>
  <c r="Q75" i="6" a="1"/>
  <c r="Q75" i="6" s="1"/>
  <c r="Q74" i="8" s="1"/>
  <c r="D75" i="6" a="1"/>
  <c r="D75" i="6" s="1"/>
  <c r="D74" i="8" s="1"/>
  <c r="M73" i="6" a="1"/>
  <c r="M73" i="6" s="1"/>
  <c r="M72" i="8" s="1"/>
  <c r="I71" i="6" a="1"/>
  <c r="I71" i="6" s="1"/>
  <c r="I70" i="8" s="1"/>
  <c r="G70" i="6" a="1"/>
  <c r="G70" i="6" s="1"/>
  <c r="G69" i="8" s="1"/>
  <c r="D69" i="6" a="1"/>
  <c r="D69" i="6" s="1"/>
  <c r="D68" i="8" s="1"/>
  <c r="O68" i="6" a="1"/>
  <c r="O68" i="6" s="1"/>
  <c r="O67" i="8" s="1"/>
  <c r="M67" i="6" a="1"/>
  <c r="M67" i="6" s="1"/>
  <c r="M66" i="8" s="1"/>
  <c r="K66" i="6" a="1"/>
  <c r="K66" i="6" s="1"/>
  <c r="K65" i="8" s="1"/>
  <c r="I65" i="6" a="1"/>
  <c r="I65" i="6" s="1"/>
  <c r="I64" i="8" s="1"/>
  <c r="G64" i="6" a="1"/>
  <c r="G64" i="6" s="1"/>
  <c r="G63" i="8" s="1"/>
  <c r="Q63" i="6" a="1"/>
  <c r="Q63" i="6" s="1"/>
  <c r="Q62" i="8" s="1"/>
  <c r="D63" i="6" a="1"/>
  <c r="D63" i="6" s="1"/>
  <c r="D62" i="8" s="1"/>
  <c r="O62" i="6" a="1"/>
  <c r="O62" i="6" s="1"/>
  <c r="O61" i="8" s="1"/>
  <c r="K60" i="6" a="1"/>
  <c r="K60" i="6" s="1"/>
  <c r="K59" i="8" s="1"/>
  <c r="G58" i="6" a="1"/>
  <c r="G58" i="6" s="1"/>
  <c r="G57" i="8" s="1"/>
  <c r="Q57" i="6" a="1"/>
  <c r="Q57" i="6" s="1"/>
  <c r="Q56" i="8" s="1"/>
  <c r="D57" i="6" a="1"/>
  <c r="D57" i="6" s="1"/>
  <c r="D56" i="8" s="1"/>
  <c r="O56" i="6" a="1"/>
  <c r="O56" i="6" s="1"/>
  <c r="O55" i="8" s="1"/>
  <c r="M55" i="6" a="1"/>
  <c r="M55" i="6" s="1"/>
  <c r="M54" i="8" s="1"/>
  <c r="K54" i="6" a="1"/>
  <c r="K54" i="6" s="1"/>
  <c r="K53" i="8" s="1"/>
  <c r="G52" i="6" a="1"/>
  <c r="G52" i="6" s="1"/>
  <c r="G51" i="8" s="1"/>
  <c r="D51" i="6" a="1"/>
  <c r="D51" i="6" s="1"/>
  <c r="D50" i="8" s="1"/>
  <c r="M49" i="6" a="1"/>
  <c r="M49" i="6" s="1"/>
  <c r="M48" i="8" s="1"/>
  <c r="K48" i="6" a="1"/>
  <c r="K48" i="6" s="1"/>
  <c r="K47" i="8" s="1"/>
  <c r="I47" i="6" a="1"/>
  <c r="I47" i="6" s="1"/>
  <c r="I46" i="8" s="1"/>
  <c r="G46" i="6" a="1"/>
  <c r="G46" i="6" s="1"/>
  <c r="G45" i="8" s="1"/>
  <c r="Q45" i="6" a="1"/>
  <c r="Q45" i="6" s="1"/>
  <c r="Q44" i="8" s="1"/>
  <c r="O44" i="6" a="1"/>
  <c r="O44" i="6" s="1"/>
  <c r="O43" i="8" s="1"/>
  <c r="M43" i="6" a="1"/>
  <c r="M43" i="6" s="1"/>
  <c r="M42" i="8" s="1"/>
  <c r="K42" i="6" a="1"/>
  <c r="K42" i="6" s="1"/>
  <c r="K41" i="8" s="1"/>
  <c r="G40" i="6" a="1"/>
  <c r="G40" i="6" s="1"/>
  <c r="G39" i="8" s="1"/>
  <c r="Q39" i="6" a="1"/>
  <c r="Q39" i="6" s="1"/>
  <c r="Q38" i="8" s="1"/>
  <c r="D39" i="6" a="1"/>
  <c r="D39" i="6" s="1"/>
  <c r="D38" i="8" s="1"/>
  <c r="O38" i="6" a="1"/>
  <c r="O38" i="6" s="1"/>
  <c r="O37" i="8" s="1"/>
  <c r="M37" i="6" a="1"/>
  <c r="M37" i="6" s="1"/>
  <c r="M36" i="8" s="1"/>
  <c r="K36" i="6" a="1"/>
  <c r="K36" i="6" s="1"/>
  <c r="K35" i="8" s="1"/>
  <c r="I35" i="6" a="1"/>
  <c r="I35" i="6" s="1"/>
  <c r="I34" i="8" s="1"/>
  <c r="G34" i="6" a="1"/>
  <c r="G34" i="6" s="1"/>
  <c r="G33" i="8" s="1"/>
  <c r="Q33" i="6" a="1"/>
  <c r="Q33" i="6" s="1"/>
  <c r="Q32" i="8" s="1"/>
  <c r="D33" i="6" a="1"/>
  <c r="D33" i="6" s="1"/>
  <c r="D32" i="8" s="1"/>
  <c r="M31" i="6" a="1"/>
  <c r="M31" i="6" s="1"/>
  <c r="M30" i="8" s="1"/>
  <c r="K30" i="6" a="1"/>
  <c r="K30" i="6" s="1"/>
  <c r="K29" i="8" s="1"/>
  <c r="G28" i="6" a="1"/>
  <c r="G28" i="6" s="1"/>
  <c r="G27" i="8" s="1"/>
  <c r="O26" i="6" a="1"/>
  <c r="O26" i="6" s="1"/>
  <c r="O25" i="8" s="1"/>
  <c r="M25" i="6" a="1"/>
  <c r="M25" i="6" s="1"/>
  <c r="M24" i="8" s="1"/>
  <c r="K24" i="6" a="1"/>
  <c r="K24" i="6" s="1"/>
  <c r="K23" i="8" s="1"/>
  <c r="I23" i="6" a="1"/>
  <c r="I23" i="6" s="1"/>
  <c r="I22" i="8" s="1"/>
  <c r="Q21" i="6" a="1"/>
  <c r="Q21" i="6" s="1"/>
  <c r="Q20" i="8" s="1"/>
  <c r="D21" i="6" a="1"/>
  <c r="D21" i="6" s="1"/>
  <c r="D20" i="8" s="1"/>
  <c r="M19" i="6" a="1"/>
  <c r="M19" i="6" s="1"/>
  <c r="M18" i="8" s="1"/>
  <c r="K18" i="6" a="1"/>
  <c r="K18" i="6" s="1"/>
  <c r="K17" i="8" s="1"/>
  <c r="G16" i="6" a="1"/>
  <c r="G16" i="6" s="1"/>
  <c r="G15" i="8" s="1"/>
  <c r="Q15" i="6" a="1"/>
  <c r="Q15" i="6" s="1"/>
  <c r="Q14" i="8" s="1"/>
  <c r="D15" i="6" a="1"/>
  <c r="D15" i="6" s="1"/>
  <c r="D14" i="8" s="1"/>
  <c r="O14" i="6" a="1"/>
  <c r="O14" i="6" s="1"/>
  <c r="O13" i="8" s="1"/>
  <c r="M13" i="6" a="1"/>
  <c r="M13" i="6" s="1"/>
  <c r="M12" i="8" s="1"/>
  <c r="K12" i="6" a="1"/>
  <c r="K12" i="6" s="1"/>
  <c r="K11" i="8" s="1"/>
  <c r="G10" i="6" a="1"/>
  <c r="G10" i="6" s="1"/>
  <c r="G9" i="8" s="1"/>
  <c r="Q9" i="6" a="1"/>
  <c r="Q9" i="6" s="1"/>
  <c r="Q8" i="8" s="1"/>
  <c r="D9" i="6" a="1"/>
  <c r="D9" i="6" s="1"/>
  <c r="D8" i="8" s="1"/>
  <c r="O8" i="6" a="1"/>
  <c r="O8" i="6" s="1"/>
  <c r="O7" i="8" s="1"/>
  <c r="I5" i="6" a="1"/>
  <c r="I5" i="6" s="1"/>
  <c r="I4" i="8" s="1"/>
  <c r="G4" i="6" a="1"/>
  <c r="G4" i="6" s="1"/>
  <c r="G3" i="8" s="1"/>
  <c r="V100" i="6" a="1"/>
  <c r="V100" i="6" s="1"/>
  <c r="V99" i="8" s="1"/>
  <c r="S99" i="6" a="1"/>
  <c r="S99" i="6" s="1"/>
  <c r="S98" i="8" s="1"/>
  <c r="Y97" i="6" a="1"/>
  <c r="Y97" i="6" s="1"/>
  <c r="Y96" i="8" s="1"/>
  <c r="V96" i="6" a="1"/>
  <c r="V96" i="6" s="1"/>
  <c r="V95" i="8" s="1"/>
  <c r="S95" i="6" a="1"/>
  <c r="S95" i="6" s="1"/>
  <c r="S94" i="8" s="1"/>
  <c r="V92" i="6" a="1"/>
  <c r="V92" i="6" s="1"/>
  <c r="V91" i="8" s="1"/>
  <c r="S91" i="6" a="1"/>
  <c r="S91" i="6" s="1"/>
  <c r="S90" i="8" s="1"/>
  <c r="Y89" i="6" a="1"/>
  <c r="Y89" i="6" s="1"/>
  <c r="Y88" i="8" s="1"/>
  <c r="V88" i="6" a="1"/>
  <c r="V88" i="6" s="1"/>
  <c r="V87" i="8" s="1"/>
  <c r="S87" i="6" a="1"/>
  <c r="S87" i="6" s="1"/>
  <c r="S86" i="8" s="1"/>
  <c r="Y85" i="6" a="1"/>
  <c r="Y85" i="6" s="1"/>
  <c r="Y84" i="8" s="1"/>
  <c r="V84" i="6" a="1"/>
  <c r="V84" i="6" s="1"/>
  <c r="V83" i="8" s="1"/>
  <c r="S83" i="6" a="1"/>
  <c r="S83" i="6" s="1"/>
  <c r="S82" i="8" s="1"/>
  <c r="Y81" i="6" a="1"/>
  <c r="Y81" i="6" s="1"/>
  <c r="Y80" i="8" s="1"/>
  <c r="V80" i="6" a="1"/>
  <c r="V80" i="6" s="1"/>
  <c r="V79" i="8" s="1"/>
  <c r="S79" i="6" a="1"/>
  <c r="S79" i="6" s="1"/>
  <c r="S78" i="8" s="1"/>
  <c r="Y77" i="6" a="1"/>
  <c r="Y77" i="6" s="1"/>
  <c r="Y76" i="8" s="1"/>
  <c r="V76" i="6" a="1"/>
  <c r="V76" i="6" s="1"/>
  <c r="V75" i="8" s="1"/>
  <c r="S75" i="6" a="1"/>
  <c r="S75" i="6" s="1"/>
  <c r="S74" i="8" s="1"/>
  <c r="Y73" i="6" a="1"/>
  <c r="Y73" i="6" s="1"/>
  <c r="Y72" i="8" s="1"/>
  <c r="V72" i="6" a="1"/>
  <c r="V72" i="6" s="1"/>
  <c r="V71" i="8" s="1"/>
  <c r="S71" i="6" a="1"/>
  <c r="S71" i="6" s="1"/>
  <c r="S70" i="8" s="1"/>
  <c r="V68" i="6" a="1"/>
  <c r="V68" i="6" s="1"/>
  <c r="V67" i="8" s="1"/>
  <c r="S67" i="6" a="1"/>
  <c r="S67" i="6" s="1"/>
  <c r="S66" i="8" s="1"/>
  <c r="Y65" i="6" a="1"/>
  <c r="Y65" i="6" s="1"/>
  <c r="Y64" i="8" s="1"/>
  <c r="V64" i="6" a="1"/>
  <c r="V64" i="6" s="1"/>
  <c r="V63" i="8" s="1"/>
  <c r="S63" i="6" a="1"/>
  <c r="S63" i="6" s="1"/>
  <c r="S62" i="8" s="1"/>
  <c r="Y61" i="6" a="1"/>
  <c r="Y61" i="6" s="1"/>
  <c r="Y60" i="8" s="1"/>
  <c r="V60" i="6" a="1"/>
  <c r="V60" i="6" s="1"/>
  <c r="V59" i="8" s="1"/>
  <c r="S59" i="6" a="1"/>
  <c r="S59" i="6" s="1"/>
  <c r="S58" i="8" s="1"/>
  <c r="Y57" i="6" a="1"/>
  <c r="Y57" i="6" s="1"/>
  <c r="Y56" i="8" s="1"/>
  <c r="S55" i="6" a="1"/>
  <c r="S55" i="6" s="1"/>
  <c r="S54" i="8" s="1"/>
  <c r="V52" i="6" a="1"/>
  <c r="V52" i="6" s="1"/>
  <c r="V51" i="8" s="1"/>
  <c r="S51" i="6" a="1"/>
  <c r="S51" i="6" s="1"/>
  <c r="S50" i="8" s="1"/>
  <c r="Y49" i="6" a="1"/>
  <c r="Y49" i="6" s="1"/>
  <c r="Y48" i="8" s="1"/>
  <c r="V48" i="6" a="1"/>
  <c r="V48" i="6" s="1"/>
  <c r="V47" i="8" s="1"/>
  <c r="S47" i="6" a="1"/>
  <c r="S47" i="6" s="1"/>
  <c r="S46" i="8" s="1"/>
  <c r="Y45" i="6" a="1"/>
  <c r="Y45" i="6" s="1"/>
  <c r="Y44" i="8" s="1"/>
  <c r="V44" i="6" a="1"/>
  <c r="V44" i="6" s="1"/>
  <c r="V43" i="8" s="1"/>
  <c r="S43" i="6" a="1"/>
  <c r="S43" i="6" s="1"/>
  <c r="S42" i="8" s="1"/>
  <c r="Y41" i="6" a="1"/>
  <c r="Y41" i="6" s="1"/>
  <c r="Y40" i="8" s="1"/>
  <c r="V40" i="6" a="1"/>
  <c r="V40" i="6" s="1"/>
  <c r="V39" i="8" s="1"/>
  <c r="S39" i="6" a="1"/>
  <c r="S39" i="6" s="1"/>
  <c r="S38" i="8" s="1"/>
  <c r="S35" i="6" a="1"/>
  <c r="S35" i="6" s="1"/>
  <c r="S34" i="8" s="1"/>
  <c r="Y33" i="6" a="1"/>
  <c r="Y33" i="6" s="1"/>
  <c r="Y32" i="8" s="1"/>
  <c r="S31" i="6" a="1"/>
  <c r="S31" i="6" s="1"/>
  <c r="S30" i="8" s="1"/>
  <c r="Y29" i="6" a="1"/>
  <c r="Y29" i="6" s="1"/>
  <c r="Y28" i="8" s="1"/>
  <c r="Y25" i="6" a="1"/>
  <c r="Y25" i="6" s="1"/>
  <c r="Y24" i="8" s="1"/>
  <c r="V24" i="6" a="1"/>
  <c r="V24" i="6" s="1"/>
  <c r="V23" i="8" s="1"/>
  <c r="S23" i="6" a="1"/>
  <c r="S23" i="6" s="1"/>
  <c r="S22" i="8" s="1"/>
  <c r="Y21" i="6" a="1"/>
  <c r="Y21" i="6" s="1"/>
  <c r="Y20" i="8" s="1"/>
  <c r="Y17" i="6" a="1"/>
  <c r="Y17" i="6" s="1"/>
  <c r="Y16" i="8" s="1"/>
  <c r="V16" i="6" a="1"/>
  <c r="V16" i="6" s="1"/>
  <c r="V15" i="8" s="1"/>
  <c r="S15" i="6" a="1"/>
  <c r="S15" i="6" s="1"/>
  <c r="S14" i="8" s="1"/>
  <c r="Y9" i="6" a="1"/>
  <c r="Y9" i="6" s="1"/>
  <c r="Y8" i="8" s="1"/>
  <c r="S7" i="6" a="1"/>
  <c r="S7" i="6" s="1"/>
  <c r="S6" i="8" s="1"/>
  <c r="V4" i="6" a="1"/>
  <c r="V4" i="6" s="1"/>
  <c r="V3" i="8" s="1"/>
  <c r="H101" i="6" a="1"/>
  <c r="H101" i="6" s="1"/>
  <c r="H100" i="8" s="1"/>
  <c r="E100" i="6" a="1"/>
  <c r="E100" i="6" s="1"/>
  <c r="E99" i="8" s="1"/>
  <c r="P99" i="6" a="1"/>
  <c r="P99" i="6" s="1"/>
  <c r="P98" i="8" s="1"/>
  <c r="J96" i="6" a="1"/>
  <c r="J96" i="6" s="1"/>
  <c r="J95" i="8" s="1"/>
  <c r="H95" i="6" a="1"/>
  <c r="H95" i="6" s="1"/>
  <c r="H94" i="8" s="1"/>
  <c r="E94" i="6" a="1"/>
  <c r="E94" i="6" s="1"/>
  <c r="E93" i="8" s="1"/>
  <c r="P93" i="6" a="1"/>
  <c r="P93" i="6" s="1"/>
  <c r="P92" i="8" s="1"/>
  <c r="C93" i="6" a="1"/>
  <c r="C93" i="6" s="1"/>
  <c r="C92" i="8" s="1"/>
  <c r="N92" i="6" a="1"/>
  <c r="N92" i="6" s="1"/>
  <c r="N91" i="8" s="1"/>
  <c r="L91" i="6" a="1"/>
  <c r="L91" i="6" s="1"/>
  <c r="L90" i="8" s="1"/>
  <c r="J90" i="6" a="1"/>
  <c r="J90" i="6" s="1"/>
  <c r="J89" i="8" s="1"/>
  <c r="H89" i="6" a="1"/>
  <c r="H89" i="6" s="1"/>
  <c r="H88" i="8" s="1"/>
  <c r="E88" i="6" a="1"/>
  <c r="E88" i="6" s="1"/>
  <c r="E87" i="8" s="1"/>
  <c r="L85" i="6" a="1"/>
  <c r="L85" i="6" s="1"/>
  <c r="L84" i="8" s="1"/>
  <c r="J84" i="6" a="1"/>
  <c r="J84" i="6" s="1"/>
  <c r="J83" i="8" s="1"/>
  <c r="H83" i="6" a="1"/>
  <c r="H83" i="6" s="1"/>
  <c r="H82" i="8" s="1"/>
  <c r="E82" i="6" a="1"/>
  <c r="E82" i="6" s="1"/>
  <c r="E81" i="8" s="1"/>
  <c r="P81" i="6" a="1"/>
  <c r="P81" i="6" s="1"/>
  <c r="P80" i="8" s="1"/>
  <c r="C81" i="6" a="1"/>
  <c r="C81" i="6" s="1"/>
  <c r="C80" i="8" s="1"/>
  <c r="N80" i="6" a="1"/>
  <c r="N80" i="6" s="1"/>
  <c r="N79" i="8" s="1"/>
  <c r="E76" i="6" a="1"/>
  <c r="E76" i="6" s="1"/>
  <c r="E75" i="8" s="1"/>
  <c r="P75" i="6" a="1"/>
  <c r="P75" i="6" s="1"/>
  <c r="P74" i="8" s="1"/>
  <c r="N74" i="6" a="1"/>
  <c r="N74" i="6" s="1"/>
  <c r="N73" i="8" s="1"/>
  <c r="L73" i="6" a="1"/>
  <c r="L73" i="6" s="1"/>
  <c r="L72" i="8" s="1"/>
  <c r="J72" i="6" a="1"/>
  <c r="J72" i="6" s="1"/>
  <c r="J71" i="8" s="1"/>
  <c r="H71" i="6" a="1"/>
  <c r="H71" i="6" s="1"/>
  <c r="H70" i="8" s="1"/>
  <c r="E70" i="6" a="1"/>
  <c r="E70" i="6" s="1"/>
  <c r="E69" i="8" s="1"/>
  <c r="P69" i="6" a="1"/>
  <c r="P69" i="6" s="1"/>
  <c r="P68" i="8" s="1"/>
  <c r="C69" i="6" a="1"/>
  <c r="C69" i="6" s="1"/>
  <c r="C68" i="8" s="1"/>
  <c r="N68" i="6" a="1"/>
  <c r="N68" i="6" s="1"/>
  <c r="N67" i="8" s="1"/>
  <c r="L67" i="6" a="1"/>
  <c r="L67" i="6" s="1"/>
  <c r="L66" i="8" s="1"/>
  <c r="H65" i="6" a="1"/>
  <c r="H65" i="6" s="1"/>
  <c r="H64" i="8" s="1"/>
  <c r="E64" i="6" a="1"/>
  <c r="E64" i="6" s="1"/>
  <c r="E63" i="8" s="1"/>
  <c r="N62" i="6" a="1"/>
  <c r="N62" i="6" s="1"/>
  <c r="N61" i="8" s="1"/>
  <c r="J60" i="6" a="1"/>
  <c r="J60" i="6" s="1"/>
  <c r="J59" i="8" s="1"/>
  <c r="H59" i="6" a="1"/>
  <c r="H59" i="6" s="1"/>
  <c r="H58" i="8" s="1"/>
  <c r="E58" i="6" a="1"/>
  <c r="E58" i="6" s="1"/>
  <c r="E57" i="8" s="1"/>
  <c r="P57" i="6" a="1"/>
  <c r="P57" i="6" s="1"/>
  <c r="P56" i="8" s="1"/>
  <c r="C57" i="6" a="1"/>
  <c r="C57" i="6" s="1"/>
  <c r="C56" i="8" s="1"/>
  <c r="N56" i="6" a="1"/>
  <c r="N56" i="6" s="1"/>
  <c r="N55" i="8" s="1"/>
  <c r="L55" i="6" a="1"/>
  <c r="L55" i="6" s="1"/>
  <c r="L54" i="8" s="1"/>
  <c r="J54" i="6" a="1"/>
  <c r="J54" i="6" s="1"/>
  <c r="J53" i="8" s="1"/>
  <c r="P51" i="6" a="1"/>
  <c r="P51" i="6" s="1"/>
  <c r="P50" i="8" s="1"/>
  <c r="L49" i="6" a="1"/>
  <c r="L49" i="6" s="1"/>
  <c r="L48" i="8" s="1"/>
  <c r="H47" i="6" a="1"/>
  <c r="H47" i="6" s="1"/>
  <c r="H46" i="8" s="1"/>
  <c r="E46" i="6" a="1"/>
  <c r="E46" i="6" s="1"/>
  <c r="E45" i="8" s="1"/>
  <c r="P45" i="6" a="1"/>
  <c r="P45" i="6" s="1"/>
  <c r="P44" i="8" s="1"/>
  <c r="C45" i="6" a="1"/>
  <c r="C45" i="6" s="1"/>
  <c r="C44" i="8" s="1"/>
  <c r="N44" i="6" a="1"/>
  <c r="N44" i="6" s="1"/>
  <c r="N43" i="8" s="1"/>
  <c r="L43" i="6" a="1"/>
  <c r="L43" i="6" s="1"/>
  <c r="L42" i="8" s="1"/>
  <c r="J42" i="6" a="1"/>
  <c r="J42" i="6" s="1"/>
  <c r="J41" i="8" s="1"/>
  <c r="H41" i="6" a="1"/>
  <c r="H41" i="6" s="1"/>
  <c r="H40" i="8" s="1"/>
  <c r="E40" i="6" a="1"/>
  <c r="E40" i="6" s="1"/>
  <c r="E39" i="8" s="1"/>
  <c r="P39" i="6" a="1"/>
  <c r="P39" i="6" s="1"/>
  <c r="P38" i="8" s="1"/>
  <c r="C39" i="6" a="1"/>
  <c r="C39" i="6" s="1"/>
  <c r="C38" i="8" s="1"/>
  <c r="N38" i="6" a="1"/>
  <c r="N38" i="6" s="1"/>
  <c r="N37" i="8" s="1"/>
  <c r="L37" i="6" a="1"/>
  <c r="L37" i="6" s="1"/>
  <c r="L36" i="8" s="1"/>
  <c r="J36" i="6" a="1"/>
  <c r="J36" i="6" s="1"/>
  <c r="J35" i="8" s="1"/>
  <c r="H35" i="6" a="1"/>
  <c r="H35" i="6" s="1"/>
  <c r="H34" i="8" s="1"/>
  <c r="E34" i="6" a="1"/>
  <c r="E34" i="6" s="1"/>
  <c r="E33" i="8" s="1"/>
  <c r="P33" i="6" a="1"/>
  <c r="P33" i="6" s="1"/>
  <c r="P32" i="8" s="1"/>
  <c r="C33" i="6" a="1"/>
  <c r="C33" i="6" s="1"/>
  <c r="C32" i="8" s="1"/>
  <c r="N32" i="6" a="1"/>
  <c r="N32" i="6" s="1"/>
  <c r="N31" i="8" s="1"/>
  <c r="H29" i="6" a="1"/>
  <c r="H29" i="6" s="1"/>
  <c r="H28" i="8" s="1"/>
  <c r="E28" i="6" a="1"/>
  <c r="E28" i="6" s="1"/>
  <c r="E27" i="8" s="1"/>
  <c r="P27" i="6" a="1"/>
  <c r="P27" i="6" s="1"/>
  <c r="P26" i="8" s="1"/>
  <c r="C27" i="6" a="1"/>
  <c r="C27" i="6" s="1"/>
  <c r="C26" i="8" s="1"/>
  <c r="H23" i="6" a="1"/>
  <c r="H23" i="6" s="1"/>
  <c r="H22" i="8" s="1"/>
  <c r="E22" i="6" a="1"/>
  <c r="E22" i="6" s="1"/>
  <c r="E21" i="8" s="1"/>
  <c r="C21" i="6" a="1"/>
  <c r="C21" i="6" s="1"/>
  <c r="C20" i="8" s="1"/>
  <c r="L19" i="6" a="1"/>
  <c r="L19" i="6" s="1"/>
  <c r="L18" i="8" s="1"/>
  <c r="J18" i="6" a="1"/>
  <c r="J18" i="6" s="1"/>
  <c r="J17" i="8" s="1"/>
  <c r="H17" i="6" a="1"/>
  <c r="H17" i="6" s="1"/>
  <c r="H16" i="8" s="1"/>
  <c r="E16" i="6" a="1"/>
  <c r="E16" i="6" s="1"/>
  <c r="E15" i="8" s="1"/>
  <c r="P15" i="6" a="1"/>
  <c r="P15" i="6" s="1"/>
  <c r="P14" i="8" s="1"/>
  <c r="C15" i="6" a="1"/>
  <c r="C15" i="6" s="1"/>
  <c r="C14" i="8" s="1"/>
  <c r="N14" i="6" a="1"/>
  <c r="N14" i="6" s="1"/>
  <c r="N13" i="8" s="1"/>
  <c r="J12" i="6" a="1"/>
  <c r="J12" i="6" s="1"/>
  <c r="J11" i="8" s="1"/>
  <c r="H11" i="6" a="1"/>
  <c r="H11" i="6" s="1"/>
  <c r="H10" i="8" s="1"/>
  <c r="E10" i="6" a="1"/>
  <c r="E10" i="6" s="1"/>
  <c r="E9" i="8" s="1"/>
  <c r="C9" i="6" a="1"/>
  <c r="C9" i="6" s="1"/>
  <c r="C8" i="8" s="1"/>
  <c r="L7" i="6" a="1"/>
  <c r="L7" i="6" s="1"/>
  <c r="L6" i="8" s="1"/>
  <c r="H5" i="6" a="1"/>
  <c r="H5" i="6" s="1"/>
  <c r="H4" i="8" s="1"/>
  <c r="E4" i="6" a="1"/>
  <c r="E4" i="6" s="1"/>
  <c r="E3" i="8" s="1"/>
  <c r="X101" i="6" a="1"/>
  <c r="X101" i="6" s="1"/>
  <c r="X100" i="8" s="1"/>
  <c r="U100" i="6" a="1"/>
  <c r="U100" i="6" s="1"/>
  <c r="U99" i="8" s="1"/>
  <c r="R99" i="6" a="1"/>
  <c r="R99" i="6" s="1"/>
  <c r="R98" i="8" s="1"/>
  <c r="X97" i="6" a="1"/>
  <c r="X97" i="6" s="1"/>
  <c r="X96" i="8" s="1"/>
  <c r="U96" i="6" a="1"/>
  <c r="U96" i="6" s="1"/>
  <c r="U95" i="8" s="1"/>
  <c r="R95" i="6" a="1"/>
  <c r="R95" i="6" s="1"/>
  <c r="R94" i="8" s="1"/>
  <c r="X93" i="6" a="1"/>
  <c r="X93" i="6" s="1"/>
  <c r="X92" i="8" s="1"/>
  <c r="U92" i="6" a="1"/>
  <c r="U92" i="6" s="1"/>
  <c r="U91" i="8" s="1"/>
  <c r="R91" i="6" a="1"/>
  <c r="R91" i="6" s="1"/>
  <c r="R90" i="8" s="1"/>
  <c r="X89" i="6" a="1"/>
  <c r="X89" i="6" s="1"/>
  <c r="X88" i="8" s="1"/>
  <c r="U88" i="6" a="1"/>
  <c r="U88" i="6" s="1"/>
  <c r="U87" i="8" s="1"/>
  <c r="R87" i="6" a="1"/>
  <c r="R87" i="6" s="1"/>
  <c r="R86" i="8" s="1"/>
  <c r="X85" i="6" a="1"/>
  <c r="X85" i="6" s="1"/>
  <c r="X84" i="8" s="1"/>
  <c r="U84" i="6" a="1"/>
  <c r="U84" i="6" s="1"/>
  <c r="U83" i="8" s="1"/>
  <c r="R83" i="6" a="1"/>
  <c r="R83" i="6" s="1"/>
  <c r="R82" i="8" s="1"/>
  <c r="X81" i="6" a="1"/>
  <c r="X81" i="6" s="1"/>
  <c r="X80" i="8" s="1"/>
  <c r="U80" i="6" a="1"/>
  <c r="U80" i="6" s="1"/>
  <c r="U79" i="8" s="1"/>
  <c r="R79" i="6" a="1"/>
  <c r="R79" i="6" s="1"/>
  <c r="R78" i="8" s="1"/>
  <c r="X77" i="6" a="1"/>
  <c r="X77" i="6" s="1"/>
  <c r="X76" i="8" s="1"/>
  <c r="U76" i="6" a="1"/>
  <c r="U76" i="6" s="1"/>
  <c r="U75" i="8" s="1"/>
  <c r="R75" i="6" a="1"/>
  <c r="R75" i="6" s="1"/>
  <c r="R74" i="8" s="1"/>
  <c r="X73" i="6" a="1"/>
  <c r="X73" i="6" s="1"/>
  <c r="X72" i="8" s="1"/>
  <c r="U72" i="6" a="1"/>
  <c r="U72" i="6" s="1"/>
  <c r="U71" i="8" s="1"/>
  <c r="X69" i="6" a="1"/>
  <c r="X69" i="6" s="1"/>
  <c r="X68" i="8" s="1"/>
  <c r="U68" i="6" a="1"/>
  <c r="U68" i="6" s="1"/>
  <c r="U67" i="8" s="1"/>
  <c r="R67" i="6" a="1"/>
  <c r="R67" i="6" s="1"/>
  <c r="R66" i="8" s="1"/>
  <c r="X65" i="6" a="1"/>
  <c r="X65" i="6" s="1"/>
  <c r="X64" i="8" s="1"/>
  <c r="U64" i="6" a="1"/>
  <c r="U64" i="6" s="1"/>
  <c r="U63" i="8" s="1"/>
  <c r="X61" i="6" a="1"/>
  <c r="X61" i="6" s="1"/>
  <c r="X60" i="8" s="1"/>
  <c r="U60" i="6" a="1"/>
  <c r="U60" i="6" s="1"/>
  <c r="U59" i="8" s="1"/>
  <c r="R59" i="6" a="1"/>
  <c r="R59" i="6" s="1"/>
  <c r="R58" i="8" s="1"/>
  <c r="X57" i="6" a="1"/>
  <c r="X57" i="6" s="1"/>
  <c r="X56" i="8" s="1"/>
  <c r="R55" i="6" a="1"/>
  <c r="R55" i="6" s="1"/>
  <c r="R54" i="8" s="1"/>
  <c r="U52" i="6" a="1"/>
  <c r="U52" i="6" s="1"/>
  <c r="U51" i="8" s="1"/>
  <c r="R51" i="6" a="1"/>
  <c r="R51" i="6" s="1"/>
  <c r="R50" i="8" s="1"/>
  <c r="X49" i="6" a="1"/>
  <c r="X49" i="6" s="1"/>
  <c r="X48" i="8" s="1"/>
  <c r="U48" i="6" a="1"/>
  <c r="U48" i="6" s="1"/>
  <c r="U47" i="8" s="1"/>
  <c r="R47" i="6" a="1"/>
  <c r="R47" i="6" s="1"/>
  <c r="R46" i="8" s="1"/>
  <c r="X45" i="6" a="1"/>
  <c r="X45" i="6" s="1"/>
  <c r="X44" i="8" s="1"/>
  <c r="U44" i="6" a="1"/>
  <c r="U44" i="6" s="1"/>
  <c r="U43" i="8" s="1"/>
  <c r="R43" i="6" a="1"/>
  <c r="R43" i="6" s="1"/>
  <c r="R42" i="8" s="1"/>
  <c r="U40" i="6" a="1"/>
  <c r="U40" i="6" s="1"/>
  <c r="U39" i="8" s="1"/>
  <c r="R39" i="6" a="1"/>
  <c r="R39" i="6" s="1"/>
  <c r="R38" i="8" s="1"/>
  <c r="R35" i="6" a="1"/>
  <c r="R35" i="6" s="1"/>
  <c r="R34" i="8" s="1"/>
  <c r="X33" i="6" a="1"/>
  <c r="X33" i="6" s="1"/>
  <c r="X32" i="8" s="1"/>
  <c r="U32" i="6" a="1"/>
  <c r="U32" i="6" s="1"/>
  <c r="U31" i="8" s="1"/>
  <c r="R31" i="6" a="1"/>
  <c r="R31" i="6" s="1"/>
  <c r="R30" i="8" s="1"/>
  <c r="U28" i="6" a="1"/>
  <c r="U28" i="6" s="1"/>
  <c r="U27" i="8" s="1"/>
  <c r="X25" i="6" a="1"/>
  <c r="X25" i="6" s="1"/>
  <c r="X24" i="8" s="1"/>
  <c r="U24" i="6" a="1"/>
  <c r="U24" i="6" s="1"/>
  <c r="U23" i="8" s="1"/>
  <c r="R23" i="6" a="1"/>
  <c r="R23" i="6" s="1"/>
  <c r="R22" i="8" s="1"/>
  <c r="U20" i="6" a="1"/>
  <c r="U20" i="6" s="1"/>
  <c r="U19" i="8" s="1"/>
  <c r="R19" i="6" a="1"/>
  <c r="R19" i="6" s="1"/>
  <c r="R18" i="8" s="1"/>
  <c r="X17" i="6" a="1"/>
  <c r="X17" i="6" s="1"/>
  <c r="X16" i="8" s="1"/>
  <c r="U16" i="6" a="1"/>
  <c r="U16" i="6" s="1"/>
  <c r="U15" i="8" s="1"/>
  <c r="X13" i="6" a="1"/>
  <c r="X13" i="6" s="1"/>
  <c r="X12" i="8" s="1"/>
  <c r="U12" i="6" a="1"/>
  <c r="U12" i="6" s="1"/>
  <c r="U11" i="8" s="1"/>
  <c r="R7" i="6" a="1"/>
  <c r="R7" i="6" s="1"/>
  <c r="R6" i="8" s="1"/>
  <c r="X5" i="6" a="1"/>
  <c r="X5" i="6" s="1"/>
  <c r="X4" i="8" s="1"/>
  <c r="G101" i="6" a="1"/>
  <c r="G101" i="6" s="1"/>
  <c r="G100" i="8" s="1"/>
  <c r="Q100" i="6" a="1"/>
  <c r="Q100" i="6" s="1"/>
  <c r="Q99" i="8" s="1"/>
  <c r="O99" i="6" a="1"/>
  <c r="O99" i="6" s="1"/>
  <c r="O98" i="8" s="1"/>
  <c r="M98" i="6" a="1"/>
  <c r="M98" i="6" s="1"/>
  <c r="M97" i="8" s="1"/>
  <c r="Q94" i="6" a="1"/>
  <c r="Q94" i="6" s="1"/>
  <c r="Q93" i="8" s="1"/>
  <c r="D94" i="6" a="1"/>
  <c r="D94" i="6" s="1"/>
  <c r="D93" i="8" s="1"/>
  <c r="O93" i="6" a="1"/>
  <c r="O93" i="6" s="1"/>
  <c r="O92" i="8" s="1"/>
  <c r="M92" i="6" a="1"/>
  <c r="M92" i="6" s="1"/>
  <c r="M91" i="8" s="1"/>
  <c r="K91" i="6" a="1"/>
  <c r="K91" i="6" s="1"/>
  <c r="K90" i="8" s="1"/>
  <c r="I90" i="6" a="1"/>
  <c r="I90" i="6" s="1"/>
  <c r="I89" i="8" s="1"/>
  <c r="G89" i="6" a="1"/>
  <c r="G89" i="6" s="1"/>
  <c r="G88" i="8" s="1"/>
  <c r="Q88" i="6" a="1"/>
  <c r="Q88" i="6" s="1"/>
  <c r="Q87" i="8" s="1"/>
  <c r="O87" i="6" a="1"/>
  <c r="O87" i="6" s="1"/>
  <c r="O86" i="8" s="1"/>
  <c r="M86" i="6" a="1"/>
  <c r="M86" i="6" s="1"/>
  <c r="M85" i="8" s="1"/>
  <c r="K85" i="6" a="1"/>
  <c r="K85" i="6" s="1"/>
  <c r="K84" i="8" s="1"/>
  <c r="I84" i="6" a="1"/>
  <c r="I84" i="6" s="1"/>
  <c r="I83" i="8" s="1"/>
  <c r="G83" i="6" a="1"/>
  <c r="G83" i="6" s="1"/>
  <c r="G82" i="8" s="1"/>
  <c r="Q82" i="6" a="1"/>
  <c r="Q82" i="6" s="1"/>
  <c r="Q81" i="8" s="1"/>
  <c r="D82" i="6" a="1"/>
  <c r="D82" i="6" s="1"/>
  <c r="D81" i="8" s="1"/>
  <c r="O81" i="6" a="1"/>
  <c r="O81" i="6" s="1"/>
  <c r="O80" i="8" s="1"/>
  <c r="M80" i="6" a="1"/>
  <c r="M80" i="6" s="1"/>
  <c r="M79" i="8" s="1"/>
  <c r="K79" i="6" a="1"/>
  <c r="K79" i="6" s="1"/>
  <c r="K78" i="8" s="1"/>
  <c r="I78" i="6" a="1"/>
  <c r="I78" i="6" s="1"/>
  <c r="I77" i="8" s="1"/>
  <c r="G77" i="6" a="1"/>
  <c r="G77" i="6" s="1"/>
  <c r="G76" i="8" s="1"/>
  <c r="Q76" i="6" a="1"/>
  <c r="Q76" i="6" s="1"/>
  <c r="Q75" i="8" s="1"/>
  <c r="O75" i="6" a="1"/>
  <c r="O75" i="6" s="1"/>
  <c r="O74" i="8" s="1"/>
  <c r="M74" i="6" a="1"/>
  <c r="M74" i="6" s="1"/>
  <c r="M73" i="8" s="1"/>
  <c r="K73" i="6" a="1"/>
  <c r="K73" i="6" s="1"/>
  <c r="K72" i="8" s="1"/>
  <c r="I72" i="6" a="1"/>
  <c r="I72" i="6" s="1"/>
  <c r="I71" i="8" s="1"/>
  <c r="G71" i="6" a="1"/>
  <c r="G71" i="6" s="1"/>
  <c r="G70" i="8" s="1"/>
  <c r="D70" i="6" a="1"/>
  <c r="D70" i="6" s="1"/>
  <c r="D69" i="8" s="1"/>
  <c r="O69" i="6" a="1"/>
  <c r="O69" i="6" s="1"/>
  <c r="O68" i="8" s="1"/>
  <c r="M68" i="6" a="1"/>
  <c r="M68" i="6" s="1"/>
  <c r="M67" i="8" s="1"/>
  <c r="K67" i="6" a="1"/>
  <c r="K67" i="6" s="1"/>
  <c r="K66" i="8" s="1"/>
  <c r="I66" i="6" a="1"/>
  <c r="I66" i="6" s="1"/>
  <c r="I65" i="8" s="1"/>
  <c r="G65" i="6" a="1"/>
  <c r="G65" i="6" s="1"/>
  <c r="G64" i="8" s="1"/>
  <c r="Q64" i="6" a="1"/>
  <c r="Q64" i="6" s="1"/>
  <c r="Q63" i="8" s="1"/>
  <c r="O63" i="6" a="1"/>
  <c r="O63" i="6" s="1"/>
  <c r="O62" i="8" s="1"/>
  <c r="M62" i="6" a="1"/>
  <c r="M62" i="6" s="1"/>
  <c r="M61" i="8" s="1"/>
  <c r="K61" i="6" a="1"/>
  <c r="K61" i="6" s="1"/>
  <c r="K60" i="8" s="1"/>
  <c r="I60" i="6" a="1"/>
  <c r="I60" i="6" s="1"/>
  <c r="I59" i="8" s="1"/>
  <c r="G59" i="6" a="1"/>
  <c r="G59" i="6" s="1"/>
  <c r="G58" i="8" s="1"/>
  <c r="D58" i="6" a="1"/>
  <c r="D58" i="6" s="1"/>
  <c r="D57" i="8" s="1"/>
  <c r="O57" i="6" a="1"/>
  <c r="O57" i="6" s="1"/>
  <c r="O56" i="8" s="1"/>
  <c r="K55" i="6" a="1"/>
  <c r="K55" i="6" s="1"/>
  <c r="K54" i="8" s="1"/>
  <c r="I54" i="6" a="1"/>
  <c r="I54" i="6" s="1"/>
  <c r="I53" i="8" s="1"/>
  <c r="G53" i="6" a="1"/>
  <c r="G53" i="6" s="1"/>
  <c r="G52" i="8" s="1"/>
  <c r="Q52" i="6" a="1"/>
  <c r="Q52" i="6" s="1"/>
  <c r="Q51" i="8" s="1"/>
  <c r="D52" i="6" a="1"/>
  <c r="D52" i="6" s="1"/>
  <c r="D51" i="8" s="1"/>
  <c r="O51" i="6" a="1"/>
  <c r="O51" i="6" s="1"/>
  <c r="O50" i="8" s="1"/>
  <c r="M50" i="6" a="1"/>
  <c r="M50" i="6" s="1"/>
  <c r="M49" i="8" s="1"/>
  <c r="K49" i="6" a="1"/>
  <c r="K49" i="6" s="1"/>
  <c r="K48" i="8" s="1"/>
  <c r="G47" i="6" a="1"/>
  <c r="G47" i="6" s="1"/>
  <c r="G46" i="8" s="1"/>
  <c r="Q46" i="6" a="1"/>
  <c r="Q46" i="6" s="1"/>
  <c r="Q45" i="8" s="1"/>
  <c r="D46" i="6" a="1"/>
  <c r="D46" i="6" s="1"/>
  <c r="D45" i="8" s="1"/>
  <c r="O45" i="6" a="1"/>
  <c r="O45" i="6" s="1"/>
  <c r="O44" i="8" s="1"/>
  <c r="M44" i="6" a="1"/>
  <c r="M44" i="6" s="1"/>
  <c r="M43" i="8" s="1"/>
  <c r="K43" i="6" a="1"/>
  <c r="K43" i="6" s="1"/>
  <c r="K42" i="8" s="1"/>
  <c r="I42" i="6" a="1"/>
  <c r="I42" i="6" s="1"/>
  <c r="I41" i="8" s="1"/>
  <c r="G41" i="6" a="1"/>
  <c r="G41" i="6" s="1"/>
  <c r="G40" i="8" s="1"/>
  <c r="Q40" i="6" a="1"/>
  <c r="Q40" i="6" s="1"/>
  <c r="Q39" i="8" s="1"/>
  <c r="O39" i="6" a="1"/>
  <c r="O39" i="6" s="1"/>
  <c r="O38" i="8" s="1"/>
  <c r="M38" i="6" a="1"/>
  <c r="M38" i="6" s="1"/>
  <c r="M37" i="8" s="1"/>
  <c r="K37" i="6" a="1"/>
  <c r="K37" i="6" s="1"/>
  <c r="K36" i="8" s="1"/>
  <c r="I36" i="6" a="1"/>
  <c r="I36" i="6" s="1"/>
  <c r="I35" i="8" s="1"/>
  <c r="G35" i="6" a="1"/>
  <c r="G35" i="6" s="1"/>
  <c r="G34" i="8" s="1"/>
  <c r="Q34" i="6" a="1"/>
  <c r="Q34" i="6" s="1"/>
  <c r="Q33" i="8" s="1"/>
  <c r="D34" i="6" a="1"/>
  <c r="D34" i="6" s="1"/>
  <c r="D33" i="8" s="1"/>
  <c r="O33" i="6" a="1"/>
  <c r="O33" i="6" s="1"/>
  <c r="O32" i="8" s="1"/>
  <c r="M32" i="6" a="1"/>
  <c r="M32" i="6" s="1"/>
  <c r="M31" i="8" s="1"/>
  <c r="I30" i="6" a="1"/>
  <c r="I30" i="6" s="1"/>
  <c r="I29" i="8" s="1"/>
  <c r="G29" i="6" a="1"/>
  <c r="G29" i="6" s="1"/>
  <c r="G28" i="8" s="1"/>
  <c r="Q28" i="6" a="1"/>
  <c r="Q28" i="6" s="1"/>
  <c r="Q27" i="8" s="1"/>
  <c r="D28" i="6" a="1"/>
  <c r="D28" i="6" s="1"/>
  <c r="D27" i="8" s="1"/>
  <c r="O27" i="6" a="1"/>
  <c r="O27" i="6" s="1"/>
  <c r="O26" i="8" s="1"/>
  <c r="M26" i="6" a="1"/>
  <c r="M26" i="6" s="1"/>
  <c r="M25" i="8" s="1"/>
  <c r="I24" i="6" a="1"/>
  <c r="I24" i="6" s="1"/>
  <c r="I23" i="8" s="1"/>
  <c r="O21" i="6" a="1"/>
  <c r="O21" i="6" s="1"/>
  <c r="O20" i="8" s="1"/>
  <c r="M20" i="6" a="1"/>
  <c r="M20" i="6" s="1"/>
  <c r="M19" i="8" s="1"/>
  <c r="I18" i="6" a="1"/>
  <c r="I18" i="6" s="1"/>
  <c r="I17" i="8" s="1"/>
  <c r="G17" i="6" a="1"/>
  <c r="G17" i="6" s="1"/>
  <c r="G16" i="8" s="1"/>
  <c r="Q16" i="6" a="1"/>
  <c r="Q16" i="6" s="1"/>
  <c r="Q15" i="8" s="1"/>
  <c r="O15" i="6" a="1"/>
  <c r="O15" i="6" s="1"/>
  <c r="O14" i="8" s="1"/>
  <c r="M14" i="6" a="1"/>
  <c r="M14" i="6" s="1"/>
  <c r="M13" i="8" s="1"/>
  <c r="G11" i="6" a="1"/>
  <c r="G11" i="6" s="1"/>
  <c r="G10" i="8" s="1"/>
  <c r="D10" i="6" a="1"/>
  <c r="D10" i="6" s="1"/>
  <c r="D9" i="8" s="1"/>
  <c r="M8" i="6" a="1"/>
  <c r="M8" i="6" s="1"/>
  <c r="M7" i="8" s="1"/>
  <c r="K7" i="6" a="1"/>
  <c r="K7" i="6" s="1"/>
  <c r="K6" i="8" s="1"/>
  <c r="I6" i="6" a="1"/>
  <c r="I6" i="6" s="1"/>
  <c r="I5" i="8" s="1"/>
  <c r="G5" i="6" a="1"/>
  <c r="G5" i="6" s="1"/>
  <c r="G4" i="8" s="1"/>
  <c r="D4" i="6" a="1"/>
  <c r="D4" i="6" s="1"/>
  <c r="D3" i="8" s="1"/>
  <c r="W101" i="6" a="1"/>
  <c r="W101" i="6" s="1"/>
  <c r="W100" i="8" s="1"/>
  <c r="T100" i="6" a="1"/>
  <c r="T100" i="6" s="1"/>
  <c r="T99" i="8" s="1"/>
  <c r="W97" i="6" a="1"/>
  <c r="W97" i="6" s="1"/>
  <c r="W96" i="8" s="1"/>
  <c r="T96" i="6" a="1"/>
  <c r="T96" i="6" s="1"/>
  <c r="T95" i="8" s="1"/>
  <c r="Z93" i="8"/>
  <c r="W93" i="6" a="1"/>
  <c r="W93" i="6" s="1"/>
  <c r="W92" i="8" s="1"/>
  <c r="T92" i="6" a="1"/>
  <c r="T92" i="6" s="1"/>
  <c r="T91" i="8" s="1"/>
  <c r="W89" i="6" a="1"/>
  <c r="W89" i="6" s="1"/>
  <c r="W88" i="8" s="1"/>
  <c r="T88" i="6" a="1"/>
  <c r="T88" i="6" s="1"/>
  <c r="T87" i="8" s="1"/>
  <c r="Z85" i="8"/>
  <c r="W85" i="6" a="1"/>
  <c r="W85" i="6" s="1"/>
  <c r="W84" i="8" s="1"/>
  <c r="T84" i="6" a="1"/>
  <c r="T84" i="6" s="1"/>
  <c r="T83" i="8" s="1"/>
  <c r="Z81" i="8"/>
  <c r="W81" i="6" a="1"/>
  <c r="W81" i="6" s="1"/>
  <c r="W80" i="8" s="1"/>
  <c r="T80" i="6" a="1"/>
  <c r="T80" i="6" s="1"/>
  <c r="T79" i="8" s="1"/>
  <c r="Z77" i="8"/>
  <c r="W77" i="6" a="1"/>
  <c r="W77" i="6" s="1"/>
  <c r="W76" i="8" s="1"/>
  <c r="T76" i="6" a="1"/>
  <c r="T76" i="6" s="1"/>
  <c r="T75" i="8" s="1"/>
  <c r="Z73" i="8"/>
  <c r="W73" i="6" a="1"/>
  <c r="W73" i="6" s="1"/>
  <c r="W72" i="8" s="1"/>
  <c r="T72" i="6" a="1"/>
  <c r="T72" i="6" s="1"/>
  <c r="T71" i="8" s="1"/>
  <c r="W69" i="6" a="1"/>
  <c r="W69" i="6" s="1"/>
  <c r="W68" i="8" s="1"/>
  <c r="T68" i="6" a="1"/>
  <c r="T68" i="6" s="1"/>
  <c r="T67" i="8" s="1"/>
  <c r="Z65" i="8"/>
  <c r="W65" i="6" a="1"/>
  <c r="W65" i="6" s="1"/>
  <c r="W64" i="8" s="1"/>
  <c r="W61" i="6" a="1"/>
  <c r="W61" i="6" s="1"/>
  <c r="W60" i="8" s="1"/>
  <c r="T60" i="6" a="1"/>
  <c r="T60" i="6" s="1"/>
  <c r="T59" i="8" s="1"/>
  <c r="W57" i="6" a="1"/>
  <c r="W57" i="6" s="1"/>
  <c r="W56" i="8" s="1"/>
  <c r="T56" i="6" a="1"/>
  <c r="T56" i="6" s="1"/>
  <c r="T55" i="8" s="1"/>
  <c r="Z53" i="8"/>
  <c r="W53" i="6" a="1"/>
  <c r="W53" i="6" s="1"/>
  <c r="W52" i="8" s="1"/>
  <c r="T52" i="6" a="1"/>
  <c r="T52" i="6" s="1"/>
  <c r="T51" i="8" s="1"/>
  <c r="W49" i="6" a="1"/>
  <c r="W49" i="6" s="1"/>
  <c r="W48" i="8" s="1"/>
  <c r="T48" i="6" a="1"/>
  <c r="T48" i="6" s="1"/>
  <c r="T47" i="8" s="1"/>
  <c r="W45" i="6" a="1"/>
  <c r="W45" i="6" s="1"/>
  <c r="W44" i="8" s="1"/>
  <c r="T44" i="6" a="1"/>
  <c r="T44" i="6" s="1"/>
  <c r="T43" i="8" s="1"/>
  <c r="Z41" i="8"/>
  <c r="W41" i="6" a="1"/>
  <c r="W41" i="6" s="1"/>
  <c r="W40" i="8" s="1"/>
  <c r="T40" i="6" a="1"/>
  <c r="T40" i="6" s="1"/>
  <c r="T39" i="8" s="1"/>
  <c r="T36" i="6" a="1"/>
  <c r="T36" i="6" s="1"/>
  <c r="T35" i="8" s="1"/>
  <c r="Z33" i="8"/>
  <c r="W33" i="6" a="1"/>
  <c r="W33" i="6" s="1"/>
  <c r="W32" i="8" s="1"/>
  <c r="T32" i="6" a="1"/>
  <c r="T32" i="6" s="1"/>
  <c r="T31" i="8" s="1"/>
  <c r="W29" i="6" a="1"/>
  <c r="W29" i="6" s="1"/>
  <c r="W28" i="8" s="1"/>
  <c r="Z25" i="8"/>
  <c r="W25" i="6" a="1"/>
  <c r="W25" i="6" s="1"/>
  <c r="W24" i="8" s="1"/>
  <c r="T24" i="6" a="1"/>
  <c r="T24" i="6" s="1"/>
  <c r="T23" i="8" s="1"/>
  <c r="W21" i="6" a="1"/>
  <c r="W21" i="6" s="1"/>
  <c r="W20" i="8" s="1"/>
  <c r="T20" i="6" a="1"/>
  <c r="T20" i="6" s="1"/>
  <c r="T19" i="8" s="1"/>
  <c r="W17" i="6" a="1"/>
  <c r="W17" i="6" s="1"/>
  <c r="W16" i="8" s="1"/>
  <c r="T16" i="6" a="1"/>
  <c r="T16" i="6" s="1"/>
  <c r="T15" i="8" s="1"/>
  <c r="W13" i="6" a="1"/>
  <c r="W13" i="6" s="1"/>
  <c r="W12" i="8" s="1"/>
  <c r="T12" i="6" a="1"/>
  <c r="T12" i="6" s="1"/>
  <c r="T11" i="8" s="1"/>
  <c r="T8" i="6" a="1"/>
  <c r="T8" i="6" s="1"/>
  <c r="T7" i="8" s="1"/>
  <c r="W5" i="6" a="1"/>
  <c r="W5" i="6" s="1"/>
  <c r="W4" i="8" s="1"/>
  <c r="E101" i="6" a="1"/>
  <c r="E101" i="6" s="1"/>
  <c r="E100" i="8" s="1"/>
  <c r="P100" i="6" a="1"/>
  <c r="P100" i="6" s="1"/>
  <c r="P99" i="8" s="1"/>
  <c r="C100" i="6" a="1"/>
  <c r="C100" i="6" s="1"/>
  <c r="C99" i="8" s="1"/>
  <c r="N99" i="6" a="1"/>
  <c r="N99" i="6" s="1"/>
  <c r="N98" i="8" s="1"/>
  <c r="L98" i="6" a="1"/>
  <c r="L98" i="6" s="1"/>
  <c r="L97" i="8" s="1"/>
  <c r="J97" i="6" a="1"/>
  <c r="J97" i="6" s="1"/>
  <c r="J96" i="8" s="1"/>
  <c r="H96" i="6" a="1"/>
  <c r="H96" i="6" s="1"/>
  <c r="H95" i="8" s="1"/>
  <c r="E95" i="6" a="1"/>
  <c r="E95" i="6" s="1"/>
  <c r="E94" i="8" s="1"/>
  <c r="P94" i="6" a="1"/>
  <c r="P94" i="6" s="1"/>
  <c r="P93" i="8" s="1"/>
  <c r="C94" i="6" a="1"/>
  <c r="C94" i="6" s="1"/>
  <c r="C93" i="8" s="1"/>
  <c r="N93" i="6" a="1"/>
  <c r="N93" i="6" s="1"/>
  <c r="N92" i="8" s="1"/>
  <c r="L92" i="6" a="1"/>
  <c r="L92" i="6" s="1"/>
  <c r="L91" i="8" s="1"/>
  <c r="J91" i="6" a="1"/>
  <c r="J91" i="6" s="1"/>
  <c r="J90" i="8" s="1"/>
  <c r="H90" i="6" a="1"/>
  <c r="H90" i="6" s="1"/>
  <c r="H89" i="8" s="1"/>
  <c r="E89" i="6" a="1"/>
  <c r="E89" i="6" s="1"/>
  <c r="E88" i="8" s="1"/>
  <c r="P88" i="6" a="1"/>
  <c r="P88" i="6" s="1"/>
  <c r="P87" i="8" s="1"/>
  <c r="C88" i="6" a="1"/>
  <c r="C88" i="6" s="1"/>
  <c r="C87" i="8" s="1"/>
  <c r="N87" i="6" a="1"/>
  <c r="N87" i="6" s="1"/>
  <c r="N86" i="8" s="1"/>
  <c r="L86" i="6" a="1"/>
  <c r="L86" i="6" s="1"/>
  <c r="L85" i="8" s="1"/>
  <c r="J85" i="6" a="1"/>
  <c r="J85" i="6" s="1"/>
  <c r="J84" i="8" s="1"/>
  <c r="H84" i="6" a="1"/>
  <c r="H84" i="6" s="1"/>
  <c r="H83" i="8" s="1"/>
  <c r="E83" i="6" a="1"/>
  <c r="E83" i="6" s="1"/>
  <c r="E82" i="8" s="1"/>
  <c r="N81" i="6" a="1"/>
  <c r="N81" i="6" s="1"/>
  <c r="N80" i="8" s="1"/>
  <c r="L80" i="6" a="1"/>
  <c r="L80" i="6" s="1"/>
  <c r="L79" i="8" s="1"/>
  <c r="J79" i="6" a="1"/>
  <c r="J79" i="6" s="1"/>
  <c r="J78" i="8" s="1"/>
  <c r="H78" i="6" a="1"/>
  <c r="H78" i="6" s="1"/>
  <c r="H77" i="8" s="1"/>
  <c r="E77" i="6" a="1"/>
  <c r="E77" i="6" s="1"/>
  <c r="E76" i="8" s="1"/>
  <c r="P76" i="6" a="1"/>
  <c r="P76" i="6" s="1"/>
  <c r="P75" i="8" s="1"/>
  <c r="C76" i="6" a="1"/>
  <c r="C76" i="6" s="1"/>
  <c r="C75" i="8" s="1"/>
  <c r="N75" i="6" a="1"/>
  <c r="N75" i="6" s="1"/>
  <c r="N74" i="8" s="1"/>
  <c r="L74" i="6" a="1"/>
  <c r="L74" i="6" s="1"/>
  <c r="L73" i="8" s="1"/>
  <c r="J73" i="6" a="1"/>
  <c r="J73" i="6" s="1"/>
  <c r="J72" i="8" s="1"/>
  <c r="H72" i="6" a="1"/>
  <c r="H72" i="6" s="1"/>
  <c r="H71" i="8" s="1"/>
  <c r="E71" i="6" a="1"/>
  <c r="E71" i="6" s="1"/>
  <c r="E70" i="8" s="1"/>
  <c r="P70" i="6" a="1"/>
  <c r="P70" i="6" s="1"/>
  <c r="P69" i="8" s="1"/>
  <c r="C70" i="6" a="1"/>
  <c r="C70" i="6" s="1"/>
  <c r="C69" i="8" s="1"/>
  <c r="N69" i="6" a="1"/>
  <c r="N69" i="6" s="1"/>
  <c r="N68" i="8" s="1"/>
  <c r="L68" i="6" a="1"/>
  <c r="L68" i="6" s="1"/>
  <c r="L67" i="8" s="1"/>
  <c r="J67" i="6" a="1"/>
  <c r="J67" i="6" s="1"/>
  <c r="J66" i="8" s="1"/>
  <c r="H66" i="6" a="1"/>
  <c r="H66" i="6" s="1"/>
  <c r="H65" i="8" s="1"/>
  <c r="E65" i="6" a="1"/>
  <c r="E65" i="6" s="1"/>
  <c r="E64" i="8" s="1"/>
  <c r="C64" i="6" a="1"/>
  <c r="C64" i="6" s="1"/>
  <c r="C63" i="8" s="1"/>
  <c r="H60" i="6" a="1"/>
  <c r="H60" i="6" s="1"/>
  <c r="H59" i="8" s="1"/>
  <c r="E59" i="6" a="1"/>
  <c r="E59" i="6" s="1"/>
  <c r="E58" i="8" s="1"/>
  <c r="P58" i="6" a="1"/>
  <c r="P58" i="6" s="1"/>
  <c r="P57" i="8" s="1"/>
  <c r="C58" i="6" a="1"/>
  <c r="C58" i="6" s="1"/>
  <c r="C57" i="8" s="1"/>
  <c r="N57" i="6" a="1"/>
  <c r="N57" i="6" s="1"/>
  <c r="N56" i="8" s="1"/>
  <c r="J55" i="6" a="1"/>
  <c r="J55" i="6" s="1"/>
  <c r="J54" i="8" s="1"/>
  <c r="H54" i="6" a="1"/>
  <c r="H54" i="6" s="1"/>
  <c r="H53" i="8" s="1"/>
  <c r="E53" i="6" a="1"/>
  <c r="E53" i="6" s="1"/>
  <c r="E52" i="8" s="1"/>
  <c r="C52" i="6" a="1"/>
  <c r="C52" i="6" s="1"/>
  <c r="C51" i="8" s="1"/>
  <c r="N51" i="6" a="1"/>
  <c r="N51" i="6" s="1"/>
  <c r="N50" i="8" s="1"/>
  <c r="L50" i="6" a="1"/>
  <c r="L50" i="6" s="1"/>
  <c r="L49" i="8" s="1"/>
  <c r="J49" i="6" a="1"/>
  <c r="J49" i="6" s="1"/>
  <c r="J48" i="8" s="1"/>
  <c r="H48" i="6" a="1"/>
  <c r="H48" i="6" s="1"/>
  <c r="H47" i="8" s="1"/>
  <c r="E47" i="6" a="1"/>
  <c r="E47" i="6" s="1"/>
  <c r="E46" i="8" s="1"/>
  <c r="P46" i="6" a="1"/>
  <c r="P46" i="6" s="1"/>
  <c r="P45" i="8" s="1"/>
  <c r="C46" i="6" a="1"/>
  <c r="C46" i="6" s="1"/>
  <c r="C45" i="8" s="1"/>
  <c r="N45" i="6" a="1"/>
  <c r="N45" i="6" s="1"/>
  <c r="N44" i="8" s="1"/>
  <c r="J43" i="6" a="1"/>
  <c r="J43" i="6" s="1"/>
  <c r="J42" i="8" s="1"/>
  <c r="E41" i="6" a="1"/>
  <c r="E41" i="6" s="1"/>
  <c r="E40" i="8" s="1"/>
  <c r="P40" i="6" a="1"/>
  <c r="P40" i="6" s="1"/>
  <c r="P39" i="8" s="1"/>
  <c r="C40" i="6" a="1"/>
  <c r="C40" i="6" s="1"/>
  <c r="C39" i="8" s="1"/>
  <c r="N39" i="6" a="1"/>
  <c r="N39" i="6" s="1"/>
  <c r="N38" i="8" s="1"/>
  <c r="L38" i="6" a="1"/>
  <c r="L38" i="6" s="1"/>
  <c r="L37" i="8" s="1"/>
  <c r="J37" i="6" a="1"/>
  <c r="J37" i="6" s="1"/>
  <c r="J36" i="8" s="1"/>
  <c r="H36" i="6" a="1"/>
  <c r="H36" i="6" s="1"/>
  <c r="H35" i="8" s="1"/>
  <c r="P34" i="6" a="1"/>
  <c r="P34" i="6" s="1"/>
  <c r="P33" i="8" s="1"/>
  <c r="N33" i="6" a="1"/>
  <c r="N33" i="6" s="1"/>
  <c r="N32" i="8" s="1"/>
  <c r="E29" i="6" a="1"/>
  <c r="E29" i="6" s="1"/>
  <c r="E28" i="8" s="1"/>
  <c r="P28" i="6" a="1"/>
  <c r="P28" i="6" s="1"/>
  <c r="P27" i="8" s="1"/>
  <c r="C28" i="6" a="1"/>
  <c r="C28" i="6" s="1"/>
  <c r="C27" i="8" s="1"/>
  <c r="N27" i="6" a="1"/>
  <c r="N27" i="6" s="1"/>
  <c r="N26" i="8" s="1"/>
  <c r="L26" i="6" a="1"/>
  <c r="L26" i="6" s="1"/>
  <c r="L25" i="8" s="1"/>
  <c r="J25" i="6" a="1"/>
  <c r="J25" i="6" s="1"/>
  <c r="J24" i="8" s="1"/>
  <c r="H24" i="6" a="1"/>
  <c r="H24" i="6" s="1"/>
  <c r="H23" i="8" s="1"/>
  <c r="E23" i="6" a="1"/>
  <c r="E23" i="6" s="1"/>
  <c r="E22" i="8" s="1"/>
  <c r="P22" i="6" a="1"/>
  <c r="P22" i="6" s="1"/>
  <c r="P21" i="8" s="1"/>
  <c r="C22" i="6" a="1"/>
  <c r="C22" i="6" s="1"/>
  <c r="C21" i="8" s="1"/>
  <c r="L20" i="6" a="1"/>
  <c r="L20" i="6" s="1"/>
  <c r="L19" i="8" s="1"/>
  <c r="C16" i="6" a="1"/>
  <c r="C16" i="6" s="1"/>
  <c r="C15" i="8" s="1"/>
  <c r="N15" i="6" a="1"/>
  <c r="N15" i="6" s="1"/>
  <c r="N14" i="8" s="1"/>
  <c r="L14" i="6" a="1"/>
  <c r="L14" i="6" s="1"/>
  <c r="L13" i="8" s="1"/>
  <c r="J13" i="6" a="1"/>
  <c r="J13" i="6" s="1"/>
  <c r="J12" i="8" s="1"/>
  <c r="H12" i="6" a="1"/>
  <c r="H12" i="6" s="1"/>
  <c r="H11" i="8" s="1"/>
  <c r="E11" i="6" a="1"/>
  <c r="E11" i="6" s="1"/>
  <c r="E10" i="8" s="1"/>
  <c r="P10" i="6" a="1"/>
  <c r="P10" i="6" s="1"/>
  <c r="P9" i="8" s="1"/>
  <c r="C10" i="6" a="1"/>
  <c r="C10" i="6" s="1"/>
  <c r="C9" i="8" s="1"/>
  <c r="L8" i="6" a="1"/>
  <c r="L8" i="6" s="1"/>
  <c r="L7" i="8" s="1"/>
  <c r="H6" i="6" a="1"/>
  <c r="H6" i="6" s="1"/>
  <c r="H5" i="8" s="1"/>
  <c r="E5" i="6" a="1"/>
  <c r="E5" i="6" s="1"/>
  <c r="E4" i="8" s="1"/>
  <c r="C4" i="6" a="1"/>
  <c r="C4" i="6" s="1"/>
  <c r="C3" i="8" s="1"/>
  <c r="Y102" i="6" a="1"/>
  <c r="Y102" i="6" s="1"/>
  <c r="Y101" i="8" s="1"/>
  <c r="V101" i="6" a="1"/>
  <c r="V101" i="6" s="1"/>
  <c r="V100" i="8" s="1"/>
  <c r="S100" i="6" a="1"/>
  <c r="S100" i="6" s="1"/>
  <c r="S99" i="8" s="1"/>
  <c r="Y98" i="6" a="1"/>
  <c r="Y98" i="6" s="1"/>
  <c r="Y97" i="8" s="1"/>
  <c r="V97" i="6" a="1"/>
  <c r="V97" i="6" s="1"/>
  <c r="V96" i="8" s="1"/>
  <c r="S96" i="6" a="1"/>
  <c r="S96" i="6" s="1"/>
  <c r="S95" i="8" s="1"/>
  <c r="Y94" i="6" a="1"/>
  <c r="Y94" i="6" s="1"/>
  <c r="Y93" i="8" s="1"/>
  <c r="V93" i="6" a="1"/>
  <c r="V93" i="6" s="1"/>
  <c r="V92" i="8" s="1"/>
  <c r="Y90" i="6" a="1"/>
  <c r="Y90" i="6" s="1"/>
  <c r="Y89" i="8" s="1"/>
  <c r="S88" i="6" a="1"/>
  <c r="S88" i="6" s="1"/>
  <c r="S87" i="8" s="1"/>
  <c r="Y86" i="6" a="1"/>
  <c r="Y86" i="6" s="1"/>
  <c r="Y85" i="8" s="1"/>
  <c r="V85" i="6" a="1"/>
  <c r="V85" i="6" s="1"/>
  <c r="V84" i="8" s="1"/>
  <c r="V81" i="6" a="1"/>
  <c r="V81" i="6" s="1"/>
  <c r="V80" i="8" s="1"/>
  <c r="S80" i="6" a="1"/>
  <c r="S80" i="6" s="1"/>
  <c r="S79" i="8" s="1"/>
  <c r="V77" i="6" a="1"/>
  <c r="V77" i="6" s="1"/>
  <c r="V76" i="8" s="1"/>
  <c r="S76" i="6" a="1"/>
  <c r="S76" i="6" s="1"/>
  <c r="S75" i="8" s="1"/>
  <c r="Y74" i="6" a="1"/>
  <c r="Y74" i="6" s="1"/>
  <c r="Y73" i="8" s="1"/>
  <c r="Y70" i="6" a="1"/>
  <c r="Y70" i="6" s="1"/>
  <c r="Y69" i="8" s="1"/>
  <c r="V69" i="6" a="1"/>
  <c r="V69" i="6" s="1"/>
  <c r="V68" i="8" s="1"/>
  <c r="Y66" i="6" a="1"/>
  <c r="Y66" i="6" s="1"/>
  <c r="Y65" i="8" s="1"/>
  <c r="S64" i="6" a="1"/>
  <c r="S64" i="6" s="1"/>
  <c r="S63" i="8" s="1"/>
  <c r="Y62" i="6" a="1"/>
  <c r="Y62" i="6" s="1"/>
  <c r="Y61" i="8" s="1"/>
  <c r="V61" i="6" a="1"/>
  <c r="V61" i="6" s="1"/>
  <c r="V60" i="8" s="1"/>
  <c r="S60" i="6" a="1"/>
  <c r="S60" i="6" s="1"/>
  <c r="S59" i="8" s="1"/>
  <c r="V57" i="6" a="1"/>
  <c r="V57" i="6" s="1"/>
  <c r="V56" i="8" s="1"/>
  <c r="S56" i="6" a="1"/>
  <c r="S56" i="6" s="1"/>
  <c r="S55" i="8" s="1"/>
  <c r="V53" i="6" a="1"/>
  <c r="V53" i="6" s="1"/>
  <c r="V52" i="8" s="1"/>
  <c r="Y50" i="6" a="1"/>
  <c r="Y50" i="6" s="1"/>
  <c r="Y49" i="8" s="1"/>
  <c r="V49" i="6" a="1"/>
  <c r="V49" i="6" s="1"/>
  <c r="V48" i="8" s="1"/>
  <c r="S48" i="6" a="1"/>
  <c r="S48" i="6" s="1"/>
  <c r="S47" i="8" s="1"/>
  <c r="S44" i="6" a="1"/>
  <c r="S44" i="6" s="1"/>
  <c r="S43" i="8" s="1"/>
  <c r="Y42" i="6" a="1"/>
  <c r="Y42" i="6" s="1"/>
  <c r="Y41" i="8" s="1"/>
  <c r="S40" i="6" a="1"/>
  <c r="S40" i="6" s="1"/>
  <c r="S39" i="8" s="1"/>
  <c r="Y38" i="6" a="1"/>
  <c r="Y38" i="6" s="1"/>
  <c r="Y37" i="8" s="1"/>
  <c r="Y34" i="6" a="1"/>
  <c r="Y34" i="6" s="1"/>
  <c r="Y33" i="8" s="1"/>
  <c r="V33" i="6" a="1"/>
  <c r="V33" i="6" s="1"/>
  <c r="V32" i="8" s="1"/>
  <c r="S32" i="6" a="1"/>
  <c r="S32" i="6" s="1"/>
  <c r="S31" i="8" s="1"/>
  <c r="Y30" i="6" a="1"/>
  <c r="Y30" i="6" s="1"/>
  <c r="Y29" i="8" s="1"/>
  <c r="Y26" i="6" a="1"/>
  <c r="Y26" i="6" s="1"/>
  <c r="Y25" i="8" s="1"/>
  <c r="V25" i="6" a="1"/>
  <c r="V25" i="6" s="1"/>
  <c r="V24" i="8" s="1"/>
  <c r="Y22" i="6" a="1"/>
  <c r="Y22" i="6" s="1"/>
  <c r="Y21" i="8" s="1"/>
  <c r="Y18" i="6" a="1"/>
  <c r="Y18" i="6" s="1"/>
  <c r="Y17" i="8" s="1"/>
  <c r="V17" i="6" a="1"/>
  <c r="V17" i="6" s="1"/>
  <c r="V16" i="8" s="1"/>
  <c r="S16" i="6" a="1"/>
  <c r="S16" i="6" s="1"/>
  <c r="S15" i="8" s="1"/>
  <c r="Y14" i="6" a="1"/>
  <c r="Y14" i="6" s="1"/>
  <c r="Y13" i="8" s="1"/>
  <c r="V13" i="6" a="1"/>
  <c r="V13" i="6" s="1"/>
  <c r="V12" i="8" s="1"/>
  <c r="S12" i="6" a="1"/>
  <c r="S12" i="6" s="1"/>
  <c r="S11" i="8" s="1"/>
  <c r="V5" i="6" a="1"/>
  <c r="V5" i="6" s="1"/>
  <c r="V4" i="8" s="1"/>
  <c r="M99" i="6" a="1"/>
  <c r="M99" i="6" s="1"/>
  <c r="M98" i="8" s="1"/>
  <c r="K98" i="6" a="1"/>
  <c r="K98" i="6" s="1"/>
  <c r="K97" i="8" s="1"/>
  <c r="I97" i="6" a="1"/>
  <c r="I97" i="6" s="1"/>
  <c r="I96" i="8" s="1"/>
  <c r="G96" i="6" a="1"/>
  <c r="G96" i="6" s="1"/>
  <c r="G95" i="8" s="1"/>
  <c r="Q95" i="6" a="1"/>
  <c r="Q95" i="6" s="1"/>
  <c r="Q94" i="8" s="1"/>
  <c r="D95" i="6" a="1"/>
  <c r="D95" i="6" s="1"/>
  <c r="D94" i="8" s="1"/>
  <c r="O94" i="6" a="1"/>
  <c r="O94" i="6" s="1"/>
  <c r="O93" i="8" s="1"/>
  <c r="M93" i="6" a="1"/>
  <c r="M93" i="6" s="1"/>
  <c r="M92" i="8" s="1"/>
  <c r="K92" i="6" a="1"/>
  <c r="K92" i="6" s="1"/>
  <c r="K91" i="8" s="1"/>
  <c r="I91" i="6" a="1"/>
  <c r="I91" i="6" s="1"/>
  <c r="I90" i="8" s="1"/>
  <c r="G90" i="6" a="1"/>
  <c r="G90" i="6" s="1"/>
  <c r="G89" i="8" s="1"/>
  <c r="Q89" i="6" a="1"/>
  <c r="Q89" i="6" s="1"/>
  <c r="Q88" i="8" s="1"/>
  <c r="D89" i="6" a="1"/>
  <c r="D89" i="6" s="1"/>
  <c r="D88" i="8" s="1"/>
  <c r="O88" i="6" a="1"/>
  <c r="O88" i="6" s="1"/>
  <c r="O87" i="8" s="1"/>
  <c r="M87" i="6" a="1"/>
  <c r="M87" i="6" s="1"/>
  <c r="M86" i="8" s="1"/>
  <c r="K86" i="6" a="1"/>
  <c r="K86" i="6" s="1"/>
  <c r="K85" i="8" s="1"/>
  <c r="I85" i="6" a="1"/>
  <c r="I85" i="6" s="1"/>
  <c r="I84" i="8" s="1"/>
  <c r="G84" i="6" a="1"/>
  <c r="G84" i="6" s="1"/>
  <c r="G83" i="8" s="1"/>
  <c r="D83" i="6" a="1"/>
  <c r="D83" i="6" s="1"/>
  <c r="D82" i="8" s="1"/>
  <c r="O82" i="6" a="1"/>
  <c r="O82" i="6" s="1"/>
  <c r="O81" i="8" s="1"/>
  <c r="K80" i="6" a="1"/>
  <c r="K80" i="6" s="1"/>
  <c r="K79" i="8" s="1"/>
  <c r="I79" i="6" a="1"/>
  <c r="I79" i="6" s="1"/>
  <c r="I78" i="8" s="1"/>
  <c r="G78" i="6" a="1"/>
  <c r="G78" i="6" s="1"/>
  <c r="G77" i="8" s="1"/>
  <c r="Q77" i="6" a="1"/>
  <c r="Q77" i="6" s="1"/>
  <c r="Q76" i="8" s="1"/>
  <c r="D77" i="6" a="1"/>
  <c r="D77" i="6" s="1"/>
  <c r="D76" i="8" s="1"/>
  <c r="O76" i="6" a="1"/>
  <c r="O76" i="6" s="1"/>
  <c r="O75" i="8" s="1"/>
  <c r="M75" i="6" a="1"/>
  <c r="M75" i="6" s="1"/>
  <c r="M74" i="8" s="1"/>
  <c r="K74" i="6" a="1"/>
  <c r="K74" i="6" s="1"/>
  <c r="K73" i="8" s="1"/>
  <c r="G72" i="6" a="1"/>
  <c r="G72" i="6" s="1"/>
  <c r="G71" i="8" s="1"/>
  <c r="Q71" i="6" a="1"/>
  <c r="Q71" i="6" s="1"/>
  <c r="Q70" i="8" s="1"/>
  <c r="D71" i="6" a="1"/>
  <c r="D71" i="6" s="1"/>
  <c r="D70" i="8" s="1"/>
  <c r="O70" i="6" a="1"/>
  <c r="O70" i="6" s="1"/>
  <c r="O69" i="8" s="1"/>
  <c r="M69" i="6" a="1"/>
  <c r="M69" i="6" s="1"/>
  <c r="M68" i="8" s="1"/>
  <c r="K68" i="6" a="1"/>
  <c r="K68" i="6" s="1"/>
  <c r="K67" i="8" s="1"/>
  <c r="I67" i="6" a="1"/>
  <c r="I67" i="6" s="1"/>
  <c r="I66" i="8" s="1"/>
  <c r="G66" i="6" a="1"/>
  <c r="G66" i="6" s="1"/>
  <c r="G65" i="8" s="1"/>
  <c r="Q65" i="6" a="1"/>
  <c r="Q65" i="6" s="1"/>
  <c r="Q64" i="8" s="1"/>
  <c r="D65" i="6" a="1"/>
  <c r="D65" i="6" s="1"/>
  <c r="D64" i="8" s="1"/>
  <c r="O64" i="6" a="1"/>
  <c r="O64" i="6" s="1"/>
  <c r="O63" i="8" s="1"/>
  <c r="M63" i="6" a="1"/>
  <c r="M63" i="6" s="1"/>
  <c r="M62" i="8" s="1"/>
  <c r="K62" i="6" a="1"/>
  <c r="K62" i="6" s="1"/>
  <c r="K61" i="8" s="1"/>
  <c r="I61" i="6" a="1"/>
  <c r="I61" i="6" s="1"/>
  <c r="I60" i="8" s="1"/>
  <c r="G60" i="6" a="1"/>
  <c r="G60" i="6" s="1"/>
  <c r="G59" i="8" s="1"/>
  <c r="D59" i="6" a="1"/>
  <c r="D59" i="6" s="1"/>
  <c r="D58" i="8" s="1"/>
  <c r="O58" i="6" a="1"/>
  <c r="O58" i="6" s="1"/>
  <c r="O57" i="8" s="1"/>
  <c r="M57" i="6" a="1"/>
  <c r="M57" i="6" s="1"/>
  <c r="M56" i="8" s="1"/>
  <c r="K56" i="6" a="1"/>
  <c r="K56" i="6" s="1"/>
  <c r="K55" i="8" s="1"/>
  <c r="I55" i="6" a="1"/>
  <c r="I55" i="6" s="1"/>
  <c r="I54" i="8" s="1"/>
  <c r="G54" i="6" a="1"/>
  <c r="G54" i="6" s="1"/>
  <c r="G53" i="8" s="1"/>
  <c r="Q53" i="6" a="1"/>
  <c r="Q53" i="6" s="1"/>
  <c r="Q52" i="8" s="1"/>
  <c r="D53" i="6" a="1"/>
  <c r="D53" i="6" s="1"/>
  <c r="D52" i="8" s="1"/>
  <c r="O52" i="6" a="1"/>
  <c r="O52" i="6" s="1"/>
  <c r="O51" i="8" s="1"/>
  <c r="M51" i="6" a="1"/>
  <c r="M51" i="6" s="1"/>
  <c r="M50" i="8" s="1"/>
  <c r="K50" i="6" a="1"/>
  <c r="K50" i="6" s="1"/>
  <c r="K49" i="8" s="1"/>
  <c r="G48" i="6" a="1"/>
  <c r="G48" i="6" s="1"/>
  <c r="G47" i="8" s="1"/>
  <c r="Q47" i="6" a="1"/>
  <c r="Q47" i="6" s="1"/>
  <c r="Q46" i="8" s="1"/>
  <c r="M45" i="6" a="1"/>
  <c r="M45" i="6" s="1"/>
  <c r="M44" i="8" s="1"/>
  <c r="I43" i="6" a="1"/>
  <c r="I43" i="6" s="1"/>
  <c r="I42" i="8" s="1"/>
  <c r="G42" i="6" a="1"/>
  <c r="G42" i="6" s="1"/>
  <c r="G41" i="8" s="1"/>
  <c r="D41" i="6" a="1"/>
  <c r="D41" i="6" s="1"/>
  <c r="D40" i="8" s="1"/>
  <c r="O40" i="6" a="1"/>
  <c r="O40" i="6" s="1"/>
  <c r="O39" i="8" s="1"/>
  <c r="M39" i="6" a="1"/>
  <c r="M39" i="6" s="1"/>
  <c r="M38" i="8" s="1"/>
  <c r="K38" i="6" a="1"/>
  <c r="K38" i="6" s="1"/>
  <c r="K37" i="8" s="1"/>
  <c r="I37" i="6" a="1"/>
  <c r="I37" i="6" s="1"/>
  <c r="I36" i="8" s="1"/>
  <c r="G36" i="6" a="1"/>
  <c r="G36" i="6" s="1"/>
  <c r="G35" i="8" s="1"/>
  <c r="Q35" i="6" a="1"/>
  <c r="Q35" i="6" s="1"/>
  <c r="Q34" i="8" s="1"/>
  <c r="D35" i="6" a="1"/>
  <c r="D35" i="6" s="1"/>
  <c r="D34" i="8" s="1"/>
  <c r="O34" i="6" a="1"/>
  <c r="O34" i="6" s="1"/>
  <c r="O33" i="8" s="1"/>
  <c r="M33" i="6" a="1"/>
  <c r="M33" i="6" s="1"/>
  <c r="M32" i="8" s="1"/>
  <c r="K32" i="6" a="1"/>
  <c r="K32" i="6" s="1"/>
  <c r="K31" i="8" s="1"/>
  <c r="G30" i="6" a="1"/>
  <c r="G30" i="6" s="1"/>
  <c r="G29" i="8" s="1"/>
  <c r="Q29" i="6" a="1"/>
  <c r="Q29" i="6" s="1"/>
  <c r="Q28" i="8" s="1"/>
  <c r="D29" i="6" a="1"/>
  <c r="D29" i="6" s="1"/>
  <c r="D28" i="8" s="1"/>
  <c r="O28" i="6" a="1"/>
  <c r="O28" i="6" s="1"/>
  <c r="O27" i="8" s="1"/>
  <c r="I25" i="6" a="1"/>
  <c r="I25" i="6" s="1"/>
  <c r="I24" i="8" s="1"/>
  <c r="G24" i="6" a="1"/>
  <c r="G24" i="6" s="1"/>
  <c r="G23" i="8" s="1"/>
  <c r="D23" i="6" a="1"/>
  <c r="D23" i="6" s="1"/>
  <c r="D22" i="8" s="1"/>
  <c r="M21" i="6" a="1"/>
  <c r="M21" i="6" s="1"/>
  <c r="M20" i="8" s="1"/>
  <c r="I19" i="6" a="1"/>
  <c r="I19" i="6" s="1"/>
  <c r="I18" i="8" s="1"/>
  <c r="G18" i="6" a="1"/>
  <c r="G18" i="6" s="1"/>
  <c r="G17" i="8" s="1"/>
  <c r="Q17" i="6" a="1"/>
  <c r="Q17" i="6" s="1"/>
  <c r="Q16" i="8" s="1"/>
  <c r="D17" i="6" a="1"/>
  <c r="D17" i="6" s="1"/>
  <c r="D16" i="8" s="1"/>
  <c r="O16" i="6" a="1"/>
  <c r="O16" i="6" s="1"/>
  <c r="O15" i="8" s="1"/>
  <c r="D11" i="6" a="1"/>
  <c r="D11" i="6" s="1"/>
  <c r="D10" i="8" s="1"/>
  <c r="O10" i="6" a="1"/>
  <c r="O10" i="6" s="1"/>
  <c r="O9" i="8" s="1"/>
  <c r="K8" i="6" a="1"/>
  <c r="K8" i="6" s="1"/>
  <c r="K7" i="8" s="1"/>
  <c r="I7" i="6" a="1"/>
  <c r="I7" i="6" s="1"/>
  <c r="I6" i="8" s="1"/>
  <c r="G6" i="6" a="1"/>
  <c r="G6" i="6" s="1"/>
  <c r="G5" i="8" s="1"/>
  <c r="Q5" i="6" a="1"/>
  <c r="Q5" i="6" s="1"/>
  <c r="Q4" i="8" s="1"/>
  <c r="D5" i="6" a="1"/>
  <c r="D5" i="6" s="1"/>
  <c r="D4" i="8" s="1"/>
  <c r="X102" i="6" a="1"/>
  <c r="X102" i="6" s="1"/>
  <c r="X101" i="8" s="1"/>
  <c r="X98" i="6" a="1"/>
  <c r="X98" i="6" s="1"/>
  <c r="X97" i="8" s="1"/>
  <c r="U97" i="6" a="1"/>
  <c r="U97" i="6" s="1"/>
  <c r="U96" i="8" s="1"/>
  <c r="R96" i="6" a="1"/>
  <c r="R96" i="6" s="1"/>
  <c r="R95" i="8" s="1"/>
  <c r="R92" i="6" a="1"/>
  <c r="R92" i="6" s="1"/>
  <c r="R91" i="8" s="1"/>
  <c r="X90" i="6" a="1"/>
  <c r="X90" i="6" s="1"/>
  <c r="X89" i="8" s="1"/>
  <c r="U89" i="6" a="1"/>
  <c r="U89" i="6" s="1"/>
  <c r="U88" i="8" s="1"/>
  <c r="X86" i="6" a="1"/>
  <c r="X86" i="6" s="1"/>
  <c r="X85" i="8" s="1"/>
  <c r="U85" i="6" a="1"/>
  <c r="U85" i="6" s="1"/>
  <c r="U84" i="8" s="1"/>
  <c r="R84" i="6" a="1"/>
  <c r="R84" i="6" s="1"/>
  <c r="R83" i="8" s="1"/>
  <c r="X82" i="6" a="1"/>
  <c r="X82" i="6" s="1"/>
  <c r="X81" i="8" s="1"/>
  <c r="U81" i="6" a="1"/>
  <c r="U81" i="6" s="1"/>
  <c r="U80" i="8" s="1"/>
  <c r="R80" i="6" a="1"/>
  <c r="R80" i="6" s="1"/>
  <c r="R79" i="8" s="1"/>
  <c r="X78" i="6" a="1"/>
  <c r="X78" i="6" s="1"/>
  <c r="X77" i="8" s="1"/>
  <c r="U77" i="6" a="1"/>
  <c r="U77" i="6" s="1"/>
  <c r="U76" i="8" s="1"/>
  <c r="R76" i="6" a="1"/>
  <c r="R76" i="6" s="1"/>
  <c r="R75" i="8" s="1"/>
  <c r="U73" i="6" a="1"/>
  <c r="U73" i="6" s="1"/>
  <c r="U72" i="8" s="1"/>
  <c r="R72" i="6" a="1"/>
  <c r="R72" i="6" s="1"/>
  <c r="R71" i="8" s="1"/>
  <c r="X70" i="6" a="1"/>
  <c r="X70" i="6" s="1"/>
  <c r="X69" i="8" s="1"/>
  <c r="U69" i="6" a="1"/>
  <c r="U69" i="6" s="1"/>
  <c r="U68" i="8" s="1"/>
  <c r="R68" i="6" a="1"/>
  <c r="R68" i="6" s="1"/>
  <c r="R67" i="8" s="1"/>
  <c r="X66" i="6" a="1"/>
  <c r="X66" i="6" s="1"/>
  <c r="X65" i="8" s="1"/>
  <c r="U65" i="6" a="1"/>
  <c r="U65" i="6" s="1"/>
  <c r="U64" i="8" s="1"/>
  <c r="R64" i="6" a="1"/>
  <c r="R64" i="6" s="1"/>
  <c r="R63" i="8" s="1"/>
  <c r="X62" i="6" a="1"/>
  <c r="X62" i="6" s="1"/>
  <c r="X61" i="8" s="1"/>
  <c r="U61" i="6" a="1"/>
  <c r="U61" i="6" s="1"/>
  <c r="U60" i="8" s="1"/>
  <c r="R60" i="6" a="1"/>
  <c r="R60" i="6" s="1"/>
  <c r="R59" i="8" s="1"/>
  <c r="U57" i="6" a="1"/>
  <c r="U57" i="6" s="1"/>
  <c r="U56" i="8" s="1"/>
  <c r="R56" i="6" a="1"/>
  <c r="R56" i="6" s="1"/>
  <c r="R55" i="8" s="1"/>
  <c r="X54" i="6" a="1"/>
  <c r="X54" i="6" s="1"/>
  <c r="X53" i="8" s="1"/>
  <c r="U53" i="6" a="1"/>
  <c r="U53" i="6" s="1"/>
  <c r="U52" i="8" s="1"/>
  <c r="R52" i="6" a="1"/>
  <c r="R52" i="6" s="1"/>
  <c r="R51" i="8" s="1"/>
  <c r="X50" i="6" a="1"/>
  <c r="X50" i="6" s="1"/>
  <c r="X49" i="8" s="1"/>
  <c r="U49" i="6" a="1"/>
  <c r="U49" i="6" s="1"/>
  <c r="U48" i="8" s="1"/>
  <c r="R48" i="6" a="1"/>
  <c r="R48" i="6" s="1"/>
  <c r="R47" i="8" s="1"/>
  <c r="X46" i="6" a="1"/>
  <c r="X46" i="6" s="1"/>
  <c r="X45" i="8" s="1"/>
  <c r="R44" i="6" a="1"/>
  <c r="R44" i="6" s="1"/>
  <c r="R43" i="8" s="1"/>
  <c r="X42" i="6" a="1"/>
  <c r="X42" i="6" s="1"/>
  <c r="X41" i="8" s="1"/>
  <c r="U41" i="6" a="1"/>
  <c r="U41" i="6" s="1"/>
  <c r="U40" i="8" s="1"/>
  <c r="R40" i="6" a="1"/>
  <c r="R40" i="6" s="1"/>
  <c r="R39" i="8" s="1"/>
  <c r="X38" i="6" a="1"/>
  <c r="X38" i="6" s="1"/>
  <c r="X37" i="8" s="1"/>
  <c r="R36" i="6" a="1"/>
  <c r="R36" i="6" s="1"/>
  <c r="R35" i="8" s="1"/>
  <c r="X34" i="6" a="1"/>
  <c r="X34" i="6" s="1"/>
  <c r="X33" i="8" s="1"/>
  <c r="U33" i="6" a="1"/>
  <c r="U33" i="6" s="1"/>
  <c r="U32" i="8" s="1"/>
  <c r="R32" i="6" a="1"/>
  <c r="R32" i="6" s="1"/>
  <c r="R31" i="8" s="1"/>
  <c r="X30" i="6" a="1"/>
  <c r="X30" i="6" s="1"/>
  <c r="X29" i="8" s="1"/>
  <c r="U29" i="6" a="1"/>
  <c r="U29" i="6" s="1"/>
  <c r="U28" i="8" s="1"/>
  <c r="R28" i="6" a="1"/>
  <c r="R28" i="6" s="1"/>
  <c r="R27" i="8" s="1"/>
  <c r="X26" i="6" a="1"/>
  <c r="X26" i="6" s="1"/>
  <c r="X25" i="8" s="1"/>
  <c r="R24" i="6" a="1"/>
  <c r="R24" i="6" s="1"/>
  <c r="R23" i="8" s="1"/>
  <c r="X22" i="6" a="1"/>
  <c r="X22" i="6" s="1"/>
  <c r="X21" i="8" s="1"/>
  <c r="U21" i="6" a="1"/>
  <c r="U21" i="6" s="1"/>
  <c r="U20" i="8" s="1"/>
  <c r="X18" i="6" a="1"/>
  <c r="X18" i="6" s="1"/>
  <c r="X17" i="8" s="1"/>
  <c r="R16" i="6" a="1"/>
  <c r="R16" i="6" s="1"/>
  <c r="R15" i="8" s="1"/>
  <c r="U13" i="6" a="1"/>
  <c r="U13" i="6" s="1"/>
  <c r="U12" i="8" s="1"/>
  <c r="X10" i="6" a="1"/>
  <c r="X10" i="6" s="1"/>
  <c r="X9" i="8" s="1"/>
  <c r="X6" i="6" a="1"/>
  <c r="X6" i="6" s="1"/>
  <c r="X5" i="8" s="1"/>
  <c r="U5" i="6" a="1"/>
  <c r="U5" i="6" s="1"/>
  <c r="U4" i="8" s="1"/>
  <c r="H97" i="6" a="1"/>
  <c r="H97" i="6" s="1"/>
  <c r="H96" i="8" s="1"/>
  <c r="E96" i="6" a="1"/>
  <c r="E96" i="6" s="1"/>
  <c r="E95" i="8" s="1"/>
  <c r="P95" i="6" a="1"/>
  <c r="P95" i="6" s="1"/>
  <c r="P94" i="8" s="1"/>
  <c r="C95" i="6" a="1"/>
  <c r="C95" i="6" s="1"/>
  <c r="C94" i="8" s="1"/>
  <c r="L93" i="6" a="1"/>
  <c r="L93" i="6" s="1"/>
  <c r="L92" i="8" s="1"/>
  <c r="H91" i="6" a="1"/>
  <c r="H91" i="6" s="1"/>
  <c r="H90" i="8" s="1"/>
  <c r="E90" i="6" a="1"/>
  <c r="E90" i="6" s="1"/>
  <c r="E89" i="8" s="1"/>
  <c r="P89" i="6" a="1"/>
  <c r="P89" i="6" s="1"/>
  <c r="P88" i="8" s="1"/>
  <c r="C89" i="6" a="1"/>
  <c r="C89" i="6" s="1"/>
  <c r="C88" i="8" s="1"/>
  <c r="N88" i="6" a="1"/>
  <c r="N88" i="6" s="1"/>
  <c r="N87" i="8" s="1"/>
  <c r="L87" i="6" a="1"/>
  <c r="L87" i="6" s="1"/>
  <c r="L86" i="8" s="1"/>
  <c r="J86" i="6" a="1"/>
  <c r="J86" i="6" s="1"/>
  <c r="J85" i="8" s="1"/>
  <c r="H85" i="6" a="1"/>
  <c r="H85" i="6" s="1"/>
  <c r="H84" i="8" s="1"/>
  <c r="E84" i="6" a="1"/>
  <c r="E84" i="6" s="1"/>
  <c r="E83" i="8" s="1"/>
  <c r="P83" i="6" a="1"/>
  <c r="P83" i="6" s="1"/>
  <c r="P82" i="8" s="1"/>
  <c r="N82" i="6" a="1"/>
  <c r="N82" i="6" s="1"/>
  <c r="N81" i="8" s="1"/>
  <c r="L81" i="6" a="1"/>
  <c r="L81" i="6" s="1"/>
  <c r="L80" i="8" s="1"/>
  <c r="J80" i="6" a="1"/>
  <c r="J80" i="6" s="1"/>
  <c r="J79" i="8" s="1"/>
  <c r="H79" i="6" a="1"/>
  <c r="H79" i="6" s="1"/>
  <c r="H78" i="8" s="1"/>
  <c r="E78" i="6" a="1"/>
  <c r="E78" i="6" s="1"/>
  <c r="E77" i="8" s="1"/>
  <c r="C77" i="6" a="1"/>
  <c r="C77" i="6" s="1"/>
  <c r="C76" i="8" s="1"/>
  <c r="L75" i="6" a="1"/>
  <c r="L75" i="6" s="1"/>
  <c r="L74" i="8" s="1"/>
  <c r="J74" i="6" a="1"/>
  <c r="J74" i="6" s="1"/>
  <c r="J73" i="8" s="1"/>
  <c r="H73" i="6" a="1"/>
  <c r="H73" i="6" s="1"/>
  <c r="H72" i="8" s="1"/>
  <c r="E72" i="6" a="1"/>
  <c r="E72" i="6" s="1"/>
  <c r="E71" i="8" s="1"/>
  <c r="P71" i="6" a="1"/>
  <c r="P71" i="6" s="1"/>
  <c r="P70" i="8" s="1"/>
  <c r="C71" i="6" a="1"/>
  <c r="C71" i="6" s="1"/>
  <c r="C70" i="8" s="1"/>
  <c r="N70" i="6" a="1"/>
  <c r="N70" i="6" s="1"/>
  <c r="N69" i="8" s="1"/>
  <c r="L69" i="6" a="1"/>
  <c r="L69" i="6" s="1"/>
  <c r="L68" i="8" s="1"/>
  <c r="E66" i="6" a="1"/>
  <c r="E66" i="6" s="1"/>
  <c r="E65" i="8" s="1"/>
  <c r="P65" i="6" a="1"/>
  <c r="P65" i="6" s="1"/>
  <c r="P64" i="8" s="1"/>
  <c r="C65" i="6" a="1"/>
  <c r="C65" i="6" s="1"/>
  <c r="C64" i="8" s="1"/>
  <c r="N64" i="6" a="1"/>
  <c r="N64" i="6" s="1"/>
  <c r="N63" i="8" s="1"/>
  <c r="L63" i="6" a="1"/>
  <c r="L63" i="6" s="1"/>
  <c r="L62" i="8" s="1"/>
  <c r="J62" i="6" a="1"/>
  <c r="J62" i="6" s="1"/>
  <c r="J61" i="8" s="1"/>
  <c r="H61" i="6" a="1"/>
  <c r="H61" i="6" s="1"/>
  <c r="H60" i="8" s="1"/>
  <c r="E60" i="6" a="1"/>
  <c r="E60" i="6" s="1"/>
  <c r="E59" i="8" s="1"/>
  <c r="P59" i="6" a="1"/>
  <c r="P59" i="6" s="1"/>
  <c r="P58" i="8" s="1"/>
  <c r="C59" i="6" a="1"/>
  <c r="C59" i="6" s="1"/>
  <c r="C58" i="8" s="1"/>
  <c r="L57" i="6" a="1"/>
  <c r="L57" i="6" s="1"/>
  <c r="L56" i="8" s="1"/>
  <c r="J56" i="6" a="1"/>
  <c r="J56" i="6" s="1"/>
  <c r="J55" i="8" s="1"/>
  <c r="H55" i="6" a="1"/>
  <c r="H55" i="6" s="1"/>
  <c r="H54" i="8" s="1"/>
  <c r="E54" i="6" a="1"/>
  <c r="E54" i="6" s="1"/>
  <c r="E53" i="8" s="1"/>
  <c r="P53" i="6" a="1"/>
  <c r="P53" i="6" s="1"/>
  <c r="P52" i="8" s="1"/>
  <c r="C53" i="6" a="1"/>
  <c r="C53" i="6" s="1"/>
  <c r="C52" i="8" s="1"/>
  <c r="N52" i="6" a="1"/>
  <c r="N52" i="6" s="1"/>
  <c r="N51" i="8" s="1"/>
  <c r="L51" i="6" a="1"/>
  <c r="L51" i="6" s="1"/>
  <c r="L50" i="8" s="1"/>
  <c r="J50" i="6" a="1"/>
  <c r="J50" i="6" s="1"/>
  <c r="J49" i="8" s="1"/>
  <c r="H49" i="6" a="1"/>
  <c r="H49" i="6" s="1"/>
  <c r="H48" i="8" s="1"/>
  <c r="P47" i="6" a="1"/>
  <c r="P47" i="6" s="1"/>
  <c r="P46" i="8" s="1"/>
  <c r="L45" i="6" a="1"/>
  <c r="L45" i="6" s="1"/>
  <c r="L44" i="8" s="1"/>
  <c r="H43" i="6" a="1"/>
  <c r="H43" i="6" s="1"/>
  <c r="H42" i="8" s="1"/>
  <c r="P41" i="6" a="1"/>
  <c r="P41" i="6" s="1"/>
  <c r="P40" i="8" s="1"/>
  <c r="C41" i="6" a="1"/>
  <c r="C41" i="6" s="1"/>
  <c r="C40" i="8" s="1"/>
  <c r="N40" i="6" a="1"/>
  <c r="N40" i="6" s="1"/>
  <c r="N39" i="8" s="1"/>
  <c r="E36" i="6" a="1"/>
  <c r="E36" i="6" s="1"/>
  <c r="E35" i="8" s="1"/>
  <c r="P35" i="6" a="1"/>
  <c r="P35" i="6" s="1"/>
  <c r="P34" i="8" s="1"/>
  <c r="C35" i="6" a="1"/>
  <c r="C35" i="6" s="1"/>
  <c r="C34" i="8" s="1"/>
  <c r="N34" i="6" a="1"/>
  <c r="N34" i="6" s="1"/>
  <c r="N33" i="8" s="1"/>
  <c r="L33" i="6" a="1"/>
  <c r="L33" i="6" s="1"/>
  <c r="L32" i="8" s="1"/>
  <c r="J32" i="6" a="1"/>
  <c r="J32" i="6" s="1"/>
  <c r="J31" i="8" s="1"/>
  <c r="H31" i="6" a="1"/>
  <c r="H31" i="6" s="1"/>
  <c r="H30" i="8" s="1"/>
  <c r="E30" i="6" a="1"/>
  <c r="E30" i="6" s="1"/>
  <c r="E29" i="8" s="1"/>
  <c r="P29" i="6" a="1"/>
  <c r="P29" i="6" s="1"/>
  <c r="P28" i="8" s="1"/>
  <c r="C29" i="6" a="1"/>
  <c r="C29" i="6" s="1"/>
  <c r="C28" i="8" s="1"/>
  <c r="L27" i="6" a="1"/>
  <c r="L27" i="6" s="1"/>
  <c r="L26" i="8" s="1"/>
  <c r="J26" i="6" a="1"/>
  <c r="J26" i="6" s="1"/>
  <c r="J25" i="8" s="1"/>
  <c r="H25" i="6" a="1"/>
  <c r="H25" i="6" s="1"/>
  <c r="H24" i="8" s="1"/>
  <c r="E24" i="6" a="1"/>
  <c r="E24" i="6" s="1"/>
  <c r="E23" i="8" s="1"/>
  <c r="P23" i="6" a="1"/>
  <c r="P23" i="6" s="1"/>
  <c r="P22" i="8" s="1"/>
  <c r="C23" i="6" a="1"/>
  <c r="C23" i="6" s="1"/>
  <c r="C22" i="8" s="1"/>
  <c r="N22" i="6" a="1"/>
  <c r="N22" i="6" s="1"/>
  <c r="N21" i="8" s="1"/>
  <c r="L21" i="6" a="1"/>
  <c r="L21" i="6" s="1"/>
  <c r="L20" i="8" s="1"/>
  <c r="J20" i="6" a="1"/>
  <c r="J20" i="6" s="1"/>
  <c r="J19" i="8" s="1"/>
  <c r="H19" i="6" a="1"/>
  <c r="H19" i="6" s="1"/>
  <c r="H18" i="8" s="1"/>
  <c r="E18" i="6" a="1"/>
  <c r="E18" i="6" s="1"/>
  <c r="E17" i="8" s="1"/>
  <c r="N16" i="6" a="1"/>
  <c r="N16" i="6" s="1"/>
  <c r="N15" i="8" s="1"/>
  <c r="J14" i="6" a="1"/>
  <c r="J14" i="6" s="1"/>
  <c r="J13" i="8" s="1"/>
  <c r="H13" i="6" a="1"/>
  <c r="H13" i="6" s="1"/>
  <c r="H12" i="8" s="1"/>
  <c r="E12" i="6" a="1"/>
  <c r="E12" i="6" s="1"/>
  <c r="E11" i="8" s="1"/>
  <c r="P11" i="6" a="1"/>
  <c r="P11" i="6" s="1"/>
  <c r="P10" i="8" s="1"/>
  <c r="C11" i="6" a="1"/>
  <c r="C11" i="6" s="1"/>
  <c r="C10" i="8" s="1"/>
  <c r="N10" i="6" a="1"/>
  <c r="N10" i="6" s="1"/>
  <c r="N9" i="8" s="1"/>
  <c r="L9" i="6" a="1"/>
  <c r="L9" i="6" s="1"/>
  <c r="L8" i="8" s="1"/>
  <c r="J8" i="6" a="1"/>
  <c r="J8" i="6" s="1"/>
  <c r="J7" i="8" s="1"/>
  <c r="E6" i="6" a="1"/>
  <c r="E6" i="6" s="1"/>
  <c r="E5" i="8" s="1"/>
  <c r="P5" i="6" a="1"/>
  <c r="P5" i="6" s="1"/>
  <c r="P4" i="8" s="1"/>
  <c r="N4" i="6" a="1"/>
  <c r="N4" i="6" s="1"/>
  <c r="N3" i="8" s="1"/>
  <c r="W102" i="6" a="1"/>
  <c r="W102" i="6" s="1"/>
  <c r="W101" i="8" s="1"/>
  <c r="T101" i="6" a="1"/>
  <c r="T101" i="6" s="1"/>
  <c r="T100" i="8" s="1"/>
  <c r="Z98" i="8"/>
  <c r="W98" i="6" a="1"/>
  <c r="W98" i="6" s="1"/>
  <c r="W97" i="8" s="1"/>
  <c r="T97" i="6" a="1"/>
  <c r="T97" i="6" s="1"/>
  <c r="T96" i="8" s="1"/>
  <c r="Z94" i="8"/>
  <c r="T93" i="6" a="1"/>
  <c r="T93" i="6" s="1"/>
  <c r="T92" i="8" s="1"/>
  <c r="Z86" i="8"/>
  <c r="W86" i="6" a="1"/>
  <c r="W86" i="6" s="1"/>
  <c r="W85" i="8" s="1"/>
  <c r="T85" i="6" a="1"/>
  <c r="T85" i="6" s="1"/>
  <c r="T84" i="8" s="1"/>
  <c r="W82" i="6" a="1"/>
  <c r="W82" i="6" s="1"/>
  <c r="W81" i="8" s="1"/>
  <c r="T81" i="6" a="1"/>
  <c r="T81" i="6" s="1"/>
  <c r="T80" i="8" s="1"/>
  <c r="W78" i="6" a="1"/>
  <c r="W78" i="6" s="1"/>
  <c r="W77" i="8" s="1"/>
  <c r="T77" i="6" a="1"/>
  <c r="T77" i="6" s="1"/>
  <c r="T76" i="8" s="1"/>
  <c r="Z74" i="8"/>
  <c r="W70" i="6" a="1"/>
  <c r="W70" i="6" s="1"/>
  <c r="W69" i="8" s="1"/>
  <c r="T69" i="6" a="1"/>
  <c r="T69" i="6" s="1"/>
  <c r="T68" i="8" s="1"/>
  <c r="W66" i="6" a="1"/>
  <c r="W66" i="6" s="1"/>
  <c r="W65" i="8" s="1"/>
  <c r="T65" i="6" a="1"/>
  <c r="T65" i="6" s="1"/>
  <c r="T64" i="8" s="1"/>
  <c r="Z62" i="8"/>
  <c r="W62" i="6" a="1"/>
  <c r="W62" i="6" s="1"/>
  <c r="W61" i="8" s="1"/>
  <c r="T61" i="6" a="1"/>
  <c r="T61" i="6" s="1"/>
  <c r="T60" i="8" s="1"/>
  <c r="Z58" i="8"/>
  <c r="W58" i="6" a="1"/>
  <c r="W58" i="6" s="1"/>
  <c r="W57" i="8" s="1"/>
  <c r="T57" i="6" a="1"/>
  <c r="T57" i="6" s="1"/>
  <c r="T56" i="8" s="1"/>
  <c r="W54" i="6" a="1"/>
  <c r="W54" i="6" s="1"/>
  <c r="W53" i="8" s="1"/>
  <c r="T53" i="6" a="1"/>
  <c r="T53" i="6" s="1"/>
  <c r="T52" i="8" s="1"/>
  <c r="Z50" i="8"/>
  <c r="W50" i="6" a="1"/>
  <c r="W50" i="6" s="1"/>
  <c r="W49" i="8" s="1"/>
  <c r="T49" i="6" a="1"/>
  <c r="T49" i="6" s="1"/>
  <c r="T48" i="8" s="1"/>
  <c r="Z46" i="8"/>
  <c r="W46" i="6" a="1"/>
  <c r="W46" i="6" s="1"/>
  <c r="W45" i="8" s="1"/>
  <c r="T45" i="6" a="1"/>
  <c r="T45" i="6" s="1"/>
  <c r="T44" i="8" s="1"/>
  <c r="Z42" i="8"/>
  <c r="W42" i="6" a="1"/>
  <c r="W42" i="6" s="1"/>
  <c r="W41" i="8" s="1"/>
  <c r="T41" i="6" a="1"/>
  <c r="T41" i="6" s="1"/>
  <c r="T40" i="8" s="1"/>
  <c r="W38" i="6" a="1"/>
  <c r="W38" i="6" s="1"/>
  <c r="W37" i="8" s="1"/>
  <c r="T37" i="6" a="1"/>
  <c r="T37" i="6" s="1"/>
  <c r="T36" i="8" s="1"/>
  <c r="W34" i="6" a="1"/>
  <c r="W34" i="6" s="1"/>
  <c r="W33" i="8" s="1"/>
  <c r="T33" i="6" a="1"/>
  <c r="T33" i="6" s="1"/>
  <c r="T32" i="8" s="1"/>
  <c r="Z26" i="8"/>
  <c r="W26" i="6" a="1"/>
  <c r="W26" i="6" s="1"/>
  <c r="W25" i="8" s="1"/>
  <c r="T21" i="6" a="1"/>
  <c r="T21" i="6" s="1"/>
  <c r="T20" i="8" s="1"/>
  <c r="W18" i="6" a="1"/>
  <c r="W18" i="6" s="1"/>
  <c r="W17" i="8" s="1"/>
  <c r="T17" i="6" a="1"/>
  <c r="T17" i="6" s="1"/>
  <c r="T16" i="8" s="1"/>
  <c r="W14" i="6" a="1"/>
  <c r="W14" i="6" s="1"/>
  <c r="W13" i="8" s="1"/>
  <c r="T5" i="6" a="1"/>
  <c r="T5" i="6" s="1"/>
  <c r="T4" i="8" s="1"/>
  <c r="K99" i="6" a="1"/>
  <c r="K99" i="6" s="1"/>
  <c r="K98" i="8" s="1"/>
  <c r="I98" i="6" a="1"/>
  <c r="I98" i="6" s="1"/>
  <c r="I97" i="8" s="1"/>
  <c r="G97" i="6" a="1"/>
  <c r="G97" i="6" s="1"/>
  <c r="G96" i="8" s="1"/>
  <c r="Q96" i="6" a="1"/>
  <c r="Q96" i="6" s="1"/>
  <c r="Q95" i="8" s="1"/>
  <c r="D96" i="6" a="1"/>
  <c r="D96" i="6" s="1"/>
  <c r="D95" i="8" s="1"/>
  <c r="O95" i="6" a="1"/>
  <c r="O95" i="6" s="1"/>
  <c r="O94" i="8" s="1"/>
  <c r="M94" i="6" a="1"/>
  <c r="M94" i="6" s="1"/>
  <c r="M93" i="8" s="1"/>
  <c r="K93" i="6" a="1"/>
  <c r="K93" i="6" s="1"/>
  <c r="K92" i="8" s="1"/>
  <c r="I92" i="6" a="1"/>
  <c r="I92" i="6" s="1"/>
  <c r="I91" i="8" s="1"/>
  <c r="Q90" i="6" a="1"/>
  <c r="Q90" i="6" s="1"/>
  <c r="Q89" i="8" s="1"/>
  <c r="D90" i="6" a="1"/>
  <c r="D90" i="6" s="1"/>
  <c r="D89" i="8" s="1"/>
  <c r="O89" i="6" a="1"/>
  <c r="O89" i="6" s="1"/>
  <c r="O88" i="8" s="1"/>
  <c r="M88" i="6" a="1"/>
  <c r="M88" i="6" s="1"/>
  <c r="M87" i="8" s="1"/>
  <c r="K87" i="6" a="1"/>
  <c r="K87" i="6" s="1"/>
  <c r="K86" i="8" s="1"/>
  <c r="I86" i="6" a="1"/>
  <c r="I86" i="6" s="1"/>
  <c r="I85" i="8" s="1"/>
  <c r="Q84" i="6" a="1"/>
  <c r="Q84" i="6" s="1"/>
  <c r="Q83" i="8" s="1"/>
  <c r="O83" i="6" a="1"/>
  <c r="O83" i="6" s="1"/>
  <c r="O82" i="8" s="1"/>
  <c r="M82" i="6" a="1"/>
  <c r="M82" i="6" s="1"/>
  <c r="M81" i="8" s="1"/>
  <c r="K81" i="6" a="1"/>
  <c r="K81" i="6" s="1"/>
  <c r="K80" i="8" s="1"/>
  <c r="I80" i="6" a="1"/>
  <c r="I80" i="6" s="1"/>
  <c r="I79" i="8" s="1"/>
  <c r="Q78" i="6" a="1"/>
  <c r="Q78" i="6" s="1"/>
  <c r="Q77" i="8" s="1"/>
  <c r="D78" i="6" a="1"/>
  <c r="D78" i="6" s="1"/>
  <c r="D77" i="8" s="1"/>
  <c r="O77" i="6" a="1"/>
  <c r="O77" i="6" s="1"/>
  <c r="O76" i="8" s="1"/>
  <c r="M76" i="6" a="1"/>
  <c r="M76" i="6" s="1"/>
  <c r="M75" i="8" s="1"/>
  <c r="K75" i="6" a="1"/>
  <c r="K75" i="6" s="1"/>
  <c r="K74" i="8" s="1"/>
  <c r="I74" i="6" a="1"/>
  <c r="I74" i="6" s="1"/>
  <c r="I73" i="8" s="1"/>
  <c r="G73" i="6" a="1"/>
  <c r="G73" i="6" s="1"/>
  <c r="G72" i="8" s="1"/>
  <c r="Q72" i="6" a="1"/>
  <c r="Q72" i="6" s="1"/>
  <c r="Q71" i="8" s="1"/>
  <c r="D72" i="6" a="1"/>
  <c r="D72" i="6" s="1"/>
  <c r="D71" i="8" s="1"/>
  <c r="O71" i="6" a="1"/>
  <c r="O71" i="6" s="1"/>
  <c r="O70" i="8" s="1"/>
  <c r="M70" i="6" a="1"/>
  <c r="M70" i="6" s="1"/>
  <c r="M69" i="8" s="1"/>
  <c r="K69" i="6" a="1"/>
  <c r="K69" i="6" s="1"/>
  <c r="K68" i="8" s="1"/>
  <c r="I68" i="6" a="1"/>
  <c r="I68" i="6" s="1"/>
  <c r="I67" i="8" s="1"/>
  <c r="Q66" i="6" a="1"/>
  <c r="Q66" i="6" s="1"/>
  <c r="Q65" i="8" s="1"/>
  <c r="D66" i="6" a="1"/>
  <c r="D66" i="6" s="1"/>
  <c r="D65" i="8" s="1"/>
  <c r="M64" i="6" a="1"/>
  <c r="M64" i="6" s="1"/>
  <c r="M63" i="8" s="1"/>
  <c r="I62" i="6" a="1"/>
  <c r="I62" i="6" s="1"/>
  <c r="I61" i="8" s="1"/>
  <c r="G61" i="6" a="1"/>
  <c r="G61" i="6" s="1"/>
  <c r="G60" i="8" s="1"/>
  <c r="Q60" i="6" a="1"/>
  <c r="Q60" i="6" s="1"/>
  <c r="Q59" i="8" s="1"/>
  <c r="O59" i="6" a="1"/>
  <c r="O59" i="6" s="1"/>
  <c r="O58" i="8" s="1"/>
  <c r="M58" i="6" a="1"/>
  <c r="M58" i="6" s="1"/>
  <c r="M57" i="8" s="1"/>
  <c r="K57" i="6" a="1"/>
  <c r="K57" i="6" s="1"/>
  <c r="K56" i="8" s="1"/>
  <c r="I56" i="6" a="1"/>
  <c r="I56" i="6" s="1"/>
  <c r="I55" i="8" s="1"/>
  <c r="Q54" i="6" a="1"/>
  <c r="Q54" i="6" s="1"/>
  <c r="Q53" i="8" s="1"/>
  <c r="O53" i="6" a="1"/>
  <c r="O53" i="6" s="1"/>
  <c r="O52" i="8" s="1"/>
  <c r="M52" i="6" a="1"/>
  <c r="M52" i="6" s="1"/>
  <c r="M51" i="8" s="1"/>
  <c r="K51" i="6" a="1"/>
  <c r="K51" i="6" s="1"/>
  <c r="K50" i="8" s="1"/>
  <c r="I50" i="6" a="1"/>
  <c r="I50" i="6" s="1"/>
  <c r="I49" i="8" s="1"/>
  <c r="G49" i="6" a="1"/>
  <c r="G49" i="6" s="1"/>
  <c r="G48" i="8" s="1"/>
  <c r="Q48" i="6" a="1"/>
  <c r="Q48" i="6" s="1"/>
  <c r="Q47" i="8" s="1"/>
  <c r="D48" i="6" a="1"/>
  <c r="D48" i="6" s="1"/>
  <c r="D47" i="8" s="1"/>
  <c r="O47" i="6" a="1"/>
  <c r="O47" i="6" s="1"/>
  <c r="O46" i="8" s="1"/>
  <c r="M46" i="6" a="1"/>
  <c r="M46" i="6" s="1"/>
  <c r="M45" i="8" s="1"/>
  <c r="K45" i="6" a="1"/>
  <c r="K45" i="6" s="1"/>
  <c r="K44" i="8" s="1"/>
  <c r="I44" i="6" a="1"/>
  <c r="I44" i="6" s="1"/>
  <c r="I43" i="8" s="1"/>
  <c r="G43" i="6" a="1"/>
  <c r="G43" i="6" s="1"/>
  <c r="G42" i="8" s="1"/>
  <c r="Q42" i="6" a="1"/>
  <c r="Q42" i="6" s="1"/>
  <c r="Q41" i="8" s="1"/>
  <c r="D42" i="6" a="1"/>
  <c r="D42" i="6" s="1"/>
  <c r="D41" i="8" s="1"/>
  <c r="I38" i="6" a="1"/>
  <c r="I38" i="6" s="1"/>
  <c r="I37" i="8" s="1"/>
  <c r="G37" i="6" a="1"/>
  <c r="G37" i="6" s="1"/>
  <c r="G36" i="8" s="1"/>
  <c r="O35" i="6" a="1"/>
  <c r="O35" i="6" s="1"/>
  <c r="O34" i="8" s="1"/>
  <c r="M34" i="6" a="1"/>
  <c r="M34" i="6" s="1"/>
  <c r="M33" i="8" s="1"/>
  <c r="K33" i="6" a="1"/>
  <c r="K33" i="6" s="1"/>
  <c r="K32" i="8" s="1"/>
  <c r="I32" i="6" a="1"/>
  <c r="I32" i="6" s="1"/>
  <c r="I31" i="8" s="1"/>
  <c r="D30" i="6" a="1"/>
  <c r="D30" i="6" s="1"/>
  <c r="D29" i="8" s="1"/>
  <c r="O29" i="6" a="1"/>
  <c r="O29" i="6" s="1"/>
  <c r="O28" i="8" s="1"/>
  <c r="M28" i="6" a="1"/>
  <c r="M28" i="6" s="1"/>
  <c r="M27" i="8" s="1"/>
  <c r="K27" i="6" a="1"/>
  <c r="K27" i="6" s="1"/>
  <c r="K26" i="8" s="1"/>
  <c r="I26" i="6" a="1"/>
  <c r="I26" i="6" s="1"/>
  <c r="I25" i="8" s="1"/>
  <c r="G25" i="6" a="1"/>
  <c r="G25" i="6" s="1"/>
  <c r="G24" i="8" s="1"/>
  <c r="Q24" i="6" a="1"/>
  <c r="Q24" i="6" s="1"/>
  <c r="Q23" i="8" s="1"/>
  <c r="O23" i="6" a="1"/>
  <c r="O23" i="6" s="1"/>
  <c r="O22" i="8" s="1"/>
  <c r="M22" i="6" a="1"/>
  <c r="M22" i="6" s="1"/>
  <c r="M21" i="8" s="1"/>
  <c r="K21" i="6" a="1"/>
  <c r="K21" i="6" s="1"/>
  <c r="K20" i="8" s="1"/>
  <c r="G19" i="6" a="1"/>
  <c r="G19" i="6" s="1"/>
  <c r="G18" i="8" s="1"/>
  <c r="O17" i="6" a="1"/>
  <c r="O17" i="6" s="1"/>
  <c r="O16" i="8" s="1"/>
  <c r="K15" i="6" a="1"/>
  <c r="K15" i="6" s="1"/>
  <c r="K14" i="8" s="1"/>
  <c r="I14" i="6" a="1"/>
  <c r="I14" i="6" s="1"/>
  <c r="I13" i="8" s="1"/>
  <c r="G13" i="6" a="1"/>
  <c r="G13" i="6" s="1"/>
  <c r="G12" i="8" s="1"/>
  <c r="D12" i="6" a="1"/>
  <c r="D12" i="6" s="1"/>
  <c r="D11" i="8" s="1"/>
  <c r="O11" i="6" a="1"/>
  <c r="O11" i="6" s="1"/>
  <c r="O10" i="8" s="1"/>
  <c r="M10" i="6" a="1"/>
  <c r="M10" i="6" s="1"/>
  <c r="M9" i="8" s="1"/>
  <c r="K9" i="6" a="1"/>
  <c r="K9" i="6" s="1"/>
  <c r="K8" i="8" s="1"/>
  <c r="I8" i="6" a="1"/>
  <c r="I8" i="6" s="1"/>
  <c r="I7" i="8" s="1"/>
  <c r="Q6" i="6" a="1"/>
  <c r="Q6" i="6" s="1"/>
  <c r="Q5" i="8" s="1"/>
  <c r="D6" i="6" a="1"/>
  <c r="D6" i="6" s="1"/>
  <c r="D5" i="8" s="1"/>
  <c r="O5" i="6" a="1"/>
  <c r="O5" i="6" s="1"/>
  <c r="O4" i="8" s="1"/>
  <c r="M4" i="6" a="1"/>
  <c r="M4" i="6" s="1"/>
  <c r="M3" i="8" s="1"/>
  <c r="V102" i="6" a="1"/>
  <c r="V102" i="6" s="1"/>
  <c r="V101" i="8" s="1"/>
  <c r="S101" i="6" a="1"/>
  <c r="S101" i="6" s="1"/>
  <c r="S100" i="8" s="1"/>
  <c r="Y99" i="6" a="1"/>
  <c r="Y99" i="6" s="1"/>
  <c r="Y98" i="8" s="1"/>
  <c r="V98" i="6" a="1"/>
  <c r="V98" i="6" s="1"/>
  <c r="V97" i="8" s="1"/>
  <c r="S97" i="6" a="1"/>
  <c r="S97" i="6" s="1"/>
  <c r="S96" i="8" s="1"/>
  <c r="Y95" i="6" a="1"/>
  <c r="Y95" i="6" s="1"/>
  <c r="Y94" i="8" s="1"/>
  <c r="V94" i="6" a="1"/>
  <c r="V94" i="6" s="1"/>
  <c r="V93" i="8" s="1"/>
  <c r="S93" i="6" a="1"/>
  <c r="S93" i="6" s="1"/>
  <c r="S92" i="8" s="1"/>
  <c r="Y91" i="6" a="1"/>
  <c r="Y91" i="6" s="1"/>
  <c r="Y90" i="8" s="1"/>
  <c r="V90" i="6" a="1"/>
  <c r="V90" i="6" s="1"/>
  <c r="V89" i="8" s="1"/>
  <c r="S89" i="6" a="1"/>
  <c r="S89" i="6" s="1"/>
  <c r="S88" i="8" s="1"/>
  <c r="Y87" i="6" a="1"/>
  <c r="Y87" i="6" s="1"/>
  <c r="Y86" i="8" s="1"/>
  <c r="V86" i="6" a="1"/>
  <c r="V86" i="6" s="1"/>
  <c r="V85" i="8" s="1"/>
  <c r="S85" i="6" a="1"/>
  <c r="S85" i="6" s="1"/>
  <c r="S84" i="8" s="1"/>
  <c r="Y83" i="6" a="1"/>
  <c r="Y83" i="6" s="1"/>
  <c r="Y82" i="8" s="1"/>
  <c r="V82" i="6" a="1"/>
  <c r="V82" i="6" s="1"/>
  <c r="V81" i="8" s="1"/>
  <c r="S81" i="6" a="1"/>
  <c r="S81" i="6" s="1"/>
  <c r="S80" i="8" s="1"/>
  <c r="Y79" i="6" a="1"/>
  <c r="Y79" i="6" s="1"/>
  <c r="Y78" i="8" s="1"/>
  <c r="V78" i="6" a="1"/>
  <c r="V78" i="6" s="1"/>
  <c r="V77" i="8" s="1"/>
  <c r="Y75" i="6" a="1"/>
  <c r="Y75" i="6" s="1"/>
  <c r="Y74" i="8" s="1"/>
  <c r="V74" i="6" a="1"/>
  <c r="V74" i="6" s="1"/>
  <c r="V73" i="8" s="1"/>
  <c r="S73" i="6" a="1"/>
  <c r="S73" i="6" s="1"/>
  <c r="S72" i="8" s="1"/>
  <c r="Y71" i="6" a="1"/>
  <c r="Y71" i="6" s="1"/>
  <c r="Y70" i="8" s="1"/>
  <c r="V70" i="6" a="1"/>
  <c r="V70" i="6" s="1"/>
  <c r="V69" i="8" s="1"/>
  <c r="S69" i="6" a="1"/>
  <c r="S69" i="6" s="1"/>
  <c r="S68" i="8" s="1"/>
  <c r="Y67" i="6" a="1"/>
  <c r="Y67" i="6" s="1"/>
  <c r="Y66" i="8" s="1"/>
  <c r="V66" i="6" a="1"/>
  <c r="V66" i="6" s="1"/>
  <c r="V65" i="8" s="1"/>
  <c r="S65" i="6" a="1"/>
  <c r="S65" i="6" s="1"/>
  <c r="S64" i="8" s="1"/>
  <c r="Y63" i="6" a="1"/>
  <c r="Y63" i="6" s="1"/>
  <c r="Y62" i="8" s="1"/>
  <c r="V62" i="6" a="1"/>
  <c r="V62" i="6" s="1"/>
  <c r="V61" i="8" s="1"/>
  <c r="S61" i="6" a="1"/>
  <c r="S61" i="6" s="1"/>
  <c r="S60" i="8" s="1"/>
  <c r="Y59" i="6" a="1"/>
  <c r="Y59" i="6" s="1"/>
  <c r="Y58" i="8" s="1"/>
  <c r="S57" i="6" a="1"/>
  <c r="S57" i="6" s="1"/>
  <c r="S56" i="8" s="1"/>
  <c r="Y55" i="6" a="1"/>
  <c r="Y55" i="6" s="1"/>
  <c r="Y54" i="8" s="1"/>
  <c r="V54" i="6" a="1"/>
  <c r="V54" i="6" s="1"/>
  <c r="V53" i="8" s="1"/>
  <c r="Y51" i="6" a="1"/>
  <c r="Y51" i="6" s="1"/>
  <c r="Y50" i="8" s="1"/>
  <c r="V50" i="6" a="1"/>
  <c r="V50" i="6" s="1"/>
  <c r="V49" i="8" s="1"/>
  <c r="V46" i="6" a="1"/>
  <c r="V46" i="6" s="1"/>
  <c r="V45" i="8" s="1"/>
  <c r="Y43" i="6" a="1"/>
  <c r="Y43" i="6" s="1"/>
  <c r="Y42" i="8" s="1"/>
  <c r="V42" i="6" a="1"/>
  <c r="V42" i="6" s="1"/>
  <c r="V41" i="8" s="1"/>
  <c r="S41" i="6" a="1"/>
  <c r="S41" i="6" s="1"/>
  <c r="S40" i="8" s="1"/>
  <c r="V38" i="6" a="1"/>
  <c r="V38" i="6" s="1"/>
  <c r="V37" i="8" s="1"/>
  <c r="S37" i="6" a="1"/>
  <c r="S37" i="6" s="1"/>
  <c r="S36" i="8" s="1"/>
  <c r="Y35" i="6" a="1"/>
  <c r="Y35" i="6" s="1"/>
  <c r="Y34" i="8" s="1"/>
  <c r="V34" i="6" a="1"/>
  <c r="V34" i="6" s="1"/>
  <c r="V33" i="8" s="1"/>
  <c r="S33" i="6" a="1"/>
  <c r="S33" i="6" s="1"/>
  <c r="S32" i="8" s="1"/>
  <c r="Y31" i="6" a="1"/>
  <c r="Y31" i="6" s="1"/>
  <c r="Y30" i="8" s="1"/>
  <c r="V30" i="6" a="1"/>
  <c r="V30" i="6" s="1"/>
  <c r="V29" i="8" s="1"/>
  <c r="S29" i="6" a="1"/>
  <c r="S29" i="6" s="1"/>
  <c r="S28" i="8" s="1"/>
  <c r="Y27" i="6" a="1"/>
  <c r="Y27" i="6" s="1"/>
  <c r="Y26" i="8" s="1"/>
  <c r="V26" i="6" a="1"/>
  <c r="V26" i="6" s="1"/>
  <c r="V25" i="8" s="1"/>
  <c r="S25" i="6" a="1"/>
  <c r="S25" i="6" s="1"/>
  <c r="S24" i="8" s="1"/>
  <c r="Y23" i="6" a="1"/>
  <c r="Y23" i="6" s="1"/>
  <c r="Y22" i="8" s="1"/>
  <c r="V22" i="6" a="1"/>
  <c r="V22" i="6" s="1"/>
  <c r="V21" i="8" s="1"/>
  <c r="S21" i="6" a="1"/>
  <c r="S21" i="6" s="1"/>
  <c r="S20" i="8" s="1"/>
  <c r="Y19" i="6" a="1"/>
  <c r="Y19" i="6" s="1"/>
  <c r="Y18" i="8" s="1"/>
  <c r="V18" i="6" a="1"/>
  <c r="V18" i="6" s="1"/>
  <c r="V17" i="8" s="1"/>
  <c r="S17" i="6" a="1"/>
  <c r="S17" i="6" s="1"/>
  <c r="S16" i="8" s="1"/>
  <c r="Y15" i="6" a="1"/>
  <c r="Y15" i="6" s="1"/>
  <c r="Y14" i="8" s="1"/>
  <c r="S13" i="6" a="1"/>
  <c r="S13" i="6" s="1"/>
  <c r="S12" i="8" s="1"/>
  <c r="Y11" i="6" a="1"/>
  <c r="Y11" i="6" s="1"/>
  <c r="Y10" i="8" s="1"/>
  <c r="Y7" i="6" a="1"/>
  <c r="Y7" i="6" s="1"/>
  <c r="Y6" i="8" s="1"/>
  <c r="S5" i="6" a="1"/>
  <c r="S5" i="6" s="1"/>
  <c r="S4" i="8" s="1"/>
  <c r="E97" i="6" a="1"/>
  <c r="E97" i="6" s="1"/>
  <c r="E96" i="8" s="1"/>
  <c r="P96" i="6" a="1"/>
  <c r="P96" i="6" s="1"/>
  <c r="P95" i="8" s="1"/>
  <c r="C96" i="6" a="1"/>
  <c r="C96" i="6" s="1"/>
  <c r="C95" i="8" s="1"/>
  <c r="N95" i="6" a="1"/>
  <c r="N95" i="6" s="1"/>
  <c r="N94" i="8" s="1"/>
  <c r="L94" i="6" a="1"/>
  <c r="L94" i="6" s="1"/>
  <c r="L93" i="8" s="1"/>
  <c r="J93" i="6" a="1"/>
  <c r="J93" i="6" s="1"/>
  <c r="J92" i="8" s="1"/>
  <c r="H92" i="6" a="1"/>
  <c r="H92" i="6" s="1"/>
  <c r="H91" i="8" s="1"/>
  <c r="E91" i="6" a="1"/>
  <c r="E91" i="6" s="1"/>
  <c r="E90" i="8" s="1"/>
  <c r="P90" i="6" a="1"/>
  <c r="P90" i="6" s="1"/>
  <c r="P89" i="8" s="1"/>
  <c r="C90" i="6" a="1"/>
  <c r="C90" i="6" s="1"/>
  <c r="C89" i="8" s="1"/>
  <c r="N89" i="6" a="1"/>
  <c r="N89" i="6" s="1"/>
  <c r="N88" i="8" s="1"/>
  <c r="L88" i="6" a="1"/>
  <c r="L88" i="6" s="1"/>
  <c r="L87" i="8" s="1"/>
  <c r="J87" i="6" a="1"/>
  <c r="J87" i="6" s="1"/>
  <c r="J86" i="8" s="1"/>
  <c r="H86" i="6" a="1"/>
  <c r="H86" i="6" s="1"/>
  <c r="H85" i="8" s="1"/>
  <c r="P84" i="6" a="1"/>
  <c r="P84" i="6" s="1"/>
  <c r="P83" i="8" s="1"/>
  <c r="C84" i="6" a="1"/>
  <c r="C84" i="6" s="1"/>
  <c r="C83" i="8" s="1"/>
  <c r="N83" i="6" a="1"/>
  <c r="N83" i="6" s="1"/>
  <c r="N82" i="8" s="1"/>
  <c r="L82" i="6" a="1"/>
  <c r="L82" i="6" s="1"/>
  <c r="L81" i="8" s="1"/>
  <c r="J81" i="6" a="1"/>
  <c r="J81" i="6" s="1"/>
  <c r="J80" i="8" s="1"/>
  <c r="H80" i="6" a="1"/>
  <c r="H80" i="6" s="1"/>
  <c r="H79" i="8" s="1"/>
  <c r="P78" i="6" a="1"/>
  <c r="P78" i="6" s="1"/>
  <c r="P77" i="8" s="1"/>
  <c r="C78" i="6" a="1"/>
  <c r="C78" i="6" s="1"/>
  <c r="C77" i="8" s="1"/>
  <c r="N77" i="6" a="1"/>
  <c r="N77" i="6" s="1"/>
  <c r="N76" i="8" s="1"/>
  <c r="L76" i="6" a="1"/>
  <c r="L76" i="6" s="1"/>
  <c r="L75" i="8" s="1"/>
  <c r="J75" i="6" a="1"/>
  <c r="J75" i="6" s="1"/>
  <c r="J74" i="8" s="1"/>
  <c r="H74" i="6" a="1"/>
  <c r="H74" i="6" s="1"/>
  <c r="H73" i="8" s="1"/>
  <c r="E73" i="6" a="1"/>
  <c r="E73" i="6" s="1"/>
  <c r="E72" i="8" s="1"/>
  <c r="P72" i="6" a="1"/>
  <c r="P72" i="6" s="1"/>
  <c r="P71" i="8" s="1"/>
  <c r="C72" i="6" a="1"/>
  <c r="C72" i="6" s="1"/>
  <c r="C71" i="8" s="1"/>
  <c r="N71" i="6" a="1"/>
  <c r="N71" i="6" s="1"/>
  <c r="N70" i="8" s="1"/>
  <c r="L70" i="6" a="1"/>
  <c r="L70" i="6" s="1"/>
  <c r="L69" i="8" s="1"/>
  <c r="J69" i="6" a="1"/>
  <c r="J69" i="6" s="1"/>
  <c r="J68" i="8" s="1"/>
  <c r="H68" i="6" a="1"/>
  <c r="H68" i="6" s="1"/>
  <c r="H67" i="8" s="1"/>
  <c r="E67" i="6" a="1"/>
  <c r="E67" i="6" s="1"/>
  <c r="E66" i="8" s="1"/>
  <c r="P66" i="6" a="1"/>
  <c r="P66" i="6" s="1"/>
  <c r="P65" i="8" s="1"/>
  <c r="C66" i="6" a="1"/>
  <c r="C66" i="6" s="1"/>
  <c r="C65" i="8" s="1"/>
  <c r="N65" i="6" a="1"/>
  <c r="N65" i="6" s="1"/>
  <c r="N64" i="8" s="1"/>
  <c r="L64" i="6" a="1"/>
  <c r="L64" i="6" s="1"/>
  <c r="L63" i="8" s="1"/>
  <c r="J63" i="6" a="1"/>
  <c r="J63" i="6" s="1"/>
  <c r="J62" i="8" s="1"/>
  <c r="H62" i="6" a="1"/>
  <c r="H62" i="6" s="1"/>
  <c r="H61" i="8" s="1"/>
  <c r="E61" i="6" a="1"/>
  <c r="E61" i="6" s="1"/>
  <c r="E60" i="8" s="1"/>
  <c r="P60" i="6" a="1"/>
  <c r="P60" i="6" s="1"/>
  <c r="P59" i="8" s="1"/>
  <c r="N59" i="6" a="1"/>
  <c r="N59" i="6" s="1"/>
  <c r="N58" i="8" s="1"/>
  <c r="L58" i="6" a="1"/>
  <c r="L58" i="6" s="1"/>
  <c r="L57" i="8" s="1"/>
  <c r="J57" i="6" a="1"/>
  <c r="J57" i="6" s="1"/>
  <c r="J56" i="8" s="1"/>
  <c r="H56" i="6" a="1"/>
  <c r="H56" i="6" s="1"/>
  <c r="H55" i="8" s="1"/>
  <c r="E55" i="6" a="1"/>
  <c r="E55" i="6" s="1"/>
  <c r="E54" i="8" s="1"/>
  <c r="P54" i="6" a="1"/>
  <c r="P54" i="6" s="1"/>
  <c r="P53" i="8" s="1"/>
  <c r="C54" i="6" a="1"/>
  <c r="C54" i="6" s="1"/>
  <c r="C53" i="8" s="1"/>
  <c r="L52" i="6" a="1"/>
  <c r="L52" i="6" s="1"/>
  <c r="L51" i="8" s="1"/>
  <c r="J51" i="6" a="1"/>
  <c r="J51" i="6" s="1"/>
  <c r="J50" i="8" s="1"/>
  <c r="H50" i="6" a="1"/>
  <c r="H50" i="6" s="1"/>
  <c r="H49" i="8" s="1"/>
  <c r="E49" i="6" a="1"/>
  <c r="E49" i="6" s="1"/>
  <c r="E48" i="8" s="1"/>
  <c r="P48" i="6" a="1"/>
  <c r="P48" i="6" s="1"/>
  <c r="P47" i="8" s="1"/>
  <c r="C48" i="6" a="1"/>
  <c r="C48" i="6" s="1"/>
  <c r="C47" i="8" s="1"/>
  <c r="N47" i="6" a="1"/>
  <c r="N47" i="6" s="1"/>
  <c r="N46" i="8" s="1"/>
  <c r="L46" i="6" a="1"/>
  <c r="L46" i="6" s="1"/>
  <c r="L45" i="8" s="1"/>
  <c r="J45" i="6" a="1"/>
  <c r="J45" i="6" s="1"/>
  <c r="J44" i="8" s="1"/>
  <c r="H44" i="6" a="1"/>
  <c r="H44" i="6" s="1"/>
  <c r="H43" i="8" s="1"/>
  <c r="E43" i="6" a="1"/>
  <c r="E43" i="6" s="1"/>
  <c r="E42" i="8" s="1"/>
  <c r="C42" i="6" a="1"/>
  <c r="C42" i="6" s="1"/>
  <c r="C41" i="8" s="1"/>
  <c r="N41" i="6" a="1"/>
  <c r="N41" i="6" s="1"/>
  <c r="N40" i="8" s="1"/>
  <c r="J39" i="6" a="1"/>
  <c r="J39" i="6" s="1"/>
  <c r="J38" i="8" s="1"/>
  <c r="H38" i="6" a="1"/>
  <c r="H38" i="6" s="1"/>
  <c r="H37" i="8" s="1"/>
  <c r="E37" i="6" a="1"/>
  <c r="E37" i="6" s="1"/>
  <c r="E36" i="8" s="1"/>
  <c r="P36" i="6" a="1"/>
  <c r="P36" i="6" s="1"/>
  <c r="P35" i="8" s="1"/>
  <c r="C36" i="6" a="1"/>
  <c r="C36" i="6" s="1"/>
  <c r="C35" i="8" s="1"/>
  <c r="L34" i="6" a="1"/>
  <c r="L34" i="6" s="1"/>
  <c r="L33" i="8" s="1"/>
  <c r="J33" i="6" a="1"/>
  <c r="J33" i="6" s="1"/>
  <c r="J32" i="8" s="1"/>
  <c r="P30" i="6" a="1"/>
  <c r="P30" i="6" s="1"/>
  <c r="P29" i="8" s="1"/>
  <c r="C30" i="6" a="1"/>
  <c r="C30" i="6" s="1"/>
  <c r="C29" i="8" s="1"/>
  <c r="N29" i="6" a="1"/>
  <c r="N29" i="6" s="1"/>
  <c r="N28" i="8" s="1"/>
  <c r="L28" i="6" a="1"/>
  <c r="L28" i="6" s="1"/>
  <c r="L27" i="8" s="1"/>
  <c r="J27" i="6" a="1"/>
  <c r="J27" i="6" s="1"/>
  <c r="J26" i="8" s="1"/>
  <c r="H26" i="6" a="1"/>
  <c r="H26" i="6" s="1"/>
  <c r="H25" i="8" s="1"/>
  <c r="E25" i="6" a="1"/>
  <c r="E25" i="6" s="1"/>
  <c r="E24" i="8" s="1"/>
  <c r="P24" i="6" a="1"/>
  <c r="P24" i="6" s="1"/>
  <c r="P23" i="8" s="1"/>
  <c r="C24" i="6" a="1"/>
  <c r="C24" i="6" s="1"/>
  <c r="C23" i="8" s="1"/>
  <c r="N23" i="6" a="1"/>
  <c r="N23" i="6" s="1"/>
  <c r="N22" i="8" s="1"/>
  <c r="J21" i="6" a="1"/>
  <c r="J21" i="6" s="1"/>
  <c r="J20" i="8" s="1"/>
  <c r="H20" i="6" a="1"/>
  <c r="H20" i="6" s="1"/>
  <c r="H19" i="8" s="1"/>
  <c r="E19" i="6" a="1"/>
  <c r="E19" i="6" s="1"/>
  <c r="E18" i="8" s="1"/>
  <c r="P18" i="6" a="1"/>
  <c r="P18" i="6" s="1"/>
  <c r="P17" i="8" s="1"/>
  <c r="C18" i="6" a="1"/>
  <c r="C18" i="6" s="1"/>
  <c r="C17" i="8" s="1"/>
  <c r="N17" i="6" a="1"/>
  <c r="N17" i="6" s="1"/>
  <c r="N16" i="8" s="1"/>
  <c r="L16" i="6" a="1"/>
  <c r="L16" i="6" s="1"/>
  <c r="L15" i="8" s="1"/>
  <c r="H14" i="6" a="1"/>
  <c r="H14" i="6" s="1"/>
  <c r="H13" i="8" s="1"/>
  <c r="E13" i="6" a="1"/>
  <c r="E13" i="6" s="1"/>
  <c r="E12" i="8" s="1"/>
  <c r="P12" i="6" a="1"/>
  <c r="P12" i="6" s="1"/>
  <c r="P11" i="8" s="1"/>
  <c r="L10" i="6" a="1"/>
  <c r="L10" i="6" s="1"/>
  <c r="L9" i="8" s="1"/>
  <c r="H8" i="6" a="1"/>
  <c r="H8" i="6" s="1"/>
  <c r="H7" i="8" s="1"/>
  <c r="E7" i="6" a="1"/>
  <c r="E7" i="6" s="1"/>
  <c r="E6" i="8" s="1"/>
  <c r="C6" i="6" a="1"/>
  <c r="C6" i="6" s="1"/>
  <c r="C5" i="8" s="1"/>
  <c r="N5" i="6" a="1"/>
  <c r="N5" i="6" s="1"/>
  <c r="N4" i="8" s="1"/>
  <c r="U102" i="6" a="1"/>
  <c r="U102" i="6" s="1"/>
  <c r="U101" i="8" s="1"/>
  <c r="R101" i="6" a="1"/>
  <c r="R101" i="6" s="1"/>
  <c r="R100" i="8" s="1"/>
  <c r="X99" i="6" a="1"/>
  <c r="X99" i="6" s="1"/>
  <c r="X98" i="8" s="1"/>
  <c r="U98" i="6" a="1"/>
  <c r="U98" i="6" s="1"/>
  <c r="U97" i="8" s="1"/>
  <c r="R97" i="6" a="1"/>
  <c r="R97" i="6" s="1"/>
  <c r="R96" i="8" s="1"/>
  <c r="X95" i="6" a="1"/>
  <c r="X95" i="6" s="1"/>
  <c r="X94" i="8" s="1"/>
  <c r="U94" i="6" a="1"/>
  <c r="U94" i="6" s="1"/>
  <c r="U93" i="8" s="1"/>
  <c r="R93" i="6" a="1"/>
  <c r="R93" i="6" s="1"/>
  <c r="R92" i="8" s="1"/>
  <c r="X91" i="6" a="1"/>
  <c r="X91" i="6" s="1"/>
  <c r="X90" i="8" s="1"/>
  <c r="U90" i="6" a="1"/>
  <c r="U90" i="6" s="1"/>
  <c r="U89" i="8" s="1"/>
  <c r="X87" i="6" a="1"/>
  <c r="X87" i="6" s="1"/>
  <c r="X86" i="8" s="1"/>
  <c r="U86" i="6" a="1"/>
  <c r="U86" i="6" s="1"/>
  <c r="U85" i="8" s="1"/>
  <c r="R85" i="6" a="1"/>
  <c r="R85" i="6" s="1"/>
  <c r="R84" i="8" s="1"/>
  <c r="X83" i="6" a="1"/>
  <c r="X83" i="6" s="1"/>
  <c r="X82" i="8" s="1"/>
  <c r="U82" i="6" a="1"/>
  <c r="U82" i="6" s="1"/>
  <c r="U81" i="8" s="1"/>
  <c r="X79" i="6" a="1"/>
  <c r="X79" i="6" s="1"/>
  <c r="X78" i="8" s="1"/>
  <c r="R77" i="6" a="1"/>
  <c r="R77" i="6" s="1"/>
  <c r="R76" i="8" s="1"/>
  <c r="X75" i="6" a="1"/>
  <c r="X75" i="6" s="1"/>
  <c r="X74" i="8" s="1"/>
  <c r="X71" i="6" a="1"/>
  <c r="X71" i="6" s="1"/>
  <c r="X70" i="8" s="1"/>
  <c r="R69" i="6" a="1"/>
  <c r="R69" i="6" s="1"/>
  <c r="R68" i="8" s="1"/>
  <c r="X67" i="6" a="1"/>
  <c r="X67" i="6" s="1"/>
  <c r="X66" i="8" s="1"/>
  <c r="R65" i="6" a="1"/>
  <c r="R65" i="6" s="1"/>
  <c r="R64" i="8" s="1"/>
  <c r="X63" i="6" a="1"/>
  <c r="X63" i="6" s="1"/>
  <c r="X62" i="8" s="1"/>
  <c r="U62" i="6" a="1"/>
  <c r="U62" i="6" s="1"/>
  <c r="U61" i="8" s="1"/>
  <c r="U58" i="6" a="1"/>
  <c r="U58" i="6" s="1"/>
  <c r="U57" i="8" s="1"/>
  <c r="R57" i="6" a="1"/>
  <c r="R57" i="6" s="1"/>
  <c r="R56" i="8" s="1"/>
  <c r="X55" i="6" a="1"/>
  <c r="X55" i="6" s="1"/>
  <c r="X54" i="8" s="1"/>
  <c r="U54" i="6" a="1"/>
  <c r="U54" i="6" s="1"/>
  <c r="U53" i="8" s="1"/>
  <c r="R53" i="6" a="1"/>
  <c r="R53" i="6" s="1"/>
  <c r="R52" i="8" s="1"/>
  <c r="U50" i="6" a="1"/>
  <c r="U50" i="6" s="1"/>
  <c r="U49" i="8" s="1"/>
  <c r="R49" i="6" a="1"/>
  <c r="R49" i="6" s="1"/>
  <c r="R48" i="8" s="1"/>
  <c r="X47" i="6" a="1"/>
  <c r="X47" i="6" s="1"/>
  <c r="X46" i="8" s="1"/>
  <c r="U46" i="6" a="1"/>
  <c r="U46" i="6" s="1"/>
  <c r="U45" i="8" s="1"/>
  <c r="X43" i="6" a="1"/>
  <c r="X43" i="6" s="1"/>
  <c r="X42" i="8" s="1"/>
  <c r="U42" i="6" a="1"/>
  <c r="U42" i="6" s="1"/>
  <c r="U41" i="8" s="1"/>
  <c r="R41" i="6" a="1"/>
  <c r="R41" i="6" s="1"/>
  <c r="R40" i="8" s="1"/>
  <c r="X39" i="6" a="1"/>
  <c r="X39" i="6" s="1"/>
  <c r="X38" i="8" s="1"/>
  <c r="U34" i="6" a="1"/>
  <c r="U34" i="6" s="1"/>
  <c r="U33" i="8" s="1"/>
  <c r="U30" i="6" a="1"/>
  <c r="U30" i="6" s="1"/>
  <c r="U29" i="8" s="1"/>
  <c r="R29" i="6" a="1"/>
  <c r="R29" i="6" s="1"/>
  <c r="R28" i="8" s="1"/>
  <c r="X27" i="6" a="1"/>
  <c r="X27" i="6" s="1"/>
  <c r="X26" i="8" s="1"/>
  <c r="X23" i="6" a="1"/>
  <c r="X23" i="6" s="1"/>
  <c r="X22" i="8" s="1"/>
  <c r="U22" i="6" a="1"/>
  <c r="U22" i="6" s="1"/>
  <c r="U21" i="8" s="1"/>
  <c r="R21" i="6" a="1"/>
  <c r="R21" i="6" s="1"/>
  <c r="R20" i="8" s="1"/>
  <c r="R17" i="6" a="1"/>
  <c r="R17" i="6" s="1"/>
  <c r="R16" i="8" s="1"/>
  <c r="X15" i="6" a="1"/>
  <c r="X15" i="6" s="1"/>
  <c r="X14" i="8" s="1"/>
  <c r="U14" i="6" a="1"/>
  <c r="U14" i="6" s="1"/>
  <c r="U13" i="8" s="1"/>
  <c r="R13" i="6" a="1"/>
  <c r="R13" i="6" s="1"/>
  <c r="R12" i="8" s="1"/>
  <c r="X11" i="6" a="1"/>
  <c r="X11" i="6" s="1"/>
  <c r="X10" i="8" s="1"/>
  <c r="R9" i="6" a="1"/>
  <c r="R9" i="6" s="1"/>
  <c r="R8" i="8" s="1"/>
  <c r="X7" i="6" a="1"/>
  <c r="X7" i="6" s="1"/>
  <c r="X6" i="8" s="1"/>
  <c r="R5" i="6" a="1"/>
  <c r="R5" i="6" s="1"/>
  <c r="R4" i="8" s="1"/>
  <c r="I99" i="6" a="1"/>
  <c r="I99" i="6" s="1"/>
  <c r="I98" i="8" s="1"/>
  <c r="G98" i="6" a="1"/>
  <c r="G98" i="6" s="1"/>
  <c r="G97" i="8" s="1"/>
  <c r="Q97" i="6" a="1"/>
  <c r="Q97" i="6" s="1"/>
  <c r="Q96" i="8" s="1"/>
  <c r="O96" i="6" a="1"/>
  <c r="O96" i="6" s="1"/>
  <c r="O95" i="8" s="1"/>
  <c r="M95" i="6" a="1"/>
  <c r="M95" i="6" s="1"/>
  <c r="M94" i="8" s="1"/>
  <c r="K94" i="6" a="1"/>
  <c r="K94" i="6" s="1"/>
  <c r="K93" i="8" s="1"/>
  <c r="G92" i="6" a="1"/>
  <c r="G92" i="6" s="1"/>
  <c r="G91" i="8" s="1"/>
  <c r="D91" i="6" a="1"/>
  <c r="D91" i="6" s="1"/>
  <c r="D90" i="8" s="1"/>
  <c r="O90" i="6" a="1"/>
  <c r="O90" i="6" s="1"/>
  <c r="O89" i="8" s="1"/>
  <c r="M89" i="6" a="1"/>
  <c r="M89" i="6" s="1"/>
  <c r="M88" i="8" s="1"/>
  <c r="K88" i="6" a="1"/>
  <c r="K88" i="6" s="1"/>
  <c r="K87" i="8" s="1"/>
  <c r="I87" i="6" a="1"/>
  <c r="I87" i="6" s="1"/>
  <c r="I86" i="8" s="1"/>
  <c r="G86" i="6" a="1"/>
  <c r="G86" i="6" s="1"/>
  <c r="G85" i="8" s="1"/>
  <c r="Q85" i="6" a="1"/>
  <c r="Q85" i="6" s="1"/>
  <c r="Q84" i="8" s="1"/>
  <c r="D85" i="6" a="1"/>
  <c r="D85" i="6" s="1"/>
  <c r="D84" i="8" s="1"/>
  <c r="O84" i="6" a="1"/>
  <c r="O84" i="6" s="1"/>
  <c r="O83" i="8" s="1"/>
  <c r="Q79" i="6" a="1"/>
  <c r="Q79" i="6" s="1"/>
  <c r="Q78" i="8" s="1"/>
  <c r="D79" i="6" a="1"/>
  <c r="D79" i="6" s="1"/>
  <c r="D78" i="8" s="1"/>
  <c r="O78" i="6" a="1"/>
  <c r="O78" i="6" s="1"/>
  <c r="O77" i="8" s="1"/>
  <c r="M77" i="6" a="1"/>
  <c r="M77" i="6" s="1"/>
  <c r="M76" i="8" s="1"/>
  <c r="K76" i="6" a="1"/>
  <c r="K76" i="6" s="1"/>
  <c r="K75" i="8" s="1"/>
  <c r="I75" i="6" a="1"/>
  <c r="I75" i="6" s="1"/>
  <c r="I74" i="8" s="1"/>
  <c r="G74" i="6" a="1"/>
  <c r="G74" i="6" s="1"/>
  <c r="G73" i="8" s="1"/>
  <c r="Q73" i="6" a="1"/>
  <c r="Q73" i="6" s="1"/>
  <c r="Q72" i="8" s="1"/>
  <c r="D73" i="6" a="1"/>
  <c r="D73" i="6" s="1"/>
  <c r="D72" i="8" s="1"/>
  <c r="O72" i="6" a="1"/>
  <c r="O72" i="6" s="1"/>
  <c r="O71" i="8" s="1"/>
  <c r="M71" i="6" a="1"/>
  <c r="M71" i="6" s="1"/>
  <c r="M70" i="8" s="1"/>
  <c r="K70" i="6" a="1"/>
  <c r="K70" i="6" s="1"/>
  <c r="K69" i="8" s="1"/>
  <c r="G68" i="6" a="1"/>
  <c r="G68" i="6" s="1"/>
  <c r="G67" i="8" s="1"/>
  <c r="Q67" i="6" a="1"/>
  <c r="Q67" i="6" s="1"/>
  <c r="Q66" i="8" s="1"/>
  <c r="D67" i="6" a="1"/>
  <c r="D67" i="6" s="1"/>
  <c r="D66" i="8" s="1"/>
  <c r="M65" i="6" a="1"/>
  <c r="M65" i="6" s="1"/>
  <c r="M64" i="8" s="1"/>
  <c r="K64" i="6" a="1"/>
  <c r="K64" i="6" s="1"/>
  <c r="K63" i="8" s="1"/>
  <c r="I63" i="6" a="1"/>
  <c r="I63" i="6" s="1"/>
  <c r="I62" i="8" s="1"/>
  <c r="G62" i="6" a="1"/>
  <c r="G62" i="6" s="1"/>
  <c r="G61" i="8" s="1"/>
  <c r="Q61" i="6" a="1"/>
  <c r="Q61" i="6" s="1"/>
  <c r="Q60" i="8" s="1"/>
  <c r="D61" i="6" a="1"/>
  <c r="D61" i="6" s="1"/>
  <c r="D60" i="8" s="1"/>
  <c r="O60" i="6" a="1"/>
  <c r="O60" i="6" s="1"/>
  <c r="O59" i="8" s="1"/>
  <c r="M59" i="6" a="1"/>
  <c r="M59" i="6" s="1"/>
  <c r="M58" i="8" s="1"/>
  <c r="Q55" i="6" a="1"/>
  <c r="Q55" i="6" s="1"/>
  <c r="Q54" i="8" s="1"/>
  <c r="D55" i="6" a="1"/>
  <c r="D55" i="6" s="1"/>
  <c r="D54" i="8" s="1"/>
  <c r="O54" i="6" a="1"/>
  <c r="O54" i="6" s="1"/>
  <c r="O53" i="8" s="1"/>
  <c r="M53" i="6" a="1"/>
  <c r="M53" i="6" s="1"/>
  <c r="M52" i="8" s="1"/>
  <c r="K52" i="6" a="1"/>
  <c r="K52" i="6" s="1"/>
  <c r="K51" i="8" s="1"/>
  <c r="I51" i="6" a="1"/>
  <c r="I51" i="6" s="1"/>
  <c r="I50" i="8" s="1"/>
  <c r="G50" i="6" a="1"/>
  <c r="G50" i="6" s="1"/>
  <c r="G49" i="8" s="1"/>
  <c r="Q49" i="6" a="1"/>
  <c r="Q49" i="6" s="1"/>
  <c r="Q48" i="8" s="1"/>
  <c r="O48" i="6" a="1"/>
  <c r="O48" i="6" s="1"/>
  <c r="O47" i="8" s="1"/>
  <c r="M47" i="6" a="1"/>
  <c r="M47" i="6" s="1"/>
  <c r="M46" i="8" s="1"/>
  <c r="K46" i="6" a="1"/>
  <c r="K46" i="6" s="1"/>
  <c r="K45" i="8" s="1"/>
  <c r="Q43" i="6" a="1"/>
  <c r="Q43" i="6" s="1"/>
  <c r="Q42" i="8" s="1"/>
  <c r="D43" i="6" a="1"/>
  <c r="D43" i="6" s="1"/>
  <c r="D42" i="8" s="1"/>
  <c r="M41" i="6" a="1"/>
  <c r="M41" i="6" s="1"/>
  <c r="M40" i="8" s="1"/>
  <c r="I39" i="6" a="1"/>
  <c r="I39" i="6" s="1"/>
  <c r="I38" i="8" s="1"/>
  <c r="G38" i="6" a="1"/>
  <c r="G38" i="6" s="1"/>
  <c r="G37" i="8" s="1"/>
  <c r="D37" i="6" a="1"/>
  <c r="D37" i="6" s="1"/>
  <c r="D36" i="8" s="1"/>
  <c r="O36" i="6" a="1"/>
  <c r="O36" i="6" s="1"/>
  <c r="O35" i="8" s="1"/>
  <c r="K34" i="6" a="1"/>
  <c r="K34" i="6" s="1"/>
  <c r="K33" i="8" s="1"/>
  <c r="I33" i="6" a="1"/>
  <c r="I33" i="6" s="1"/>
  <c r="I32" i="8" s="1"/>
  <c r="Q31" i="6" a="1"/>
  <c r="Q31" i="6" s="1"/>
  <c r="Q30" i="8" s="1"/>
  <c r="D31" i="6" a="1"/>
  <c r="D31" i="6" s="1"/>
  <c r="D30" i="8" s="1"/>
  <c r="O30" i="6" a="1"/>
  <c r="O30" i="6" s="1"/>
  <c r="O29" i="8" s="1"/>
  <c r="M29" i="6" a="1"/>
  <c r="M29" i="6" s="1"/>
  <c r="M28" i="8" s="1"/>
  <c r="K28" i="6" a="1"/>
  <c r="K28" i="6" s="1"/>
  <c r="K27" i="8" s="1"/>
  <c r="I27" i="6" a="1"/>
  <c r="I27" i="6" s="1"/>
  <c r="I26" i="8" s="1"/>
  <c r="G26" i="6" a="1"/>
  <c r="G26" i="6" s="1"/>
  <c r="G25" i="8" s="1"/>
  <c r="Q25" i="6" a="1"/>
  <c r="Q25" i="6" s="1"/>
  <c r="Q24" i="8" s="1"/>
  <c r="D25" i="6" a="1"/>
  <c r="D25" i="6" s="1"/>
  <c r="D24" i="8" s="1"/>
  <c r="K22" i="6" a="1"/>
  <c r="K22" i="6" s="1"/>
  <c r="K21" i="8" s="1"/>
  <c r="G20" i="6" a="1"/>
  <c r="G20" i="6" s="1"/>
  <c r="G19" i="8" s="1"/>
  <c r="Q19" i="6" a="1"/>
  <c r="Q19" i="6" s="1"/>
  <c r="Q18" i="8" s="1"/>
  <c r="D19" i="6" a="1"/>
  <c r="D19" i="6" s="1"/>
  <c r="D18" i="8" s="1"/>
  <c r="M17" i="6" a="1"/>
  <c r="M17" i="6" s="1"/>
  <c r="M16" i="8" s="1"/>
  <c r="K16" i="6" a="1"/>
  <c r="K16" i="6" s="1"/>
  <c r="K15" i="8" s="1"/>
  <c r="I15" i="6" a="1"/>
  <c r="I15" i="6" s="1"/>
  <c r="I14" i="8" s="1"/>
  <c r="Q13" i="6" a="1"/>
  <c r="Q13" i="6" s="1"/>
  <c r="Q12" i="8" s="1"/>
  <c r="D13" i="6" a="1"/>
  <c r="D13" i="6" s="1"/>
  <c r="D12" i="8" s="1"/>
  <c r="O12" i="6" a="1"/>
  <c r="O12" i="6" s="1"/>
  <c r="O11" i="8" s="1"/>
  <c r="K10" i="6" a="1"/>
  <c r="K10" i="6" s="1"/>
  <c r="K9" i="8" s="1"/>
  <c r="G8" i="6" a="1"/>
  <c r="G8" i="6" s="1"/>
  <c r="G7" i="8" s="1"/>
  <c r="Q7" i="6" a="1"/>
  <c r="Q7" i="6" s="1"/>
  <c r="Q6" i="8" s="1"/>
  <c r="O6" i="6" a="1"/>
  <c r="O6" i="6" s="1"/>
  <c r="O5" i="8" s="1"/>
  <c r="K4" i="6" a="1"/>
  <c r="K4" i="6" s="1"/>
  <c r="K3" i="8" s="1"/>
  <c r="T102" i="6" a="1"/>
  <c r="T102" i="6" s="1"/>
  <c r="T101" i="8" s="1"/>
  <c r="W99" i="6" a="1"/>
  <c r="W99" i="6" s="1"/>
  <c r="W98" i="8" s="1"/>
  <c r="T98" i="6" a="1"/>
  <c r="T98" i="6" s="1"/>
  <c r="T97" i="8" s="1"/>
  <c r="W95" i="6" a="1"/>
  <c r="W95" i="6" s="1"/>
  <c r="W94" i="8" s="1"/>
  <c r="T94" i="6" a="1"/>
  <c r="T94" i="6" s="1"/>
  <c r="T93" i="8" s="1"/>
  <c r="W91" i="6" a="1"/>
  <c r="W91" i="6" s="1"/>
  <c r="W90" i="8" s="1"/>
  <c r="T90" i="6" a="1"/>
  <c r="T90" i="6" s="1"/>
  <c r="T89" i="8" s="1"/>
  <c r="W87" i="6" a="1"/>
  <c r="W87" i="6" s="1"/>
  <c r="W86" i="8" s="1"/>
  <c r="T86" i="6" a="1"/>
  <c r="T86" i="6" s="1"/>
  <c r="T85" i="8" s="1"/>
  <c r="W83" i="6" a="1"/>
  <c r="W83" i="6" s="1"/>
  <c r="W82" i="8" s="1"/>
  <c r="T82" i="6" a="1"/>
  <c r="T82" i="6" s="1"/>
  <c r="T81" i="8" s="1"/>
  <c r="T78" i="6" a="1"/>
  <c r="T78" i="6" s="1"/>
  <c r="T77" i="8" s="1"/>
  <c r="W75" i="6" a="1"/>
  <c r="W75" i="6" s="1"/>
  <c r="W74" i="8" s="1"/>
  <c r="W71" i="6" a="1"/>
  <c r="W71" i="6" s="1"/>
  <c r="W70" i="8" s="1"/>
  <c r="T70" i="6" a="1"/>
  <c r="T70" i="6" s="1"/>
  <c r="T69" i="8" s="1"/>
  <c r="W67" i="6" a="1"/>
  <c r="W67" i="6" s="1"/>
  <c r="W66" i="8" s="1"/>
  <c r="T66" i="6" a="1"/>
  <c r="T66" i="6" s="1"/>
  <c r="T65" i="8" s="1"/>
  <c r="W63" i="6" a="1"/>
  <c r="W63" i="6" s="1"/>
  <c r="W62" i="8" s="1"/>
  <c r="T62" i="6" a="1"/>
  <c r="T62" i="6" s="1"/>
  <c r="T61" i="8" s="1"/>
  <c r="W59" i="6" a="1"/>
  <c r="W59" i="6" s="1"/>
  <c r="W58" i="8" s="1"/>
  <c r="T58" i="6" a="1"/>
  <c r="T58" i="6" s="1"/>
  <c r="T57" i="8" s="1"/>
  <c r="W51" i="6" a="1"/>
  <c r="W51" i="6" s="1"/>
  <c r="W50" i="8" s="1"/>
  <c r="W47" i="6" a="1"/>
  <c r="W47" i="6" s="1"/>
  <c r="W46" i="8" s="1"/>
  <c r="T46" i="6" a="1"/>
  <c r="T46" i="6" s="1"/>
  <c r="T45" i="8" s="1"/>
  <c r="W43" i="6" a="1"/>
  <c r="W43" i="6" s="1"/>
  <c r="W42" i="8" s="1"/>
  <c r="T42" i="6" a="1"/>
  <c r="T42" i="6" s="1"/>
  <c r="T41" i="8" s="1"/>
  <c r="W39" i="6" a="1"/>
  <c r="W39" i="6" s="1"/>
  <c r="W38" i="8" s="1"/>
  <c r="T38" i="6" a="1"/>
  <c r="T38" i="6" s="1"/>
  <c r="T37" i="8" s="1"/>
  <c r="W35" i="6" a="1"/>
  <c r="W35" i="6" s="1"/>
  <c r="W34" i="8" s="1"/>
  <c r="W31" i="6" a="1"/>
  <c r="W31" i="6" s="1"/>
  <c r="W30" i="8" s="1"/>
  <c r="T30" i="6" a="1"/>
  <c r="T30" i="6" s="1"/>
  <c r="T29" i="8" s="1"/>
  <c r="W27" i="6" a="1"/>
  <c r="W27" i="6" s="1"/>
  <c r="W26" i="8" s="1"/>
  <c r="T26" i="6" a="1"/>
  <c r="T26" i="6" s="1"/>
  <c r="T25" i="8" s="1"/>
  <c r="W23" i="6" a="1"/>
  <c r="W23" i="6" s="1"/>
  <c r="W22" i="8" s="1"/>
  <c r="T22" i="6" a="1"/>
  <c r="T22" i="6" s="1"/>
  <c r="T21" i="8" s="1"/>
  <c r="W19" i="6" a="1"/>
  <c r="W19" i="6" s="1"/>
  <c r="W18" i="8" s="1"/>
  <c r="T18" i="6" a="1"/>
  <c r="T18" i="6" s="1"/>
  <c r="T17" i="8" s="1"/>
  <c r="T14" i="6" a="1"/>
  <c r="T14" i="6" s="1"/>
  <c r="T13" i="8" s="1"/>
  <c r="T10" i="6" a="1"/>
  <c r="T10" i="6" s="1"/>
  <c r="T9" i="8" s="1"/>
  <c r="Z7" i="8"/>
  <c r="W7" i="6" a="1"/>
  <c r="W7" i="6" s="1"/>
  <c r="W6" i="8" s="1"/>
  <c r="E74" i="6" a="1"/>
  <c r="E74" i="6" s="1"/>
  <c r="E73" i="8" s="1"/>
  <c r="P73" i="6" a="1"/>
  <c r="P73" i="6" s="1"/>
  <c r="P72" i="8" s="1"/>
  <c r="C73" i="6" a="1"/>
  <c r="C73" i="6" s="1"/>
  <c r="C72" i="8" s="1"/>
  <c r="N72" i="6" a="1"/>
  <c r="N72" i="6" s="1"/>
  <c r="N71" i="8" s="1"/>
  <c r="H69" i="6" a="1"/>
  <c r="H69" i="6" s="1"/>
  <c r="H68" i="8" s="1"/>
  <c r="E68" i="6" a="1"/>
  <c r="E68" i="6" s="1"/>
  <c r="E67" i="8" s="1"/>
  <c r="P67" i="6" a="1"/>
  <c r="P67" i="6" s="1"/>
  <c r="P66" i="8" s="1"/>
  <c r="C67" i="6" a="1"/>
  <c r="C67" i="6" s="1"/>
  <c r="C66" i="8" s="1"/>
  <c r="N66" i="6" a="1"/>
  <c r="N66" i="6" s="1"/>
  <c r="N65" i="8" s="1"/>
  <c r="L65" i="6" a="1"/>
  <c r="L65" i="6" s="1"/>
  <c r="L64" i="8" s="1"/>
  <c r="J64" i="6" a="1"/>
  <c r="J64" i="6" s="1"/>
  <c r="J63" i="8" s="1"/>
  <c r="H63" i="6" a="1"/>
  <c r="H63" i="6" s="1"/>
  <c r="H62" i="8" s="1"/>
  <c r="E62" i="6" a="1"/>
  <c r="E62" i="6" s="1"/>
  <c r="E61" i="8" s="1"/>
  <c r="P61" i="6" a="1"/>
  <c r="P61" i="6" s="1"/>
  <c r="P60" i="8" s="1"/>
  <c r="C61" i="6" a="1"/>
  <c r="C61" i="6" s="1"/>
  <c r="C60" i="8" s="1"/>
  <c r="N60" i="6" a="1"/>
  <c r="N60" i="6" s="1"/>
  <c r="N59" i="8" s="1"/>
  <c r="E56" i="6" a="1"/>
  <c r="E56" i="6" s="1"/>
  <c r="E55" i="8" s="1"/>
  <c r="P55" i="6" a="1"/>
  <c r="P55" i="6" s="1"/>
  <c r="P54" i="8" s="1"/>
  <c r="N54" i="6" a="1"/>
  <c r="N54" i="6" s="1"/>
  <c r="N53" i="8" s="1"/>
  <c r="L53" i="6" a="1"/>
  <c r="L53" i="6" s="1"/>
  <c r="L52" i="8" s="1"/>
  <c r="J52" i="6" a="1"/>
  <c r="J52" i="6" s="1"/>
  <c r="J51" i="8" s="1"/>
  <c r="H51" i="6" a="1"/>
  <c r="H51" i="6" s="1"/>
  <c r="H50" i="8" s="1"/>
  <c r="E50" i="6" a="1"/>
  <c r="E50" i="6" s="1"/>
  <c r="E49" i="8" s="1"/>
  <c r="P49" i="6" a="1"/>
  <c r="P49" i="6" s="1"/>
  <c r="P48" i="8" s="1"/>
  <c r="N48" i="6" a="1"/>
  <c r="N48" i="6" s="1"/>
  <c r="N47" i="8" s="1"/>
  <c r="L47" i="6" a="1"/>
  <c r="L47" i="6" s="1"/>
  <c r="L46" i="8" s="1"/>
  <c r="J46" i="6" a="1"/>
  <c r="J46" i="6" s="1"/>
  <c r="J45" i="8" s="1"/>
  <c r="H45" i="6" a="1"/>
  <c r="H45" i="6" s="1"/>
  <c r="H44" i="8" s="1"/>
  <c r="E44" i="6" a="1"/>
  <c r="E44" i="6" s="1"/>
  <c r="E43" i="8" s="1"/>
  <c r="L41" i="6" a="1"/>
  <c r="L41" i="6" s="1"/>
  <c r="L40" i="8" s="1"/>
  <c r="H39" i="6" a="1"/>
  <c r="H39" i="6" s="1"/>
  <c r="H38" i="8" s="1"/>
  <c r="P37" i="6" a="1"/>
  <c r="P37" i="6" s="1"/>
  <c r="P36" i="8" s="1"/>
  <c r="N36" i="6" a="1"/>
  <c r="N36" i="6" s="1"/>
  <c r="N35" i="8" s="1"/>
  <c r="L35" i="6" a="1"/>
  <c r="L35" i="6" s="1"/>
  <c r="L34" i="8" s="1"/>
  <c r="J34" i="6" a="1"/>
  <c r="J34" i="6" s="1"/>
  <c r="J33" i="8" s="1"/>
  <c r="H33" i="6" a="1"/>
  <c r="H33" i="6" s="1"/>
  <c r="H32" i="8" s="1"/>
  <c r="E32" i="6" a="1"/>
  <c r="E32" i="6" s="1"/>
  <c r="E31" i="8" s="1"/>
  <c r="C31" i="6" a="1"/>
  <c r="C31" i="6" s="1"/>
  <c r="C30" i="8" s="1"/>
  <c r="N30" i="6" a="1"/>
  <c r="N30" i="6" s="1"/>
  <c r="N29" i="8" s="1"/>
  <c r="L29" i="6" a="1"/>
  <c r="L29" i="6" s="1"/>
  <c r="L28" i="8" s="1"/>
  <c r="J28" i="6" a="1"/>
  <c r="J28" i="6" s="1"/>
  <c r="J27" i="8" s="1"/>
  <c r="H27" i="6" a="1"/>
  <c r="H27" i="6" s="1"/>
  <c r="H26" i="8" s="1"/>
  <c r="E26" i="6" a="1"/>
  <c r="E26" i="6" s="1"/>
  <c r="E25" i="8" s="1"/>
  <c r="P25" i="6" a="1"/>
  <c r="P25" i="6" s="1"/>
  <c r="P24" i="8" s="1"/>
  <c r="C25" i="6" a="1"/>
  <c r="C25" i="6" s="1"/>
  <c r="C24" i="8" s="1"/>
  <c r="N24" i="6" a="1"/>
  <c r="N24" i="6" s="1"/>
  <c r="N23" i="8" s="1"/>
  <c r="L23" i="6" a="1"/>
  <c r="L23" i="6" s="1"/>
  <c r="L22" i="8" s="1"/>
  <c r="J22" i="6" a="1"/>
  <c r="J22" i="6" s="1"/>
  <c r="J21" i="8" s="1"/>
  <c r="E20" i="6" a="1"/>
  <c r="E20" i="6" s="1"/>
  <c r="E19" i="8" s="1"/>
  <c r="P19" i="6" a="1"/>
  <c r="P19" i="6" s="1"/>
  <c r="P18" i="8" s="1"/>
  <c r="L17" i="6" a="1"/>
  <c r="L17" i="6" s="1"/>
  <c r="L16" i="8" s="1"/>
  <c r="H15" i="6" a="1"/>
  <c r="H15" i="6" s="1"/>
  <c r="H14" i="8" s="1"/>
  <c r="E14" i="6" a="1"/>
  <c r="E14" i="6" s="1"/>
  <c r="E13" i="8" s="1"/>
  <c r="C13" i="6" a="1"/>
  <c r="C13" i="6" s="1"/>
  <c r="C12" i="8" s="1"/>
  <c r="N12" i="6" a="1"/>
  <c r="N12" i="6" s="1"/>
  <c r="N11" i="8" s="1"/>
  <c r="J10" i="6" a="1"/>
  <c r="J10" i="6" s="1"/>
  <c r="J9" i="8" s="1"/>
  <c r="H9" i="6" a="1"/>
  <c r="H9" i="6" s="1"/>
  <c r="H8" i="8" s="1"/>
  <c r="E8" i="6" a="1"/>
  <c r="E8" i="6" s="1"/>
  <c r="E7" i="8" s="1"/>
  <c r="P7" i="6" a="1"/>
  <c r="P7" i="6" s="1"/>
  <c r="P6" i="8" s="1"/>
  <c r="N6" i="6" a="1"/>
  <c r="N6" i="6" s="1"/>
  <c r="N5" i="8" s="1"/>
  <c r="J4" i="6" a="1"/>
  <c r="J4" i="6" s="1"/>
  <c r="J3" i="8" s="1"/>
  <c r="S102" i="6" a="1"/>
  <c r="S102" i="6" s="1"/>
  <c r="S101" i="8" s="1"/>
  <c r="Y100" i="6" a="1"/>
  <c r="Y100" i="6" s="1"/>
  <c r="Y99" i="8" s="1"/>
  <c r="V99" i="6" a="1"/>
  <c r="V99" i="6" s="1"/>
  <c r="V98" i="8" s="1"/>
  <c r="S98" i="6" a="1"/>
  <c r="S98" i="6" s="1"/>
  <c r="S97" i="8" s="1"/>
  <c r="Y96" i="6" a="1"/>
  <c r="Y96" i="6" s="1"/>
  <c r="Y95" i="8" s="1"/>
  <c r="V95" i="6" a="1"/>
  <c r="V95" i="6" s="1"/>
  <c r="V94" i="8" s="1"/>
  <c r="S94" i="6" a="1"/>
  <c r="S94" i="6" s="1"/>
  <c r="S93" i="8" s="1"/>
  <c r="Y92" i="6" a="1"/>
  <c r="Y92" i="6" s="1"/>
  <c r="Y91" i="8" s="1"/>
  <c r="S90" i="6" a="1"/>
  <c r="S90" i="6" s="1"/>
  <c r="S89" i="8" s="1"/>
  <c r="Y88" i="6" a="1"/>
  <c r="Y88" i="6" s="1"/>
  <c r="Y87" i="8" s="1"/>
  <c r="V87" i="6" a="1"/>
  <c r="V87" i="6" s="1"/>
  <c r="V86" i="8" s="1"/>
  <c r="S86" i="6" a="1"/>
  <c r="S86" i="6" s="1"/>
  <c r="S85" i="8" s="1"/>
  <c r="Y84" i="6" a="1"/>
  <c r="Y84" i="6" s="1"/>
  <c r="Y83" i="8" s="1"/>
  <c r="V83" i="6" a="1"/>
  <c r="V83" i="6" s="1"/>
  <c r="V82" i="8" s="1"/>
  <c r="S82" i="6" a="1"/>
  <c r="S82" i="6" s="1"/>
  <c r="S81" i="8" s="1"/>
  <c r="V79" i="6" a="1"/>
  <c r="V79" i="6" s="1"/>
  <c r="V78" i="8" s="1"/>
  <c r="S78" i="6" a="1"/>
  <c r="S78" i="6" s="1"/>
  <c r="S77" i="8" s="1"/>
  <c r="Y76" i="6" a="1"/>
  <c r="Y76" i="6" s="1"/>
  <c r="Y75" i="8" s="1"/>
  <c r="S74" i="6" a="1"/>
  <c r="S74" i="6" s="1"/>
  <c r="S73" i="8" s="1"/>
  <c r="Y72" i="6" a="1"/>
  <c r="Y72" i="6" s="1"/>
  <c r="Y71" i="8" s="1"/>
  <c r="V71" i="6" a="1"/>
  <c r="V71" i="6" s="1"/>
  <c r="V70" i="8" s="1"/>
  <c r="S70" i="6" a="1"/>
  <c r="S70" i="6" s="1"/>
  <c r="S69" i="8" s="1"/>
  <c r="V67" i="6" a="1"/>
  <c r="V67" i="6" s="1"/>
  <c r="V66" i="8" s="1"/>
  <c r="S66" i="6" a="1"/>
  <c r="S66" i="6" s="1"/>
  <c r="S65" i="8" s="1"/>
  <c r="Y64" i="6" a="1"/>
  <c r="Y64" i="6" s="1"/>
  <c r="Y63" i="8" s="1"/>
  <c r="S62" i="6" a="1"/>
  <c r="S62" i="6" s="1"/>
  <c r="S61" i="8" s="1"/>
  <c r="Y60" i="6" a="1"/>
  <c r="Y60" i="6" s="1"/>
  <c r="Y59" i="8" s="1"/>
  <c r="V59" i="6" a="1"/>
  <c r="V59" i="6" s="1"/>
  <c r="V58" i="8" s="1"/>
  <c r="S58" i="6" a="1"/>
  <c r="S58" i="6" s="1"/>
  <c r="S57" i="8" s="1"/>
  <c r="Y56" i="6" a="1"/>
  <c r="Y56" i="6" s="1"/>
  <c r="Y55" i="8" s="1"/>
  <c r="V55" i="6" a="1"/>
  <c r="V55" i="6" s="1"/>
  <c r="V54" i="8" s="1"/>
  <c r="Y52" i="6" a="1"/>
  <c r="Y52" i="6" s="1"/>
  <c r="Y51" i="8" s="1"/>
  <c r="V51" i="6" a="1"/>
  <c r="V51" i="6" s="1"/>
  <c r="V50" i="8" s="1"/>
  <c r="S50" i="6" a="1"/>
  <c r="S50" i="6" s="1"/>
  <c r="S49" i="8" s="1"/>
  <c r="Y48" i="6" a="1"/>
  <c r="Y48" i="6" s="1"/>
  <c r="Y47" i="8" s="1"/>
  <c r="V47" i="6" a="1"/>
  <c r="V47" i="6" s="1"/>
  <c r="V46" i="8" s="1"/>
  <c r="S46" i="6" a="1"/>
  <c r="S46" i="6" s="1"/>
  <c r="S45" i="8" s="1"/>
  <c r="Y44" i="6" a="1"/>
  <c r="Y44" i="6" s="1"/>
  <c r="Y43" i="8" s="1"/>
  <c r="V43" i="6" a="1"/>
  <c r="V43" i="6" s="1"/>
  <c r="V42" i="8" s="1"/>
  <c r="S42" i="6" a="1"/>
  <c r="S42" i="6" s="1"/>
  <c r="S41" i="8" s="1"/>
  <c r="Y40" i="6" a="1"/>
  <c r="Y40" i="6" s="1"/>
  <c r="Y39" i="8" s="1"/>
  <c r="V39" i="6" a="1"/>
  <c r="V39" i="6" s="1"/>
  <c r="V38" i="8" s="1"/>
  <c r="S38" i="6" a="1"/>
  <c r="S38" i="6" s="1"/>
  <c r="S37" i="8" s="1"/>
  <c r="Y36" i="6" a="1"/>
  <c r="Y36" i="6" s="1"/>
  <c r="Y35" i="8" s="1"/>
  <c r="V35" i="6" a="1"/>
  <c r="V35" i="6" s="1"/>
  <c r="V34" i="8" s="1"/>
  <c r="S34" i="6" a="1"/>
  <c r="S34" i="6" s="1"/>
  <c r="S33" i="8" s="1"/>
  <c r="V31" i="6" a="1"/>
  <c r="V31" i="6" s="1"/>
  <c r="V30" i="8" s="1"/>
  <c r="S30" i="6" a="1"/>
  <c r="S30" i="6" s="1"/>
  <c r="S29" i="8" s="1"/>
  <c r="V27" i="6" a="1"/>
  <c r="V27" i="6" s="1"/>
  <c r="V26" i="8" s="1"/>
  <c r="S26" i="6" a="1"/>
  <c r="S26" i="6" s="1"/>
  <c r="S25" i="8" s="1"/>
  <c r="V23" i="6" a="1"/>
  <c r="V23" i="6" s="1"/>
  <c r="V22" i="8" s="1"/>
  <c r="S22" i="6" a="1"/>
  <c r="S22" i="6" s="1"/>
  <c r="S21" i="8" s="1"/>
  <c r="S18" i="6" a="1"/>
  <c r="S18" i="6" s="1"/>
  <c r="S17" i="8" s="1"/>
  <c r="V15" i="6" a="1"/>
  <c r="V15" i="6" s="1"/>
  <c r="V14" i="8" s="1"/>
  <c r="S14" i="6" a="1"/>
  <c r="S14" i="6" s="1"/>
  <c r="S13" i="8" s="1"/>
  <c r="Y12" i="6" a="1"/>
  <c r="Y12" i="6" s="1"/>
  <c r="Y11" i="8" s="1"/>
  <c r="V11" i="6" a="1"/>
  <c r="V11" i="6" s="1"/>
  <c r="V10" i="8" s="1"/>
  <c r="S10" i="6" a="1"/>
  <c r="S10" i="6" s="1"/>
  <c r="S9" i="8" s="1"/>
  <c r="V7" i="6" a="1"/>
  <c r="V7" i="6" s="1"/>
  <c r="V6" i="8" s="1"/>
  <c r="S6" i="6" a="1"/>
  <c r="S6" i="6" s="1"/>
  <c r="S5" i="8" s="1"/>
  <c r="Y4" i="6" a="1"/>
  <c r="Y4" i="6" s="1"/>
  <c r="Y3" i="8" s="1"/>
  <c r="G93" i="6" a="1"/>
  <c r="G93" i="6" s="1"/>
  <c r="G92" i="8" s="1"/>
  <c r="Q92" i="6" a="1"/>
  <c r="Q92" i="6" s="1"/>
  <c r="Q91" i="8" s="1"/>
  <c r="O91" i="6" a="1"/>
  <c r="O91" i="6" s="1"/>
  <c r="O90" i="8" s="1"/>
  <c r="M90" i="6" a="1"/>
  <c r="M90" i="6" s="1"/>
  <c r="M89" i="8" s="1"/>
  <c r="K89" i="6" a="1"/>
  <c r="K89" i="6" s="1"/>
  <c r="K88" i="8" s="1"/>
  <c r="I88" i="6" a="1"/>
  <c r="I88" i="6" s="1"/>
  <c r="I87" i="8" s="1"/>
  <c r="Q86" i="6" a="1"/>
  <c r="Q86" i="6" s="1"/>
  <c r="Q85" i="8" s="1"/>
  <c r="D86" i="6" a="1"/>
  <c r="D86" i="6" s="1"/>
  <c r="D85" i="8" s="1"/>
  <c r="O85" i="6" a="1"/>
  <c r="O85" i="6" s="1"/>
  <c r="O84" i="8" s="1"/>
  <c r="K83" i="6" a="1"/>
  <c r="K83" i="6" s="1"/>
  <c r="K82" i="8" s="1"/>
  <c r="I82" i="6" a="1"/>
  <c r="I82" i="6" s="1"/>
  <c r="I81" i="8" s="1"/>
  <c r="G81" i="6" a="1"/>
  <c r="G81" i="6" s="1"/>
  <c r="G80" i="8" s="1"/>
  <c r="Q80" i="6" a="1"/>
  <c r="Q80" i="6" s="1"/>
  <c r="Q79" i="8" s="1"/>
  <c r="D80" i="6" a="1"/>
  <c r="D80" i="6" s="1"/>
  <c r="D79" i="8" s="1"/>
  <c r="O79" i="6" a="1"/>
  <c r="O79" i="6" s="1"/>
  <c r="O78" i="8" s="1"/>
  <c r="M78" i="6" a="1"/>
  <c r="M78" i="6" s="1"/>
  <c r="M77" i="8" s="1"/>
  <c r="I76" i="6" a="1"/>
  <c r="I76" i="6" s="1"/>
  <c r="I75" i="8" s="1"/>
  <c r="Q74" i="6" a="1"/>
  <c r="Q74" i="6" s="1"/>
  <c r="Q73" i="8" s="1"/>
  <c r="D74" i="6" a="1"/>
  <c r="D74" i="6" s="1"/>
  <c r="D73" i="8" s="1"/>
  <c r="O73" i="6" a="1"/>
  <c r="O73" i="6" s="1"/>
  <c r="O72" i="8" s="1"/>
  <c r="K71" i="6" a="1"/>
  <c r="K71" i="6" s="1"/>
  <c r="K70" i="8" s="1"/>
  <c r="I70" i="6" a="1"/>
  <c r="I70" i="6" s="1"/>
  <c r="I69" i="8" s="1"/>
  <c r="G69" i="6" a="1"/>
  <c r="G69" i="6" s="1"/>
  <c r="G68" i="8" s="1"/>
  <c r="Q68" i="6" a="1"/>
  <c r="Q68" i="6" s="1"/>
  <c r="Q67" i="8" s="1"/>
  <c r="D68" i="6" a="1"/>
  <c r="D68" i="6" s="1"/>
  <c r="D67" i="8" s="1"/>
  <c r="O67" i="6" a="1"/>
  <c r="O67" i="6" s="1"/>
  <c r="O66" i="8" s="1"/>
  <c r="M66" i="6" a="1"/>
  <c r="M66" i="6" s="1"/>
  <c r="M65" i="8" s="1"/>
  <c r="K65" i="6" a="1"/>
  <c r="K65" i="6" s="1"/>
  <c r="K64" i="8" s="1"/>
  <c r="I64" i="6" a="1"/>
  <c r="I64" i="6" s="1"/>
  <c r="I63" i="8" s="1"/>
  <c r="G63" i="6" a="1"/>
  <c r="G63" i="6" s="1"/>
  <c r="G62" i="8" s="1"/>
  <c r="Q62" i="6" a="1"/>
  <c r="Q62" i="6" s="1"/>
  <c r="Q61" i="8" s="1"/>
  <c r="D62" i="6" a="1"/>
  <c r="D62" i="6" s="1"/>
  <c r="D61" i="8" s="1"/>
  <c r="O61" i="6" a="1"/>
  <c r="O61" i="6" s="1"/>
  <c r="O60" i="8" s="1"/>
  <c r="I58" i="6" a="1"/>
  <c r="I58" i="6" s="1"/>
  <c r="I57" i="8" s="1"/>
  <c r="Q56" i="6" a="1"/>
  <c r="Q56" i="6" s="1"/>
  <c r="Q55" i="8" s="1"/>
  <c r="D56" i="6" a="1"/>
  <c r="D56" i="6" s="1"/>
  <c r="D55" i="8" s="1"/>
  <c r="O55" i="6" a="1"/>
  <c r="O55" i="6" s="1"/>
  <c r="O54" i="8" s="1"/>
  <c r="M54" i="6" a="1"/>
  <c r="M54" i="6" s="1"/>
  <c r="M53" i="8" s="1"/>
  <c r="K53" i="6" a="1"/>
  <c r="K53" i="6" s="1"/>
  <c r="K52" i="8" s="1"/>
  <c r="I52" i="6" a="1"/>
  <c r="I52" i="6" s="1"/>
  <c r="I51" i="8" s="1"/>
  <c r="G51" i="6" a="1"/>
  <c r="G51" i="6" s="1"/>
  <c r="G50" i="8" s="1"/>
  <c r="Q50" i="6" a="1"/>
  <c r="Q50" i="6" s="1"/>
  <c r="Q49" i="8" s="1"/>
  <c r="D50" i="6" a="1"/>
  <c r="D50" i="6" s="1"/>
  <c r="D49" i="8" s="1"/>
  <c r="O49" i="6" a="1"/>
  <c r="O49" i="6" s="1"/>
  <c r="O48" i="8" s="1"/>
  <c r="M48" i="6" a="1"/>
  <c r="M48" i="6" s="1"/>
  <c r="M47" i="8" s="1"/>
  <c r="K47" i="6" a="1"/>
  <c r="K47" i="6" s="1"/>
  <c r="K46" i="8" s="1"/>
  <c r="I46" i="6" a="1"/>
  <c r="I46" i="6" s="1"/>
  <c r="I45" i="8" s="1"/>
  <c r="G45" i="6" a="1"/>
  <c r="G45" i="6" s="1"/>
  <c r="G44" i="8" s="1"/>
  <c r="Q44" i="6" a="1"/>
  <c r="Q44" i="6" s="1"/>
  <c r="Q43" i="8" s="1"/>
  <c r="D44" i="6" a="1"/>
  <c r="D44" i="6" s="1"/>
  <c r="D43" i="8" s="1"/>
  <c r="O43" i="6" a="1"/>
  <c r="O43" i="6" s="1"/>
  <c r="O42" i="8" s="1"/>
  <c r="K41" i="6" a="1"/>
  <c r="K41" i="6" s="1"/>
  <c r="K40" i="8" s="1"/>
  <c r="G39" i="6" a="1"/>
  <c r="G39" i="6" s="1"/>
  <c r="G38" i="8" s="1"/>
  <c r="Q38" i="6" a="1"/>
  <c r="Q38" i="6" s="1"/>
  <c r="Q37" i="8" s="1"/>
  <c r="D38" i="6" a="1"/>
  <c r="D38" i="6" s="1"/>
  <c r="D37" i="8" s="1"/>
  <c r="M36" i="6" a="1"/>
  <c r="M36" i="6" s="1"/>
  <c r="M35" i="8" s="1"/>
  <c r="I34" i="6" a="1"/>
  <c r="I34" i="6" s="1"/>
  <c r="I33" i="8" s="1"/>
  <c r="G33" i="6" a="1"/>
  <c r="G33" i="6" s="1"/>
  <c r="G32" i="8" s="1"/>
  <c r="Q32" i="6" a="1"/>
  <c r="Q32" i="6" s="1"/>
  <c r="Q31" i="8" s="1"/>
  <c r="D32" i="6" a="1"/>
  <c r="D32" i="6" s="1"/>
  <c r="D31" i="8" s="1"/>
  <c r="O31" i="6" a="1"/>
  <c r="O31" i="6" s="1"/>
  <c r="O30" i="8" s="1"/>
  <c r="M30" i="6" a="1"/>
  <c r="M30" i="6" s="1"/>
  <c r="M29" i="8" s="1"/>
  <c r="K29" i="6" a="1"/>
  <c r="K29" i="6" s="1"/>
  <c r="K28" i="8" s="1"/>
  <c r="Q26" i="6" a="1"/>
  <c r="Q26" i="6" s="1"/>
  <c r="Q25" i="8" s="1"/>
  <c r="D26" i="6" a="1"/>
  <c r="D26" i="6" s="1"/>
  <c r="D25" i="8" s="1"/>
  <c r="O25" i="6" a="1"/>
  <c r="O25" i="6" s="1"/>
  <c r="O24" i="8" s="1"/>
  <c r="M24" i="6" a="1"/>
  <c r="M24" i="6" s="1"/>
  <c r="M23" i="8" s="1"/>
  <c r="K23" i="6" a="1"/>
  <c r="K23" i="6" s="1"/>
  <c r="K22" i="8" s="1"/>
  <c r="I22" i="6" a="1"/>
  <c r="I22" i="6" s="1"/>
  <c r="I21" i="8" s="1"/>
  <c r="G21" i="6" a="1"/>
  <c r="G21" i="6" s="1"/>
  <c r="G20" i="8" s="1"/>
  <c r="Q20" i="6" a="1"/>
  <c r="Q20" i="6" s="1"/>
  <c r="Q19" i="8" s="1"/>
  <c r="D20" i="6" a="1"/>
  <c r="D20" i="6" s="1"/>
  <c r="D19" i="8" s="1"/>
  <c r="O19" i="6" a="1"/>
  <c r="O19" i="6" s="1"/>
  <c r="O18" i="8" s="1"/>
  <c r="M18" i="6" a="1"/>
  <c r="M18" i="6" s="1"/>
  <c r="M17" i="8" s="1"/>
  <c r="K17" i="6" a="1"/>
  <c r="K17" i="6" s="1"/>
  <c r="K16" i="8" s="1"/>
  <c r="I16" i="6" a="1"/>
  <c r="I16" i="6" s="1"/>
  <c r="I15" i="8" s="1"/>
  <c r="G15" i="6" a="1"/>
  <c r="G15" i="6" s="1"/>
  <c r="G14" i="8" s="1"/>
  <c r="D14" i="6" a="1"/>
  <c r="D14" i="6" s="1"/>
  <c r="D13" i="8" s="1"/>
  <c r="M12" i="6" a="1"/>
  <c r="M12" i="6" s="1"/>
  <c r="M11" i="8" s="1"/>
  <c r="K11" i="6" a="1"/>
  <c r="K11" i="6" s="1"/>
  <c r="K10" i="8" s="1"/>
  <c r="I10" i="6" a="1"/>
  <c r="I10" i="6" s="1"/>
  <c r="I9" i="8" s="1"/>
  <c r="G9" i="6" a="1"/>
  <c r="G9" i="6" s="1"/>
  <c r="G8" i="8" s="1"/>
  <c r="Q8" i="6" a="1"/>
  <c r="Q8" i="6" s="1"/>
  <c r="Q7" i="8" s="1"/>
  <c r="D8" i="6" a="1"/>
  <c r="D8" i="6" s="1"/>
  <c r="D7" i="8" s="1"/>
  <c r="M6" i="6" a="1"/>
  <c r="M6" i="6" s="1"/>
  <c r="M5" i="8" s="1"/>
  <c r="K5" i="6" a="1"/>
  <c r="K5" i="6" s="1"/>
  <c r="K4" i="8" s="1"/>
  <c r="I4" i="6" a="1"/>
  <c r="I4" i="6" s="1"/>
  <c r="I3" i="8" s="1"/>
  <c r="R102" i="6" a="1"/>
  <c r="R102" i="6" s="1"/>
  <c r="R101" i="8" s="1"/>
  <c r="X100" i="6" a="1"/>
  <c r="X100" i="6" s="1"/>
  <c r="X99" i="8" s="1"/>
  <c r="U99" i="6" a="1"/>
  <c r="U99" i="6" s="1"/>
  <c r="U98" i="8" s="1"/>
  <c r="R98" i="6" a="1"/>
  <c r="R98" i="6" s="1"/>
  <c r="R97" i="8" s="1"/>
  <c r="R94" i="6" a="1"/>
  <c r="R94" i="6" s="1"/>
  <c r="R93" i="8" s="1"/>
  <c r="X92" i="6" a="1"/>
  <c r="X92" i="6" s="1"/>
  <c r="X91" i="8" s="1"/>
  <c r="R90" i="6" a="1"/>
  <c r="R90" i="6" s="1"/>
  <c r="R89" i="8" s="1"/>
  <c r="X88" i="6" a="1"/>
  <c r="X88" i="6" s="1"/>
  <c r="X87" i="8" s="1"/>
  <c r="U87" i="6" a="1"/>
  <c r="U87" i="6" s="1"/>
  <c r="U86" i="8" s="1"/>
  <c r="R86" i="6" a="1"/>
  <c r="R86" i="6" s="1"/>
  <c r="R85" i="8" s="1"/>
  <c r="X84" i="6" a="1"/>
  <c r="X84" i="6" s="1"/>
  <c r="X83" i="8" s="1"/>
  <c r="U83" i="6" a="1"/>
  <c r="U83" i="6" s="1"/>
  <c r="U82" i="8" s="1"/>
  <c r="R82" i="6" a="1"/>
  <c r="R82" i="6" s="1"/>
  <c r="R81" i="8" s="1"/>
  <c r="X80" i="6" a="1"/>
  <c r="X80" i="6" s="1"/>
  <c r="X79" i="8" s="1"/>
  <c r="U79" i="6" a="1"/>
  <c r="U79" i="6" s="1"/>
  <c r="U78" i="8" s="1"/>
  <c r="R78" i="6" a="1"/>
  <c r="R78" i="6" s="1"/>
  <c r="R77" i="8" s="1"/>
  <c r="U75" i="6" a="1"/>
  <c r="U75" i="6" s="1"/>
  <c r="U74" i="8" s="1"/>
  <c r="R74" i="6" a="1"/>
  <c r="R74" i="6" s="1"/>
  <c r="R73" i="8" s="1"/>
  <c r="X72" i="6" a="1"/>
  <c r="X72" i="6" s="1"/>
  <c r="X71" i="8" s="1"/>
  <c r="R70" i="6" a="1"/>
  <c r="R70" i="6" s="1"/>
  <c r="R69" i="8" s="1"/>
  <c r="X68" i="6" a="1"/>
  <c r="X68" i="6" s="1"/>
  <c r="X67" i="8" s="1"/>
  <c r="R66" i="6" a="1"/>
  <c r="R66" i="6" s="1"/>
  <c r="R65" i="8" s="1"/>
  <c r="X64" i="6" a="1"/>
  <c r="X64" i="6" s="1"/>
  <c r="X63" i="8" s="1"/>
  <c r="U63" i="6" a="1"/>
  <c r="U63" i="6" s="1"/>
  <c r="U62" i="8" s="1"/>
  <c r="R62" i="6" a="1"/>
  <c r="R62" i="6" s="1"/>
  <c r="R61" i="8" s="1"/>
  <c r="X60" i="6" a="1"/>
  <c r="X60" i="6" s="1"/>
  <c r="X59" i="8" s="1"/>
  <c r="U59" i="6" a="1"/>
  <c r="U59" i="6" s="1"/>
  <c r="U58" i="8" s="1"/>
  <c r="R58" i="6" a="1"/>
  <c r="R58" i="6" s="1"/>
  <c r="R57" i="8" s="1"/>
  <c r="X56" i="6" a="1"/>
  <c r="X56" i="6" s="1"/>
  <c r="X55" i="8" s="1"/>
  <c r="U55" i="6" a="1"/>
  <c r="U55" i="6" s="1"/>
  <c r="U54" i="8" s="1"/>
  <c r="U51" i="6" a="1"/>
  <c r="U51" i="6" s="1"/>
  <c r="U50" i="8" s="1"/>
  <c r="X48" i="6" a="1"/>
  <c r="X48" i="6" s="1"/>
  <c r="X47" i="8" s="1"/>
  <c r="U47" i="6" a="1"/>
  <c r="U47" i="6" s="1"/>
  <c r="U46" i="8" s="1"/>
  <c r="R46" i="6" a="1"/>
  <c r="R46" i="6" s="1"/>
  <c r="R45" i="8" s="1"/>
  <c r="X44" i="6" a="1"/>
  <c r="X44" i="6" s="1"/>
  <c r="X43" i="8" s="1"/>
  <c r="U43" i="6" a="1"/>
  <c r="U43" i="6" s="1"/>
  <c r="U42" i="8" s="1"/>
  <c r="R42" i="6" a="1"/>
  <c r="R42" i="6" s="1"/>
  <c r="R41" i="8" s="1"/>
  <c r="X40" i="6" a="1"/>
  <c r="X40" i="6" s="1"/>
  <c r="X39" i="8" s="1"/>
  <c r="U39" i="6" a="1"/>
  <c r="U39" i="6" s="1"/>
  <c r="U38" i="8" s="1"/>
  <c r="R38" i="6" a="1"/>
  <c r="R38" i="6" s="1"/>
  <c r="R37" i="8" s="1"/>
  <c r="U35" i="6" a="1"/>
  <c r="U35" i="6" s="1"/>
  <c r="U34" i="8" s="1"/>
  <c r="R34" i="6" a="1"/>
  <c r="R34" i="6" s="1"/>
  <c r="R33" i="8" s="1"/>
  <c r="X32" i="6" a="1"/>
  <c r="X32" i="6" s="1"/>
  <c r="X31" i="8" s="1"/>
  <c r="U31" i="6" a="1"/>
  <c r="U31" i="6" s="1"/>
  <c r="U30" i="8" s="1"/>
  <c r="R30" i="6" a="1"/>
  <c r="R30" i="6" s="1"/>
  <c r="R29" i="8" s="1"/>
  <c r="X28" i="6" a="1"/>
  <c r="X28" i="6" s="1"/>
  <c r="X27" i="8" s="1"/>
  <c r="U27" i="6" a="1"/>
  <c r="U27" i="6" s="1"/>
  <c r="U26" i="8" s="1"/>
  <c r="R26" i="6" a="1"/>
  <c r="R26" i="6" s="1"/>
  <c r="R25" i="8" s="1"/>
  <c r="X24" i="6" a="1"/>
  <c r="X24" i="6" s="1"/>
  <c r="X23" i="8" s="1"/>
  <c r="U23" i="6" a="1"/>
  <c r="U23" i="6" s="1"/>
  <c r="U22" i="8" s="1"/>
  <c r="R22" i="6" a="1"/>
  <c r="R22" i="6" s="1"/>
  <c r="R21" i="8" s="1"/>
  <c r="X20" i="6" a="1"/>
  <c r="X20" i="6" s="1"/>
  <c r="X19" i="8" s="1"/>
  <c r="U19" i="6" a="1"/>
  <c r="U19" i="6" s="1"/>
  <c r="U18" i="8" s="1"/>
  <c r="X16" i="6" a="1"/>
  <c r="X16" i="6" s="1"/>
  <c r="X15" i="8" s="1"/>
  <c r="U15" i="6" a="1"/>
  <c r="U15" i="6" s="1"/>
  <c r="U14" i="8" s="1"/>
  <c r="R14" i="6" a="1"/>
  <c r="R14" i="6" s="1"/>
  <c r="R13" i="8" s="1"/>
  <c r="X12" i="6" a="1"/>
  <c r="X12" i="6" s="1"/>
  <c r="X11" i="8" s="1"/>
  <c r="R10" i="6" a="1"/>
  <c r="R10" i="6" s="1"/>
  <c r="R9" i="8" s="1"/>
  <c r="X8" i="6" a="1"/>
  <c r="X8" i="6" s="1"/>
  <c r="X7" i="8" s="1"/>
  <c r="U7" i="6" a="1"/>
  <c r="U7" i="6" s="1"/>
  <c r="U6" i="8" s="1"/>
  <c r="R6" i="6" a="1"/>
  <c r="R6" i="6" s="1"/>
  <c r="R5" i="8" s="1"/>
  <c r="X4" i="6" a="1"/>
  <c r="X4" i="6" s="1"/>
  <c r="X3" i="8" s="1"/>
  <c r="F2" i="3"/>
  <c r="A47" i="3"/>
  <c r="A48" i="3" s="1"/>
  <c r="A49" i="3" s="1"/>
  <c r="A50" i="3" s="1"/>
  <c r="A52" i="3"/>
  <c r="A53" i="3" s="1"/>
  <c r="A54" i="3" s="1"/>
  <c r="A55" i="3" s="1"/>
  <c r="A57" i="3"/>
  <c r="A58" i="3" s="1"/>
  <c r="A59" i="3" s="1"/>
  <c r="A60" i="3" s="1"/>
  <c r="A62" i="3"/>
  <c r="A63" i="3" s="1"/>
  <c r="A64" i="3" s="1"/>
  <c r="A65" i="3" s="1"/>
  <c r="A67" i="3"/>
  <c r="A68" i="3" s="1"/>
  <c r="A69" i="3" s="1"/>
  <c r="A70" i="3" s="1"/>
  <c r="A72" i="3"/>
  <c r="A73" i="3" s="1"/>
  <c r="A74" i="3" s="1"/>
  <c r="A75" i="3" s="1"/>
  <c r="A77" i="3"/>
  <c r="A78" i="3" s="1"/>
  <c r="A79" i="3" s="1"/>
  <c r="A80" i="3" s="1"/>
  <c r="A82" i="3"/>
  <c r="A83" i="3" s="1"/>
  <c r="A84" i="3" s="1"/>
  <c r="A85" i="3" s="1"/>
  <c r="A87" i="3"/>
  <c r="A88" i="3" s="1"/>
  <c r="A89" i="3" s="1"/>
  <c r="A90" i="3" s="1"/>
  <c r="A92" i="3"/>
  <c r="A93" i="3" s="1"/>
  <c r="A94" i="3" s="1"/>
  <c r="A95" i="3" s="1"/>
  <c r="A97" i="3"/>
  <c r="A98" i="3" s="1"/>
  <c r="A99" i="3" s="1"/>
  <c r="A100" i="3" s="1"/>
  <c r="A102" i="3"/>
  <c r="A103" i="3" s="1"/>
  <c r="A104" i="3" s="1"/>
  <c r="A105" i="3" s="1"/>
  <c r="A107" i="3"/>
  <c r="A108" i="3" s="1"/>
  <c r="A109" i="3" s="1"/>
  <c r="A110" i="3" s="1"/>
  <c r="A112" i="3"/>
  <c r="A113" i="3" s="1"/>
  <c r="A114" i="3" s="1"/>
  <c r="A115" i="3" s="1"/>
  <c r="A117" i="3"/>
  <c r="A118" i="3" s="1"/>
  <c r="A119" i="3" s="1"/>
  <c r="A120" i="3" s="1"/>
  <c r="A122" i="3"/>
  <c r="A123" i="3" s="1"/>
  <c r="A124" i="3" s="1"/>
  <c r="A125" i="3" s="1"/>
  <c r="A127" i="3"/>
  <c r="A128" i="3" s="1"/>
  <c r="A129" i="3" s="1"/>
  <c r="A130" i="3" s="1"/>
  <c r="A132" i="3"/>
  <c r="A133" i="3" s="1"/>
  <c r="A134" i="3" s="1"/>
  <c r="A135" i="3" s="1"/>
  <c r="A137" i="3"/>
  <c r="A138" i="3" s="1"/>
  <c r="A139" i="3" s="1"/>
  <c r="A140" i="3" s="1"/>
  <c r="A142" i="3"/>
  <c r="A143" i="3" s="1"/>
  <c r="A144" i="3" s="1"/>
  <c r="A145" i="3" s="1"/>
  <c r="A147" i="3"/>
  <c r="A148" i="3" s="1"/>
  <c r="A149" i="3" s="1"/>
  <c r="A150" i="3" s="1"/>
  <c r="A152" i="3"/>
  <c r="A153" i="3" s="1"/>
  <c r="A154" i="3" s="1"/>
  <c r="A155" i="3" s="1"/>
  <c r="A157" i="3"/>
  <c r="A158" i="3" s="1"/>
  <c r="A159" i="3" s="1"/>
  <c r="A160" i="3" s="1"/>
  <c r="A162" i="3"/>
  <c r="A163" i="3" s="1"/>
  <c r="A164" i="3" s="1"/>
  <c r="A165" i="3" s="1"/>
  <c r="A167" i="3"/>
  <c r="A168" i="3" s="1"/>
  <c r="A169" i="3" s="1"/>
  <c r="A170" i="3" s="1"/>
  <c r="A172" i="3"/>
  <c r="A173" i="3" s="1"/>
  <c r="A174" i="3" s="1"/>
  <c r="A175" i="3" s="1"/>
  <c r="A177" i="3"/>
  <c r="A178" i="3" s="1"/>
  <c r="A179" i="3" s="1"/>
  <c r="A180" i="3" s="1"/>
  <c r="A182" i="3"/>
  <c r="A183" i="3" s="1"/>
  <c r="A184" i="3" s="1"/>
  <c r="A185" i="3" s="1"/>
  <c r="A187" i="3"/>
  <c r="A188" i="3" s="1"/>
  <c r="A189" i="3" s="1"/>
  <c r="A190" i="3" s="1"/>
  <c r="A192" i="3"/>
  <c r="A193" i="3" s="1"/>
  <c r="A194" i="3" s="1"/>
  <c r="A195" i="3" s="1"/>
  <c r="A197" i="3"/>
  <c r="A198" i="3" s="1"/>
  <c r="A199" i="3" s="1"/>
  <c r="A200" i="3" s="1"/>
  <c r="A202" i="3"/>
  <c r="A203" i="3" s="1"/>
  <c r="A204" i="3" s="1"/>
  <c r="A205" i="3" s="1"/>
  <c r="A207" i="3"/>
  <c r="A208" i="3" s="1"/>
  <c r="A209" i="3" s="1"/>
  <c r="A210" i="3" s="1"/>
  <c r="A212" i="3"/>
  <c r="A213" i="3" s="1"/>
  <c r="A214" i="3" s="1"/>
  <c r="A215" i="3" s="1"/>
  <c r="A217" i="3"/>
  <c r="A218" i="3" s="1"/>
  <c r="A219" i="3" s="1"/>
  <c r="A220" i="3" s="1"/>
  <c r="A222" i="3"/>
  <c r="A223" i="3" s="1"/>
  <c r="A224" i="3" s="1"/>
  <c r="A225" i="3" s="1"/>
  <c r="A227" i="3"/>
  <c r="A228" i="3" s="1"/>
  <c r="A229" i="3" s="1"/>
  <c r="A230" i="3" s="1"/>
  <c r="A232" i="3"/>
  <c r="A233" i="3" s="1"/>
  <c r="A234" i="3" s="1"/>
  <c r="A235" i="3" s="1"/>
  <c r="A237" i="3"/>
  <c r="A238" i="3" s="1"/>
  <c r="A239" i="3" s="1"/>
  <c r="A240" i="3" s="1"/>
  <c r="A242" i="3"/>
  <c r="A243" i="3" s="1"/>
  <c r="A244" i="3" s="1"/>
  <c r="A245" i="3" s="1"/>
  <c r="A247" i="3"/>
  <c r="A248" i="3" s="1"/>
  <c r="A249" i="3" s="1"/>
  <c r="A250" i="3" s="1"/>
  <c r="A252" i="3"/>
  <c r="A253" i="3" s="1"/>
  <c r="A254" i="3" s="1"/>
  <c r="A255" i="3" s="1"/>
  <c r="A257" i="3"/>
  <c r="A258" i="3" s="1"/>
  <c r="A259" i="3" s="1"/>
  <c r="A260" i="3" s="1"/>
  <c r="A262" i="3"/>
  <c r="A263" i="3" s="1"/>
  <c r="A264" i="3" s="1"/>
  <c r="A265" i="3" s="1"/>
  <c r="A267" i="3"/>
  <c r="A268" i="3" s="1"/>
  <c r="A269" i="3" s="1"/>
  <c r="A270" i="3" s="1"/>
  <c r="A272" i="3"/>
  <c r="A273" i="3" s="1"/>
  <c r="A274" i="3" s="1"/>
  <c r="A275" i="3" s="1"/>
  <c r="A277" i="3"/>
  <c r="A278" i="3" s="1"/>
  <c r="A279" i="3" s="1"/>
  <c r="A280" i="3" s="1"/>
  <c r="A282" i="3"/>
  <c r="A283" i="3" s="1"/>
  <c r="A284" i="3" s="1"/>
  <c r="A285" i="3" s="1"/>
  <c r="A287" i="3"/>
  <c r="A288" i="3" s="1"/>
  <c r="A289" i="3" s="1"/>
  <c r="A290" i="3" s="1"/>
  <c r="A292" i="3"/>
  <c r="A293" i="3" s="1"/>
  <c r="A294" i="3" s="1"/>
  <c r="A295" i="3" s="1"/>
  <c r="A297" i="3"/>
  <c r="A298" i="3" s="1"/>
  <c r="A299" i="3" s="1"/>
  <c r="A300" i="3" s="1"/>
  <c r="A302" i="3"/>
  <c r="A303" i="3" s="1"/>
  <c r="A304" i="3" s="1"/>
  <c r="A305" i="3" s="1"/>
  <c r="A307" i="3"/>
  <c r="A308" i="3" s="1"/>
  <c r="A309" i="3" s="1"/>
  <c r="A310" i="3" s="1"/>
  <c r="A312" i="3"/>
  <c r="A313" i="3" s="1"/>
  <c r="A314" i="3" s="1"/>
  <c r="A315" i="3" s="1"/>
  <c r="A317" i="3"/>
  <c r="A318" i="3" s="1"/>
  <c r="A319" i="3" s="1"/>
  <c r="A320" i="3" s="1"/>
  <c r="A322" i="3"/>
  <c r="A323" i="3" s="1"/>
  <c r="A324" i="3" s="1"/>
  <c r="A325" i="3" s="1"/>
  <c r="A327" i="3"/>
  <c r="A328" i="3" s="1"/>
  <c r="A329" i="3" s="1"/>
  <c r="A330" i="3" s="1"/>
  <c r="A332" i="3"/>
  <c r="A333" i="3" s="1"/>
  <c r="A334" i="3" s="1"/>
  <c r="A335" i="3" s="1"/>
  <c r="A337" i="3"/>
  <c r="A338" i="3" s="1"/>
  <c r="A339" i="3" s="1"/>
  <c r="A340" i="3" s="1"/>
  <c r="A342" i="3"/>
  <c r="A343" i="3" s="1"/>
  <c r="A344" i="3" s="1"/>
  <c r="A345" i="3" s="1"/>
  <c r="A347" i="3"/>
  <c r="A348" i="3" s="1"/>
  <c r="A349" i="3" s="1"/>
  <c r="A350" i="3" s="1"/>
  <c r="A352" i="3"/>
  <c r="A353" i="3" s="1"/>
  <c r="A354" i="3" s="1"/>
  <c r="A355" i="3" s="1"/>
  <c r="A357" i="3"/>
  <c r="A358" i="3" s="1"/>
  <c r="A359" i="3" s="1"/>
  <c r="A360" i="3" s="1"/>
  <c r="A362" i="3"/>
  <c r="A363" i="3" s="1"/>
  <c r="A364" i="3" s="1"/>
  <c r="A365" i="3" s="1"/>
  <c r="A367" i="3"/>
  <c r="A368" i="3" s="1"/>
  <c r="A369" i="3" s="1"/>
  <c r="A370" i="3" s="1"/>
  <c r="A372" i="3"/>
  <c r="A373" i="3" s="1"/>
  <c r="A374" i="3" s="1"/>
  <c r="A375" i="3" s="1"/>
  <c r="A377" i="3"/>
  <c r="A378" i="3" s="1"/>
  <c r="A379" i="3" s="1"/>
  <c r="A380" i="3" s="1"/>
  <c r="A382" i="3"/>
  <c r="A383" i="3" s="1"/>
  <c r="A384" i="3" s="1"/>
  <c r="A385" i="3" s="1"/>
  <c r="A387" i="3"/>
  <c r="A388" i="3" s="1"/>
  <c r="A389" i="3" s="1"/>
  <c r="A390" i="3" s="1"/>
  <c r="A392" i="3"/>
  <c r="A393" i="3" s="1"/>
  <c r="A394" i="3" s="1"/>
  <c r="A395" i="3" s="1"/>
  <c r="A397" i="3"/>
  <c r="A398" i="3" s="1"/>
  <c r="A399" i="3" s="1"/>
  <c r="A400" i="3" s="1"/>
  <c r="A402" i="3"/>
  <c r="A403" i="3" s="1"/>
  <c r="A404" i="3" s="1"/>
  <c r="A405" i="3" s="1"/>
  <c r="A407" i="3"/>
  <c r="A408" i="3" s="1"/>
  <c r="A409" i="3" s="1"/>
  <c r="A410" i="3" s="1"/>
  <c r="A412" i="3"/>
  <c r="A413" i="3" s="1"/>
  <c r="A414" i="3" s="1"/>
  <c r="A415" i="3" s="1"/>
  <c r="A417" i="3"/>
  <c r="A418" i="3" s="1"/>
  <c r="A419" i="3" s="1"/>
  <c r="A420" i="3" s="1"/>
  <c r="A422" i="3"/>
  <c r="A423" i="3" s="1"/>
  <c r="A424" i="3" s="1"/>
  <c r="A425" i="3" s="1"/>
  <c r="A427" i="3"/>
  <c r="A428" i="3" s="1"/>
  <c r="A429" i="3" s="1"/>
  <c r="A430" i="3" s="1"/>
  <c r="A432" i="3"/>
  <c r="A433" i="3" s="1"/>
  <c r="A434" i="3" s="1"/>
  <c r="A435" i="3" s="1"/>
  <c r="A437" i="3"/>
  <c r="A438" i="3" s="1"/>
  <c r="A439" i="3" s="1"/>
  <c r="A440" i="3" s="1"/>
  <c r="A442" i="3"/>
  <c r="A443" i="3" s="1"/>
  <c r="A444" i="3" s="1"/>
  <c r="A445" i="3" s="1"/>
  <c r="A447" i="3"/>
  <c r="A448" i="3" s="1"/>
  <c r="A449" i="3" s="1"/>
  <c r="A450" i="3" s="1"/>
  <c r="A452" i="3"/>
  <c r="A453" i="3" s="1"/>
  <c r="A454" i="3" s="1"/>
  <c r="A455" i="3" s="1"/>
  <c r="A457" i="3"/>
  <c r="A458" i="3" s="1"/>
  <c r="A459" i="3" s="1"/>
  <c r="A460" i="3" s="1"/>
  <c r="A462" i="3"/>
  <c r="A463" i="3" s="1"/>
  <c r="A464" i="3" s="1"/>
  <c r="A465" i="3" s="1"/>
  <c r="A467" i="3"/>
  <c r="A468" i="3" s="1"/>
  <c r="A469" i="3" s="1"/>
  <c r="A470" i="3" s="1"/>
  <c r="A472" i="3"/>
  <c r="A473" i="3" s="1"/>
  <c r="A474" i="3" s="1"/>
  <c r="A475" i="3" s="1"/>
  <c r="A477" i="3"/>
  <c r="A478" i="3" s="1"/>
  <c r="A479" i="3" s="1"/>
  <c r="A480" i="3" s="1"/>
  <c r="A482" i="3"/>
  <c r="A483" i="3" s="1"/>
  <c r="A484" i="3" s="1"/>
  <c r="A485" i="3" s="1"/>
  <c r="A487" i="3"/>
  <c r="A488" i="3" s="1"/>
  <c r="A489" i="3" s="1"/>
  <c r="A490" i="3" s="1"/>
  <c r="A492" i="3"/>
  <c r="A493" i="3" s="1"/>
  <c r="A494" i="3" s="1"/>
  <c r="A495" i="3" s="1"/>
  <c r="A497" i="3"/>
  <c r="A498" i="3" s="1"/>
  <c r="A499" i="3" s="1"/>
  <c r="A500" i="3" s="1"/>
  <c r="A502" i="3"/>
  <c r="A503" i="3" s="1"/>
  <c r="A504" i="3" s="1"/>
  <c r="A505" i="3" s="1"/>
  <c r="A507" i="3"/>
  <c r="A508" i="3" s="1"/>
  <c r="A509" i="3" s="1"/>
  <c r="A510" i="3" s="1"/>
  <c r="A512" i="3"/>
  <c r="A513" i="3" s="1"/>
  <c r="A514" i="3" s="1"/>
  <c r="A515" i="3" s="1"/>
  <c r="A517" i="3"/>
  <c r="A518" i="3" s="1"/>
  <c r="A519" i="3" s="1"/>
  <c r="A520" i="3" s="1"/>
  <c r="A522" i="3"/>
  <c r="A523" i="3" s="1"/>
  <c r="A524" i="3" s="1"/>
  <c r="A525" i="3" s="1"/>
  <c r="A527" i="3"/>
  <c r="A528" i="3" s="1"/>
  <c r="A529" i="3" s="1"/>
  <c r="A530" i="3" s="1"/>
  <c r="A532" i="3"/>
  <c r="A533" i="3" s="1"/>
  <c r="A534" i="3" s="1"/>
  <c r="A535" i="3" s="1"/>
  <c r="A537" i="3"/>
  <c r="A538" i="3" s="1"/>
  <c r="A539" i="3" s="1"/>
  <c r="A540" i="3" s="1"/>
  <c r="A542" i="3"/>
  <c r="A543" i="3" s="1"/>
  <c r="A544" i="3" s="1"/>
  <c r="A545" i="3" s="1"/>
  <c r="B3" i="3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B7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B8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B9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Z2" i="3"/>
  <c r="Q2" i="3"/>
  <c r="R2" i="3"/>
  <c r="S2" i="3"/>
  <c r="T2" i="3"/>
  <c r="U2" i="3"/>
  <c r="V2" i="3"/>
  <c r="W2" i="3"/>
  <c r="X2" i="3"/>
  <c r="Y2" i="3"/>
  <c r="C2" i="3"/>
  <c r="D2" i="3"/>
  <c r="E2" i="3"/>
  <c r="G2" i="3"/>
  <c r="H2" i="3"/>
  <c r="I2" i="3"/>
  <c r="J2" i="3"/>
  <c r="K2" i="3"/>
  <c r="L2" i="3"/>
  <c r="M2" i="3"/>
  <c r="N2" i="3"/>
  <c r="O2" i="3"/>
  <c r="P2" i="3"/>
  <c r="B2" i="3"/>
  <c r="AX4" i="7" l="1" a="1"/>
  <c r="AY5" i="7" s="1" a="1"/>
  <c r="AY5" i="7" s="1"/>
  <c r="AB4" i="7" a="1"/>
  <c r="AB10" i="7" s="1"/>
  <c r="X4" i="7" a="1"/>
  <c r="Y5" i="7" s="1" a="1"/>
  <c r="Y5" i="7" s="1"/>
  <c r="H4" i="7" a="1"/>
  <c r="H10" i="7" s="1"/>
  <c r="AL4" i="7" a="1"/>
  <c r="AM5" i="7" s="1" a="1"/>
  <c r="AM5" i="7" s="1"/>
  <c r="AN4" i="7" a="1"/>
  <c r="AN9" i="7" s="1"/>
  <c r="AH4" i="7" a="1"/>
  <c r="AH4" i="7" s="1"/>
  <c r="AR4" i="7" a="1"/>
  <c r="AR10" i="7" s="1"/>
  <c r="P4" i="7" a="1"/>
  <c r="P10" i="7" s="1"/>
  <c r="AF4" i="7" a="1"/>
  <c r="AF9" i="7" s="1"/>
  <c r="L4" i="7" a="1"/>
  <c r="L9" i="7" s="1"/>
  <c r="F4" i="7" a="1"/>
  <c r="G6" i="7" s="1" a="1"/>
  <c r="G6" i="7" s="1"/>
  <c r="Z4" i="7" a="1"/>
  <c r="Z9" i="7" s="1"/>
  <c r="AJ4" i="7" a="1"/>
  <c r="AJ4" i="7" s="1"/>
  <c r="V4" i="7" a="1"/>
  <c r="V10" i="7" s="1"/>
  <c r="T4" i="7" a="1"/>
  <c r="T4" i="7" s="1"/>
  <c r="R4" i="7" a="1"/>
  <c r="R10" i="7" s="1"/>
  <c r="AT4" i="7" a="1"/>
  <c r="AT10" i="7" s="1"/>
  <c r="AV4" i="7" a="1"/>
  <c r="AV10" i="7" s="1"/>
  <c r="D4" i="7" a="1"/>
  <c r="E5" i="7" s="1"/>
  <c r="N4" i="7" a="1"/>
  <c r="N4" i="7" s="1"/>
  <c r="N8" i="7" s="1"/>
  <c r="AD4" i="7" a="1"/>
  <c r="AD4" i="7" s="1"/>
  <c r="AP4" i="7" a="1"/>
  <c r="AP10" i="7" s="1"/>
  <c r="C37" i="3" a="1"/>
  <c r="C37" i="3" s="1"/>
  <c r="O37" i="3" a="1"/>
  <c r="O37" i="3" s="1"/>
  <c r="Y37" i="3" a="1"/>
  <c r="Y37" i="3" s="1"/>
  <c r="X37" i="3" a="1"/>
  <c r="X37" i="3" s="1"/>
  <c r="W37" i="3" a="1"/>
  <c r="W37" i="3" s="1"/>
  <c r="V37" i="3" a="1"/>
  <c r="V37" i="3" s="1"/>
  <c r="U37" i="3" a="1"/>
  <c r="U37" i="3" s="1"/>
  <c r="N37" i="3" a="1"/>
  <c r="N37" i="3" s="1"/>
  <c r="I37" i="3" a="1"/>
  <c r="I37" i="3" s="1"/>
  <c r="M37" i="3" a="1"/>
  <c r="M37" i="3" s="1"/>
  <c r="H37" i="3" a="1"/>
  <c r="H37" i="3" s="1"/>
  <c r="L37" i="3" a="1"/>
  <c r="L37" i="3" s="1"/>
  <c r="J37" i="3" a="1"/>
  <c r="J37" i="3" s="1"/>
  <c r="S37" i="3" a="1"/>
  <c r="S37" i="3" s="1"/>
  <c r="R29" i="3" a="1"/>
  <c r="K37" i="3" a="1"/>
  <c r="K37" i="3" s="1"/>
  <c r="T37" i="3" a="1"/>
  <c r="T37" i="3" s="1"/>
  <c r="G37" i="3" a="1"/>
  <c r="G37" i="3" s="1"/>
  <c r="F37" i="3" a="1"/>
  <c r="F37" i="3" s="1"/>
  <c r="Q37" i="3" a="1"/>
  <c r="Q37" i="3" s="1"/>
  <c r="B37" i="3" a="1"/>
  <c r="B37" i="3" s="1"/>
  <c r="E29" i="3" a="1"/>
  <c r="Z37" i="3" a="1"/>
  <c r="Z37" i="3" s="1"/>
  <c r="P37" i="3" a="1"/>
  <c r="P37" i="3" s="1"/>
  <c r="D37" i="3" a="1"/>
  <c r="D37" i="3" s="1"/>
  <c r="Q29" i="3" a="1"/>
  <c r="D29" i="3" a="1"/>
  <c r="R37" i="3" a="1"/>
  <c r="R37" i="3" s="1"/>
  <c r="E37" i="3" a="1"/>
  <c r="E37" i="3" s="1"/>
  <c r="P29" i="3" a="1"/>
  <c r="C29" i="3" a="1"/>
  <c r="O29" i="3" a="1"/>
  <c r="Z29" i="3" a="1"/>
  <c r="N29" i="3" a="1"/>
  <c r="Y29" i="3" a="1"/>
  <c r="M29" i="3" a="1"/>
  <c r="X29" i="3" a="1"/>
  <c r="L29" i="3" a="1"/>
  <c r="W29" i="3" a="1"/>
  <c r="K29" i="3" a="1"/>
  <c r="V29" i="3" a="1"/>
  <c r="J29" i="3" a="1"/>
  <c r="U29" i="3" a="1"/>
  <c r="I29" i="3" a="1"/>
  <c r="T29" i="3" a="1"/>
  <c r="H29" i="3" a="1"/>
  <c r="S29" i="3" a="1"/>
  <c r="G29" i="3" a="1"/>
  <c r="AX9" i="7" l="1"/>
  <c r="AB9" i="7"/>
  <c r="AC5" i="7" a="1"/>
  <c r="AC5" i="7" s="1"/>
  <c r="AC6" i="7" a="1"/>
  <c r="AC6" i="7" s="1"/>
  <c r="AB4" i="7"/>
  <c r="AC4" i="7" s="1" a="1"/>
  <c r="AC4" i="7" s="1"/>
  <c r="AS5" i="7" a="1"/>
  <c r="AS5" i="7" s="1"/>
  <c r="X9" i="7"/>
  <c r="X10" i="7"/>
  <c r="AX10" i="7"/>
  <c r="AX4" i="7"/>
  <c r="AY4" i="7" s="1" a="1"/>
  <c r="AY4" i="7" s="1"/>
  <c r="AY6" i="7" a="1"/>
  <c r="AY6" i="7" s="1"/>
  <c r="H9" i="7"/>
  <c r="Y6" i="7" a="1"/>
  <c r="Y6" i="7" s="1"/>
  <c r="I6" i="7" a="1"/>
  <c r="I6" i="7" s="1"/>
  <c r="P9" i="7"/>
  <c r="H4" i="7"/>
  <c r="I4" i="7" s="1" a="1"/>
  <c r="I4" i="7" s="1"/>
  <c r="X4" i="7"/>
  <c r="Y4" i="7" s="1" a="1"/>
  <c r="Y4" i="7" s="1"/>
  <c r="Q6" i="7" a="1"/>
  <c r="Q6" i="7" s="1"/>
  <c r="AG5" i="7" a="1"/>
  <c r="AG5" i="7" s="1"/>
  <c r="AF10" i="7"/>
  <c r="AM6" i="7" a="1"/>
  <c r="AM6" i="7" s="1"/>
  <c r="AH9" i="7"/>
  <c r="AL4" i="7"/>
  <c r="AM4" i="7" s="1" a="1"/>
  <c r="AM4" i="7" s="1"/>
  <c r="AO6" i="7" a="1"/>
  <c r="AO6" i="7" s="1"/>
  <c r="I5" i="7" a="1"/>
  <c r="I5" i="7" s="1"/>
  <c r="AN4" i="7"/>
  <c r="AN8" i="7" s="1"/>
  <c r="P4" i="7"/>
  <c r="Q4" i="7" s="1" a="1"/>
  <c r="Q4" i="7" s="1"/>
  <c r="AS6" i="7" a="1"/>
  <c r="AS6" i="7" s="1"/>
  <c r="AH10" i="7"/>
  <c r="AR4" i="7"/>
  <c r="AR8" i="7" s="1"/>
  <c r="AL9" i="7"/>
  <c r="AL10" i="7"/>
  <c r="AG6" i="7" a="1"/>
  <c r="AG6" i="7" s="1"/>
  <c r="AF4" i="7"/>
  <c r="AF8" i="7" s="1"/>
  <c r="AI5" i="7" a="1"/>
  <c r="AI5" i="7" s="1"/>
  <c r="AN10" i="7"/>
  <c r="Q5" i="7" a="1"/>
  <c r="Q5" i="7" s="1"/>
  <c r="AI6" i="7" a="1"/>
  <c r="AI6" i="7" s="1"/>
  <c r="AR9" i="7"/>
  <c r="AJ10" i="7"/>
  <c r="AJ9" i="7"/>
  <c r="AO5" i="7" a="1"/>
  <c r="AO5" i="7" s="1"/>
  <c r="T9" i="7"/>
  <c r="S5" i="7" a="1"/>
  <c r="S5" i="7" s="1"/>
  <c r="T10" i="7"/>
  <c r="S6" i="7" a="1"/>
  <c r="S6" i="7" s="1"/>
  <c r="U5" i="7" a="1"/>
  <c r="U5" i="7" s="1"/>
  <c r="AW5" i="7" a="1"/>
  <c r="AW5" i="7" s="1"/>
  <c r="U6" i="7" a="1"/>
  <c r="U6" i="7" s="1"/>
  <c r="AV4" i="7"/>
  <c r="AW4" i="7" s="1" a="1"/>
  <c r="AW4" i="7" s="1"/>
  <c r="AV9" i="7"/>
  <c r="G5" i="7" a="1"/>
  <c r="G5" i="7" s="1"/>
  <c r="Z10" i="7"/>
  <c r="AA5" i="7" a="1"/>
  <c r="AA5" i="7" s="1"/>
  <c r="L10" i="7"/>
  <c r="AQ5" i="7" a="1"/>
  <c r="AQ5" i="7" s="1"/>
  <c r="AQ6" i="7" a="1"/>
  <c r="AQ6" i="7" s="1"/>
  <c r="AA6" i="7" a="1"/>
  <c r="AA6" i="7" s="1"/>
  <c r="R4" i="7"/>
  <c r="S4" i="7" s="1" a="1"/>
  <c r="S4" i="7" s="1"/>
  <c r="Z4" i="7"/>
  <c r="Z8" i="7" s="1"/>
  <c r="AP4" i="7"/>
  <c r="AQ4" i="7" s="1" a="1"/>
  <c r="AQ4" i="7" s="1"/>
  <c r="M5" i="7" a="1"/>
  <c r="M5" i="7" s="1"/>
  <c r="AK5" i="7" a="1"/>
  <c r="AK5" i="7" s="1"/>
  <c r="N10" i="7"/>
  <c r="R9" i="7"/>
  <c r="AD9" i="7"/>
  <c r="AP9" i="7"/>
  <c r="M6" i="7" a="1"/>
  <c r="M6" i="7" s="1"/>
  <c r="AK6" i="7" a="1"/>
  <c r="AK6" i="7" s="1"/>
  <c r="N9" i="7"/>
  <c r="AD10" i="7"/>
  <c r="L4" i="7"/>
  <c r="L8" i="7" s="1"/>
  <c r="D9" i="7"/>
  <c r="D4" i="7"/>
  <c r="E4" i="7" s="1"/>
  <c r="O5" i="7" a="1"/>
  <c r="O5" i="7" s="1"/>
  <c r="W5" i="7" a="1"/>
  <c r="W5" i="7" s="1"/>
  <c r="AE5" i="7" a="1"/>
  <c r="AE5" i="7" s="1"/>
  <c r="AU5" i="7" a="1"/>
  <c r="AU5" i="7" s="1"/>
  <c r="D10" i="7"/>
  <c r="E6" i="7"/>
  <c r="O6" i="7" a="1"/>
  <c r="O6" i="7" s="1"/>
  <c r="W6" i="7" a="1"/>
  <c r="W6" i="7" s="1"/>
  <c r="AE6" i="7" a="1"/>
  <c r="AE6" i="7" s="1"/>
  <c r="AU6" i="7" a="1"/>
  <c r="AU6" i="7" s="1"/>
  <c r="F9" i="7"/>
  <c r="V9" i="7"/>
  <c r="AT9" i="7"/>
  <c r="V4" i="7"/>
  <c r="W4" i="7" s="1" a="1"/>
  <c r="W4" i="7" s="1"/>
  <c r="AT4" i="7"/>
  <c r="AU4" i="7" s="1" a="1"/>
  <c r="AU4" i="7" s="1"/>
  <c r="F10" i="7"/>
  <c r="F4" i="7"/>
  <c r="G4" i="7" s="1" a="1"/>
  <c r="G4" i="7" s="1"/>
  <c r="AW6" i="7" a="1"/>
  <c r="AW6" i="7" s="1"/>
  <c r="AK4" i="7" a="1"/>
  <c r="AK4" i="7" s="1"/>
  <c r="AJ8" i="7"/>
  <c r="AI4" i="7" a="1"/>
  <c r="AI4" i="7" s="1"/>
  <c r="AH8" i="7"/>
  <c r="AE4" i="7" a="1"/>
  <c r="AE4" i="7" s="1"/>
  <c r="AD8" i="7"/>
  <c r="U4" i="7" a="1"/>
  <c r="U4" i="7" s="1"/>
  <c r="T8" i="7"/>
  <c r="O4" i="7" a="1"/>
  <c r="O4" i="7" s="1"/>
  <c r="A38" i="3"/>
  <c r="Z29" i="3"/>
  <c r="Z68" i="3" a="1"/>
  <c r="Z68" i="3" s="1"/>
  <c r="Z73" i="3" a="1"/>
  <c r="Z73" i="3" s="1"/>
  <c r="Z82" i="3" a="1"/>
  <c r="Z82" i="3" s="1"/>
  <c r="Z88" i="3" a="1"/>
  <c r="Z88" i="3" s="1"/>
  <c r="Z57" i="3" a="1"/>
  <c r="Z57" i="3" s="1"/>
  <c r="Z62" i="3" a="1"/>
  <c r="Z62" i="3" s="1"/>
  <c r="Z78" i="3" a="1"/>
  <c r="Z78" i="3" s="1"/>
  <c r="Z79" i="3" a="1"/>
  <c r="Z79" i="3" s="1"/>
  <c r="Z80" i="3" a="1"/>
  <c r="Z80" i="3" s="1"/>
  <c r="Z63" i="3" a="1"/>
  <c r="Z63" i="3" s="1"/>
  <c r="Z69" i="3" a="1"/>
  <c r="Z69" i="3" s="1"/>
  <c r="Z64" i="3" a="1"/>
  <c r="Z64" i="3" s="1"/>
  <c r="Z58" i="3" a="1"/>
  <c r="Z58" i="3" s="1"/>
  <c r="Z65" i="3" a="1"/>
  <c r="Z65" i="3" s="1"/>
  <c r="Z59" i="3" a="1"/>
  <c r="Z59" i="3" s="1"/>
  <c r="Z60" i="3" a="1"/>
  <c r="Z60" i="3" s="1"/>
  <c r="Z74" i="3" a="1"/>
  <c r="Z74" i="3" s="1"/>
  <c r="Z104" i="3" a="1"/>
  <c r="Z104" i="3" s="1"/>
  <c r="Z124" i="3" a="1"/>
  <c r="Z124" i="3" s="1"/>
  <c r="Z145" i="3" a="1"/>
  <c r="Z145" i="3" s="1"/>
  <c r="Z154" i="3" a="1"/>
  <c r="Z154" i="3" s="1"/>
  <c r="Z155" i="3" a="1"/>
  <c r="Z155" i="3" s="1"/>
  <c r="Z84" i="3" a="1"/>
  <c r="Z84" i="3" s="1"/>
  <c r="Z125" i="3" a="1"/>
  <c r="Z125" i="3" s="1"/>
  <c r="Z132" i="3" a="1"/>
  <c r="Z132" i="3" s="1"/>
  <c r="Z133" i="3" a="1"/>
  <c r="Z133" i="3" s="1"/>
  <c r="Z90" i="3" a="1"/>
  <c r="Z90" i="3" s="1"/>
  <c r="Z94" i="3" a="1"/>
  <c r="Z94" i="3" s="1"/>
  <c r="Z105" i="3" a="1"/>
  <c r="Z105" i="3" s="1"/>
  <c r="Z108" i="3" a="1"/>
  <c r="Z108" i="3" s="1"/>
  <c r="Z77" i="3" a="1"/>
  <c r="Z77" i="3" s="1"/>
  <c r="Z83" i="3" a="1"/>
  <c r="Z83" i="3" s="1"/>
  <c r="Z87" i="3" a="1"/>
  <c r="Z87" i="3" s="1"/>
  <c r="Z97" i="3" a="1"/>
  <c r="Z97" i="3" s="1"/>
  <c r="Z98" i="3" a="1"/>
  <c r="Z98" i="3" s="1"/>
  <c r="Z99" i="3" a="1"/>
  <c r="Z99" i="3" s="1"/>
  <c r="Z100" i="3" a="1"/>
  <c r="Z100" i="3" s="1"/>
  <c r="Z117" i="3" a="1"/>
  <c r="Z117" i="3" s="1"/>
  <c r="Z120" i="3" a="1"/>
  <c r="Z120" i="3" s="1"/>
  <c r="Z70" i="3" a="1"/>
  <c r="Z70" i="3" s="1"/>
  <c r="Z93" i="3" a="1"/>
  <c r="Z93" i="3" s="1"/>
  <c r="Z110" i="3" a="1"/>
  <c r="Z110" i="3" s="1"/>
  <c r="Z113" i="3" a="1"/>
  <c r="Z113" i="3" s="1"/>
  <c r="Z92" i="3" a="1"/>
  <c r="Z92" i="3" s="1"/>
  <c r="Z115" i="3" a="1"/>
  <c r="Z115" i="3" s="1"/>
  <c r="Z89" i="3" a="1"/>
  <c r="Z89" i="3" s="1"/>
  <c r="Z67" i="3" a="1"/>
  <c r="Z67" i="3" s="1"/>
  <c r="Z102" i="3" a="1"/>
  <c r="Z102" i="3" s="1"/>
  <c r="Z107" i="3" a="1"/>
  <c r="Z107" i="3" s="1"/>
  <c r="Z118" i="3" a="1"/>
  <c r="Z118" i="3" s="1"/>
  <c r="Z75" i="3" a="1"/>
  <c r="Z75" i="3" s="1"/>
  <c r="Z122" i="3" a="1"/>
  <c r="Z122" i="3" s="1"/>
  <c r="Z72" i="3" a="1"/>
  <c r="Z72" i="3" s="1"/>
  <c r="Z103" i="3" a="1"/>
  <c r="Z103" i="3" s="1"/>
  <c r="Z109" i="3" a="1"/>
  <c r="Z109" i="3" s="1"/>
  <c r="Z112" i="3" a="1"/>
  <c r="Z112" i="3" s="1"/>
  <c r="Z149" i="3" a="1"/>
  <c r="Z149" i="3" s="1"/>
  <c r="Z160" i="3" a="1"/>
  <c r="Z160" i="3" s="1"/>
  <c r="Z182" i="3" a="1"/>
  <c r="Z182" i="3" s="1"/>
  <c r="Z187" i="3" a="1"/>
  <c r="Z187" i="3" s="1"/>
  <c r="Z189" i="3" a="1"/>
  <c r="Z189" i="3" s="1"/>
  <c r="Z197" i="3" a="1"/>
  <c r="Z197" i="3" s="1"/>
  <c r="Z198" i="3" a="1"/>
  <c r="Z198" i="3" s="1"/>
  <c r="Z204" i="3" a="1"/>
  <c r="Z204" i="3" s="1"/>
  <c r="Z209" i="3" a="1"/>
  <c r="Z209" i="3" s="1"/>
  <c r="Z95" i="3" a="1"/>
  <c r="Z95" i="3" s="1"/>
  <c r="Z134" i="3" a="1"/>
  <c r="Z134" i="3" s="1"/>
  <c r="Z143" i="3" a="1"/>
  <c r="Z143" i="3" s="1"/>
  <c r="Z184" i="3" a="1"/>
  <c r="Z184" i="3" s="1"/>
  <c r="Z192" i="3" a="1"/>
  <c r="Z192" i="3" s="1"/>
  <c r="Z165" i="3" a="1"/>
  <c r="Z165" i="3" s="1"/>
  <c r="Z172" i="3" a="1"/>
  <c r="Z172" i="3" s="1"/>
  <c r="Z180" i="3" a="1"/>
  <c r="Z180" i="3" s="1"/>
  <c r="Z130" i="3" a="1"/>
  <c r="Z130" i="3" s="1"/>
  <c r="Z140" i="3" a="1"/>
  <c r="Z140" i="3" s="1"/>
  <c r="Z147" i="3" a="1"/>
  <c r="Z147" i="3" s="1"/>
  <c r="Z152" i="3" a="1"/>
  <c r="Z152" i="3" s="1"/>
  <c r="Z159" i="3" a="1"/>
  <c r="Z159" i="3" s="1"/>
  <c r="Z177" i="3" a="1"/>
  <c r="Z177" i="3" s="1"/>
  <c r="Z137" i="3" a="1"/>
  <c r="Z137" i="3" s="1"/>
  <c r="Z142" i="3" a="1"/>
  <c r="Z142" i="3" s="1"/>
  <c r="Z150" i="3" a="1"/>
  <c r="Z150" i="3" s="1"/>
  <c r="Z169" i="3" a="1"/>
  <c r="Z169" i="3" s="1"/>
  <c r="Z158" i="3" a="1"/>
  <c r="Z158" i="3" s="1"/>
  <c r="Z173" i="3" a="1"/>
  <c r="Z173" i="3" s="1"/>
  <c r="Z178" i="3" a="1"/>
  <c r="Z178" i="3" s="1"/>
  <c r="Z183" i="3" a="1"/>
  <c r="Z183" i="3" s="1"/>
  <c r="Z127" i="3" a="1"/>
  <c r="Z127" i="3" s="1"/>
  <c r="Z135" i="3" a="1"/>
  <c r="Z135" i="3" s="1"/>
  <c r="Z139" i="3" a="1"/>
  <c r="Z139" i="3" s="1"/>
  <c r="Z164" i="3" a="1"/>
  <c r="Z164" i="3" s="1"/>
  <c r="Z129" i="3" a="1"/>
  <c r="Z129" i="3" s="1"/>
  <c r="Z144" i="3" a="1"/>
  <c r="Z144" i="3" s="1"/>
  <c r="Z157" i="3" a="1"/>
  <c r="Z157" i="3" s="1"/>
  <c r="Z163" i="3" a="1"/>
  <c r="Z163" i="3" s="1"/>
  <c r="Z174" i="3" a="1"/>
  <c r="Z174" i="3" s="1"/>
  <c r="Z123" i="3" a="1"/>
  <c r="Z123" i="3" s="1"/>
  <c r="Z148" i="3" a="1"/>
  <c r="Z148" i="3" s="1"/>
  <c r="Z170" i="3" a="1"/>
  <c r="Z170" i="3" s="1"/>
  <c r="Z179" i="3" a="1"/>
  <c r="Z179" i="3" s="1"/>
  <c r="Z153" i="3" a="1"/>
  <c r="Z153" i="3" s="1"/>
  <c r="Z162" i="3" a="1"/>
  <c r="Z162" i="3" s="1"/>
  <c r="Z168" i="3" a="1"/>
  <c r="Z168" i="3" s="1"/>
  <c r="Z185" i="3" a="1"/>
  <c r="Z185" i="3" s="1"/>
  <c r="Z85" i="3" a="1"/>
  <c r="Z85" i="3" s="1"/>
  <c r="Z114" i="3" a="1"/>
  <c r="Z114" i="3" s="1"/>
  <c r="Z119" i="3" a="1"/>
  <c r="Z119" i="3" s="1"/>
  <c r="Z167" i="3" a="1"/>
  <c r="Z167" i="3" s="1"/>
  <c r="Z188" i="3" a="1"/>
  <c r="Z188" i="3" s="1"/>
  <c r="Z233" i="3" a="1"/>
  <c r="Z233" i="3" s="1"/>
  <c r="Z288" i="3" a="1"/>
  <c r="Z288" i="3" s="1"/>
  <c r="Z193" i="3" a="1"/>
  <c r="Z193" i="3" s="1"/>
  <c r="Z200" i="3" a="1"/>
  <c r="Z200" i="3" s="1"/>
  <c r="Z205" i="3" a="1"/>
  <c r="Z205" i="3" s="1"/>
  <c r="Z212" i="3" a="1"/>
  <c r="Z212" i="3" s="1"/>
  <c r="Z243" i="3" a="1"/>
  <c r="Z243" i="3" s="1"/>
  <c r="Z249" i="3" a="1"/>
  <c r="Z249" i="3" s="1"/>
  <c r="Z253" i="3" a="1"/>
  <c r="Z253" i="3" s="1"/>
  <c r="Z222" i="3" a="1"/>
  <c r="Z222" i="3" s="1"/>
  <c r="Z224" i="3" a="1"/>
  <c r="Z224" i="3" s="1"/>
  <c r="Z202" i="3" a="1"/>
  <c r="Z202" i="3" s="1"/>
  <c r="Z207" i="3" a="1"/>
  <c r="Z207" i="3" s="1"/>
  <c r="Z220" i="3" a="1"/>
  <c r="Z220" i="3" s="1"/>
  <c r="Z138" i="3" a="1"/>
  <c r="Z138" i="3" s="1"/>
  <c r="Z175" i="3" a="1"/>
  <c r="Z175" i="3" s="1"/>
  <c r="Z214" i="3" a="1"/>
  <c r="Z214" i="3" s="1"/>
  <c r="Z218" i="3" a="1"/>
  <c r="Z218" i="3" s="1"/>
  <c r="Z229" i="3" a="1"/>
  <c r="Z229" i="3" s="1"/>
  <c r="Z239" i="3" a="1"/>
  <c r="Z239" i="3" s="1"/>
  <c r="Z194" i="3" a="1"/>
  <c r="Z194" i="3" s="1"/>
  <c r="Z234" i="3" a="1"/>
  <c r="Z234" i="3" s="1"/>
  <c r="Z245" i="3" a="1"/>
  <c r="Z245" i="3" s="1"/>
  <c r="Z248" i="3" a="1"/>
  <c r="Z248" i="3" s="1"/>
  <c r="Z227" i="3" a="1"/>
  <c r="Z227" i="3" s="1"/>
  <c r="Z128" i="3" a="1"/>
  <c r="Z128" i="3" s="1"/>
  <c r="Z190" i="3" a="1"/>
  <c r="Z190" i="3" s="1"/>
  <c r="Z225" i="3" a="1"/>
  <c r="Z225" i="3" s="1"/>
  <c r="Z232" i="3" a="1"/>
  <c r="Z232" i="3" s="1"/>
  <c r="Z237" i="3" a="1"/>
  <c r="Z237" i="3" s="1"/>
  <c r="Z240" i="3" a="1"/>
  <c r="Z240" i="3" s="1"/>
  <c r="Z195" i="3" a="1"/>
  <c r="Z195" i="3" s="1"/>
  <c r="Z199" i="3" a="1"/>
  <c r="Z199" i="3" s="1"/>
  <c r="Z213" i="3" a="1"/>
  <c r="Z213" i="3" s="1"/>
  <c r="Z223" i="3" a="1"/>
  <c r="Z223" i="3" s="1"/>
  <c r="Z219" i="3" a="1"/>
  <c r="Z219" i="3" s="1"/>
  <c r="Z203" i="3" a="1"/>
  <c r="Z203" i="3" s="1"/>
  <c r="Z208" i="3" a="1"/>
  <c r="Z208" i="3" s="1"/>
  <c r="Z217" i="3" a="1"/>
  <c r="Z217" i="3" s="1"/>
  <c r="Z228" i="3" a="1"/>
  <c r="Z228" i="3" s="1"/>
  <c r="Z230" i="3" a="1"/>
  <c r="Z230" i="3" s="1"/>
  <c r="Z264" i="3" a="1"/>
  <c r="Z264" i="3" s="1"/>
  <c r="Z275" i="3" a="1"/>
  <c r="Z275" i="3" s="1"/>
  <c r="Z278" i="3" a="1"/>
  <c r="Z278" i="3" s="1"/>
  <c r="Z284" i="3" a="1"/>
  <c r="Z284" i="3" s="1"/>
  <c r="Z298" i="3" a="1"/>
  <c r="Z298" i="3" s="1"/>
  <c r="Z322" i="3" a="1"/>
  <c r="Z322" i="3" s="1"/>
  <c r="Z330" i="3" a="1"/>
  <c r="Z330" i="3" s="1"/>
  <c r="Z333" i="3" a="1"/>
  <c r="Z333" i="3" s="1"/>
  <c r="Z265" i="3" a="1"/>
  <c r="Z265" i="3" s="1"/>
  <c r="Z293" i="3" a="1"/>
  <c r="Z293" i="3" s="1"/>
  <c r="Z312" i="3" a="1"/>
  <c r="Z312" i="3" s="1"/>
  <c r="Z317" i="3" a="1"/>
  <c r="Z317" i="3" s="1"/>
  <c r="Z257" i="3" a="1"/>
  <c r="Z257" i="3" s="1"/>
  <c r="Z258" i="3" a="1"/>
  <c r="Z258" i="3" s="1"/>
  <c r="Z289" i="3" a="1"/>
  <c r="Z289" i="3" s="1"/>
  <c r="Z303" i="3" a="1"/>
  <c r="Z303" i="3" s="1"/>
  <c r="Z307" i="3" a="1"/>
  <c r="Z307" i="3" s="1"/>
  <c r="Z318" i="3" a="1"/>
  <c r="Z318" i="3" s="1"/>
  <c r="Z259" i="3" a="1"/>
  <c r="Z259" i="3" s="1"/>
  <c r="Z252" i="3" a="1"/>
  <c r="Z252" i="3" s="1"/>
  <c r="Z273" i="3" a="1"/>
  <c r="Z273" i="3" s="1"/>
  <c r="Z277" i="3" a="1"/>
  <c r="Z277" i="3" s="1"/>
  <c r="Z280" i="3" a="1"/>
  <c r="Z280" i="3" s="1"/>
  <c r="Z283" i="3" a="1"/>
  <c r="Z283" i="3" s="1"/>
  <c r="Z294" i="3" a="1"/>
  <c r="Z294" i="3" s="1"/>
  <c r="Z260" i="3" a="1"/>
  <c r="Z260" i="3" s="1"/>
  <c r="Z267" i="3" a="1"/>
  <c r="Z267" i="3" s="1"/>
  <c r="Z290" i="3" a="1"/>
  <c r="Z290" i="3" s="1"/>
  <c r="Z299" i="3" a="1"/>
  <c r="Z299" i="3" s="1"/>
  <c r="Z308" i="3" a="1"/>
  <c r="Z308" i="3" s="1"/>
  <c r="Z238" i="3" a="1"/>
  <c r="Z238" i="3" s="1"/>
  <c r="Z242" i="3" a="1"/>
  <c r="Z242" i="3" s="1"/>
  <c r="Z268" i="3" a="1"/>
  <c r="Z268" i="3" s="1"/>
  <c r="Z285" i="3" a="1"/>
  <c r="Z285" i="3" s="1"/>
  <c r="Z297" i="3" a="1"/>
  <c r="Z297" i="3" s="1"/>
  <c r="Z304" i="3" a="1"/>
  <c r="Z304" i="3" s="1"/>
  <c r="Z244" i="3" a="1"/>
  <c r="Z244" i="3" s="1"/>
  <c r="Z262" i="3" a="1"/>
  <c r="Z262" i="3" s="1"/>
  <c r="Z269" i="3" a="1"/>
  <c r="Z269" i="3" s="1"/>
  <c r="Z272" i="3" a="1"/>
  <c r="Z272" i="3" s="1"/>
  <c r="Z279" i="3" a="1"/>
  <c r="Z279" i="3" s="1"/>
  <c r="Z282" i="3" a="1"/>
  <c r="Z282" i="3" s="1"/>
  <c r="Z287" i="3" a="1"/>
  <c r="Z287" i="3" s="1"/>
  <c r="Z295" i="3" a="1"/>
  <c r="Z295" i="3" s="1"/>
  <c r="Z210" i="3" a="1"/>
  <c r="Z210" i="3" s="1"/>
  <c r="Z255" i="3" a="1"/>
  <c r="Z255" i="3" s="1"/>
  <c r="Z302" i="3" a="1"/>
  <c r="Z302" i="3" s="1"/>
  <c r="Z215" i="3" a="1"/>
  <c r="Z215" i="3" s="1"/>
  <c r="Z263" i="3" a="1"/>
  <c r="Z263" i="3" s="1"/>
  <c r="Z270" i="3" a="1"/>
  <c r="Z270" i="3" s="1"/>
  <c r="Z300" i="3" a="1"/>
  <c r="Z300" i="3" s="1"/>
  <c r="Z305" i="3" a="1"/>
  <c r="Z305" i="3" s="1"/>
  <c r="Z310" i="3" a="1"/>
  <c r="Z310" i="3" s="1"/>
  <c r="Z332" i="3" a="1"/>
  <c r="Z332" i="3" s="1"/>
  <c r="Z362" i="3" a="1"/>
  <c r="Z362" i="3" s="1"/>
  <c r="Z369" i="3" a="1"/>
  <c r="Z369" i="3" s="1"/>
  <c r="Z379" i="3" a="1"/>
  <c r="Z379" i="3" s="1"/>
  <c r="Z420" i="3" a="1"/>
  <c r="Z420" i="3" s="1"/>
  <c r="Z274" i="3" a="1"/>
  <c r="Z274" i="3" s="1"/>
  <c r="Z353" i="3" a="1"/>
  <c r="Z353" i="3" s="1"/>
  <c r="Z375" i="3" a="1"/>
  <c r="Z375" i="3" s="1"/>
  <c r="Z315" i="3" a="1"/>
  <c r="Z315" i="3" s="1"/>
  <c r="Z337" i="3" a="1"/>
  <c r="Z337" i="3" s="1"/>
  <c r="Z340" i="3" a="1"/>
  <c r="Z340" i="3" s="1"/>
  <c r="Z328" i="3" a="1"/>
  <c r="Z328" i="3" s="1"/>
  <c r="Z367" i="3" a="1"/>
  <c r="Z367" i="3" s="1"/>
  <c r="Z368" i="3" a="1"/>
  <c r="Z368" i="3" s="1"/>
  <c r="Z335" i="3" a="1"/>
  <c r="Z335" i="3" s="1"/>
  <c r="Z347" i="3" a="1"/>
  <c r="Z347" i="3" s="1"/>
  <c r="Z354" i="3" a="1"/>
  <c r="Z354" i="3" s="1"/>
  <c r="Z359" i="3" a="1"/>
  <c r="Z359" i="3" s="1"/>
  <c r="Z324" i="3" a="1"/>
  <c r="Z324" i="3" s="1"/>
  <c r="Z338" i="3" a="1"/>
  <c r="Z338" i="3" s="1"/>
  <c r="Z344" i="3" a="1"/>
  <c r="Z344" i="3" s="1"/>
  <c r="Z348" i="3" a="1"/>
  <c r="Z348" i="3" s="1"/>
  <c r="Z254" i="3" a="1"/>
  <c r="Z254" i="3" s="1"/>
  <c r="Z309" i="3" a="1"/>
  <c r="Z309" i="3" s="1"/>
  <c r="Z343" i="3" a="1"/>
  <c r="Z343" i="3" s="1"/>
  <c r="Z345" i="3" a="1"/>
  <c r="Z345" i="3" s="1"/>
  <c r="Z349" i="3" a="1"/>
  <c r="Z349" i="3" s="1"/>
  <c r="Z357" i="3" a="1"/>
  <c r="Z357" i="3" s="1"/>
  <c r="Z372" i="3" a="1"/>
  <c r="Z372" i="3" s="1"/>
  <c r="Z247" i="3" a="1"/>
  <c r="Z247" i="3" s="1"/>
  <c r="Z314" i="3" a="1"/>
  <c r="Z314" i="3" s="1"/>
  <c r="Z342" i="3" a="1"/>
  <c r="Z342" i="3" s="1"/>
  <c r="Z364" i="3" a="1"/>
  <c r="Z364" i="3" s="1"/>
  <c r="Z365" i="3" a="1"/>
  <c r="Z365" i="3" s="1"/>
  <c r="Z329" i="3" a="1"/>
  <c r="Z329" i="3" s="1"/>
  <c r="Z350" i="3" a="1"/>
  <c r="Z350" i="3" s="1"/>
  <c r="Z363" i="3" a="1"/>
  <c r="Z363" i="3" s="1"/>
  <c r="Z292" i="3" a="1"/>
  <c r="Z292" i="3" s="1"/>
  <c r="Z327" i="3" a="1"/>
  <c r="Z327" i="3" s="1"/>
  <c r="Z355" i="3" a="1"/>
  <c r="Z355" i="3" s="1"/>
  <c r="Z358" i="3" a="1"/>
  <c r="Z358" i="3" s="1"/>
  <c r="Z313" i="3" a="1"/>
  <c r="Z313" i="3" s="1"/>
  <c r="Z319" i="3" a="1"/>
  <c r="Z319" i="3" s="1"/>
  <c r="Z325" i="3" a="1"/>
  <c r="Z325" i="3" s="1"/>
  <c r="Z339" i="3" a="1"/>
  <c r="Z339" i="3" s="1"/>
  <c r="Z388" i="3" a="1"/>
  <c r="Z388" i="3" s="1"/>
  <c r="Z399" i="3" a="1"/>
  <c r="Z399" i="3" s="1"/>
  <c r="Z434" i="3" a="1"/>
  <c r="Z434" i="3" s="1"/>
  <c r="Z460" i="3" a="1"/>
  <c r="Z460" i="3" s="1"/>
  <c r="Z484" i="3" a="1"/>
  <c r="Z484" i="3" s="1"/>
  <c r="Z235" i="3" a="1"/>
  <c r="Z235" i="3" s="1"/>
  <c r="Z402" i="3" a="1"/>
  <c r="Z402" i="3" s="1"/>
  <c r="Z433" i="3" a="1"/>
  <c r="Z433" i="3" s="1"/>
  <c r="Z435" i="3" a="1"/>
  <c r="Z435" i="3" s="1"/>
  <c r="Z250" i="3" a="1"/>
  <c r="Z250" i="3" s="1"/>
  <c r="Z373" i="3" a="1"/>
  <c r="Z373" i="3" s="1"/>
  <c r="Z385" i="3" a="1"/>
  <c r="Z385" i="3" s="1"/>
  <c r="Z398" i="3" a="1"/>
  <c r="Z398" i="3" s="1"/>
  <c r="Z417" i="3" a="1"/>
  <c r="Z417" i="3" s="1"/>
  <c r="Z442" i="3" a="1"/>
  <c r="Z442" i="3" s="1"/>
  <c r="Z393" i="3" a="1"/>
  <c r="Z393" i="3" s="1"/>
  <c r="Z395" i="3" a="1"/>
  <c r="Z395" i="3" s="1"/>
  <c r="Z405" i="3" a="1"/>
  <c r="Z405" i="3" s="1"/>
  <c r="Z408" i="3" a="1"/>
  <c r="Z408" i="3" s="1"/>
  <c r="Z424" i="3" a="1"/>
  <c r="Z424" i="3" s="1"/>
  <c r="Z432" i="3" a="1"/>
  <c r="Z432" i="3" s="1"/>
  <c r="Z323" i="3" a="1"/>
  <c r="Z323" i="3" s="1"/>
  <c r="Z374" i="3" a="1"/>
  <c r="Z374" i="3" s="1"/>
  <c r="Z390" i="3" a="1"/>
  <c r="Z390" i="3" s="1"/>
  <c r="Z415" i="3" a="1"/>
  <c r="Z415" i="3" s="1"/>
  <c r="Z423" i="3" a="1"/>
  <c r="Z423" i="3" s="1"/>
  <c r="Z425" i="3" a="1"/>
  <c r="Z425" i="3" s="1"/>
  <c r="Z360" i="3" a="1"/>
  <c r="Z360" i="3" s="1"/>
  <c r="Z382" i="3" a="1"/>
  <c r="Z382" i="3" s="1"/>
  <c r="Z397" i="3" a="1"/>
  <c r="Z397" i="3" s="1"/>
  <c r="Z404" i="3" a="1"/>
  <c r="Z404" i="3" s="1"/>
  <c r="Z422" i="3" a="1"/>
  <c r="Z422" i="3" s="1"/>
  <c r="Z387" i="3" a="1"/>
  <c r="Z387" i="3" s="1"/>
  <c r="Z400" i="3" a="1"/>
  <c r="Z400" i="3" s="1"/>
  <c r="Z430" i="3" a="1"/>
  <c r="Z430" i="3" s="1"/>
  <c r="Z334" i="3" a="1"/>
  <c r="Z334" i="3" s="1"/>
  <c r="Z370" i="3" a="1"/>
  <c r="Z370" i="3" s="1"/>
  <c r="Z384" i="3" a="1"/>
  <c r="Z384" i="3" s="1"/>
  <c r="Z392" i="3" a="1"/>
  <c r="Z392" i="3" s="1"/>
  <c r="Z403" i="3" a="1"/>
  <c r="Z403" i="3" s="1"/>
  <c r="Z410" i="3" a="1"/>
  <c r="Z410" i="3" s="1"/>
  <c r="Z414" i="3" a="1"/>
  <c r="Z414" i="3" s="1"/>
  <c r="Z378" i="3" a="1"/>
  <c r="Z378" i="3" s="1"/>
  <c r="Z389" i="3" a="1"/>
  <c r="Z389" i="3" s="1"/>
  <c r="Z394" i="3" a="1"/>
  <c r="Z394" i="3" s="1"/>
  <c r="Z407" i="3" a="1"/>
  <c r="Z407" i="3" s="1"/>
  <c r="Z409" i="3" a="1"/>
  <c r="Z409" i="3" s="1"/>
  <c r="Z413" i="3" a="1"/>
  <c r="Z413" i="3" s="1"/>
  <c r="Z320" i="3" a="1"/>
  <c r="Z320" i="3" s="1"/>
  <c r="Z352" i="3" a="1"/>
  <c r="Z352" i="3" s="1"/>
  <c r="Z377" i="3" a="1"/>
  <c r="Z377" i="3" s="1"/>
  <c r="Z428" i="3" a="1"/>
  <c r="Z428" i="3" s="1"/>
  <c r="Z490" i="3" a="1"/>
  <c r="Z490" i="3" s="1"/>
  <c r="Z497" i="3" a="1"/>
  <c r="Z497" i="3" s="1"/>
  <c r="Z503" i="3" a="1"/>
  <c r="Z503" i="3" s="1"/>
  <c r="Z509" i="3" a="1"/>
  <c r="Z509" i="3" s="1"/>
  <c r="Z515" i="3" a="1"/>
  <c r="Z515" i="3" s="1"/>
  <c r="Z55" i="3" a="1"/>
  <c r="Z55" i="3" s="1"/>
  <c r="Z429" i="3" a="1"/>
  <c r="Z429" i="3" s="1"/>
  <c r="Z448" i="3" a="1"/>
  <c r="Z448" i="3" s="1"/>
  <c r="Z452" i="3" a="1"/>
  <c r="Z452" i="3" s="1"/>
  <c r="Z469" i="3" a="1"/>
  <c r="Z469" i="3" s="1"/>
  <c r="Z457" i="3" a="1"/>
  <c r="Z457" i="3" s="1"/>
  <c r="Z464" i="3" a="1"/>
  <c r="Z464" i="3" s="1"/>
  <c r="Z473" i="3" a="1"/>
  <c r="Z473" i="3" s="1"/>
  <c r="Z475" i="3" a="1"/>
  <c r="Z475" i="3" s="1"/>
  <c r="Z479" i="3" a="1"/>
  <c r="Z479" i="3" s="1"/>
  <c r="Z482" i="3" a="1"/>
  <c r="Z482" i="3" s="1"/>
  <c r="Z489" i="3" a="1"/>
  <c r="Z489" i="3" s="1"/>
  <c r="Z502" i="3" a="1"/>
  <c r="Z502" i="3" s="1"/>
  <c r="Z508" i="3" a="1"/>
  <c r="Z508" i="3" s="1"/>
  <c r="Z514" i="3" a="1"/>
  <c r="Z514" i="3" s="1"/>
  <c r="Z520" i="3" a="1"/>
  <c r="Z520" i="3" s="1"/>
  <c r="Z525" i="3" a="1"/>
  <c r="Z525" i="3" s="1"/>
  <c r="Z527" i="3" a="1"/>
  <c r="Z527" i="3" s="1"/>
  <c r="Z418" i="3" a="1"/>
  <c r="Z418" i="3" s="1"/>
  <c r="Z440" i="3" a="1"/>
  <c r="Z440" i="3" s="1"/>
  <c r="Z444" i="3" a="1"/>
  <c r="Z444" i="3" s="1"/>
  <c r="Z459" i="3" a="1"/>
  <c r="Z459" i="3" s="1"/>
  <c r="Z488" i="3" a="1"/>
  <c r="Z488" i="3" s="1"/>
  <c r="Z383" i="3" a="1"/>
  <c r="Z383" i="3" s="1"/>
  <c r="Z427" i="3" a="1"/>
  <c r="Z427" i="3" s="1"/>
  <c r="Z437" i="3" a="1"/>
  <c r="Z437" i="3" s="1"/>
  <c r="Z447" i="3" a="1"/>
  <c r="Z447" i="3" s="1"/>
  <c r="Z468" i="3" a="1"/>
  <c r="Z468" i="3" s="1"/>
  <c r="Z419" i="3" a="1"/>
  <c r="Z419" i="3" s="1"/>
  <c r="Z443" i="3" a="1"/>
  <c r="Z443" i="3" s="1"/>
  <c r="Z454" i="3" a="1"/>
  <c r="Z454" i="3" s="1"/>
  <c r="Z463" i="3" a="1"/>
  <c r="Z463" i="3" s="1"/>
  <c r="Z478" i="3" a="1"/>
  <c r="Z478" i="3" s="1"/>
  <c r="Z483" i="3" a="1"/>
  <c r="Z483" i="3" s="1"/>
  <c r="Z487" i="3" a="1"/>
  <c r="Z487" i="3" s="1"/>
  <c r="Z450" i="3" a="1"/>
  <c r="Z450" i="3" s="1"/>
  <c r="Z458" i="3" a="1"/>
  <c r="Z458" i="3" s="1"/>
  <c r="Z470" i="3" a="1"/>
  <c r="Z470" i="3" s="1"/>
  <c r="Z474" i="3" a="1"/>
  <c r="Z474" i="3" s="1"/>
  <c r="Z492" i="3" a="1"/>
  <c r="Z492" i="3" s="1"/>
  <c r="Z438" i="3" a="1"/>
  <c r="Z438" i="3" s="1"/>
  <c r="Z453" i="3" a="1"/>
  <c r="Z453" i="3" s="1"/>
  <c r="Z465" i="3" a="1"/>
  <c r="Z465" i="3" s="1"/>
  <c r="Z485" i="3" a="1"/>
  <c r="Z485" i="3" s="1"/>
  <c r="Z380" i="3" a="1"/>
  <c r="Z380" i="3" s="1"/>
  <c r="Z412" i="3" a="1"/>
  <c r="Z412" i="3" s="1"/>
  <c r="Z467" i="3" a="1"/>
  <c r="Z467" i="3" s="1"/>
  <c r="Z472" i="3" a="1"/>
  <c r="Z472" i="3" s="1"/>
  <c r="Z480" i="3" a="1"/>
  <c r="Z480" i="3" s="1"/>
  <c r="Z500" i="3" a="1"/>
  <c r="Z500" i="3" s="1"/>
  <c r="Z53" i="3" a="1"/>
  <c r="Z53" i="3" s="1"/>
  <c r="Z449" i="3" a="1"/>
  <c r="Z449" i="3" s="1"/>
  <c r="Z477" i="3" a="1"/>
  <c r="Z477" i="3" s="1"/>
  <c r="Z493" i="3" a="1"/>
  <c r="Z493" i="3" s="1"/>
  <c r="Z512" i="3" a="1"/>
  <c r="Z512" i="3" s="1"/>
  <c r="Z534" i="3" a="1"/>
  <c r="Z534" i="3" s="1"/>
  <c r="Z535" i="3" a="1"/>
  <c r="Z535" i="3" s="1"/>
  <c r="Z54" i="3" a="1"/>
  <c r="Z54" i="3" s="1"/>
  <c r="Z47" i="3" a="1"/>
  <c r="Z47" i="3" s="1"/>
  <c r="Z445" i="3" a="1"/>
  <c r="Z445" i="3" s="1"/>
  <c r="Z504" i="3" a="1"/>
  <c r="Z504" i="3" s="1"/>
  <c r="Z513" i="3" a="1"/>
  <c r="Z513" i="3" s="1"/>
  <c r="Z529" i="3" a="1"/>
  <c r="Z529" i="3" s="1"/>
  <c r="Z530" i="3" a="1"/>
  <c r="Z530" i="3" s="1"/>
  <c r="Z539" i="3" a="1"/>
  <c r="Z539" i="3" s="1"/>
  <c r="Z505" i="3" a="1"/>
  <c r="Z505" i="3" s="1"/>
  <c r="Z528" i="3" a="1"/>
  <c r="Z528" i="3" s="1"/>
  <c r="Z544" i="3" a="1"/>
  <c r="Z544" i="3" s="1"/>
  <c r="Z538" i="3" a="1"/>
  <c r="Z538" i="3" s="1"/>
  <c r="Z455" i="3" a="1"/>
  <c r="Z455" i="3" s="1"/>
  <c r="Z499" i="3" a="1"/>
  <c r="Z499" i="3" s="1"/>
  <c r="Z507" i="3" a="1"/>
  <c r="Z507" i="3" s="1"/>
  <c r="Z522" i="3" a="1"/>
  <c r="Z522" i="3" s="1"/>
  <c r="Z532" i="3" a="1"/>
  <c r="Z532" i="3" s="1"/>
  <c r="Z533" i="3" a="1"/>
  <c r="Z533" i="3" s="1"/>
  <c r="Z523" i="3" a="1"/>
  <c r="Z523" i="3" s="1"/>
  <c r="Z543" i="3" a="1"/>
  <c r="Z543" i="3" s="1"/>
  <c r="Z494" i="3" a="1"/>
  <c r="Z494" i="3" s="1"/>
  <c r="Z495" i="3" a="1"/>
  <c r="Z495" i="3" s="1"/>
  <c r="Z524" i="3" a="1"/>
  <c r="Z524" i="3" s="1"/>
  <c r="Z537" i="3" a="1"/>
  <c r="Z537" i="3" s="1"/>
  <c r="Z542" i="3" a="1"/>
  <c r="Z542" i="3" s="1"/>
  <c r="Z545" i="3" a="1"/>
  <c r="Z545" i="3" s="1"/>
  <c r="Z517" i="3" a="1"/>
  <c r="Z517" i="3" s="1"/>
  <c r="Z498" i="3" a="1"/>
  <c r="Z498" i="3" s="1"/>
  <c r="Z518" i="3" a="1"/>
  <c r="Z518" i="3" s="1"/>
  <c r="Z52" i="3" a="1"/>
  <c r="Z52" i="3" s="1"/>
  <c r="Z519" i="3" a="1"/>
  <c r="Z519" i="3" s="1"/>
  <c r="Z439" i="3" a="1"/>
  <c r="Z439" i="3" s="1"/>
  <c r="Z50" i="3" a="1"/>
  <c r="Z50" i="3" s="1"/>
  <c r="Z49" i="3" a="1"/>
  <c r="Z49" i="3" s="1"/>
  <c r="Z48" i="3" a="1"/>
  <c r="Z48" i="3" s="1"/>
  <c r="Z510" i="3" a="1"/>
  <c r="Z510" i="3" s="1"/>
  <c r="Z540" i="3" a="1"/>
  <c r="Z540" i="3" s="1"/>
  <c r="Z462" i="3" a="1"/>
  <c r="Z462" i="3" s="1"/>
  <c r="N29" i="3"/>
  <c r="N62" i="3" a="1"/>
  <c r="N62" i="3" s="1"/>
  <c r="N69" i="3" a="1"/>
  <c r="N69" i="3" s="1"/>
  <c r="N74" i="3" a="1"/>
  <c r="N74" i="3" s="1"/>
  <c r="N63" i="3" a="1"/>
  <c r="N63" i="3" s="1"/>
  <c r="N58" i="3" a="1"/>
  <c r="N58" i="3" s="1"/>
  <c r="N64" i="3" a="1"/>
  <c r="N64" i="3" s="1"/>
  <c r="N65" i="3" a="1"/>
  <c r="N65" i="3" s="1"/>
  <c r="N59" i="3" a="1"/>
  <c r="N59" i="3" s="1"/>
  <c r="N60" i="3" a="1"/>
  <c r="N60" i="3" s="1"/>
  <c r="N67" i="3" a="1"/>
  <c r="N67" i="3" s="1"/>
  <c r="N113" i="3" a="1"/>
  <c r="N113" i="3" s="1"/>
  <c r="N132" i="3" a="1"/>
  <c r="N132" i="3" s="1"/>
  <c r="N135" i="3" a="1"/>
  <c r="N135" i="3" s="1"/>
  <c r="N150" i="3" a="1"/>
  <c r="N150" i="3" s="1"/>
  <c r="N153" i="3" a="1"/>
  <c r="N153" i="3" s="1"/>
  <c r="N162" i="3" a="1"/>
  <c r="N162" i="3" s="1"/>
  <c r="N92" i="3" a="1"/>
  <c r="N92" i="3" s="1"/>
  <c r="N105" i="3" a="1"/>
  <c r="N105" i="3" s="1"/>
  <c r="N110" i="3" a="1"/>
  <c r="N110" i="3" s="1"/>
  <c r="N117" i="3" a="1"/>
  <c r="N117" i="3" s="1"/>
  <c r="N120" i="3" a="1"/>
  <c r="N120" i="3" s="1"/>
  <c r="N125" i="3" a="1"/>
  <c r="N125" i="3" s="1"/>
  <c r="N97" i="3" a="1"/>
  <c r="N97" i="3" s="1"/>
  <c r="N115" i="3" a="1"/>
  <c r="N115" i="3" s="1"/>
  <c r="N82" i="3" a="1"/>
  <c r="N82" i="3" s="1"/>
  <c r="N89" i="3" a="1"/>
  <c r="N89" i="3" s="1"/>
  <c r="N98" i="3" a="1"/>
  <c r="N98" i="3" s="1"/>
  <c r="N99" i="3" a="1"/>
  <c r="N99" i="3" s="1"/>
  <c r="N100" i="3" a="1"/>
  <c r="N100" i="3" s="1"/>
  <c r="N77" i="3" a="1"/>
  <c r="N77" i="3" s="1"/>
  <c r="N78" i="3" a="1"/>
  <c r="N78" i="3" s="1"/>
  <c r="N127" i="3" a="1"/>
  <c r="N127" i="3" s="1"/>
  <c r="N68" i="3" a="1"/>
  <c r="N68" i="3" s="1"/>
  <c r="N107" i="3" a="1"/>
  <c r="N107" i="3" s="1"/>
  <c r="N118" i="3" a="1"/>
  <c r="N118" i="3" s="1"/>
  <c r="N70" i="3" a="1"/>
  <c r="N70" i="3" s="1"/>
  <c r="N102" i="3" a="1"/>
  <c r="N102" i="3" s="1"/>
  <c r="N109" i="3" a="1"/>
  <c r="N109" i="3" s="1"/>
  <c r="N112" i="3" a="1"/>
  <c r="N112" i="3" s="1"/>
  <c r="N79" i="3" a="1"/>
  <c r="N79" i="3" s="1"/>
  <c r="N85" i="3" a="1"/>
  <c r="N85" i="3" s="1"/>
  <c r="N95" i="3" a="1"/>
  <c r="N95" i="3" s="1"/>
  <c r="N114" i="3" a="1"/>
  <c r="N114" i="3" s="1"/>
  <c r="N73" i="3" a="1"/>
  <c r="N73" i="3" s="1"/>
  <c r="N84" i="3" a="1"/>
  <c r="N84" i="3" s="1"/>
  <c r="N88" i="3" a="1"/>
  <c r="N88" i="3" s="1"/>
  <c r="N103" i="3" a="1"/>
  <c r="N103" i="3" s="1"/>
  <c r="N122" i="3" a="1"/>
  <c r="N122" i="3" s="1"/>
  <c r="N90" i="3" a="1"/>
  <c r="N90" i="3" s="1"/>
  <c r="N94" i="3" a="1"/>
  <c r="N94" i="3" s="1"/>
  <c r="N119" i="3" a="1"/>
  <c r="N119" i="3" s="1"/>
  <c r="N80" i="3" a="1"/>
  <c r="N80" i="3" s="1"/>
  <c r="N93" i="3" a="1"/>
  <c r="N93" i="3" s="1"/>
  <c r="N104" i="3" a="1"/>
  <c r="N104" i="3" s="1"/>
  <c r="N123" i="3" a="1"/>
  <c r="N123" i="3" s="1"/>
  <c r="N145" i="3" a="1"/>
  <c r="N145" i="3" s="1"/>
  <c r="N147" i="3" a="1"/>
  <c r="N147" i="3" s="1"/>
  <c r="N158" i="3" a="1"/>
  <c r="N158" i="3" s="1"/>
  <c r="N164" i="3" a="1"/>
  <c r="N164" i="3" s="1"/>
  <c r="N172" i="3" a="1"/>
  <c r="N172" i="3" s="1"/>
  <c r="N213" i="3" a="1"/>
  <c r="N213" i="3" s="1"/>
  <c r="N220" i="3" a="1"/>
  <c r="N220" i="3" s="1"/>
  <c r="N235" i="3" a="1"/>
  <c r="N235" i="3" s="1"/>
  <c r="N137" i="3" a="1"/>
  <c r="N137" i="3" s="1"/>
  <c r="N152" i="3" a="1"/>
  <c r="N152" i="3" s="1"/>
  <c r="N169" i="3" a="1"/>
  <c r="N169" i="3" s="1"/>
  <c r="N87" i="3" a="1"/>
  <c r="N87" i="3" s="1"/>
  <c r="N128" i="3" a="1"/>
  <c r="N128" i="3" s="1"/>
  <c r="N133" i="3" a="1"/>
  <c r="N133" i="3" s="1"/>
  <c r="N142" i="3" a="1"/>
  <c r="N142" i="3" s="1"/>
  <c r="N163" i="3" a="1"/>
  <c r="N163" i="3" s="1"/>
  <c r="N177" i="3" a="1"/>
  <c r="N177" i="3" s="1"/>
  <c r="N83" i="3" a="1"/>
  <c r="N83" i="3" s="1"/>
  <c r="N139" i="3" a="1"/>
  <c r="N139" i="3" s="1"/>
  <c r="N144" i="3" a="1"/>
  <c r="N144" i="3" s="1"/>
  <c r="N157" i="3" a="1"/>
  <c r="N157" i="3" s="1"/>
  <c r="N168" i="3" a="1"/>
  <c r="N168" i="3" s="1"/>
  <c r="N173" i="3" a="1"/>
  <c r="N173" i="3" s="1"/>
  <c r="N178" i="3" a="1"/>
  <c r="N178" i="3" s="1"/>
  <c r="N183" i="3" a="1"/>
  <c r="N183" i="3" s="1"/>
  <c r="N188" i="3" a="1"/>
  <c r="N188" i="3" s="1"/>
  <c r="N124" i="3" a="1"/>
  <c r="N124" i="3" s="1"/>
  <c r="N167" i="3" a="1"/>
  <c r="N167" i="3" s="1"/>
  <c r="N72" i="3" a="1"/>
  <c r="N72" i="3" s="1"/>
  <c r="N108" i="3" a="1"/>
  <c r="N108" i="3" s="1"/>
  <c r="N130" i="3" a="1"/>
  <c r="N130" i="3" s="1"/>
  <c r="N185" i="3" a="1"/>
  <c r="N185" i="3" s="1"/>
  <c r="N138" i="3" a="1"/>
  <c r="N138" i="3" s="1"/>
  <c r="N148" i="3" a="1"/>
  <c r="N148" i="3" s="1"/>
  <c r="N170" i="3" a="1"/>
  <c r="N170" i="3" s="1"/>
  <c r="N174" i="3" a="1"/>
  <c r="N174" i="3" s="1"/>
  <c r="N179" i="3" a="1"/>
  <c r="N179" i="3" s="1"/>
  <c r="N57" i="3" a="1"/>
  <c r="N57" i="3" s="1"/>
  <c r="N155" i="3" a="1"/>
  <c r="N155" i="3" s="1"/>
  <c r="N160" i="3" a="1"/>
  <c r="N160" i="3" s="1"/>
  <c r="N129" i="3" a="1"/>
  <c r="N129" i="3" s="1"/>
  <c r="N143" i="3" a="1"/>
  <c r="N143" i="3" s="1"/>
  <c r="N165" i="3" a="1"/>
  <c r="N165" i="3" s="1"/>
  <c r="N175" i="3" a="1"/>
  <c r="N175" i="3" s="1"/>
  <c r="N184" i="3" a="1"/>
  <c r="N184" i="3" s="1"/>
  <c r="N75" i="3" a="1"/>
  <c r="N75" i="3" s="1"/>
  <c r="N149" i="3" a="1"/>
  <c r="N149" i="3" s="1"/>
  <c r="N159" i="3" a="1"/>
  <c r="N159" i="3" s="1"/>
  <c r="N182" i="3" a="1"/>
  <c r="N182" i="3" s="1"/>
  <c r="N193" i="3" a="1"/>
  <c r="N193" i="3" s="1"/>
  <c r="N197" i="3" a="1"/>
  <c r="N197" i="3" s="1"/>
  <c r="N198" i="3" a="1"/>
  <c r="N198" i="3" s="1"/>
  <c r="N202" i="3" a="1"/>
  <c r="N202" i="3" s="1"/>
  <c r="N222" i="3" a="1"/>
  <c r="N222" i="3" s="1"/>
  <c r="N229" i="3" a="1"/>
  <c r="N229" i="3" s="1"/>
  <c r="N245" i="3" a="1"/>
  <c r="N245" i="3" s="1"/>
  <c r="N293" i="3" a="1"/>
  <c r="N293" i="3" s="1"/>
  <c r="N204" i="3" a="1"/>
  <c r="N204" i="3" s="1"/>
  <c r="N207" i="3" a="1"/>
  <c r="N207" i="3" s="1"/>
  <c r="N214" i="3" a="1"/>
  <c r="N214" i="3" s="1"/>
  <c r="N218" i="3" a="1"/>
  <c r="N218" i="3" s="1"/>
  <c r="N239" i="3" a="1"/>
  <c r="N239" i="3" s="1"/>
  <c r="N180" i="3" a="1"/>
  <c r="N180" i="3" s="1"/>
  <c r="N209" i="3" a="1"/>
  <c r="N209" i="3" s="1"/>
  <c r="N234" i="3" a="1"/>
  <c r="N234" i="3" s="1"/>
  <c r="N242" i="3" a="1"/>
  <c r="N242" i="3" s="1"/>
  <c r="N247" i="3" a="1"/>
  <c r="N247" i="3" s="1"/>
  <c r="N187" i="3" a="1"/>
  <c r="N187" i="3" s="1"/>
  <c r="N194" i="3" a="1"/>
  <c r="N194" i="3" s="1"/>
  <c r="N199" i="3" a="1"/>
  <c r="N199" i="3" s="1"/>
  <c r="N223" i="3" a="1"/>
  <c r="N223" i="3" s="1"/>
  <c r="N227" i="3" a="1"/>
  <c r="N227" i="3" s="1"/>
  <c r="N232" i="3" a="1"/>
  <c r="N232" i="3" s="1"/>
  <c r="N244" i="3" a="1"/>
  <c r="N244" i="3" s="1"/>
  <c r="N134" i="3" a="1"/>
  <c r="N134" i="3" s="1"/>
  <c r="N225" i="3" a="1"/>
  <c r="N225" i="3" s="1"/>
  <c r="N237" i="3" a="1"/>
  <c r="N237" i="3" s="1"/>
  <c r="N240" i="3" a="1"/>
  <c r="N240" i="3" s="1"/>
  <c r="N154" i="3" a="1"/>
  <c r="N154" i="3" s="1"/>
  <c r="N190" i="3" a="1"/>
  <c r="N190" i="3" s="1"/>
  <c r="N203" i="3" a="1"/>
  <c r="N203" i="3" s="1"/>
  <c r="N208" i="3" a="1"/>
  <c r="N208" i="3" s="1"/>
  <c r="N210" i="3" a="1"/>
  <c r="N210" i="3" s="1"/>
  <c r="N215" i="3" a="1"/>
  <c r="N215" i="3" s="1"/>
  <c r="N217" i="3" a="1"/>
  <c r="N217" i="3" s="1"/>
  <c r="N219" i="3" a="1"/>
  <c r="N219" i="3" s="1"/>
  <c r="N230" i="3" a="1"/>
  <c r="N230" i="3" s="1"/>
  <c r="N140" i="3" a="1"/>
  <c r="N140" i="3" s="1"/>
  <c r="N192" i="3" a="1"/>
  <c r="N192" i="3" s="1"/>
  <c r="N228" i="3" a="1"/>
  <c r="N228" i="3" s="1"/>
  <c r="N195" i="3" a="1"/>
  <c r="N195" i="3" s="1"/>
  <c r="N205" i="3" a="1"/>
  <c r="N205" i="3" s="1"/>
  <c r="N233" i="3" a="1"/>
  <c r="N233" i="3" s="1"/>
  <c r="N238" i="3" a="1"/>
  <c r="N238" i="3" s="1"/>
  <c r="N200" i="3" a="1"/>
  <c r="N200" i="3" s="1"/>
  <c r="N212" i="3" a="1"/>
  <c r="N212" i="3" s="1"/>
  <c r="N254" i="3" a="1"/>
  <c r="N254" i="3" s="1"/>
  <c r="N273" i="3" a="1"/>
  <c r="N273" i="3" s="1"/>
  <c r="N289" i="3" a="1"/>
  <c r="N289" i="3" s="1"/>
  <c r="N303" i="3" a="1"/>
  <c r="N303" i="3" s="1"/>
  <c r="N307" i="3" a="1"/>
  <c r="N307" i="3" s="1"/>
  <c r="N317" i="3" a="1"/>
  <c r="N317" i="3" s="1"/>
  <c r="N329" i="3" a="1"/>
  <c r="N329" i="3" s="1"/>
  <c r="N332" i="3" a="1"/>
  <c r="N332" i="3" s="1"/>
  <c r="N335" i="3" a="1"/>
  <c r="N335" i="3" s="1"/>
  <c r="N250" i="3" a="1"/>
  <c r="N250" i="3" s="1"/>
  <c r="N258" i="3" a="1"/>
  <c r="N258" i="3" s="1"/>
  <c r="N265" i="3" a="1"/>
  <c r="N265" i="3" s="1"/>
  <c r="N312" i="3" a="1"/>
  <c r="N312" i="3" s="1"/>
  <c r="N243" i="3" a="1"/>
  <c r="N243" i="3" s="1"/>
  <c r="N275" i="3" a="1"/>
  <c r="N275" i="3" s="1"/>
  <c r="N278" i="3" a="1"/>
  <c r="N278" i="3" s="1"/>
  <c r="N284" i="3" a="1"/>
  <c r="N284" i="3" s="1"/>
  <c r="N299" i="3" a="1"/>
  <c r="N299" i="3" s="1"/>
  <c r="N313" i="3" a="1"/>
  <c r="N313" i="3" s="1"/>
  <c r="N318" i="3" a="1"/>
  <c r="N318" i="3" s="1"/>
  <c r="N257" i="3" a="1"/>
  <c r="N257" i="3" s="1"/>
  <c r="N259" i="3" a="1"/>
  <c r="N259" i="3" s="1"/>
  <c r="N290" i="3" a="1"/>
  <c r="N290" i="3" s="1"/>
  <c r="N294" i="3" a="1"/>
  <c r="N294" i="3" s="1"/>
  <c r="N260" i="3" a="1"/>
  <c r="N260" i="3" s="1"/>
  <c r="N267" i="3" a="1"/>
  <c r="N267" i="3" s="1"/>
  <c r="N272" i="3" a="1"/>
  <c r="N272" i="3" s="1"/>
  <c r="N297" i="3" a="1"/>
  <c r="N297" i="3" s="1"/>
  <c r="N252" i="3" a="1"/>
  <c r="N252" i="3" s="1"/>
  <c r="N253" i="3" a="1"/>
  <c r="N253" i="3" s="1"/>
  <c r="N287" i="3" a="1"/>
  <c r="N287" i="3" s="1"/>
  <c r="N304" i="3" a="1"/>
  <c r="N304" i="3" s="1"/>
  <c r="N189" i="3" a="1"/>
  <c r="N189" i="3" s="1"/>
  <c r="N268" i="3" a="1"/>
  <c r="N268" i="3" s="1"/>
  <c r="N277" i="3" a="1"/>
  <c r="N277" i="3" s="1"/>
  <c r="N280" i="3" a="1"/>
  <c r="N280" i="3" s="1"/>
  <c r="N283" i="3" a="1"/>
  <c r="N283" i="3" s="1"/>
  <c r="N295" i="3" a="1"/>
  <c r="N295" i="3" s="1"/>
  <c r="N302" i="3" a="1"/>
  <c r="N302" i="3" s="1"/>
  <c r="N224" i="3" a="1"/>
  <c r="N224" i="3" s="1"/>
  <c r="N269" i="3" a="1"/>
  <c r="N269" i="3" s="1"/>
  <c r="N274" i="3" a="1"/>
  <c r="N274" i="3" s="1"/>
  <c r="N248" i="3" a="1"/>
  <c r="N248" i="3" s="1"/>
  <c r="N262" i="3" a="1"/>
  <c r="N262" i="3" s="1"/>
  <c r="N300" i="3" a="1"/>
  <c r="N300" i="3" s="1"/>
  <c r="N263" i="3" a="1"/>
  <c r="N263" i="3" s="1"/>
  <c r="N270" i="3" a="1"/>
  <c r="N270" i="3" s="1"/>
  <c r="N292" i="3" a="1"/>
  <c r="N292" i="3" s="1"/>
  <c r="N298" i="3" a="1"/>
  <c r="N298" i="3" s="1"/>
  <c r="N305" i="3" a="1"/>
  <c r="N305" i="3" s="1"/>
  <c r="N249" i="3" a="1"/>
  <c r="N249" i="3" s="1"/>
  <c r="N255" i="3" a="1"/>
  <c r="N255" i="3" s="1"/>
  <c r="N279" i="3" a="1"/>
  <c r="N279" i="3" s="1"/>
  <c r="N282" i="3" a="1"/>
  <c r="N282" i="3" s="1"/>
  <c r="N285" i="3" a="1"/>
  <c r="N285" i="3" s="1"/>
  <c r="N288" i="3" a="1"/>
  <c r="N288" i="3" s="1"/>
  <c r="N328" i="3" a="1"/>
  <c r="N328" i="3" s="1"/>
  <c r="N340" i="3" a="1"/>
  <c r="N340" i="3" s="1"/>
  <c r="N353" i="3" a="1"/>
  <c r="N353" i="3" s="1"/>
  <c r="N359" i="3" a="1"/>
  <c r="N359" i="3" s="1"/>
  <c r="N365" i="3" a="1"/>
  <c r="N365" i="3" s="1"/>
  <c r="N378" i="3" a="1"/>
  <c r="N378" i="3" s="1"/>
  <c r="N408" i="3" a="1"/>
  <c r="N408" i="3" s="1"/>
  <c r="N424" i="3" a="1"/>
  <c r="N424" i="3" s="1"/>
  <c r="N264" i="3" a="1"/>
  <c r="N264" i="3" s="1"/>
  <c r="N372" i="3" a="1"/>
  <c r="N372" i="3" s="1"/>
  <c r="N382" i="3" a="1"/>
  <c r="N382" i="3" s="1"/>
  <c r="N310" i="3" a="1"/>
  <c r="N310" i="3" s="1"/>
  <c r="N324" i="3" a="1"/>
  <c r="N324" i="3" s="1"/>
  <c r="N354" i="3" a="1"/>
  <c r="N354" i="3" s="1"/>
  <c r="N364" i="3" a="1"/>
  <c r="N364" i="3" s="1"/>
  <c r="N333" i="3" a="1"/>
  <c r="N333" i="3" s="1"/>
  <c r="N357" i="3" a="1"/>
  <c r="N357" i="3" s="1"/>
  <c r="N363" i="3" a="1"/>
  <c r="N363" i="3" s="1"/>
  <c r="N338" i="3" a="1"/>
  <c r="N338" i="3" s="1"/>
  <c r="N315" i="3" a="1"/>
  <c r="N315" i="3" s="1"/>
  <c r="N345" i="3" a="1"/>
  <c r="N345" i="3" s="1"/>
  <c r="N347" i="3" a="1"/>
  <c r="N347" i="3" s="1"/>
  <c r="N348" i="3" a="1"/>
  <c r="N348" i="3" s="1"/>
  <c r="N349" i="3" a="1"/>
  <c r="N349" i="3" s="1"/>
  <c r="N327" i="3" a="1"/>
  <c r="N327" i="3" s="1"/>
  <c r="N344" i="3" a="1"/>
  <c r="N344" i="3" s="1"/>
  <c r="N358" i="3" a="1"/>
  <c r="N358" i="3" s="1"/>
  <c r="N370" i="3" a="1"/>
  <c r="N370" i="3" s="1"/>
  <c r="N325" i="3" a="1"/>
  <c r="N325" i="3" s="1"/>
  <c r="N342" i="3" a="1"/>
  <c r="N342" i="3" s="1"/>
  <c r="N343" i="3" a="1"/>
  <c r="N343" i="3" s="1"/>
  <c r="N350" i="3" a="1"/>
  <c r="N350" i="3" s="1"/>
  <c r="N355" i="3" a="1"/>
  <c r="N355" i="3" s="1"/>
  <c r="N360" i="3" a="1"/>
  <c r="N360" i="3" s="1"/>
  <c r="N334" i="3" a="1"/>
  <c r="N334" i="3" s="1"/>
  <c r="N339" i="3" a="1"/>
  <c r="N339" i="3" s="1"/>
  <c r="N314" i="3" a="1"/>
  <c r="N314" i="3" s="1"/>
  <c r="N319" i="3" a="1"/>
  <c r="N319" i="3" s="1"/>
  <c r="N362" i="3" a="1"/>
  <c r="N362" i="3" s="1"/>
  <c r="N368" i="3" a="1"/>
  <c r="N368" i="3" s="1"/>
  <c r="N308" i="3" a="1"/>
  <c r="N308" i="3" s="1"/>
  <c r="N322" i="3" a="1"/>
  <c r="N322" i="3" s="1"/>
  <c r="N352" i="3" a="1"/>
  <c r="N352" i="3" s="1"/>
  <c r="N367" i="3" a="1"/>
  <c r="N367" i="3" s="1"/>
  <c r="N390" i="3" a="1"/>
  <c r="N390" i="3" s="1"/>
  <c r="N415" i="3" a="1"/>
  <c r="N415" i="3" s="1"/>
  <c r="N422" i="3" a="1"/>
  <c r="N422" i="3" s="1"/>
  <c r="N467" i="3" a="1"/>
  <c r="N467" i="3" s="1"/>
  <c r="N337" i="3" a="1"/>
  <c r="N337" i="3" s="1"/>
  <c r="N430" i="3" a="1"/>
  <c r="N430" i="3" s="1"/>
  <c r="N384" i="3" a="1"/>
  <c r="N384" i="3" s="1"/>
  <c r="N387" i="3" a="1"/>
  <c r="N387" i="3" s="1"/>
  <c r="N392" i="3" a="1"/>
  <c r="N392" i="3" s="1"/>
  <c r="N397" i="3" a="1"/>
  <c r="N397" i="3" s="1"/>
  <c r="N410" i="3" a="1"/>
  <c r="N410" i="3" s="1"/>
  <c r="N414" i="3" a="1"/>
  <c r="N414" i="3" s="1"/>
  <c r="N309" i="3" a="1"/>
  <c r="N309" i="3" s="1"/>
  <c r="N323" i="3" a="1"/>
  <c r="N323" i="3" s="1"/>
  <c r="N373" i="3" a="1"/>
  <c r="N373" i="3" s="1"/>
  <c r="N374" i="3" a="1"/>
  <c r="N374" i="3" s="1"/>
  <c r="N389" i="3" a="1"/>
  <c r="N389" i="3" s="1"/>
  <c r="N403" i="3" a="1"/>
  <c r="N403" i="3" s="1"/>
  <c r="N420" i="3" a="1"/>
  <c r="N420" i="3" s="1"/>
  <c r="N429" i="3" a="1"/>
  <c r="N429" i="3" s="1"/>
  <c r="N400" i="3" a="1"/>
  <c r="N400" i="3" s="1"/>
  <c r="N407" i="3" a="1"/>
  <c r="N407" i="3" s="1"/>
  <c r="N413" i="3" a="1"/>
  <c r="N413" i="3" s="1"/>
  <c r="N375" i="3" a="1"/>
  <c r="N375" i="3" s="1"/>
  <c r="N394" i="3" a="1"/>
  <c r="N394" i="3" s="1"/>
  <c r="N419" i="3" a="1"/>
  <c r="N419" i="3" s="1"/>
  <c r="N399" i="3" a="1"/>
  <c r="N399" i="3" s="1"/>
  <c r="N402" i="3" a="1"/>
  <c r="N402" i="3" s="1"/>
  <c r="N409" i="3" a="1"/>
  <c r="N409" i="3" s="1"/>
  <c r="N418" i="3" a="1"/>
  <c r="N418" i="3" s="1"/>
  <c r="N427" i="3" a="1"/>
  <c r="N427" i="3" s="1"/>
  <c r="N428" i="3" a="1"/>
  <c r="N428" i="3" s="1"/>
  <c r="N377" i="3" a="1"/>
  <c r="N377" i="3" s="1"/>
  <c r="N330" i="3" a="1"/>
  <c r="N330" i="3" s="1"/>
  <c r="N369" i="3" a="1"/>
  <c r="N369" i="3" s="1"/>
  <c r="N383" i="3" a="1"/>
  <c r="N383" i="3" s="1"/>
  <c r="N398" i="3" a="1"/>
  <c r="N398" i="3" s="1"/>
  <c r="N412" i="3" a="1"/>
  <c r="N412" i="3" s="1"/>
  <c r="N417" i="3" a="1"/>
  <c r="N417" i="3" s="1"/>
  <c r="N320" i="3" a="1"/>
  <c r="N320" i="3" s="1"/>
  <c r="N380" i="3" a="1"/>
  <c r="N380" i="3" s="1"/>
  <c r="N388" i="3" a="1"/>
  <c r="N388" i="3" s="1"/>
  <c r="N385" i="3" a="1"/>
  <c r="N385" i="3" s="1"/>
  <c r="N393" i="3" a="1"/>
  <c r="N393" i="3" s="1"/>
  <c r="N405" i="3" a="1"/>
  <c r="N405" i="3" s="1"/>
  <c r="N423" i="3" a="1"/>
  <c r="N423" i="3" s="1"/>
  <c r="N425" i="3" a="1"/>
  <c r="N425" i="3" s="1"/>
  <c r="N459" i="3" a="1"/>
  <c r="N459" i="3" s="1"/>
  <c r="N482" i="3" a="1"/>
  <c r="N482" i="3" s="1"/>
  <c r="N535" i="3" a="1"/>
  <c r="N535" i="3" s="1"/>
  <c r="N540" i="3" a="1"/>
  <c r="N540" i="3" s="1"/>
  <c r="N447" i="3" a="1"/>
  <c r="N447" i="3" s="1"/>
  <c r="N454" i="3" a="1"/>
  <c r="N454" i="3" s="1"/>
  <c r="N473" i="3" a="1"/>
  <c r="N473" i="3" s="1"/>
  <c r="N490" i="3" a="1"/>
  <c r="N490" i="3" s="1"/>
  <c r="N500" i="3" a="1"/>
  <c r="N500" i="3" s="1"/>
  <c r="N512" i="3" a="1"/>
  <c r="N512" i="3" s="1"/>
  <c r="N518" i="3" a="1"/>
  <c r="N518" i="3" s="1"/>
  <c r="N524" i="3" a="1"/>
  <c r="N524" i="3" s="1"/>
  <c r="N443" i="3" a="1"/>
  <c r="N443" i="3" s="1"/>
  <c r="N468" i="3" a="1"/>
  <c r="N468" i="3" s="1"/>
  <c r="N478" i="3" a="1"/>
  <c r="N478" i="3" s="1"/>
  <c r="N433" i="3" a="1"/>
  <c r="N433" i="3" s="1"/>
  <c r="N440" i="3" a="1"/>
  <c r="N440" i="3" s="1"/>
  <c r="N450" i="3" a="1"/>
  <c r="N450" i="3" s="1"/>
  <c r="N463" i="3" a="1"/>
  <c r="N463" i="3" s="1"/>
  <c r="N489" i="3" a="1"/>
  <c r="N489" i="3" s="1"/>
  <c r="N499" i="3" a="1"/>
  <c r="N499" i="3" s="1"/>
  <c r="N437" i="3" a="1"/>
  <c r="N437" i="3" s="1"/>
  <c r="N453" i="3" a="1"/>
  <c r="N453" i="3" s="1"/>
  <c r="N465" i="3" a="1"/>
  <c r="N465" i="3" s="1"/>
  <c r="N470" i="3" a="1"/>
  <c r="N470" i="3" s="1"/>
  <c r="N474" i="3" a="1"/>
  <c r="N474" i="3" s="1"/>
  <c r="N483" i="3" a="1"/>
  <c r="N483" i="3" s="1"/>
  <c r="N488" i="3" a="1"/>
  <c r="N488" i="3" s="1"/>
  <c r="N434" i="3" a="1"/>
  <c r="N434" i="3" s="1"/>
  <c r="N472" i="3" a="1"/>
  <c r="N472" i="3" s="1"/>
  <c r="N379" i="3" a="1"/>
  <c r="N379" i="3" s="1"/>
  <c r="N442" i="3" a="1"/>
  <c r="N442" i="3" s="1"/>
  <c r="N445" i="3" a="1"/>
  <c r="N445" i="3" s="1"/>
  <c r="N449" i="3" a="1"/>
  <c r="N449" i="3" s="1"/>
  <c r="N455" i="3" a="1"/>
  <c r="N455" i="3" s="1"/>
  <c r="N458" i="3" a="1"/>
  <c r="N458" i="3" s="1"/>
  <c r="N460" i="3" a="1"/>
  <c r="N460" i="3" s="1"/>
  <c r="N480" i="3" a="1"/>
  <c r="N480" i="3" s="1"/>
  <c r="N484" i="3" a="1"/>
  <c r="N484" i="3" s="1"/>
  <c r="N487" i="3" a="1"/>
  <c r="N487" i="3" s="1"/>
  <c r="N432" i="3" a="1"/>
  <c r="N432" i="3" s="1"/>
  <c r="N435" i="3" a="1"/>
  <c r="N435" i="3" s="1"/>
  <c r="N438" i="3" a="1"/>
  <c r="N438" i="3" s="1"/>
  <c r="N477" i="3" a="1"/>
  <c r="N477" i="3" s="1"/>
  <c r="N485" i="3" a="1"/>
  <c r="N485" i="3" s="1"/>
  <c r="N493" i="3" a="1"/>
  <c r="N493" i="3" s="1"/>
  <c r="N448" i="3" a="1"/>
  <c r="N448" i="3" s="1"/>
  <c r="N452" i="3" a="1"/>
  <c r="N452" i="3" s="1"/>
  <c r="N462" i="3" a="1"/>
  <c r="N462" i="3" s="1"/>
  <c r="N492" i="3" a="1"/>
  <c r="N492" i="3" s="1"/>
  <c r="N457" i="3" a="1"/>
  <c r="N457" i="3" s="1"/>
  <c r="N469" i="3" a="1"/>
  <c r="N469" i="3" s="1"/>
  <c r="N495" i="3" a="1"/>
  <c r="N495" i="3" s="1"/>
  <c r="N504" i="3" a="1"/>
  <c r="N504" i="3" s="1"/>
  <c r="N519" i="3" a="1"/>
  <c r="N519" i="3" s="1"/>
  <c r="N532" i="3" a="1"/>
  <c r="N532" i="3" s="1"/>
  <c r="N54" i="3" a="1"/>
  <c r="N54" i="3" s="1"/>
  <c r="N505" i="3" a="1"/>
  <c r="N505" i="3" s="1"/>
  <c r="N520" i="3" a="1"/>
  <c r="N520" i="3" s="1"/>
  <c r="N55" i="3" a="1"/>
  <c r="N55" i="3" s="1"/>
  <c r="N503" i="3" a="1"/>
  <c r="N503" i="3" s="1"/>
  <c r="N528" i="3" a="1"/>
  <c r="N528" i="3" s="1"/>
  <c r="N537" i="3" a="1"/>
  <c r="N537" i="3" s="1"/>
  <c r="N542" i="3" a="1"/>
  <c r="N542" i="3" s="1"/>
  <c r="N464" i="3" a="1"/>
  <c r="N464" i="3" s="1"/>
  <c r="N513" i="3" a="1"/>
  <c r="N513" i="3" s="1"/>
  <c r="N522" i="3" a="1"/>
  <c r="N522" i="3" s="1"/>
  <c r="N50" i="3" a="1"/>
  <c r="N50" i="3" s="1"/>
  <c r="N494" i="3" a="1"/>
  <c r="N494" i="3" s="1"/>
  <c r="N497" i="3" a="1"/>
  <c r="N497" i="3" s="1"/>
  <c r="N514" i="3" a="1"/>
  <c r="N514" i="3" s="1"/>
  <c r="N523" i="3" a="1"/>
  <c r="N523" i="3" s="1"/>
  <c r="N479" i="3" a="1"/>
  <c r="N479" i="3" s="1"/>
  <c r="N515" i="3" a="1"/>
  <c r="N515" i="3" s="1"/>
  <c r="N395" i="3" a="1"/>
  <c r="N395" i="3" s="1"/>
  <c r="N507" i="3" a="1"/>
  <c r="N507" i="3" s="1"/>
  <c r="N545" i="3" a="1"/>
  <c r="N545" i="3" s="1"/>
  <c r="N475" i="3" a="1"/>
  <c r="N475" i="3" s="1"/>
  <c r="N502" i="3" a="1"/>
  <c r="N502" i="3" s="1"/>
  <c r="N508" i="3" a="1"/>
  <c r="N508" i="3" s="1"/>
  <c r="N517" i="3" a="1"/>
  <c r="N517" i="3" s="1"/>
  <c r="N404" i="3" a="1"/>
  <c r="N404" i="3" s="1"/>
  <c r="N509" i="3" a="1"/>
  <c r="N509" i="3" s="1"/>
  <c r="N510" i="3" a="1"/>
  <c r="N510" i="3" s="1"/>
  <c r="N525" i="3" a="1"/>
  <c r="N525" i="3" s="1"/>
  <c r="N529" i="3" a="1"/>
  <c r="N529" i="3" s="1"/>
  <c r="N530" i="3" a="1"/>
  <c r="N530" i="3" s="1"/>
  <c r="N534" i="3" a="1"/>
  <c r="N534" i="3" s="1"/>
  <c r="N539" i="3" a="1"/>
  <c r="N539" i="3" s="1"/>
  <c r="N544" i="3" a="1"/>
  <c r="N544" i="3" s="1"/>
  <c r="N439" i="3" a="1"/>
  <c r="N439" i="3" s="1"/>
  <c r="N444" i="3" a="1"/>
  <c r="N444" i="3" s="1"/>
  <c r="N498" i="3" a="1"/>
  <c r="N498" i="3" s="1"/>
  <c r="N543" i="3" a="1"/>
  <c r="N543" i="3" s="1"/>
  <c r="N52" i="3" a="1"/>
  <c r="N52" i="3" s="1"/>
  <c r="N538" i="3" a="1"/>
  <c r="N538" i="3" s="1"/>
  <c r="N49" i="3" a="1"/>
  <c r="N49" i="3" s="1"/>
  <c r="N53" i="3" a="1"/>
  <c r="N53" i="3" s="1"/>
  <c r="N527" i="3" a="1"/>
  <c r="N527" i="3" s="1"/>
  <c r="N48" i="3" a="1"/>
  <c r="N48" i="3" s="1"/>
  <c r="N47" i="3" a="1"/>
  <c r="N47" i="3" s="1"/>
  <c r="N533" i="3" a="1"/>
  <c r="N533" i="3" s="1"/>
  <c r="B79" i="3" a="1"/>
  <c r="B79" i="3" s="1"/>
  <c r="B46" i="4" s="1"/>
  <c r="B99" i="3" a="1"/>
  <c r="B99" i="3" s="1"/>
  <c r="B66" i="4" s="1"/>
  <c r="B109" i="3" a="1"/>
  <c r="B109" i="3" s="1"/>
  <c r="B76" i="4" s="1"/>
  <c r="B119" i="3" a="1"/>
  <c r="B119" i="3" s="1"/>
  <c r="B86" i="4" s="1"/>
  <c r="B130" i="3" a="1"/>
  <c r="B130" i="3" s="1"/>
  <c r="B97" i="4" s="1"/>
  <c r="B140" i="3" a="1"/>
  <c r="B140" i="3" s="1"/>
  <c r="B107" i="4" s="1"/>
  <c r="B150" i="3" a="1"/>
  <c r="B150" i="3" s="1"/>
  <c r="B117" i="4" s="1"/>
  <c r="B202" i="3" a="1"/>
  <c r="B202" i="3" s="1"/>
  <c r="B169" i="4" s="1"/>
  <c r="B212" i="3" a="1"/>
  <c r="B212" i="3" s="1"/>
  <c r="B179" i="4" s="1"/>
  <c r="B222" i="3" a="1"/>
  <c r="B222" i="3" s="1"/>
  <c r="B189" i="4" s="1"/>
  <c r="B243" i="3" a="1"/>
  <c r="B243" i="3" s="1"/>
  <c r="B210" i="4" s="1"/>
  <c r="B253" i="3" a="1"/>
  <c r="B253" i="3" s="1"/>
  <c r="B220" i="4" s="1"/>
  <c r="B263" i="3" a="1"/>
  <c r="B263" i="3" s="1"/>
  <c r="B230" i="4" s="1"/>
  <c r="B274" i="3" a="1"/>
  <c r="B274" i="3" s="1"/>
  <c r="B241" i="4" s="1"/>
  <c r="B89" i="3" a="1"/>
  <c r="B89" i="3" s="1"/>
  <c r="B56" i="4" s="1"/>
  <c r="B112" i="3" a="1"/>
  <c r="B112" i="3" s="1"/>
  <c r="B79" i="4" s="1"/>
  <c r="B123" i="3" a="1"/>
  <c r="B123" i="3" s="1"/>
  <c r="B90" i="4" s="1"/>
  <c r="B134" i="3" a="1"/>
  <c r="B134" i="3" s="1"/>
  <c r="B101" i="4" s="1"/>
  <c r="B145" i="3" a="1"/>
  <c r="B145" i="3" s="1"/>
  <c r="B112" i="4" s="1"/>
  <c r="B167" i="3" a="1"/>
  <c r="B167" i="3" s="1"/>
  <c r="B134" i="4" s="1"/>
  <c r="B190" i="3" a="1"/>
  <c r="B190" i="3" s="1"/>
  <c r="B157" i="4" s="1"/>
  <c r="B213" i="3" a="1"/>
  <c r="B213" i="3" s="1"/>
  <c r="B180" i="4" s="1"/>
  <c r="B224" i="3" a="1"/>
  <c r="B224" i="3" s="1"/>
  <c r="B191" i="4" s="1"/>
  <c r="B235" i="3" a="1"/>
  <c r="B235" i="3" s="1"/>
  <c r="B202" i="4" s="1"/>
  <c r="B257" i="3" a="1"/>
  <c r="B257" i="3" s="1"/>
  <c r="B224" i="4" s="1"/>
  <c r="B280" i="3" a="1"/>
  <c r="B280" i="3" s="1"/>
  <c r="B247" i="4" s="1"/>
  <c r="B290" i="3" a="1"/>
  <c r="B290" i="3" s="1"/>
  <c r="B257" i="4" s="1"/>
  <c r="B300" i="3" a="1"/>
  <c r="B300" i="3" s="1"/>
  <c r="B267" i="4" s="1"/>
  <c r="B352" i="3" a="1"/>
  <c r="B352" i="3" s="1"/>
  <c r="B319" i="4" s="1"/>
  <c r="B362" i="3" a="1"/>
  <c r="B362" i="3" s="1"/>
  <c r="B329" i="4" s="1"/>
  <c r="B372" i="3" a="1"/>
  <c r="B372" i="3" s="1"/>
  <c r="B339" i="4" s="1"/>
  <c r="B393" i="3" a="1"/>
  <c r="B393" i="3" s="1"/>
  <c r="B360" i="4" s="1"/>
  <c r="B403" i="3" a="1"/>
  <c r="B403" i="3" s="1"/>
  <c r="B370" i="4" s="1"/>
  <c r="B413" i="3" a="1"/>
  <c r="B413" i="3" s="1"/>
  <c r="B380" i="4" s="1"/>
  <c r="B424" i="3" a="1"/>
  <c r="B424" i="3" s="1"/>
  <c r="B391" i="4" s="1"/>
  <c r="B434" i="3" a="1"/>
  <c r="B434" i="3" s="1"/>
  <c r="B401" i="4" s="1"/>
  <c r="B444" i="3" a="1"/>
  <c r="B444" i="3" s="1"/>
  <c r="B411" i="4" s="1"/>
  <c r="B465" i="3" a="1"/>
  <c r="B465" i="3" s="1"/>
  <c r="B432" i="4" s="1"/>
  <c r="B475" i="3" a="1"/>
  <c r="B475" i="3" s="1"/>
  <c r="B442" i="4" s="1"/>
  <c r="B485" i="3" a="1"/>
  <c r="B485" i="3" s="1"/>
  <c r="B452" i="4" s="1"/>
  <c r="B537" i="3" a="1"/>
  <c r="B537" i="3" s="1"/>
  <c r="B504" i="4" s="1"/>
  <c r="B69" i="3" a="1"/>
  <c r="B69" i="3" s="1"/>
  <c r="B36" i="4" s="1"/>
  <c r="B58" i="3" a="1"/>
  <c r="B58" i="3" s="1"/>
  <c r="B25" i="4" s="1"/>
  <c r="B80" i="3" a="1"/>
  <c r="B80" i="3" s="1"/>
  <c r="B47" i="4" s="1"/>
  <c r="B90" i="3" a="1"/>
  <c r="B90" i="3" s="1"/>
  <c r="B57" i="4" s="1"/>
  <c r="B124" i="3" a="1"/>
  <c r="B124" i="3" s="1"/>
  <c r="B91" i="4" s="1"/>
  <c r="B135" i="3" a="1"/>
  <c r="B135" i="3" s="1"/>
  <c r="B102" i="4" s="1"/>
  <c r="B157" i="3" a="1"/>
  <c r="B157" i="3" s="1"/>
  <c r="B124" i="4" s="1"/>
  <c r="B168" i="3" a="1"/>
  <c r="B168" i="3" s="1"/>
  <c r="B135" i="4" s="1"/>
  <c r="B179" i="3" a="1"/>
  <c r="B179" i="3" s="1"/>
  <c r="B146" i="4" s="1"/>
  <c r="B214" i="3" a="1"/>
  <c r="B214" i="3" s="1"/>
  <c r="B181" i="4" s="1"/>
  <c r="B225" i="3" a="1"/>
  <c r="B225" i="3" s="1"/>
  <c r="B192" i="4" s="1"/>
  <c r="B247" i="3" a="1"/>
  <c r="B247" i="3" s="1"/>
  <c r="B214" i="4" s="1"/>
  <c r="B258" i="3" a="1"/>
  <c r="B258" i="3" s="1"/>
  <c r="B225" i="4" s="1"/>
  <c r="B269" i="3" a="1"/>
  <c r="B269" i="3" s="1"/>
  <c r="B236" i="4" s="1"/>
  <c r="B322" i="3" a="1"/>
  <c r="B322" i="3" s="1"/>
  <c r="B289" i="4" s="1"/>
  <c r="B332" i="3" a="1"/>
  <c r="B332" i="3" s="1"/>
  <c r="B299" i="4" s="1"/>
  <c r="B342" i="3" a="1"/>
  <c r="B342" i="3" s="1"/>
  <c r="B309" i="4" s="1"/>
  <c r="B363" i="3" a="1"/>
  <c r="B363" i="3" s="1"/>
  <c r="B330" i="4" s="1"/>
  <c r="B373" i="3" a="1"/>
  <c r="B373" i="3" s="1"/>
  <c r="B340" i="4" s="1"/>
  <c r="B383" i="3" a="1"/>
  <c r="B383" i="3" s="1"/>
  <c r="B350" i="4" s="1"/>
  <c r="B394" i="3" a="1"/>
  <c r="B394" i="3" s="1"/>
  <c r="B361" i="4" s="1"/>
  <c r="B404" i="3" a="1"/>
  <c r="B404" i="3" s="1"/>
  <c r="B371" i="4" s="1"/>
  <c r="B414" i="3" a="1"/>
  <c r="B414" i="3" s="1"/>
  <c r="B381" i="4" s="1"/>
  <c r="B435" i="3" a="1"/>
  <c r="B435" i="3" s="1"/>
  <c r="B402" i="4" s="1"/>
  <c r="B445" i="3" a="1"/>
  <c r="B445" i="3" s="1"/>
  <c r="B412" i="4" s="1"/>
  <c r="B455" i="3" a="1"/>
  <c r="B455" i="3" s="1"/>
  <c r="B422" i="4" s="1"/>
  <c r="B507" i="3" a="1"/>
  <c r="B507" i="3" s="1"/>
  <c r="B474" i="4" s="1"/>
  <c r="B517" i="3" a="1"/>
  <c r="B517" i="3" s="1"/>
  <c r="B484" i="4" s="1"/>
  <c r="B527" i="3" a="1"/>
  <c r="B527" i="3" s="1"/>
  <c r="B494" i="4" s="1"/>
  <c r="B538" i="3" a="1"/>
  <c r="B538" i="3" s="1"/>
  <c r="B505" i="4" s="1"/>
  <c r="B68" i="3" a="1"/>
  <c r="B68" i="3" s="1"/>
  <c r="B35" i="4" s="1"/>
  <c r="B59" i="3" a="1"/>
  <c r="B59" i="3" s="1"/>
  <c r="B26" i="4" s="1"/>
  <c r="B50" i="3" a="1"/>
  <c r="B50" i="3" s="1"/>
  <c r="B17" i="4" s="1"/>
  <c r="B6" i="9" s="1"/>
  <c r="B102" i="3" a="1"/>
  <c r="B102" i="3" s="1"/>
  <c r="B69" i="4" s="1"/>
  <c r="B113" i="3" a="1"/>
  <c r="B113" i="3" s="1"/>
  <c r="B80" i="4" s="1"/>
  <c r="B147" i="3" a="1"/>
  <c r="B147" i="3" s="1"/>
  <c r="B114" i="4" s="1"/>
  <c r="B158" i="3" a="1"/>
  <c r="B158" i="3" s="1"/>
  <c r="B125" i="4" s="1"/>
  <c r="B169" i="3" a="1"/>
  <c r="B169" i="3" s="1"/>
  <c r="B136" i="4" s="1"/>
  <c r="B180" i="3" a="1"/>
  <c r="B180" i="3" s="1"/>
  <c r="B147" i="4" s="1"/>
  <c r="B192" i="3" a="1"/>
  <c r="B192" i="3" s="1"/>
  <c r="B159" i="4" s="1"/>
  <c r="B203" i="3" a="1"/>
  <c r="B203" i="3" s="1"/>
  <c r="B170" i="4" s="1"/>
  <c r="B237" i="3" a="1"/>
  <c r="B237" i="3" s="1"/>
  <c r="B204" i="4" s="1"/>
  <c r="B248" i="3" a="1"/>
  <c r="B248" i="3" s="1"/>
  <c r="B215" i="4" s="1"/>
  <c r="B259" i="3" a="1"/>
  <c r="B259" i="3" s="1"/>
  <c r="B226" i="4" s="1"/>
  <c r="B270" i="3" a="1"/>
  <c r="B270" i="3" s="1"/>
  <c r="B237" i="4" s="1"/>
  <c r="B292" i="3" a="1"/>
  <c r="B292" i="3" s="1"/>
  <c r="B259" i="4" s="1"/>
  <c r="B302" i="3" a="1"/>
  <c r="B302" i="3" s="1"/>
  <c r="B269" i="4" s="1"/>
  <c r="B312" i="3" a="1"/>
  <c r="B312" i="3" s="1"/>
  <c r="B279" i="4" s="1"/>
  <c r="B333" i="3" a="1"/>
  <c r="B333" i="3" s="1"/>
  <c r="B300" i="4" s="1"/>
  <c r="B343" i="3" a="1"/>
  <c r="B343" i="3" s="1"/>
  <c r="B310" i="4" s="1"/>
  <c r="B353" i="3" a="1"/>
  <c r="B353" i="3" s="1"/>
  <c r="B320" i="4" s="1"/>
  <c r="B364" i="3" a="1"/>
  <c r="B364" i="3" s="1"/>
  <c r="B331" i="4" s="1"/>
  <c r="B374" i="3" a="1"/>
  <c r="B374" i="3" s="1"/>
  <c r="B341" i="4" s="1"/>
  <c r="B384" i="3" a="1"/>
  <c r="B384" i="3" s="1"/>
  <c r="B351" i="4" s="1"/>
  <c r="B405" i="3" a="1"/>
  <c r="B405" i="3" s="1"/>
  <c r="B372" i="4" s="1"/>
  <c r="B415" i="3" a="1"/>
  <c r="B415" i="3" s="1"/>
  <c r="B382" i="4" s="1"/>
  <c r="B425" i="3" a="1"/>
  <c r="B425" i="3" s="1"/>
  <c r="B392" i="4" s="1"/>
  <c r="B477" i="3" a="1"/>
  <c r="B477" i="3" s="1"/>
  <c r="B444" i="4" s="1"/>
  <c r="B487" i="3" a="1"/>
  <c r="B487" i="3" s="1"/>
  <c r="B454" i="4" s="1"/>
  <c r="B497" i="3" a="1"/>
  <c r="B497" i="3" s="1"/>
  <c r="B464" i="4" s="1"/>
  <c r="B508" i="3" a="1"/>
  <c r="B508" i="3" s="1"/>
  <c r="B475" i="4" s="1"/>
  <c r="B518" i="3" a="1"/>
  <c r="B518" i="3" s="1"/>
  <c r="B485" i="4" s="1"/>
  <c r="B528" i="3" a="1"/>
  <c r="B528" i="3" s="1"/>
  <c r="B495" i="4" s="1"/>
  <c r="B67" i="3" a="1"/>
  <c r="B67" i="3" s="1"/>
  <c r="B34" i="4" s="1"/>
  <c r="B60" i="3" a="1"/>
  <c r="B60" i="3" s="1"/>
  <c r="B27" i="4" s="1"/>
  <c r="B72" i="3" a="1"/>
  <c r="B72" i="3" s="1"/>
  <c r="B39" i="4" s="1"/>
  <c r="B82" i="3" a="1"/>
  <c r="B82" i="3" s="1"/>
  <c r="B49" i="4" s="1"/>
  <c r="B92" i="3" a="1"/>
  <c r="B92" i="3" s="1"/>
  <c r="B59" i="4" s="1"/>
  <c r="B103" i="3" a="1"/>
  <c r="B103" i="3" s="1"/>
  <c r="B70" i="4" s="1"/>
  <c r="B114" i="3" a="1"/>
  <c r="B114" i="3" s="1"/>
  <c r="B81" i="4" s="1"/>
  <c r="B125" i="3" a="1"/>
  <c r="B125" i="3" s="1"/>
  <c r="B92" i="4" s="1"/>
  <c r="B148" i="3" a="1"/>
  <c r="B148" i="3" s="1"/>
  <c r="B115" i="4" s="1"/>
  <c r="B159" i="3" a="1"/>
  <c r="B159" i="3" s="1"/>
  <c r="B126" i="4" s="1"/>
  <c r="B170" i="3" a="1"/>
  <c r="B170" i="3" s="1"/>
  <c r="B137" i="4" s="1"/>
  <c r="B182" i="3" a="1"/>
  <c r="B182" i="3" s="1"/>
  <c r="B149" i="4" s="1"/>
  <c r="B193" i="3" a="1"/>
  <c r="B193" i="3" s="1"/>
  <c r="B160" i="4" s="1"/>
  <c r="B204" i="3" a="1"/>
  <c r="B204" i="3" s="1"/>
  <c r="B171" i="4" s="1"/>
  <c r="B215" i="3" a="1"/>
  <c r="B215" i="3" s="1"/>
  <c r="B182" i="4" s="1"/>
  <c r="B238" i="3" a="1"/>
  <c r="B238" i="3" s="1"/>
  <c r="B205" i="4" s="1"/>
  <c r="B249" i="3" a="1"/>
  <c r="B249" i="3" s="1"/>
  <c r="B216" i="4" s="1"/>
  <c r="B260" i="3" a="1"/>
  <c r="B260" i="3" s="1"/>
  <c r="B227" i="4" s="1"/>
  <c r="B282" i="3" a="1"/>
  <c r="B282" i="3" s="1"/>
  <c r="B249" i="4" s="1"/>
  <c r="B303" i="3" a="1"/>
  <c r="B303" i="3" s="1"/>
  <c r="B270" i="4" s="1"/>
  <c r="B313" i="3" a="1"/>
  <c r="B313" i="3" s="1"/>
  <c r="B280" i="4" s="1"/>
  <c r="B323" i="3" a="1"/>
  <c r="B323" i="3" s="1"/>
  <c r="B290" i="4" s="1"/>
  <c r="B334" i="3" a="1"/>
  <c r="B334" i="3" s="1"/>
  <c r="B301" i="4" s="1"/>
  <c r="B344" i="3" a="1"/>
  <c r="B344" i="3" s="1"/>
  <c r="B311" i="4" s="1"/>
  <c r="B354" i="3" a="1"/>
  <c r="B354" i="3" s="1"/>
  <c r="B321" i="4" s="1"/>
  <c r="B375" i="3" a="1"/>
  <c r="B375" i="3" s="1"/>
  <c r="B342" i="4" s="1"/>
  <c r="B385" i="3" a="1"/>
  <c r="B385" i="3" s="1"/>
  <c r="B352" i="4" s="1"/>
  <c r="B395" i="3" a="1"/>
  <c r="B395" i="3" s="1"/>
  <c r="B362" i="4" s="1"/>
  <c r="B447" i="3" a="1"/>
  <c r="B447" i="3" s="1"/>
  <c r="B414" i="4" s="1"/>
  <c r="B457" i="3" a="1"/>
  <c r="B457" i="3" s="1"/>
  <c r="B424" i="4" s="1"/>
  <c r="B467" i="3" a="1"/>
  <c r="B467" i="3" s="1"/>
  <c r="B434" i="4" s="1"/>
  <c r="B478" i="3" a="1"/>
  <c r="B478" i="3" s="1"/>
  <c r="B445" i="4" s="1"/>
  <c r="B488" i="3" a="1"/>
  <c r="B488" i="3" s="1"/>
  <c r="B455" i="4" s="1"/>
  <c r="B498" i="3" a="1"/>
  <c r="B498" i="3" s="1"/>
  <c r="B465" i="4" s="1"/>
  <c r="B519" i="3" a="1"/>
  <c r="B519" i="3" s="1"/>
  <c r="B486" i="4" s="1"/>
  <c r="B529" i="3" a="1"/>
  <c r="B529" i="3" s="1"/>
  <c r="B496" i="4" s="1"/>
  <c r="B539" i="3" a="1"/>
  <c r="B539" i="3" s="1"/>
  <c r="B506" i="4" s="1"/>
  <c r="B93" i="3" a="1"/>
  <c r="B93" i="3" s="1"/>
  <c r="B60" i="4" s="1"/>
  <c r="B104" i="3" a="1"/>
  <c r="B104" i="3" s="1"/>
  <c r="B71" i="4" s="1"/>
  <c r="B115" i="3" a="1"/>
  <c r="B115" i="3" s="1"/>
  <c r="B82" i="4" s="1"/>
  <c r="B137" i="3" a="1"/>
  <c r="B137" i="3" s="1"/>
  <c r="B104" i="4" s="1"/>
  <c r="B160" i="3" a="1"/>
  <c r="B160" i="3" s="1"/>
  <c r="B127" i="4" s="1"/>
  <c r="B172" i="3" a="1"/>
  <c r="B172" i="3" s="1"/>
  <c r="B139" i="4" s="1"/>
  <c r="B183" i="3" a="1"/>
  <c r="B183" i="3" s="1"/>
  <c r="B150" i="4" s="1"/>
  <c r="B194" i="3" a="1"/>
  <c r="B194" i="3" s="1"/>
  <c r="B161" i="4" s="1"/>
  <c r="B205" i="3" a="1"/>
  <c r="B205" i="3" s="1"/>
  <c r="B172" i="4" s="1"/>
  <c r="B227" i="3" a="1"/>
  <c r="B227" i="3" s="1"/>
  <c r="B194" i="4" s="1"/>
  <c r="B250" i="3" a="1"/>
  <c r="B250" i="3" s="1"/>
  <c r="B217" i="4" s="1"/>
  <c r="B272" i="3" a="1"/>
  <c r="B272" i="3" s="1"/>
  <c r="B239" i="4" s="1"/>
  <c r="B283" i="3" a="1"/>
  <c r="B283" i="3" s="1"/>
  <c r="B250" i="4" s="1"/>
  <c r="B293" i="3" a="1"/>
  <c r="B293" i="3" s="1"/>
  <c r="B260" i="4" s="1"/>
  <c r="B304" i="3" a="1"/>
  <c r="B304" i="3" s="1"/>
  <c r="B271" i="4" s="1"/>
  <c r="B314" i="3" a="1"/>
  <c r="B314" i="3" s="1"/>
  <c r="B281" i="4" s="1"/>
  <c r="B324" i="3" a="1"/>
  <c r="B324" i="3" s="1"/>
  <c r="B291" i="4" s="1"/>
  <c r="B345" i="3" a="1"/>
  <c r="B345" i="3" s="1"/>
  <c r="B312" i="4" s="1"/>
  <c r="B355" i="3" a="1"/>
  <c r="B355" i="3" s="1"/>
  <c r="B322" i="4" s="1"/>
  <c r="B365" i="3" a="1"/>
  <c r="B365" i="3" s="1"/>
  <c r="B332" i="4" s="1"/>
  <c r="B417" i="3" a="1"/>
  <c r="B417" i="3" s="1"/>
  <c r="B384" i="4" s="1"/>
  <c r="B427" i="3" a="1"/>
  <c r="B427" i="3" s="1"/>
  <c r="B394" i="4" s="1"/>
  <c r="B437" i="3" a="1"/>
  <c r="B437" i="3" s="1"/>
  <c r="B404" i="4" s="1"/>
  <c r="B448" i="3" a="1"/>
  <c r="B448" i="3" s="1"/>
  <c r="B415" i="4" s="1"/>
  <c r="B458" i="3" a="1"/>
  <c r="B458" i="3" s="1"/>
  <c r="B425" i="4" s="1"/>
  <c r="B468" i="3" a="1"/>
  <c r="B468" i="3" s="1"/>
  <c r="B435" i="4" s="1"/>
  <c r="B489" i="3" a="1"/>
  <c r="B489" i="3" s="1"/>
  <c r="B456" i="4" s="1"/>
  <c r="B499" i="3" a="1"/>
  <c r="B499" i="3" s="1"/>
  <c r="B466" i="4" s="1"/>
  <c r="B509" i="3" a="1"/>
  <c r="B509" i="3" s="1"/>
  <c r="B476" i="4" s="1"/>
  <c r="B520" i="3" a="1"/>
  <c r="B520" i="3" s="1"/>
  <c r="B487" i="4" s="1"/>
  <c r="B530" i="3" a="1"/>
  <c r="B530" i="3" s="1"/>
  <c r="B497" i="4" s="1"/>
  <c r="B540" i="3" a="1"/>
  <c r="B540" i="3" s="1"/>
  <c r="B507" i="4" s="1"/>
  <c r="B65" i="3" a="1"/>
  <c r="B65" i="3" s="1"/>
  <c r="B32" i="4" s="1"/>
  <c r="B49" i="3" a="1"/>
  <c r="B49" i="3" s="1"/>
  <c r="B16" i="4" s="1"/>
  <c r="B5" i="9" s="1"/>
  <c r="B73" i="3" a="1"/>
  <c r="B73" i="3" s="1"/>
  <c r="B40" i="4" s="1"/>
  <c r="B83" i="3" a="1"/>
  <c r="B83" i="3" s="1"/>
  <c r="B50" i="4" s="1"/>
  <c r="B94" i="3" a="1"/>
  <c r="B94" i="3" s="1"/>
  <c r="B61" i="4" s="1"/>
  <c r="B105" i="3" a="1"/>
  <c r="B105" i="3" s="1"/>
  <c r="B72" i="4" s="1"/>
  <c r="B127" i="3" a="1"/>
  <c r="B127" i="3" s="1"/>
  <c r="B94" i="4" s="1"/>
  <c r="B138" i="3" a="1"/>
  <c r="B138" i="3" s="1"/>
  <c r="B105" i="4" s="1"/>
  <c r="B149" i="3" a="1"/>
  <c r="B149" i="3" s="1"/>
  <c r="B116" i="4" s="1"/>
  <c r="B184" i="3" a="1"/>
  <c r="B184" i="3" s="1"/>
  <c r="B151" i="4" s="1"/>
  <c r="B195" i="3" a="1"/>
  <c r="B195" i="3" s="1"/>
  <c r="B162" i="4" s="1"/>
  <c r="B217" i="3" a="1"/>
  <c r="B217" i="3" s="1"/>
  <c r="B184" i="4" s="1"/>
  <c r="B228" i="3" a="1"/>
  <c r="B228" i="3" s="1"/>
  <c r="B195" i="4" s="1"/>
  <c r="B239" i="3" a="1"/>
  <c r="B239" i="3" s="1"/>
  <c r="B206" i="4" s="1"/>
  <c r="B262" i="3" a="1"/>
  <c r="B262" i="3" s="1"/>
  <c r="B229" i="4" s="1"/>
  <c r="B273" i="3" a="1"/>
  <c r="B273" i="3" s="1"/>
  <c r="B240" i="4" s="1"/>
  <c r="B284" i="3" a="1"/>
  <c r="B284" i="3" s="1"/>
  <c r="B251" i="4" s="1"/>
  <c r="B294" i="3" a="1"/>
  <c r="B294" i="3" s="1"/>
  <c r="B261" i="4" s="1"/>
  <c r="B315" i="3" a="1"/>
  <c r="B315" i="3" s="1"/>
  <c r="B282" i="4" s="1"/>
  <c r="B325" i="3" a="1"/>
  <c r="B325" i="3" s="1"/>
  <c r="B292" i="4" s="1"/>
  <c r="B335" i="3" a="1"/>
  <c r="B335" i="3" s="1"/>
  <c r="B302" i="4" s="1"/>
  <c r="B387" i="3" a="1"/>
  <c r="B387" i="3" s="1"/>
  <c r="B354" i="4" s="1"/>
  <c r="B397" i="3" a="1"/>
  <c r="B397" i="3" s="1"/>
  <c r="B364" i="4" s="1"/>
  <c r="B407" i="3" a="1"/>
  <c r="B407" i="3" s="1"/>
  <c r="B374" i="4" s="1"/>
  <c r="B74" i="3" a="1"/>
  <c r="B74" i="3" s="1"/>
  <c r="B41" i="4" s="1"/>
  <c r="B84" i="3" a="1"/>
  <c r="B84" i="3" s="1"/>
  <c r="B51" i="4" s="1"/>
  <c r="B117" i="3" a="1"/>
  <c r="B117" i="3" s="1"/>
  <c r="B84" i="4" s="1"/>
  <c r="B128" i="3" a="1"/>
  <c r="B128" i="3" s="1"/>
  <c r="B95" i="4" s="1"/>
  <c r="B139" i="3" a="1"/>
  <c r="B139" i="3" s="1"/>
  <c r="B106" i="4" s="1"/>
  <c r="B162" i="3" a="1"/>
  <c r="B162" i="3" s="1"/>
  <c r="B129" i="4" s="1"/>
  <c r="B173" i="3" a="1"/>
  <c r="B173" i="3" s="1"/>
  <c r="B140" i="4" s="1"/>
  <c r="B207" i="3" a="1"/>
  <c r="B207" i="3" s="1"/>
  <c r="B174" i="4" s="1"/>
  <c r="B218" i="3" a="1"/>
  <c r="B218" i="3" s="1"/>
  <c r="B185" i="4" s="1"/>
  <c r="B229" i="3" a="1"/>
  <c r="B229" i="3" s="1"/>
  <c r="B196" i="4" s="1"/>
  <c r="B240" i="3" a="1"/>
  <c r="B240" i="3" s="1"/>
  <c r="B207" i="4" s="1"/>
  <c r="B285" i="3" a="1"/>
  <c r="B285" i="3" s="1"/>
  <c r="B252" i="4" s="1"/>
  <c r="B295" i="3" a="1"/>
  <c r="B295" i="3" s="1"/>
  <c r="B262" i="4" s="1"/>
  <c r="B305" i="3" a="1"/>
  <c r="B305" i="3" s="1"/>
  <c r="B272" i="4" s="1"/>
  <c r="B357" i="3" a="1"/>
  <c r="B357" i="3" s="1"/>
  <c r="B324" i="4" s="1"/>
  <c r="B367" i="3" a="1"/>
  <c r="B367" i="3" s="1"/>
  <c r="B334" i="4" s="1"/>
  <c r="B377" i="3" a="1"/>
  <c r="B377" i="3" s="1"/>
  <c r="B344" i="4" s="1"/>
  <c r="B388" i="3" a="1"/>
  <c r="B388" i="3" s="1"/>
  <c r="B355" i="4" s="1"/>
  <c r="B398" i="3" a="1"/>
  <c r="B398" i="3" s="1"/>
  <c r="B365" i="4" s="1"/>
  <c r="B408" i="3" a="1"/>
  <c r="B408" i="3" s="1"/>
  <c r="B375" i="4" s="1"/>
  <c r="B75" i="3" a="1"/>
  <c r="B75" i="3" s="1"/>
  <c r="B42" i="4" s="1"/>
  <c r="B95" i="3" a="1"/>
  <c r="B95" i="3" s="1"/>
  <c r="B62" i="4" s="1"/>
  <c r="B118" i="3" a="1"/>
  <c r="B118" i="3" s="1"/>
  <c r="B85" i="4" s="1"/>
  <c r="B129" i="3" a="1"/>
  <c r="B129" i="3" s="1"/>
  <c r="B96" i="4" s="1"/>
  <c r="B152" i="3" a="1"/>
  <c r="B152" i="3" s="1"/>
  <c r="B119" i="4" s="1"/>
  <c r="B163" i="3" a="1"/>
  <c r="B163" i="3" s="1"/>
  <c r="B130" i="4" s="1"/>
  <c r="B174" i="3" a="1"/>
  <c r="B174" i="3" s="1"/>
  <c r="B141" i="4" s="1"/>
  <c r="B185" i="3" a="1"/>
  <c r="B185" i="3" s="1"/>
  <c r="B152" i="4" s="1"/>
  <c r="B208" i="3" a="1"/>
  <c r="B208" i="3" s="1"/>
  <c r="B175" i="4" s="1"/>
  <c r="B219" i="3" a="1"/>
  <c r="B219" i="3" s="1"/>
  <c r="B186" i="4" s="1"/>
  <c r="B230" i="3" a="1"/>
  <c r="B230" i="3" s="1"/>
  <c r="B197" i="4" s="1"/>
  <c r="B252" i="3" a="1"/>
  <c r="B252" i="3" s="1"/>
  <c r="B219" i="4" s="1"/>
  <c r="B264" i="3" a="1"/>
  <c r="B264" i="3" s="1"/>
  <c r="B231" i="4" s="1"/>
  <c r="B275" i="3" a="1"/>
  <c r="B275" i="3" s="1"/>
  <c r="B242" i="4" s="1"/>
  <c r="B327" i="3" a="1"/>
  <c r="B327" i="3" s="1"/>
  <c r="B294" i="4" s="1"/>
  <c r="B337" i="3" a="1"/>
  <c r="B337" i="3" s="1"/>
  <c r="B304" i="4" s="1"/>
  <c r="B347" i="3" a="1"/>
  <c r="B347" i="3" s="1"/>
  <c r="B314" i="4" s="1"/>
  <c r="B358" i="3" a="1"/>
  <c r="B358" i="3" s="1"/>
  <c r="B325" i="4" s="1"/>
  <c r="B368" i="3" a="1"/>
  <c r="B368" i="3" s="1"/>
  <c r="B335" i="4" s="1"/>
  <c r="B378" i="3" a="1"/>
  <c r="B378" i="3" s="1"/>
  <c r="B345" i="4" s="1"/>
  <c r="B399" i="3" a="1"/>
  <c r="B399" i="3" s="1"/>
  <c r="B366" i="4" s="1"/>
  <c r="B409" i="3" a="1"/>
  <c r="B409" i="3" s="1"/>
  <c r="B376" i="4" s="1"/>
  <c r="B85" i="3" a="1"/>
  <c r="B85" i="3" s="1"/>
  <c r="B52" i="4" s="1"/>
  <c r="B107" i="3" a="1"/>
  <c r="B107" i="3" s="1"/>
  <c r="B74" i="4" s="1"/>
  <c r="B142" i="3" a="1"/>
  <c r="B142" i="3" s="1"/>
  <c r="B109" i="4" s="1"/>
  <c r="B153" i="3" a="1"/>
  <c r="B153" i="3" s="1"/>
  <c r="B120" i="4" s="1"/>
  <c r="B164" i="3" a="1"/>
  <c r="B164" i="3" s="1"/>
  <c r="B131" i="4" s="1"/>
  <c r="B175" i="3" a="1"/>
  <c r="B175" i="3" s="1"/>
  <c r="B142" i="4" s="1"/>
  <c r="B197" i="3" a="1"/>
  <c r="B197" i="3" s="1"/>
  <c r="B164" i="4" s="1"/>
  <c r="B220" i="3" a="1"/>
  <c r="B220" i="3" s="1"/>
  <c r="B187" i="4" s="1"/>
  <c r="B242" i="3" a="1"/>
  <c r="B242" i="3" s="1"/>
  <c r="B209" i="4" s="1"/>
  <c r="B254" i="3" a="1"/>
  <c r="B254" i="3" s="1"/>
  <c r="B221" i="4" s="1"/>
  <c r="B265" i="3" a="1"/>
  <c r="B265" i="3" s="1"/>
  <c r="B232" i="4" s="1"/>
  <c r="B297" i="3" a="1"/>
  <c r="B297" i="3" s="1"/>
  <c r="B264" i="4" s="1"/>
  <c r="B307" i="3" a="1"/>
  <c r="B307" i="3" s="1"/>
  <c r="B274" i="4" s="1"/>
  <c r="B317" i="3" a="1"/>
  <c r="B317" i="3" s="1"/>
  <c r="B284" i="4" s="1"/>
  <c r="B328" i="3" a="1"/>
  <c r="B328" i="3" s="1"/>
  <c r="B295" i="4" s="1"/>
  <c r="B338" i="3" a="1"/>
  <c r="B338" i="3" s="1"/>
  <c r="B305" i="4" s="1"/>
  <c r="B348" i="3" a="1"/>
  <c r="B348" i="3" s="1"/>
  <c r="B315" i="4" s="1"/>
  <c r="B369" i="3" a="1"/>
  <c r="B369" i="3" s="1"/>
  <c r="B336" i="4" s="1"/>
  <c r="B379" i="3" a="1"/>
  <c r="B379" i="3" s="1"/>
  <c r="B346" i="4" s="1"/>
  <c r="B389" i="3" a="1"/>
  <c r="B389" i="3" s="1"/>
  <c r="B356" i="4" s="1"/>
  <c r="B400" i="3" a="1"/>
  <c r="B400" i="3" s="1"/>
  <c r="B367" i="4" s="1"/>
  <c r="B97" i="3" a="1"/>
  <c r="B97" i="3" s="1"/>
  <c r="B64" i="4" s="1"/>
  <c r="B108" i="3" a="1"/>
  <c r="B108" i="3" s="1"/>
  <c r="B75" i="4" s="1"/>
  <c r="B120" i="3" a="1"/>
  <c r="B120" i="3" s="1"/>
  <c r="B87" i="4" s="1"/>
  <c r="B154" i="3" a="1"/>
  <c r="B154" i="3" s="1"/>
  <c r="B121" i="4" s="1"/>
  <c r="B165" i="3" a="1"/>
  <c r="B165" i="3" s="1"/>
  <c r="B132" i="4" s="1"/>
  <c r="B187" i="3" a="1"/>
  <c r="B187" i="3" s="1"/>
  <c r="B154" i="4" s="1"/>
  <c r="B198" i="3" a="1"/>
  <c r="B198" i="3" s="1"/>
  <c r="B165" i="4" s="1"/>
  <c r="B209" i="3" a="1"/>
  <c r="B209" i="3" s="1"/>
  <c r="B176" i="4" s="1"/>
  <c r="B232" i="3" a="1"/>
  <c r="B232" i="3" s="1"/>
  <c r="B199" i="4" s="1"/>
  <c r="B244" i="3" a="1"/>
  <c r="B244" i="3" s="1"/>
  <c r="B211" i="4" s="1"/>
  <c r="B255" i="3" a="1"/>
  <c r="B255" i="3" s="1"/>
  <c r="B222" i="4" s="1"/>
  <c r="B277" i="3" a="1"/>
  <c r="B277" i="3" s="1"/>
  <c r="B244" i="4" s="1"/>
  <c r="B287" i="3" a="1"/>
  <c r="B287" i="3" s="1"/>
  <c r="B254" i="4" s="1"/>
  <c r="B298" i="3" a="1"/>
  <c r="B298" i="3" s="1"/>
  <c r="B265" i="4" s="1"/>
  <c r="B308" i="3" a="1"/>
  <c r="B308" i="3" s="1"/>
  <c r="B275" i="4" s="1"/>
  <c r="B318" i="3" a="1"/>
  <c r="B318" i="3" s="1"/>
  <c r="B285" i="4" s="1"/>
  <c r="B339" i="3" a="1"/>
  <c r="B339" i="3" s="1"/>
  <c r="B306" i="4" s="1"/>
  <c r="B349" i="3" a="1"/>
  <c r="B349" i="3" s="1"/>
  <c r="B316" i="4" s="1"/>
  <c r="B359" i="3" a="1"/>
  <c r="B359" i="3" s="1"/>
  <c r="B326" i="4" s="1"/>
  <c r="B370" i="3" a="1"/>
  <c r="B370" i="3" s="1"/>
  <c r="B337" i="4" s="1"/>
  <c r="B77" i="3" a="1"/>
  <c r="B77" i="3" s="1"/>
  <c r="B44" i="4" s="1"/>
  <c r="B87" i="3" a="1"/>
  <c r="B87" i="3" s="1"/>
  <c r="B54" i="4" s="1"/>
  <c r="B98" i="3" a="1"/>
  <c r="B98" i="3" s="1"/>
  <c r="B65" i="4" s="1"/>
  <c r="B110" i="3" a="1"/>
  <c r="B110" i="3" s="1"/>
  <c r="B77" i="4" s="1"/>
  <c r="B132" i="3" a="1"/>
  <c r="B132" i="3" s="1"/>
  <c r="B99" i="4" s="1"/>
  <c r="B143" i="3" a="1"/>
  <c r="B143" i="3" s="1"/>
  <c r="B110" i="4" s="1"/>
  <c r="B177" i="3" a="1"/>
  <c r="B177" i="3" s="1"/>
  <c r="B144" i="4" s="1"/>
  <c r="B188" i="3" a="1"/>
  <c r="B188" i="3" s="1"/>
  <c r="B155" i="4" s="1"/>
  <c r="B199" i="3" a="1"/>
  <c r="B199" i="3" s="1"/>
  <c r="B166" i="4" s="1"/>
  <c r="B210" i="3" a="1"/>
  <c r="B210" i="3" s="1"/>
  <c r="B177" i="4" s="1"/>
  <c r="B233" i="3" a="1"/>
  <c r="B233" i="3" s="1"/>
  <c r="B200" i="4" s="1"/>
  <c r="B267" i="3" a="1"/>
  <c r="B267" i="3" s="1"/>
  <c r="B234" i="4" s="1"/>
  <c r="B278" i="3" a="1"/>
  <c r="B278" i="3" s="1"/>
  <c r="B245" i="4" s="1"/>
  <c r="B288" i="3" a="1"/>
  <c r="B288" i="3" s="1"/>
  <c r="B255" i="4" s="1"/>
  <c r="B309" i="3" a="1"/>
  <c r="B309" i="3" s="1"/>
  <c r="B276" i="4" s="1"/>
  <c r="B319" i="3" a="1"/>
  <c r="B319" i="3" s="1"/>
  <c r="B286" i="4" s="1"/>
  <c r="B329" i="3" a="1"/>
  <c r="B329" i="3" s="1"/>
  <c r="B296" i="4" s="1"/>
  <c r="B340" i="3" a="1"/>
  <c r="B340" i="3" s="1"/>
  <c r="B307" i="4" s="1"/>
  <c r="B350" i="3" a="1"/>
  <c r="B350" i="3" s="1"/>
  <c r="B317" i="4" s="1"/>
  <c r="B360" i="3" a="1"/>
  <c r="B360" i="3" s="1"/>
  <c r="B327" i="4" s="1"/>
  <c r="B122" i="3" a="1"/>
  <c r="B122" i="3" s="1"/>
  <c r="B89" i="4" s="1"/>
  <c r="B380" i="3" a="1"/>
  <c r="B380" i="3" s="1"/>
  <c r="B347" i="4" s="1"/>
  <c r="B450" i="3" a="1"/>
  <c r="B450" i="3" s="1"/>
  <c r="B417" i="4" s="1"/>
  <c r="B469" i="3" a="1"/>
  <c r="B469" i="3" s="1"/>
  <c r="B436" i="4" s="1"/>
  <c r="B484" i="3" a="1"/>
  <c r="B484" i="3" s="1"/>
  <c r="B451" i="4" s="1"/>
  <c r="B464" i="3" a="1"/>
  <c r="B464" i="3" s="1"/>
  <c r="B431" i="4" s="1"/>
  <c r="B535" i="3" a="1"/>
  <c r="B535" i="3" s="1"/>
  <c r="B502" i="4" s="1"/>
  <c r="B133" i="3" a="1"/>
  <c r="B133" i="3" s="1"/>
  <c r="B100" i="4" s="1"/>
  <c r="B268" i="3" a="1"/>
  <c r="B268" i="3" s="1"/>
  <c r="B235" i="4" s="1"/>
  <c r="B418" i="3" a="1"/>
  <c r="B418" i="3" s="1"/>
  <c r="B385" i="4" s="1"/>
  <c r="B432" i="3" a="1"/>
  <c r="B432" i="3" s="1"/>
  <c r="B399" i="4" s="1"/>
  <c r="B470" i="3" a="1"/>
  <c r="B470" i="3" s="1"/>
  <c r="B437" i="4" s="1"/>
  <c r="B503" i="3" a="1"/>
  <c r="B503" i="3" s="1"/>
  <c r="B470" i="4" s="1"/>
  <c r="B522" i="3" a="1"/>
  <c r="B522" i="3" s="1"/>
  <c r="B489" i="4" s="1"/>
  <c r="B144" i="3" a="1"/>
  <c r="B144" i="3" s="1"/>
  <c r="B111" i="4" s="1"/>
  <c r="B279" i="3" a="1"/>
  <c r="B279" i="3" s="1"/>
  <c r="B246" i="4" s="1"/>
  <c r="B382" i="3" a="1"/>
  <c r="B382" i="3" s="1"/>
  <c r="B349" i="4" s="1"/>
  <c r="B433" i="3" a="1"/>
  <c r="B433" i="3" s="1"/>
  <c r="B400" i="4" s="1"/>
  <c r="B452" i="3" a="1"/>
  <c r="B452" i="3" s="1"/>
  <c r="B419" i="4" s="1"/>
  <c r="B490" i="3" a="1"/>
  <c r="B490" i="3" s="1"/>
  <c r="B457" i="4" s="1"/>
  <c r="B504" i="3" a="1"/>
  <c r="B504" i="3" s="1"/>
  <c r="B471" i="4" s="1"/>
  <c r="B523" i="3" a="1"/>
  <c r="B523" i="3" s="1"/>
  <c r="B490" i="4" s="1"/>
  <c r="B542" i="3" a="1"/>
  <c r="B542" i="3" s="1"/>
  <c r="B509" i="4" s="1"/>
  <c r="B57" i="3" a="1"/>
  <c r="B57" i="3" s="1"/>
  <c r="B24" i="4" s="1"/>
  <c r="B245" i="3" a="1"/>
  <c r="B245" i="3" s="1"/>
  <c r="B212" i="4" s="1"/>
  <c r="B155" i="3" a="1"/>
  <c r="B155" i="3" s="1"/>
  <c r="B122" i="4" s="1"/>
  <c r="B289" i="3" a="1"/>
  <c r="B289" i="3" s="1"/>
  <c r="B256" i="4" s="1"/>
  <c r="B390" i="3" a="1"/>
  <c r="B390" i="3" s="1"/>
  <c r="B357" i="4" s="1"/>
  <c r="B419" i="3" a="1"/>
  <c r="B419" i="3" s="1"/>
  <c r="B386" i="4" s="1"/>
  <c r="B438" i="3" a="1"/>
  <c r="B438" i="3" s="1"/>
  <c r="B405" i="4" s="1"/>
  <c r="B453" i="3" a="1"/>
  <c r="B453" i="3" s="1"/>
  <c r="B420" i="4" s="1"/>
  <c r="B472" i="3" a="1"/>
  <c r="B472" i="3" s="1"/>
  <c r="B439" i="4" s="1"/>
  <c r="B505" i="3" a="1"/>
  <c r="B505" i="3" s="1"/>
  <c r="B472" i="4" s="1"/>
  <c r="B524" i="3" a="1"/>
  <c r="B524" i="3" s="1"/>
  <c r="B491" i="4" s="1"/>
  <c r="B543" i="3" a="1"/>
  <c r="B543" i="3" s="1"/>
  <c r="B510" i="4" s="1"/>
  <c r="B299" i="3" a="1"/>
  <c r="B299" i="3" s="1"/>
  <c r="B266" i="4" s="1"/>
  <c r="B420" i="3" a="1"/>
  <c r="B420" i="3" s="1"/>
  <c r="B387" i="4" s="1"/>
  <c r="B439" i="3" a="1"/>
  <c r="B439" i="3" s="1"/>
  <c r="B406" i="4" s="1"/>
  <c r="B454" i="3" a="1"/>
  <c r="B454" i="3" s="1"/>
  <c r="B421" i="4" s="1"/>
  <c r="B510" i="3" a="1"/>
  <c r="B510" i="3" s="1"/>
  <c r="B477" i="4" s="1"/>
  <c r="B525" i="3" a="1"/>
  <c r="B525" i="3" s="1"/>
  <c r="B492" i="4" s="1"/>
  <c r="B544" i="3" a="1"/>
  <c r="B544" i="3" s="1"/>
  <c r="B511" i="4" s="1"/>
  <c r="B178" i="3" a="1"/>
  <c r="B178" i="3" s="1"/>
  <c r="B145" i="4" s="1"/>
  <c r="B310" i="3" a="1"/>
  <c r="B310" i="3" s="1"/>
  <c r="B277" i="4" s="1"/>
  <c r="B392" i="3" a="1"/>
  <c r="B392" i="3" s="1"/>
  <c r="B359" i="4" s="1"/>
  <c r="B440" i="3" a="1"/>
  <c r="B440" i="3" s="1"/>
  <c r="B407" i="4" s="1"/>
  <c r="B459" i="3" a="1"/>
  <c r="B459" i="3" s="1"/>
  <c r="B426" i="4" s="1"/>
  <c r="B473" i="3" a="1"/>
  <c r="B473" i="3" s="1"/>
  <c r="B440" i="4" s="1"/>
  <c r="B492" i="3" a="1"/>
  <c r="B492" i="3" s="1"/>
  <c r="B459" i="4" s="1"/>
  <c r="B412" i="3" a="1"/>
  <c r="B412" i="3" s="1"/>
  <c r="B379" i="4" s="1"/>
  <c r="B502" i="3" a="1"/>
  <c r="B502" i="3" s="1"/>
  <c r="B469" i="4" s="1"/>
  <c r="B189" i="3" a="1"/>
  <c r="B189" i="3" s="1"/>
  <c r="B156" i="4" s="1"/>
  <c r="B320" i="3" a="1"/>
  <c r="B320" i="3" s="1"/>
  <c r="B287" i="4" s="1"/>
  <c r="B422" i="3" a="1"/>
  <c r="B422" i="3" s="1"/>
  <c r="B389" i="4" s="1"/>
  <c r="B460" i="3" a="1"/>
  <c r="B460" i="3" s="1"/>
  <c r="B427" i="4" s="1"/>
  <c r="B474" i="3" a="1"/>
  <c r="B474" i="3" s="1"/>
  <c r="B441" i="4" s="1"/>
  <c r="B493" i="3" a="1"/>
  <c r="B493" i="3" s="1"/>
  <c r="B460" i="4" s="1"/>
  <c r="B512" i="3" a="1"/>
  <c r="B512" i="3" s="1"/>
  <c r="B479" i="4" s="1"/>
  <c r="B545" i="3" a="1"/>
  <c r="B545" i="3" s="1"/>
  <c r="B512" i="4" s="1"/>
  <c r="B502" i="5" s="1"/>
  <c r="B55" i="3" a="1"/>
  <c r="B55" i="3" s="1"/>
  <c r="B22" i="4" s="1"/>
  <c r="B11" i="9" s="1"/>
  <c r="B449" i="3" a="1"/>
  <c r="B449" i="3" s="1"/>
  <c r="B416" i="4" s="1"/>
  <c r="B200" i="3" a="1"/>
  <c r="B200" i="3" s="1"/>
  <c r="B167" i="4" s="1"/>
  <c r="B330" i="3" a="1"/>
  <c r="B330" i="3" s="1"/>
  <c r="B297" i="4" s="1"/>
  <c r="B423" i="3" a="1"/>
  <c r="B423" i="3" s="1"/>
  <c r="B390" i="4" s="1"/>
  <c r="B442" i="3" a="1"/>
  <c r="B442" i="3" s="1"/>
  <c r="B409" i="4" s="1"/>
  <c r="B479" i="3" a="1"/>
  <c r="B479" i="3" s="1"/>
  <c r="B446" i="4" s="1"/>
  <c r="B494" i="3" a="1"/>
  <c r="B494" i="3" s="1"/>
  <c r="B461" i="4" s="1"/>
  <c r="B513" i="3" a="1"/>
  <c r="B513" i="3" s="1"/>
  <c r="B480" i="4" s="1"/>
  <c r="B532" i="3" a="1"/>
  <c r="B532" i="3" s="1"/>
  <c r="B499" i="4" s="1"/>
  <c r="B70" i="3" a="1"/>
  <c r="B70" i="3" s="1"/>
  <c r="B37" i="4" s="1"/>
  <c r="B54" i="3" a="1"/>
  <c r="B54" i="3" s="1"/>
  <c r="B21" i="4" s="1"/>
  <c r="B10" i="9" s="1"/>
  <c r="B47" i="3" a="1"/>
  <c r="B47" i="3" s="1"/>
  <c r="B14" i="4" s="1"/>
  <c r="B3" i="9" s="1"/>
  <c r="B483" i="3" a="1"/>
  <c r="B483" i="3" s="1"/>
  <c r="B450" i="4" s="1"/>
  <c r="B62" i="3" a="1"/>
  <c r="B62" i="3" s="1"/>
  <c r="B29" i="4" s="1"/>
  <c r="B78" i="3" a="1"/>
  <c r="B78" i="3" s="1"/>
  <c r="B45" i="4" s="1"/>
  <c r="B402" i="3" a="1"/>
  <c r="B402" i="3" s="1"/>
  <c r="B369" i="4" s="1"/>
  <c r="B428" i="3" a="1"/>
  <c r="B428" i="3" s="1"/>
  <c r="B395" i="4" s="1"/>
  <c r="B480" i="3" a="1"/>
  <c r="B480" i="3" s="1"/>
  <c r="B447" i="4" s="1"/>
  <c r="B495" i="3" a="1"/>
  <c r="B495" i="3" s="1"/>
  <c r="B462" i="4" s="1"/>
  <c r="B514" i="3" a="1"/>
  <c r="B514" i="3" s="1"/>
  <c r="B481" i="4" s="1"/>
  <c r="B53" i="3" a="1"/>
  <c r="B53" i="3" s="1"/>
  <c r="B20" i="4" s="1"/>
  <c r="B9" i="9" s="1"/>
  <c r="B88" i="3" a="1"/>
  <c r="B88" i="3" s="1"/>
  <c r="B55" i="4" s="1"/>
  <c r="B223" i="3" a="1"/>
  <c r="B223" i="3" s="1"/>
  <c r="B190" i="4" s="1"/>
  <c r="B410" i="3" a="1"/>
  <c r="B410" i="3" s="1"/>
  <c r="B377" i="4" s="1"/>
  <c r="B429" i="3" a="1"/>
  <c r="B429" i="3" s="1"/>
  <c r="B396" i="4" s="1"/>
  <c r="B443" i="3" a="1"/>
  <c r="B443" i="3" s="1"/>
  <c r="B410" i="4" s="1"/>
  <c r="B462" i="3" a="1"/>
  <c r="B462" i="3" s="1"/>
  <c r="B429" i="4" s="1"/>
  <c r="B500" i="3" a="1"/>
  <c r="B500" i="3" s="1"/>
  <c r="B467" i="4" s="1"/>
  <c r="B533" i="3" a="1"/>
  <c r="B533" i="3" s="1"/>
  <c r="B500" i="4" s="1"/>
  <c r="B64" i="3" a="1"/>
  <c r="B64" i="3" s="1"/>
  <c r="B31" i="4" s="1"/>
  <c r="B52" i="3" a="1"/>
  <c r="B52" i="3" s="1"/>
  <c r="B19" i="4" s="1"/>
  <c r="B8" i="9" s="1"/>
  <c r="B100" i="3" a="1"/>
  <c r="B100" i="3" s="1"/>
  <c r="B67" i="4" s="1"/>
  <c r="B234" i="3" a="1"/>
  <c r="B234" i="3" s="1"/>
  <c r="B201" i="4" s="1"/>
  <c r="B430" i="3" a="1"/>
  <c r="B430" i="3" s="1"/>
  <c r="B397" i="4" s="1"/>
  <c r="B463" i="3" a="1"/>
  <c r="B463" i="3" s="1"/>
  <c r="B430" i="4" s="1"/>
  <c r="B482" i="3" a="1"/>
  <c r="B482" i="3" s="1"/>
  <c r="B449" i="4" s="1"/>
  <c r="B515" i="3" a="1"/>
  <c r="B515" i="3" s="1"/>
  <c r="B482" i="4" s="1"/>
  <c r="B534" i="3" a="1"/>
  <c r="B534" i="3" s="1"/>
  <c r="B501" i="4" s="1"/>
  <c r="B63" i="3" a="1"/>
  <c r="B63" i="3" s="1"/>
  <c r="B30" i="4" s="1"/>
  <c r="B48" i="3" a="1"/>
  <c r="B48" i="3" s="1"/>
  <c r="E29" i="3"/>
  <c r="E67" i="3" a="1"/>
  <c r="E67" i="3" s="1"/>
  <c r="E57" i="3" a="1"/>
  <c r="E57" i="3" s="1"/>
  <c r="E73" i="3" a="1"/>
  <c r="E73" i="3" s="1"/>
  <c r="E68" i="3" a="1"/>
  <c r="E68" i="3" s="1"/>
  <c r="E62" i="3" a="1"/>
  <c r="E62" i="3" s="1"/>
  <c r="E58" i="3" a="1"/>
  <c r="E58" i="3" s="1"/>
  <c r="E63" i="3" a="1"/>
  <c r="E63" i="3" s="1"/>
  <c r="E64" i="3" a="1"/>
  <c r="E64" i="3" s="1"/>
  <c r="E65" i="3" a="1"/>
  <c r="E65" i="3" s="1"/>
  <c r="E59" i="3" a="1"/>
  <c r="E59" i="3" s="1"/>
  <c r="E70" i="3" a="1"/>
  <c r="E70" i="3" s="1"/>
  <c r="E80" i="3" a="1"/>
  <c r="E80" i="3" s="1"/>
  <c r="E113" i="3" a="1"/>
  <c r="E113" i="3" s="1"/>
  <c r="E87" i="3" a="1"/>
  <c r="E87" i="3" s="1"/>
  <c r="E92" i="3" a="1"/>
  <c r="E92" i="3" s="1"/>
  <c r="E104" i="3" a="1"/>
  <c r="E104" i="3" s="1"/>
  <c r="E110" i="3" a="1"/>
  <c r="E110" i="3" s="1"/>
  <c r="E124" i="3" a="1"/>
  <c r="E124" i="3" s="1"/>
  <c r="E97" i="3" a="1"/>
  <c r="E97" i="3" s="1"/>
  <c r="E132" i="3" a="1"/>
  <c r="E132" i="3" s="1"/>
  <c r="E89" i="3" a="1"/>
  <c r="E89" i="3" s="1"/>
  <c r="E115" i="3" a="1"/>
  <c r="E115" i="3" s="1"/>
  <c r="E117" i="3" a="1"/>
  <c r="E117" i="3" s="1"/>
  <c r="E120" i="3" a="1"/>
  <c r="E120" i="3" s="1"/>
  <c r="E125" i="3" a="1"/>
  <c r="E125" i="3" s="1"/>
  <c r="E69" i="3" a="1"/>
  <c r="E69" i="3" s="1"/>
  <c r="E75" i="3" a="1"/>
  <c r="E75" i="3" s="1"/>
  <c r="E105" i="3" a="1"/>
  <c r="E105" i="3" s="1"/>
  <c r="E60" i="3" a="1"/>
  <c r="E60" i="3" s="1"/>
  <c r="E72" i="3" a="1"/>
  <c r="E72" i="3" s="1"/>
  <c r="E82" i="3" a="1"/>
  <c r="E82" i="3" s="1"/>
  <c r="E74" i="3" a="1"/>
  <c r="E74" i="3" s="1"/>
  <c r="E95" i="3" a="1"/>
  <c r="E95" i="3" s="1"/>
  <c r="E98" i="3" a="1"/>
  <c r="E98" i="3" s="1"/>
  <c r="E99" i="3" a="1"/>
  <c r="E99" i="3" s="1"/>
  <c r="E100" i="3" a="1"/>
  <c r="E100" i="3" s="1"/>
  <c r="E109" i="3" a="1"/>
  <c r="E109" i="3" s="1"/>
  <c r="E77" i="3" a="1"/>
  <c r="E77" i="3" s="1"/>
  <c r="E85" i="3" a="1"/>
  <c r="E85" i="3" s="1"/>
  <c r="E112" i="3" a="1"/>
  <c r="E112" i="3" s="1"/>
  <c r="E118" i="3" a="1"/>
  <c r="E118" i="3" s="1"/>
  <c r="E88" i="3" a="1"/>
  <c r="E88" i="3" s="1"/>
  <c r="E94" i="3" a="1"/>
  <c r="E94" i="3" s="1"/>
  <c r="E107" i="3" a="1"/>
  <c r="E107" i="3" s="1"/>
  <c r="E114" i="3" a="1"/>
  <c r="E114" i="3" s="1"/>
  <c r="E78" i="3" a="1"/>
  <c r="E78" i="3" s="1"/>
  <c r="E84" i="3" a="1"/>
  <c r="E84" i="3" s="1"/>
  <c r="E102" i="3" a="1"/>
  <c r="E102" i="3" s="1"/>
  <c r="E79" i="3" a="1"/>
  <c r="E79" i="3" s="1"/>
  <c r="E83" i="3" a="1"/>
  <c r="E83" i="3" s="1"/>
  <c r="E122" i="3" a="1"/>
  <c r="E122" i="3" s="1"/>
  <c r="E145" i="3" a="1"/>
  <c r="E145" i="3" s="1"/>
  <c r="E147" i="3" a="1"/>
  <c r="E147" i="3" s="1"/>
  <c r="E180" i="3" a="1"/>
  <c r="E180" i="3" s="1"/>
  <c r="E212" i="3" a="1"/>
  <c r="E212" i="3" s="1"/>
  <c r="E217" i="3" a="1"/>
  <c r="E217" i="3" s="1"/>
  <c r="E154" i="3" a="1"/>
  <c r="E154" i="3" s="1"/>
  <c r="E157" i="3" a="1"/>
  <c r="E157" i="3" s="1"/>
  <c r="E163" i="3" a="1"/>
  <c r="E163" i="3" s="1"/>
  <c r="E168" i="3" a="1"/>
  <c r="E168" i="3" s="1"/>
  <c r="E169" i="3" a="1"/>
  <c r="E169" i="3" s="1"/>
  <c r="E172" i="3" a="1"/>
  <c r="E172" i="3" s="1"/>
  <c r="E129" i="3" a="1"/>
  <c r="E129" i="3" s="1"/>
  <c r="E142" i="3" a="1"/>
  <c r="E142" i="3" s="1"/>
  <c r="E150" i="3" a="1"/>
  <c r="E150" i="3" s="1"/>
  <c r="E152" i="3" a="1"/>
  <c r="E152" i="3" s="1"/>
  <c r="E162" i="3" a="1"/>
  <c r="E162" i="3" s="1"/>
  <c r="E167" i="3" a="1"/>
  <c r="E167" i="3" s="1"/>
  <c r="E108" i="3" a="1"/>
  <c r="E108" i="3" s="1"/>
  <c r="E139" i="3" a="1"/>
  <c r="E139" i="3" s="1"/>
  <c r="E177" i="3" a="1"/>
  <c r="E177" i="3" s="1"/>
  <c r="E183" i="3" a="1"/>
  <c r="E183" i="3" s="1"/>
  <c r="E188" i="3" a="1"/>
  <c r="E188" i="3" s="1"/>
  <c r="E93" i="3" a="1"/>
  <c r="E93" i="3" s="1"/>
  <c r="E103" i="3" a="1"/>
  <c r="E103" i="3" s="1"/>
  <c r="E127" i="3" a="1"/>
  <c r="E127" i="3" s="1"/>
  <c r="E144" i="3" a="1"/>
  <c r="E144" i="3" s="1"/>
  <c r="E173" i="3" a="1"/>
  <c r="E173" i="3" s="1"/>
  <c r="E185" i="3" a="1"/>
  <c r="E185" i="3" s="1"/>
  <c r="E133" i="3" a="1"/>
  <c r="E133" i="3" s="1"/>
  <c r="E135" i="3" a="1"/>
  <c r="E135" i="3" s="1"/>
  <c r="E148" i="3" a="1"/>
  <c r="E148" i="3" s="1"/>
  <c r="E155" i="3" a="1"/>
  <c r="E155" i="3" s="1"/>
  <c r="E170" i="3" a="1"/>
  <c r="E170" i="3" s="1"/>
  <c r="E178" i="3" a="1"/>
  <c r="E178" i="3" s="1"/>
  <c r="E123" i="3" a="1"/>
  <c r="E123" i="3" s="1"/>
  <c r="E153" i="3" a="1"/>
  <c r="E153" i="3" s="1"/>
  <c r="E160" i="3" a="1"/>
  <c r="E160" i="3" s="1"/>
  <c r="E174" i="3" a="1"/>
  <c r="E174" i="3" s="1"/>
  <c r="E119" i="3" a="1"/>
  <c r="E119" i="3" s="1"/>
  <c r="E138" i="3" a="1"/>
  <c r="E138" i="3" s="1"/>
  <c r="E143" i="3" a="1"/>
  <c r="E143" i="3" s="1"/>
  <c r="E159" i="3" a="1"/>
  <c r="E159" i="3" s="1"/>
  <c r="E179" i="3" a="1"/>
  <c r="E179" i="3" s="1"/>
  <c r="E90" i="3" a="1"/>
  <c r="E90" i="3" s="1"/>
  <c r="E128" i="3" a="1"/>
  <c r="E128" i="3" s="1"/>
  <c r="E140" i="3" a="1"/>
  <c r="E140" i="3" s="1"/>
  <c r="E165" i="3" a="1"/>
  <c r="E165" i="3" s="1"/>
  <c r="E184" i="3" a="1"/>
  <c r="E184" i="3" s="1"/>
  <c r="E130" i="3" a="1"/>
  <c r="E130" i="3" s="1"/>
  <c r="E175" i="3" a="1"/>
  <c r="E175" i="3" s="1"/>
  <c r="E222" i="3" a="1"/>
  <c r="E222" i="3" s="1"/>
  <c r="E259" i="3" a="1"/>
  <c r="E259" i="3" s="1"/>
  <c r="E262" i="3" a="1"/>
  <c r="E262" i="3" s="1"/>
  <c r="E265" i="3" a="1"/>
  <c r="E265" i="3" s="1"/>
  <c r="E268" i="3" a="1"/>
  <c r="E268" i="3" s="1"/>
  <c r="E207" i="3" a="1"/>
  <c r="E207" i="3" s="1"/>
  <c r="E214" i="3" a="1"/>
  <c r="E214" i="3" s="1"/>
  <c r="E218" i="3" a="1"/>
  <c r="E218" i="3" s="1"/>
  <c r="E220" i="3" a="1"/>
  <c r="E220" i="3" s="1"/>
  <c r="E193" i="3" a="1"/>
  <c r="E193" i="3" s="1"/>
  <c r="E202" i="3" a="1"/>
  <c r="E202" i="3" s="1"/>
  <c r="E229" i="3" a="1"/>
  <c r="E229" i="3" s="1"/>
  <c r="E239" i="3" a="1"/>
  <c r="E239" i="3" s="1"/>
  <c r="E198" i="3" a="1"/>
  <c r="E198" i="3" s="1"/>
  <c r="E204" i="3" a="1"/>
  <c r="E204" i="3" s="1"/>
  <c r="E209" i="3" a="1"/>
  <c r="E209" i="3" s="1"/>
  <c r="E234" i="3" a="1"/>
  <c r="E234" i="3" s="1"/>
  <c r="E242" i="3" a="1"/>
  <c r="E242" i="3" s="1"/>
  <c r="E134" i="3" a="1"/>
  <c r="E134" i="3" s="1"/>
  <c r="E189" i="3" a="1"/>
  <c r="E189" i="3" s="1"/>
  <c r="E197" i="3" a="1"/>
  <c r="E197" i="3" s="1"/>
  <c r="E227" i="3" a="1"/>
  <c r="E227" i="3" s="1"/>
  <c r="E247" i="3" a="1"/>
  <c r="E247" i="3" s="1"/>
  <c r="E158" i="3" a="1"/>
  <c r="E158" i="3" s="1"/>
  <c r="E199" i="3" a="1"/>
  <c r="E199" i="3" s="1"/>
  <c r="E225" i="3" a="1"/>
  <c r="E225" i="3" s="1"/>
  <c r="E244" i="3" a="1"/>
  <c r="E244" i="3" s="1"/>
  <c r="E149" i="3" a="1"/>
  <c r="E149" i="3" s="1"/>
  <c r="E182" i="3" a="1"/>
  <c r="E182" i="3" s="1"/>
  <c r="E194" i="3" a="1"/>
  <c r="E194" i="3" s="1"/>
  <c r="E223" i="3" a="1"/>
  <c r="E223" i="3" s="1"/>
  <c r="E232" i="3" a="1"/>
  <c r="E232" i="3" s="1"/>
  <c r="E237" i="3" a="1"/>
  <c r="E237" i="3" s="1"/>
  <c r="E213" i="3" a="1"/>
  <c r="E213" i="3" s="1"/>
  <c r="E219" i="3" a="1"/>
  <c r="E219" i="3" s="1"/>
  <c r="E230" i="3" a="1"/>
  <c r="E230" i="3" s="1"/>
  <c r="E240" i="3" a="1"/>
  <c r="E240" i="3" s="1"/>
  <c r="E203" i="3" a="1"/>
  <c r="E203" i="3" s="1"/>
  <c r="E208" i="3" a="1"/>
  <c r="E208" i="3" s="1"/>
  <c r="E210" i="3" a="1"/>
  <c r="E210" i="3" s="1"/>
  <c r="E215" i="3" a="1"/>
  <c r="E215" i="3" s="1"/>
  <c r="E228" i="3" a="1"/>
  <c r="E228" i="3" s="1"/>
  <c r="E235" i="3" a="1"/>
  <c r="E235" i="3" s="1"/>
  <c r="E164" i="3" a="1"/>
  <c r="E164" i="3" s="1"/>
  <c r="E192" i="3" a="1"/>
  <c r="E192" i="3" s="1"/>
  <c r="E233" i="3" a="1"/>
  <c r="E233" i="3" s="1"/>
  <c r="E288" i="3" a="1"/>
  <c r="E288" i="3" s="1"/>
  <c r="E292" i="3" a="1"/>
  <c r="E292" i="3" s="1"/>
  <c r="E264" i="3" a="1"/>
  <c r="E264" i="3" s="1"/>
  <c r="E303" i="3" a="1"/>
  <c r="E303" i="3" s="1"/>
  <c r="E248" i="3" a="1"/>
  <c r="E248" i="3" s="1"/>
  <c r="E255" i="3" a="1"/>
  <c r="E255" i="3" s="1"/>
  <c r="E273" i="3" a="1"/>
  <c r="E273" i="3" s="1"/>
  <c r="E277" i="3" a="1"/>
  <c r="E277" i="3" s="1"/>
  <c r="E280" i="3" a="1"/>
  <c r="E280" i="3" s="1"/>
  <c r="E283" i="3" a="1"/>
  <c r="E283" i="3" s="1"/>
  <c r="E293" i="3" a="1"/>
  <c r="E293" i="3" s="1"/>
  <c r="E317" i="3" a="1"/>
  <c r="E317" i="3" s="1"/>
  <c r="E137" i="3" a="1"/>
  <c r="E137" i="3" s="1"/>
  <c r="E187" i="3" a="1"/>
  <c r="E187" i="3" s="1"/>
  <c r="E289" i="3" a="1"/>
  <c r="E289" i="3" s="1"/>
  <c r="E307" i="3" a="1"/>
  <c r="E307" i="3" s="1"/>
  <c r="E238" i="3" a="1"/>
  <c r="E238" i="3" s="1"/>
  <c r="E249" i="3" a="1"/>
  <c r="E249" i="3" s="1"/>
  <c r="E254" i="3" a="1"/>
  <c r="E254" i="3" s="1"/>
  <c r="E275" i="3" a="1"/>
  <c r="E275" i="3" s="1"/>
  <c r="E299" i="3" a="1"/>
  <c r="E299" i="3" s="1"/>
  <c r="E200" i="3" a="1"/>
  <c r="E200" i="3" s="1"/>
  <c r="E258" i="3" a="1"/>
  <c r="E258" i="3" s="1"/>
  <c r="E272" i="3" a="1"/>
  <c r="E272" i="3" s="1"/>
  <c r="E294" i="3" a="1"/>
  <c r="E294" i="3" s="1"/>
  <c r="E297" i="3" a="1"/>
  <c r="E297" i="3" s="1"/>
  <c r="E195" i="3" a="1"/>
  <c r="E195" i="3" s="1"/>
  <c r="E205" i="3" a="1"/>
  <c r="E205" i="3" s="1"/>
  <c r="E224" i="3" a="1"/>
  <c r="E224" i="3" s="1"/>
  <c r="E250" i="3" a="1"/>
  <c r="E250" i="3" s="1"/>
  <c r="E260" i="3" a="1"/>
  <c r="E260" i="3" s="1"/>
  <c r="E267" i="3" a="1"/>
  <c r="E267" i="3" s="1"/>
  <c r="E279" i="3" a="1"/>
  <c r="E279" i="3" s="1"/>
  <c r="E282" i="3" a="1"/>
  <c r="E282" i="3" s="1"/>
  <c r="E285" i="3" a="1"/>
  <c r="E285" i="3" s="1"/>
  <c r="E290" i="3" a="1"/>
  <c r="E290" i="3" s="1"/>
  <c r="E308" i="3" a="1"/>
  <c r="E308" i="3" s="1"/>
  <c r="E190" i="3" a="1"/>
  <c r="E190" i="3" s="1"/>
  <c r="E257" i="3" a="1"/>
  <c r="E257" i="3" s="1"/>
  <c r="E287" i="3" a="1"/>
  <c r="E287" i="3" s="1"/>
  <c r="E304" i="3" a="1"/>
  <c r="E304" i="3" s="1"/>
  <c r="E252" i="3" a="1"/>
  <c r="E252" i="3" s="1"/>
  <c r="E253" i="3" a="1"/>
  <c r="E253" i="3" s="1"/>
  <c r="E295" i="3" a="1"/>
  <c r="E295" i="3" s="1"/>
  <c r="E302" i="3" a="1"/>
  <c r="E302" i="3" s="1"/>
  <c r="E243" i="3" a="1"/>
  <c r="E243" i="3" s="1"/>
  <c r="E269" i="3" a="1"/>
  <c r="E269" i="3" s="1"/>
  <c r="E274" i="3" a="1"/>
  <c r="E274" i="3" s="1"/>
  <c r="E300" i="3" a="1"/>
  <c r="E300" i="3" s="1"/>
  <c r="E278" i="3" a="1"/>
  <c r="E278" i="3" s="1"/>
  <c r="E284" i="3" a="1"/>
  <c r="E284" i="3" s="1"/>
  <c r="E328" i="3" a="1"/>
  <c r="E328" i="3" s="1"/>
  <c r="E337" i="3" a="1"/>
  <c r="E337" i="3" s="1"/>
  <c r="E352" i="3" a="1"/>
  <c r="E352" i="3" s="1"/>
  <c r="E365" i="3" a="1"/>
  <c r="E365" i="3" s="1"/>
  <c r="E388" i="3" a="1"/>
  <c r="E388" i="3" s="1"/>
  <c r="E404" i="3" a="1"/>
  <c r="E404" i="3" s="1"/>
  <c r="E408" i="3" a="1"/>
  <c r="E408" i="3" s="1"/>
  <c r="E418" i="3" a="1"/>
  <c r="E418" i="3" s="1"/>
  <c r="E425" i="3" a="1"/>
  <c r="E425" i="3" s="1"/>
  <c r="E270" i="3" a="1"/>
  <c r="E270" i="3" s="1"/>
  <c r="E322" i="3" a="1"/>
  <c r="E322" i="3" s="1"/>
  <c r="E340" i="3" a="1"/>
  <c r="E340" i="3" s="1"/>
  <c r="E359" i="3" a="1"/>
  <c r="E359" i="3" s="1"/>
  <c r="E364" i="3" a="1"/>
  <c r="E364" i="3" s="1"/>
  <c r="E378" i="3" a="1"/>
  <c r="E378" i="3" s="1"/>
  <c r="E382" i="3" a="1"/>
  <c r="E382" i="3" s="1"/>
  <c r="E305" i="3" a="1"/>
  <c r="E305" i="3" s="1"/>
  <c r="E314" i="3" a="1"/>
  <c r="E314" i="3" s="1"/>
  <c r="E320" i="3" a="1"/>
  <c r="E320" i="3" s="1"/>
  <c r="E323" i="3" a="1"/>
  <c r="E323" i="3" s="1"/>
  <c r="E335" i="3" a="1"/>
  <c r="E335" i="3" s="1"/>
  <c r="E353" i="3" a="1"/>
  <c r="E353" i="3" s="1"/>
  <c r="E372" i="3" a="1"/>
  <c r="E372" i="3" s="1"/>
  <c r="E319" i="3" a="1"/>
  <c r="E319" i="3" s="1"/>
  <c r="E324" i="3" a="1"/>
  <c r="E324" i="3" s="1"/>
  <c r="E333" i="3" a="1"/>
  <c r="E333" i="3" s="1"/>
  <c r="E245" i="3" a="1"/>
  <c r="E245" i="3" s="1"/>
  <c r="E354" i="3" a="1"/>
  <c r="E354" i="3" s="1"/>
  <c r="E363" i="3" a="1"/>
  <c r="E363" i="3" s="1"/>
  <c r="E313" i="3" a="1"/>
  <c r="E313" i="3" s="1"/>
  <c r="E338" i="3" a="1"/>
  <c r="E338" i="3" s="1"/>
  <c r="E370" i="3" a="1"/>
  <c r="E370" i="3" s="1"/>
  <c r="E329" i="3" a="1"/>
  <c r="E329" i="3" s="1"/>
  <c r="E357" i="3" a="1"/>
  <c r="E357" i="3" s="1"/>
  <c r="E309" i="3" a="1"/>
  <c r="E309" i="3" s="1"/>
  <c r="E327" i="3" a="1"/>
  <c r="E327" i="3" s="1"/>
  <c r="E348" i="3" a="1"/>
  <c r="E348" i="3" s="1"/>
  <c r="E349" i="3" a="1"/>
  <c r="E349" i="3" s="1"/>
  <c r="E360" i="3" a="1"/>
  <c r="E360" i="3" s="1"/>
  <c r="E318" i="3" a="1"/>
  <c r="E318" i="3" s="1"/>
  <c r="E325" i="3" a="1"/>
  <c r="E325" i="3" s="1"/>
  <c r="E334" i="3" a="1"/>
  <c r="E334" i="3" s="1"/>
  <c r="E339" i="3" a="1"/>
  <c r="E339" i="3" s="1"/>
  <c r="E342" i="3" a="1"/>
  <c r="E342" i="3" s="1"/>
  <c r="E345" i="3" a="1"/>
  <c r="E345" i="3" s="1"/>
  <c r="E347" i="3" a="1"/>
  <c r="E347" i="3" s="1"/>
  <c r="E355" i="3" a="1"/>
  <c r="E355" i="3" s="1"/>
  <c r="E358" i="3" a="1"/>
  <c r="E358" i="3" s="1"/>
  <c r="E367" i="3" a="1"/>
  <c r="E367" i="3" s="1"/>
  <c r="E368" i="3" a="1"/>
  <c r="E368" i="3" s="1"/>
  <c r="E369" i="3" a="1"/>
  <c r="E369" i="3" s="1"/>
  <c r="E298" i="3" a="1"/>
  <c r="E298" i="3" s="1"/>
  <c r="E344" i="3" a="1"/>
  <c r="E344" i="3" s="1"/>
  <c r="E350" i="3" a="1"/>
  <c r="E350" i="3" s="1"/>
  <c r="E362" i="3" a="1"/>
  <c r="E362" i="3" s="1"/>
  <c r="E263" i="3" a="1"/>
  <c r="E263" i="3" s="1"/>
  <c r="E310" i="3" a="1"/>
  <c r="E310" i="3" s="1"/>
  <c r="E312" i="3" a="1"/>
  <c r="E312" i="3" s="1"/>
  <c r="E332" i="3" a="1"/>
  <c r="E332" i="3" s="1"/>
  <c r="E343" i="3" a="1"/>
  <c r="E343" i="3" s="1"/>
  <c r="E315" i="3" a="1"/>
  <c r="E315" i="3" s="1"/>
  <c r="E380" i="3" a="1"/>
  <c r="E380" i="3" s="1"/>
  <c r="E390" i="3" a="1"/>
  <c r="E390" i="3" s="1"/>
  <c r="E462" i="3" a="1"/>
  <c r="E462" i="3" s="1"/>
  <c r="E472" i="3" a="1"/>
  <c r="E472" i="3" s="1"/>
  <c r="E478" i="3" a="1"/>
  <c r="E478" i="3" s="1"/>
  <c r="E484" i="3" a="1"/>
  <c r="E484" i="3" s="1"/>
  <c r="E379" i="3" a="1"/>
  <c r="E379" i="3" s="1"/>
  <c r="E395" i="3" a="1"/>
  <c r="E395" i="3" s="1"/>
  <c r="E410" i="3" a="1"/>
  <c r="E410" i="3" s="1"/>
  <c r="E414" i="3" a="1"/>
  <c r="E414" i="3" s="1"/>
  <c r="E430" i="3" a="1"/>
  <c r="E430" i="3" s="1"/>
  <c r="E387" i="3" a="1"/>
  <c r="E387" i="3" s="1"/>
  <c r="E420" i="3" a="1"/>
  <c r="E420" i="3" s="1"/>
  <c r="E429" i="3" a="1"/>
  <c r="E429" i="3" s="1"/>
  <c r="E384" i="3" a="1"/>
  <c r="E384" i="3" s="1"/>
  <c r="E392" i="3" a="1"/>
  <c r="E392" i="3" s="1"/>
  <c r="E419" i="3" a="1"/>
  <c r="E419" i="3" s="1"/>
  <c r="E428" i="3" a="1"/>
  <c r="E428" i="3" s="1"/>
  <c r="E397" i="3" a="1"/>
  <c r="E397" i="3" s="1"/>
  <c r="E407" i="3" a="1"/>
  <c r="E407" i="3" s="1"/>
  <c r="E389" i="3" a="1"/>
  <c r="E389" i="3" s="1"/>
  <c r="E400" i="3" a="1"/>
  <c r="E400" i="3" s="1"/>
  <c r="E403" i="3" a="1"/>
  <c r="E403" i="3" s="1"/>
  <c r="E413" i="3" a="1"/>
  <c r="E413" i="3" s="1"/>
  <c r="E373" i="3" a="1"/>
  <c r="E373" i="3" s="1"/>
  <c r="E394" i="3" a="1"/>
  <c r="E394" i="3" s="1"/>
  <c r="E427" i="3" a="1"/>
  <c r="E427" i="3" s="1"/>
  <c r="E330" i="3" a="1"/>
  <c r="E330" i="3" s="1"/>
  <c r="E374" i="3" a="1"/>
  <c r="E374" i="3" s="1"/>
  <c r="E399" i="3" a="1"/>
  <c r="E399" i="3" s="1"/>
  <c r="E402" i="3" a="1"/>
  <c r="E402" i="3" s="1"/>
  <c r="E409" i="3" a="1"/>
  <c r="E409" i="3" s="1"/>
  <c r="E375" i="3" a="1"/>
  <c r="E375" i="3" s="1"/>
  <c r="E398" i="3" a="1"/>
  <c r="E398" i="3" s="1"/>
  <c r="E412" i="3" a="1"/>
  <c r="E412" i="3" s="1"/>
  <c r="E417" i="3" a="1"/>
  <c r="E417" i="3" s="1"/>
  <c r="E405" i="3" a="1"/>
  <c r="E405" i="3" s="1"/>
  <c r="E423" i="3" a="1"/>
  <c r="E423" i="3" s="1"/>
  <c r="E424" i="3" a="1"/>
  <c r="E424" i="3" s="1"/>
  <c r="E377" i="3" a="1"/>
  <c r="E377" i="3" s="1"/>
  <c r="E383" i="3" a="1"/>
  <c r="E383" i="3" s="1"/>
  <c r="E393" i="3" a="1"/>
  <c r="E393" i="3" s="1"/>
  <c r="E422" i="3" a="1"/>
  <c r="E422" i="3" s="1"/>
  <c r="E443" i="3" a="1"/>
  <c r="E443" i="3" s="1"/>
  <c r="E447" i="3" a="1"/>
  <c r="E447" i="3" s="1"/>
  <c r="E454" i="3" a="1"/>
  <c r="E454" i="3" s="1"/>
  <c r="E482" i="3" a="1"/>
  <c r="E482" i="3" s="1"/>
  <c r="E500" i="3" a="1"/>
  <c r="E500" i="3" s="1"/>
  <c r="E512" i="3" a="1"/>
  <c r="E512" i="3" s="1"/>
  <c r="E518" i="3" a="1"/>
  <c r="E518" i="3" s="1"/>
  <c r="E524" i="3" a="1"/>
  <c r="E524" i="3" s="1"/>
  <c r="E432" i="3" a="1"/>
  <c r="E432" i="3" s="1"/>
  <c r="E439" i="3" a="1"/>
  <c r="E439" i="3" s="1"/>
  <c r="E473" i="3" a="1"/>
  <c r="E473" i="3" s="1"/>
  <c r="E492" i="3" a="1"/>
  <c r="E492" i="3" s="1"/>
  <c r="E450" i="3" a="1"/>
  <c r="E450" i="3" s="1"/>
  <c r="E459" i="3" a="1"/>
  <c r="E459" i="3" s="1"/>
  <c r="E499" i="3" a="1"/>
  <c r="E499" i="3" s="1"/>
  <c r="E505" i="3" a="1"/>
  <c r="E505" i="3" s="1"/>
  <c r="E517" i="3" a="1"/>
  <c r="E517" i="3" s="1"/>
  <c r="E523" i="3" a="1"/>
  <c r="E523" i="3" s="1"/>
  <c r="E440" i="3" a="1"/>
  <c r="E440" i="3" s="1"/>
  <c r="E463" i="3" a="1"/>
  <c r="E463" i="3" s="1"/>
  <c r="E415" i="3" a="1"/>
  <c r="E415" i="3" s="1"/>
  <c r="E453" i="3" a="1"/>
  <c r="E453" i="3" s="1"/>
  <c r="E468" i="3" a="1"/>
  <c r="E468" i="3" s="1"/>
  <c r="E498" i="3" a="1"/>
  <c r="E498" i="3" s="1"/>
  <c r="E437" i="3" a="1"/>
  <c r="E437" i="3" s="1"/>
  <c r="E449" i="3" a="1"/>
  <c r="E449" i="3" s="1"/>
  <c r="E470" i="3" a="1"/>
  <c r="E470" i="3" s="1"/>
  <c r="E490" i="3" a="1"/>
  <c r="E490" i="3" s="1"/>
  <c r="E434" i="3" a="1"/>
  <c r="E434" i="3" s="1"/>
  <c r="E458" i="3" a="1"/>
  <c r="E458" i="3" s="1"/>
  <c r="E460" i="3" a="1"/>
  <c r="E460" i="3" s="1"/>
  <c r="E483" i="3" a="1"/>
  <c r="E483" i="3" s="1"/>
  <c r="E445" i="3" a="1"/>
  <c r="E445" i="3" s="1"/>
  <c r="E452" i="3" a="1"/>
  <c r="E452" i="3" s="1"/>
  <c r="E465" i="3" a="1"/>
  <c r="E465" i="3" s="1"/>
  <c r="E474" i="3" a="1"/>
  <c r="E474" i="3" s="1"/>
  <c r="E480" i="3" a="1"/>
  <c r="E480" i="3" s="1"/>
  <c r="E489" i="3" a="1"/>
  <c r="E489" i="3" s="1"/>
  <c r="E385" i="3" a="1"/>
  <c r="E385" i="3" s="1"/>
  <c r="E433" i="3" a="1"/>
  <c r="E433" i="3" s="1"/>
  <c r="E455" i="3" a="1"/>
  <c r="E455" i="3" s="1"/>
  <c r="E467" i="3" a="1"/>
  <c r="E467" i="3" s="1"/>
  <c r="E435" i="3" a="1"/>
  <c r="E435" i="3" s="1"/>
  <c r="E438" i="3" a="1"/>
  <c r="E438" i="3" s="1"/>
  <c r="E442" i="3" a="1"/>
  <c r="E442" i="3" s="1"/>
  <c r="E448" i="3" a="1"/>
  <c r="E448" i="3" s="1"/>
  <c r="E457" i="3" a="1"/>
  <c r="E457" i="3" s="1"/>
  <c r="E469" i="3" a="1"/>
  <c r="E469" i="3" s="1"/>
  <c r="E477" i="3" a="1"/>
  <c r="E477" i="3" s="1"/>
  <c r="E488" i="3" a="1"/>
  <c r="E488" i="3" s="1"/>
  <c r="E444" i="3" a="1"/>
  <c r="E444" i="3" s="1"/>
  <c r="E464" i="3" a="1"/>
  <c r="E464" i="3" s="1"/>
  <c r="E497" i="3" a="1"/>
  <c r="E497" i="3" s="1"/>
  <c r="E538" i="3" a="1"/>
  <c r="E538" i="3" s="1"/>
  <c r="E48" i="3" a="1"/>
  <c r="E48" i="3" s="1"/>
  <c r="E527" i="3" a="1"/>
  <c r="E527" i="3" s="1"/>
  <c r="E542" i="3" a="1"/>
  <c r="E542" i="3" s="1"/>
  <c r="E52" i="3" a="1"/>
  <c r="E52" i="3" s="1"/>
  <c r="E53" i="3" a="1"/>
  <c r="E53" i="3" s="1"/>
  <c r="E494" i="3" a="1"/>
  <c r="E494" i="3" s="1"/>
  <c r="E504" i="3" a="1"/>
  <c r="E504" i="3" s="1"/>
  <c r="E519" i="3" a="1"/>
  <c r="E519" i="3" s="1"/>
  <c r="E537" i="3" a="1"/>
  <c r="E537" i="3" s="1"/>
  <c r="E54" i="3" a="1"/>
  <c r="E54" i="3" s="1"/>
  <c r="E520" i="3" a="1"/>
  <c r="E520" i="3" s="1"/>
  <c r="E55" i="3" a="1"/>
  <c r="E55" i="3" s="1"/>
  <c r="E479" i="3" a="1"/>
  <c r="E479" i="3" s="1"/>
  <c r="E528" i="3" a="1"/>
  <c r="E528" i="3" s="1"/>
  <c r="E50" i="3" a="1"/>
  <c r="E50" i="3" s="1"/>
  <c r="E513" i="3" a="1"/>
  <c r="E513" i="3" s="1"/>
  <c r="E522" i="3" a="1"/>
  <c r="E522" i="3" s="1"/>
  <c r="E540" i="3" a="1"/>
  <c r="E540" i="3" s="1"/>
  <c r="E545" i="3" a="1"/>
  <c r="E545" i="3" s="1"/>
  <c r="E475" i="3" a="1"/>
  <c r="E475" i="3" s="1"/>
  <c r="E503" i="3" a="1"/>
  <c r="E503" i="3" s="1"/>
  <c r="E514" i="3" a="1"/>
  <c r="E514" i="3" s="1"/>
  <c r="E530" i="3" a="1"/>
  <c r="E530" i="3" s="1"/>
  <c r="E535" i="3" a="1"/>
  <c r="E535" i="3" s="1"/>
  <c r="E485" i="3" a="1"/>
  <c r="E485" i="3" s="1"/>
  <c r="E515" i="3" a="1"/>
  <c r="E515" i="3" s="1"/>
  <c r="E529" i="3" a="1"/>
  <c r="E529" i="3" s="1"/>
  <c r="E539" i="3" a="1"/>
  <c r="E539" i="3" s="1"/>
  <c r="E495" i="3" a="1"/>
  <c r="E495" i="3" s="1"/>
  <c r="E507" i="3" a="1"/>
  <c r="E507" i="3" s="1"/>
  <c r="E508" i="3" a="1"/>
  <c r="E508" i="3" s="1"/>
  <c r="E533" i="3" a="1"/>
  <c r="E533" i="3" s="1"/>
  <c r="E493" i="3" a="1"/>
  <c r="E493" i="3" s="1"/>
  <c r="E509" i="3" a="1"/>
  <c r="E509" i="3" s="1"/>
  <c r="E534" i="3" a="1"/>
  <c r="E534" i="3" s="1"/>
  <c r="E544" i="3" a="1"/>
  <c r="E544" i="3" s="1"/>
  <c r="E487" i="3" a="1"/>
  <c r="E487" i="3" s="1"/>
  <c r="E502" i="3" a="1"/>
  <c r="E502" i="3" s="1"/>
  <c r="E525" i="3" a="1"/>
  <c r="E525" i="3" s="1"/>
  <c r="E543" i="3" a="1"/>
  <c r="E543" i="3" s="1"/>
  <c r="E49" i="3" a="1"/>
  <c r="E49" i="3" s="1"/>
  <c r="E510" i="3" a="1"/>
  <c r="E510" i="3" s="1"/>
  <c r="E532" i="3" a="1"/>
  <c r="E532" i="3" s="1"/>
  <c r="E47" i="3" a="1"/>
  <c r="E47" i="3" s="1"/>
  <c r="I29" i="3"/>
  <c r="I65" i="3" a="1"/>
  <c r="I65" i="3" s="1"/>
  <c r="I75" i="3" a="1"/>
  <c r="I75" i="3" s="1"/>
  <c r="I79" i="3" a="1"/>
  <c r="I79" i="3" s="1"/>
  <c r="I84" i="3" a="1"/>
  <c r="I84" i="3" s="1"/>
  <c r="I88" i="3" a="1"/>
  <c r="I88" i="3" s="1"/>
  <c r="I59" i="3" a="1"/>
  <c r="I59" i="3" s="1"/>
  <c r="I78" i="3" a="1"/>
  <c r="I78" i="3" s="1"/>
  <c r="I77" i="3" a="1"/>
  <c r="I77" i="3" s="1"/>
  <c r="I60" i="3" a="1"/>
  <c r="I60" i="3" s="1"/>
  <c r="I67" i="3" a="1"/>
  <c r="I67" i="3" s="1"/>
  <c r="I57" i="3" a="1"/>
  <c r="I57" i="3" s="1"/>
  <c r="I62" i="3" a="1"/>
  <c r="I62" i="3" s="1"/>
  <c r="I63" i="3" a="1"/>
  <c r="I63" i="3" s="1"/>
  <c r="I58" i="3" a="1"/>
  <c r="I58" i="3" s="1"/>
  <c r="I64" i="3" a="1"/>
  <c r="I64" i="3" s="1"/>
  <c r="I68" i="3" a="1"/>
  <c r="I68" i="3" s="1"/>
  <c r="I85" i="3" a="1"/>
  <c r="I85" i="3" s="1"/>
  <c r="I107" i="3" a="1"/>
  <c r="I107" i="3" s="1"/>
  <c r="I118" i="3" a="1"/>
  <c r="I118" i="3" s="1"/>
  <c r="I139" i="3" a="1"/>
  <c r="I139" i="3" s="1"/>
  <c r="I158" i="3" a="1"/>
  <c r="I158" i="3" s="1"/>
  <c r="I159" i="3" a="1"/>
  <c r="I159" i="3" s="1"/>
  <c r="I169" i="3" a="1"/>
  <c r="I169" i="3" s="1"/>
  <c r="I175" i="3" a="1"/>
  <c r="I175" i="3" s="1"/>
  <c r="I102" i="3" a="1"/>
  <c r="I102" i="3" s="1"/>
  <c r="I112" i="3" a="1"/>
  <c r="I112" i="3" s="1"/>
  <c r="I128" i="3" a="1"/>
  <c r="I128" i="3" s="1"/>
  <c r="I134" i="3" a="1"/>
  <c r="I134" i="3" s="1"/>
  <c r="I94" i="3" a="1"/>
  <c r="I94" i="3" s="1"/>
  <c r="I114" i="3" a="1"/>
  <c r="I114" i="3" s="1"/>
  <c r="I129" i="3" a="1"/>
  <c r="I129" i="3" s="1"/>
  <c r="I73" i="3" a="1"/>
  <c r="I73" i="3" s="1"/>
  <c r="I83" i="3" a="1"/>
  <c r="I83" i="3" s="1"/>
  <c r="I103" i="3" a="1"/>
  <c r="I103" i="3" s="1"/>
  <c r="I122" i="3" a="1"/>
  <c r="I122" i="3" s="1"/>
  <c r="I70" i="3" a="1"/>
  <c r="I70" i="3" s="1"/>
  <c r="I90" i="3" a="1"/>
  <c r="I90" i="3" s="1"/>
  <c r="I93" i="3" a="1"/>
  <c r="I93" i="3" s="1"/>
  <c r="I108" i="3" a="1"/>
  <c r="I108" i="3" s="1"/>
  <c r="I119" i="3" a="1"/>
  <c r="I119" i="3" s="1"/>
  <c r="I123" i="3" a="1"/>
  <c r="I123" i="3" s="1"/>
  <c r="I80" i="3" a="1"/>
  <c r="I80" i="3" s="1"/>
  <c r="I87" i="3" a="1"/>
  <c r="I87" i="3" s="1"/>
  <c r="I92" i="3" a="1"/>
  <c r="I92" i="3" s="1"/>
  <c r="I104" i="3" a="1"/>
  <c r="I104" i="3" s="1"/>
  <c r="I72" i="3" a="1"/>
  <c r="I72" i="3" s="1"/>
  <c r="I110" i="3" a="1"/>
  <c r="I110" i="3" s="1"/>
  <c r="I113" i="3" a="1"/>
  <c r="I113" i="3" s="1"/>
  <c r="I69" i="3" a="1"/>
  <c r="I69" i="3" s="1"/>
  <c r="I89" i="3" a="1"/>
  <c r="I89" i="3" s="1"/>
  <c r="I97" i="3" a="1"/>
  <c r="I97" i="3" s="1"/>
  <c r="I105" i="3" a="1"/>
  <c r="I105" i="3" s="1"/>
  <c r="I115" i="3" a="1"/>
  <c r="I115" i="3" s="1"/>
  <c r="I117" i="3" a="1"/>
  <c r="I117" i="3" s="1"/>
  <c r="I120" i="3" a="1"/>
  <c r="I120" i="3" s="1"/>
  <c r="I98" i="3" a="1"/>
  <c r="I98" i="3" s="1"/>
  <c r="I99" i="3" a="1"/>
  <c r="I99" i="3" s="1"/>
  <c r="I100" i="3" a="1"/>
  <c r="I100" i="3" s="1"/>
  <c r="I82" i="3" a="1"/>
  <c r="I82" i="3" s="1"/>
  <c r="I130" i="3" a="1"/>
  <c r="I130" i="3" s="1"/>
  <c r="I138" i="3" a="1"/>
  <c r="I138" i="3" s="1"/>
  <c r="I148" i="3" a="1"/>
  <c r="I148" i="3" s="1"/>
  <c r="I153" i="3" a="1"/>
  <c r="I153" i="3" s="1"/>
  <c r="I155" i="3" a="1"/>
  <c r="I155" i="3" s="1"/>
  <c r="I170" i="3" a="1"/>
  <c r="I170" i="3" s="1"/>
  <c r="I174" i="3" a="1"/>
  <c r="I174" i="3" s="1"/>
  <c r="I215" i="3" a="1"/>
  <c r="I215" i="3" s="1"/>
  <c r="I218" i="3" a="1"/>
  <c r="I218" i="3" s="1"/>
  <c r="I143" i="3" a="1"/>
  <c r="I143" i="3" s="1"/>
  <c r="I179" i="3" a="1"/>
  <c r="I179" i="3" s="1"/>
  <c r="I165" i="3" a="1"/>
  <c r="I165" i="3" s="1"/>
  <c r="I184" i="3" a="1"/>
  <c r="I184" i="3" s="1"/>
  <c r="I193" i="3" a="1"/>
  <c r="I193" i="3" s="1"/>
  <c r="I194" i="3" a="1"/>
  <c r="I194" i="3" s="1"/>
  <c r="I197" i="3" a="1"/>
  <c r="I197" i="3" s="1"/>
  <c r="I125" i="3" a="1"/>
  <c r="I125" i="3" s="1"/>
  <c r="I132" i="3" a="1"/>
  <c r="I132" i="3" s="1"/>
  <c r="I187" i="3" a="1"/>
  <c r="I187" i="3" s="1"/>
  <c r="I189" i="3" a="1"/>
  <c r="I189" i="3" s="1"/>
  <c r="I140" i="3" a="1"/>
  <c r="I140" i="3" s="1"/>
  <c r="I182" i="3" a="1"/>
  <c r="I182" i="3" s="1"/>
  <c r="I137" i="3" a="1"/>
  <c r="I137" i="3" s="1"/>
  <c r="I145" i="3" a="1"/>
  <c r="I145" i="3" s="1"/>
  <c r="I149" i="3" a="1"/>
  <c r="I149" i="3" s="1"/>
  <c r="I164" i="3" a="1"/>
  <c r="I164" i="3" s="1"/>
  <c r="I154" i="3" a="1"/>
  <c r="I154" i="3" s="1"/>
  <c r="I163" i="3" a="1"/>
  <c r="I163" i="3" s="1"/>
  <c r="I180" i="3" a="1"/>
  <c r="I180" i="3" s="1"/>
  <c r="I109" i="3" a="1"/>
  <c r="I109" i="3" s="1"/>
  <c r="I147" i="3" a="1"/>
  <c r="I147" i="3" s="1"/>
  <c r="I157" i="3" a="1"/>
  <c r="I157" i="3" s="1"/>
  <c r="I168" i="3" a="1"/>
  <c r="I168" i="3" s="1"/>
  <c r="I172" i="3" a="1"/>
  <c r="I172" i="3" s="1"/>
  <c r="I74" i="3" a="1"/>
  <c r="I74" i="3" s="1"/>
  <c r="I142" i="3" a="1"/>
  <c r="I142" i="3" s="1"/>
  <c r="I152" i="3" a="1"/>
  <c r="I152" i="3" s="1"/>
  <c r="I162" i="3" a="1"/>
  <c r="I162" i="3" s="1"/>
  <c r="I144" i="3" a="1"/>
  <c r="I144" i="3" s="1"/>
  <c r="I150" i="3" a="1"/>
  <c r="I150" i="3" s="1"/>
  <c r="I167" i="3" a="1"/>
  <c r="I167" i="3" s="1"/>
  <c r="I173" i="3" a="1"/>
  <c r="I173" i="3" s="1"/>
  <c r="I177" i="3" a="1"/>
  <c r="I177" i="3" s="1"/>
  <c r="I127" i="3" a="1"/>
  <c r="I127" i="3" s="1"/>
  <c r="I135" i="3" a="1"/>
  <c r="I135" i="3" s="1"/>
  <c r="I178" i="3" a="1"/>
  <c r="I178" i="3" s="1"/>
  <c r="I183" i="3" a="1"/>
  <c r="I183" i="3" s="1"/>
  <c r="I199" i="3" a="1"/>
  <c r="I199" i="3" s="1"/>
  <c r="I208" i="3" a="1"/>
  <c r="I208" i="3" s="1"/>
  <c r="I217" i="3" a="1"/>
  <c r="I217" i="3" s="1"/>
  <c r="I219" i="3" a="1"/>
  <c r="I219" i="3" s="1"/>
  <c r="I273" i="3" a="1"/>
  <c r="I273" i="3" s="1"/>
  <c r="I294" i="3" a="1"/>
  <c r="I294" i="3" s="1"/>
  <c r="I124" i="3" a="1"/>
  <c r="I124" i="3" s="1"/>
  <c r="I195" i="3" a="1"/>
  <c r="I195" i="3" s="1"/>
  <c r="I203" i="3" a="1"/>
  <c r="I203" i="3" s="1"/>
  <c r="I210" i="3" a="1"/>
  <c r="I210" i="3" s="1"/>
  <c r="I235" i="3" a="1"/>
  <c r="I235" i="3" s="1"/>
  <c r="I255" i="3" a="1"/>
  <c r="I255" i="3" s="1"/>
  <c r="I258" i="3" a="1"/>
  <c r="I258" i="3" s="1"/>
  <c r="I133" i="3" a="1"/>
  <c r="I133" i="3" s="1"/>
  <c r="I188" i="3" a="1"/>
  <c r="I188" i="3" s="1"/>
  <c r="I228" i="3" a="1"/>
  <c r="I228" i="3" s="1"/>
  <c r="I233" i="3" a="1"/>
  <c r="I233" i="3" s="1"/>
  <c r="I238" i="3" a="1"/>
  <c r="I238" i="3" s="1"/>
  <c r="I192" i="3" a="1"/>
  <c r="I192" i="3" s="1"/>
  <c r="I224" i="3" a="1"/>
  <c r="I224" i="3" s="1"/>
  <c r="I243" i="3" a="1"/>
  <c r="I243" i="3" s="1"/>
  <c r="I249" i="3" a="1"/>
  <c r="I249" i="3" s="1"/>
  <c r="I190" i="3" a="1"/>
  <c r="I190" i="3" s="1"/>
  <c r="I245" i="3" a="1"/>
  <c r="I245" i="3" s="1"/>
  <c r="I248" i="3" a="1"/>
  <c r="I248" i="3" s="1"/>
  <c r="I200" i="3" a="1"/>
  <c r="I200" i="3" s="1"/>
  <c r="I205" i="3" a="1"/>
  <c r="I205" i="3" s="1"/>
  <c r="I212" i="3" a="1"/>
  <c r="I212" i="3" s="1"/>
  <c r="I220" i="3" a="1"/>
  <c r="I220" i="3" s="1"/>
  <c r="I222" i="3" a="1"/>
  <c r="I222" i="3" s="1"/>
  <c r="I95" i="3" a="1"/>
  <c r="I95" i="3" s="1"/>
  <c r="I185" i="3" a="1"/>
  <c r="I185" i="3" s="1"/>
  <c r="I202" i="3" a="1"/>
  <c r="I202" i="3" s="1"/>
  <c r="I207" i="3" a="1"/>
  <c r="I207" i="3" s="1"/>
  <c r="I229" i="3" a="1"/>
  <c r="I229" i="3" s="1"/>
  <c r="I214" i="3" a="1"/>
  <c r="I214" i="3" s="1"/>
  <c r="I239" i="3" a="1"/>
  <c r="I239" i="3" s="1"/>
  <c r="I198" i="3" a="1"/>
  <c r="I198" i="3" s="1"/>
  <c r="I204" i="3" a="1"/>
  <c r="I204" i="3" s="1"/>
  <c r="I209" i="3" a="1"/>
  <c r="I209" i="3" s="1"/>
  <c r="I227" i="3" a="1"/>
  <c r="I227" i="3" s="1"/>
  <c r="I234" i="3" a="1"/>
  <c r="I234" i="3" s="1"/>
  <c r="I223" i="3" a="1"/>
  <c r="I223" i="3" s="1"/>
  <c r="I225" i="3" a="1"/>
  <c r="I225" i="3" s="1"/>
  <c r="I232" i="3" a="1"/>
  <c r="I232" i="3" s="1"/>
  <c r="I257" i="3" a="1"/>
  <c r="I257" i="3" s="1"/>
  <c r="I268" i="3" a="1"/>
  <c r="I268" i="3" s="1"/>
  <c r="I287" i="3" a="1"/>
  <c r="I287" i="3" s="1"/>
  <c r="I295" i="3" a="1"/>
  <c r="I295" i="3" s="1"/>
  <c r="I302" i="3" a="1"/>
  <c r="I302" i="3" s="1"/>
  <c r="I279" i="3" a="1"/>
  <c r="I279" i="3" s="1"/>
  <c r="I282" i="3" a="1"/>
  <c r="I282" i="3" s="1"/>
  <c r="I285" i="3" a="1"/>
  <c r="I285" i="3" s="1"/>
  <c r="I309" i="3" a="1"/>
  <c r="I309" i="3" s="1"/>
  <c r="I314" i="3" a="1"/>
  <c r="I314" i="3" s="1"/>
  <c r="I237" i="3" a="1"/>
  <c r="I237" i="3" s="1"/>
  <c r="I247" i="3" a="1"/>
  <c r="I247" i="3" s="1"/>
  <c r="I252" i="3" a="1"/>
  <c r="I252" i="3" s="1"/>
  <c r="I262" i="3" a="1"/>
  <c r="I262" i="3" s="1"/>
  <c r="I269" i="3" a="1"/>
  <c r="I269" i="3" s="1"/>
  <c r="I274" i="3" a="1"/>
  <c r="I274" i="3" s="1"/>
  <c r="I300" i="3" a="1"/>
  <c r="I300" i="3" s="1"/>
  <c r="I310" i="3" a="1"/>
  <c r="I310" i="3" s="1"/>
  <c r="I213" i="3" a="1"/>
  <c r="I213" i="3" s="1"/>
  <c r="I270" i="3" a="1"/>
  <c r="I270" i="3" s="1"/>
  <c r="I292" i="3" a="1"/>
  <c r="I292" i="3" s="1"/>
  <c r="I298" i="3" a="1"/>
  <c r="I298" i="3" s="1"/>
  <c r="I263" i="3" a="1"/>
  <c r="I263" i="3" s="1"/>
  <c r="I288" i="3" a="1"/>
  <c r="I288" i="3" s="1"/>
  <c r="I305" i="3" a="1"/>
  <c r="I305" i="3" s="1"/>
  <c r="I264" i="3" a="1"/>
  <c r="I264" i="3" s="1"/>
  <c r="I278" i="3" a="1"/>
  <c r="I278" i="3" s="1"/>
  <c r="I284" i="3" a="1"/>
  <c r="I284" i="3" s="1"/>
  <c r="I293" i="3" a="1"/>
  <c r="I293" i="3" s="1"/>
  <c r="I303" i="3" a="1"/>
  <c r="I303" i="3" s="1"/>
  <c r="I265" i="3" a="1"/>
  <c r="I265" i="3" s="1"/>
  <c r="I289" i="3" a="1"/>
  <c r="I289" i="3" s="1"/>
  <c r="I307" i="3" a="1"/>
  <c r="I307" i="3" s="1"/>
  <c r="I160" i="3" a="1"/>
  <c r="I160" i="3" s="1"/>
  <c r="I299" i="3" a="1"/>
  <c r="I299" i="3" s="1"/>
  <c r="I230" i="3" a="1"/>
  <c r="I230" i="3" s="1"/>
  <c r="I240" i="3" a="1"/>
  <c r="I240" i="3" s="1"/>
  <c r="I242" i="3" a="1"/>
  <c r="I242" i="3" s="1"/>
  <c r="I254" i="3" a="1"/>
  <c r="I254" i="3" s="1"/>
  <c r="I259" i="3" a="1"/>
  <c r="I259" i="3" s="1"/>
  <c r="I275" i="3" a="1"/>
  <c r="I275" i="3" s="1"/>
  <c r="I277" i="3" a="1"/>
  <c r="I277" i="3" s="1"/>
  <c r="I280" i="3" a="1"/>
  <c r="I280" i="3" s="1"/>
  <c r="I283" i="3" a="1"/>
  <c r="I283" i="3" s="1"/>
  <c r="I290" i="3" a="1"/>
  <c r="I290" i="3" s="1"/>
  <c r="I253" i="3" a="1"/>
  <c r="I253" i="3" s="1"/>
  <c r="I267" i="3" a="1"/>
  <c r="I267" i="3" s="1"/>
  <c r="I272" i="3" a="1"/>
  <c r="I272" i="3" s="1"/>
  <c r="I297" i="3" a="1"/>
  <c r="I297" i="3" s="1"/>
  <c r="I304" i="3" a="1"/>
  <c r="I304" i="3" s="1"/>
  <c r="I315" i="3" a="1"/>
  <c r="I315" i="3" s="1"/>
  <c r="I318" i="3" a="1"/>
  <c r="I318" i="3" s="1"/>
  <c r="I327" i="3" a="1"/>
  <c r="I327" i="3" s="1"/>
  <c r="I347" i="3" a="1"/>
  <c r="I347" i="3" s="1"/>
  <c r="I349" i="3" a="1"/>
  <c r="I349" i="3" s="1"/>
  <c r="I358" i="3" a="1"/>
  <c r="I358" i="3" s="1"/>
  <c r="I360" i="3" a="1"/>
  <c r="I360" i="3" s="1"/>
  <c r="I375" i="3" a="1"/>
  <c r="I375" i="3" s="1"/>
  <c r="I384" i="3" a="1"/>
  <c r="I384" i="3" s="1"/>
  <c r="I392" i="3" a="1"/>
  <c r="I392" i="3" s="1"/>
  <c r="I397" i="3" a="1"/>
  <c r="I397" i="3" s="1"/>
  <c r="I422" i="3" a="1"/>
  <c r="I422" i="3" s="1"/>
  <c r="I428" i="3" a="1"/>
  <c r="I428" i="3" s="1"/>
  <c r="I342" i="3" a="1"/>
  <c r="I342" i="3" s="1"/>
  <c r="I345" i="3" a="1"/>
  <c r="I345" i="3" s="1"/>
  <c r="I355" i="3" a="1"/>
  <c r="I355" i="3" s="1"/>
  <c r="I369" i="3" a="1"/>
  <c r="I369" i="3" s="1"/>
  <c r="I374" i="3" a="1"/>
  <c r="I374" i="3" s="1"/>
  <c r="I312" i="3" a="1"/>
  <c r="I312" i="3" s="1"/>
  <c r="I325" i="3" a="1"/>
  <c r="I325" i="3" s="1"/>
  <c r="I334" i="3" a="1"/>
  <c r="I334" i="3" s="1"/>
  <c r="I339" i="3" a="1"/>
  <c r="I339" i="3" s="1"/>
  <c r="I344" i="3" a="1"/>
  <c r="I344" i="3" s="1"/>
  <c r="I350" i="3" a="1"/>
  <c r="I350" i="3" s="1"/>
  <c r="I362" i="3" a="1"/>
  <c r="I362" i="3" s="1"/>
  <c r="I367" i="3" a="1"/>
  <c r="I367" i="3" s="1"/>
  <c r="I368" i="3" a="1"/>
  <c r="I368" i="3" s="1"/>
  <c r="I244" i="3" a="1"/>
  <c r="I244" i="3" s="1"/>
  <c r="I332" i="3" a="1"/>
  <c r="I332" i="3" s="1"/>
  <c r="I343" i="3" a="1"/>
  <c r="I343" i="3" s="1"/>
  <c r="I260" i="3" a="1"/>
  <c r="I260" i="3" s="1"/>
  <c r="I317" i="3" a="1"/>
  <c r="I317" i="3" s="1"/>
  <c r="I330" i="3" a="1"/>
  <c r="I330" i="3" s="1"/>
  <c r="I373" i="3" a="1"/>
  <c r="I373" i="3" s="1"/>
  <c r="I322" i="3" a="1"/>
  <c r="I322" i="3" s="1"/>
  <c r="I352" i="3" a="1"/>
  <c r="I352" i="3" s="1"/>
  <c r="I359" i="3" a="1"/>
  <c r="I359" i="3" s="1"/>
  <c r="I365" i="3" a="1"/>
  <c r="I365" i="3" s="1"/>
  <c r="I320" i="3" a="1"/>
  <c r="I320" i="3" s="1"/>
  <c r="I328" i="3" a="1"/>
  <c r="I328" i="3" s="1"/>
  <c r="I337" i="3" a="1"/>
  <c r="I337" i="3" s="1"/>
  <c r="I340" i="3" a="1"/>
  <c r="I340" i="3" s="1"/>
  <c r="I372" i="3" a="1"/>
  <c r="I372" i="3" s="1"/>
  <c r="I319" i="3" a="1"/>
  <c r="I319" i="3" s="1"/>
  <c r="I323" i="3" a="1"/>
  <c r="I323" i="3" s="1"/>
  <c r="I335" i="3" a="1"/>
  <c r="I335" i="3" s="1"/>
  <c r="I353" i="3" a="1"/>
  <c r="I353" i="3" s="1"/>
  <c r="I364" i="3" a="1"/>
  <c r="I364" i="3" s="1"/>
  <c r="I324" i="3" a="1"/>
  <c r="I324" i="3" s="1"/>
  <c r="I333" i="3" a="1"/>
  <c r="I333" i="3" s="1"/>
  <c r="I354" i="3" a="1"/>
  <c r="I354" i="3" s="1"/>
  <c r="I363" i="3" a="1"/>
  <c r="I363" i="3" s="1"/>
  <c r="I308" i="3" a="1"/>
  <c r="I308" i="3" s="1"/>
  <c r="I313" i="3" a="1"/>
  <c r="I313" i="3" s="1"/>
  <c r="I338" i="3" a="1"/>
  <c r="I338" i="3" s="1"/>
  <c r="I250" i="3" a="1"/>
  <c r="I250" i="3" s="1"/>
  <c r="I357" i="3" a="1"/>
  <c r="I357" i="3" s="1"/>
  <c r="I348" i="3" a="1"/>
  <c r="I348" i="3" s="1"/>
  <c r="I399" i="3" a="1"/>
  <c r="I399" i="3" s="1"/>
  <c r="I402" i="3" a="1"/>
  <c r="I402" i="3" s="1"/>
  <c r="I409" i="3" a="1"/>
  <c r="I409" i="3" s="1"/>
  <c r="I427" i="3" a="1"/>
  <c r="I427" i="3" s="1"/>
  <c r="I447" i="3" a="1"/>
  <c r="I447" i="3" s="1"/>
  <c r="I448" i="3" a="1"/>
  <c r="I448" i="3" s="1"/>
  <c r="I449" i="3" a="1"/>
  <c r="I449" i="3" s="1"/>
  <c r="I487" i="3" a="1"/>
  <c r="I487" i="3" s="1"/>
  <c r="I488" i="3" a="1"/>
  <c r="I488" i="3" s="1"/>
  <c r="I489" i="3" a="1"/>
  <c r="I489" i="3" s="1"/>
  <c r="I490" i="3" a="1"/>
  <c r="I490" i="3" s="1"/>
  <c r="I492" i="3" a="1"/>
  <c r="I492" i="3" s="1"/>
  <c r="I412" i="3" a="1"/>
  <c r="I412" i="3" s="1"/>
  <c r="I417" i="3" a="1"/>
  <c r="I417" i="3" s="1"/>
  <c r="I433" i="3" a="1"/>
  <c r="I433" i="3" s="1"/>
  <c r="I437" i="3" a="1"/>
  <c r="I437" i="3" s="1"/>
  <c r="I438" i="3" a="1"/>
  <c r="I438" i="3" s="1"/>
  <c r="I442" i="3" a="1"/>
  <c r="I442" i="3" s="1"/>
  <c r="I388" i="3" a="1"/>
  <c r="I388" i="3" s="1"/>
  <c r="I423" i="3" a="1"/>
  <c r="I423" i="3" s="1"/>
  <c r="I424" i="3" a="1"/>
  <c r="I424" i="3" s="1"/>
  <c r="I425" i="3" a="1"/>
  <c r="I425" i="3" s="1"/>
  <c r="I432" i="3" a="1"/>
  <c r="I432" i="3" s="1"/>
  <c r="I439" i="3" a="1"/>
  <c r="I439" i="3" s="1"/>
  <c r="I440" i="3" a="1"/>
  <c r="I440" i="3" s="1"/>
  <c r="I377" i="3" a="1"/>
  <c r="I377" i="3" s="1"/>
  <c r="I383" i="3" a="1"/>
  <c r="I383" i="3" s="1"/>
  <c r="I385" i="3" a="1"/>
  <c r="I385" i="3" s="1"/>
  <c r="I398" i="3" a="1"/>
  <c r="I398" i="3" s="1"/>
  <c r="I405" i="3" a="1"/>
  <c r="I405" i="3" s="1"/>
  <c r="I378" i="3" a="1"/>
  <c r="I378" i="3" s="1"/>
  <c r="I379" i="3" a="1"/>
  <c r="I379" i="3" s="1"/>
  <c r="I393" i="3" a="1"/>
  <c r="I393" i="3" s="1"/>
  <c r="I408" i="3" a="1"/>
  <c r="I408" i="3" s="1"/>
  <c r="I415" i="3" a="1"/>
  <c r="I415" i="3" s="1"/>
  <c r="I329" i="3" a="1"/>
  <c r="I329" i="3" s="1"/>
  <c r="I390" i="3" a="1"/>
  <c r="I390" i="3" s="1"/>
  <c r="I380" i="3" a="1"/>
  <c r="I380" i="3" s="1"/>
  <c r="I395" i="3" a="1"/>
  <c r="I395" i="3" s="1"/>
  <c r="I404" i="3" a="1"/>
  <c r="I404" i="3" s="1"/>
  <c r="I414" i="3" a="1"/>
  <c r="I414" i="3" s="1"/>
  <c r="I430" i="3" a="1"/>
  <c r="I430" i="3" s="1"/>
  <c r="I410" i="3" a="1"/>
  <c r="I410" i="3" s="1"/>
  <c r="I382" i="3" a="1"/>
  <c r="I382" i="3" s="1"/>
  <c r="I387" i="3" a="1"/>
  <c r="I387" i="3" s="1"/>
  <c r="I420" i="3" a="1"/>
  <c r="I420" i="3" s="1"/>
  <c r="I370" i="3" a="1"/>
  <c r="I370" i="3" s="1"/>
  <c r="I407" i="3" a="1"/>
  <c r="I407" i="3" s="1"/>
  <c r="I389" i="3" a="1"/>
  <c r="I389" i="3" s="1"/>
  <c r="I394" i="3" a="1"/>
  <c r="I394" i="3" s="1"/>
  <c r="I400" i="3" a="1"/>
  <c r="I400" i="3" s="1"/>
  <c r="I403" i="3" a="1"/>
  <c r="I403" i="3" s="1"/>
  <c r="I413" i="3" a="1"/>
  <c r="I413" i="3" s="1"/>
  <c r="I419" i="3" a="1"/>
  <c r="I419" i="3" s="1"/>
  <c r="I445" i="3" a="1"/>
  <c r="I445" i="3" s="1"/>
  <c r="I458" i="3" a="1"/>
  <c r="I458" i="3" s="1"/>
  <c r="I465" i="3" a="1"/>
  <c r="I465" i="3" s="1"/>
  <c r="I474" i="3" a="1"/>
  <c r="I474" i="3" s="1"/>
  <c r="I502" i="3" a="1"/>
  <c r="I502" i="3" s="1"/>
  <c r="I508" i="3" a="1"/>
  <c r="I508" i="3" s="1"/>
  <c r="I514" i="3" a="1"/>
  <c r="I514" i="3" s="1"/>
  <c r="I520" i="3" a="1"/>
  <c r="I520" i="3" s="1"/>
  <c r="I528" i="3" a="1"/>
  <c r="I528" i="3" s="1"/>
  <c r="I530" i="3" a="1"/>
  <c r="I530" i="3" s="1"/>
  <c r="I418" i="3" a="1"/>
  <c r="I418" i="3" s="1"/>
  <c r="I434" i="3" a="1"/>
  <c r="I434" i="3" s="1"/>
  <c r="I457" i="3" a="1"/>
  <c r="I457" i="3" s="1"/>
  <c r="I472" i="3" a="1"/>
  <c r="I472" i="3" s="1"/>
  <c r="I484" i="3" a="1"/>
  <c r="I484" i="3" s="1"/>
  <c r="I429" i="3" a="1"/>
  <c r="I429" i="3" s="1"/>
  <c r="I452" i="3" a="1"/>
  <c r="I452" i="3" s="1"/>
  <c r="I455" i="3" a="1"/>
  <c r="I455" i="3" s="1"/>
  <c r="I477" i="3" a="1"/>
  <c r="I477" i="3" s="1"/>
  <c r="I507" i="3" a="1"/>
  <c r="I507" i="3" s="1"/>
  <c r="I513" i="3" a="1"/>
  <c r="I513" i="3" s="1"/>
  <c r="I519" i="3" a="1"/>
  <c r="I519" i="3" s="1"/>
  <c r="I435" i="3" a="1"/>
  <c r="I435" i="3" s="1"/>
  <c r="I444" i="3" a="1"/>
  <c r="I444" i="3" s="1"/>
  <c r="I462" i="3" a="1"/>
  <c r="I462" i="3" s="1"/>
  <c r="I464" i="3" a="1"/>
  <c r="I464" i="3" s="1"/>
  <c r="I469" i="3" a="1"/>
  <c r="I469" i="3" s="1"/>
  <c r="I479" i="3" a="1"/>
  <c r="I479" i="3" s="1"/>
  <c r="I485" i="3" a="1"/>
  <c r="I485" i="3" s="1"/>
  <c r="I493" i="3" a="1"/>
  <c r="I493" i="3" s="1"/>
  <c r="I494" i="3" a="1"/>
  <c r="I494" i="3" s="1"/>
  <c r="I495" i="3" a="1"/>
  <c r="I495" i="3" s="1"/>
  <c r="I497" i="3" a="1"/>
  <c r="I497" i="3" s="1"/>
  <c r="I473" i="3" a="1"/>
  <c r="I473" i="3" s="1"/>
  <c r="I482" i="3" a="1"/>
  <c r="I482" i="3" s="1"/>
  <c r="I500" i="3" a="1"/>
  <c r="I500" i="3" s="1"/>
  <c r="I443" i="3" a="1"/>
  <c r="I443" i="3" s="1"/>
  <c r="I454" i="3" a="1"/>
  <c r="I454" i="3" s="1"/>
  <c r="I475" i="3" a="1"/>
  <c r="I475" i="3" s="1"/>
  <c r="I459" i="3" a="1"/>
  <c r="I459" i="3" s="1"/>
  <c r="I450" i="3" a="1"/>
  <c r="I450" i="3" s="1"/>
  <c r="I468" i="3" a="1"/>
  <c r="I468" i="3" s="1"/>
  <c r="I463" i="3" a="1"/>
  <c r="I463" i="3" s="1"/>
  <c r="I470" i="3" a="1"/>
  <c r="I470" i="3" s="1"/>
  <c r="I478" i="3" a="1"/>
  <c r="I478" i="3" s="1"/>
  <c r="I453" i="3" a="1"/>
  <c r="I453" i="3" s="1"/>
  <c r="I535" i="3" a="1"/>
  <c r="I535" i="3" s="1"/>
  <c r="I499" i="3" a="1"/>
  <c r="I499" i="3" s="1"/>
  <c r="I517" i="3" a="1"/>
  <c r="I517" i="3" s="1"/>
  <c r="I525" i="3" a="1"/>
  <c r="I525" i="3" s="1"/>
  <c r="I534" i="3" a="1"/>
  <c r="I534" i="3" s="1"/>
  <c r="I539" i="3" a="1"/>
  <c r="I539" i="3" s="1"/>
  <c r="I509" i="3" a="1"/>
  <c r="I509" i="3" s="1"/>
  <c r="I518" i="3" a="1"/>
  <c r="I518" i="3" s="1"/>
  <c r="I529" i="3" a="1"/>
  <c r="I529" i="3" s="1"/>
  <c r="I49" i="3" a="1"/>
  <c r="I49" i="3" s="1"/>
  <c r="I483" i="3" a="1"/>
  <c r="I483" i="3" s="1"/>
  <c r="I510" i="3" a="1"/>
  <c r="I510" i="3" s="1"/>
  <c r="I533" i="3" a="1"/>
  <c r="I533" i="3" s="1"/>
  <c r="I544" i="3" a="1"/>
  <c r="I544" i="3" s="1"/>
  <c r="I460" i="3" a="1"/>
  <c r="I460" i="3" s="1"/>
  <c r="I538" i="3" a="1"/>
  <c r="I538" i="3" s="1"/>
  <c r="I543" i="3" a="1"/>
  <c r="I543" i="3" s="1"/>
  <c r="I512" i="3" a="1"/>
  <c r="I512" i="3" s="1"/>
  <c r="I532" i="3" a="1"/>
  <c r="I532" i="3" s="1"/>
  <c r="I52" i="3" a="1"/>
  <c r="I52" i="3" s="1"/>
  <c r="I498" i="3" a="1"/>
  <c r="I498" i="3" s="1"/>
  <c r="I504" i="3" a="1"/>
  <c r="I504" i="3" s="1"/>
  <c r="I527" i="3" a="1"/>
  <c r="I527" i="3" s="1"/>
  <c r="I53" i="3" a="1"/>
  <c r="I53" i="3" s="1"/>
  <c r="I54" i="3" a="1"/>
  <c r="I54" i="3" s="1"/>
  <c r="I480" i="3" a="1"/>
  <c r="I480" i="3" s="1"/>
  <c r="I505" i="3" a="1"/>
  <c r="I505" i="3" s="1"/>
  <c r="I537" i="3" a="1"/>
  <c r="I537" i="3" s="1"/>
  <c r="I55" i="3" a="1"/>
  <c r="I55" i="3" s="1"/>
  <c r="I542" i="3" a="1"/>
  <c r="I542" i="3" s="1"/>
  <c r="I522" i="3" a="1"/>
  <c r="I522" i="3" s="1"/>
  <c r="I467" i="3" a="1"/>
  <c r="I467" i="3" s="1"/>
  <c r="I503" i="3" a="1"/>
  <c r="I503" i="3" s="1"/>
  <c r="I523" i="3" a="1"/>
  <c r="I523" i="3" s="1"/>
  <c r="I540" i="3" a="1"/>
  <c r="I540" i="3" s="1"/>
  <c r="I48" i="3" a="1"/>
  <c r="I48" i="3" s="1"/>
  <c r="I50" i="3" a="1"/>
  <c r="I50" i="3" s="1"/>
  <c r="I524" i="3" a="1"/>
  <c r="I524" i="3" s="1"/>
  <c r="I515" i="3" a="1"/>
  <c r="I515" i="3" s="1"/>
  <c r="I47" i="3" a="1"/>
  <c r="I47" i="3" s="1"/>
  <c r="I545" i="3" a="1"/>
  <c r="I545" i="3" s="1"/>
  <c r="O29" i="3"/>
  <c r="O73" i="3" a="1"/>
  <c r="O73" i="3" s="1"/>
  <c r="O77" i="3" a="1"/>
  <c r="O77" i="3" s="1"/>
  <c r="O57" i="3" a="1"/>
  <c r="O57" i="3" s="1"/>
  <c r="O68" i="3" a="1"/>
  <c r="O68" i="3" s="1"/>
  <c r="O62" i="3" a="1"/>
  <c r="O62" i="3" s="1"/>
  <c r="O63" i="3" a="1"/>
  <c r="O63" i="3" s="1"/>
  <c r="O58" i="3" a="1"/>
  <c r="O58" i="3" s="1"/>
  <c r="O64" i="3" a="1"/>
  <c r="O64" i="3" s="1"/>
  <c r="O65" i="3" a="1"/>
  <c r="O65" i="3" s="1"/>
  <c r="O59" i="3" a="1"/>
  <c r="O59" i="3" s="1"/>
  <c r="O60" i="3" a="1"/>
  <c r="O60" i="3" s="1"/>
  <c r="O69" i="3" a="1"/>
  <c r="O69" i="3" s="1"/>
  <c r="O75" i="3" a="1"/>
  <c r="O75" i="3" s="1"/>
  <c r="O80" i="3" a="1"/>
  <c r="O80" i="3" s="1"/>
  <c r="O87" i="3" a="1"/>
  <c r="O87" i="3" s="1"/>
  <c r="O104" i="3" a="1"/>
  <c r="O104" i="3" s="1"/>
  <c r="O124" i="3" a="1"/>
  <c r="O124" i="3" s="1"/>
  <c r="O137" i="3" a="1"/>
  <c r="O137" i="3" s="1"/>
  <c r="O148" i="3" a="1"/>
  <c r="O148" i="3" s="1"/>
  <c r="O160" i="3" a="1"/>
  <c r="O160" i="3" s="1"/>
  <c r="O72" i="3" a="1"/>
  <c r="O72" i="3" s="1"/>
  <c r="O83" i="3" a="1"/>
  <c r="O83" i="3" s="1"/>
  <c r="O108" i="3" a="1"/>
  <c r="O108" i="3" s="1"/>
  <c r="O132" i="3" a="1"/>
  <c r="O132" i="3" s="1"/>
  <c r="O135" i="3" a="1"/>
  <c r="O135" i="3" s="1"/>
  <c r="O113" i="3" a="1"/>
  <c r="O113" i="3" s="1"/>
  <c r="O125" i="3" a="1"/>
  <c r="O125" i="3" s="1"/>
  <c r="O67" i="3" a="1"/>
  <c r="O67" i="3" s="1"/>
  <c r="O74" i="3" a="1"/>
  <c r="O74" i="3" s="1"/>
  <c r="O92" i="3" a="1"/>
  <c r="O92" i="3" s="1"/>
  <c r="O97" i="3" a="1"/>
  <c r="O97" i="3" s="1"/>
  <c r="O105" i="3" a="1"/>
  <c r="O105" i="3" s="1"/>
  <c r="O110" i="3" a="1"/>
  <c r="O110" i="3" s="1"/>
  <c r="O117" i="3" a="1"/>
  <c r="O117" i="3" s="1"/>
  <c r="O120" i="3" a="1"/>
  <c r="O120" i="3" s="1"/>
  <c r="O82" i="3" a="1"/>
  <c r="O82" i="3" s="1"/>
  <c r="O98" i="3" a="1"/>
  <c r="O98" i="3" s="1"/>
  <c r="O99" i="3" a="1"/>
  <c r="O99" i="3" s="1"/>
  <c r="O100" i="3" a="1"/>
  <c r="O100" i="3" s="1"/>
  <c r="O115" i="3" a="1"/>
  <c r="O115" i="3" s="1"/>
  <c r="O89" i="3" a="1"/>
  <c r="O89" i="3" s="1"/>
  <c r="O78" i="3" a="1"/>
  <c r="O78" i="3" s="1"/>
  <c r="O107" i="3" a="1"/>
  <c r="O107" i="3" s="1"/>
  <c r="O112" i="3" a="1"/>
  <c r="O112" i="3" s="1"/>
  <c r="O118" i="3" a="1"/>
  <c r="O118" i="3" s="1"/>
  <c r="O70" i="3" a="1"/>
  <c r="O70" i="3" s="1"/>
  <c r="O79" i="3" a="1"/>
  <c r="O79" i="3" s="1"/>
  <c r="O85" i="3" a="1"/>
  <c r="O85" i="3" s="1"/>
  <c r="O102" i="3" a="1"/>
  <c r="O102" i="3" s="1"/>
  <c r="O109" i="3" a="1"/>
  <c r="O109" i="3" s="1"/>
  <c r="O88" i="3" a="1"/>
  <c r="O88" i="3" s="1"/>
  <c r="O95" i="3" a="1"/>
  <c r="O95" i="3" s="1"/>
  <c r="O114" i="3" a="1"/>
  <c r="O114" i="3" s="1"/>
  <c r="O122" i="3" a="1"/>
  <c r="O122" i="3" s="1"/>
  <c r="O84" i="3" a="1"/>
  <c r="O84" i="3" s="1"/>
  <c r="O90" i="3" a="1"/>
  <c r="O90" i="3" s="1"/>
  <c r="O94" i="3" a="1"/>
  <c r="O94" i="3" s="1"/>
  <c r="O103" i="3" a="1"/>
  <c r="O103" i="3" s="1"/>
  <c r="O149" i="3" a="1"/>
  <c r="O149" i="3" s="1"/>
  <c r="O159" i="3" a="1"/>
  <c r="O159" i="3" s="1"/>
  <c r="O182" i="3" a="1"/>
  <c r="O182" i="3" s="1"/>
  <c r="O202" i="3" a="1"/>
  <c r="O202" i="3" s="1"/>
  <c r="O224" i="3" a="1"/>
  <c r="O224" i="3" s="1"/>
  <c r="O230" i="3" a="1"/>
  <c r="O230" i="3" s="1"/>
  <c r="O123" i="3" a="1"/>
  <c r="O123" i="3" s="1"/>
  <c r="O134" i="3" a="1"/>
  <c r="O134" i="3" s="1"/>
  <c r="O140" i="3" a="1"/>
  <c r="O140" i="3" s="1"/>
  <c r="O145" i="3" a="1"/>
  <c r="O145" i="3" s="1"/>
  <c r="O154" i="3" a="1"/>
  <c r="O154" i="3" s="1"/>
  <c r="O158" i="3" a="1"/>
  <c r="O158" i="3" s="1"/>
  <c r="O164" i="3" a="1"/>
  <c r="O164" i="3" s="1"/>
  <c r="O172" i="3" a="1"/>
  <c r="O172" i="3" s="1"/>
  <c r="O180" i="3" a="1"/>
  <c r="O180" i="3" s="1"/>
  <c r="O195" i="3" a="1"/>
  <c r="O195" i="3" s="1"/>
  <c r="O147" i="3" a="1"/>
  <c r="O147" i="3" s="1"/>
  <c r="O152" i="3" a="1"/>
  <c r="O152" i="3" s="1"/>
  <c r="O169" i="3" a="1"/>
  <c r="O169" i="3" s="1"/>
  <c r="O128" i="3" a="1"/>
  <c r="O128" i="3" s="1"/>
  <c r="O142" i="3" a="1"/>
  <c r="O142" i="3" s="1"/>
  <c r="O177" i="3" a="1"/>
  <c r="O177" i="3" s="1"/>
  <c r="O133" i="3" a="1"/>
  <c r="O133" i="3" s="1"/>
  <c r="O139" i="3" a="1"/>
  <c r="O139" i="3" s="1"/>
  <c r="O144" i="3" a="1"/>
  <c r="O144" i="3" s="1"/>
  <c r="O150" i="3" a="1"/>
  <c r="O150" i="3" s="1"/>
  <c r="O157" i="3" a="1"/>
  <c r="O157" i="3" s="1"/>
  <c r="O163" i="3" a="1"/>
  <c r="O163" i="3" s="1"/>
  <c r="O173" i="3" a="1"/>
  <c r="O173" i="3" s="1"/>
  <c r="O188" i="3" a="1"/>
  <c r="O188" i="3" s="1"/>
  <c r="O162" i="3" a="1"/>
  <c r="O162" i="3" s="1"/>
  <c r="O167" i="3" a="1"/>
  <c r="O167" i="3" s="1"/>
  <c r="O168" i="3" a="1"/>
  <c r="O168" i="3" s="1"/>
  <c r="O178" i="3" a="1"/>
  <c r="O178" i="3" s="1"/>
  <c r="O183" i="3" a="1"/>
  <c r="O183" i="3" s="1"/>
  <c r="O93" i="3" a="1"/>
  <c r="O93" i="3" s="1"/>
  <c r="O130" i="3" a="1"/>
  <c r="O130" i="3" s="1"/>
  <c r="O185" i="3" a="1"/>
  <c r="O185" i="3" s="1"/>
  <c r="O138" i="3" a="1"/>
  <c r="O138" i="3" s="1"/>
  <c r="O170" i="3" a="1"/>
  <c r="O170" i="3" s="1"/>
  <c r="O174" i="3" a="1"/>
  <c r="O174" i="3" s="1"/>
  <c r="O153" i="3" a="1"/>
  <c r="O153" i="3" s="1"/>
  <c r="O155" i="3" a="1"/>
  <c r="O155" i="3" s="1"/>
  <c r="O179" i="3" a="1"/>
  <c r="O179" i="3" s="1"/>
  <c r="O119" i="3" a="1"/>
  <c r="O119" i="3" s="1"/>
  <c r="O129" i="3" a="1"/>
  <c r="O129" i="3" s="1"/>
  <c r="O143" i="3" a="1"/>
  <c r="O143" i="3" s="1"/>
  <c r="O175" i="3" a="1"/>
  <c r="O175" i="3" s="1"/>
  <c r="O184" i="3" a="1"/>
  <c r="O184" i="3" s="1"/>
  <c r="O189" i="3" a="1"/>
  <c r="O189" i="3" s="1"/>
  <c r="O200" i="3" a="1"/>
  <c r="O200" i="3" s="1"/>
  <c r="O212" i="3" a="1"/>
  <c r="O212" i="3" s="1"/>
  <c r="O243" i="3" a="1"/>
  <c r="O243" i="3" s="1"/>
  <c r="O253" i="3" a="1"/>
  <c r="O253" i="3" s="1"/>
  <c r="O259" i="3" a="1"/>
  <c r="O259" i="3" s="1"/>
  <c r="O262" i="3" a="1"/>
  <c r="O262" i="3" s="1"/>
  <c r="O265" i="3" a="1"/>
  <c r="O265" i="3" s="1"/>
  <c r="O268" i="3" a="1"/>
  <c r="O268" i="3" s="1"/>
  <c r="O295" i="3" a="1"/>
  <c r="O295" i="3" s="1"/>
  <c r="O193" i="3" a="1"/>
  <c r="O193" i="3" s="1"/>
  <c r="O197" i="3" a="1"/>
  <c r="O197" i="3" s="1"/>
  <c r="O220" i="3" a="1"/>
  <c r="O220" i="3" s="1"/>
  <c r="O248" i="3" a="1"/>
  <c r="O248" i="3" s="1"/>
  <c r="O165" i="3" a="1"/>
  <c r="O165" i="3" s="1"/>
  <c r="O198" i="3" a="1"/>
  <c r="O198" i="3" s="1"/>
  <c r="O207" i="3" a="1"/>
  <c r="O207" i="3" s="1"/>
  <c r="O214" i="3" a="1"/>
  <c r="O214" i="3" s="1"/>
  <c r="O222" i="3" a="1"/>
  <c r="O222" i="3" s="1"/>
  <c r="O229" i="3" a="1"/>
  <c r="O229" i="3" s="1"/>
  <c r="O245" i="3" a="1"/>
  <c r="O245" i="3" s="1"/>
  <c r="O204" i="3" a="1"/>
  <c r="O204" i="3" s="1"/>
  <c r="O209" i="3" a="1"/>
  <c r="O209" i="3" s="1"/>
  <c r="O218" i="3" a="1"/>
  <c r="O218" i="3" s="1"/>
  <c r="O239" i="3" a="1"/>
  <c r="O239" i="3" s="1"/>
  <c r="O127" i="3" a="1"/>
  <c r="O127" i="3" s="1"/>
  <c r="O187" i="3" a="1"/>
  <c r="O187" i="3" s="1"/>
  <c r="O199" i="3" a="1"/>
  <c r="O199" i="3" s="1"/>
  <c r="O227" i="3" a="1"/>
  <c r="O227" i="3" s="1"/>
  <c r="O234" i="3" a="1"/>
  <c r="O234" i="3" s="1"/>
  <c r="O242" i="3" a="1"/>
  <c r="O242" i="3" s="1"/>
  <c r="O247" i="3" a="1"/>
  <c r="O247" i="3" s="1"/>
  <c r="O194" i="3" a="1"/>
  <c r="O194" i="3" s="1"/>
  <c r="O223" i="3" a="1"/>
  <c r="O223" i="3" s="1"/>
  <c r="O232" i="3" a="1"/>
  <c r="O232" i="3" s="1"/>
  <c r="O244" i="3" a="1"/>
  <c r="O244" i="3" s="1"/>
  <c r="O213" i="3" a="1"/>
  <c r="O213" i="3" s="1"/>
  <c r="O225" i="3" a="1"/>
  <c r="O225" i="3" s="1"/>
  <c r="O237" i="3" a="1"/>
  <c r="O237" i="3" s="1"/>
  <c r="O240" i="3" a="1"/>
  <c r="O240" i="3" s="1"/>
  <c r="O190" i="3" a="1"/>
  <c r="O190" i="3" s="1"/>
  <c r="O208" i="3" a="1"/>
  <c r="O208" i="3" s="1"/>
  <c r="O215" i="3" a="1"/>
  <c r="O215" i="3" s="1"/>
  <c r="O217" i="3" a="1"/>
  <c r="O217" i="3" s="1"/>
  <c r="O203" i="3" a="1"/>
  <c r="O203" i="3" s="1"/>
  <c r="O210" i="3" a="1"/>
  <c r="O210" i="3" s="1"/>
  <c r="O219" i="3" a="1"/>
  <c r="O219" i="3" s="1"/>
  <c r="O235" i="3" a="1"/>
  <c r="O235" i="3" s="1"/>
  <c r="O192" i="3" a="1"/>
  <c r="O192" i="3" s="1"/>
  <c r="O205" i="3" a="1"/>
  <c r="O205" i="3" s="1"/>
  <c r="O228" i="3" a="1"/>
  <c r="O228" i="3" s="1"/>
  <c r="O264" i="3" a="1"/>
  <c r="O264" i="3" s="1"/>
  <c r="O279" i="3" a="1"/>
  <c r="O279" i="3" s="1"/>
  <c r="O282" i="3" a="1"/>
  <c r="O282" i="3" s="1"/>
  <c r="O285" i="3" a="1"/>
  <c r="O285" i="3" s="1"/>
  <c r="O322" i="3" a="1"/>
  <c r="O322" i="3" s="1"/>
  <c r="O340" i="3" a="1"/>
  <c r="O340" i="3" s="1"/>
  <c r="O342" i="3" a="1"/>
  <c r="O342" i="3" s="1"/>
  <c r="O358" i="3" a="1"/>
  <c r="O358" i="3" s="1"/>
  <c r="O254" i="3" a="1"/>
  <c r="O254" i="3" s="1"/>
  <c r="O289" i="3" a="1"/>
  <c r="O289" i="3" s="1"/>
  <c r="O293" i="3" a="1"/>
  <c r="O293" i="3" s="1"/>
  <c r="O303" i="3" a="1"/>
  <c r="O303" i="3" s="1"/>
  <c r="O250" i="3" a="1"/>
  <c r="O250" i="3" s="1"/>
  <c r="O258" i="3" a="1"/>
  <c r="O258" i="3" s="1"/>
  <c r="O273" i="3" a="1"/>
  <c r="O273" i="3" s="1"/>
  <c r="O307" i="3" a="1"/>
  <c r="O307" i="3" s="1"/>
  <c r="O312" i="3" a="1"/>
  <c r="O312" i="3" s="1"/>
  <c r="O317" i="3" a="1"/>
  <c r="O317" i="3" s="1"/>
  <c r="O257" i="3" a="1"/>
  <c r="O257" i="3" s="1"/>
  <c r="O275" i="3" a="1"/>
  <c r="O275" i="3" s="1"/>
  <c r="O278" i="3" a="1"/>
  <c r="O278" i="3" s="1"/>
  <c r="O284" i="3" a="1"/>
  <c r="O284" i="3" s="1"/>
  <c r="O294" i="3" a="1"/>
  <c r="O294" i="3" s="1"/>
  <c r="O299" i="3" a="1"/>
  <c r="O299" i="3" s="1"/>
  <c r="O233" i="3" a="1"/>
  <c r="O233" i="3" s="1"/>
  <c r="O238" i="3" a="1"/>
  <c r="O238" i="3" s="1"/>
  <c r="O260" i="3" a="1"/>
  <c r="O260" i="3" s="1"/>
  <c r="O267" i="3" a="1"/>
  <c r="O267" i="3" s="1"/>
  <c r="O290" i="3" a="1"/>
  <c r="O290" i="3" s="1"/>
  <c r="O297" i="3" a="1"/>
  <c r="O297" i="3" s="1"/>
  <c r="O252" i="3" a="1"/>
  <c r="O252" i="3" s="1"/>
  <c r="O272" i="3" a="1"/>
  <c r="O272" i="3" s="1"/>
  <c r="O304" i="3" a="1"/>
  <c r="O304" i="3" s="1"/>
  <c r="O287" i="3" a="1"/>
  <c r="O287" i="3" s="1"/>
  <c r="O269" i="3" a="1"/>
  <c r="O269" i="3" s="1"/>
  <c r="O277" i="3" a="1"/>
  <c r="O277" i="3" s="1"/>
  <c r="O280" i="3" a="1"/>
  <c r="O280" i="3" s="1"/>
  <c r="O283" i="3" a="1"/>
  <c r="O283" i="3" s="1"/>
  <c r="O302" i="3" a="1"/>
  <c r="O302" i="3" s="1"/>
  <c r="O274" i="3" a="1"/>
  <c r="O274" i="3" s="1"/>
  <c r="O300" i="3" a="1"/>
  <c r="O300" i="3" s="1"/>
  <c r="O263" i="3" a="1"/>
  <c r="O263" i="3" s="1"/>
  <c r="O270" i="3" a="1"/>
  <c r="O270" i="3" s="1"/>
  <c r="O292" i="3" a="1"/>
  <c r="O292" i="3" s="1"/>
  <c r="O298" i="3" a="1"/>
  <c r="O298" i="3" s="1"/>
  <c r="O309" i="3" a="1"/>
  <c r="O309" i="3" s="1"/>
  <c r="O330" i="3" a="1"/>
  <c r="O330" i="3" s="1"/>
  <c r="O337" i="3" a="1"/>
  <c r="O337" i="3" s="1"/>
  <c r="O373" i="3" a="1"/>
  <c r="O373" i="3" s="1"/>
  <c r="O409" i="3" a="1"/>
  <c r="O409" i="3" s="1"/>
  <c r="O415" i="3" a="1"/>
  <c r="O415" i="3" s="1"/>
  <c r="O430" i="3" a="1"/>
  <c r="O430" i="3" s="1"/>
  <c r="O313" i="3" a="1"/>
  <c r="O313" i="3" s="1"/>
  <c r="O320" i="3" a="1"/>
  <c r="O320" i="3" s="1"/>
  <c r="O323" i="3" a="1"/>
  <c r="O323" i="3" s="1"/>
  <c r="O328" i="3" a="1"/>
  <c r="O328" i="3" s="1"/>
  <c r="O353" i="3" a="1"/>
  <c r="O353" i="3" s="1"/>
  <c r="O359" i="3" a="1"/>
  <c r="O359" i="3" s="1"/>
  <c r="O378" i="3" a="1"/>
  <c r="O378" i="3" s="1"/>
  <c r="O335" i="3" a="1"/>
  <c r="O335" i="3" s="1"/>
  <c r="O365" i="3" a="1"/>
  <c r="O365" i="3" s="1"/>
  <c r="O372" i="3" a="1"/>
  <c r="O372" i="3" s="1"/>
  <c r="O305" i="3" a="1"/>
  <c r="O305" i="3" s="1"/>
  <c r="O318" i="3" a="1"/>
  <c r="O318" i="3" s="1"/>
  <c r="O354" i="3" a="1"/>
  <c r="O354" i="3" s="1"/>
  <c r="O364" i="3" a="1"/>
  <c r="O364" i="3" s="1"/>
  <c r="O310" i="3" a="1"/>
  <c r="O310" i="3" s="1"/>
  <c r="O324" i="3" a="1"/>
  <c r="O324" i="3" s="1"/>
  <c r="O333" i="3" a="1"/>
  <c r="O333" i="3" s="1"/>
  <c r="O357" i="3" a="1"/>
  <c r="O357" i="3" s="1"/>
  <c r="O338" i="3" a="1"/>
  <c r="O338" i="3" s="1"/>
  <c r="O363" i="3" a="1"/>
  <c r="O363" i="3" s="1"/>
  <c r="O315" i="3" a="1"/>
  <c r="O315" i="3" s="1"/>
  <c r="O329" i="3" a="1"/>
  <c r="O329" i="3" s="1"/>
  <c r="O345" i="3" a="1"/>
  <c r="O345" i="3" s="1"/>
  <c r="O347" i="3" a="1"/>
  <c r="O347" i="3" s="1"/>
  <c r="O348" i="3" a="1"/>
  <c r="O348" i="3" s="1"/>
  <c r="O349" i="3" a="1"/>
  <c r="O349" i="3" s="1"/>
  <c r="O255" i="3" a="1"/>
  <c r="O255" i="3" s="1"/>
  <c r="O344" i="3" a="1"/>
  <c r="O344" i="3" s="1"/>
  <c r="O327" i="3" a="1"/>
  <c r="O327" i="3" s="1"/>
  <c r="O343" i="3" a="1"/>
  <c r="O343" i="3" s="1"/>
  <c r="O350" i="3" a="1"/>
  <c r="O350" i="3" s="1"/>
  <c r="O355" i="3" a="1"/>
  <c r="O355" i="3" s="1"/>
  <c r="O360" i="3" a="1"/>
  <c r="O360" i="3" s="1"/>
  <c r="O249" i="3" a="1"/>
  <c r="O249" i="3" s="1"/>
  <c r="O325" i="3" a="1"/>
  <c r="O325" i="3" s="1"/>
  <c r="O334" i="3" a="1"/>
  <c r="O334" i="3" s="1"/>
  <c r="O339" i="3" a="1"/>
  <c r="O339" i="3" s="1"/>
  <c r="O332" i="3" a="1"/>
  <c r="O332" i="3" s="1"/>
  <c r="O362" i="3" a="1"/>
  <c r="O362" i="3" s="1"/>
  <c r="O379" i="3" a="1"/>
  <c r="O379" i="3" s="1"/>
  <c r="O385" i="3" a="1"/>
  <c r="O385" i="3" s="1"/>
  <c r="O393" i="3" a="1"/>
  <c r="O393" i="3" s="1"/>
  <c r="O395" i="3" a="1"/>
  <c r="O395" i="3" s="1"/>
  <c r="O405" i="3" a="1"/>
  <c r="O405" i="3" s="1"/>
  <c r="O408" i="3" a="1"/>
  <c r="O408" i="3" s="1"/>
  <c r="O423" i="3" a="1"/>
  <c r="O423" i="3" s="1"/>
  <c r="O457" i="3" a="1"/>
  <c r="O457" i="3" s="1"/>
  <c r="O462" i="3" a="1"/>
  <c r="O462" i="3" s="1"/>
  <c r="O473" i="3" a="1"/>
  <c r="O473" i="3" s="1"/>
  <c r="O480" i="3" a="1"/>
  <c r="O480" i="3" s="1"/>
  <c r="O404" i="3" a="1"/>
  <c r="O404" i="3" s="1"/>
  <c r="O422" i="3" a="1"/>
  <c r="O422" i="3" s="1"/>
  <c r="O308" i="3" a="1"/>
  <c r="O308" i="3" s="1"/>
  <c r="O368" i="3" a="1"/>
  <c r="O368" i="3" s="1"/>
  <c r="O390" i="3" a="1"/>
  <c r="O390" i="3" s="1"/>
  <c r="O392" i="3" a="1"/>
  <c r="O392" i="3" s="1"/>
  <c r="O397" i="3" a="1"/>
  <c r="O397" i="3" s="1"/>
  <c r="O382" i="3" a="1"/>
  <c r="O382" i="3" s="1"/>
  <c r="O384" i="3" a="1"/>
  <c r="O384" i="3" s="1"/>
  <c r="O387" i="3" a="1"/>
  <c r="O387" i="3" s="1"/>
  <c r="O389" i="3" a="1"/>
  <c r="O389" i="3" s="1"/>
  <c r="O403" i="3" a="1"/>
  <c r="O403" i="3" s="1"/>
  <c r="O410" i="3" a="1"/>
  <c r="O410" i="3" s="1"/>
  <c r="O414" i="3" a="1"/>
  <c r="O414" i="3" s="1"/>
  <c r="O374" i="3" a="1"/>
  <c r="O374" i="3" s="1"/>
  <c r="O400" i="3" a="1"/>
  <c r="O400" i="3" s="1"/>
  <c r="O407" i="3" a="1"/>
  <c r="O407" i="3" s="1"/>
  <c r="O413" i="3" a="1"/>
  <c r="O413" i="3" s="1"/>
  <c r="O420" i="3" a="1"/>
  <c r="O420" i="3" s="1"/>
  <c r="O429" i="3" a="1"/>
  <c r="O429" i="3" s="1"/>
  <c r="O375" i="3" a="1"/>
  <c r="O375" i="3" s="1"/>
  <c r="O419" i="3" a="1"/>
  <c r="O419" i="3" s="1"/>
  <c r="O319" i="3" a="1"/>
  <c r="O319" i="3" s="1"/>
  <c r="O394" i="3" a="1"/>
  <c r="O394" i="3" s="1"/>
  <c r="O428" i="3" a="1"/>
  <c r="O428" i="3" s="1"/>
  <c r="O399" i="3" a="1"/>
  <c r="O399" i="3" s="1"/>
  <c r="O402" i="3" a="1"/>
  <c r="O402" i="3" s="1"/>
  <c r="O418" i="3" a="1"/>
  <c r="O418" i="3" s="1"/>
  <c r="O427" i="3" a="1"/>
  <c r="O427" i="3" s="1"/>
  <c r="O352" i="3" a="1"/>
  <c r="O352" i="3" s="1"/>
  <c r="O377" i="3" a="1"/>
  <c r="O377" i="3" s="1"/>
  <c r="O383" i="3" a="1"/>
  <c r="O383" i="3" s="1"/>
  <c r="O412" i="3" a="1"/>
  <c r="O412" i="3" s="1"/>
  <c r="O288" i="3" a="1"/>
  <c r="O288" i="3" s="1"/>
  <c r="O369" i="3" a="1"/>
  <c r="O369" i="3" s="1"/>
  <c r="O370" i="3" a="1"/>
  <c r="O370" i="3" s="1"/>
  <c r="O380" i="3" a="1"/>
  <c r="O380" i="3" s="1"/>
  <c r="O398" i="3" a="1"/>
  <c r="O398" i="3" s="1"/>
  <c r="O417" i="3" a="1"/>
  <c r="O417" i="3" s="1"/>
  <c r="O367" i="3" a="1"/>
  <c r="O367" i="3" s="1"/>
  <c r="O475" i="3" a="1"/>
  <c r="O475" i="3" s="1"/>
  <c r="O479" i="3" a="1"/>
  <c r="O479" i="3" s="1"/>
  <c r="O538" i="3" a="1"/>
  <c r="O538" i="3" s="1"/>
  <c r="O439" i="3" a="1"/>
  <c r="O439" i="3" s="1"/>
  <c r="O444" i="3" a="1"/>
  <c r="O444" i="3" s="1"/>
  <c r="O464" i="3" a="1"/>
  <c r="O464" i="3" s="1"/>
  <c r="O482" i="3" a="1"/>
  <c r="O482" i="3" s="1"/>
  <c r="O507" i="3" a="1"/>
  <c r="O507" i="3" s="1"/>
  <c r="O513" i="3" a="1"/>
  <c r="O513" i="3" s="1"/>
  <c r="O519" i="3" a="1"/>
  <c r="O519" i="3" s="1"/>
  <c r="O525" i="3" a="1"/>
  <c r="O525" i="3" s="1"/>
  <c r="O314" i="3" a="1"/>
  <c r="O314" i="3" s="1"/>
  <c r="O459" i="3" a="1"/>
  <c r="O459" i="3" s="1"/>
  <c r="O490" i="3" a="1"/>
  <c r="O490" i="3" s="1"/>
  <c r="O443" i="3" a="1"/>
  <c r="O443" i="3" s="1"/>
  <c r="O447" i="3" a="1"/>
  <c r="O447" i="3" s="1"/>
  <c r="O454" i="3" a="1"/>
  <c r="O454" i="3" s="1"/>
  <c r="O468" i="3" a="1"/>
  <c r="O468" i="3" s="1"/>
  <c r="O478" i="3" a="1"/>
  <c r="O478" i="3" s="1"/>
  <c r="O500" i="3" a="1"/>
  <c r="O500" i="3" s="1"/>
  <c r="O440" i="3" a="1"/>
  <c r="O440" i="3" s="1"/>
  <c r="O463" i="3" a="1"/>
  <c r="O463" i="3" s="1"/>
  <c r="O489" i="3" a="1"/>
  <c r="O489" i="3" s="1"/>
  <c r="O388" i="3" a="1"/>
  <c r="O388" i="3" s="1"/>
  <c r="O433" i="3" a="1"/>
  <c r="O433" i="3" s="1"/>
  <c r="O450" i="3" a="1"/>
  <c r="O450" i="3" s="1"/>
  <c r="O437" i="3" a="1"/>
  <c r="O437" i="3" s="1"/>
  <c r="O465" i="3" a="1"/>
  <c r="O465" i="3" s="1"/>
  <c r="O474" i="3" a="1"/>
  <c r="O474" i="3" s="1"/>
  <c r="O483" i="3" a="1"/>
  <c r="O483" i="3" s="1"/>
  <c r="O488" i="3" a="1"/>
  <c r="O488" i="3" s="1"/>
  <c r="O424" i="3" a="1"/>
  <c r="O424" i="3" s="1"/>
  <c r="O434" i="3" a="1"/>
  <c r="O434" i="3" s="1"/>
  <c r="O453" i="3" a="1"/>
  <c r="O453" i="3" s="1"/>
  <c r="O470" i="3" a="1"/>
  <c r="O470" i="3" s="1"/>
  <c r="O472" i="3" a="1"/>
  <c r="O472" i="3" s="1"/>
  <c r="O449" i="3" a="1"/>
  <c r="O449" i="3" s="1"/>
  <c r="O458" i="3" a="1"/>
  <c r="O458" i="3" s="1"/>
  <c r="O484" i="3" a="1"/>
  <c r="O484" i="3" s="1"/>
  <c r="O487" i="3" a="1"/>
  <c r="O487" i="3" s="1"/>
  <c r="O442" i="3" a="1"/>
  <c r="O442" i="3" s="1"/>
  <c r="O445" i="3" a="1"/>
  <c r="O445" i="3" s="1"/>
  <c r="O455" i="3" a="1"/>
  <c r="O455" i="3" s="1"/>
  <c r="O460" i="3" a="1"/>
  <c r="O460" i="3" s="1"/>
  <c r="O467" i="3" a="1"/>
  <c r="O467" i="3" s="1"/>
  <c r="O477" i="3" a="1"/>
  <c r="O477" i="3" s="1"/>
  <c r="O485" i="3" a="1"/>
  <c r="O485" i="3" s="1"/>
  <c r="O493" i="3" a="1"/>
  <c r="O493" i="3" s="1"/>
  <c r="O494" i="3" a="1"/>
  <c r="O494" i="3" s="1"/>
  <c r="O425" i="3" a="1"/>
  <c r="O425" i="3" s="1"/>
  <c r="O432" i="3" a="1"/>
  <c r="O432" i="3" s="1"/>
  <c r="O435" i="3" a="1"/>
  <c r="O435" i="3" s="1"/>
  <c r="O438" i="3" a="1"/>
  <c r="O438" i="3" s="1"/>
  <c r="O452" i="3" a="1"/>
  <c r="O452" i="3" s="1"/>
  <c r="O492" i="3" a="1"/>
  <c r="O492" i="3" s="1"/>
  <c r="O498" i="3" a="1"/>
  <c r="O498" i="3" s="1"/>
  <c r="O543" i="3" a="1"/>
  <c r="O543" i="3" s="1"/>
  <c r="O53" i="3" a="1"/>
  <c r="O53" i="3" s="1"/>
  <c r="O495" i="3" a="1"/>
  <c r="O495" i="3" s="1"/>
  <c r="O512" i="3" a="1"/>
  <c r="O512" i="3" s="1"/>
  <c r="O527" i="3" a="1"/>
  <c r="O527" i="3" s="1"/>
  <c r="O532" i="3" a="1"/>
  <c r="O532" i="3" s="1"/>
  <c r="O533" i="3" a="1"/>
  <c r="O533" i="3" s="1"/>
  <c r="O54" i="3" a="1"/>
  <c r="O54" i="3" s="1"/>
  <c r="O47" i="3" a="1"/>
  <c r="O47" i="3" s="1"/>
  <c r="O504" i="3" a="1"/>
  <c r="O504" i="3" s="1"/>
  <c r="O55" i="3" a="1"/>
  <c r="O55" i="3" s="1"/>
  <c r="O505" i="3" a="1"/>
  <c r="O505" i="3" s="1"/>
  <c r="O520" i="3" a="1"/>
  <c r="O520" i="3" s="1"/>
  <c r="O537" i="3" a="1"/>
  <c r="O537" i="3" s="1"/>
  <c r="O469" i="3" a="1"/>
  <c r="O469" i="3" s="1"/>
  <c r="O503" i="3" a="1"/>
  <c r="O503" i="3" s="1"/>
  <c r="O528" i="3" a="1"/>
  <c r="O528" i="3" s="1"/>
  <c r="O542" i="3" a="1"/>
  <c r="O542" i="3" s="1"/>
  <c r="O50" i="3" a="1"/>
  <c r="O50" i="3" s="1"/>
  <c r="O497" i="3" a="1"/>
  <c r="O497" i="3" s="1"/>
  <c r="O522" i="3" a="1"/>
  <c r="O522" i="3" s="1"/>
  <c r="O514" i="3" a="1"/>
  <c r="O514" i="3" s="1"/>
  <c r="O523" i="3" a="1"/>
  <c r="O523" i="3" s="1"/>
  <c r="O499" i="3" a="1"/>
  <c r="O499" i="3" s="1"/>
  <c r="O515" i="3" a="1"/>
  <c r="O515" i="3" s="1"/>
  <c r="O524" i="3" a="1"/>
  <c r="O524" i="3" s="1"/>
  <c r="O540" i="3" a="1"/>
  <c r="O540" i="3" s="1"/>
  <c r="O545" i="3" a="1"/>
  <c r="O545" i="3" s="1"/>
  <c r="O448" i="3" a="1"/>
  <c r="O448" i="3" s="1"/>
  <c r="O502" i="3" a="1"/>
  <c r="O502" i="3" s="1"/>
  <c r="O508" i="3" a="1"/>
  <c r="O508" i="3" s="1"/>
  <c r="O517" i="3" a="1"/>
  <c r="O517" i="3" s="1"/>
  <c r="O535" i="3" a="1"/>
  <c r="O535" i="3" s="1"/>
  <c r="O509" i="3" a="1"/>
  <c r="O509" i="3" s="1"/>
  <c r="O518" i="3" a="1"/>
  <c r="O518" i="3" s="1"/>
  <c r="O530" i="3" a="1"/>
  <c r="O530" i="3" s="1"/>
  <c r="O539" i="3" a="1"/>
  <c r="O539" i="3" s="1"/>
  <c r="O52" i="3" a="1"/>
  <c r="O52" i="3" s="1"/>
  <c r="O534" i="3" a="1"/>
  <c r="O534" i="3" s="1"/>
  <c r="O49" i="3" a="1"/>
  <c r="O49" i="3" s="1"/>
  <c r="O529" i="3" a="1"/>
  <c r="O529" i="3" s="1"/>
  <c r="O544" i="3" a="1"/>
  <c r="O544" i="3" s="1"/>
  <c r="O510" i="3" a="1"/>
  <c r="O510" i="3" s="1"/>
  <c r="O48" i="3" a="1"/>
  <c r="O48" i="3" s="1"/>
  <c r="J29" i="3"/>
  <c r="J82" i="3" a="1"/>
  <c r="J82" i="3" s="1"/>
  <c r="J83" i="3" a="1"/>
  <c r="J83" i="3" s="1"/>
  <c r="J65" i="3" a="1"/>
  <c r="J65" i="3" s="1"/>
  <c r="J75" i="3" a="1"/>
  <c r="J75" i="3" s="1"/>
  <c r="J79" i="3" a="1"/>
  <c r="J79" i="3" s="1"/>
  <c r="J80" i="3" a="1"/>
  <c r="J80" i="3" s="1"/>
  <c r="J59" i="3" a="1"/>
  <c r="J59" i="3" s="1"/>
  <c r="J60" i="3" a="1"/>
  <c r="J60" i="3" s="1"/>
  <c r="J57" i="3" a="1"/>
  <c r="J57" i="3" s="1"/>
  <c r="J62" i="3" a="1"/>
  <c r="J62" i="3" s="1"/>
  <c r="J63" i="3" a="1"/>
  <c r="J63" i="3" s="1"/>
  <c r="J74" i="3" a="1"/>
  <c r="J74" i="3" s="1"/>
  <c r="J78" i="3" a="1"/>
  <c r="J78" i="3" s="1"/>
  <c r="J109" i="3" a="1"/>
  <c r="J109" i="3" s="1"/>
  <c r="J127" i="3" a="1"/>
  <c r="J127" i="3" s="1"/>
  <c r="J149" i="3" a="1"/>
  <c r="J149" i="3" s="1"/>
  <c r="J58" i="3" a="1"/>
  <c r="J58" i="3" s="1"/>
  <c r="J68" i="3" a="1"/>
  <c r="J68" i="3" s="1"/>
  <c r="J85" i="3" a="1"/>
  <c r="J85" i="3" s="1"/>
  <c r="J95" i="3" a="1"/>
  <c r="J95" i="3" s="1"/>
  <c r="J107" i="3" a="1"/>
  <c r="J107" i="3" s="1"/>
  <c r="J118" i="3" a="1"/>
  <c r="J118" i="3" s="1"/>
  <c r="J64" i="3" a="1"/>
  <c r="J64" i="3" s="1"/>
  <c r="J88" i="3" a="1"/>
  <c r="J88" i="3" s="1"/>
  <c r="J102" i="3" a="1"/>
  <c r="J102" i="3" s="1"/>
  <c r="J112" i="3" a="1"/>
  <c r="J112" i="3" s="1"/>
  <c r="J128" i="3" a="1"/>
  <c r="J128" i="3" s="1"/>
  <c r="J84" i="3" a="1"/>
  <c r="J84" i="3" s="1"/>
  <c r="J94" i="3" a="1"/>
  <c r="J94" i="3" s="1"/>
  <c r="J114" i="3" a="1"/>
  <c r="J114" i="3" s="1"/>
  <c r="J73" i="3" a="1"/>
  <c r="J73" i="3" s="1"/>
  <c r="J103" i="3" a="1"/>
  <c r="J103" i="3" s="1"/>
  <c r="J122" i="3" a="1"/>
  <c r="J122" i="3" s="1"/>
  <c r="J70" i="3" a="1"/>
  <c r="J70" i="3" s="1"/>
  <c r="J108" i="3" a="1"/>
  <c r="J108" i="3" s="1"/>
  <c r="J119" i="3" a="1"/>
  <c r="J119" i="3" s="1"/>
  <c r="J90" i="3" a="1"/>
  <c r="J90" i="3" s="1"/>
  <c r="J93" i="3" a="1"/>
  <c r="J93" i="3" s="1"/>
  <c r="J104" i="3" a="1"/>
  <c r="J104" i="3" s="1"/>
  <c r="J72" i="3" a="1"/>
  <c r="J72" i="3" s="1"/>
  <c r="J87" i="3" a="1"/>
  <c r="J87" i="3" s="1"/>
  <c r="J92" i="3" a="1"/>
  <c r="J92" i="3" s="1"/>
  <c r="J110" i="3" a="1"/>
  <c r="J110" i="3" s="1"/>
  <c r="J113" i="3" a="1"/>
  <c r="J113" i="3" s="1"/>
  <c r="J69" i="3" a="1"/>
  <c r="J69" i="3" s="1"/>
  <c r="J97" i="3" a="1"/>
  <c r="J97" i="3" s="1"/>
  <c r="J105" i="3" a="1"/>
  <c r="J105" i="3" s="1"/>
  <c r="J115" i="3" a="1"/>
  <c r="J115" i="3" s="1"/>
  <c r="J117" i="3" a="1"/>
  <c r="J117" i="3" s="1"/>
  <c r="J120" i="3" a="1"/>
  <c r="J120" i="3" s="1"/>
  <c r="J77" i="3" a="1"/>
  <c r="J77" i="3" s="1"/>
  <c r="J89" i="3" a="1"/>
  <c r="J89" i="3" s="1"/>
  <c r="J124" i="3" a="1"/>
  <c r="J124" i="3" s="1"/>
  <c r="J133" i="3" a="1"/>
  <c r="J133" i="3" s="1"/>
  <c r="J135" i="3" a="1"/>
  <c r="J135" i="3" s="1"/>
  <c r="J185" i="3" a="1"/>
  <c r="J185" i="3" s="1"/>
  <c r="J198" i="3" a="1"/>
  <c r="J198" i="3" s="1"/>
  <c r="J204" i="3" a="1"/>
  <c r="J204" i="3" s="1"/>
  <c r="J205" i="3" a="1"/>
  <c r="J205" i="3" s="1"/>
  <c r="J225" i="3" a="1"/>
  <c r="J225" i="3" s="1"/>
  <c r="J228" i="3" a="1"/>
  <c r="J228" i="3" s="1"/>
  <c r="J130" i="3" a="1"/>
  <c r="J130" i="3" s="1"/>
  <c r="J138" i="3" a="1"/>
  <c r="J138" i="3" s="1"/>
  <c r="J148" i="3" a="1"/>
  <c r="J148" i="3" s="1"/>
  <c r="J155" i="3" a="1"/>
  <c r="J155" i="3" s="1"/>
  <c r="J160" i="3" a="1"/>
  <c r="J160" i="3" s="1"/>
  <c r="J170" i="3" a="1"/>
  <c r="J170" i="3" s="1"/>
  <c r="J174" i="3" a="1"/>
  <c r="J174" i="3" s="1"/>
  <c r="J192" i="3" a="1"/>
  <c r="J192" i="3" s="1"/>
  <c r="J199" i="3" a="1"/>
  <c r="J199" i="3" s="1"/>
  <c r="J153" i="3" a="1"/>
  <c r="J153" i="3" s="1"/>
  <c r="J179" i="3" a="1"/>
  <c r="J179" i="3" s="1"/>
  <c r="J143" i="3" a="1"/>
  <c r="J143" i="3" s="1"/>
  <c r="J159" i="3" a="1"/>
  <c r="J159" i="3" s="1"/>
  <c r="J184" i="3" a="1"/>
  <c r="J184" i="3" s="1"/>
  <c r="J125" i="3" a="1"/>
  <c r="J125" i="3" s="1"/>
  <c r="J132" i="3" a="1"/>
  <c r="J132" i="3" s="1"/>
  <c r="J165" i="3" a="1"/>
  <c r="J165" i="3" s="1"/>
  <c r="J175" i="3" a="1"/>
  <c r="J175" i="3" s="1"/>
  <c r="J187" i="3" a="1"/>
  <c r="J187" i="3" s="1"/>
  <c r="J129" i="3" a="1"/>
  <c r="J129" i="3" s="1"/>
  <c r="J134" i="3" a="1"/>
  <c r="J134" i="3" s="1"/>
  <c r="J158" i="3" a="1"/>
  <c r="J158" i="3" s="1"/>
  <c r="J182" i="3" a="1"/>
  <c r="J182" i="3" s="1"/>
  <c r="J140" i="3" a="1"/>
  <c r="J140" i="3" s="1"/>
  <c r="J164" i="3" a="1"/>
  <c r="J164" i="3" s="1"/>
  <c r="J98" i="3" a="1"/>
  <c r="J98" i="3" s="1"/>
  <c r="J137" i="3" a="1"/>
  <c r="J137" i="3" s="1"/>
  <c r="J145" i="3" a="1"/>
  <c r="J145" i="3" s="1"/>
  <c r="J154" i="3" a="1"/>
  <c r="J154" i="3" s="1"/>
  <c r="J169" i="3" a="1"/>
  <c r="J169" i="3" s="1"/>
  <c r="J180" i="3" a="1"/>
  <c r="J180" i="3" s="1"/>
  <c r="J123" i="3" a="1"/>
  <c r="J123" i="3" s="1"/>
  <c r="J147" i="3" a="1"/>
  <c r="J147" i="3" s="1"/>
  <c r="J157" i="3" a="1"/>
  <c r="J157" i="3" s="1"/>
  <c r="J163" i="3" a="1"/>
  <c r="J163" i="3" s="1"/>
  <c r="J172" i="3" a="1"/>
  <c r="J172" i="3" s="1"/>
  <c r="J67" i="3" a="1"/>
  <c r="J67" i="3" s="1"/>
  <c r="J99" i="3" a="1"/>
  <c r="J99" i="3" s="1"/>
  <c r="J152" i="3" a="1"/>
  <c r="J152" i="3" s="1"/>
  <c r="J168" i="3" a="1"/>
  <c r="J168" i="3" s="1"/>
  <c r="J142" i="3" a="1"/>
  <c r="J142" i="3" s="1"/>
  <c r="J150" i="3" a="1"/>
  <c r="J150" i="3" s="1"/>
  <c r="J162" i="3" a="1"/>
  <c r="J162" i="3" s="1"/>
  <c r="J167" i="3" a="1"/>
  <c r="J167" i="3" s="1"/>
  <c r="J173" i="3" a="1"/>
  <c r="J173" i="3" s="1"/>
  <c r="J177" i="3" a="1"/>
  <c r="J177" i="3" s="1"/>
  <c r="J230" i="3" a="1"/>
  <c r="J230" i="3" s="1"/>
  <c r="J237" i="3" a="1"/>
  <c r="J237" i="3" s="1"/>
  <c r="J240" i="3" a="1"/>
  <c r="J240" i="3" s="1"/>
  <c r="J252" i="3" a="1"/>
  <c r="J252" i="3" s="1"/>
  <c r="J213" i="3" a="1"/>
  <c r="J213" i="3" s="1"/>
  <c r="J217" i="3" a="1"/>
  <c r="J217" i="3" s="1"/>
  <c r="J219" i="3" a="1"/>
  <c r="J219" i="3" s="1"/>
  <c r="J203" i="3" a="1"/>
  <c r="J203" i="3" s="1"/>
  <c r="J208" i="3" a="1"/>
  <c r="J208" i="3" s="1"/>
  <c r="J215" i="3" a="1"/>
  <c r="J215" i="3" s="1"/>
  <c r="J235" i="3" a="1"/>
  <c r="J235" i="3" s="1"/>
  <c r="J255" i="3" a="1"/>
  <c r="J255" i="3" s="1"/>
  <c r="J258" i="3" a="1"/>
  <c r="J258" i="3" s="1"/>
  <c r="J188" i="3" a="1"/>
  <c r="J188" i="3" s="1"/>
  <c r="J195" i="3" a="1"/>
  <c r="J195" i="3" s="1"/>
  <c r="J210" i="3" a="1"/>
  <c r="J210" i="3" s="1"/>
  <c r="J233" i="3" a="1"/>
  <c r="J233" i="3" s="1"/>
  <c r="J238" i="3" a="1"/>
  <c r="J238" i="3" s="1"/>
  <c r="J224" i="3" a="1"/>
  <c r="J224" i="3" s="1"/>
  <c r="J243" i="3" a="1"/>
  <c r="J243" i="3" s="1"/>
  <c r="J139" i="3" a="1"/>
  <c r="J139" i="3" s="1"/>
  <c r="J190" i="3" a="1"/>
  <c r="J190" i="3" s="1"/>
  <c r="J245" i="3" a="1"/>
  <c r="J245" i="3" s="1"/>
  <c r="J248" i="3" a="1"/>
  <c r="J248" i="3" s="1"/>
  <c r="J249" i="3" a="1"/>
  <c r="J249" i="3" s="1"/>
  <c r="J144" i="3" a="1"/>
  <c r="J144" i="3" s="1"/>
  <c r="J189" i="3" a="1"/>
  <c r="J189" i="3" s="1"/>
  <c r="J200" i="3" a="1"/>
  <c r="J200" i="3" s="1"/>
  <c r="J212" i="3" a="1"/>
  <c r="J212" i="3" s="1"/>
  <c r="J218" i="3" a="1"/>
  <c r="J218" i="3" s="1"/>
  <c r="J220" i="3" a="1"/>
  <c r="J220" i="3" s="1"/>
  <c r="J222" i="3" a="1"/>
  <c r="J222" i="3" s="1"/>
  <c r="J100" i="3" a="1"/>
  <c r="J100" i="3" s="1"/>
  <c r="J193" i="3" a="1"/>
  <c r="J193" i="3" s="1"/>
  <c r="J197" i="3" a="1"/>
  <c r="J197" i="3" s="1"/>
  <c r="J202" i="3" a="1"/>
  <c r="J202" i="3" s="1"/>
  <c r="J207" i="3" a="1"/>
  <c r="J207" i="3" s="1"/>
  <c r="J229" i="3" a="1"/>
  <c r="J229" i="3" s="1"/>
  <c r="J214" i="3" a="1"/>
  <c r="J214" i="3" s="1"/>
  <c r="J239" i="3" a="1"/>
  <c r="J239" i="3" s="1"/>
  <c r="J178" i="3" a="1"/>
  <c r="J178" i="3" s="1"/>
  <c r="J183" i="3" a="1"/>
  <c r="J183" i="3" s="1"/>
  <c r="J227" i="3" a="1"/>
  <c r="J227" i="3" s="1"/>
  <c r="J234" i="3" a="1"/>
  <c r="J234" i="3" s="1"/>
  <c r="J209" i="3" a="1"/>
  <c r="J209" i="3" s="1"/>
  <c r="J244" i="3" a="1"/>
  <c r="J244" i="3" s="1"/>
  <c r="J250" i="3" a="1"/>
  <c r="J250" i="3" s="1"/>
  <c r="J260" i="3" a="1"/>
  <c r="J260" i="3" s="1"/>
  <c r="J297" i="3" a="1"/>
  <c r="J297" i="3" s="1"/>
  <c r="J308" i="3" a="1"/>
  <c r="J308" i="3" s="1"/>
  <c r="J345" i="3" a="1"/>
  <c r="J345" i="3" s="1"/>
  <c r="J350" i="3" a="1"/>
  <c r="J350" i="3" s="1"/>
  <c r="J353" i="3" a="1"/>
  <c r="J353" i="3" s="1"/>
  <c r="J257" i="3" a="1"/>
  <c r="J257" i="3" s="1"/>
  <c r="J268" i="3" a="1"/>
  <c r="J268" i="3" s="1"/>
  <c r="J304" i="3" a="1"/>
  <c r="J304" i="3" s="1"/>
  <c r="J232" i="3" a="1"/>
  <c r="J232" i="3" s="1"/>
  <c r="J287" i="3" a="1"/>
  <c r="J287" i="3" s="1"/>
  <c r="J295" i="3" a="1"/>
  <c r="J295" i="3" s="1"/>
  <c r="J302" i="3" a="1"/>
  <c r="J302" i="3" s="1"/>
  <c r="J309" i="3" a="1"/>
  <c r="J309" i="3" s="1"/>
  <c r="J314" i="3" a="1"/>
  <c r="J314" i="3" s="1"/>
  <c r="J247" i="3" a="1"/>
  <c r="J247" i="3" s="1"/>
  <c r="J262" i="3" a="1"/>
  <c r="J262" i="3" s="1"/>
  <c r="J269" i="3" a="1"/>
  <c r="J269" i="3" s="1"/>
  <c r="J274" i="3" a="1"/>
  <c r="J274" i="3" s="1"/>
  <c r="J279" i="3" a="1"/>
  <c r="J279" i="3" s="1"/>
  <c r="J282" i="3" a="1"/>
  <c r="J282" i="3" s="1"/>
  <c r="J285" i="3" a="1"/>
  <c r="J285" i="3" s="1"/>
  <c r="J310" i="3" a="1"/>
  <c r="J310" i="3" s="1"/>
  <c r="J194" i="3" a="1"/>
  <c r="J194" i="3" s="1"/>
  <c r="J223" i="3" a="1"/>
  <c r="J223" i="3" s="1"/>
  <c r="J270" i="3" a="1"/>
  <c r="J270" i="3" s="1"/>
  <c r="J300" i="3" a="1"/>
  <c r="J300" i="3" s="1"/>
  <c r="J263" i="3" a="1"/>
  <c r="J263" i="3" s="1"/>
  <c r="J292" i="3" a="1"/>
  <c r="J292" i="3" s="1"/>
  <c r="J298" i="3" a="1"/>
  <c r="J298" i="3" s="1"/>
  <c r="J305" i="3" a="1"/>
  <c r="J305" i="3" s="1"/>
  <c r="J264" i="3" a="1"/>
  <c r="J264" i="3" s="1"/>
  <c r="J288" i="3" a="1"/>
  <c r="J288" i="3" s="1"/>
  <c r="J273" i="3" a="1"/>
  <c r="J273" i="3" s="1"/>
  <c r="J278" i="3" a="1"/>
  <c r="J278" i="3" s="1"/>
  <c r="J284" i="3" a="1"/>
  <c r="J284" i="3" s="1"/>
  <c r="J265" i="3" a="1"/>
  <c r="J265" i="3" s="1"/>
  <c r="J293" i="3" a="1"/>
  <c r="J293" i="3" s="1"/>
  <c r="J303" i="3" a="1"/>
  <c r="J303" i="3" s="1"/>
  <c r="J307" i="3" a="1"/>
  <c r="J307" i="3" s="1"/>
  <c r="J289" i="3" a="1"/>
  <c r="J289" i="3" s="1"/>
  <c r="J242" i="3" a="1"/>
  <c r="J242" i="3" s="1"/>
  <c r="J254" i="3" a="1"/>
  <c r="J254" i="3" s="1"/>
  <c r="J259" i="3" a="1"/>
  <c r="J259" i="3" s="1"/>
  <c r="J275" i="3" a="1"/>
  <c r="J275" i="3" s="1"/>
  <c r="J299" i="3" a="1"/>
  <c r="J299" i="3" s="1"/>
  <c r="J294" i="3" a="1"/>
  <c r="J294" i="3" s="1"/>
  <c r="J329" i="3" a="1"/>
  <c r="J329" i="3" s="1"/>
  <c r="J348" i="3" a="1"/>
  <c r="J348" i="3" s="1"/>
  <c r="J370" i="3" a="1"/>
  <c r="J370" i="3" s="1"/>
  <c r="J380" i="3" a="1"/>
  <c r="J380" i="3" s="1"/>
  <c r="J398" i="3" a="1"/>
  <c r="J398" i="3" s="1"/>
  <c r="J399" i="3" a="1"/>
  <c r="J399" i="3" s="1"/>
  <c r="J400" i="3" a="1"/>
  <c r="J400" i="3" s="1"/>
  <c r="J315" i="3" a="1"/>
  <c r="J315" i="3" s="1"/>
  <c r="J318" i="3" a="1"/>
  <c r="J318" i="3" s="1"/>
  <c r="J327" i="3" a="1"/>
  <c r="J327" i="3" s="1"/>
  <c r="J347" i="3" a="1"/>
  <c r="J347" i="3" s="1"/>
  <c r="J349" i="3" a="1"/>
  <c r="J349" i="3" s="1"/>
  <c r="J358" i="3" a="1"/>
  <c r="J358" i="3" s="1"/>
  <c r="J360" i="3" a="1"/>
  <c r="J360" i="3" s="1"/>
  <c r="J375" i="3" a="1"/>
  <c r="J375" i="3" s="1"/>
  <c r="J342" i="3" a="1"/>
  <c r="J342" i="3" s="1"/>
  <c r="J355" i="3" a="1"/>
  <c r="J355" i="3" s="1"/>
  <c r="J369" i="3" a="1"/>
  <c r="J369" i="3" s="1"/>
  <c r="J374" i="3" a="1"/>
  <c r="J374" i="3" s="1"/>
  <c r="J253" i="3" a="1"/>
  <c r="J253" i="3" s="1"/>
  <c r="J290" i="3" a="1"/>
  <c r="J290" i="3" s="1"/>
  <c r="J312" i="3" a="1"/>
  <c r="J312" i="3" s="1"/>
  <c r="J325" i="3" a="1"/>
  <c r="J325" i="3" s="1"/>
  <c r="J334" i="3" a="1"/>
  <c r="J334" i="3" s="1"/>
  <c r="J339" i="3" a="1"/>
  <c r="J339" i="3" s="1"/>
  <c r="J344" i="3" a="1"/>
  <c r="J344" i="3" s="1"/>
  <c r="J362" i="3" a="1"/>
  <c r="J362" i="3" s="1"/>
  <c r="J367" i="3" a="1"/>
  <c r="J367" i="3" s="1"/>
  <c r="J332" i="3" a="1"/>
  <c r="J332" i="3" s="1"/>
  <c r="J343" i="3" a="1"/>
  <c r="J343" i="3" s="1"/>
  <c r="J368" i="3" a="1"/>
  <c r="J368" i="3" s="1"/>
  <c r="J317" i="3" a="1"/>
  <c r="J317" i="3" s="1"/>
  <c r="J330" i="3" a="1"/>
  <c r="J330" i="3" s="1"/>
  <c r="J272" i="3" a="1"/>
  <c r="J272" i="3" s="1"/>
  <c r="J322" i="3" a="1"/>
  <c r="J322" i="3" s="1"/>
  <c r="J352" i="3" a="1"/>
  <c r="J352" i="3" s="1"/>
  <c r="J359" i="3" a="1"/>
  <c r="J359" i="3" s="1"/>
  <c r="J267" i="3" a="1"/>
  <c r="J267" i="3" s="1"/>
  <c r="J283" i="3" a="1"/>
  <c r="J283" i="3" s="1"/>
  <c r="J320" i="3" a="1"/>
  <c r="J320" i="3" s="1"/>
  <c r="J328" i="3" a="1"/>
  <c r="J328" i="3" s="1"/>
  <c r="J337" i="3" a="1"/>
  <c r="J337" i="3" s="1"/>
  <c r="J340" i="3" a="1"/>
  <c r="J340" i="3" s="1"/>
  <c r="J365" i="3" a="1"/>
  <c r="J365" i="3" s="1"/>
  <c r="J280" i="3" a="1"/>
  <c r="J280" i="3" s="1"/>
  <c r="J319" i="3" a="1"/>
  <c r="J319" i="3" s="1"/>
  <c r="J323" i="3" a="1"/>
  <c r="J323" i="3" s="1"/>
  <c r="J335" i="3" a="1"/>
  <c r="J335" i="3" s="1"/>
  <c r="J364" i="3" a="1"/>
  <c r="J364" i="3" s="1"/>
  <c r="J277" i="3" a="1"/>
  <c r="J277" i="3" s="1"/>
  <c r="J324" i="3" a="1"/>
  <c r="J324" i="3" s="1"/>
  <c r="J333" i="3" a="1"/>
  <c r="J333" i="3" s="1"/>
  <c r="J354" i="3" a="1"/>
  <c r="J354" i="3" s="1"/>
  <c r="J363" i="3" a="1"/>
  <c r="J363" i="3" s="1"/>
  <c r="J313" i="3" a="1"/>
  <c r="J313" i="3" s="1"/>
  <c r="J338" i="3" a="1"/>
  <c r="J338" i="3" s="1"/>
  <c r="J413" i="3" a="1"/>
  <c r="J413" i="3" s="1"/>
  <c r="J419" i="3" a="1"/>
  <c r="J419" i="3" s="1"/>
  <c r="J435" i="3" a="1"/>
  <c r="J435" i="3" s="1"/>
  <c r="J453" i="3" a="1"/>
  <c r="J453" i="3" s="1"/>
  <c r="J464" i="3" a="1"/>
  <c r="J464" i="3" s="1"/>
  <c r="J474" i="3" a="1"/>
  <c r="J474" i="3" s="1"/>
  <c r="J483" i="3" a="1"/>
  <c r="J483" i="3" s="1"/>
  <c r="J372" i="3" a="1"/>
  <c r="J372" i="3" s="1"/>
  <c r="J402" i="3" a="1"/>
  <c r="J402" i="3" s="1"/>
  <c r="J409" i="3" a="1"/>
  <c r="J409" i="3" s="1"/>
  <c r="J418" i="3" a="1"/>
  <c r="J418" i="3" s="1"/>
  <c r="J427" i="3" a="1"/>
  <c r="J427" i="3" s="1"/>
  <c r="J434" i="3" a="1"/>
  <c r="J434" i="3" s="1"/>
  <c r="J412" i="3" a="1"/>
  <c r="J412" i="3" s="1"/>
  <c r="J388" i="3" a="1"/>
  <c r="J388" i="3" s="1"/>
  <c r="J417" i="3" a="1"/>
  <c r="J417" i="3" s="1"/>
  <c r="J433" i="3" a="1"/>
  <c r="J433" i="3" s="1"/>
  <c r="J377" i="3" a="1"/>
  <c r="J377" i="3" s="1"/>
  <c r="J383" i="3" a="1"/>
  <c r="J383" i="3" s="1"/>
  <c r="J385" i="3" a="1"/>
  <c r="J385" i="3" s="1"/>
  <c r="J405" i="3" a="1"/>
  <c r="J405" i="3" s="1"/>
  <c r="J423" i="3" a="1"/>
  <c r="J423" i="3" s="1"/>
  <c r="J424" i="3" a="1"/>
  <c r="J424" i="3" s="1"/>
  <c r="J425" i="3" a="1"/>
  <c r="J425" i="3" s="1"/>
  <c r="J432" i="3" a="1"/>
  <c r="J432" i="3" s="1"/>
  <c r="J378" i="3" a="1"/>
  <c r="J378" i="3" s="1"/>
  <c r="J379" i="3" a="1"/>
  <c r="J379" i="3" s="1"/>
  <c r="J393" i="3" a="1"/>
  <c r="J393" i="3" s="1"/>
  <c r="J408" i="3" a="1"/>
  <c r="J408" i="3" s="1"/>
  <c r="J415" i="3" a="1"/>
  <c r="J415" i="3" s="1"/>
  <c r="J422" i="3" a="1"/>
  <c r="J422" i="3" s="1"/>
  <c r="J390" i="3" a="1"/>
  <c r="J390" i="3" s="1"/>
  <c r="J395" i="3" a="1"/>
  <c r="J395" i="3" s="1"/>
  <c r="J357" i="3" a="1"/>
  <c r="J357" i="3" s="1"/>
  <c r="J397" i="3" a="1"/>
  <c r="J397" i="3" s="1"/>
  <c r="J404" i="3" a="1"/>
  <c r="J404" i="3" s="1"/>
  <c r="J410" i="3" a="1"/>
  <c r="J410" i="3" s="1"/>
  <c r="J414" i="3" a="1"/>
  <c r="J414" i="3" s="1"/>
  <c r="J373" i="3" a="1"/>
  <c r="J373" i="3" s="1"/>
  <c r="J382" i="3" a="1"/>
  <c r="J382" i="3" s="1"/>
  <c r="J384" i="3" a="1"/>
  <c r="J384" i="3" s="1"/>
  <c r="J387" i="3" a="1"/>
  <c r="J387" i="3" s="1"/>
  <c r="J392" i="3" a="1"/>
  <c r="J392" i="3" s="1"/>
  <c r="J420" i="3" a="1"/>
  <c r="J420" i="3" s="1"/>
  <c r="J527" i="3" a="1"/>
  <c r="J527" i="3" s="1"/>
  <c r="J533" i="3" a="1"/>
  <c r="J533" i="3" s="1"/>
  <c r="J449" i="3" a="1"/>
  <c r="J449" i="3" s="1"/>
  <c r="J458" i="3" a="1"/>
  <c r="J458" i="3" s="1"/>
  <c r="J460" i="3" a="1"/>
  <c r="J460" i="3" s="1"/>
  <c r="J465" i="3" a="1"/>
  <c r="J465" i="3" s="1"/>
  <c r="J467" i="3" a="1"/>
  <c r="J467" i="3" s="1"/>
  <c r="J480" i="3" a="1"/>
  <c r="J480" i="3" s="1"/>
  <c r="J488" i="3" a="1"/>
  <c r="J488" i="3" s="1"/>
  <c r="J502" i="3" a="1"/>
  <c r="J502" i="3" s="1"/>
  <c r="J508" i="3" a="1"/>
  <c r="J508" i="3" s="1"/>
  <c r="J514" i="3" a="1"/>
  <c r="J514" i="3" s="1"/>
  <c r="J520" i="3" a="1"/>
  <c r="J520" i="3" s="1"/>
  <c r="J528" i="3" a="1"/>
  <c r="J528" i="3" s="1"/>
  <c r="J438" i="3" a="1"/>
  <c r="J438" i="3" s="1"/>
  <c r="J442" i="3" a="1"/>
  <c r="J442" i="3" s="1"/>
  <c r="J445" i="3" a="1"/>
  <c r="J445" i="3" s="1"/>
  <c r="J484" i="3" a="1"/>
  <c r="J484" i="3" s="1"/>
  <c r="J452" i="3" a="1"/>
  <c r="J452" i="3" s="1"/>
  <c r="J455" i="3" a="1"/>
  <c r="J455" i="3" s="1"/>
  <c r="J457" i="3" a="1"/>
  <c r="J457" i="3" s="1"/>
  <c r="J472" i="3" a="1"/>
  <c r="J472" i="3" s="1"/>
  <c r="J487" i="3" a="1"/>
  <c r="J487" i="3" s="1"/>
  <c r="J429" i="3" a="1"/>
  <c r="J429" i="3" s="1"/>
  <c r="J448" i="3" a="1"/>
  <c r="J448" i="3" s="1"/>
  <c r="J462" i="3" a="1"/>
  <c r="J462" i="3" s="1"/>
  <c r="J477" i="3" a="1"/>
  <c r="J477" i="3" s="1"/>
  <c r="J485" i="3" a="1"/>
  <c r="J485" i="3" s="1"/>
  <c r="J493" i="3" a="1"/>
  <c r="J493" i="3" s="1"/>
  <c r="J494" i="3" a="1"/>
  <c r="J494" i="3" s="1"/>
  <c r="J495" i="3" a="1"/>
  <c r="J495" i="3" s="1"/>
  <c r="J497" i="3" a="1"/>
  <c r="J497" i="3" s="1"/>
  <c r="J444" i="3" a="1"/>
  <c r="J444" i="3" s="1"/>
  <c r="J469" i="3" a="1"/>
  <c r="J469" i="3" s="1"/>
  <c r="J479" i="3" a="1"/>
  <c r="J479" i="3" s="1"/>
  <c r="J482" i="3" a="1"/>
  <c r="J482" i="3" s="1"/>
  <c r="J492" i="3" a="1"/>
  <c r="J492" i="3" s="1"/>
  <c r="J428" i="3" a="1"/>
  <c r="J428" i="3" s="1"/>
  <c r="J430" i="3" a="1"/>
  <c r="J430" i="3" s="1"/>
  <c r="J439" i="3" a="1"/>
  <c r="J439" i="3" s="1"/>
  <c r="J473" i="3" a="1"/>
  <c r="J473" i="3" s="1"/>
  <c r="J389" i="3" a="1"/>
  <c r="J389" i="3" s="1"/>
  <c r="J407" i="3" a="1"/>
  <c r="J407" i="3" s="1"/>
  <c r="J447" i="3" a="1"/>
  <c r="J447" i="3" s="1"/>
  <c r="J394" i="3" a="1"/>
  <c r="J394" i="3" s="1"/>
  <c r="J403" i="3" a="1"/>
  <c r="J403" i="3" s="1"/>
  <c r="J443" i="3" a="1"/>
  <c r="J443" i="3" s="1"/>
  <c r="J454" i="3" a="1"/>
  <c r="J454" i="3" s="1"/>
  <c r="J459" i="3" a="1"/>
  <c r="J459" i="3" s="1"/>
  <c r="J475" i="3" a="1"/>
  <c r="J475" i="3" s="1"/>
  <c r="J440" i="3" a="1"/>
  <c r="J440" i="3" s="1"/>
  <c r="J450" i="3" a="1"/>
  <c r="J450" i="3" s="1"/>
  <c r="J468" i="3" a="1"/>
  <c r="J468" i="3" s="1"/>
  <c r="J490" i="3" a="1"/>
  <c r="J490" i="3" s="1"/>
  <c r="J463" i="3" a="1"/>
  <c r="J463" i="3" s="1"/>
  <c r="J515" i="3" a="1"/>
  <c r="J515" i="3" s="1"/>
  <c r="J524" i="3" a="1"/>
  <c r="J524" i="3" s="1"/>
  <c r="J545" i="3" a="1"/>
  <c r="J545" i="3" s="1"/>
  <c r="J530" i="3" a="1"/>
  <c r="J530" i="3" s="1"/>
  <c r="J535" i="3" a="1"/>
  <c r="J535" i="3" s="1"/>
  <c r="J478" i="3" a="1"/>
  <c r="J478" i="3" s="1"/>
  <c r="J499" i="3" a="1"/>
  <c r="J499" i="3" s="1"/>
  <c r="J517" i="3" a="1"/>
  <c r="J517" i="3" s="1"/>
  <c r="J525" i="3" a="1"/>
  <c r="J525" i="3" s="1"/>
  <c r="J534" i="3" a="1"/>
  <c r="J534" i="3" s="1"/>
  <c r="J539" i="3" a="1"/>
  <c r="J539" i="3" s="1"/>
  <c r="J489" i="3" a="1"/>
  <c r="J489" i="3" s="1"/>
  <c r="J509" i="3" a="1"/>
  <c r="J509" i="3" s="1"/>
  <c r="J518" i="3" a="1"/>
  <c r="J518" i="3" s="1"/>
  <c r="J529" i="3" a="1"/>
  <c r="J529" i="3" s="1"/>
  <c r="J510" i="3" a="1"/>
  <c r="J510" i="3" s="1"/>
  <c r="J519" i="3" a="1"/>
  <c r="J519" i="3" s="1"/>
  <c r="J544" i="3" a="1"/>
  <c r="J544" i="3" s="1"/>
  <c r="J437" i="3" a="1"/>
  <c r="J437" i="3" s="1"/>
  <c r="J538" i="3" a="1"/>
  <c r="J538" i="3" s="1"/>
  <c r="J543" i="3" a="1"/>
  <c r="J543" i="3" s="1"/>
  <c r="J470" i="3" a="1"/>
  <c r="J470" i="3" s="1"/>
  <c r="J512" i="3" a="1"/>
  <c r="J512" i="3" s="1"/>
  <c r="J532" i="3" a="1"/>
  <c r="J532" i="3" s="1"/>
  <c r="J52" i="3" a="1"/>
  <c r="J52" i="3" s="1"/>
  <c r="J498" i="3" a="1"/>
  <c r="J498" i="3" s="1"/>
  <c r="J504" i="3" a="1"/>
  <c r="J504" i="3" s="1"/>
  <c r="J513" i="3" a="1"/>
  <c r="J513" i="3" s="1"/>
  <c r="J53" i="3" a="1"/>
  <c r="J53" i="3" s="1"/>
  <c r="J54" i="3" a="1"/>
  <c r="J54" i="3" s="1"/>
  <c r="J505" i="3" a="1"/>
  <c r="J505" i="3" s="1"/>
  <c r="J537" i="3" a="1"/>
  <c r="J537" i="3" s="1"/>
  <c r="J55" i="3" a="1"/>
  <c r="J55" i="3" s="1"/>
  <c r="J500" i="3" a="1"/>
  <c r="J500" i="3" s="1"/>
  <c r="J542" i="3" a="1"/>
  <c r="J542" i="3" s="1"/>
  <c r="J507" i="3" a="1"/>
  <c r="J507" i="3" s="1"/>
  <c r="J522" i="3" a="1"/>
  <c r="J522" i="3" s="1"/>
  <c r="J48" i="3" a="1"/>
  <c r="J48" i="3" s="1"/>
  <c r="J503" i="3" a="1"/>
  <c r="J503" i="3" s="1"/>
  <c r="J50" i="3" a="1"/>
  <c r="J50" i="3" s="1"/>
  <c r="J540" i="3" a="1"/>
  <c r="J540" i="3" s="1"/>
  <c r="J47" i="3" a="1"/>
  <c r="J47" i="3" s="1"/>
  <c r="J49" i="3" a="1"/>
  <c r="J49" i="3" s="1"/>
  <c r="J523" i="3" a="1"/>
  <c r="J523" i="3" s="1"/>
  <c r="F60" i="3" a="1"/>
  <c r="F60" i="3" s="1"/>
  <c r="F27" i="4" s="1"/>
  <c r="F72" i="3" a="1"/>
  <c r="F72" i="3" s="1"/>
  <c r="F39" i="4" s="1"/>
  <c r="F67" i="3" a="1"/>
  <c r="F67" i="3" s="1"/>
  <c r="F34" i="4" s="1"/>
  <c r="F57" i="3" a="1"/>
  <c r="F57" i="3" s="1"/>
  <c r="F24" i="4" s="1"/>
  <c r="F73" i="3" a="1"/>
  <c r="F73" i="3" s="1"/>
  <c r="F40" i="4" s="1"/>
  <c r="F62" i="3" a="1"/>
  <c r="F62" i="3" s="1"/>
  <c r="F29" i="4" s="1"/>
  <c r="F58" i="3" a="1"/>
  <c r="F58" i="3" s="1"/>
  <c r="F25" i="4" s="1"/>
  <c r="F63" i="3" a="1"/>
  <c r="F63" i="3" s="1"/>
  <c r="F30" i="4" s="1"/>
  <c r="F64" i="3" a="1"/>
  <c r="F64" i="3" s="1"/>
  <c r="F31" i="4" s="1"/>
  <c r="F65" i="3" a="1"/>
  <c r="F65" i="3" s="1"/>
  <c r="F32" i="4" s="1"/>
  <c r="F59" i="3" a="1"/>
  <c r="F59" i="3" s="1"/>
  <c r="F26" i="4" s="1"/>
  <c r="F90" i="3" a="1"/>
  <c r="F90" i="3" s="1"/>
  <c r="F57" i="4" s="1"/>
  <c r="F93" i="3" a="1"/>
  <c r="F93" i="3" s="1"/>
  <c r="F60" i="4" s="1"/>
  <c r="F103" i="3" a="1"/>
  <c r="F103" i="3" s="1"/>
  <c r="F70" i="4" s="1"/>
  <c r="F108" i="3" a="1"/>
  <c r="F108" i="3" s="1"/>
  <c r="F75" i="4" s="1"/>
  <c r="F119" i="3" a="1"/>
  <c r="F119" i="3" s="1"/>
  <c r="F86" i="4" s="1"/>
  <c r="F123" i="3" a="1"/>
  <c r="F123" i="3" s="1"/>
  <c r="F90" i="4" s="1"/>
  <c r="F130" i="3" a="1"/>
  <c r="F130" i="3" s="1"/>
  <c r="F97" i="4" s="1"/>
  <c r="F135" i="3" a="1"/>
  <c r="F135" i="3" s="1"/>
  <c r="F102" i="4" s="1"/>
  <c r="F162" i="3" a="1"/>
  <c r="F162" i="3" s="1"/>
  <c r="F129" i="4" s="1"/>
  <c r="F163" i="3" a="1"/>
  <c r="F163" i="3" s="1"/>
  <c r="F130" i="4" s="1"/>
  <c r="F70" i="3" a="1"/>
  <c r="F70" i="3" s="1"/>
  <c r="F37" i="4" s="1"/>
  <c r="F80" i="3" a="1"/>
  <c r="F80" i="3" s="1"/>
  <c r="F47" i="4" s="1"/>
  <c r="F113" i="3" a="1"/>
  <c r="F113" i="3" s="1"/>
  <c r="F80" i="4" s="1"/>
  <c r="F87" i="3" a="1"/>
  <c r="F87" i="3" s="1"/>
  <c r="F54" i="4" s="1"/>
  <c r="F92" i="3" a="1"/>
  <c r="F92" i="3" s="1"/>
  <c r="F59" i="4" s="1"/>
  <c r="F104" i="3" a="1"/>
  <c r="F104" i="3" s="1"/>
  <c r="F71" i="4" s="1"/>
  <c r="F110" i="3" a="1"/>
  <c r="F110" i="3" s="1"/>
  <c r="F77" i="4" s="1"/>
  <c r="F124" i="3" a="1"/>
  <c r="F124" i="3" s="1"/>
  <c r="F91" i="4" s="1"/>
  <c r="F89" i="3" a="1"/>
  <c r="F89" i="3" s="1"/>
  <c r="F56" i="4" s="1"/>
  <c r="F97" i="3" a="1"/>
  <c r="F97" i="3" s="1"/>
  <c r="F64" i="4" s="1"/>
  <c r="F115" i="3" a="1"/>
  <c r="F115" i="3" s="1"/>
  <c r="F82" i="4" s="1"/>
  <c r="F117" i="3" a="1"/>
  <c r="F117" i="3" s="1"/>
  <c r="F84" i="4" s="1"/>
  <c r="F120" i="3" a="1"/>
  <c r="F120" i="3" s="1"/>
  <c r="F87" i="4" s="1"/>
  <c r="F125" i="3" a="1"/>
  <c r="F125" i="3" s="1"/>
  <c r="F92" i="4" s="1"/>
  <c r="F69" i="3" a="1"/>
  <c r="F69" i="3" s="1"/>
  <c r="F36" i="4" s="1"/>
  <c r="F75" i="3" a="1"/>
  <c r="F75" i="3" s="1"/>
  <c r="F42" i="4" s="1"/>
  <c r="F105" i="3" a="1"/>
  <c r="F105" i="3" s="1"/>
  <c r="F72" i="4" s="1"/>
  <c r="F82" i="3" a="1"/>
  <c r="F82" i="3" s="1"/>
  <c r="F49" i="4" s="1"/>
  <c r="F74" i="3" a="1"/>
  <c r="F74" i="3" s="1"/>
  <c r="F41" i="4" s="1"/>
  <c r="F95" i="3" a="1"/>
  <c r="F95" i="3" s="1"/>
  <c r="F62" i="4" s="1"/>
  <c r="F98" i="3" a="1"/>
  <c r="F98" i="3" s="1"/>
  <c r="F65" i="4" s="1"/>
  <c r="F99" i="3" a="1"/>
  <c r="F99" i="3" s="1"/>
  <c r="F66" i="4" s="1"/>
  <c r="F100" i="3" a="1"/>
  <c r="F100" i="3" s="1"/>
  <c r="F67" i="4" s="1"/>
  <c r="F109" i="3" a="1"/>
  <c r="F109" i="3" s="1"/>
  <c r="F76" i="4" s="1"/>
  <c r="F77" i="3" a="1"/>
  <c r="F77" i="3" s="1"/>
  <c r="F44" i="4" s="1"/>
  <c r="F85" i="3" a="1"/>
  <c r="F85" i="3" s="1"/>
  <c r="F52" i="4" s="1"/>
  <c r="F118" i="3" a="1"/>
  <c r="F118" i="3" s="1"/>
  <c r="F85" i="4" s="1"/>
  <c r="F68" i="3" a="1"/>
  <c r="F68" i="3" s="1"/>
  <c r="F35" i="4" s="1"/>
  <c r="F88" i="3" a="1"/>
  <c r="F88" i="3" s="1"/>
  <c r="F55" i="4" s="1"/>
  <c r="F94" i="3" a="1"/>
  <c r="F94" i="3" s="1"/>
  <c r="F61" i="4" s="1"/>
  <c r="F107" i="3" a="1"/>
  <c r="F107" i="3" s="1"/>
  <c r="F74" i="4" s="1"/>
  <c r="F112" i="3" a="1"/>
  <c r="F112" i="3" s="1"/>
  <c r="F79" i="4" s="1"/>
  <c r="F114" i="3" a="1"/>
  <c r="F114" i="3" s="1"/>
  <c r="F81" i="4" s="1"/>
  <c r="F78" i="3" a="1"/>
  <c r="F78" i="3" s="1"/>
  <c r="F45" i="4" s="1"/>
  <c r="F84" i="3" a="1"/>
  <c r="F84" i="3" s="1"/>
  <c r="F51" i="4" s="1"/>
  <c r="F102" i="3" a="1"/>
  <c r="F102" i="3" s="1"/>
  <c r="F69" i="4" s="1"/>
  <c r="F182" i="3" a="1"/>
  <c r="F182" i="3" s="1"/>
  <c r="F149" i="4" s="1"/>
  <c r="F189" i="3" a="1"/>
  <c r="F189" i="3" s="1"/>
  <c r="F156" i="4" s="1"/>
  <c r="F213" i="3" a="1"/>
  <c r="F213" i="3" s="1"/>
  <c r="F180" i="4" s="1"/>
  <c r="F240" i="3" a="1"/>
  <c r="F240" i="3" s="1"/>
  <c r="F207" i="4" s="1"/>
  <c r="F134" i="3" a="1"/>
  <c r="F134" i="3" s="1"/>
  <c r="F101" i="4" s="1"/>
  <c r="F137" i="3" a="1"/>
  <c r="F137" i="3" s="1"/>
  <c r="F104" i="4" s="1"/>
  <c r="F149" i="3" a="1"/>
  <c r="F149" i="3" s="1"/>
  <c r="F116" i="4" s="1"/>
  <c r="F158" i="3" a="1"/>
  <c r="F158" i="3" s="1"/>
  <c r="F125" i="4" s="1"/>
  <c r="F164" i="3" a="1"/>
  <c r="F164" i="3" s="1"/>
  <c r="F131" i="4" s="1"/>
  <c r="F180" i="3" a="1"/>
  <c r="F180" i="3" s="1"/>
  <c r="F147" i="4" s="1"/>
  <c r="F83" i="3" a="1"/>
  <c r="F83" i="3" s="1"/>
  <c r="F50" i="4" s="1"/>
  <c r="F145" i="3" a="1"/>
  <c r="F145" i="3" s="1"/>
  <c r="F112" i="4" s="1"/>
  <c r="F147" i="3" a="1"/>
  <c r="F147" i="3" s="1"/>
  <c r="F114" i="4" s="1"/>
  <c r="F154" i="3" a="1"/>
  <c r="F154" i="3" s="1"/>
  <c r="F121" i="4" s="1"/>
  <c r="F169" i="3" a="1"/>
  <c r="F169" i="3" s="1"/>
  <c r="F136" i="4" s="1"/>
  <c r="F172" i="3" a="1"/>
  <c r="F172" i="3" s="1"/>
  <c r="F139" i="4" s="1"/>
  <c r="F122" i="3" a="1"/>
  <c r="F122" i="3" s="1"/>
  <c r="F89" i="4" s="1"/>
  <c r="F129" i="3" a="1"/>
  <c r="F129" i="3" s="1"/>
  <c r="F96" i="4" s="1"/>
  <c r="F157" i="3" a="1"/>
  <c r="F157" i="3" s="1"/>
  <c r="F124" i="4" s="1"/>
  <c r="F168" i="3" a="1"/>
  <c r="F168" i="3" s="1"/>
  <c r="F135" i="4" s="1"/>
  <c r="F142" i="3" a="1"/>
  <c r="F142" i="3" s="1"/>
  <c r="F109" i="4" s="1"/>
  <c r="F150" i="3" a="1"/>
  <c r="F150" i="3" s="1"/>
  <c r="F117" i="4" s="1"/>
  <c r="F79" i="3" a="1"/>
  <c r="F79" i="3" s="1"/>
  <c r="F46" i="4" s="1"/>
  <c r="F152" i="3" a="1"/>
  <c r="F152" i="3" s="1"/>
  <c r="F119" i="4" s="1"/>
  <c r="F167" i="3" a="1"/>
  <c r="F167" i="3" s="1"/>
  <c r="F134" i="4" s="1"/>
  <c r="F177" i="3" a="1"/>
  <c r="F177" i="3" s="1"/>
  <c r="F144" i="4" s="1"/>
  <c r="F183" i="3" a="1"/>
  <c r="F183" i="3" s="1"/>
  <c r="F150" i="4" s="1"/>
  <c r="F127" i="3" a="1"/>
  <c r="F127" i="3" s="1"/>
  <c r="F94" i="4" s="1"/>
  <c r="F139" i="3" a="1"/>
  <c r="F139" i="3" s="1"/>
  <c r="F106" i="4" s="1"/>
  <c r="F173" i="3" a="1"/>
  <c r="F173" i="3" s="1"/>
  <c r="F140" i="4" s="1"/>
  <c r="F188" i="3" a="1"/>
  <c r="F188" i="3" s="1"/>
  <c r="F155" i="4" s="1"/>
  <c r="F133" i="3" a="1"/>
  <c r="F133" i="3" s="1"/>
  <c r="F100" i="4" s="1"/>
  <c r="F144" i="3" a="1"/>
  <c r="F144" i="3" s="1"/>
  <c r="F111" i="4" s="1"/>
  <c r="F170" i="3" a="1"/>
  <c r="F170" i="3" s="1"/>
  <c r="F137" i="4" s="1"/>
  <c r="F178" i="3" a="1"/>
  <c r="F178" i="3" s="1"/>
  <c r="F145" i="4" s="1"/>
  <c r="F185" i="3" a="1"/>
  <c r="F185" i="3" s="1"/>
  <c r="F152" i="4" s="1"/>
  <c r="F148" i="3" a="1"/>
  <c r="F148" i="3" s="1"/>
  <c r="F115" i="4" s="1"/>
  <c r="F153" i="3" a="1"/>
  <c r="F153" i="3" s="1"/>
  <c r="F120" i="4" s="1"/>
  <c r="F155" i="3" a="1"/>
  <c r="F155" i="3" s="1"/>
  <c r="F122" i="4" s="1"/>
  <c r="F160" i="3" a="1"/>
  <c r="F160" i="3" s="1"/>
  <c r="F127" i="4" s="1"/>
  <c r="F174" i="3" a="1"/>
  <c r="F174" i="3" s="1"/>
  <c r="F141" i="4" s="1"/>
  <c r="F138" i="3" a="1"/>
  <c r="F138" i="3" s="1"/>
  <c r="F105" i="4" s="1"/>
  <c r="F179" i="3" a="1"/>
  <c r="F179" i="3" s="1"/>
  <c r="F146" i="4" s="1"/>
  <c r="F128" i="3" a="1"/>
  <c r="F128" i="3" s="1"/>
  <c r="F95" i="4" s="1"/>
  <c r="F143" i="3" a="1"/>
  <c r="F143" i="3" s="1"/>
  <c r="F110" i="4" s="1"/>
  <c r="F159" i="3" a="1"/>
  <c r="F159" i="3" s="1"/>
  <c r="F126" i="4" s="1"/>
  <c r="F165" i="3" a="1"/>
  <c r="F165" i="3" s="1"/>
  <c r="F132" i="4" s="1"/>
  <c r="F184" i="3" a="1"/>
  <c r="F184" i="3" s="1"/>
  <c r="F151" i="4" s="1"/>
  <c r="F132" i="3" a="1"/>
  <c r="F132" i="3" s="1"/>
  <c r="F99" i="4" s="1"/>
  <c r="F195" i="3" a="1"/>
  <c r="F195" i="3" s="1"/>
  <c r="F162" i="4" s="1"/>
  <c r="F205" i="3" a="1"/>
  <c r="F205" i="3" s="1"/>
  <c r="F172" i="4" s="1"/>
  <c r="F212" i="3" a="1"/>
  <c r="F212" i="3" s="1"/>
  <c r="F179" i="4" s="1"/>
  <c r="F224" i="3" a="1"/>
  <c r="F224" i="3" s="1"/>
  <c r="F191" i="4" s="1"/>
  <c r="F238" i="3" a="1"/>
  <c r="F238" i="3" s="1"/>
  <c r="F205" i="4" s="1"/>
  <c r="F245" i="3" a="1"/>
  <c r="F245" i="3" s="1"/>
  <c r="F212" i="4" s="1"/>
  <c r="F253" i="3" a="1"/>
  <c r="F253" i="3" s="1"/>
  <c r="F220" i="4" s="1"/>
  <c r="F288" i="3" a="1"/>
  <c r="F288" i="3" s="1"/>
  <c r="F255" i="4" s="1"/>
  <c r="F187" i="3" a="1"/>
  <c r="F187" i="3" s="1"/>
  <c r="F154" i="4" s="1"/>
  <c r="F190" i="3" a="1"/>
  <c r="F190" i="3" s="1"/>
  <c r="F157" i="4" s="1"/>
  <c r="F200" i="3" a="1"/>
  <c r="F200" i="3" s="1"/>
  <c r="F167" i="4" s="1"/>
  <c r="F222" i="3" a="1"/>
  <c r="F222" i="3" s="1"/>
  <c r="F189" i="4" s="1"/>
  <c r="F175" i="3" a="1"/>
  <c r="F175" i="3" s="1"/>
  <c r="F142" i="4" s="1"/>
  <c r="F218" i="3" a="1"/>
  <c r="F218" i="3" s="1"/>
  <c r="F185" i="4" s="1"/>
  <c r="F220" i="3" a="1"/>
  <c r="F220" i="3" s="1"/>
  <c r="F187" i="4" s="1"/>
  <c r="F202" i="3" a="1"/>
  <c r="F202" i="3" s="1"/>
  <c r="F169" i="4" s="1"/>
  <c r="F207" i="3" a="1"/>
  <c r="F207" i="3" s="1"/>
  <c r="F174" i="4" s="1"/>
  <c r="F214" i="3" a="1"/>
  <c r="F214" i="3" s="1"/>
  <c r="F181" i="4" s="1"/>
  <c r="F229" i="3" a="1"/>
  <c r="F229" i="3" s="1"/>
  <c r="F196" i="4" s="1"/>
  <c r="F239" i="3" a="1"/>
  <c r="F239" i="3" s="1"/>
  <c r="F206" i="4" s="1"/>
  <c r="F193" i="3" a="1"/>
  <c r="F193" i="3" s="1"/>
  <c r="F160" i="4" s="1"/>
  <c r="F198" i="3" a="1"/>
  <c r="F198" i="3" s="1"/>
  <c r="F165" i="4" s="1"/>
  <c r="F204" i="3" a="1"/>
  <c r="F204" i="3" s="1"/>
  <c r="F171" i="4" s="1"/>
  <c r="F234" i="3" a="1"/>
  <c r="F234" i="3" s="1"/>
  <c r="F201" i="4" s="1"/>
  <c r="F242" i="3" a="1"/>
  <c r="F242" i="3" s="1"/>
  <c r="F209" i="4" s="1"/>
  <c r="F197" i="3" a="1"/>
  <c r="F197" i="3" s="1"/>
  <c r="F164" i="4" s="1"/>
  <c r="F209" i="3" a="1"/>
  <c r="F209" i="3" s="1"/>
  <c r="F176" i="4" s="1"/>
  <c r="F227" i="3" a="1"/>
  <c r="F227" i="3" s="1"/>
  <c r="F194" i="4" s="1"/>
  <c r="F247" i="3" a="1"/>
  <c r="F247" i="3" s="1"/>
  <c r="F214" i="4" s="1"/>
  <c r="F225" i="3" a="1"/>
  <c r="F225" i="3" s="1"/>
  <c r="F192" i="4" s="1"/>
  <c r="F244" i="3" a="1"/>
  <c r="F244" i="3" s="1"/>
  <c r="F211" i="4" s="1"/>
  <c r="F140" i="3" a="1"/>
  <c r="F140" i="3" s="1"/>
  <c r="F107" i="4" s="1"/>
  <c r="F199" i="3" a="1"/>
  <c r="F199" i="3" s="1"/>
  <c r="F166" i="4" s="1"/>
  <c r="F223" i="3" a="1"/>
  <c r="F223" i="3" s="1"/>
  <c r="F190" i="4" s="1"/>
  <c r="F232" i="3" a="1"/>
  <c r="F232" i="3" s="1"/>
  <c r="F199" i="4" s="1"/>
  <c r="F237" i="3" a="1"/>
  <c r="F237" i="3" s="1"/>
  <c r="F204" i="4" s="1"/>
  <c r="F194" i="3" a="1"/>
  <c r="F194" i="3" s="1"/>
  <c r="F161" i="4" s="1"/>
  <c r="F219" i="3" a="1"/>
  <c r="F219" i="3" s="1"/>
  <c r="F186" i="4" s="1"/>
  <c r="F230" i="3" a="1"/>
  <c r="F230" i="3" s="1"/>
  <c r="F197" i="4" s="1"/>
  <c r="F208" i="3" a="1"/>
  <c r="F208" i="3" s="1"/>
  <c r="F175" i="4" s="1"/>
  <c r="F217" i="3" a="1"/>
  <c r="F217" i="3" s="1"/>
  <c r="F184" i="4" s="1"/>
  <c r="F203" i="3" a="1"/>
  <c r="F203" i="3" s="1"/>
  <c r="F170" i="4" s="1"/>
  <c r="F210" i="3" a="1"/>
  <c r="F210" i="3" s="1"/>
  <c r="F177" i="4" s="1"/>
  <c r="F215" i="3" a="1"/>
  <c r="F215" i="3" s="1"/>
  <c r="F182" i="4" s="1"/>
  <c r="F228" i="3" a="1"/>
  <c r="F228" i="3" s="1"/>
  <c r="F195" i="4" s="1"/>
  <c r="F235" i="3" a="1"/>
  <c r="F235" i="3" s="1"/>
  <c r="F202" i="4" s="1"/>
  <c r="F263" i="3" a="1"/>
  <c r="F263" i="3" s="1"/>
  <c r="F230" i="4" s="1"/>
  <c r="F270" i="3" a="1"/>
  <c r="F270" i="3" s="1"/>
  <c r="F237" i="4" s="1"/>
  <c r="F278" i="3" a="1"/>
  <c r="F278" i="3" s="1"/>
  <c r="F245" i="4" s="1"/>
  <c r="F284" i="3" a="1"/>
  <c r="F284" i="3" s="1"/>
  <c r="F251" i="4" s="1"/>
  <c r="F298" i="3" a="1"/>
  <c r="F298" i="3" s="1"/>
  <c r="F265" i="4" s="1"/>
  <c r="F305" i="3" a="1"/>
  <c r="F305" i="3" s="1"/>
  <c r="F272" i="4" s="1"/>
  <c r="F315" i="3" a="1"/>
  <c r="F315" i="3" s="1"/>
  <c r="F282" i="4" s="1"/>
  <c r="F329" i="3" a="1"/>
  <c r="F329" i="3" s="1"/>
  <c r="F296" i="4" s="1"/>
  <c r="F332" i="3" a="1"/>
  <c r="F332" i="3" s="1"/>
  <c r="F299" i="4" s="1"/>
  <c r="F335" i="3" a="1"/>
  <c r="F335" i="3" s="1"/>
  <c r="F302" i="4" s="1"/>
  <c r="F340" i="3" a="1"/>
  <c r="F340" i="3" s="1"/>
  <c r="F307" i="4" s="1"/>
  <c r="F342" i="3" a="1"/>
  <c r="F342" i="3" s="1"/>
  <c r="F309" i="4" s="1"/>
  <c r="F348" i="3" a="1"/>
  <c r="F348" i="3" s="1"/>
  <c r="F315" i="4" s="1"/>
  <c r="F354" i="3" a="1"/>
  <c r="F354" i="3" s="1"/>
  <c r="F321" i="4" s="1"/>
  <c r="F292" i="3" a="1"/>
  <c r="F292" i="3" s="1"/>
  <c r="F259" i="4" s="1"/>
  <c r="F264" i="3" a="1"/>
  <c r="F264" i="3" s="1"/>
  <c r="F231" i="4" s="1"/>
  <c r="F303" i="3" a="1"/>
  <c r="F303" i="3" s="1"/>
  <c r="F270" i="4" s="1"/>
  <c r="F248" i="3" a="1"/>
  <c r="F248" i="3" s="1"/>
  <c r="F215" i="4" s="1"/>
  <c r="F255" i="3" a="1"/>
  <c r="F255" i="3" s="1"/>
  <c r="F222" i="4" s="1"/>
  <c r="F265" i="3" a="1"/>
  <c r="F265" i="3" s="1"/>
  <c r="F232" i="4" s="1"/>
  <c r="F293" i="3" a="1"/>
  <c r="F293" i="3" s="1"/>
  <c r="F260" i="4" s="1"/>
  <c r="F233" i="3" a="1"/>
  <c r="F233" i="3" s="1"/>
  <c r="F200" i="4" s="1"/>
  <c r="F273" i="3" a="1"/>
  <c r="F273" i="3" s="1"/>
  <c r="F240" i="4" s="1"/>
  <c r="F277" i="3" a="1"/>
  <c r="F277" i="3" s="1"/>
  <c r="F244" i="4" s="1"/>
  <c r="F280" i="3" a="1"/>
  <c r="F280" i="3" s="1"/>
  <c r="F247" i="4" s="1"/>
  <c r="F283" i="3" a="1"/>
  <c r="F283" i="3" s="1"/>
  <c r="F250" i="4" s="1"/>
  <c r="F289" i="3" a="1"/>
  <c r="F289" i="3" s="1"/>
  <c r="F256" i="4" s="1"/>
  <c r="F307" i="3" a="1"/>
  <c r="F307" i="3" s="1"/>
  <c r="F274" i="4" s="1"/>
  <c r="F254" i="3" a="1"/>
  <c r="F254" i="3" s="1"/>
  <c r="F221" i="4" s="1"/>
  <c r="F259" i="3" a="1"/>
  <c r="F259" i="3" s="1"/>
  <c r="F226" i="4" s="1"/>
  <c r="F299" i="3" a="1"/>
  <c r="F299" i="3" s="1"/>
  <c r="F266" i="4" s="1"/>
  <c r="F249" i="3" a="1"/>
  <c r="F249" i="3" s="1"/>
  <c r="F216" i="4" s="1"/>
  <c r="F258" i="3" a="1"/>
  <c r="F258" i="3" s="1"/>
  <c r="F225" i="4" s="1"/>
  <c r="F275" i="3" a="1"/>
  <c r="F275" i="3" s="1"/>
  <c r="F242" i="4" s="1"/>
  <c r="F294" i="3" a="1"/>
  <c r="F294" i="3" s="1"/>
  <c r="F261" i="4" s="1"/>
  <c r="F297" i="3" a="1"/>
  <c r="F297" i="3" s="1"/>
  <c r="F264" i="4" s="1"/>
  <c r="F250" i="3" a="1"/>
  <c r="F250" i="3" s="1"/>
  <c r="F217" i="4" s="1"/>
  <c r="F260" i="3" a="1"/>
  <c r="F260" i="3" s="1"/>
  <c r="F227" i="4" s="1"/>
  <c r="F267" i="3" a="1"/>
  <c r="F267" i="3" s="1"/>
  <c r="F234" i="4" s="1"/>
  <c r="F272" i="3" a="1"/>
  <c r="F272" i="3" s="1"/>
  <c r="F239" i="4" s="1"/>
  <c r="F290" i="3" a="1"/>
  <c r="F290" i="3" s="1"/>
  <c r="F257" i="4" s="1"/>
  <c r="F308" i="3" a="1"/>
  <c r="F308" i="3" s="1"/>
  <c r="F275" i="4" s="1"/>
  <c r="F257" i="3" a="1"/>
  <c r="F257" i="3" s="1"/>
  <c r="F224" i="4" s="1"/>
  <c r="F268" i="3" a="1"/>
  <c r="F268" i="3" s="1"/>
  <c r="F235" i="4" s="1"/>
  <c r="F279" i="3" a="1"/>
  <c r="F279" i="3" s="1"/>
  <c r="F246" i="4" s="1"/>
  <c r="F282" i="3" a="1"/>
  <c r="F282" i="3" s="1"/>
  <c r="F249" i="4" s="1"/>
  <c r="F285" i="3" a="1"/>
  <c r="F285" i="3" s="1"/>
  <c r="F252" i="4" s="1"/>
  <c r="F287" i="3" a="1"/>
  <c r="F287" i="3" s="1"/>
  <c r="F254" i="4" s="1"/>
  <c r="F304" i="3" a="1"/>
  <c r="F304" i="3" s="1"/>
  <c r="F271" i="4" s="1"/>
  <c r="F295" i="3" a="1"/>
  <c r="F295" i="3" s="1"/>
  <c r="F262" i="4" s="1"/>
  <c r="F302" i="3" a="1"/>
  <c r="F302" i="3" s="1"/>
  <c r="F269" i="4" s="1"/>
  <c r="F243" i="3" a="1"/>
  <c r="F243" i="3" s="1"/>
  <c r="F210" i="4" s="1"/>
  <c r="F252" i="3" a="1"/>
  <c r="F252" i="3" s="1"/>
  <c r="F219" i="4" s="1"/>
  <c r="F262" i="3" a="1"/>
  <c r="F262" i="3" s="1"/>
  <c r="F229" i="4" s="1"/>
  <c r="F269" i="3" a="1"/>
  <c r="F269" i="3" s="1"/>
  <c r="F236" i="4" s="1"/>
  <c r="F300" i="3" a="1"/>
  <c r="F300" i="3" s="1"/>
  <c r="F267" i="4" s="1"/>
  <c r="F317" i="3" a="1"/>
  <c r="F317" i="3" s="1"/>
  <c r="F284" i="4" s="1"/>
  <c r="F330" i="3" a="1"/>
  <c r="F330" i="3" s="1"/>
  <c r="F297" i="4" s="1"/>
  <c r="F383" i="3" a="1"/>
  <c r="F383" i="3" s="1"/>
  <c r="F350" i="4" s="1"/>
  <c r="F389" i="3" a="1"/>
  <c r="F389" i="3" s="1"/>
  <c r="F356" i="4" s="1"/>
  <c r="F409" i="3" a="1"/>
  <c r="F409" i="3" s="1"/>
  <c r="F376" i="4" s="1"/>
  <c r="F337" i="3" a="1"/>
  <c r="F337" i="3" s="1"/>
  <c r="F304" i="4" s="1"/>
  <c r="F365" i="3" a="1"/>
  <c r="F365" i="3" s="1"/>
  <c r="F332" i="4" s="1"/>
  <c r="F192" i="3" a="1"/>
  <c r="F192" i="3" s="1"/>
  <c r="F159" i="4" s="1"/>
  <c r="F322" i="3" a="1"/>
  <c r="F322" i="3" s="1"/>
  <c r="F289" i="4" s="1"/>
  <c r="F328" i="3" a="1"/>
  <c r="F328" i="3" s="1"/>
  <c r="F295" i="4" s="1"/>
  <c r="F352" i="3" a="1"/>
  <c r="F352" i="3" s="1"/>
  <c r="F319" i="4" s="1"/>
  <c r="F359" i="3" a="1"/>
  <c r="F359" i="3" s="1"/>
  <c r="F326" i="4" s="1"/>
  <c r="F364" i="3" a="1"/>
  <c r="F364" i="3" s="1"/>
  <c r="F331" i="4" s="1"/>
  <c r="F378" i="3" a="1"/>
  <c r="F378" i="3" s="1"/>
  <c r="F345" i="4" s="1"/>
  <c r="F314" i="3" a="1"/>
  <c r="F314" i="3" s="1"/>
  <c r="F281" i="4" s="1"/>
  <c r="F320" i="3" a="1"/>
  <c r="F320" i="3" s="1"/>
  <c r="F287" i="4" s="1"/>
  <c r="F323" i="3" a="1"/>
  <c r="F323" i="3" s="1"/>
  <c r="F290" i="4" s="1"/>
  <c r="F372" i="3" a="1"/>
  <c r="F372" i="3" s="1"/>
  <c r="F339" i="4" s="1"/>
  <c r="F319" i="3" a="1"/>
  <c r="F319" i="3" s="1"/>
  <c r="F286" i="4" s="1"/>
  <c r="F333" i="3" a="1"/>
  <c r="F333" i="3" s="1"/>
  <c r="F300" i="4" s="1"/>
  <c r="F353" i="3" a="1"/>
  <c r="F353" i="3" s="1"/>
  <c r="F320" i="4" s="1"/>
  <c r="F324" i="3" a="1"/>
  <c r="F324" i="3" s="1"/>
  <c r="F291" i="4" s="1"/>
  <c r="F363" i="3" a="1"/>
  <c r="F363" i="3" s="1"/>
  <c r="F330" i="4" s="1"/>
  <c r="F313" i="3" a="1"/>
  <c r="F313" i="3" s="1"/>
  <c r="F280" i="4" s="1"/>
  <c r="F338" i="3" a="1"/>
  <c r="F338" i="3" s="1"/>
  <c r="F305" i="4" s="1"/>
  <c r="F370" i="3" a="1"/>
  <c r="F370" i="3" s="1"/>
  <c r="F337" i="4" s="1"/>
  <c r="F357" i="3" a="1"/>
  <c r="F357" i="3" s="1"/>
  <c r="F324" i="4" s="1"/>
  <c r="F309" i="3" a="1"/>
  <c r="F309" i="3" s="1"/>
  <c r="F276" i="4" s="1"/>
  <c r="F360" i="3" a="1"/>
  <c r="F360" i="3" s="1"/>
  <c r="F327" i="4" s="1"/>
  <c r="F318" i="3" a="1"/>
  <c r="F318" i="3" s="1"/>
  <c r="F285" i="4" s="1"/>
  <c r="F327" i="3" a="1"/>
  <c r="F327" i="3" s="1"/>
  <c r="F294" i="4" s="1"/>
  <c r="F334" i="3" a="1"/>
  <c r="F334" i="3" s="1"/>
  <c r="F301" i="4" s="1"/>
  <c r="F339" i="3" a="1"/>
  <c r="F339" i="3" s="1"/>
  <c r="F306" i="4" s="1"/>
  <c r="F345" i="3" a="1"/>
  <c r="F345" i="3" s="1"/>
  <c r="F312" i="4" s="1"/>
  <c r="F347" i="3" a="1"/>
  <c r="F347" i="3" s="1"/>
  <c r="F314" i="4" s="1"/>
  <c r="F349" i="3" a="1"/>
  <c r="F349" i="3" s="1"/>
  <c r="F316" i="4" s="1"/>
  <c r="F355" i="3" a="1"/>
  <c r="F355" i="3" s="1"/>
  <c r="F322" i="4" s="1"/>
  <c r="F358" i="3" a="1"/>
  <c r="F358" i="3" s="1"/>
  <c r="F325" i="4" s="1"/>
  <c r="F367" i="3" a="1"/>
  <c r="F367" i="3" s="1"/>
  <c r="F334" i="4" s="1"/>
  <c r="F368" i="3" a="1"/>
  <c r="F368" i="3" s="1"/>
  <c r="F335" i="4" s="1"/>
  <c r="F325" i="3" a="1"/>
  <c r="F325" i="3" s="1"/>
  <c r="F292" i="4" s="1"/>
  <c r="F344" i="3" a="1"/>
  <c r="F344" i="3" s="1"/>
  <c r="F311" i="4" s="1"/>
  <c r="F362" i="3" a="1"/>
  <c r="F362" i="3" s="1"/>
  <c r="F329" i="4" s="1"/>
  <c r="F385" i="3" a="1"/>
  <c r="F385" i="3" s="1"/>
  <c r="F352" i="4" s="1"/>
  <c r="F393" i="3" a="1"/>
  <c r="F393" i="3" s="1"/>
  <c r="F360" i="4" s="1"/>
  <c r="F415" i="3" a="1"/>
  <c r="F415" i="3" s="1"/>
  <c r="F382" i="4" s="1"/>
  <c r="F422" i="3" a="1"/>
  <c r="F422" i="3" s="1"/>
  <c r="F389" i="4" s="1"/>
  <c r="F467" i="3" a="1"/>
  <c r="F467" i="3" s="1"/>
  <c r="F434" i="4" s="1"/>
  <c r="F479" i="3" a="1"/>
  <c r="F479" i="3" s="1"/>
  <c r="F446" i="4" s="1"/>
  <c r="F404" i="3" a="1"/>
  <c r="F404" i="3" s="1"/>
  <c r="F371" i="4" s="1"/>
  <c r="F408" i="3" a="1"/>
  <c r="F408" i="3" s="1"/>
  <c r="F375" i="4" s="1"/>
  <c r="F343" i="3" a="1"/>
  <c r="F343" i="3" s="1"/>
  <c r="F310" i="4" s="1"/>
  <c r="F379" i="3" a="1"/>
  <c r="F379" i="3" s="1"/>
  <c r="F346" i="4" s="1"/>
  <c r="F380" i="3" a="1"/>
  <c r="F380" i="3" s="1"/>
  <c r="F347" i="4" s="1"/>
  <c r="F390" i="3" a="1"/>
  <c r="F390" i="3" s="1"/>
  <c r="F357" i="4" s="1"/>
  <c r="F395" i="3" a="1"/>
  <c r="F395" i="3" s="1"/>
  <c r="F362" i="4" s="1"/>
  <c r="F430" i="3" a="1"/>
  <c r="F430" i="3" s="1"/>
  <c r="F397" i="4" s="1"/>
  <c r="F410" i="3" a="1"/>
  <c r="F410" i="3" s="1"/>
  <c r="F377" i="4" s="1"/>
  <c r="F414" i="3" a="1"/>
  <c r="F414" i="3" s="1"/>
  <c r="F381" i="4" s="1"/>
  <c r="F310" i="3" a="1"/>
  <c r="F310" i="3" s="1"/>
  <c r="F277" i="4" s="1"/>
  <c r="F350" i="3" a="1"/>
  <c r="F350" i="3" s="1"/>
  <c r="F317" i="4" s="1"/>
  <c r="F387" i="3" a="1"/>
  <c r="F387" i="3" s="1"/>
  <c r="F354" i="4" s="1"/>
  <c r="F420" i="3" a="1"/>
  <c r="F420" i="3" s="1"/>
  <c r="F387" i="4" s="1"/>
  <c r="F429" i="3" a="1"/>
  <c r="F429" i="3" s="1"/>
  <c r="F396" i="4" s="1"/>
  <c r="F369" i="3" a="1"/>
  <c r="F369" i="3" s="1"/>
  <c r="F336" i="4" s="1"/>
  <c r="F382" i="3" a="1"/>
  <c r="F382" i="3" s="1"/>
  <c r="F349" i="4" s="1"/>
  <c r="F384" i="3" a="1"/>
  <c r="F384" i="3" s="1"/>
  <c r="F351" i="4" s="1"/>
  <c r="F392" i="3" a="1"/>
  <c r="F392" i="3" s="1"/>
  <c r="F359" i="4" s="1"/>
  <c r="F397" i="3" a="1"/>
  <c r="F397" i="3" s="1"/>
  <c r="F364" i="4" s="1"/>
  <c r="F419" i="3" a="1"/>
  <c r="F419" i="3" s="1"/>
  <c r="F386" i="4" s="1"/>
  <c r="F428" i="3" a="1"/>
  <c r="F428" i="3" s="1"/>
  <c r="F395" i="4" s="1"/>
  <c r="F274" i="3" a="1"/>
  <c r="F274" i="3" s="1"/>
  <c r="F241" i="4" s="1"/>
  <c r="F400" i="3" a="1"/>
  <c r="F400" i="3" s="1"/>
  <c r="F367" i="4" s="1"/>
  <c r="F403" i="3" a="1"/>
  <c r="F403" i="3" s="1"/>
  <c r="F370" i="4" s="1"/>
  <c r="F407" i="3" a="1"/>
  <c r="F407" i="3" s="1"/>
  <c r="F374" i="4" s="1"/>
  <c r="F418" i="3" a="1"/>
  <c r="F418" i="3" s="1"/>
  <c r="F385" i="4" s="1"/>
  <c r="F312" i="3" a="1"/>
  <c r="F312" i="3" s="1"/>
  <c r="F279" i="4" s="1"/>
  <c r="F373" i="3" a="1"/>
  <c r="F373" i="3" s="1"/>
  <c r="F340" i="4" s="1"/>
  <c r="F394" i="3" a="1"/>
  <c r="F394" i="3" s="1"/>
  <c r="F361" i="4" s="1"/>
  <c r="F413" i="3" a="1"/>
  <c r="F413" i="3" s="1"/>
  <c r="F380" i="4" s="1"/>
  <c r="F427" i="3" a="1"/>
  <c r="F427" i="3" s="1"/>
  <c r="F394" i="4" s="1"/>
  <c r="F374" i="3" a="1"/>
  <c r="F374" i="3" s="1"/>
  <c r="F341" i="4" s="1"/>
  <c r="F399" i="3" a="1"/>
  <c r="F399" i="3" s="1"/>
  <c r="F366" i="4" s="1"/>
  <c r="F375" i="3" a="1"/>
  <c r="F375" i="3" s="1"/>
  <c r="F342" i="4" s="1"/>
  <c r="F402" i="3" a="1"/>
  <c r="F402" i="3" s="1"/>
  <c r="F369" i="4" s="1"/>
  <c r="F417" i="3" a="1"/>
  <c r="F417" i="3" s="1"/>
  <c r="F384" i="4" s="1"/>
  <c r="F425" i="3" a="1"/>
  <c r="F425" i="3" s="1"/>
  <c r="F392" i="4" s="1"/>
  <c r="F388" i="3" a="1"/>
  <c r="F388" i="3" s="1"/>
  <c r="F355" i="4" s="1"/>
  <c r="F398" i="3" a="1"/>
  <c r="F398" i="3" s="1"/>
  <c r="F365" i="4" s="1"/>
  <c r="F412" i="3" a="1"/>
  <c r="F412" i="3" s="1"/>
  <c r="F379" i="4" s="1"/>
  <c r="F424" i="3" a="1"/>
  <c r="F424" i="3" s="1"/>
  <c r="F391" i="4" s="1"/>
  <c r="F444" i="3" a="1"/>
  <c r="F444" i="3" s="1"/>
  <c r="F411" i="4" s="1"/>
  <c r="F485" i="3" a="1"/>
  <c r="F485" i="3" s="1"/>
  <c r="F452" i="4" s="1"/>
  <c r="F487" i="3" a="1"/>
  <c r="F487" i="3" s="1"/>
  <c r="F454" i="4" s="1"/>
  <c r="F493" i="3" a="1"/>
  <c r="F493" i="3" s="1"/>
  <c r="F460" i="4" s="1"/>
  <c r="F494" i="3" a="1"/>
  <c r="F494" i="3" s="1"/>
  <c r="F461" i="4" s="1"/>
  <c r="F495" i="3" a="1"/>
  <c r="F495" i="3" s="1"/>
  <c r="F462" i="4" s="1"/>
  <c r="F497" i="3" a="1"/>
  <c r="F497" i="3" s="1"/>
  <c r="F464" i="4" s="1"/>
  <c r="F537" i="3" a="1"/>
  <c r="F537" i="3" s="1"/>
  <c r="F504" i="4" s="1"/>
  <c r="F540" i="3" a="1"/>
  <c r="F540" i="3" s="1"/>
  <c r="F507" i="4" s="1"/>
  <c r="F55" i="3" a="1"/>
  <c r="F55" i="3" s="1"/>
  <c r="F22" i="4" s="1"/>
  <c r="F405" i="3" a="1"/>
  <c r="F405" i="3" s="1"/>
  <c r="F372" i="4" s="1"/>
  <c r="F454" i="3" a="1"/>
  <c r="F454" i="3" s="1"/>
  <c r="F421" i="4" s="1"/>
  <c r="F475" i="3" a="1"/>
  <c r="F475" i="3" s="1"/>
  <c r="F442" i="4" s="1"/>
  <c r="F482" i="3" a="1"/>
  <c r="F482" i="3" s="1"/>
  <c r="F449" i="4" s="1"/>
  <c r="F500" i="3" a="1"/>
  <c r="F500" i="3" s="1"/>
  <c r="F467" i="4" s="1"/>
  <c r="F512" i="3" a="1"/>
  <c r="F512" i="3" s="1"/>
  <c r="F479" i="4" s="1"/>
  <c r="F518" i="3" a="1"/>
  <c r="F518" i="3" s="1"/>
  <c r="F485" i="4" s="1"/>
  <c r="F524" i="3" a="1"/>
  <c r="F524" i="3" s="1"/>
  <c r="F491" i="4" s="1"/>
  <c r="F377" i="3" a="1"/>
  <c r="F377" i="3" s="1"/>
  <c r="F344" i="4" s="1"/>
  <c r="F432" i="3" a="1"/>
  <c r="F432" i="3" s="1"/>
  <c r="F399" i="4" s="1"/>
  <c r="F439" i="3" a="1"/>
  <c r="F439" i="3" s="1"/>
  <c r="F406" i="4" s="1"/>
  <c r="F443" i="3" a="1"/>
  <c r="F443" i="3" s="1"/>
  <c r="F410" i="4" s="1"/>
  <c r="F447" i="3" a="1"/>
  <c r="F447" i="3" s="1"/>
  <c r="F414" i="4" s="1"/>
  <c r="F473" i="3" a="1"/>
  <c r="F473" i="3" s="1"/>
  <c r="F440" i="4" s="1"/>
  <c r="F492" i="3" a="1"/>
  <c r="F492" i="3" s="1"/>
  <c r="F459" i="4" s="1"/>
  <c r="F423" i="3" a="1"/>
  <c r="F423" i="3" s="1"/>
  <c r="F390" i="4" s="1"/>
  <c r="F459" i="3" a="1"/>
  <c r="F459" i="3" s="1"/>
  <c r="F426" i="4" s="1"/>
  <c r="F499" i="3" a="1"/>
  <c r="F499" i="3" s="1"/>
  <c r="F466" i="4" s="1"/>
  <c r="F450" i="3" a="1"/>
  <c r="F450" i="3" s="1"/>
  <c r="F417" i="4" s="1"/>
  <c r="F478" i="3" a="1"/>
  <c r="F478" i="3" s="1"/>
  <c r="F445" i="4" s="1"/>
  <c r="F440" i="3" a="1"/>
  <c r="F440" i="3" s="1"/>
  <c r="F407" i="4" s="1"/>
  <c r="F463" i="3" a="1"/>
  <c r="F463" i="3" s="1"/>
  <c r="F430" i="4" s="1"/>
  <c r="F468" i="3" a="1"/>
  <c r="F468" i="3" s="1"/>
  <c r="F435" i="4" s="1"/>
  <c r="F453" i="3" a="1"/>
  <c r="F453" i="3" s="1"/>
  <c r="F420" i="4" s="1"/>
  <c r="F470" i="3" a="1"/>
  <c r="F470" i="3" s="1"/>
  <c r="F437" i="4" s="1"/>
  <c r="F490" i="3" a="1"/>
  <c r="F490" i="3" s="1"/>
  <c r="F457" i="4" s="1"/>
  <c r="F437" i="3" a="1"/>
  <c r="F437" i="3" s="1"/>
  <c r="F404" i="4" s="1"/>
  <c r="F449" i="3" a="1"/>
  <c r="F449" i="3" s="1"/>
  <c r="F416" i="4" s="1"/>
  <c r="F483" i="3" a="1"/>
  <c r="F483" i="3" s="1"/>
  <c r="F450" i="4" s="1"/>
  <c r="F434" i="3" a="1"/>
  <c r="F434" i="3" s="1"/>
  <c r="F401" i="4" s="1"/>
  <c r="F445" i="3" a="1"/>
  <c r="F445" i="3" s="1"/>
  <c r="F412" i="4" s="1"/>
  <c r="F458" i="3" a="1"/>
  <c r="F458" i="3" s="1"/>
  <c r="F425" i="4" s="1"/>
  <c r="F460" i="3" a="1"/>
  <c r="F460" i="3" s="1"/>
  <c r="F427" i="4" s="1"/>
  <c r="F465" i="3" a="1"/>
  <c r="F465" i="3" s="1"/>
  <c r="F432" i="4" s="1"/>
  <c r="F472" i="3" a="1"/>
  <c r="F472" i="3" s="1"/>
  <c r="F439" i="4" s="1"/>
  <c r="F474" i="3" a="1"/>
  <c r="F474" i="3" s="1"/>
  <c r="F441" i="4" s="1"/>
  <c r="F480" i="3" a="1"/>
  <c r="F480" i="3" s="1"/>
  <c r="F447" i="4" s="1"/>
  <c r="F489" i="3" a="1"/>
  <c r="F489" i="3" s="1"/>
  <c r="F456" i="4" s="1"/>
  <c r="F433" i="3" a="1"/>
  <c r="F433" i="3" s="1"/>
  <c r="F400" i="4" s="1"/>
  <c r="F452" i="3" a="1"/>
  <c r="F452" i="3" s="1"/>
  <c r="F419" i="4" s="1"/>
  <c r="F442" i="3" a="1"/>
  <c r="F442" i="3" s="1"/>
  <c r="F409" i="4" s="1"/>
  <c r="F448" i="3" a="1"/>
  <c r="F448" i="3" s="1"/>
  <c r="F415" i="4" s="1"/>
  <c r="F455" i="3" a="1"/>
  <c r="F455" i="3" s="1"/>
  <c r="F422" i="4" s="1"/>
  <c r="F457" i="3" a="1"/>
  <c r="F457" i="3" s="1"/>
  <c r="F424" i="4" s="1"/>
  <c r="F477" i="3" a="1"/>
  <c r="F477" i="3" s="1"/>
  <c r="F444" i="4" s="1"/>
  <c r="F484" i="3" a="1"/>
  <c r="F484" i="3" s="1"/>
  <c r="F451" i="4" s="1"/>
  <c r="F488" i="3" a="1"/>
  <c r="F488" i="3" s="1"/>
  <c r="F455" i="4" s="1"/>
  <c r="F435" i="3" a="1"/>
  <c r="F435" i="3" s="1"/>
  <c r="F402" i="4" s="1"/>
  <c r="F502" i="3" a="1"/>
  <c r="F502" i="3" s="1"/>
  <c r="F469" i="4" s="1"/>
  <c r="F510" i="3" a="1"/>
  <c r="F510" i="3" s="1"/>
  <c r="F477" i="4" s="1"/>
  <c r="F525" i="3" a="1"/>
  <c r="F525" i="3" s="1"/>
  <c r="F492" i="4" s="1"/>
  <c r="F543" i="3" a="1"/>
  <c r="F543" i="3" s="1"/>
  <c r="F510" i="4" s="1"/>
  <c r="F50" i="3" a="1"/>
  <c r="F50" i="3" s="1"/>
  <c r="F17" i="4" s="1"/>
  <c r="F532" i="3" a="1"/>
  <c r="F532" i="3" s="1"/>
  <c r="F499" i="4" s="1"/>
  <c r="F538" i="3" a="1"/>
  <c r="F538" i="3" s="1"/>
  <c r="F505" i="4" s="1"/>
  <c r="F49" i="3" a="1"/>
  <c r="F49" i="3" s="1"/>
  <c r="F16" i="4" s="1"/>
  <c r="F464" i="3" a="1"/>
  <c r="F464" i="3" s="1"/>
  <c r="F431" i="4" s="1"/>
  <c r="F527" i="3" a="1"/>
  <c r="F527" i="3" s="1"/>
  <c r="F494" i="4" s="1"/>
  <c r="F52" i="3" a="1"/>
  <c r="F52" i="3" s="1"/>
  <c r="F19" i="4" s="1"/>
  <c r="F48" i="3" a="1"/>
  <c r="F48" i="3" s="1"/>
  <c r="F15" i="4" s="1"/>
  <c r="F469" i="3" a="1"/>
  <c r="F469" i="3" s="1"/>
  <c r="F436" i="4" s="1"/>
  <c r="F498" i="3" a="1"/>
  <c r="F498" i="3" s="1"/>
  <c r="F465" i="4" s="1"/>
  <c r="F504" i="3" a="1"/>
  <c r="F504" i="3" s="1"/>
  <c r="F471" i="4" s="1"/>
  <c r="F519" i="3" a="1"/>
  <c r="F519" i="3" s="1"/>
  <c r="F486" i="4" s="1"/>
  <c r="F542" i="3" a="1"/>
  <c r="F542" i="3" s="1"/>
  <c r="F509" i="4" s="1"/>
  <c r="F53" i="3" a="1"/>
  <c r="F53" i="3" s="1"/>
  <c r="F20" i="4" s="1"/>
  <c r="F54" i="3" a="1"/>
  <c r="F54" i="3" s="1"/>
  <c r="F21" i="4" s="1"/>
  <c r="F505" i="3" a="1"/>
  <c r="F505" i="3" s="1"/>
  <c r="F472" i="4" s="1"/>
  <c r="F520" i="3" a="1"/>
  <c r="F520" i="3" s="1"/>
  <c r="F487" i="4" s="1"/>
  <c r="F513" i="3" a="1"/>
  <c r="F513" i="3" s="1"/>
  <c r="F480" i="4" s="1"/>
  <c r="F522" i="3" a="1"/>
  <c r="F522" i="3" s="1"/>
  <c r="F489" i="4" s="1"/>
  <c r="F528" i="3" a="1"/>
  <c r="F528" i="3" s="1"/>
  <c r="F495" i="4" s="1"/>
  <c r="F545" i="3" a="1"/>
  <c r="F545" i="3" s="1"/>
  <c r="F512" i="4" s="1"/>
  <c r="F502" i="5" s="1"/>
  <c r="F438" i="3" a="1"/>
  <c r="F438" i="3" s="1"/>
  <c r="F405" i="4" s="1"/>
  <c r="F503" i="3" a="1"/>
  <c r="F503" i="3" s="1"/>
  <c r="F470" i="4" s="1"/>
  <c r="F514" i="3" a="1"/>
  <c r="F514" i="3" s="1"/>
  <c r="F481" i="4" s="1"/>
  <c r="F523" i="3" a="1"/>
  <c r="F523" i="3" s="1"/>
  <c r="F490" i="4" s="1"/>
  <c r="F515" i="3" a="1"/>
  <c r="F515" i="3" s="1"/>
  <c r="F482" i="4" s="1"/>
  <c r="F530" i="3" a="1"/>
  <c r="F530" i="3" s="1"/>
  <c r="F497" i="4" s="1"/>
  <c r="F535" i="3" a="1"/>
  <c r="F535" i="3" s="1"/>
  <c r="F502" i="4" s="1"/>
  <c r="F462" i="3" a="1"/>
  <c r="F462" i="3" s="1"/>
  <c r="F429" i="4" s="1"/>
  <c r="F507" i="3" a="1"/>
  <c r="F507" i="3" s="1"/>
  <c r="F474" i="4" s="1"/>
  <c r="F529" i="3" a="1"/>
  <c r="F529" i="3" s="1"/>
  <c r="F496" i="4" s="1"/>
  <c r="F539" i="3" a="1"/>
  <c r="F539" i="3" s="1"/>
  <c r="F506" i="4" s="1"/>
  <c r="F508" i="3" a="1"/>
  <c r="F508" i="3" s="1"/>
  <c r="F475" i="4" s="1"/>
  <c r="F517" i="3" a="1"/>
  <c r="F517" i="3" s="1"/>
  <c r="F484" i="4" s="1"/>
  <c r="F533" i="3" a="1"/>
  <c r="F533" i="3" s="1"/>
  <c r="F500" i="4" s="1"/>
  <c r="F534" i="3" a="1"/>
  <c r="F534" i="3" s="1"/>
  <c r="F501" i="4" s="1"/>
  <c r="F509" i="3" a="1"/>
  <c r="F509" i="3" s="1"/>
  <c r="F476" i="4" s="1"/>
  <c r="F544" i="3" a="1"/>
  <c r="F544" i="3" s="1"/>
  <c r="F511" i="4" s="1"/>
  <c r="F47" i="3" a="1"/>
  <c r="F47" i="3" s="1"/>
  <c r="F14" i="4" s="1"/>
  <c r="T29" i="3"/>
  <c r="T65" i="3" a="1"/>
  <c r="T65" i="3" s="1"/>
  <c r="T90" i="3" a="1"/>
  <c r="T90" i="3" s="1"/>
  <c r="T59" i="3" a="1"/>
  <c r="T59" i="3" s="1"/>
  <c r="T82" i="3" a="1"/>
  <c r="T82" i="3" s="1"/>
  <c r="T60" i="3" a="1"/>
  <c r="T60" i="3" s="1"/>
  <c r="T67" i="3" a="1"/>
  <c r="T67" i="3" s="1"/>
  <c r="T57" i="3" a="1"/>
  <c r="T57" i="3" s="1"/>
  <c r="T62" i="3" a="1"/>
  <c r="T62" i="3" s="1"/>
  <c r="T63" i="3" a="1"/>
  <c r="T63" i="3" s="1"/>
  <c r="T58" i="3" a="1"/>
  <c r="T58" i="3" s="1"/>
  <c r="T64" i="3" a="1"/>
  <c r="T64" i="3" s="1"/>
  <c r="T107" i="3" a="1"/>
  <c r="T107" i="3" s="1"/>
  <c r="T118" i="3" a="1"/>
  <c r="T118" i="3" s="1"/>
  <c r="T128" i="3" a="1"/>
  <c r="T128" i="3" s="1"/>
  <c r="T164" i="3" a="1"/>
  <c r="T164" i="3" s="1"/>
  <c r="T70" i="3" a="1"/>
  <c r="T70" i="3" s="1"/>
  <c r="T79" i="3" a="1"/>
  <c r="T79" i="3" s="1"/>
  <c r="T102" i="3" a="1"/>
  <c r="T102" i="3" s="1"/>
  <c r="T109" i="3" a="1"/>
  <c r="T109" i="3" s="1"/>
  <c r="T112" i="3" a="1"/>
  <c r="T112" i="3" s="1"/>
  <c r="T85" i="3" a="1"/>
  <c r="T85" i="3" s="1"/>
  <c r="T122" i="3" a="1"/>
  <c r="T122" i="3" s="1"/>
  <c r="T129" i="3" a="1"/>
  <c r="T129" i="3" s="1"/>
  <c r="T133" i="3" a="1"/>
  <c r="T133" i="3" s="1"/>
  <c r="T72" i="3" a="1"/>
  <c r="T72" i="3" s="1"/>
  <c r="T80" i="3" a="1"/>
  <c r="T80" i="3" s="1"/>
  <c r="T88" i="3" a="1"/>
  <c r="T88" i="3" s="1"/>
  <c r="T95" i="3" a="1"/>
  <c r="T95" i="3" s="1"/>
  <c r="T103" i="3" a="1"/>
  <c r="T103" i="3" s="1"/>
  <c r="T114" i="3" a="1"/>
  <c r="T114" i="3" s="1"/>
  <c r="T94" i="3" a="1"/>
  <c r="T94" i="3" s="1"/>
  <c r="T119" i="3" a="1"/>
  <c r="T119" i="3" s="1"/>
  <c r="T123" i="3" a="1"/>
  <c r="T123" i="3" s="1"/>
  <c r="T69" i="3" a="1"/>
  <c r="T69" i="3" s="1"/>
  <c r="T75" i="3" a="1"/>
  <c r="T75" i="3" s="1"/>
  <c r="T104" i="3" a="1"/>
  <c r="T104" i="3" s="1"/>
  <c r="T83" i="3" a="1"/>
  <c r="T83" i="3" s="1"/>
  <c r="T84" i="3" a="1"/>
  <c r="T84" i="3" s="1"/>
  <c r="T108" i="3" a="1"/>
  <c r="T108" i="3" s="1"/>
  <c r="T74" i="3" a="1"/>
  <c r="T74" i="3" s="1"/>
  <c r="T87" i="3" a="1"/>
  <c r="T87" i="3" s="1"/>
  <c r="T93" i="3" a="1"/>
  <c r="T93" i="3" s="1"/>
  <c r="T105" i="3" a="1"/>
  <c r="T105" i="3" s="1"/>
  <c r="T110" i="3" a="1"/>
  <c r="T110" i="3" s="1"/>
  <c r="T113" i="3" a="1"/>
  <c r="T113" i="3" s="1"/>
  <c r="T117" i="3" a="1"/>
  <c r="T117" i="3" s="1"/>
  <c r="T120" i="3" a="1"/>
  <c r="T120" i="3" s="1"/>
  <c r="T68" i="3" a="1"/>
  <c r="T68" i="3" s="1"/>
  <c r="T77" i="3" a="1"/>
  <c r="T77" i="3" s="1"/>
  <c r="T92" i="3" a="1"/>
  <c r="T92" i="3" s="1"/>
  <c r="T97" i="3" a="1"/>
  <c r="T97" i="3" s="1"/>
  <c r="T98" i="3" a="1"/>
  <c r="T98" i="3" s="1"/>
  <c r="T99" i="3" a="1"/>
  <c r="T99" i="3" s="1"/>
  <c r="T100" i="3" a="1"/>
  <c r="T100" i="3" s="1"/>
  <c r="T89" i="3" a="1"/>
  <c r="T89" i="3" s="1"/>
  <c r="T115" i="3" a="1"/>
  <c r="T115" i="3" s="1"/>
  <c r="T132" i="3" a="1"/>
  <c r="T132" i="3" s="1"/>
  <c r="T162" i="3" a="1"/>
  <c r="T162" i="3" s="1"/>
  <c r="T167" i="3" a="1"/>
  <c r="T167" i="3" s="1"/>
  <c r="T219" i="3" a="1"/>
  <c r="T219" i="3" s="1"/>
  <c r="T234" i="3" a="1"/>
  <c r="T234" i="3" s="1"/>
  <c r="T239" i="3" a="1"/>
  <c r="T239" i="3" s="1"/>
  <c r="T148" i="3" a="1"/>
  <c r="T148" i="3" s="1"/>
  <c r="T168" i="3" a="1"/>
  <c r="T168" i="3" s="1"/>
  <c r="T174" i="3" a="1"/>
  <c r="T174" i="3" s="1"/>
  <c r="T179" i="3" a="1"/>
  <c r="T179" i="3" s="1"/>
  <c r="T185" i="3" a="1"/>
  <c r="T185" i="3" s="1"/>
  <c r="T138" i="3" a="1"/>
  <c r="T138" i="3" s="1"/>
  <c r="T153" i="3" a="1"/>
  <c r="T153" i="3" s="1"/>
  <c r="T155" i="3" a="1"/>
  <c r="T155" i="3" s="1"/>
  <c r="T170" i="3" a="1"/>
  <c r="T170" i="3" s="1"/>
  <c r="T160" i="3" a="1"/>
  <c r="T160" i="3" s="1"/>
  <c r="T175" i="3" a="1"/>
  <c r="T175" i="3" s="1"/>
  <c r="T78" i="3" a="1"/>
  <c r="T78" i="3" s="1"/>
  <c r="T127" i="3" a="1"/>
  <c r="T127" i="3" s="1"/>
  <c r="T143" i="3" a="1"/>
  <c r="T143" i="3" s="1"/>
  <c r="T149" i="3" a="1"/>
  <c r="T149" i="3" s="1"/>
  <c r="T165" i="3" a="1"/>
  <c r="T165" i="3" s="1"/>
  <c r="T182" i="3" a="1"/>
  <c r="T182" i="3" s="1"/>
  <c r="T184" i="3" a="1"/>
  <c r="T184" i="3" s="1"/>
  <c r="T187" i="3" a="1"/>
  <c r="T187" i="3" s="1"/>
  <c r="T124" i="3" a="1"/>
  <c r="T124" i="3" s="1"/>
  <c r="T134" i="3" a="1"/>
  <c r="T134" i="3" s="1"/>
  <c r="T159" i="3" a="1"/>
  <c r="T159" i="3" s="1"/>
  <c r="T180" i="3" a="1"/>
  <c r="T180" i="3" s="1"/>
  <c r="T73" i="3" a="1"/>
  <c r="T73" i="3" s="1"/>
  <c r="T140" i="3" a="1"/>
  <c r="T140" i="3" s="1"/>
  <c r="T145" i="3" a="1"/>
  <c r="T145" i="3" s="1"/>
  <c r="T154" i="3" a="1"/>
  <c r="T154" i="3" s="1"/>
  <c r="T172" i="3" a="1"/>
  <c r="T172" i="3" s="1"/>
  <c r="T147" i="3" a="1"/>
  <c r="T147" i="3" s="1"/>
  <c r="T152" i="3" a="1"/>
  <c r="T152" i="3" s="1"/>
  <c r="T158" i="3" a="1"/>
  <c r="T158" i="3" s="1"/>
  <c r="T169" i="3" a="1"/>
  <c r="T169" i="3" s="1"/>
  <c r="T125" i="3" a="1"/>
  <c r="T125" i="3" s="1"/>
  <c r="T130" i="3" a="1"/>
  <c r="T130" i="3" s="1"/>
  <c r="T137" i="3" a="1"/>
  <c r="T137" i="3" s="1"/>
  <c r="T150" i="3" a="1"/>
  <c r="T150" i="3" s="1"/>
  <c r="T177" i="3" a="1"/>
  <c r="T177" i="3" s="1"/>
  <c r="T139" i="3" a="1"/>
  <c r="T139" i="3" s="1"/>
  <c r="T142" i="3" a="1"/>
  <c r="T142" i="3" s="1"/>
  <c r="T157" i="3" a="1"/>
  <c r="T157" i="3" s="1"/>
  <c r="T163" i="3" a="1"/>
  <c r="T163" i="3" s="1"/>
  <c r="T173" i="3" a="1"/>
  <c r="T173" i="3" s="1"/>
  <c r="T178" i="3" a="1"/>
  <c r="T178" i="3" s="1"/>
  <c r="T183" i="3" a="1"/>
  <c r="T183" i="3" s="1"/>
  <c r="T199" i="3" a="1"/>
  <c r="T199" i="3" s="1"/>
  <c r="T223" i="3" a="1"/>
  <c r="T223" i="3" s="1"/>
  <c r="T232" i="3" a="1"/>
  <c r="T232" i="3" s="1"/>
  <c r="T237" i="3" a="1"/>
  <c r="T237" i="3" s="1"/>
  <c r="T240" i="3" a="1"/>
  <c r="T240" i="3" s="1"/>
  <c r="T244" i="3" a="1"/>
  <c r="T244" i="3" s="1"/>
  <c r="T252" i="3" a="1"/>
  <c r="T252" i="3" s="1"/>
  <c r="T215" i="3" a="1"/>
  <c r="T215" i="3" s="1"/>
  <c r="T250" i="3" a="1"/>
  <c r="T250" i="3" s="1"/>
  <c r="T203" i="3" a="1"/>
  <c r="T203" i="3" s="1"/>
  <c r="T208" i="3" a="1"/>
  <c r="T208" i="3" s="1"/>
  <c r="T213" i="3" a="1"/>
  <c r="T213" i="3" s="1"/>
  <c r="T217" i="3" a="1"/>
  <c r="T217" i="3" s="1"/>
  <c r="T228" i="3" a="1"/>
  <c r="T228" i="3" s="1"/>
  <c r="T230" i="3" a="1"/>
  <c r="T230" i="3" s="1"/>
  <c r="T255" i="3" a="1"/>
  <c r="T255" i="3" s="1"/>
  <c r="T189" i="3" a="1"/>
  <c r="T189" i="3" s="1"/>
  <c r="T190" i="3" a="1"/>
  <c r="T190" i="3" s="1"/>
  <c r="T192" i="3" a="1"/>
  <c r="T192" i="3" s="1"/>
  <c r="T195" i="3" a="1"/>
  <c r="T195" i="3" s="1"/>
  <c r="T210" i="3" a="1"/>
  <c r="T210" i="3" s="1"/>
  <c r="T235" i="3" a="1"/>
  <c r="T235" i="3" s="1"/>
  <c r="T233" i="3" a="1"/>
  <c r="T233" i="3" s="1"/>
  <c r="T238" i="3" a="1"/>
  <c r="T238" i="3" s="1"/>
  <c r="T197" i="3" a="1"/>
  <c r="T197" i="3" s="1"/>
  <c r="T205" i="3" a="1"/>
  <c r="T205" i="3" s="1"/>
  <c r="T243" i="3" a="1"/>
  <c r="T243" i="3" s="1"/>
  <c r="T200" i="3" a="1"/>
  <c r="T200" i="3" s="1"/>
  <c r="T222" i="3" a="1"/>
  <c r="T222" i="3" s="1"/>
  <c r="T224" i="3" a="1"/>
  <c r="T224" i="3" s="1"/>
  <c r="T249" i="3" a="1"/>
  <c r="T249" i="3" s="1"/>
  <c r="T144" i="3" a="1"/>
  <c r="T144" i="3" s="1"/>
  <c r="T193" i="3" a="1"/>
  <c r="T193" i="3" s="1"/>
  <c r="T198" i="3" a="1"/>
  <c r="T198" i="3" s="1"/>
  <c r="T202" i="3" a="1"/>
  <c r="T202" i="3" s="1"/>
  <c r="T212" i="3" a="1"/>
  <c r="T212" i="3" s="1"/>
  <c r="T220" i="3" a="1"/>
  <c r="T220" i="3" s="1"/>
  <c r="T135" i="3" a="1"/>
  <c r="T135" i="3" s="1"/>
  <c r="T209" i="3" a="1"/>
  <c r="T209" i="3" s="1"/>
  <c r="T218" i="3" a="1"/>
  <c r="T218" i="3" s="1"/>
  <c r="T229" i="3" a="1"/>
  <c r="T229" i="3" s="1"/>
  <c r="T188" i="3" a="1"/>
  <c r="T188" i="3" s="1"/>
  <c r="T207" i="3" a="1"/>
  <c r="T207" i="3" s="1"/>
  <c r="T214" i="3" a="1"/>
  <c r="T214" i="3" s="1"/>
  <c r="T204" i="3" a="1"/>
  <c r="T204" i="3" s="1"/>
  <c r="T268" i="3" a="1"/>
  <c r="T268" i="3" s="1"/>
  <c r="T295" i="3" a="1"/>
  <c r="T295" i="3" s="1"/>
  <c r="T304" i="3" a="1"/>
  <c r="T304" i="3" s="1"/>
  <c r="T309" i="3" a="1"/>
  <c r="T309" i="3" s="1"/>
  <c r="T328" i="3" a="1"/>
  <c r="T328" i="3" s="1"/>
  <c r="T334" i="3" a="1"/>
  <c r="T334" i="3" s="1"/>
  <c r="T339" i="3" a="1"/>
  <c r="T339" i="3" s="1"/>
  <c r="T350" i="3" a="1"/>
  <c r="T350" i="3" s="1"/>
  <c r="T353" i="3" a="1"/>
  <c r="T353" i="3" s="1"/>
  <c r="T355" i="3" a="1"/>
  <c r="T355" i="3" s="1"/>
  <c r="T275" i="3" a="1"/>
  <c r="T275" i="3" s="1"/>
  <c r="T278" i="3" a="1"/>
  <c r="T278" i="3" s="1"/>
  <c r="T284" i="3" a="1"/>
  <c r="T284" i="3" s="1"/>
  <c r="T287" i="3" a="1"/>
  <c r="T287" i="3" s="1"/>
  <c r="T314" i="3" a="1"/>
  <c r="T314" i="3" s="1"/>
  <c r="T262" i="3" a="1"/>
  <c r="T262" i="3" s="1"/>
  <c r="T269" i="3" a="1"/>
  <c r="T269" i="3" s="1"/>
  <c r="T272" i="3" a="1"/>
  <c r="T272" i="3" s="1"/>
  <c r="T302" i="3" a="1"/>
  <c r="T302" i="3" s="1"/>
  <c r="T310" i="3" a="1"/>
  <c r="T310" i="3" s="1"/>
  <c r="T315" i="3" a="1"/>
  <c r="T315" i="3" s="1"/>
  <c r="T227" i="3" a="1"/>
  <c r="T227" i="3" s="1"/>
  <c r="T270" i="3" a="1"/>
  <c r="T270" i="3" s="1"/>
  <c r="T292" i="3" a="1"/>
  <c r="T292" i="3" s="1"/>
  <c r="T300" i="3" a="1"/>
  <c r="T300" i="3" s="1"/>
  <c r="T263" i="3" a="1"/>
  <c r="T263" i="3" s="1"/>
  <c r="T274" i="3" a="1"/>
  <c r="T274" i="3" s="1"/>
  <c r="T288" i="3" a="1"/>
  <c r="T288" i="3" s="1"/>
  <c r="T298" i="3" a="1"/>
  <c r="T298" i="3" s="1"/>
  <c r="T305" i="3" a="1"/>
  <c r="T305" i="3" s="1"/>
  <c r="T194" i="3" a="1"/>
  <c r="T194" i="3" s="1"/>
  <c r="T242" i="3" a="1"/>
  <c r="T242" i="3" s="1"/>
  <c r="T264" i="3" a="1"/>
  <c r="T264" i="3" s="1"/>
  <c r="T277" i="3" a="1"/>
  <c r="T277" i="3" s="1"/>
  <c r="T280" i="3" a="1"/>
  <c r="T280" i="3" s="1"/>
  <c r="T283" i="3" a="1"/>
  <c r="T283" i="3" s="1"/>
  <c r="T245" i="3" a="1"/>
  <c r="T245" i="3" s="1"/>
  <c r="T254" i="3" a="1"/>
  <c r="T254" i="3" s="1"/>
  <c r="T258" i="3" a="1"/>
  <c r="T258" i="3" s="1"/>
  <c r="T265" i="3" a="1"/>
  <c r="T265" i="3" s="1"/>
  <c r="T289" i="3" a="1"/>
  <c r="T289" i="3" s="1"/>
  <c r="T293" i="3" a="1"/>
  <c r="T293" i="3" s="1"/>
  <c r="T303" i="3" a="1"/>
  <c r="T303" i="3" s="1"/>
  <c r="T307" i="3" a="1"/>
  <c r="T307" i="3" s="1"/>
  <c r="T248" i="3" a="1"/>
  <c r="T248" i="3" s="1"/>
  <c r="T253" i="3" a="1"/>
  <c r="T253" i="3" s="1"/>
  <c r="T259" i="3" a="1"/>
  <c r="T259" i="3" s="1"/>
  <c r="T273" i="3" a="1"/>
  <c r="T273" i="3" s="1"/>
  <c r="T279" i="3" a="1"/>
  <c r="T279" i="3" s="1"/>
  <c r="T282" i="3" a="1"/>
  <c r="T282" i="3" s="1"/>
  <c r="T285" i="3" a="1"/>
  <c r="T285" i="3" s="1"/>
  <c r="T294" i="3" a="1"/>
  <c r="T294" i="3" s="1"/>
  <c r="T225" i="3" a="1"/>
  <c r="T225" i="3" s="1"/>
  <c r="T247" i="3" a="1"/>
  <c r="T247" i="3" s="1"/>
  <c r="T257" i="3" a="1"/>
  <c r="T257" i="3" s="1"/>
  <c r="T267" i="3" a="1"/>
  <c r="T267" i="3" s="1"/>
  <c r="T290" i="3" a="1"/>
  <c r="T290" i="3" s="1"/>
  <c r="T299" i="3" a="1"/>
  <c r="T299" i="3" s="1"/>
  <c r="T344" i="3" a="1"/>
  <c r="T344" i="3" s="1"/>
  <c r="T345" i="3" a="1"/>
  <c r="T345" i="3" s="1"/>
  <c r="T349" i="3" a="1"/>
  <c r="T349" i="3" s="1"/>
  <c r="T363" i="3" a="1"/>
  <c r="T363" i="3" s="1"/>
  <c r="T377" i="3" a="1"/>
  <c r="T377" i="3" s="1"/>
  <c r="T393" i="3" a="1"/>
  <c r="T393" i="3" s="1"/>
  <c r="T402" i="3" a="1"/>
  <c r="T402" i="3" s="1"/>
  <c r="T419" i="3" a="1"/>
  <c r="T419" i="3" s="1"/>
  <c r="T425" i="3" a="1"/>
  <c r="T425" i="3" s="1"/>
  <c r="T433" i="3" a="1"/>
  <c r="T433" i="3" s="1"/>
  <c r="T434" i="3" a="1"/>
  <c r="T434" i="3" s="1"/>
  <c r="T317" i="3" a="1"/>
  <c r="T317" i="3" s="1"/>
  <c r="T327" i="3" a="1"/>
  <c r="T327" i="3" s="1"/>
  <c r="T329" i="3" a="1"/>
  <c r="T329" i="3" s="1"/>
  <c r="T342" i="3" a="1"/>
  <c r="T342" i="3" s="1"/>
  <c r="T343" i="3" a="1"/>
  <c r="T343" i="3" s="1"/>
  <c r="T358" i="3" a="1"/>
  <c r="T358" i="3" s="1"/>
  <c r="T308" i="3" a="1"/>
  <c r="T308" i="3" s="1"/>
  <c r="T380" i="3" a="1"/>
  <c r="T380" i="3" s="1"/>
  <c r="T325" i="3" a="1"/>
  <c r="T325" i="3" s="1"/>
  <c r="T360" i="3" a="1"/>
  <c r="T360" i="3" s="1"/>
  <c r="T370" i="3" a="1"/>
  <c r="T370" i="3" s="1"/>
  <c r="T319" i="3" a="1"/>
  <c r="T319" i="3" s="1"/>
  <c r="T322" i="3" a="1"/>
  <c r="T322" i="3" s="1"/>
  <c r="T260" i="3" a="1"/>
  <c r="T260" i="3" s="1"/>
  <c r="T320" i="3" a="1"/>
  <c r="T320" i="3" s="1"/>
  <c r="T332" i="3" a="1"/>
  <c r="T332" i="3" s="1"/>
  <c r="T352" i="3" a="1"/>
  <c r="T352" i="3" s="1"/>
  <c r="T362" i="3" a="1"/>
  <c r="T362" i="3" s="1"/>
  <c r="T368" i="3" a="1"/>
  <c r="T368" i="3" s="1"/>
  <c r="T369" i="3" a="1"/>
  <c r="T369" i="3" s="1"/>
  <c r="T313" i="3" a="1"/>
  <c r="T313" i="3" s="1"/>
  <c r="T323" i="3" a="1"/>
  <c r="T323" i="3" s="1"/>
  <c r="T330" i="3" a="1"/>
  <c r="T330" i="3" s="1"/>
  <c r="T337" i="3" a="1"/>
  <c r="T337" i="3" s="1"/>
  <c r="T340" i="3" a="1"/>
  <c r="T340" i="3" s="1"/>
  <c r="T367" i="3" a="1"/>
  <c r="T367" i="3" s="1"/>
  <c r="T297" i="3" a="1"/>
  <c r="T297" i="3" s="1"/>
  <c r="T318" i="3" a="1"/>
  <c r="T318" i="3" s="1"/>
  <c r="T354" i="3" a="1"/>
  <c r="T354" i="3" s="1"/>
  <c r="T359" i="3" a="1"/>
  <c r="T359" i="3" s="1"/>
  <c r="T324" i="3" a="1"/>
  <c r="T324" i="3" s="1"/>
  <c r="T335" i="3" a="1"/>
  <c r="T335" i="3" s="1"/>
  <c r="T357" i="3" a="1"/>
  <c r="T357" i="3" s="1"/>
  <c r="T365" i="3" a="1"/>
  <c r="T365" i="3" s="1"/>
  <c r="T312" i="3" a="1"/>
  <c r="T312" i="3" s="1"/>
  <c r="T333" i="3" a="1"/>
  <c r="T333" i="3" s="1"/>
  <c r="T347" i="3" a="1"/>
  <c r="T347" i="3" s="1"/>
  <c r="T348" i="3" a="1"/>
  <c r="T348" i="3" s="1"/>
  <c r="T403" i="3" a="1"/>
  <c r="T403" i="3" s="1"/>
  <c r="T407" i="3" a="1"/>
  <c r="T407" i="3" s="1"/>
  <c r="T428" i="3" a="1"/>
  <c r="T428" i="3" s="1"/>
  <c r="T394" i="3" a="1"/>
  <c r="T394" i="3" s="1"/>
  <c r="T378" i="3" a="1"/>
  <c r="T378" i="3" s="1"/>
  <c r="T364" i="3" a="1"/>
  <c r="T364" i="3" s="1"/>
  <c r="T379" i="3" a="1"/>
  <c r="T379" i="3" s="1"/>
  <c r="T409" i="3" a="1"/>
  <c r="T409" i="3" s="1"/>
  <c r="T418" i="3" a="1"/>
  <c r="T418" i="3" s="1"/>
  <c r="T427" i="3" a="1"/>
  <c r="T427" i="3" s="1"/>
  <c r="T338" i="3" a="1"/>
  <c r="T338" i="3" s="1"/>
  <c r="T383" i="3" a="1"/>
  <c r="T383" i="3" s="1"/>
  <c r="T398" i="3" a="1"/>
  <c r="T398" i="3" s="1"/>
  <c r="T399" i="3" a="1"/>
  <c r="T399" i="3" s="1"/>
  <c r="T412" i="3" a="1"/>
  <c r="T412" i="3" s="1"/>
  <c r="T417" i="3" a="1"/>
  <c r="T417" i="3" s="1"/>
  <c r="T385" i="3" a="1"/>
  <c r="T385" i="3" s="1"/>
  <c r="T388" i="3" a="1"/>
  <c r="T388" i="3" s="1"/>
  <c r="T390" i="3" a="1"/>
  <c r="T390" i="3" s="1"/>
  <c r="T395" i="3" a="1"/>
  <c r="T395" i="3" s="1"/>
  <c r="T405" i="3" a="1"/>
  <c r="T405" i="3" s="1"/>
  <c r="T422" i="3" a="1"/>
  <c r="T422" i="3" s="1"/>
  <c r="T423" i="3" a="1"/>
  <c r="T423" i="3" s="1"/>
  <c r="T424" i="3" a="1"/>
  <c r="T424" i="3" s="1"/>
  <c r="T373" i="3" a="1"/>
  <c r="T373" i="3" s="1"/>
  <c r="T404" i="3" a="1"/>
  <c r="T404" i="3" s="1"/>
  <c r="T408" i="3" a="1"/>
  <c r="T408" i="3" s="1"/>
  <c r="T415" i="3" a="1"/>
  <c r="T415" i="3" s="1"/>
  <c r="T374" i="3" a="1"/>
  <c r="T374" i="3" s="1"/>
  <c r="T397" i="3" a="1"/>
  <c r="T397" i="3" s="1"/>
  <c r="T372" i="3" a="1"/>
  <c r="T372" i="3" s="1"/>
  <c r="T384" i="3" a="1"/>
  <c r="T384" i="3" s="1"/>
  <c r="T387" i="3" a="1"/>
  <c r="T387" i="3" s="1"/>
  <c r="T392" i="3" a="1"/>
  <c r="T392" i="3" s="1"/>
  <c r="T414" i="3" a="1"/>
  <c r="T414" i="3" s="1"/>
  <c r="T413" i="3" a="1"/>
  <c r="T413" i="3" s="1"/>
  <c r="T432" i="3" a="1"/>
  <c r="T432" i="3" s="1"/>
  <c r="T453" i="3" a="1"/>
  <c r="T453" i="3" s="1"/>
  <c r="T470" i="3" a="1"/>
  <c r="T470" i="3" s="1"/>
  <c r="T498" i="3" a="1"/>
  <c r="T498" i="3" s="1"/>
  <c r="T504" i="3" a="1"/>
  <c r="T504" i="3" s="1"/>
  <c r="T510" i="3" a="1"/>
  <c r="T510" i="3" s="1"/>
  <c r="T522" i="3" a="1"/>
  <c r="T522" i="3" s="1"/>
  <c r="T542" i="3" a="1"/>
  <c r="T542" i="3" s="1"/>
  <c r="T543" i="3" a="1"/>
  <c r="T543" i="3" s="1"/>
  <c r="T400" i="3" a="1"/>
  <c r="T400" i="3" s="1"/>
  <c r="T430" i="3" a="1"/>
  <c r="T430" i="3" s="1"/>
  <c r="T442" i="3" a="1"/>
  <c r="T442" i="3" s="1"/>
  <c r="T449" i="3" a="1"/>
  <c r="T449" i="3" s="1"/>
  <c r="T472" i="3" a="1"/>
  <c r="T472" i="3" s="1"/>
  <c r="T474" i="3" a="1"/>
  <c r="T474" i="3" s="1"/>
  <c r="T484" i="3" a="1"/>
  <c r="T484" i="3" s="1"/>
  <c r="T487" i="3" a="1"/>
  <c r="T487" i="3" s="1"/>
  <c r="T382" i="3" a="1"/>
  <c r="T382" i="3" s="1"/>
  <c r="T435" i="3" a="1"/>
  <c r="T435" i="3" s="1"/>
  <c r="T438" i="3" a="1"/>
  <c r="T438" i="3" s="1"/>
  <c r="T458" i="3" a="1"/>
  <c r="T458" i="3" s="1"/>
  <c r="T465" i="3" a="1"/>
  <c r="T465" i="3" s="1"/>
  <c r="T493" i="3" a="1"/>
  <c r="T493" i="3" s="1"/>
  <c r="T494" i="3" a="1"/>
  <c r="T494" i="3" s="1"/>
  <c r="T495" i="3" a="1"/>
  <c r="T495" i="3" s="1"/>
  <c r="T497" i="3" a="1"/>
  <c r="T497" i="3" s="1"/>
  <c r="T503" i="3" a="1"/>
  <c r="T503" i="3" s="1"/>
  <c r="T509" i="3" a="1"/>
  <c r="T509" i="3" s="1"/>
  <c r="T515" i="3" a="1"/>
  <c r="T515" i="3" s="1"/>
  <c r="T445" i="3" a="1"/>
  <c r="T445" i="3" s="1"/>
  <c r="T452" i="3" a="1"/>
  <c r="T452" i="3" s="1"/>
  <c r="T467" i="3" a="1"/>
  <c r="T467" i="3" s="1"/>
  <c r="T480" i="3" a="1"/>
  <c r="T480" i="3" s="1"/>
  <c r="T485" i="3" a="1"/>
  <c r="T485" i="3" s="1"/>
  <c r="T492" i="3" a="1"/>
  <c r="T492" i="3" s="1"/>
  <c r="T410" i="3" a="1"/>
  <c r="T410" i="3" s="1"/>
  <c r="T455" i="3" a="1"/>
  <c r="T455" i="3" s="1"/>
  <c r="T460" i="3" a="1"/>
  <c r="T460" i="3" s="1"/>
  <c r="T469" i="3" a="1"/>
  <c r="T469" i="3" s="1"/>
  <c r="T477" i="3" a="1"/>
  <c r="T477" i="3" s="1"/>
  <c r="T502" i="3" a="1"/>
  <c r="T502" i="3" s="1"/>
  <c r="T439" i="3" a="1"/>
  <c r="T439" i="3" s="1"/>
  <c r="T448" i="3" a="1"/>
  <c r="T448" i="3" s="1"/>
  <c r="T462" i="3" a="1"/>
  <c r="T462" i="3" s="1"/>
  <c r="T444" i="3" a="1"/>
  <c r="T444" i="3" s="1"/>
  <c r="T457" i="3" a="1"/>
  <c r="T457" i="3" s="1"/>
  <c r="T459" i="3" a="1"/>
  <c r="T459" i="3" s="1"/>
  <c r="T464" i="3" a="1"/>
  <c r="T464" i="3" s="1"/>
  <c r="T475" i="3" a="1"/>
  <c r="T475" i="3" s="1"/>
  <c r="T440" i="3" a="1"/>
  <c r="T440" i="3" s="1"/>
  <c r="T473" i="3" a="1"/>
  <c r="T473" i="3" s="1"/>
  <c r="T479" i="3" a="1"/>
  <c r="T479" i="3" s="1"/>
  <c r="T482" i="3" a="1"/>
  <c r="T482" i="3" s="1"/>
  <c r="T490" i="3" a="1"/>
  <c r="T490" i="3" s="1"/>
  <c r="T389" i="3" a="1"/>
  <c r="T389" i="3" s="1"/>
  <c r="T420" i="3" a="1"/>
  <c r="T420" i="3" s="1"/>
  <c r="T443" i="3" a="1"/>
  <c r="T443" i="3" s="1"/>
  <c r="T447" i="3" a="1"/>
  <c r="T447" i="3" s="1"/>
  <c r="T437" i="3" a="1"/>
  <c r="T437" i="3" s="1"/>
  <c r="T463" i="3" a="1"/>
  <c r="T463" i="3" s="1"/>
  <c r="T489" i="3" a="1"/>
  <c r="T489" i="3" s="1"/>
  <c r="T450" i="3" a="1"/>
  <c r="T450" i="3" s="1"/>
  <c r="T454" i="3" a="1"/>
  <c r="T454" i="3" s="1"/>
  <c r="T478" i="3" a="1"/>
  <c r="T478" i="3" s="1"/>
  <c r="T499" i="3" a="1"/>
  <c r="T499" i="3" s="1"/>
  <c r="T524" i="3" a="1"/>
  <c r="T524" i="3" s="1"/>
  <c r="T545" i="3" a="1"/>
  <c r="T545" i="3" s="1"/>
  <c r="T375" i="3" a="1"/>
  <c r="T375" i="3" s="1"/>
  <c r="T468" i="3" a="1"/>
  <c r="T468" i="3" s="1"/>
  <c r="T488" i="3" a="1"/>
  <c r="T488" i="3" s="1"/>
  <c r="T517" i="3" a="1"/>
  <c r="T517" i="3" s="1"/>
  <c r="T525" i="3" a="1"/>
  <c r="T525" i="3" s="1"/>
  <c r="T540" i="3" a="1"/>
  <c r="T540" i="3" s="1"/>
  <c r="T429" i="3" a="1"/>
  <c r="T429" i="3" s="1"/>
  <c r="T518" i="3" a="1"/>
  <c r="T518" i="3" s="1"/>
  <c r="T483" i="3" a="1"/>
  <c r="T483" i="3" s="1"/>
  <c r="T519" i="3" a="1"/>
  <c r="T519" i="3" s="1"/>
  <c r="T530" i="3" a="1"/>
  <c r="T530" i="3" s="1"/>
  <c r="T535" i="3" a="1"/>
  <c r="T535" i="3" s="1"/>
  <c r="T520" i="3" a="1"/>
  <c r="T520" i="3" s="1"/>
  <c r="T529" i="3" a="1"/>
  <c r="T529" i="3" s="1"/>
  <c r="T534" i="3" a="1"/>
  <c r="T534" i="3" s="1"/>
  <c r="T539" i="3" a="1"/>
  <c r="T539" i="3" s="1"/>
  <c r="T544" i="3" a="1"/>
  <c r="T544" i="3" s="1"/>
  <c r="T52" i="3" a="1"/>
  <c r="T52" i="3" s="1"/>
  <c r="T512" i="3" a="1"/>
  <c r="T512" i="3" s="1"/>
  <c r="T527" i="3" a="1"/>
  <c r="T527" i="3" s="1"/>
  <c r="T53" i="3" a="1"/>
  <c r="T53" i="3" s="1"/>
  <c r="T54" i="3" a="1"/>
  <c r="T54" i="3" s="1"/>
  <c r="T500" i="3" a="1"/>
  <c r="T500" i="3" s="1"/>
  <c r="T513" i="3" a="1"/>
  <c r="T513" i="3" s="1"/>
  <c r="T538" i="3" a="1"/>
  <c r="T538" i="3" s="1"/>
  <c r="T55" i="3" a="1"/>
  <c r="T55" i="3" s="1"/>
  <c r="T505" i="3" a="1"/>
  <c r="T505" i="3" s="1"/>
  <c r="T514" i="3" a="1"/>
  <c r="T514" i="3" s="1"/>
  <c r="T528" i="3" a="1"/>
  <c r="T528" i="3" s="1"/>
  <c r="T532" i="3" a="1"/>
  <c r="T532" i="3" s="1"/>
  <c r="T533" i="3" a="1"/>
  <c r="T533" i="3" s="1"/>
  <c r="T507" i="3" a="1"/>
  <c r="T507" i="3" s="1"/>
  <c r="T47" i="3" a="1"/>
  <c r="T47" i="3" s="1"/>
  <c r="T508" i="3" a="1"/>
  <c r="T508" i="3" s="1"/>
  <c r="T49" i="3" a="1"/>
  <c r="T49" i="3" s="1"/>
  <c r="T48" i="3" a="1"/>
  <c r="T48" i="3" s="1"/>
  <c r="T523" i="3" a="1"/>
  <c r="T523" i="3" s="1"/>
  <c r="T537" i="3" a="1"/>
  <c r="T537" i="3" s="1"/>
  <c r="T50" i="3" a="1"/>
  <c r="T50" i="3" s="1"/>
  <c r="C29" i="3"/>
  <c r="C68" i="3" a="1"/>
  <c r="C68" i="3" s="1"/>
  <c r="C62" i="3" a="1"/>
  <c r="C62" i="3" s="1"/>
  <c r="C74" i="3" a="1"/>
  <c r="C74" i="3" s="1"/>
  <c r="C82" i="3" a="1"/>
  <c r="C82" i="3" s="1"/>
  <c r="C69" i="3" a="1"/>
  <c r="C69" i="3" s="1"/>
  <c r="C58" i="3" a="1"/>
  <c r="C58" i="3" s="1"/>
  <c r="C63" i="3" a="1"/>
  <c r="C63" i="3" s="1"/>
  <c r="C64" i="3" a="1"/>
  <c r="C64" i="3" s="1"/>
  <c r="C65" i="3" a="1"/>
  <c r="C65" i="3" s="1"/>
  <c r="C59" i="3" a="1"/>
  <c r="C59" i="3" s="1"/>
  <c r="C60" i="3" a="1"/>
  <c r="C60" i="3" s="1"/>
  <c r="C132" i="3" a="1"/>
  <c r="C132" i="3" s="1"/>
  <c r="C168" i="3" a="1"/>
  <c r="C168" i="3" s="1"/>
  <c r="C170" i="3" a="1"/>
  <c r="C170" i="3" s="1"/>
  <c r="C172" i="3" a="1"/>
  <c r="C172" i="3" s="1"/>
  <c r="C179" i="3" a="1"/>
  <c r="C179" i="3" s="1"/>
  <c r="C89" i="3" a="1"/>
  <c r="C89" i="3" s="1"/>
  <c r="C115" i="3" a="1"/>
  <c r="C115" i="3" s="1"/>
  <c r="C117" i="3" a="1"/>
  <c r="C117" i="3" s="1"/>
  <c r="C120" i="3" a="1"/>
  <c r="C120" i="3" s="1"/>
  <c r="C125" i="3" a="1"/>
  <c r="C125" i="3" s="1"/>
  <c r="C75" i="3" a="1"/>
  <c r="C75" i="3" s="1"/>
  <c r="C105" i="3" a="1"/>
  <c r="C105" i="3" s="1"/>
  <c r="C133" i="3" a="1"/>
  <c r="C133" i="3" s="1"/>
  <c r="C72" i="3" a="1"/>
  <c r="C72" i="3" s="1"/>
  <c r="C85" i="3" a="1"/>
  <c r="C85" i="3" s="1"/>
  <c r="C95" i="3" a="1"/>
  <c r="C95" i="3" s="1"/>
  <c r="C98" i="3" a="1"/>
  <c r="C98" i="3" s="1"/>
  <c r="C99" i="3" a="1"/>
  <c r="C99" i="3" s="1"/>
  <c r="C100" i="3" a="1"/>
  <c r="C100" i="3" s="1"/>
  <c r="C109" i="3" a="1"/>
  <c r="C109" i="3" s="1"/>
  <c r="C127" i="3" a="1"/>
  <c r="C127" i="3" s="1"/>
  <c r="C77" i="3" a="1"/>
  <c r="C77" i="3" s="1"/>
  <c r="C78" i="3" a="1"/>
  <c r="C78" i="3" s="1"/>
  <c r="C84" i="3" a="1"/>
  <c r="C84" i="3" s="1"/>
  <c r="C88" i="3" a="1"/>
  <c r="C88" i="3" s="1"/>
  <c r="C94" i="3" a="1"/>
  <c r="C94" i="3" s="1"/>
  <c r="C112" i="3" a="1"/>
  <c r="C112" i="3" s="1"/>
  <c r="C118" i="3" a="1"/>
  <c r="C118" i="3" s="1"/>
  <c r="C79" i="3" a="1"/>
  <c r="C79" i="3" s="1"/>
  <c r="C107" i="3" a="1"/>
  <c r="C107" i="3" s="1"/>
  <c r="C114" i="3" a="1"/>
  <c r="C114" i="3" s="1"/>
  <c r="C83" i="3" a="1"/>
  <c r="C83" i="3" s="1"/>
  <c r="C93" i="3" a="1"/>
  <c r="C93" i="3" s="1"/>
  <c r="C102" i="3" a="1"/>
  <c r="C102" i="3" s="1"/>
  <c r="C90" i="3" a="1"/>
  <c r="C90" i="3" s="1"/>
  <c r="C122" i="3" a="1"/>
  <c r="C122" i="3" s="1"/>
  <c r="C67" i="3" a="1"/>
  <c r="C67" i="3" s="1"/>
  <c r="C80" i="3" a="1"/>
  <c r="C80" i="3" s="1"/>
  <c r="C87" i="3" a="1"/>
  <c r="C87" i="3" s="1"/>
  <c r="C103" i="3" a="1"/>
  <c r="C103" i="3" s="1"/>
  <c r="C108" i="3" a="1"/>
  <c r="C108" i="3" s="1"/>
  <c r="C119" i="3" a="1"/>
  <c r="C119" i="3" s="1"/>
  <c r="C57" i="3" a="1"/>
  <c r="C57" i="3" s="1"/>
  <c r="C70" i="3" a="1"/>
  <c r="C70" i="3" s="1"/>
  <c r="C113" i="3" a="1"/>
  <c r="C113" i="3" s="1"/>
  <c r="C129" i="3" a="1"/>
  <c r="C129" i="3" s="1"/>
  <c r="C142" i="3" a="1"/>
  <c r="C142" i="3" s="1"/>
  <c r="C162" i="3" a="1"/>
  <c r="C162" i="3" s="1"/>
  <c r="C139" i="3" a="1"/>
  <c r="C139" i="3" s="1"/>
  <c r="C150" i="3" a="1"/>
  <c r="C150" i="3" s="1"/>
  <c r="C152" i="3" a="1"/>
  <c r="C152" i="3" s="1"/>
  <c r="C167" i="3" a="1"/>
  <c r="C167" i="3" s="1"/>
  <c r="C199" i="3" a="1"/>
  <c r="C199" i="3" s="1"/>
  <c r="C92" i="3" a="1"/>
  <c r="C92" i="3" s="1"/>
  <c r="C144" i="3" a="1"/>
  <c r="C144" i="3" s="1"/>
  <c r="C177" i="3" a="1"/>
  <c r="C177" i="3" s="1"/>
  <c r="C183" i="3" a="1"/>
  <c r="C183" i="3" s="1"/>
  <c r="C188" i="3" a="1"/>
  <c r="C188" i="3" s="1"/>
  <c r="C190" i="3" a="1"/>
  <c r="C190" i="3" s="1"/>
  <c r="C192" i="3" a="1"/>
  <c r="C192" i="3" s="1"/>
  <c r="C198" i="3" a="1"/>
  <c r="C198" i="3" s="1"/>
  <c r="C135" i="3" a="1"/>
  <c r="C135" i="3" s="1"/>
  <c r="C173" i="3" a="1"/>
  <c r="C173" i="3" s="1"/>
  <c r="C185" i="3" a="1"/>
  <c r="C185" i="3" s="1"/>
  <c r="C97" i="3" a="1"/>
  <c r="C97" i="3" s="1"/>
  <c r="C148" i="3" a="1"/>
  <c r="C148" i="3" s="1"/>
  <c r="C155" i="3" a="1"/>
  <c r="C155" i="3" s="1"/>
  <c r="C160" i="3" a="1"/>
  <c r="C160" i="3" s="1"/>
  <c r="C178" i="3" a="1"/>
  <c r="C178" i="3" s="1"/>
  <c r="C138" i="3" a="1"/>
  <c r="C138" i="3" s="1"/>
  <c r="C143" i="3" a="1"/>
  <c r="C143" i="3" s="1"/>
  <c r="C153" i="3" a="1"/>
  <c r="C153" i="3" s="1"/>
  <c r="C73" i="3" a="1"/>
  <c r="C73" i="3" s="1"/>
  <c r="C123" i="3" a="1"/>
  <c r="C123" i="3" s="1"/>
  <c r="C159" i="3" a="1"/>
  <c r="C159" i="3" s="1"/>
  <c r="C174" i="3" a="1"/>
  <c r="C174" i="3" s="1"/>
  <c r="C104" i="3" a="1"/>
  <c r="C104" i="3" s="1"/>
  <c r="C128" i="3" a="1"/>
  <c r="C128" i="3" s="1"/>
  <c r="C140" i="3" a="1"/>
  <c r="C140" i="3" s="1"/>
  <c r="C165" i="3" a="1"/>
  <c r="C165" i="3" s="1"/>
  <c r="C184" i="3" a="1"/>
  <c r="C184" i="3" s="1"/>
  <c r="C130" i="3" a="1"/>
  <c r="C130" i="3" s="1"/>
  <c r="C134" i="3" a="1"/>
  <c r="C134" i="3" s="1"/>
  <c r="C137" i="3" a="1"/>
  <c r="C137" i="3" s="1"/>
  <c r="C175" i="3" a="1"/>
  <c r="C175" i="3" s="1"/>
  <c r="C110" i="3" a="1"/>
  <c r="C110" i="3" s="1"/>
  <c r="C124" i="3" a="1"/>
  <c r="C124" i="3" s="1"/>
  <c r="C145" i="3" a="1"/>
  <c r="C145" i="3" s="1"/>
  <c r="C149" i="3" a="1"/>
  <c r="C149" i="3" s="1"/>
  <c r="C158" i="3" a="1"/>
  <c r="C158" i="3" s="1"/>
  <c r="C164" i="3" a="1"/>
  <c r="C164" i="3" s="1"/>
  <c r="C182" i="3" a="1"/>
  <c r="C182" i="3" s="1"/>
  <c r="C154" i="3" a="1"/>
  <c r="C154" i="3" s="1"/>
  <c r="C157" i="3" a="1"/>
  <c r="C157" i="3" s="1"/>
  <c r="C163" i="3" a="1"/>
  <c r="C163" i="3" s="1"/>
  <c r="C180" i="3" a="1"/>
  <c r="C180" i="3" s="1"/>
  <c r="C169" i="3" a="1"/>
  <c r="C169" i="3" s="1"/>
  <c r="C204" i="3" a="1"/>
  <c r="C204" i="3" s="1"/>
  <c r="C229" i="3" a="1"/>
  <c r="C229" i="3" s="1"/>
  <c r="C239" i="3" a="1"/>
  <c r="C239" i="3" s="1"/>
  <c r="C147" i="3" a="1"/>
  <c r="C147" i="3" s="1"/>
  <c r="C234" i="3" a="1"/>
  <c r="C234" i="3" s="1"/>
  <c r="C242" i="3" a="1"/>
  <c r="C242" i="3" s="1"/>
  <c r="C247" i="3" a="1"/>
  <c r="C247" i="3" s="1"/>
  <c r="C189" i="3" a="1"/>
  <c r="C189" i="3" s="1"/>
  <c r="C197" i="3" a="1"/>
  <c r="C197" i="3" s="1"/>
  <c r="C227" i="3" a="1"/>
  <c r="C227" i="3" s="1"/>
  <c r="C244" i="3" a="1"/>
  <c r="C244" i="3" s="1"/>
  <c r="C250" i="3" a="1"/>
  <c r="C250" i="3" s="1"/>
  <c r="C254" i="3" a="1"/>
  <c r="C254" i="3" s="1"/>
  <c r="C257" i="3" a="1"/>
  <c r="C257" i="3" s="1"/>
  <c r="C194" i="3" a="1"/>
  <c r="C194" i="3" s="1"/>
  <c r="C213" i="3" a="1"/>
  <c r="C213" i="3" s="1"/>
  <c r="C225" i="3" a="1"/>
  <c r="C225" i="3" s="1"/>
  <c r="C223" i="3" a="1"/>
  <c r="C223" i="3" s="1"/>
  <c r="C232" i="3" a="1"/>
  <c r="C232" i="3" s="1"/>
  <c r="C237" i="3" a="1"/>
  <c r="C237" i="3" s="1"/>
  <c r="C203" i="3" a="1"/>
  <c r="C203" i="3" s="1"/>
  <c r="C208" i="3" a="1"/>
  <c r="C208" i="3" s="1"/>
  <c r="C219" i="3" a="1"/>
  <c r="C219" i="3" s="1"/>
  <c r="C230" i="3" a="1"/>
  <c r="C230" i="3" s="1"/>
  <c r="C240" i="3" a="1"/>
  <c r="C240" i="3" s="1"/>
  <c r="C210" i="3" a="1"/>
  <c r="C210" i="3" s="1"/>
  <c r="C215" i="3" a="1"/>
  <c r="C215" i="3" s="1"/>
  <c r="C217" i="3" a="1"/>
  <c r="C217" i="3" s="1"/>
  <c r="C249" i="3" a="1"/>
  <c r="C249" i="3" s="1"/>
  <c r="C195" i="3" a="1"/>
  <c r="C195" i="3" s="1"/>
  <c r="C205" i="3" a="1"/>
  <c r="C205" i="3" s="1"/>
  <c r="C228" i="3" a="1"/>
  <c r="C228" i="3" s="1"/>
  <c r="C235" i="3" a="1"/>
  <c r="C235" i="3" s="1"/>
  <c r="C233" i="3" a="1"/>
  <c r="C233" i="3" s="1"/>
  <c r="C238" i="3" a="1"/>
  <c r="C238" i="3" s="1"/>
  <c r="C187" i="3" a="1"/>
  <c r="C187" i="3" s="1"/>
  <c r="C200" i="3" a="1"/>
  <c r="C200" i="3" s="1"/>
  <c r="C212" i="3" a="1"/>
  <c r="C212" i="3" s="1"/>
  <c r="C214" i="3" a="1"/>
  <c r="C214" i="3" s="1"/>
  <c r="C224" i="3" a="1"/>
  <c r="C224" i="3" s="1"/>
  <c r="C193" i="3" a="1"/>
  <c r="C193" i="3" s="1"/>
  <c r="C202" i="3" a="1"/>
  <c r="C202" i="3" s="1"/>
  <c r="C207" i="3" a="1"/>
  <c r="C207" i="3" s="1"/>
  <c r="C222" i="3" a="1"/>
  <c r="C222" i="3" s="1"/>
  <c r="C248" i="3" a="1"/>
  <c r="C248" i="3" s="1"/>
  <c r="C255" i="3" a="1"/>
  <c r="C255" i="3" s="1"/>
  <c r="C289" i="3" a="1"/>
  <c r="C289" i="3" s="1"/>
  <c r="C293" i="3" a="1"/>
  <c r="C293" i="3" s="1"/>
  <c r="C317" i="3" a="1"/>
  <c r="C317" i="3" s="1"/>
  <c r="C349" i="3" a="1"/>
  <c r="C349" i="3" s="1"/>
  <c r="C352" i="3" a="1"/>
  <c r="C352" i="3" s="1"/>
  <c r="C265" i="3" a="1"/>
  <c r="C265" i="3" s="1"/>
  <c r="C272" i="3" a="1"/>
  <c r="C272" i="3" s="1"/>
  <c r="C275" i="3" a="1"/>
  <c r="C275" i="3" s="1"/>
  <c r="C299" i="3" a="1"/>
  <c r="C299" i="3" s="1"/>
  <c r="C307" i="3" a="1"/>
  <c r="C307" i="3" s="1"/>
  <c r="C279" i="3" a="1"/>
  <c r="C279" i="3" s="1"/>
  <c r="C282" i="3" a="1"/>
  <c r="C282" i="3" s="1"/>
  <c r="C285" i="3" a="1"/>
  <c r="C285" i="3" s="1"/>
  <c r="C294" i="3" a="1"/>
  <c r="C294" i="3" s="1"/>
  <c r="C297" i="3" a="1"/>
  <c r="C297" i="3" s="1"/>
  <c r="C312" i="3" a="1"/>
  <c r="C312" i="3" s="1"/>
  <c r="C218" i="3" a="1"/>
  <c r="C218" i="3" s="1"/>
  <c r="C258" i="3" a="1"/>
  <c r="C258" i="3" s="1"/>
  <c r="C259" i="3" a="1"/>
  <c r="C259" i="3" s="1"/>
  <c r="C290" i="3" a="1"/>
  <c r="C290" i="3" s="1"/>
  <c r="C209" i="3" a="1"/>
  <c r="C209" i="3" s="1"/>
  <c r="C260" i="3" a="1"/>
  <c r="C260" i="3" s="1"/>
  <c r="C267" i="3" a="1"/>
  <c r="C267" i="3" s="1"/>
  <c r="C287" i="3" a="1"/>
  <c r="C287" i="3" s="1"/>
  <c r="C304" i="3" a="1"/>
  <c r="C304" i="3" s="1"/>
  <c r="C308" i="3" a="1"/>
  <c r="C308" i="3" s="1"/>
  <c r="C253" i="3" a="1"/>
  <c r="C253" i="3" s="1"/>
  <c r="C274" i="3" a="1"/>
  <c r="C274" i="3" s="1"/>
  <c r="C302" i="3" a="1"/>
  <c r="C302" i="3" s="1"/>
  <c r="C252" i="3" a="1"/>
  <c r="C252" i="3" s="1"/>
  <c r="C268" i="3" a="1"/>
  <c r="C268" i="3" s="1"/>
  <c r="C278" i="3" a="1"/>
  <c r="C278" i="3" s="1"/>
  <c r="C284" i="3" a="1"/>
  <c r="C284" i="3" s="1"/>
  <c r="C295" i="3" a="1"/>
  <c r="C295" i="3" s="1"/>
  <c r="C300" i="3" a="1"/>
  <c r="C300" i="3" s="1"/>
  <c r="C243" i="3" a="1"/>
  <c r="C243" i="3" s="1"/>
  <c r="C269" i="3" a="1"/>
  <c r="C269" i="3" s="1"/>
  <c r="C220" i="3" a="1"/>
  <c r="C220" i="3" s="1"/>
  <c r="C262" i="3" a="1"/>
  <c r="C262" i="3" s="1"/>
  <c r="C298" i="3" a="1"/>
  <c r="C298" i="3" s="1"/>
  <c r="C245" i="3" a="1"/>
  <c r="C245" i="3" s="1"/>
  <c r="C263" i="3" a="1"/>
  <c r="C263" i="3" s="1"/>
  <c r="C270" i="3" a="1"/>
  <c r="C270" i="3" s="1"/>
  <c r="C288" i="3" a="1"/>
  <c r="C288" i="3" s="1"/>
  <c r="C292" i="3" a="1"/>
  <c r="C292" i="3" s="1"/>
  <c r="C305" i="3" a="1"/>
  <c r="C305" i="3" s="1"/>
  <c r="C273" i="3" a="1"/>
  <c r="C273" i="3" s="1"/>
  <c r="C277" i="3" a="1"/>
  <c r="C277" i="3" s="1"/>
  <c r="C280" i="3" a="1"/>
  <c r="C280" i="3" s="1"/>
  <c r="C283" i="3" a="1"/>
  <c r="C283" i="3" s="1"/>
  <c r="C303" i="3" a="1"/>
  <c r="C303" i="3" s="1"/>
  <c r="C264" i="3" a="1"/>
  <c r="C264" i="3" s="1"/>
  <c r="C314" i="3" a="1"/>
  <c r="C314" i="3" s="1"/>
  <c r="C320" i="3" a="1"/>
  <c r="C320" i="3" s="1"/>
  <c r="C322" i="3" a="1"/>
  <c r="C322" i="3" s="1"/>
  <c r="C323" i="3" a="1"/>
  <c r="C323" i="3" s="1"/>
  <c r="C335" i="3" a="1"/>
  <c r="C335" i="3" s="1"/>
  <c r="C353" i="3" a="1"/>
  <c r="C353" i="3" s="1"/>
  <c r="C393" i="3" a="1"/>
  <c r="C393" i="3" s="1"/>
  <c r="C420" i="3" a="1"/>
  <c r="C420" i="3" s="1"/>
  <c r="C319" i="3" a="1"/>
  <c r="C319" i="3" s="1"/>
  <c r="C324" i="3" a="1"/>
  <c r="C324" i="3" s="1"/>
  <c r="C333" i="3" a="1"/>
  <c r="C333" i="3" s="1"/>
  <c r="C363" i="3" a="1"/>
  <c r="C363" i="3" s="1"/>
  <c r="C354" i="3" a="1"/>
  <c r="C354" i="3" s="1"/>
  <c r="C370" i="3" a="1"/>
  <c r="C370" i="3" s="1"/>
  <c r="C380" i="3" a="1"/>
  <c r="C380" i="3" s="1"/>
  <c r="C313" i="3" a="1"/>
  <c r="C313" i="3" s="1"/>
  <c r="C338" i="3" a="1"/>
  <c r="C338" i="3" s="1"/>
  <c r="C329" i="3" a="1"/>
  <c r="C329" i="3" s="1"/>
  <c r="C357" i="3" a="1"/>
  <c r="C357" i="3" s="1"/>
  <c r="C369" i="3" a="1"/>
  <c r="C369" i="3" s="1"/>
  <c r="C309" i="3" a="1"/>
  <c r="C309" i="3" s="1"/>
  <c r="C327" i="3" a="1"/>
  <c r="C327" i="3" s="1"/>
  <c r="C348" i="3" a="1"/>
  <c r="C348" i="3" s="1"/>
  <c r="C355" i="3" a="1"/>
  <c r="C355" i="3" s="1"/>
  <c r="C360" i="3" a="1"/>
  <c r="C360" i="3" s="1"/>
  <c r="C367" i="3" a="1"/>
  <c r="C367" i="3" s="1"/>
  <c r="C368" i="3" a="1"/>
  <c r="C368" i="3" s="1"/>
  <c r="C318" i="3" a="1"/>
  <c r="C318" i="3" s="1"/>
  <c r="C325" i="3" a="1"/>
  <c r="C325" i="3" s="1"/>
  <c r="C334" i="3" a="1"/>
  <c r="C334" i="3" s="1"/>
  <c r="C339" i="3" a="1"/>
  <c r="C339" i="3" s="1"/>
  <c r="C342" i="3" a="1"/>
  <c r="C342" i="3" s="1"/>
  <c r="C345" i="3" a="1"/>
  <c r="C345" i="3" s="1"/>
  <c r="C347" i="3" a="1"/>
  <c r="C347" i="3" s="1"/>
  <c r="C362" i="3" a="1"/>
  <c r="C362" i="3" s="1"/>
  <c r="C344" i="3" a="1"/>
  <c r="C344" i="3" s="1"/>
  <c r="C350" i="3" a="1"/>
  <c r="C350" i="3" s="1"/>
  <c r="C358" i="3" a="1"/>
  <c r="C358" i="3" s="1"/>
  <c r="C310" i="3" a="1"/>
  <c r="C310" i="3" s="1"/>
  <c r="C332" i="3" a="1"/>
  <c r="C332" i="3" s="1"/>
  <c r="C343" i="3" a="1"/>
  <c r="C343" i="3" s="1"/>
  <c r="C315" i="3" a="1"/>
  <c r="C315" i="3" s="1"/>
  <c r="C330" i="3" a="1"/>
  <c r="C330" i="3" s="1"/>
  <c r="C365" i="3" a="1"/>
  <c r="C365" i="3" s="1"/>
  <c r="C328" i="3" a="1"/>
  <c r="C328" i="3" s="1"/>
  <c r="C337" i="3" a="1"/>
  <c r="C337" i="3" s="1"/>
  <c r="C359" i="3" a="1"/>
  <c r="C359" i="3" s="1"/>
  <c r="C364" i="3" a="1"/>
  <c r="C364" i="3" s="1"/>
  <c r="C384" i="3" a="1"/>
  <c r="C384" i="3" s="1"/>
  <c r="C387" i="3" a="1"/>
  <c r="C387" i="3" s="1"/>
  <c r="C392" i="3" a="1"/>
  <c r="C392" i="3" s="1"/>
  <c r="C428" i="3" a="1"/>
  <c r="C428" i="3" s="1"/>
  <c r="C429" i="3" a="1"/>
  <c r="C429" i="3" s="1"/>
  <c r="C454" i="3" a="1"/>
  <c r="C454" i="3" s="1"/>
  <c r="C455" i="3" a="1"/>
  <c r="C455" i="3" s="1"/>
  <c r="C397" i="3" a="1"/>
  <c r="C397" i="3" s="1"/>
  <c r="C407" i="3" a="1"/>
  <c r="C407" i="3" s="1"/>
  <c r="C413" i="3" a="1"/>
  <c r="C413" i="3" s="1"/>
  <c r="C419" i="3" a="1"/>
  <c r="C419" i="3" s="1"/>
  <c r="C389" i="3" a="1"/>
  <c r="C389" i="3" s="1"/>
  <c r="C400" i="3" a="1"/>
  <c r="C400" i="3" s="1"/>
  <c r="C403" i="3" a="1"/>
  <c r="C403" i="3" s="1"/>
  <c r="C434" i="3" a="1"/>
  <c r="C434" i="3" s="1"/>
  <c r="C435" i="3" a="1"/>
  <c r="C435" i="3" s="1"/>
  <c r="C373" i="3" a="1"/>
  <c r="C373" i="3" s="1"/>
  <c r="C374" i="3" a="1"/>
  <c r="C374" i="3" s="1"/>
  <c r="C382" i="3" a="1"/>
  <c r="C382" i="3" s="1"/>
  <c r="C399" i="3" a="1"/>
  <c r="C399" i="3" s="1"/>
  <c r="C418" i="3" a="1"/>
  <c r="C418" i="3" s="1"/>
  <c r="C427" i="3" a="1"/>
  <c r="C427" i="3" s="1"/>
  <c r="C394" i="3" a="1"/>
  <c r="C394" i="3" s="1"/>
  <c r="C402" i="3" a="1"/>
  <c r="C402" i="3" s="1"/>
  <c r="C409" i="3" a="1"/>
  <c r="C409" i="3" s="1"/>
  <c r="C412" i="3" a="1"/>
  <c r="C412" i="3" s="1"/>
  <c r="C433" i="3" a="1"/>
  <c r="C433" i="3" s="1"/>
  <c r="C375" i="3" a="1"/>
  <c r="C375" i="3" s="1"/>
  <c r="C417" i="3" a="1"/>
  <c r="C417" i="3" s="1"/>
  <c r="C424" i="3" a="1"/>
  <c r="C424" i="3" s="1"/>
  <c r="C425" i="3" a="1"/>
  <c r="C425" i="3" s="1"/>
  <c r="C398" i="3" a="1"/>
  <c r="C398" i="3" s="1"/>
  <c r="C405" i="3" a="1"/>
  <c r="C405" i="3" s="1"/>
  <c r="C423" i="3" a="1"/>
  <c r="C423" i="3" s="1"/>
  <c r="C340" i="3" a="1"/>
  <c r="C340" i="3" s="1"/>
  <c r="C383" i="3" a="1"/>
  <c r="C383" i="3" s="1"/>
  <c r="C388" i="3" a="1"/>
  <c r="C388" i="3" s="1"/>
  <c r="C422" i="3" a="1"/>
  <c r="C422" i="3" s="1"/>
  <c r="C385" i="3" a="1"/>
  <c r="C385" i="3" s="1"/>
  <c r="C404" i="3" a="1"/>
  <c r="C404" i="3" s="1"/>
  <c r="C415" i="3" a="1"/>
  <c r="C415" i="3" s="1"/>
  <c r="C377" i="3" a="1"/>
  <c r="C377" i="3" s="1"/>
  <c r="C379" i="3" a="1"/>
  <c r="C379" i="3" s="1"/>
  <c r="C390" i="3" a="1"/>
  <c r="C390" i="3" s="1"/>
  <c r="C395" i="3" a="1"/>
  <c r="C395" i="3" s="1"/>
  <c r="C408" i="3" a="1"/>
  <c r="C408" i="3" s="1"/>
  <c r="C414" i="3" a="1"/>
  <c r="C414" i="3" s="1"/>
  <c r="C440" i="3" a="1"/>
  <c r="C440" i="3" s="1"/>
  <c r="C450" i="3" a="1"/>
  <c r="C450" i="3" s="1"/>
  <c r="C463" i="3" a="1"/>
  <c r="C463" i="3" s="1"/>
  <c r="C468" i="3" a="1"/>
  <c r="C468" i="3" s="1"/>
  <c r="C478" i="3" a="1"/>
  <c r="C478" i="3" s="1"/>
  <c r="C499" i="3" a="1"/>
  <c r="C499" i="3" s="1"/>
  <c r="C505" i="3" a="1"/>
  <c r="C505" i="3" s="1"/>
  <c r="C517" i="3" a="1"/>
  <c r="C517" i="3" s="1"/>
  <c r="C523" i="3" a="1"/>
  <c r="C523" i="3" s="1"/>
  <c r="C529" i="3" a="1"/>
  <c r="C529" i="3" s="1"/>
  <c r="C545" i="3" a="1"/>
  <c r="C545" i="3" s="1"/>
  <c r="C410" i="3" a="1"/>
  <c r="C410" i="3" s="1"/>
  <c r="C430" i="3" a="1"/>
  <c r="C430" i="3" s="1"/>
  <c r="C437" i="3" a="1"/>
  <c r="C437" i="3" s="1"/>
  <c r="C449" i="3" a="1"/>
  <c r="C449" i="3" s="1"/>
  <c r="C453" i="3" a="1"/>
  <c r="C453" i="3" s="1"/>
  <c r="C498" i="3" a="1"/>
  <c r="C498" i="3" s="1"/>
  <c r="C504" i="3" a="1"/>
  <c r="C504" i="3" s="1"/>
  <c r="C510" i="3" a="1"/>
  <c r="C510" i="3" s="1"/>
  <c r="C522" i="3" a="1"/>
  <c r="C522" i="3" s="1"/>
  <c r="C458" i="3" a="1"/>
  <c r="C458" i="3" s="1"/>
  <c r="C465" i="3" a="1"/>
  <c r="C465" i="3" s="1"/>
  <c r="C470" i="3" a="1"/>
  <c r="C470" i="3" s="1"/>
  <c r="C483" i="3" a="1"/>
  <c r="C483" i="3" s="1"/>
  <c r="C490" i="3" a="1"/>
  <c r="C490" i="3" s="1"/>
  <c r="C372" i="3" a="1"/>
  <c r="C372" i="3" s="1"/>
  <c r="C378" i="3" a="1"/>
  <c r="C378" i="3" s="1"/>
  <c r="C445" i="3" a="1"/>
  <c r="C445" i="3" s="1"/>
  <c r="C452" i="3" a="1"/>
  <c r="C452" i="3" s="1"/>
  <c r="C460" i="3" a="1"/>
  <c r="C460" i="3" s="1"/>
  <c r="C472" i="3" a="1"/>
  <c r="C472" i="3" s="1"/>
  <c r="C474" i="3" a="1"/>
  <c r="C474" i="3" s="1"/>
  <c r="C480" i="3" a="1"/>
  <c r="C480" i="3" s="1"/>
  <c r="C503" i="3" a="1"/>
  <c r="C503" i="3" s="1"/>
  <c r="C489" i="3" a="1"/>
  <c r="C489" i="3" s="1"/>
  <c r="C442" i="3" a="1"/>
  <c r="C442" i="3" s="1"/>
  <c r="C448" i="3" a="1"/>
  <c r="C448" i="3" s="1"/>
  <c r="C467" i="3" a="1"/>
  <c r="C467" i="3" s="1"/>
  <c r="C469" i="3" a="1"/>
  <c r="C469" i="3" s="1"/>
  <c r="C438" i="3" a="1"/>
  <c r="C438" i="3" s="1"/>
  <c r="C457" i="3" a="1"/>
  <c r="C457" i="3" s="1"/>
  <c r="C477" i="3" a="1"/>
  <c r="C477" i="3" s="1"/>
  <c r="C484" i="3" a="1"/>
  <c r="C484" i="3" s="1"/>
  <c r="C488" i="3" a="1"/>
  <c r="C488" i="3" s="1"/>
  <c r="C444" i="3" a="1"/>
  <c r="C444" i="3" s="1"/>
  <c r="C462" i="3" a="1"/>
  <c r="C462" i="3" s="1"/>
  <c r="C464" i="3" a="1"/>
  <c r="C464" i="3" s="1"/>
  <c r="C479" i="3" a="1"/>
  <c r="C479" i="3" s="1"/>
  <c r="C485" i="3" a="1"/>
  <c r="C485" i="3" s="1"/>
  <c r="C443" i="3" a="1"/>
  <c r="C443" i="3" s="1"/>
  <c r="C475" i="3" a="1"/>
  <c r="C475" i="3" s="1"/>
  <c r="C482" i="3" a="1"/>
  <c r="C482" i="3" s="1"/>
  <c r="C487" i="3" a="1"/>
  <c r="C487" i="3" s="1"/>
  <c r="C493" i="3" a="1"/>
  <c r="C493" i="3" s="1"/>
  <c r="C494" i="3" a="1"/>
  <c r="C494" i="3" s="1"/>
  <c r="C495" i="3" a="1"/>
  <c r="C495" i="3" s="1"/>
  <c r="C439" i="3" a="1"/>
  <c r="C439" i="3" s="1"/>
  <c r="C447" i="3" a="1"/>
  <c r="C447" i="3" s="1"/>
  <c r="C459" i="3" a="1"/>
  <c r="C459" i="3" s="1"/>
  <c r="C519" i="3" a="1"/>
  <c r="C519" i="3" s="1"/>
  <c r="C537" i="3" a="1"/>
  <c r="C537" i="3" s="1"/>
  <c r="C542" i="3" a="1"/>
  <c r="C542" i="3" s="1"/>
  <c r="C473" i="3" a="1"/>
  <c r="C473" i="3" s="1"/>
  <c r="C520" i="3" a="1"/>
  <c r="C520" i="3" s="1"/>
  <c r="C528" i="3" a="1"/>
  <c r="C528" i="3" s="1"/>
  <c r="C512" i="3" a="1"/>
  <c r="C512" i="3" s="1"/>
  <c r="C50" i="3" a="1"/>
  <c r="C50" i="3" s="1"/>
  <c r="C513" i="3" a="1"/>
  <c r="C513" i="3" s="1"/>
  <c r="C535" i="3" a="1"/>
  <c r="C535" i="3" s="1"/>
  <c r="C540" i="3" a="1"/>
  <c r="C540" i="3" s="1"/>
  <c r="C514" i="3" a="1"/>
  <c r="C514" i="3" s="1"/>
  <c r="C530" i="3" a="1"/>
  <c r="C530" i="3" s="1"/>
  <c r="C52" i="3" a="1"/>
  <c r="C52" i="3" s="1"/>
  <c r="C515" i="3" a="1"/>
  <c r="C515" i="3" s="1"/>
  <c r="C539" i="3" a="1"/>
  <c r="C539" i="3" s="1"/>
  <c r="C432" i="3" a="1"/>
  <c r="C432" i="3" s="1"/>
  <c r="C507" i="3" a="1"/>
  <c r="C507" i="3" s="1"/>
  <c r="C500" i="3" a="1"/>
  <c r="C500" i="3" s="1"/>
  <c r="C508" i="3" a="1"/>
  <c r="C508" i="3" s="1"/>
  <c r="C533" i="3" a="1"/>
  <c r="C533" i="3" s="1"/>
  <c r="C534" i="3" a="1"/>
  <c r="C534" i="3" s="1"/>
  <c r="C544" i="3" a="1"/>
  <c r="C544" i="3" s="1"/>
  <c r="C492" i="3" a="1"/>
  <c r="C492" i="3" s="1"/>
  <c r="C509" i="3" a="1"/>
  <c r="C509" i="3" s="1"/>
  <c r="C524" i="3" a="1"/>
  <c r="C524" i="3" s="1"/>
  <c r="C502" i="3" a="1"/>
  <c r="C502" i="3" s="1"/>
  <c r="C525" i="3" a="1"/>
  <c r="C525" i="3" s="1"/>
  <c r="C532" i="3" a="1"/>
  <c r="C532" i="3" s="1"/>
  <c r="C538" i="3" a="1"/>
  <c r="C538" i="3" s="1"/>
  <c r="C543" i="3" a="1"/>
  <c r="C543" i="3" s="1"/>
  <c r="C497" i="3" a="1"/>
  <c r="C497" i="3" s="1"/>
  <c r="C49" i="3" a="1"/>
  <c r="C49" i="3" s="1"/>
  <c r="C53" i="3" a="1"/>
  <c r="C53" i="3" s="1"/>
  <c r="C54" i="3" a="1"/>
  <c r="C54" i="3" s="1"/>
  <c r="C527" i="3" a="1"/>
  <c r="C527" i="3" s="1"/>
  <c r="C55" i="3" a="1"/>
  <c r="C55" i="3" s="1"/>
  <c r="C48" i="3" a="1"/>
  <c r="C48" i="3" s="1"/>
  <c r="C47" i="3" a="1"/>
  <c r="C47" i="3" s="1"/>
  <c r="C518" i="3" a="1"/>
  <c r="C518" i="3" s="1"/>
  <c r="U29" i="3"/>
  <c r="U58" i="3" a="1"/>
  <c r="U58" i="3" s="1"/>
  <c r="U75" i="3" a="1"/>
  <c r="U75" i="3" s="1"/>
  <c r="U65" i="3" a="1"/>
  <c r="U65" i="3" s="1"/>
  <c r="U59" i="3" a="1"/>
  <c r="U59" i="3" s="1"/>
  <c r="U60" i="3" a="1"/>
  <c r="U60" i="3" s="1"/>
  <c r="U57" i="3" a="1"/>
  <c r="U57" i="3" s="1"/>
  <c r="U62" i="3" a="1"/>
  <c r="U62" i="3" s="1"/>
  <c r="U63" i="3" a="1"/>
  <c r="U63" i="3" s="1"/>
  <c r="U78" i="3" a="1"/>
  <c r="U78" i="3" s="1"/>
  <c r="U89" i="3" a="1"/>
  <c r="U89" i="3" s="1"/>
  <c r="U115" i="3" a="1"/>
  <c r="U115" i="3" s="1"/>
  <c r="U127" i="3" a="1"/>
  <c r="U127" i="3" s="1"/>
  <c r="U170" i="3" a="1"/>
  <c r="U170" i="3" s="1"/>
  <c r="U177" i="3" a="1"/>
  <c r="U177" i="3" s="1"/>
  <c r="U73" i="3" a="1"/>
  <c r="U73" i="3" s="1"/>
  <c r="U128" i="3" a="1"/>
  <c r="U128" i="3" s="1"/>
  <c r="U70" i="3" a="1"/>
  <c r="U70" i="3" s="1"/>
  <c r="U102" i="3" a="1"/>
  <c r="U102" i="3" s="1"/>
  <c r="U107" i="3" a="1"/>
  <c r="U107" i="3" s="1"/>
  <c r="U109" i="3" a="1"/>
  <c r="U109" i="3" s="1"/>
  <c r="U112" i="3" a="1"/>
  <c r="U112" i="3" s="1"/>
  <c r="U118" i="3" a="1"/>
  <c r="U118" i="3" s="1"/>
  <c r="U64" i="3" a="1"/>
  <c r="U64" i="3" s="1"/>
  <c r="U79" i="3" a="1"/>
  <c r="U79" i="3" s="1"/>
  <c r="U122" i="3" a="1"/>
  <c r="U122" i="3" s="1"/>
  <c r="U67" i="3" a="1"/>
  <c r="U67" i="3" s="1"/>
  <c r="U72" i="3" a="1"/>
  <c r="U72" i="3" s="1"/>
  <c r="U85" i="3" a="1"/>
  <c r="U85" i="3" s="1"/>
  <c r="U103" i="3" a="1"/>
  <c r="U103" i="3" s="1"/>
  <c r="U80" i="3" a="1"/>
  <c r="U80" i="3" s="1"/>
  <c r="U88" i="3" a="1"/>
  <c r="U88" i="3" s="1"/>
  <c r="U95" i="3" a="1"/>
  <c r="U95" i="3" s="1"/>
  <c r="U114" i="3" a="1"/>
  <c r="U114" i="3" s="1"/>
  <c r="U69" i="3" a="1"/>
  <c r="U69" i="3" s="1"/>
  <c r="U94" i="3" a="1"/>
  <c r="U94" i="3" s="1"/>
  <c r="U119" i="3" a="1"/>
  <c r="U119" i="3" s="1"/>
  <c r="U84" i="3" a="1"/>
  <c r="U84" i="3" s="1"/>
  <c r="U90" i="3" a="1"/>
  <c r="U90" i="3" s="1"/>
  <c r="U104" i="3" a="1"/>
  <c r="U104" i="3" s="1"/>
  <c r="U108" i="3" a="1"/>
  <c r="U108" i="3" s="1"/>
  <c r="U83" i="3" a="1"/>
  <c r="U83" i="3" s="1"/>
  <c r="U87" i="3" a="1"/>
  <c r="U87" i="3" s="1"/>
  <c r="U93" i="3" a="1"/>
  <c r="U93" i="3" s="1"/>
  <c r="U105" i="3" a="1"/>
  <c r="U105" i="3" s="1"/>
  <c r="U110" i="3" a="1"/>
  <c r="U110" i="3" s="1"/>
  <c r="U68" i="3" a="1"/>
  <c r="U68" i="3" s="1"/>
  <c r="U74" i="3" a="1"/>
  <c r="U74" i="3" s="1"/>
  <c r="U82" i="3" a="1"/>
  <c r="U82" i="3" s="1"/>
  <c r="U97" i="3" a="1"/>
  <c r="U97" i="3" s="1"/>
  <c r="U98" i="3" a="1"/>
  <c r="U98" i="3" s="1"/>
  <c r="U99" i="3" a="1"/>
  <c r="U99" i="3" s="1"/>
  <c r="U100" i="3" a="1"/>
  <c r="U100" i="3" s="1"/>
  <c r="U113" i="3" a="1"/>
  <c r="U113" i="3" s="1"/>
  <c r="U117" i="3" a="1"/>
  <c r="U117" i="3" s="1"/>
  <c r="U120" i="3" a="1"/>
  <c r="U120" i="3" s="1"/>
  <c r="U133" i="3" a="1"/>
  <c r="U133" i="3" s="1"/>
  <c r="U144" i="3" a="1"/>
  <c r="U144" i="3" s="1"/>
  <c r="U178" i="3" a="1"/>
  <c r="U178" i="3" s="1"/>
  <c r="U188" i="3" a="1"/>
  <c r="U188" i="3" s="1"/>
  <c r="U190" i="3" a="1"/>
  <c r="U190" i="3" s="1"/>
  <c r="U132" i="3" a="1"/>
  <c r="U132" i="3" s="1"/>
  <c r="U135" i="3" a="1"/>
  <c r="U135" i="3" s="1"/>
  <c r="U77" i="3" a="1"/>
  <c r="U77" i="3" s="1"/>
  <c r="U129" i="3" a="1"/>
  <c r="U129" i="3" s="1"/>
  <c r="U148" i="3" a="1"/>
  <c r="U148" i="3" s="1"/>
  <c r="U162" i="3" a="1"/>
  <c r="U162" i="3" s="1"/>
  <c r="U167" i="3" a="1"/>
  <c r="U167" i="3" s="1"/>
  <c r="U174" i="3" a="1"/>
  <c r="U174" i="3" s="1"/>
  <c r="U185" i="3" a="1"/>
  <c r="U185" i="3" s="1"/>
  <c r="U123" i="3" a="1"/>
  <c r="U123" i="3" s="1"/>
  <c r="U168" i="3" a="1"/>
  <c r="U168" i="3" s="1"/>
  <c r="U179" i="3" a="1"/>
  <c r="U179" i="3" s="1"/>
  <c r="U92" i="3" a="1"/>
  <c r="U92" i="3" s="1"/>
  <c r="U138" i="3" a="1"/>
  <c r="U138" i="3" s="1"/>
  <c r="U153" i="3" a="1"/>
  <c r="U153" i="3" s="1"/>
  <c r="U155" i="3" a="1"/>
  <c r="U155" i="3" s="1"/>
  <c r="U160" i="3" a="1"/>
  <c r="U160" i="3" s="1"/>
  <c r="U175" i="3" a="1"/>
  <c r="U175" i="3" s="1"/>
  <c r="U149" i="3" a="1"/>
  <c r="U149" i="3" s="1"/>
  <c r="U165" i="3" a="1"/>
  <c r="U165" i="3" s="1"/>
  <c r="U184" i="3" a="1"/>
  <c r="U184" i="3" s="1"/>
  <c r="U187" i="3" a="1"/>
  <c r="U187" i="3" s="1"/>
  <c r="U124" i="3" a="1"/>
  <c r="U124" i="3" s="1"/>
  <c r="U143" i="3" a="1"/>
  <c r="U143" i="3" s="1"/>
  <c r="U182" i="3" a="1"/>
  <c r="U182" i="3" s="1"/>
  <c r="U134" i="3" a="1"/>
  <c r="U134" i="3" s="1"/>
  <c r="U145" i="3" a="1"/>
  <c r="U145" i="3" s="1"/>
  <c r="U154" i="3" a="1"/>
  <c r="U154" i="3" s="1"/>
  <c r="U159" i="3" a="1"/>
  <c r="U159" i="3" s="1"/>
  <c r="U172" i="3" a="1"/>
  <c r="U172" i="3" s="1"/>
  <c r="U180" i="3" a="1"/>
  <c r="U180" i="3" s="1"/>
  <c r="U140" i="3" a="1"/>
  <c r="U140" i="3" s="1"/>
  <c r="U147" i="3" a="1"/>
  <c r="U147" i="3" s="1"/>
  <c r="U152" i="3" a="1"/>
  <c r="U152" i="3" s="1"/>
  <c r="U169" i="3" a="1"/>
  <c r="U169" i="3" s="1"/>
  <c r="U125" i="3" a="1"/>
  <c r="U125" i="3" s="1"/>
  <c r="U130" i="3" a="1"/>
  <c r="U130" i="3" s="1"/>
  <c r="U150" i="3" a="1"/>
  <c r="U150" i="3" s="1"/>
  <c r="U158" i="3" a="1"/>
  <c r="U158" i="3" s="1"/>
  <c r="U164" i="3" a="1"/>
  <c r="U164" i="3" s="1"/>
  <c r="U204" i="3" a="1"/>
  <c r="U204" i="3" s="1"/>
  <c r="U225" i="3" a="1"/>
  <c r="U225" i="3" s="1"/>
  <c r="U227" i="3" a="1"/>
  <c r="U227" i="3" s="1"/>
  <c r="U242" i="3" a="1"/>
  <c r="U242" i="3" s="1"/>
  <c r="U247" i="3" a="1"/>
  <c r="U247" i="3" s="1"/>
  <c r="U289" i="3" a="1"/>
  <c r="U289" i="3" s="1"/>
  <c r="U137" i="3" a="1"/>
  <c r="U137" i="3" s="1"/>
  <c r="U194" i="3" a="1"/>
  <c r="U194" i="3" s="1"/>
  <c r="U199" i="3" a="1"/>
  <c r="U199" i="3" s="1"/>
  <c r="U223" i="3" a="1"/>
  <c r="U223" i="3" s="1"/>
  <c r="U232" i="3" a="1"/>
  <c r="U232" i="3" s="1"/>
  <c r="U237" i="3" a="1"/>
  <c r="U237" i="3" s="1"/>
  <c r="U240" i="3" a="1"/>
  <c r="U240" i="3" s="1"/>
  <c r="U244" i="3" a="1"/>
  <c r="U244" i="3" s="1"/>
  <c r="U252" i="3" a="1"/>
  <c r="U252" i="3" s="1"/>
  <c r="U142" i="3" a="1"/>
  <c r="U142" i="3" s="1"/>
  <c r="U219" i="3" a="1"/>
  <c r="U219" i="3" s="1"/>
  <c r="U250" i="3" a="1"/>
  <c r="U250" i="3" s="1"/>
  <c r="U215" i="3" a="1"/>
  <c r="U215" i="3" s="1"/>
  <c r="U217" i="3" a="1"/>
  <c r="U217" i="3" s="1"/>
  <c r="U228" i="3" a="1"/>
  <c r="U228" i="3" s="1"/>
  <c r="U230" i="3" a="1"/>
  <c r="U230" i="3" s="1"/>
  <c r="U157" i="3" a="1"/>
  <c r="U157" i="3" s="1"/>
  <c r="U189" i="3" a="1"/>
  <c r="U189" i="3" s="1"/>
  <c r="U192" i="3" a="1"/>
  <c r="U192" i="3" s="1"/>
  <c r="U203" i="3" a="1"/>
  <c r="U203" i="3" s="1"/>
  <c r="U208" i="3" a="1"/>
  <c r="U208" i="3" s="1"/>
  <c r="U210" i="3" a="1"/>
  <c r="U210" i="3" s="1"/>
  <c r="U213" i="3" a="1"/>
  <c r="U213" i="3" s="1"/>
  <c r="U235" i="3" a="1"/>
  <c r="U235" i="3" s="1"/>
  <c r="U195" i="3" a="1"/>
  <c r="U195" i="3" s="1"/>
  <c r="U233" i="3" a="1"/>
  <c r="U233" i="3" s="1"/>
  <c r="U238" i="3" a="1"/>
  <c r="U238" i="3" s="1"/>
  <c r="U139" i="3" a="1"/>
  <c r="U139" i="3" s="1"/>
  <c r="U243" i="3" a="1"/>
  <c r="U243" i="3" s="1"/>
  <c r="U197" i="3" a="1"/>
  <c r="U197" i="3" s="1"/>
  <c r="U200" i="3" a="1"/>
  <c r="U200" i="3" s="1"/>
  <c r="U205" i="3" a="1"/>
  <c r="U205" i="3" s="1"/>
  <c r="U222" i="3" a="1"/>
  <c r="U222" i="3" s="1"/>
  <c r="U224" i="3" a="1"/>
  <c r="U224" i="3" s="1"/>
  <c r="U202" i="3" a="1"/>
  <c r="U202" i="3" s="1"/>
  <c r="U212" i="3" a="1"/>
  <c r="U212" i="3" s="1"/>
  <c r="U220" i="3" a="1"/>
  <c r="U220" i="3" s="1"/>
  <c r="U163" i="3" a="1"/>
  <c r="U163" i="3" s="1"/>
  <c r="U193" i="3" a="1"/>
  <c r="U193" i="3" s="1"/>
  <c r="U198" i="3" a="1"/>
  <c r="U198" i="3" s="1"/>
  <c r="U209" i="3" a="1"/>
  <c r="U209" i="3" s="1"/>
  <c r="U218" i="3" a="1"/>
  <c r="U218" i="3" s="1"/>
  <c r="U229" i="3" a="1"/>
  <c r="U229" i="3" s="1"/>
  <c r="U239" i="3" a="1"/>
  <c r="U239" i="3" s="1"/>
  <c r="U183" i="3" a="1"/>
  <c r="U183" i="3" s="1"/>
  <c r="U207" i="3" a="1"/>
  <c r="U207" i="3" s="1"/>
  <c r="U234" i="3" a="1"/>
  <c r="U234" i="3" s="1"/>
  <c r="U260" i="3" a="1"/>
  <c r="U260" i="3" s="1"/>
  <c r="U297" i="3" a="1"/>
  <c r="U297" i="3" s="1"/>
  <c r="U308" i="3" a="1"/>
  <c r="U308" i="3" s="1"/>
  <c r="U319" i="3" a="1"/>
  <c r="U319" i="3" s="1"/>
  <c r="U337" i="3" a="1"/>
  <c r="U337" i="3" s="1"/>
  <c r="U345" i="3" a="1"/>
  <c r="U345" i="3" s="1"/>
  <c r="U249" i="3" a="1"/>
  <c r="U249" i="3" s="1"/>
  <c r="U268" i="3" a="1"/>
  <c r="U268" i="3" s="1"/>
  <c r="U309" i="3" a="1"/>
  <c r="U309" i="3" s="1"/>
  <c r="U287" i="3" a="1"/>
  <c r="U287" i="3" s="1"/>
  <c r="U295" i="3" a="1"/>
  <c r="U295" i="3" s="1"/>
  <c r="U304" i="3" a="1"/>
  <c r="U304" i="3" s="1"/>
  <c r="U314" i="3" a="1"/>
  <c r="U314" i="3" s="1"/>
  <c r="U255" i="3" a="1"/>
  <c r="U255" i="3" s="1"/>
  <c r="U262" i="3" a="1"/>
  <c r="U262" i="3" s="1"/>
  <c r="U269" i="3" a="1"/>
  <c r="U269" i="3" s="1"/>
  <c r="U272" i="3" a="1"/>
  <c r="U272" i="3" s="1"/>
  <c r="U275" i="3" a="1"/>
  <c r="U275" i="3" s="1"/>
  <c r="U278" i="3" a="1"/>
  <c r="U278" i="3" s="1"/>
  <c r="U284" i="3" a="1"/>
  <c r="U284" i="3" s="1"/>
  <c r="U302" i="3" a="1"/>
  <c r="U302" i="3" s="1"/>
  <c r="U270" i="3" a="1"/>
  <c r="U270" i="3" s="1"/>
  <c r="U300" i="3" a="1"/>
  <c r="U300" i="3" s="1"/>
  <c r="U263" i="3" a="1"/>
  <c r="U263" i="3" s="1"/>
  <c r="U274" i="3" a="1"/>
  <c r="U274" i="3" s="1"/>
  <c r="U288" i="3" a="1"/>
  <c r="U288" i="3" s="1"/>
  <c r="U292" i="3" a="1"/>
  <c r="U292" i="3" s="1"/>
  <c r="U305" i="3" a="1"/>
  <c r="U305" i="3" s="1"/>
  <c r="U264" i="3" a="1"/>
  <c r="U264" i="3" s="1"/>
  <c r="U298" i="3" a="1"/>
  <c r="U298" i="3" s="1"/>
  <c r="U214" i="3" a="1"/>
  <c r="U214" i="3" s="1"/>
  <c r="U245" i="3" a="1"/>
  <c r="U245" i="3" s="1"/>
  <c r="U277" i="3" a="1"/>
  <c r="U277" i="3" s="1"/>
  <c r="U280" i="3" a="1"/>
  <c r="U280" i="3" s="1"/>
  <c r="U283" i="3" a="1"/>
  <c r="U283" i="3" s="1"/>
  <c r="U254" i="3" a="1"/>
  <c r="U254" i="3" s="1"/>
  <c r="U258" i="3" a="1"/>
  <c r="U258" i="3" s="1"/>
  <c r="U265" i="3" a="1"/>
  <c r="U265" i="3" s="1"/>
  <c r="U293" i="3" a="1"/>
  <c r="U293" i="3" s="1"/>
  <c r="U303" i="3" a="1"/>
  <c r="U303" i="3" s="1"/>
  <c r="U307" i="3" a="1"/>
  <c r="U307" i="3" s="1"/>
  <c r="U253" i="3" a="1"/>
  <c r="U253" i="3" s="1"/>
  <c r="U259" i="3" a="1"/>
  <c r="U259" i="3" s="1"/>
  <c r="U273" i="3" a="1"/>
  <c r="U273" i="3" s="1"/>
  <c r="U294" i="3" a="1"/>
  <c r="U294" i="3" s="1"/>
  <c r="U338" i="3" a="1"/>
  <c r="U338" i="3" s="1"/>
  <c r="U387" i="3" a="1"/>
  <c r="U387" i="3" s="1"/>
  <c r="U404" i="3" a="1"/>
  <c r="U404" i="3" s="1"/>
  <c r="U407" i="3" a="1"/>
  <c r="U407" i="3" s="1"/>
  <c r="U417" i="3" a="1"/>
  <c r="U417" i="3" s="1"/>
  <c r="U424" i="3" a="1"/>
  <c r="U424" i="3" s="1"/>
  <c r="U432" i="3" a="1"/>
  <c r="U432" i="3" s="1"/>
  <c r="U173" i="3" a="1"/>
  <c r="U173" i="3" s="1"/>
  <c r="U299" i="3" a="1"/>
  <c r="U299" i="3" s="1"/>
  <c r="U344" i="3" a="1"/>
  <c r="U344" i="3" s="1"/>
  <c r="U349" i="3" a="1"/>
  <c r="U349" i="3" s="1"/>
  <c r="U363" i="3" a="1"/>
  <c r="U363" i="3" s="1"/>
  <c r="U364" i="3" a="1"/>
  <c r="U364" i="3" s="1"/>
  <c r="U377" i="3" a="1"/>
  <c r="U377" i="3" s="1"/>
  <c r="U317" i="3" a="1"/>
  <c r="U317" i="3" s="1"/>
  <c r="U329" i="3" a="1"/>
  <c r="U329" i="3" s="1"/>
  <c r="U342" i="3" a="1"/>
  <c r="U342" i="3" s="1"/>
  <c r="U343" i="3" a="1"/>
  <c r="U343" i="3" s="1"/>
  <c r="U350" i="3" a="1"/>
  <c r="U350" i="3" s="1"/>
  <c r="U355" i="3" a="1"/>
  <c r="U355" i="3" s="1"/>
  <c r="U358" i="3" a="1"/>
  <c r="U358" i="3" s="1"/>
  <c r="U327" i="3" a="1"/>
  <c r="U327" i="3" s="1"/>
  <c r="U339" i="3" a="1"/>
  <c r="U339" i="3" s="1"/>
  <c r="U285" i="3" a="1"/>
  <c r="U285" i="3" s="1"/>
  <c r="U290" i="3" a="1"/>
  <c r="U290" i="3" s="1"/>
  <c r="U325" i="3" a="1"/>
  <c r="U325" i="3" s="1"/>
  <c r="U334" i="3" a="1"/>
  <c r="U334" i="3" s="1"/>
  <c r="U360" i="3" a="1"/>
  <c r="U360" i="3" s="1"/>
  <c r="U282" i="3" a="1"/>
  <c r="U282" i="3" s="1"/>
  <c r="U370" i="3" a="1"/>
  <c r="U370" i="3" s="1"/>
  <c r="U279" i="3" a="1"/>
  <c r="U279" i="3" s="1"/>
  <c r="U320" i="3" a="1"/>
  <c r="U320" i="3" s="1"/>
  <c r="U322" i="3" a="1"/>
  <c r="U322" i="3" s="1"/>
  <c r="U332" i="3" a="1"/>
  <c r="U332" i="3" s="1"/>
  <c r="U352" i="3" a="1"/>
  <c r="U352" i="3" s="1"/>
  <c r="U362" i="3" a="1"/>
  <c r="U362" i="3" s="1"/>
  <c r="U368" i="3" a="1"/>
  <c r="U368" i="3" s="1"/>
  <c r="U369" i="3" a="1"/>
  <c r="U369" i="3" s="1"/>
  <c r="U310" i="3" a="1"/>
  <c r="U310" i="3" s="1"/>
  <c r="U323" i="3" a="1"/>
  <c r="U323" i="3" s="1"/>
  <c r="U330" i="3" a="1"/>
  <c r="U330" i="3" s="1"/>
  <c r="U353" i="3" a="1"/>
  <c r="U353" i="3" s="1"/>
  <c r="U248" i="3" a="1"/>
  <c r="U248" i="3" s="1"/>
  <c r="U267" i="3" a="1"/>
  <c r="U267" i="3" s="1"/>
  <c r="U313" i="3" a="1"/>
  <c r="U313" i="3" s="1"/>
  <c r="U328" i="3" a="1"/>
  <c r="U328" i="3" s="1"/>
  <c r="U340" i="3" a="1"/>
  <c r="U340" i="3" s="1"/>
  <c r="U315" i="3" a="1"/>
  <c r="U315" i="3" s="1"/>
  <c r="U318" i="3" a="1"/>
  <c r="U318" i="3" s="1"/>
  <c r="U354" i="3" a="1"/>
  <c r="U354" i="3" s="1"/>
  <c r="U359" i="3" a="1"/>
  <c r="U359" i="3" s="1"/>
  <c r="U367" i="3" a="1"/>
  <c r="U367" i="3" s="1"/>
  <c r="U335" i="3" a="1"/>
  <c r="U335" i="3" s="1"/>
  <c r="U357" i="3" a="1"/>
  <c r="U357" i="3" s="1"/>
  <c r="U365" i="3" a="1"/>
  <c r="U365" i="3" s="1"/>
  <c r="U372" i="3" a="1"/>
  <c r="U372" i="3" s="1"/>
  <c r="U382" i="3" a="1"/>
  <c r="U382" i="3" s="1"/>
  <c r="U392" i="3" a="1"/>
  <c r="U392" i="3" s="1"/>
  <c r="U400" i="3" a="1"/>
  <c r="U400" i="3" s="1"/>
  <c r="U414" i="3" a="1"/>
  <c r="U414" i="3" s="1"/>
  <c r="U430" i="3" a="1"/>
  <c r="U430" i="3" s="1"/>
  <c r="U455" i="3" a="1"/>
  <c r="U455" i="3" s="1"/>
  <c r="U487" i="3" a="1"/>
  <c r="U487" i="3" s="1"/>
  <c r="U488" i="3" a="1"/>
  <c r="U488" i="3" s="1"/>
  <c r="U489" i="3" a="1"/>
  <c r="U489" i="3" s="1"/>
  <c r="U490" i="3" a="1"/>
  <c r="U490" i="3" s="1"/>
  <c r="U492" i="3" a="1"/>
  <c r="U492" i="3" s="1"/>
  <c r="U348" i="3" a="1"/>
  <c r="U348" i="3" s="1"/>
  <c r="U375" i="3" a="1"/>
  <c r="U375" i="3" s="1"/>
  <c r="U389" i="3" a="1"/>
  <c r="U389" i="3" s="1"/>
  <c r="U403" i="3" a="1"/>
  <c r="U403" i="3" s="1"/>
  <c r="U410" i="3" a="1"/>
  <c r="U410" i="3" s="1"/>
  <c r="U413" i="3" a="1"/>
  <c r="U413" i="3" s="1"/>
  <c r="U420" i="3" a="1"/>
  <c r="U420" i="3" s="1"/>
  <c r="U429" i="3" a="1"/>
  <c r="U429" i="3" s="1"/>
  <c r="U394" i="3" a="1"/>
  <c r="U394" i="3" s="1"/>
  <c r="U419" i="3" a="1"/>
  <c r="U419" i="3" s="1"/>
  <c r="U428" i="3" a="1"/>
  <c r="U428" i="3" s="1"/>
  <c r="U257" i="3" a="1"/>
  <c r="U257" i="3" s="1"/>
  <c r="U333" i="3" a="1"/>
  <c r="U333" i="3" s="1"/>
  <c r="U378" i="3" a="1"/>
  <c r="U378" i="3" s="1"/>
  <c r="U379" i="3" a="1"/>
  <c r="U379" i="3" s="1"/>
  <c r="U402" i="3" a="1"/>
  <c r="U402" i="3" s="1"/>
  <c r="U409" i="3" a="1"/>
  <c r="U409" i="3" s="1"/>
  <c r="U418" i="3" a="1"/>
  <c r="U418" i="3" s="1"/>
  <c r="U380" i="3" a="1"/>
  <c r="U380" i="3" s="1"/>
  <c r="U398" i="3" a="1"/>
  <c r="U398" i="3" s="1"/>
  <c r="U399" i="3" a="1"/>
  <c r="U399" i="3" s="1"/>
  <c r="U427" i="3" a="1"/>
  <c r="U427" i="3" s="1"/>
  <c r="U324" i="3" a="1"/>
  <c r="U324" i="3" s="1"/>
  <c r="U383" i="3" a="1"/>
  <c r="U383" i="3" s="1"/>
  <c r="U393" i="3" a="1"/>
  <c r="U393" i="3" s="1"/>
  <c r="U412" i="3" a="1"/>
  <c r="U412" i="3" s="1"/>
  <c r="U385" i="3" a="1"/>
  <c r="U385" i="3" s="1"/>
  <c r="U388" i="3" a="1"/>
  <c r="U388" i="3" s="1"/>
  <c r="U425" i="3" a="1"/>
  <c r="U425" i="3" s="1"/>
  <c r="U312" i="3" a="1"/>
  <c r="U312" i="3" s="1"/>
  <c r="U390" i="3" a="1"/>
  <c r="U390" i="3" s="1"/>
  <c r="U405" i="3" a="1"/>
  <c r="U405" i="3" s="1"/>
  <c r="U373" i="3" a="1"/>
  <c r="U373" i="3" s="1"/>
  <c r="U395" i="3" a="1"/>
  <c r="U395" i="3" s="1"/>
  <c r="U408" i="3" a="1"/>
  <c r="U408" i="3" s="1"/>
  <c r="U422" i="3" a="1"/>
  <c r="U422" i="3" s="1"/>
  <c r="U423" i="3" a="1"/>
  <c r="U423" i="3" s="1"/>
  <c r="U374" i="3" a="1"/>
  <c r="U374" i="3" s="1"/>
  <c r="U397" i="3" a="1"/>
  <c r="U397" i="3" s="1"/>
  <c r="U415" i="3" a="1"/>
  <c r="U415" i="3" s="1"/>
  <c r="U450" i="3" a="1"/>
  <c r="U450" i="3" s="1"/>
  <c r="U478" i="3" a="1"/>
  <c r="U478" i="3" s="1"/>
  <c r="U483" i="3" a="1"/>
  <c r="U483" i="3" s="1"/>
  <c r="U545" i="3" a="1"/>
  <c r="U545" i="3" s="1"/>
  <c r="U53" i="3" a="1"/>
  <c r="U53" i="3" s="1"/>
  <c r="U468" i="3" a="1"/>
  <c r="U468" i="3" s="1"/>
  <c r="U470" i="3" a="1"/>
  <c r="U470" i="3" s="1"/>
  <c r="U498" i="3" a="1"/>
  <c r="U498" i="3" s="1"/>
  <c r="U504" i="3" a="1"/>
  <c r="U504" i="3" s="1"/>
  <c r="U510" i="3" a="1"/>
  <c r="U510" i="3" s="1"/>
  <c r="U522" i="3" a="1"/>
  <c r="U522" i="3" s="1"/>
  <c r="U453" i="3" a="1"/>
  <c r="U453" i="3" s="1"/>
  <c r="U484" i="3" a="1"/>
  <c r="U484" i="3" s="1"/>
  <c r="U442" i="3" a="1"/>
  <c r="U442" i="3" s="1"/>
  <c r="U449" i="3" a="1"/>
  <c r="U449" i="3" s="1"/>
  <c r="U458" i="3" a="1"/>
  <c r="U458" i="3" s="1"/>
  <c r="U472" i="3" a="1"/>
  <c r="U472" i="3" s="1"/>
  <c r="U474" i="3" a="1"/>
  <c r="U474" i="3" s="1"/>
  <c r="U493" i="3" a="1"/>
  <c r="U493" i="3" s="1"/>
  <c r="U494" i="3" a="1"/>
  <c r="U494" i="3" s="1"/>
  <c r="U495" i="3" a="1"/>
  <c r="U495" i="3" s="1"/>
  <c r="U497" i="3" a="1"/>
  <c r="U497" i="3" s="1"/>
  <c r="U503" i="3" a="1"/>
  <c r="U503" i="3" s="1"/>
  <c r="U435" i="3" a="1"/>
  <c r="U435" i="3" s="1"/>
  <c r="U438" i="3" a="1"/>
  <c r="U438" i="3" s="1"/>
  <c r="U465" i="3" a="1"/>
  <c r="U465" i="3" s="1"/>
  <c r="U467" i="3" a="1"/>
  <c r="U467" i="3" s="1"/>
  <c r="U485" i="3" a="1"/>
  <c r="U485" i="3" s="1"/>
  <c r="U445" i="3" a="1"/>
  <c r="U445" i="3" s="1"/>
  <c r="U452" i="3" a="1"/>
  <c r="U452" i="3" s="1"/>
  <c r="U480" i="3" a="1"/>
  <c r="U480" i="3" s="1"/>
  <c r="U460" i="3" a="1"/>
  <c r="U460" i="3" s="1"/>
  <c r="U469" i="3" a="1"/>
  <c r="U469" i="3" s="1"/>
  <c r="U477" i="3" a="1"/>
  <c r="U477" i="3" s="1"/>
  <c r="U384" i="3" a="1"/>
  <c r="U384" i="3" s="1"/>
  <c r="U439" i="3" a="1"/>
  <c r="U439" i="3" s="1"/>
  <c r="U448" i="3" a="1"/>
  <c r="U448" i="3" s="1"/>
  <c r="U462" i="3" a="1"/>
  <c r="U462" i="3" s="1"/>
  <c r="U464" i="3" a="1"/>
  <c r="U464" i="3" s="1"/>
  <c r="U347" i="3" a="1"/>
  <c r="U347" i="3" s="1"/>
  <c r="U444" i="3" a="1"/>
  <c r="U444" i="3" s="1"/>
  <c r="U457" i="3" a="1"/>
  <c r="U457" i="3" s="1"/>
  <c r="U459" i="3" a="1"/>
  <c r="U459" i="3" s="1"/>
  <c r="U473" i="3" a="1"/>
  <c r="U473" i="3" s="1"/>
  <c r="U475" i="3" a="1"/>
  <c r="U475" i="3" s="1"/>
  <c r="U479" i="3" a="1"/>
  <c r="U479" i="3" s="1"/>
  <c r="U482" i="3" a="1"/>
  <c r="U482" i="3" s="1"/>
  <c r="U440" i="3" a="1"/>
  <c r="U440" i="3" s="1"/>
  <c r="U443" i="3" a="1"/>
  <c r="U443" i="3" s="1"/>
  <c r="U447" i="3" a="1"/>
  <c r="U447" i="3" s="1"/>
  <c r="U508" i="3" a="1"/>
  <c r="U508" i="3" s="1"/>
  <c r="U523" i="3" a="1"/>
  <c r="U523" i="3" s="1"/>
  <c r="U537" i="3" a="1"/>
  <c r="U537" i="3" s="1"/>
  <c r="U463" i="3" a="1"/>
  <c r="U463" i="3" s="1"/>
  <c r="U499" i="3" a="1"/>
  <c r="U499" i="3" s="1"/>
  <c r="U509" i="3" a="1"/>
  <c r="U509" i="3" s="1"/>
  <c r="U454" i="3" a="1"/>
  <c r="U454" i="3" s="1"/>
  <c r="U524" i="3" a="1"/>
  <c r="U524" i="3" s="1"/>
  <c r="U517" i="3" a="1"/>
  <c r="U517" i="3" s="1"/>
  <c r="U525" i="3" a="1"/>
  <c r="U525" i="3" s="1"/>
  <c r="U518" i="3" a="1"/>
  <c r="U518" i="3" s="1"/>
  <c r="U540" i="3" a="1"/>
  <c r="U540" i="3" s="1"/>
  <c r="U519" i="3" a="1"/>
  <c r="U519" i="3" s="1"/>
  <c r="U535" i="3" a="1"/>
  <c r="U535" i="3" s="1"/>
  <c r="U437" i="3" a="1"/>
  <c r="U437" i="3" s="1"/>
  <c r="U520" i="3" a="1"/>
  <c r="U520" i="3" s="1"/>
  <c r="U530" i="3" a="1"/>
  <c r="U530" i="3" s="1"/>
  <c r="U52" i="3" a="1"/>
  <c r="U52" i="3" s="1"/>
  <c r="U512" i="3" a="1"/>
  <c r="U512" i="3" s="1"/>
  <c r="U529" i="3" a="1"/>
  <c r="U529" i="3" s="1"/>
  <c r="U534" i="3" a="1"/>
  <c r="U534" i="3" s="1"/>
  <c r="U539" i="3" a="1"/>
  <c r="U539" i="3" s="1"/>
  <c r="U544" i="3" a="1"/>
  <c r="U544" i="3" s="1"/>
  <c r="U54" i="3" a="1"/>
  <c r="U54" i="3" s="1"/>
  <c r="U500" i="3" a="1"/>
  <c r="U500" i="3" s="1"/>
  <c r="U513" i="3" a="1"/>
  <c r="U513" i="3" s="1"/>
  <c r="U527" i="3" a="1"/>
  <c r="U527" i="3" s="1"/>
  <c r="U55" i="3" a="1"/>
  <c r="U55" i="3" s="1"/>
  <c r="U433" i="3" a="1"/>
  <c r="U433" i="3" s="1"/>
  <c r="U505" i="3" a="1"/>
  <c r="U505" i="3" s="1"/>
  <c r="U514" i="3" a="1"/>
  <c r="U514" i="3" s="1"/>
  <c r="U528" i="3" a="1"/>
  <c r="U528" i="3" s="1"/>
  <c r="U538" i="3" a="1"/>
  <c r="U538" i="3" s="1"/>
  <c r="U543" i="3" a="1"/>
  <c r="U543" i="3" s="1"/>
  <c r="U502" i="3" a="1"/>
  <c r="U502" i="3" s="1"/>
  <c r="U515" i="3" a="1"/>
  <c r="U515" i="3" s="1"/>
  <c r="U532" i="3" a="1"/>
  <c r="U532" i="3" s="1"/>
  <c r="U533" i="3" a="1"/>
  <c r="U533" i="3" s="1"/>
  <c r="U507" i="3" a="1"/>
  <c r="U507" i="3" s="1"/>
  <c r="U542" i="3" a="1"/>
  <c r="U542" i="3" s="1"/>
  <c r="U48" i="3" a="1"/>
  <c r="U48" i="3" s="1"/>
  <c r="U50" i="3" a="1"/>
  <c r="U50" i="3" s="1"/>
  <c r="U434" i="3" a="1"/>
  <c r="U434" i="3" s="1"/>
  <c r="U47" i="3" a="1"/>
  <c r="U47" i="3" s="1"/>
  <c r="U49" i="3" a="1"/>
  <c r="U49" i="3" s="1"/>
  <c r="P29" i="3"/>
  <c r="P67" i="3" a="1"/>
  <c r="P67" i="3" s="1"/>
  <c r="P85" i="3" a="1"/>
  <c r="P85" i="3" s="1"/>
  <c r="P73" i="3" a="1"/>
  <c r="P73" i="3" s="1"/>
  <c r="P57" i="3" a="1"/>
  <c r="P57" i="3" s="1"/>
  <c r="P68" i="3" a="1"/>
  <c r="P68" i="3" s="1"/>
  <c r="P77" i="3" a="1"/>
  <c r="P77" i="3" s="1"/>
  <c r="P62" i="3" a="1"/>
  <c r="P62" i="3" s="1"/>
  <c r="P63" i="3" a="1"/>
  <c r="P63" i="3" s="1"/>
  <c r="P58" i="3" a="1"/>
  <c r="P58" i="3" s="1"/>
  <c r="P64" i="3" a="1"/>
  <c r="P64" i="3" s="1"/>
  <c r="P65" i="3" a="1"/>
  <c r="P65" i="3" s="1"/>
  <c r="P59" i="3" a="1"/>
  <c r="P59" i="3" s="1"/>
  <c r="P84" i="3" a="1"/>
  <c r="P84" i="3" s="1"/>
  <c r="P90" i="3" a="1"/>
  <c r="P90" i="3" s="1"/>
  <c r="P119" i="3" a="1"/>
  <c r="P119" i="3" s="1"/>
  <c r="P159" i="3" a="1"/>
  <c r="P159" i="3" s="1"/>
  <c r="P69" i="3" a="1"/>
  <c r="P69" i="3" s="1"/>
  <c r="P75" i="3" a="1"/>
  <c r="P75" i="3" s="1"/>
  <c r="P93" i="3" a="1"/>
  <c r="P93" i="3" s="1"/>
  <c r="P104" i="3" a="1"/>
  <c r="P104" i="3" s="1"/>
  <c r="P124" i="3" a="1"/>
  <c r="P124" i="3" s="1"/>
  <c r="P134" i="3" a="1"/>
  <c r="P134" i="3" s="1"/>
  <c r="P72" i="3" a="1"/>
  <c r="P72" i="3" s="1"/>
  <c r="P80" i="3" a="1"/>
  <c r="P80" i="3" s="1"/>
  <c r="P87" i="3" a="1"/>
  <c r="P87" i="3" s="1"/>
  <c r="P108" i="3" a="1"/>
  <c r="P108" i="3" s="1"/>
  <c r="P132" i="3" a="1"/>
  <c r="P132" i="3" s="1"/>
  <c r="P83" i="3" a="1"/>
  <c r="P83" i="3" s="1"/>
  <c r="P113" i="3" a="1"/>
  <c r="P113" i="3" s="1"/>
  <c r="P125" i="3" a="1"/>
  <c r="P125" i="3" s="1"/>
  <c r="P74" i="3" a="1"/>
  <c r="P74" i="3" s="1"/>
  <c r="P97" i="3" a="1"/>
  <c r="P97" i="3" s="1"/>
  <c r="P105" i="3" a="1"/>
  <c r="P105" i="3" s="1"/>
  <c r="P110" i="3" a="1"/>
  <c r="P110" i="3" s="1"/>
  <c r="P117" i="3" a="1"/>
  <c r="P117" i="3" s="1"/>
  <c r="P120" i="3" a="1"/>
  <c r="P120" i="3" s="1"/>
  <c r="P82" i="3" a="1"/>
  <c r="P82" i="3" s="1"/>
  <c r="P92" i="3" a="1"/>
  <c r="P92" i="3" s="1"/>
  <c r="P98" i="3" a="1"/>
  <c r="P98" i="3" s="1"/>
  <c r="P99" i="3" a="1"/>
  <c r="P99" i="3" s="1"/>
  <c r="P100" i="3" a="1"/>
  <c r="P100" i="3" s="1"/>
  <c r="P115" i="3" a="1"/>
  <c r="P115" i="3" s="1"/>
  <c r="P60" i="3" a="1"/>
  <c r="P60" i="3" s="1"/>
  <c r="P89" i="3" a="1"/>
  <c r="P89" i="3" s="1"/>
  <c r="P78" i="3" a="1"/>
  <c r="P78" i="3" s="1"/>
  <c r="P107" i="3" a="1"/>
  <c r="P107" i="3" s="1"/>
  <c r="P112" i="3" a="1"/>
  <c r="P112" i="3" s="1"/>
  <c r="P118" i="3" a="1"/>
  <c r="P118" i="3" s="1"/>
  <c r="P70" i="3" a="1"/>
  <c r="P70" i="3" s="1"/>
  <c r="P102" i="3" a="1"/>
  <c r="P102" i="3" s="1"/>
  <c r="P109" i="3" a="1"/>
  <c r="P109" i="3" s="1"/>
  <c r="P79" i="3" a="1"/>
  <c r="P79" i="3" s="1"/>
  <c r="P114" i="3" a="1"/>
  <c r="P114" i="3" s="1"/>
  <c r="P122" i="3" a="1"/>
  <c r="P122" i="3" s="1"/>
  <c r="P95" i="3" a="1"/>
  <c r="P95" i="3" s="1"/>
  <c r="P127" i="3" a="1"/>
  <c r="P127" i="3" s="1"/>
  <c r="P143" i="3" a="1"/>
  <c r="P143" i="3" s="1"/>
  <c r="P165" i="3" a="1"/>
  <c r="P165" i="3" s="1"/>
  <c r="P208" i="3" a="1"/>
  <c r="P208" i="3" s="1"/>
  <c r="P214" i="3" a="1"/>
  <c r="P214" i="3" s="1"/>
  <c r="P238" i="3" a="1"/>
  <c r="P238" i="3" s="1"/>
  <c r="P149" i="3" a="1"/>
  <c r="P149" i="3" s="1"/>
  <c r="P182" i="3" a="1"/>
  <c r="P182" i="3" s="1"/>
  <c r="P194" i="3" a="1"/>
  <c r="P194" i="3" s="1"/>
  <c r="P123" i="3" a="1"/>
  <c r="P123" i="3" s="1"/>
  <c r="P154" i="3" a="1"/>
  <c r="P154" i="3" s="1"/>
  <c r="P172" i="3" a="1"/>
  <c r="P172" i="3" s="1"/>
  <c r="P180" i="3" a="1"/>
  <c r="P180" i="3" s="1"/>
  <c r="P140" i="3" a="1"/>
  <c r="P140" i="3" s="1"/>
  <c r="P145" i="3" a="1"/>
  <c r="P145" i="3" s="1"/>
  <c r="P147" i="3" a="1"/>
  <c r="P147" i="3" s="1"/>
  <c r="P152" i="3" a="1"/>
  <c r="P152" i="3" s="1"/>
  <c r="P158" i="3" a="1"/>
  <c r="P158" i="3" s="1"/>
  <c r="P164" i="3" a="1"/>
  <c r="P164" i="3" s="1"/>
  <c r="P169" i="3" a="1"/>
  <c r="P169" i="3" s="1"/>
  <c r="P128" i="3" a="1"/>
  <c r="P128" i="3" s="1"/>
  <c r="P137" i="3" a="1"/>
  <c r="P137" i="3" s="1"/>
  <c r="P177" i="3" a="1"/>
  <c r="P177" i="3" s="1"/>
  <c r="P88" i="3" a="1"/>
  <c r="P88" i="3" s="1"/>
  <c r="P135" i="3" a="1"/>
  <c r="P135" i="3" s="1"/>
  <c r="P142" i="3" a="1"/>
  <c r="P142" i="3" s="1"/>
  <c r="P150" i="3" a="1"/>
  <c r="P150" i="3" s="1"/>
  <c r="P157" i="3" a="1"/>
  <c r="P157" i="3" s="1"/>
  <c r="P163" i="3" a="1"/>
  <c r="P163" i="3" s="1"/>
  <c r="P173" i="3" a="1"/>
  <c r="P173" i="3" s="1"/>
  <c r="P188" i="3" a="1"/>
  <c r="P188" i="3" s="1"/>
  <c r="P103" i="3" a="1"/>
  <c r="P103" i="3" s="1"/>
  <c r="P133" i="3" a="1"/>
  <c r="P133" i="3" s="1"/>
  <c r="P139" i="3" a="1"/>
  <c r="P139" i="3" s="1"/>
  <c r="P144" i="3" a="1"/>
  <c r="P144" i="3" s="1"/>
  <c r="P162" i="3" a="1"/>
  <c r="P162" i="3" s="1"/>
  <c r="P178" i="3" a="1"/>
  <c r="P178" i="3" s="1"/>
  <c r="P183" i="3" a="1"/>
  <c r="P183" i="3" s="1"/>
  <c r="P130" i="3" a="1"/>
  <c r="P130" i="3" s="1"/>
  <c r="P167" i="3" a="1"/>
  <c r="P167" i="3" s="1"/>
  <c r="P168" i="3" a="1"/>
  <c r="P168" i="3" s="1"/>
  <c r="P185" i="3" a="1"/>
  <c r="P185" i="3" s="1"/>
  <c r="P148" i="3" a="1"/>
  <c r="P148" i="3" s="1"/>
  <c r="P170" i="3" a="1"/>
  <c r="P170" i="3" s="1"/>
  <c r="P174" i="3" a="1"/>
  <c r="P174" i="3" s="1"/>
  <c r="P94" i="3" a="1"/>
  <c r="P94" i="3" s="1"/>
  <c r="P138" i="3" a="1"/>
  <c r="P138" i="3" s="1"/>
  <c r="P153" i="3" a="1"/>
  <c r="P153" i="3" s="1"/>
  <c r="P155" i="3" a="1"/>
  <c r="P155" i="3" s="1"/>
  <c r="P179" i="3" a="1"/>
  <c r="P179" i="3" s="1"/>
  <c r="P160" i="3" a="1"/>
  <c r="P160" i="3" s="1"/>
  <c r="P184" i="3" a="1"/>
  <c r="P184" i="3" s="1"/>
  <c r="P192" i="3" a="1"/>
  <c r="P192" i="3" s="1"/>
  <c r="P205" i="3" a="1"/>
  <c r="P205" i="3" s="1"/>
  <c r="P233" i="3" a="1"/>
  <c r="P233" i="3" s="1"/>
  <c r="P290" i="3" a="1"/>
  <c r="P290" i="3" s="1"/>
  <c r="P189" i="3" a="1"/>
  <c r="P189" i="3" s="1"/>
  <c r="P224" i="3" a="1"/>
  <c r="P224" i="3" s="1"/>
  <c r="P243" i="3" a="1"/>
  <c r="P243" i="3" s="1"/>
  <c r="P249" i="3" a="1"/>
  <c r="P249" i="3" s="1"/>
  <c r="P253" i="3" a="1"/>
  <c r="P253" i="3" s="1"/>
  <c r="P200" i="3" a="1"/>
  <c r="P200" i="3" s="1"/>
  <c r="P202" i="3" a="1"/>
  <c r="P202" i="3" s="1"/>
  <c r="P212" i="3" a="1"/>
  <c r="P212" i="3" s="1"/>
  <c r="P220" i="3" a="1"/>
  <c r="P220" i="3" s="1"/>
  <c r="P248" i="3" a="1"/>
  <c r="P248" i="3" s="1"/>
  <c r="P175" i="3" a="1"/>
  <c r="P175" i="3" s="1"/>
  <c r="P193" i="3" a="1"/>
  <c r="P193" i="3" s="1"/>
  <c r="P197" i="3" a="1"/>
  <c r="P197" i="3" s="1"/>
  <c r="P222" i="3" a="1"/>
  <c r="P222" i="3" s="1"/>
  <c r="P229" i="3" a="1"/>
  <c r="P229" i="3" s="1"/>
  <c r="P245" i="3" a="1"/>
  <c r="P245" i="3" s="1"/>
  <c r="P198" i="3" a="1"/>
  <c r="P198" i="3" s="1"/>
  <c r="P207" i="3" a="1"/>
  <c r="P207" i="3" s="1"/>
  <c r="P209" i="3" a="1"/>
  <c r="P209" i="3" s="1"/>
  <c r="P218" i="3" a="1"/>
  <c r="P218" i="3" s="1"/>
  <c r="P239" i="3" a="1"/>
  <c r="P239" i="3" s="1"/>
  <c r="P204" i="3" a="1"/>
  <c r="P204" i="3" s="1"/>
  <c r="P187" i="3" a="1"/>
  <c r="P187" i="3" s="1"/>
  <c r="P227" i="3" a="1"/>
  <c r="P227" i="3" s="1"/>
  <c r="P234" i="3" a="1"/>
  <c r="P234" i="3" s="1"/>
  <c r="P242" i="3" a="1"/>
  <c r="P242" i="3" s="1"/>
  <c r="P247" i="3" a="1"/>
  <c r="P247" i="3" s="1"/>
  <c r="P199" i="3" a="1"/>
  <c r="P199" i="3" s="1"/>
  <c r="P223" i="3" a="1"/>
  <c r="P223" i="3" s="1"/>
  <c r="P232" i="3" a="1"/>
  <c r="P232" i="3" s="1"/>
  <c r="P129" i="3" a="1"/>
  <c r="P129" i="3" s="1"/>
  <c r="P225" i="3" a="1"/>
  <c r="P225" i="3" s="1"/>
  <c r="P237" i="3" a="1"/>
  <c r="P237" i="3" s="1"/>
  <c r="P240" i="3" a="1"/>
  <c r="P240" i="3" s="1"/>
  <c r="P190" i="3" a="1"/>
  <c r="P190" i="3" s="1"/>
  <c r="P213" i="3" a="1"/>
  <c r="P213" i="3" s="1"/>
  <c r="P215" i="3" a="1"/>
  <c r="P215" i="3" s="1"/>
  <c r="P217" i="3" a="1"/>
  <c r="P217" i="3" s="1"/>
  <c r="P230" i="3" a="1"/>
  <c r="P230" i="3" s="1"/>
  <c r="P195" i="3" a="1"/>
  <c r="P195" i="3" s="1"/>
  <c r="P203" i="3" a="1"/>
  <c r="P203" i="3" s="1"/>
  <c r="P219" i="3" a="1"/>
  <c r="P219" i="3" s="1"/>
  <c r="P235" i="3" a="1"/>
  <c r="P235" i="3" s="1"/>
  <c r="P255" i="3" a="1"/>
  <c r="P255" i="3" s="1"/>
  <c r="P288" i="3" a="1"/>
  <c r="P288" i="3" s="1"/>
  <c r="P292" i="3" a="1"/>
  <c r="P292" i="3" s="1"/>
  <c r="P298" i="3" a="1"/>
  <c r="P298" i="3" s="1"/>
  <c r="P305" i="3" a="1"/>
  <c r="P305" i="3" s="1"/>
  <c r="P338" i="3" a="1"/>
  <c r="P338" i="3" s="1"/>
  <c r="P348" i="3" a="1"/>
  <c r="P348" i="3" s="1"/>
  <c r="P264" i="3" a="1"/>
  <c r="P264" i="3" s="1"/>
  <c r="P244" i="3" a="1"/>
  <c r="P244" i="3" s="1"/>
  <c r="P254" i="3" a="1"/>
  <c r="P254" i="3" s="1"/>
  <c r="P265" i="3" a="1"/>
  <c r="P265" i="3" s="1"/>
  <c r="P279" i="3" a="1"/>
  <c r="P279" i="3" s="1"/>
  <c r="P282" i="3" a="1"/>
  <c r="P282" i="3" s="1"/>
  <c r="P285" i="3" a="1"/>
  <c r="P285" i="3" s="1"/>
  <c r="P250" i="3" a="1"/>
  <c r="P250" i="3" s="1"/>
  <c r="P258" i="3" a="1"/>
  <c r="P258" i="3" s="1"/>
  <c r="P289" i="3" a="1"/>
  <c r="P289" i="3" s="1"/>
  <c r="P293" i="3" a="1"/>
  <c r="P293" i="3" s="1"/>
  <c r="P303" i="3" a="1"/>
  <c r="P303" i="3" s="1"/>
  <c r="P307" i="3" a="1"/>
  <c r="P307" i="3" s="1"/>
  <c r="P259" i="3" a="1"/>
  <c r="P259" i="3" s="1"/>
  <c r="P273" i="3" a="1"/>
  <c r="P273" i="3" s="1"/>
  <c r="P228" i="3" a="1"/>
  <c r="P228" i="3" s="1"/>
  <c r="P257" i="3" a="1"/>
  <c r="P257" i="3" s="1"/>
  <c r="P260" i="3" a="1"/>
  <c r="P260" i="3" s="1"/>
  <c r="P267" i="3" a="1"/>
  <c r="P267" i="3" s="1"/>
  <c r="P275" i="3" a="1"/>
  <c r="P275" i="3" s="1"/>
  <c r="P278" i="3" a="1"/>
  <c r="P278" i="3" s="1"/>
  <c r="P284" i="3" a="1"/>
  <c r="P284" i="3" s="1"/>
  <c r="P294" i="3" a="1"/>
  <c r="P294" i="3" s="1"/>
  <c r="P299" i="3" a="1"/>
  <c r="P299" i="3" s="1"/>
  <c r="P252" i="3" a="1"/>
  <c r="P252" i="3" s="1"/>
  <c r="P268" i="3" a="1"/>
  <c r="P268" i="3" s="1"/>
  <c r="P297" i="3" a="1"/>
  <c r="P297" i="3" s="1"/>
  <c r="P308" i="3" a="1"/>
  <c r="P308" i="3" s="1"/>
  <c r="P210" i="3" a="1"/>
  <c r="P210" i="3" s="1"/>
  <c r="P272" i="3" a="1"/>
  <c r="P272" i="3" s="1"/>
  <c r="P295" i="3" a="1"/>
  <c r="P295" i="3" s="1"/>
  <c r="P304" i="3" a="1"/>
  <c r="P304" i="3" s="1"/>
  <c r="P262" i="3" a="1"/>
  <c r="P262" i="3" s="1"/>
  <c r="P269" i="3" a="1"/>
  <c r="P269" i="3" s="1"/>
  <c r="P287" i="3" a="1"/>
  <c r="P287" i="3" s="1"/>
  <c r="P277" i="3" a="1"/>
  <c r="P277" i="3" s="1"/>
  <c r="P280" i="3" a="1"/>
  <c r="P280" i="3" s="1"/>
  <c r="P283" i="3" a="1"/>
  <c r="P283" i="3" s="1"/>
  <c r="P302" i="3" a="1"/>
  <c r="P302" i="3" s="1"/>
  <c r="P274" i="3" a="1"/>
  <c r="P274" i="3" s="1"/>
  <c r="P314" i="3" a="1"/>
  <c r="P314" i="3" s="1"/>
  <c r="P319" i="3" a="1"/>
  <c r="P319" i="3" s="1"/>
  <c r="P322" i="3" a="1"/>
  <c r="P322" i="3" s="1"/>
  <c r="P352" i="3" a="1"/>
  <c r="P352" i="3" s="1"/>
  <c r="P374" i="3" a="1"/>
  <c r="P374" i="3" s="1"/>
  <c r="P379" i="3" a="1"/>
  <c r="P379" i="3" s="1"/>
  <c r="P383" i="3" a="1"/>
  <c r="P383" i="3" s="1"/>
  <c r="P389" i="3" a="1"/>
  <c r="P389" i="3" s="1"/>
  <c r="P390" i="3" a="1"/>
  <c r="P390" i="3" s="1"/>
  <c r="P412" i="3" a="1"/>
  <c r="P412" i="3" s="1"/>
  <c r="P414" i="3" a="1"/>
  <c r="P414" i="3" s="1"/>
  <c r="P309" i="3" a="1"/>
  <c r="P309" i="3" s="1"/>
  <c r="P330" i="3" a="1"/>
  <c r="P330" i="3" s="1"/>
  <c r="P337" i="3" a="1"/>
  <c r="P337" i="3" s="1"/>
  <c r="P340" i="3" a="1"/>
  <c r="P340" i="3" s="1"/>
  <c r="P367" i="3" a="1"/>
  <c r="P367" i="3" s="1"/>
  <c r="P368" i="3" a="1"/>
  <c r="P368" i="3" s="1"/>
  <c r="P270" i="3" a="1"/>
  <c r="P270" i="3" s="1"/>
  <c r="P313" i="3" a="1"/>
  <c r="P313" i="3" s="1"/>
  <c r="P320" i="3" a="1"/>
  <c r="P320" i="3" s="1"/>
  <c r="P323" i="3" a="1"/>
  <c r="P323" i="3" s="1"/>
  <c r="P328" i="3" a="1"/>
  <c r="P328" i="3" s="1"/>
  <c r="P353" i="3" a="1"/>
  <c r="P353" i="3" s="1"/>
  <c r="P359" i="3" a="1"/>
  <c r="P359" i="3" s="1"/>
  <c r="P373" i="3" a="1"/>
  <c r="P373" i="3" s="1"/>
  <c r="P378" i="3" a="1"/>
  <c r="P378" i="3" s="1"/>
  <c r="P300" i="3" a="1"/>
  <c r="P300" i="3" s="1"/>
  <c r="P335" i="3" a="1"/>
  <c r="P335" i="3" s="1"/>
  <c r="P318" i="3" a="1"/>
  <c r="P318" i="3" s="1"/>
  <c r="P354" i="3" a="1"/>
  <c r="P354" i="3" s="1"/>
  <c r="P365" i="3" a="1"/>
  <c r="P365" i="3" s="1"/>
  <c r="P310" i="3" a="1"/>
  <c r="P310" i="3" s="1"/>
  <c r="P324" i="3" a="1"/>
  <c r="P324" i="3" s="1"/>
  <c r="P333" i="3" a="1"/>
  <c r="P333" i="3" s="1"/>
  <c r="P357" i="3" a="1"/>
  <c r="P357" i="3" s="1"/>
  <c r="P364" i="3" a="1"/>
  <c r="P364" i="3" s="1"/>
  <c r="P312" i="3" a="1"/>
  <c r="P312" i="3" s="1"/>
  <c r="P363" i="3" a="1"/>
  <c r="P363" i="3" s="1"/>
  <c r="P315" i="3" a="1"/>
  <c r="P315" i="3" s="1"/>
  <c r="P329" i="3" a="1"/>
  <c r="P329" i="3" s="1"/>
  <c r="P345" i="3" a="1"/>
  <c r="P345" i="3" s="1"/>
  <c r="P347" i="3" a="1"/>
  <c r="P347" i="3" s="1"/>
  <c r="P349" i="3" a="1"/>
  <c r="P349" i="3" s="1"/>
  <c r="P358" i="3" a="1"/>
  <c r="P358" i="3" s="1"/>
  <c r="P342" i="3" a="1"/>
  <c r="P342" i="3" s="1"/>
  <c r="P344" i="3" a="1"/>
  <c r="P344" i="3" s="1"/>
  <c r="P317" i="3" a="1"/>
  <c r="P317" i="3" s="1"/>
  <c r="P327" i="3" a="1"/>
  <c r="P327" i="3" s="1"/>
  <c r="P343" i="3" a="1"/>
  <c r="P343" i="3" s="1"/>
  <c r="P350" i="3" a="1"/>
  <c r="P350" i="3" s="1"/>
  <c r="P355" i="3" a="1"/>
  <c r="P355" i="3" s="1"/>
  <c r="P360" i="3" a="1"/>
  <c r="P360" i="3" s="1"/>
  <c r="P325" i="3" a="1"/>
  <c r="P325" i="3" s="1"/>
  <c r="P334" i="3" a="1"/>
  <c r="P334" i="3" s="1"/>
  <c r="P339" i="3" a="1"/>
  <c r="P339" i="3" s="1"/>
  <c r="P370" i="3" a="1"/>
  <c r="P370" i="3" s="1"/>
  <c r="P380" i="3" a="1"/>
  <c r="P380" i="3" s="1"/>
  <c r="P388" i="3" a="1"/>
  <c r="P388" i="3" s="1"/>
  <c r="P398" i="3" a="1"/>
  <c r="P398" i="3" s="1"/>
  <c r="P424" i="3" a="1"/>
  <c r="P424" i="3" s="1"/>
  <c r="P439" i="3" a="1"/>
  <c r="P439" i="3" s="1"/>
  <c r="P440" i="3" a="1"/>
  <c r="P440" i="3" s="1"/>
  <c r="P444" i="3" a="1"/>
  <c r="P444" i="3" s="1"/>
  <c r="P458" i="3" a="1"/>
  <c r="P458" i="3" s="1"/>
  <c r="P468" i="3" a="1"/>
  <c r="P468" i="3" s="1"/>
  <c r="P482" i="3" a="1"/>
  <c r="P482" i="3" s="1"/>
  <c r="P484" i="3" a="1"/>
  <c r="P484" i="3" s="1"/>
  <c r="P332" i="3" a="1"/>
  <c r="P332" i="3" s="1"/>
  <c r="P385" i="3" a="1"/>
  <c r="P385" i="3" s="1"/>
  <c r="P393" i="3" a="1"/>
  <c r="P393" i="3" s="1"/>
  <c r="P395" i="3" a="1"/>
  <c r="P395" i="3" s="1"/>
  <c r="P405" i="3" a="1"/>
  <c r="P405" i="3" s="1"/>
  <c r="P423" i="3" a="1"/>
  <c r="P423" i="3" s="1"/>
  <c r="P425" i="3" a="1"/>
  <c r="P425" i="3" s="1"/>
  <c r="P432" i="3" a="1"/>
  <c r="P432" i="3" s="1"/>
  <c r="P438" i="3" a="1"/>
  <c r="P438" i="3" s="1"/>
  <c r="P408" i="3" a="1"/>
  <c r="P408" i="3" s="1"/>
  <c r="P415" i="3" a="1"/>
  <c r="P415" i="3" s="1"/>
  <c r="P404" i="3" a="1"/>
  <c r="P404" i="3" s="1"/>
  <c r="P422" i="3" a="1"/>
  <c r="P422" i="3" s="1"/>
  <c r="P430" i="3" a="1"/>
  <c r="P430" i="3" s="1"/>
  <c r="P263" i="3" a="1"/>
  <c r="P263" i="3" s="1"/>
  <c r="P397" i="3" a="1"/>
  <c r="P397" i="3" s="1"/>
  <c r="P382" i="3" a="1"/>
  <c r="P382" i="3" s="1"/>
  <c r="P384" i="3" a="1"/>
  <c r="P384" i="3" s="1"/>
  <c r="P387" i="3" a="1"/>
  <c r="P387" i="3" s="1"/>
  <c r="P392" i="3" a="1"/>
  <c r="P392" i="3" s="1"/>
  <c r="P410" i="3" a="1"/>
  <c r="P410" i="3" s="1"/>
  <c r="P372" i="3" a="1"/>
  <c r="P372" i="3" s="1"/>
  <c r="P400" i="3" a="1"/>
  <c r="P400" i="3" s="1"/>
  <c r="P403" i="3" a="1"/>
  <c r="P403" i="3" s="1"/>
  <c r="P407" i="3" a="1"/>
  <c r="P407" i="3" s="1"/>
  <c r="P420" i="3" a="1"/>
  <c r="P420" i="3" s="1"/>
  <c r="P429" i="3" a="1"/>
  <c r="P429" i="3" s="1"/>
  <c r="P413" i="3" a="1"/>
  <c r="P413" i="3" s="1"/>
  <c r="P375" i="3" a="1"/>
  <c r="P375" i="3" s="1"/>
  <c r="P394" i="3" a="1"/>
  <c r="P394" i="3" s="1"/>
  <c r="P409" i="3" a="1"/>
  <c r="P409" i="3" s="1"/>
  <c r="P419" i="3" a="1"/>
  <c r="P419" i="3" s="1"/>
  <c r="P362" i="3" a="1"/>
  <c r="P362" i="3" s="1"/>
  <c r="P418" i="3" a="1"/>
  <c r="P418" i="3" s="1"/>
  <c r="P427" i="3" a="1"/>
  <c r="P427" i="3" s="1"/>
  <c r="P377" i="3" a="1"/>
  <c r="P377" i="3" s="1"/>
  <c r="P399" i="3" a="1"/>
  <c r="P399" i="3" s="1"/>
  <c r="P402" i="3" a="1"/>
  <c r="P402" i="3" s="1"/>
  <c r="P435" i="3" a="1"/>
  <c r="P435" i="3" s="1"/>
  <c r="P448" i="3" a="1"/>
  <c r="P448" i="3" s="1"/>
  <c r="P457" i="3" a="1"/>
  <c r="P457" i="3" s="1"/>
  <c r="P469" i="3" a="1"/>
  <c r="P469" i="3" s="1"/>
  <c r="P502" i="3" a="1"/>
  <c r="P502" i="3" s="1"/>
  <c r="P508" i="3" a="1"/>
  <c r="P508" i="3" s="1"/>
  <c r="P514" i="3" a="1"/>
  <c r="P514" i="3" s="1"/>
  <c r="P520" i="3" a="1"/>
  <c r="P520" i="3" s="1"/>
  <c r="P534" i="3" a="1"/>
  <c r="P534" i="3" s="1"/>
  <c r="P55" i="3" a="1"/>
  <c r="P55" i="3" s="1"/>
  <c r="P369" i="3" a="1"/>
  <c r="P369" i="3" s="1"/>
  <c r="P475" i="3" a="1"/>
  <c r="P475" i="3" s="1"/>
  <c r="P479" i="3" a="1"/>
  <c r="P479" i="3" s="1"/>
  <c r="P507" i="3" a="1"/>
  <c r="P507" i="3" s="1"/>
  <c r="P513" i="3" a="1"/>
  <c r="P513" i="3" s="1"/>
  <c r="P519" i="3" a="1"/>
  <c r="P519" i="3" s="1"/>
  <c r="P525" i="3" a="1"/>
  <c r="P525" i="3" s="1"/>
  <c r="P459" i="3" a="1"/>
  <c r="P459" i="3" s="1"/>
  <c r="P464" i="3" a="1"/>
  <c r="P464" i="3" s="1"/>
  <c r="P473" i="3" a="1"/>
  <c r="P473" i="3" s="1"/>
  <c r="P490" i="3" a="1"/>
  <c r="P490" i="3" s="1"/>
  <c r="P443" i="3" a="1"/>
  <c r="P443" i="3" s="1"/>
  <c r="P447" i="3" a="1"/>
  <c r="P447" i="3" s="1"/>
  <c r="P454" i="3" a="1"/>
  <c r="P454" i="3" s="1"/>
  <c r="P500" i="3" a="1"/>
  <c r="P500" i="3" s="1"/>
  <c r="P463" i="3" a="1"/>
  <c r="P463" i="3" s="1"/>
  <c r="P478" i="3" a="1"/>
  <c r="P478" i="3" s="1"/>
  <c r="P489" i="3" a="1"/>
  <c r="P489" i="3" s="1"/>
  <c r="P433" i="3" a="1"/>
  <c r="P433" i="3" s="1"/>
  <c r="P450" i="3" a="1"/>
  <c r="P450" i="3" s="1"/>
  <c r="P428" i="3" a="1"/>
  <c r="P428" i="3" s="1"/>
  <c r="P437" i="3" a="1"/>
  <c r="P437" i="3" s="1"/>
  <c r="P483" i="3" a="1"/>
  <c r="P483" i="3" s="1"/>
  <c r="P488" i="3" a="1"/>
  <c r="P488" i="3" s="1"/>
  <c r="P434" i="3" a="1"/>
  <c r="P434" i="3" s="1"/>
  <c r="P453" i="3" a="1"/>
  <c r="P453" i="3" s="1"/>
  <c r="P465" i="3" a="1"/>
  <c r="P465" i="3" s="1"/>
  <c r="P472" i="3" a="1"/>
  <c r="P472" i="3" s="1"/>
  <c r="P474" i="3" a="1"/>
  <c r="P474" i="3" s="1"/>
  <c r="P449" i="3" a="1"/>
  <c r="P449" i="3" s="1"/>
  <c r="P470" i="3" a="1"/>
  <c r="P470" i="3" s="1"/>
  <c r="P480" i="3" a="1"/>
  <c r="P480" i="3" s="1"/>
  <c r="P487" i="3" a="1"/>
  <c r="P487" i="3" s="1"/>
  <c r="P442" i="3" a="1"/>
  <c r="P442" i="3" s="1"/>
  <c r="P445" i="3" a="1"/>
  <c r="P445" i="3" s="1"/>
  <c r="P455" i="3" a="1"/>
  <c r="P455" i="3" s="1"/>
  <c r="P460" i="3" a="1"/>
  <c r="P460" i="3" s="1"/>
  <c r="P485" i="3" a="1"/>
  <c r="P485" i="3" s="1"/>
  <c r="P493" i="3" a="1"/>
  <c r="P493" i="3" s="1"/>
  <c r="P494" i="3" a="1"/>
  <c r="P494" i="3" s="1"/>
  <c r="P477" i="3" a="1"/>
  <c r="P477" i="3" s="1"/>
  <c r="P510" i="3" a="1"/>
  <c r="P510" i="3" s="1"/>
  <c r="P529" i="3" a="1"/>
  <c r="P529" i="3" s="1"/>
  <c r="P538" i="3" a="1"/>
  <c r="P538" i="3" s="1"/>
  <c r="P544" i="3" a="1"/>
  <c r="P544" i="3" s="1"/>
  <c r="P52" i="3" a="1"/>
  <c r="P52" i="3" s="1"/>
  <c r="P498" i="3" a="1"/>
  <c r="P498" i="3" s="1"/>
  <c r="P543" i="3" a="1"/>
  <c r="P543" i="3" s="1"/>
  <c r="P53" i="3" a="1"/>
  <c r="P53" i="3" s="1"/>
  <c r="P495" i="3" a="1"/>
  <c r="P495" i="3" s="1"/>
  <c r="P512" i="3" a="1"/>
  <c r="P512" i="3" s="1"/>
  <c r="P527" i="3" a="1"/>
  <c r="P527" i="3" s="1"/>
  <c r="P532" i="3" a="1"/>
  <c r="P532" i="3" s="1"/>
  <c r="P533" i="3" a="1"/>
  <c r="P533" i="3" s="1"/>
  <c r="P54" i="3" a="1"/>
  <c r="P54" i="3" s="1"/>
  <c r="P47" i="3" a="1"/>
  <c r="P47" i="3" s="1"/>
  <c r="P504" i="3" a="1"/>
  <c r="P504" i="3" s="1"/>
  <c r="P505" i="3" a="1"/>
  <c r="P505" i="3" s="1"/>
  <c r="P537" i="3" a="1"/>
  <c r="P537" i="3" s="1"/>
  <c r="P503" i="3" a="1"/>
  <c r="P503" i="3" s="1"/>
  <c r="P528" i="3" a="1"/>
  <c r="P528" i="3" s="1"/>
  <c r="P542" i="3" a="1"/>
  <c r="P542" i="3" s="1"/>
  <c r="P497" i="3" a="1"/>
  <c r="P497" i="3" s="1"/>
  <c r="P522" i="3" a="1"/>
  <c r="P522" i="3" s="1"/>
  <c r="P523" i="3" a="1"/>
  <c r="P523" i="3" s="1"/>
  <c r="P452" i="3" a="1"/>
  <c r="P452" i="3" s="1"/>
  <c r="P499" i="3" a="1"/>
  <c r="P499" i="3" s="1"/>
  <c r="P515" i="3" a="1"/>
  <c r="P515" i="3" s="1"/>
  <c r="P524" i="3" a="1"/>
  <c r="P524" i="3" s="1"/>
  <c r="P540" i="3" a="1"/>
  <c r="P540" i="3" s="1"/>
  <c r="P492" i="3" a="1"/>
  <c r="P492" i="3" s="1"/>
  <c r="P545" i="3" a="1"/>
  <c r="P545" i="3" s="1"/>
  <c r="P462" i="3" a="1"/>
  <c r="P462" i="3" s="1"/>
  <c r="P517" i="3" a="1"/>
  <c r="P517" i="3" s="1"/>
  <c r="P535" i="3" a="1"/>
  <c r="P535" i="3" s="1"/>
  <c r="P417" i="3" a="1"/>
  <c r="P417" i="3" s="1"/>
  <c r="P530" i="3" a="1"/>
  <c r="P530" i="3" s="1"/>
  <c r="P49" i="3" a="1"/>
  <c r="P49" i="3" s="1"/>
  <c r="P539" i="3" a="1"/>
  <c r="P539" i="3" s="1"/>
  <c r="P509" i="3" a="1"/>
  <c r="P509" i="3" s="1"/>
  <c r="P50" i="3" a="1"/>
  <c r="P50" i="3" s="1"/>
  <c r="P467" i="3" a="1"/>
  <c r="P467" i="3" s="1"/>
  <c r="P48" i="3" a="1"/>
  <c r="P48" i="3" s="1"/>
  <c r="P518" i="3" a="1"/>
  <c r="P518" i="3" s="1"/>
  <c r="W29" i="3"/>
  <c r="W74" i="3" a="1"/>
  <c r="W74" i="3" s="1"/>
  <c r="W64" i="3" a="1"/>
  <c r="W64" i="3" s="1"/>
  <c r="W70" i="3" a="1"/>
  <c r="W70" i="3" s="1"/>
  <c r="W58" i="3" a="1"/>
  <c r="W58" i="3" s="1"/>
  <c r="W75" i="3" a="1"/>
  <c r="W75" i="3" s="1"/>
  <c r="W65" i="3" a="1"/>
  <c r="W65" i="3" s="1"/>
  <c r="W59" i="3" a="1"/>
  <c r="W59" i="3" s="1"/>
  <c r="W60" i="3" a="1"/>
  <c r="W60" i="3" s="1"/>
  <c r="W67" i="3" a="1"/>
  <c r="W67" i="3" s="1"/>
  <c r="W57" i="3" a="1"/>
  <c r="W57" i="3" s="1"/>
  <c r="W62" i="3" a="1"/>
  <c r="W62" i="3" s="1"/>
  <c r="W68" i="3" a="1"/>
  <c r="W68" i="3" s="1"/>
  <c r="W87" i="3" a="1"/>
  <c r="W87" i="3" s="1"/>
  <c r="W93" i="3" a="1"/>
  <c r="W93" i="3" s="1"/>
  <c r="W97" i="3" a="1"/>
  <c r="W97" i="3" s="1"/>
  <c r="W98" i="3" a="1"/>
  <c r="W98" i="3" s="1"/>
  <c r="W99" i="3" a="1"/>
  <c r="W99" i="3" s="1"/>
  <c r="W100" i="3" a="1"/>
  <c r="W100" i="3" s="1"/>
  <c r="W113" i="3" a="1"/>
  <c r="W113" i="3" s="1"/>
  <c r="W117" i="3" a="1"/>
  <c r="W117" i="3" s="1"/>
  <c r="W120" i="3" a="1"/>
  <c r="W120" i="3" s="1"/>
  <c r="W134" i="3" a="1"/>
  <c r="W134" i="3" s="1"/>
  <c r="W137" i="3" a="1"/>
  <c r="W137" i="3" s="1"/>
  <c r="W159" i="3" a="1"/>
  <c r="W159" i="3" s="1"/>
  <c r="W172" i="3" a="1"/>
  <c r="W172" i="3" s="1"/>
  <c r="W63" i="3" a="1"/>
  <c r="W63" i="3" s="1"/>
  <c r="W82" i="3" a="1"/>
  <c r="W82" i="3" s="1"/>
  <c r="W77" i="3" a="1"/>
  <c r="W77" i="3" s="1"/>
  <c r="W92" i="3" a="1"/>
  <c r="W92" i="3" s="1"/>
  <c r="W115" i="3" a="1"/>
  <c r="W115" i="3" s="1"/>
  <c r="W127" i="3" a="1"/>
  <c r="W127" i="3" s="1"/>
  <c r="W135" i="3" a="1"/>
  <c r="W135" i="3" s="1"/>
  <c r="W73" i="3" a="1"/>
  <c r="W73" i="3" s="1"/>
  <c r="W78" i="3" a="1"/>
  <c r="W78" i="3" s="1"/>
  <c r="W89" i="3" a="1"/>
  <c r="W89" i="3" s="1"/>
  <c r="W102" i="3" a="1"/>
  <c r="W102" i="3" s="1"/>
  <c r="W107" i="3" a="1"/>
  <c r="W107" i="3" s="1"/>
  <c r="W109" i="3" a="1"/>
  <c r="W109" i="3" s="1"/>
  <c r="W112" i="3" a="1"/>
  <c r="W112" i="3" s="1"/>
  <c r="W118" i="3" a="1"/>
  <c r="W118" i="3" s="1"/>
  <c r="W79" i="3" a="1"/>
  <c r="W79" i="3" s="1"/>
  <c r="W122" i="3" a="1"/>
  <c r="W122" i="3" s="1"/>
  <c r="W72" i="3" a="1"/>
  <c r="W72" i="3" s="1"/>
  <c r="W103" i="3" a="1"/>
  <c r="W103" i="3" s="1"/>
  <c r="W85" i="3" a="1"/>
  <c r="W85" i="3" s="1"/>
  <c r="W88" i="3" a="1"/>
  <c r="W88" i="3" s="1"/>
  <c r="W114" i="3" a="1"/>
  <c r="W114" i="3" s="1"/>
  <c r="W69" i="3" a="1"/>
  <c r="W69" i="3" s="1"/>
  <c r="W80" i="3" a="1"/>
  <c r="W80" i="3" s="1"/>
  <c r="W95" i="3" a="1"/>
  <c r="W95" i="3" s="1"/>
  <c r="W119" i="3" a="1"/>
  <c r="W119" i="3" s="1"/>
  <c r="W94" i="3" a="1"/>
  <c r="W94" i="3" s="1"/>
  <c r="W104" i="3" a="1"/>
  <c r="W104" i="3" s="1"/>
  <c r="W108" i="3" a="1"/>
  <c r="W108" i="3" s="1"/>
  <c r="W84" i="3" a="1"/>
  <c r="W84" i="3" s="1"/>
  <c r="W90" i="3" a="1"/>
  <c r="W90" i="3" s="1"/>
  <c r="W125" i="3" a="1"/>
  <c r="W125" i="3" s="1"/>
  <c r="W130" i="3" a="1"/>
  <c r="W130" i="3" s="1"/>
  <c r="W140" i="3" a="1"/>
  <c r="W140" i="3" s="1"/>
  <c r="W194" i="3" a="1"/>
  <c r="W194" i="3" s="1"/>
  <c r="W208" i="3" a="1"/>
  <c r="W208" i="3" s="1"/>
  <c r="W213" i="3" a="1"/>
  <c r="W213" i="3" s="1"/>
  <c r="W220" i="3" a="1"/>
  <c r="W220" i="3" s="1"/>
  <c r="W232" i="3" a="1"/>
  <c r="W232" i="3" s="1"/>
  <c r="W235" i="3" a="1"/>
  <c r="W235" i="3" s="1"/>
  <c r="W142" i="3" a="1"/>
  <c r="W142" i="3" s="1"/>
  <c r="W150" i="3" a="1"/>
  <c r="W150" i="3" s="1"/>
  <c r="W158" i="3" a="1"/>
  <c r="W158" i="3" s="1"/>
  <c r="W164" i="3" a="1"/>
  <c r="W164" i="3" s="1"/>
  <c r="W173" i="3" a="1"/>
  <c r="W173" i="3" s="1"/>
  <c r="W183" i="3" a="1"/>
  <c r="W183" i="3" s="1"/>
  <c r="W195" i="3" a="1"/>
  <c r="W195" i="3" s="1"/>
  <c r="W139" i="3" a="1"/>
  <c r="W139" i="3" s="1"/>
  <c r="W163" i="3" a="1"/>
  <c r="W163" i="3" s="1"/>
  <c r="W178" i="3" a="1"/>
  <c r="W178" i="3" s="1"/>
  <c r="W188" i="3" a="1"/>
  <c r="W188" i="3" s="1"/>
  <c r="W190" i="3" a="1"/>
  <c r="W190" i="3" s="1"/>
  <c r="W132" i="3" a="1"/>
  <c r="W132" i="3" s="1"/>
  <c r="W144" i="3" a="1"/>
  <c r="W144" i="3" s="1"/>
  <c r="W157" i="3" a="1"/>
  <c r="W157" i="3" s="1"/>
  <c r="W83" i="3" a="1"/>
  <c r="W83" i="3" s="1"/>
  <c r="W129" i="3" a="1"/>
  <c r="W129" i="3" s="1"/>
  <c r="W133" i="3" a="1"/>
  <c r="W133" i="3" s="1"/>
  <c r="W148" i="3" a="1"/>
  <c r="W148" i="3" s="1"/>
  <c r="W170" i="3" a="1"/>
  <c r="W170" i="3" s="1"/>
  <c r="W174" i="3" a="1"/>
  <c r="W174" i="3" s="1"/>
  <c r="W185" i="3" a="1"/>
  <c r="W185" i="3" s="1"/>
  <c r="W123" i="3" a="1"/>
  <c r="W123" i="3" s="1"/>
  <c r="W162" i="3" a="1"/>
  <c r="W162" i="3" s="1"/>
  <c r="W167" i="3" a="1"/>
  <c r="W167" i="3" s="1"/>
  <c r="W168" i="3" a="1"/>
  <c r="W168" i="3" s="1"/>
  <c r="W179" i="3" a="1"/>
  <c r="W179" i="3" s="1"/>
  <c r="W153" i="3" a="1"/>
  <c r="W153" i="3" s="1"/>
  <c r="W175" i="3" a="1"/>
  <c r="W175" i="3" s="1"/>
  <c r="W138" i="3" a="1"/>
  <c r="W138" i="3" s="1"/>
  <c r="W155" i="3" a="1"/>
  <c r="W155" i="3" s="1"/>
  <c r="W128" i="3" a="1"/>
  <c r="W128" i="3" s="1"/>
  <c r="W149" i="3" a="1"/>
  <c r="W149" i="3" s="1"/>
  <c r="W160" i="3" a="1"/>
  <c r="W160" i="3" s="1"/>
  <c r="W124" i="3" a="1"/>
  <c r="W124" i="3" s="1"/>
  <c r="W143" i="3" a="1"/>
  <c r="W143" i="3" s="1"/>
  <c r="W182" i="3" a="1"/>
  <c r="W182" i="3" s="1"/>
  <c r="W145" i="3" a="1"/>
  <c r="W145" i="3" s="1"/>
  <c r="W147" i="3" a="1"/>
  <c r="W147" i="3" s="1"/>
  <c r="W165" i="3" a="1"/>
  <c r="W165" i="3" s="1"/>
  <c r="W180" i="3" a="1"/>
  <c r="W180" i="3" s="1"/>
  <c r="W193" i="3" a="1"/>
  <c r="W193" i="3" s="1"/>
  <c r="W198" i="3" a="1"/>
  <c r="W198" i="3" s="1"/>
  <c r="W202" i="3" a="1"/>
  <c r="W202" i="3" s="1"/>
  <c r="W209" i="3" a="1"/>
  <c r="W209" i="3" s="1"/>
  <c r="W234" i="3" a="1"/>
  <c r="W234" i="3" s="1"/>
  <c r="W293" i="3" a="1"/>
  <c r="W293" i="3" s="1"/>
  <c r="W184" i="3" a="1"/>
  <c r="W184" i="3" s="1"/>
  <c r="W254" i="3" a="1"/>
  <c r="W254" i="3" s="1"/>
  <c r="W257" i="3" a="1"/>
  <c r="W257" i="3" s="1"/>
  <c r="W169" i="3" a="1"/>
  <c r="W169" i="3" s="1"/>
  <c r="W214" i="3" a="1"/>
  <c r="W214" i="3" s="1"/>
  <c r="W225" i="3" a="1"/>
  <c r="W225" i="3" s="1"/>
  <c r="W227" i="3" a="1"/>
  <c r="W227" i="3" s="1"/>
  <c r="W237" i="3" a="1"/>
  <c r="W237" i="3" s="1"/>
  <c r="W242" i="3" a="1"/>
  <c r="W242" i="3" s="1"/>
  <c r="W247" i="3" a="1"/>
  <c r="W247" i="3" s="1"/>
  <c r="W152" i="3" a="1"/>
  <c r="W152" i="3" s="1"/>
  <c r="W204" i="3" a="1"/>
  <c r="W204" i="3" s="1"/>
  <c r="W223" i="3" a="1"/>
  <c r="W223" i="3" s="1"/>
  <c r="W240" i="3" a="1"/>
  <c r="W240" i="3" s="1"/>
  <c r="W244" i="3" a="1"/>
  <c r="W244" i="3" s="1"/>
  <c r="W199" i="3" a="1"/>
  <c r="W199" i="3" s="1"/>
  <c r="W219" i="3" a="1"/>
  <c r="W219" i="3" s="1"/>
  <c r="W250" i="3" a="1"/>
  <c r="W250" i="3" s="1"/>
  <c r="W228" i="3" a="1"/>
  <c r="W228" i="3" s="1"/>
  <c r="W230" i="3" a="1"/>
  <c r="W230" i="3" s="1"/>
  <c r="W189" i="3" a="1"/>
  <c r="W189" i="3" s="1"/>
  <c r="W215" i="3" a="1"/>
  <c r="W215" i="3" s="1"/>
  <c r="W217" i="3" a="1"/>
  <c r="W217" i="3" s="1"/>
  <c r="W192" i="3" a="1"/>
  <c r="W192" i="3" s="1"/>
  <c r="W203" i="3" a="1"/>
  <c r="W203" i="3" s="1"/>
  <c r="W210" i="3" a="1"/>
  <c r="W210" i="3" s="1"/>
  <c r="W233" i="3" a="1"/>
  <c r="W233" i="3" s="1"/>
  <c r="W238" i="3" a="1"/>
  <c r="W238" i="3" s="1"/>
  <c r="W105" i="3" a="1"/>
  <c r="W105" i="3" s="1"/>
  <c r="W154" i="3" a="1"/>
  <c r="W154" i="3" s="1"/>
  <c r="W177" i="3" a="1"/>
  <c r="W177" i="3" s="1"/>
  <c r="W187" i="3" a="1"/>
  <c r="W187" i="3" s="1"/>
  <c r="W110" i="3" a="1"/>
  <c r="W110" i="3" s="1"/>
  <c r="W197" i="3" a="1"/>
  <c r="W197" i="3" s="1"/>
  <c r="W200" i="3" a="1"/>
  <c r="W200" i="3" s="1"/>
  <c r="W205" i="3" a="1"/>
  <c r="W205" i="3" s="1"/>
  <c r="W222" i="3" a="1"/>
  <c r="W222" i="3" s="1"/>
  <c r="W224" i="3" a="1"/>
  <c r="W224" i="3" s="1"/>
  <c r="W212" i="3" a="1"/>
  <c r="W212" i="3" s="1"/>
  <c r="W252" i="3" a="1"/>
  <c r="W252" i="3" s="1"/>
  <c r="W253" i="3" a="1"/>
  <c r="W253" i="3" s="1"/>
  <c r="W259" i="3" a="1"/>
  <c r="W259" i="3" s="1"/>
  <c r="W273" i="3" a="1"/>
  <c r="W273" i="3" s="1"/>
  <c r="W323" i="3" a="1"/>
  <c r="W323" i="3" s="1"/>
  <c r="W344" i="3" a="1"/>
  <c r="W344" i="3" s="1"/>
  <c r="W207" i="3" a="1"/>
  <c r="W207" i="3" s="1"/>
  <c r="W248" i="3" a="1"/>
  <c r="W248" i="3" s="1"/>
  <c r="W260" i="3" a="1"/>
  <c r="W260" i="3" s="1"/>
  <c r="W267" i="3" a="1"/>
  <c r="W267" i="3" s="1"/>
  <c r="W294" i="3" a="1"/>
  <c r="W294" i="3" s="1"/>
  <c r="W313" i="3" a="1"/>
  <c r="W313" i="3" s="1"/>
  <c r="W285" i="3" a="1"/>
  <c r="W285" i="3" s="1"/>
  <c r="W290" i="3" a="1"/>
  <c r="W290" i="3" s="1"/>
  <c r="W299" i="3" a="1"/>
  <c r="W299" i="3" s="1"/>
  <c r="W308" i="3" a="1"/>
  <c r="W308" i="3" s="1"/>
  <c r="W249" i="3" a="1"/>
  <c r="W249" i="3" s="1"/>
  <c r="W268" i="3" a="1"/>
  <c r="W268" i="3" s="1"/>
  <c r="W279" i="3" a="1"/>
  <c r="W279" i="3" s="1"/>
  <c r="W282" i="3" a="1"/>
  <c r="W282" i="3" s="1"/>
  <c r="W297" i="3" a="1"/>
  <c r="W297" i="3" s="1"/>
  <c r="W309" i="3" a="1"/>
  <c r="W309" i="3" s="1"/>
  <c r="W269" i="3" a="1"/>
  <c r="W269" i="3" s="1"/>
  <c r="W304" i="3" a="1"/>
  <c r="W304" i="3" s="1"/>
  <c r="W218" i="3" a="1"/>
  <c r="W218" i="3" s="1"/>
  <c r="W243" i="3" a="1"/>
  <c r="W243" i="3" s="1"/>
  <c r="W255" i="3" a="1"/>
  <c r="W255" i="3" s="1"/>
  <c r="W262" i="3" a="1"/>
  <c r="W262" i="3" s="1"/>
  <c r="W272" i="3" a="1"/>
  <c r="W272" i="3" s="1"/>
  <c r="W287" i="3" a="1"/>
  <c r="W287" i="3" s="1"/>
  <c r="W295" i="3" a="1"/>
  <c r="W295" i="3" s="1"/>
  <c r="W263" i="3" a="1"/>
  <c r="W263" i="3" s="1"/>
  <c r="W270" i="3" a="1"/>
  <c r="W270" i="3" s="1"/>
  <c r="W302" i="3" a="1"/>
  <c r="W302" i="3" s="1"/>
  <c r="W274" i="3" a="1"/>
  <c r="W274" i="3" s="1"/>
  <c r="W275" i="3" a="1"/>
  <c r="W275" i="3" s="1"/>
  <c r="W278" i="3" a="1"/>
  <c r="W278" i="3" s="1"/>
  <c r="W284" i="3" a="1"/>
  <c r="W284" i="3" s="1"/>
  <c r="W300" i="3" a="1"/>
  <c r="W300" i="3" s="1"/>
  <c r="W305" i="3" a="1"/>
  <c r="W305" i="3" s="1"/>
  <c r="W229" i="3" a="1"/>
  <c r="W229" i="3" s="1"/>
  <c r="W239" i="3" a="1"/>
  <c r="W239" i="3" s="1"/>
  <c r="W264" i="3" a="1"/>
  <c r="W264" i="3" s="1"/>
  <c r="W288" i="3" a="1"/>
  <c r="W288" i="3" s="1"/>
  <c r="W292" i="3" a="1"/>
  <c r="W292" i="3" s="1"/>
  <c r="W245" i="3" a="1"/>
  <c r="W245" i="3" s="1"/>
  <c r="W298" i="3" a="1"/>
  <c r="W298" i="3" s="1"/>
  <c r="W258" i="3" a="1"/>
  <c r="W258" i="3" s="1"/>
  <c r="W265" i="3" a="1"/>
  <c r="W265" i="3" s="1"/>
  <c r="W335" i="3" a="1"/>
  <c r="W335" i="3" s="1"/>
  <c r="W354" i="3" a="1"/>
  <c r="W354" i="3" s="1"/>
  <c r="W359" i="3" a="1"/>
  <c r="W359" i="3" s="1"/>
  <c r="W378" i="3" a="1"/>
  <c r="W378" i="3" s="1"/>
  <c r="W410" i="3" a="1"/>
  <c r="W410" i="3" s="1"/>
  <c r="W423" i="3" a="1"/>
  <c r="W423" i="3" s="1"/>
  <c r="W312" i="3" a="1"/>
  <c r="W312" i="3" s="1"/>
  <c r="W324" i="3" a="1"/>
  <c r="W324" i="3" s="1"/>
  <c r="W333" i="3" a="1"/>
  <c r="W333" i="3" s="1"/>
  <c r="W347" i="3" a="1"/>
  <c r="W347" i="3" s="1"/>
  <c r="W348" i="3" a="1"/>
  <c r="W348" i="3" s="1"/>
  <c r="W357" i="3" a="1"/>
  <c r="W357" i="3" s="1"/>
  <c r="W372" i="3" a="1"/>
  <c r="W372" i="3" s="1"/>
  <c r="W289" i="3" a="1"/>
  <c r="W289" i="3" s="1"/>
  <c r="W338" i="3" a="1"/>
  <c r="W338" i="3" s="1"/>
  <c r="W345" i="3" a="1"/>
  <c r="W345" i="3" s="1"/>
  <c r="W365" i="3" a="1"/>
  <c r="W365" i="3" s="1"/>
  <c r="W349" i="3" a="1"/>
  <c r="W349" i="3" s="1"/>
  <c r="W364" i="3" a="1"/>
  <c r="W364" i="3" s="1"/>
  <c r="W314" i="3" a="1"/>
  <c r="W314" i="3" s="1"/>
  <c r="W317" i="3" a="1"/>
  <c r="W317" i="3" s="1"/>
  <c r="W329" i="3" a="1"/>
  <c r="W329" i="3" s="1"/>
  <c r="W342" i="3" a="1"/>
  <c r="W342" i="3" s="1"/>
  <c r="W343" i="3" a="1"/>
  <c r="W343" i="3" s="1"/>
  <c r="W350" i="3" a="1"/>
  <c r="W350" i="3" s="1"/>
  <c r="W363" i="3" a="1"/>
  <c r="W363" i="3" s="1"/>
  <c r="W327" i="3" a="1"/>
  <c r="W327" i="3" s="1"/>
  <c r="W339" i="3" a="1"/>
  <c r="W339" i="3" s="1"/>
  <c r="W355" i="3" a="1"/>
  <c r="W355" i="3" s="1"/>
  <c r="W358" i="3" a="1"/>
  <c r="W358" i="3" s="1"/>
  <c r="W325" i="3" a="1"/>
  <c r="W325" i="3" s="1"/>
  <c r="W334" i="3" a="1"/>
  <c r="W334" i="3" s="1"/>
  <c r="W319" i="3" a="1"/>
  <c r="W319" i="3" s="1"/>
  <c r="W360" i="3" a="1"/>
  <c r="W360" i="3" s="1"/>
  <c r="W307" i="3" a="1"/>
  <c r="W307" i="3" s="1"/>
  <c r="W320" i="3" a="1"/>
  <c r="W320" i="3" s="1"/>
  <c r="W322" i="3" a="1"/>
  <c r="W322" i="3" s="1"/>
  <c r="W332" i="3" a="1"/>
  <c r="W332" i="3" s="1"/>
  <c r="W352" i="3" a="1"/>
  <c r="W352" i="3" s="1"/>
  <c r="W283" i="3" a="1"/>
  <c r="W283" i="3" s="1"/>
  <c r="W310" i="3" a="1"/>
  <c r="W310" i="3" s="1"/>
  <c r="W330" i="3" a="1"/>
  <c r="W330" i="3" s="1"/>
  <c r="W337" i="3" a="1"/>
  <c r="W337" i="3" s="1"/>
  <c r="W353" i="3" a="1"/>
  <c r="W353" i="3" s="1"/>
  <c r="W362" i="3" a="1"/>
  <c r="W362" i="3" s="1"/>
  <c r="W280" i="3" a="1"/>
  <c r="W280" i="3" s="1"/>
  <c r="W328" i="3" a="1"/>
  <c r="W328" i="3" s="1"/>
  <c r="W340" i="3" a="1"/>
  <c r="W340" i="3" s="1"/>
  <c r="W368" i="3" a="1"/>
  <c r="W368" i="3" s="1"/>
  <c r="W367" i="3" a="1"/>
  <c r="W367" i="3" s="1"/>
  <c r="W373" i="3" a="1"/>
  <c r="W373" i="3" s="1"/>
  <c r="W390" i="3" a="1"/>
  <c r="W390" i="3" s="1"/>
  <c r="W397" i="3" a="1"/>
  <c r="W397" i="3" s="1"/>
  <c r="W404" i="3" a="1"/>
  <c r="W404" i="3" s="1"/>
  <c r="W408" i="3" a="1"/>
  <c r="W408" i="3" s="1"/>
  <c r="W424" i="3" a="1"/>
  <c r="W424" i="3" s="1"/>
  <c r="W439" i="3" a="1"/>
  <c r="W439" i="3" s="1"/>
  <c r="W457" i="3" a="1"/>
  <c r="W457" i="3" s="1"/>
  <c r="W462" i="3" a="1"/>
  <c r="W462" i="3" s="1"/>
  <c r="W467" i="3" a="1"/>
  <c r="W467" i="3" s="1"/>
  <c r="W303" i="3" a="1"/>
  <c r="W303" i="3" s="1"/>
  <c r="W315" i="3" a="1"/>
  <c r="W315" i="3" s="1"/>
  <c r="W369" i="3" a="1"/>
  <c r="W369" i="3" s="1"/>
  <c r="W382" i="3" a="1"/>
  <c r="W382" i="3" s="1"/>
  <c r="W415" i="3" a="1"/>
  <c r="W415" i="3" s="1"/>
  <c r="W422" i="3" a="1"/>
  <c r="W422" i="3" s="1"/>
  <c r="W374" i="3" a="1"/>
  <c r="W374" i="3" s="1"/>
  <c r="W387" i="3" a="1"/>
  <c r="W387" i="3" s="1"/>
  <c r="W370" i="3" a="1"/>
  <c r="W370" i="3" s="1"/>
  <c r="W384" i="3" a="1"/>
  <c r="W384" i="3" s="1"/>
  <c r="W392" i="3" a="1"/>
  <c r="W392" i="3" s="1"/>
  <c r="W400" i="3" a="1"/>
  <c r="W400" i="3" s="1"/>
  <c r="W407" i="3" a="1"/>
  <c r="W407" i="3" s="1"/>
  <c r="W414" i="3" a="1"/>
  <c r="W414" i="3" s="1"/>
  <c r="W430" i="3" a="1"/>
  <c r="W430" i="3" s="1"/>
  <c r="W375" i="3" a="1"/>
  <c r="W375" i="3" s="1"/>
  <c r="W389" i="3" a="1"/>
  <c r="W389" i="3" s="1"/>
  <c r="W394" i="3" a="1"/>
  <c r="W394" i="3" s="1"/>
  <c r="W403" i="3" a="1"/>
  <c r="W403" i="3" s="1"/>
  <c r="W420" i="3" a="1"/>
  <c r="W420" i="3" s="1"/>
  <c r="W429" i="3" a="1"/>
  <c r="W429" i="3" s="1"/>
  <c r="W377" i="3" a="1"/>
  <c r="W377" i="3" s="1"/>
  <c r="W413" i="3" a="1"/>
  <c r="W413" i="3" s="1"/>
  <c r="W318" i="3" a="1"/>
  <c r="W318" i="3" s="1"/>
  <c r="W379" i="3" a="1"/>
  <c r="W379" i="3" s="1"/>
  <c r="W409" i="3" a="1"/>
  <c r="W409" i="3" s="1"/>
  <c r="W419" i="3" a="1"/>
  <c r="W419" i="3" s="1"/>
  <c r="W428" i="3" a="1"/>
  <c r="W428" i="3" s="1"/>
  <c r="W277" i="3" a="1"/>
  <c r="W277" i="3" s="1"/>
  <c r="W380" i="3" a="1"/>
  <c r="W380" i="3" s="1"/>
  <c r="W383" i="3" a="1"/>
  <c r="W383" i="3" s="1"/>
  <c r="W388" i="3" a="1"/>
  <c r="W388" i="3" s="1"/>
  <c r="W399" i="3" a="1"/>
  <c r="W399" i="3" s="1"/>
  <c r="W402" i="3" a="1"/>
  <c r="W402" i="3" s="1"/>
  <c r="W418" i="3" a="1"/>
  <c r="W418" i="3" s="1"/>
  <c r="W398" i="3" a="1"/>
  <c r="W398" i="3" s="1"/>
  <c r="W412" i="3" a="1"/>
  <c r="W412" i="3" s="1"/>
  <c r="W417" i="3" a="1"/>
  <c r="W417" i="3" s="1"/>
  <c r="W427" i="3" a="1"/>
  <c r="W427" i="3" s="1"/>
  <c r="W385" i="3" a="1"/>
  <c r="W385" i="3" s="1"/>
  <c r="W393" i="3" a="1"/>
  <c r="W393" i="3" s="1"/>
  <c r="W405" i="3" a="1"/>
  <c r="W405" i="3" s="1"/>
  <c r="W395" i="3" a="1"/>
  <c r="W395" i="3" s="1"/>
  <c r="W500" i="3" a="1"/>
  <c r="W500" i="3" s="1"/>
  <c r="W512" i="3" a="1"/>
  <c r="W512" i="3" s="1"/>
  <c r="W518" i="3" a="1"/>
  <c r="W518" i="3" s="1"/>
  <c r="W535" i="3" a="1"/>
  <c r="W535" i="3" s="1"/>
  <c r="W537" i="3" a="1"/>
  <c r="W537" i="3" s="1"/>
  <c r="W52" i="3" a="1"/>
  <c r="W52" i="3" s="1"/>
  <c r="W440" i="3" a="1"/>
  <c r="W440" i="3" s="1"/>
  <c r="W447" i="3" a="1"/>
  <c r="W447" i="3" s="1"/>
  <c r="W488" i="3" a="1"/>
  <c r="W488" i="3" s="1"/>
  <c r="W524" i="3" a="1"/>
  <c r="W524" i="3" s="1"/>
  <c r="W443" i="3" a="1"/>
  <c r="W443" i="3" s="1"/>
  <c r="W454" i="3" a="1"/>
  <c r="W454" i="3" s="1"/>
  <c r="W499" i="3" a="1"/>
  <c r="W499" i="3" s="1"/>
  <c r="W505" i="3" a="1"/>
  <c r="W505" i="3" s="1"/>
  <c r="W517" i="3" a="1"/>
  <c r="W517" i="3" s="1"/>
  <c r="W523" i="3" a="1"/>
  <c r="W523" i="3" s="1"/>
  <c r="W433" i="3" a="1"/>
  <c r="W433" i="3" s="1"/>
  <c r="W434" i="3" a="1"/>
  <c r="W434" i="3" s="1"/>
  <c r="W437" i="3" a="1"/>
  <c r="W437" i="3" s="1"/>
  <c r="W450" i="3" a="1"/>
  <c r="W450" i="3" s="1"/>
  <c r="W463" i="3" a="1"/>
  <c r="W463" i="3" s="1"/>
  <c r="W468" i="3" a="1"/>
  <c r="W468" i="3" s="1"/>
  <c r="W478" i="3" a="1"/>
  <c r="W478" i="3" s="1"/>
  <c r="W483" i="3" a="1"/>
  <c r="W483" i="3" s="1"/>
  <c r="W487" i="3" a="1"/>
  <c r="W487" i="3" s="1"/>
  <c r="W432" i="3" a="1"/>
  <c r="W432" i="3" s="1"/>
  <c r="W470" i="3" a="1"/>
  <c r="W470" i="3" s="1"/>
  <c r="W498" i="3" a="1"/>
  <c r="W498" i="3" s="1"/>
  <c r="W453" i="3" a="1"/>
  <c r="W453" i="3" s="1"/>
  <c r="W458" i="3" a="1"/>
  <c r="W458" i="3" s="1"/>
  <c r="W474" i="3" a="1"/>
  <c r="W474" i="3" s="1"/>
  <c r="W484" i="3" a="1"/>
  <c r="W484" i="3" s="1"/>
  <c r="W492" i="3" a="1"/>
  <c r="W492" i="3" s="1"/>
  <c r="W493" i="3" a="1"/>
  <c r="W493" i="3" s="1"/>
  <c r="W494" i="3" a="1"/>
  <c r="W494" i="3" s="1"/>
  <c r="W465" i="3" a="1"/>
  <c r="W465" i="3" s="1"/>
  <c r="W472" i="3" a="1"/>
  <c r="W472" i="3" s="1"/>
  <c r="W485" i="3" a="1"/>
  <c r="W485" i="3" s="1"/>
  <c r="W435" i="3" a="1"/>
  <c r="W435" i="3" s="1"/>
  <c r="W438" i="3" a="1"/>
  <c r="W438" i="3" s="1"/>
  <c r="W442" i="3" a="1"/>
  <c r="W442" i="3" s="1"/>
  <c r="W449" i="3" a="1"/>
  <c r="W449" i="3" s="1"/>
  <c r="W455" i="3" a="1"/>
  <c r="W455" i="3" s="1"/>
  <c r="W480" i="3" a="1"/>
  <c r="W480" i="3" s="1"/>
  <c r="W477" i="3" a="1"/>
  <c r="W477" i="3" s="1"/>
  <c r="W445" i="3" a="1"/>
  <c r="W445" i="3" s="1"/>
  <c r="W452" i="3" a="1"/>
  <c r="W452" i="3" s="1"/>
  <c r="W490" i="3" a="1"/>
  <c r="W490" i="3" s="1"/>
  <c r="W460" i="3" a="1"/>
  <c r="W460" i="3" s="1"/>
  <c r="W464" i="3" a="1"/>
  <c r="W464" i="3" s="1"/>
  <c r="W469" i="3" a="1"/>
  <c r="W469" i="3" s="1"/>
  <c r="W479" i="3" a="1"/>
  <c r="W479" i="3" s="1"/>
  <c r="W514" i="3" a="1"/>
  <c r="W514" i="3" s="1"/>
  <c r="W543" i="3" a="1"/>
  <c r="W543" i="3" s="1"/>
  <c r="W425" i="3" a="1"/>
  <c r="W425" i="3" s="1"/>
  <c r="W502" i="3" a="1"/>
  <c r="W502" i="3" s="1"/>
  <c r="W515" i="3" a="1"/>
  <c r="W515" i="3" s="1"/>
  <c r="W532" i="3" a="1"/>
  <c r="W532" i="3" s="1"/>
  <c r="W533" i="3" a="1"/>
  <c r="W533" i="3" s="1"/>
  <c r="W50" i="3" a="1"/>
  <c r="W50" i="3" s="1"/>
  <c r="W482" i="3" a="1"/>
  <c r="W482" i="3" s="1"/>
  <c r="W507" i="3" a="1"/>
  <c r="W507" i="3" s="1"/>
  <c r="W542" i="3" a="1"/>
  <c r="W542" i="3" s="1"/>
  <c r="W459" i="3" a="1"/>
  <c r="W459" i="3" s="1"/>
  <c r="W473" i="3" a="1"/>
  <c r="W473" i="3" s="1"/>
  <c r="W508" i="3" a="1"/>
  <c r="W508" i="3" s="1"/>
  <c r="W545" i="3" a="1"/>
  <c r="W545" i="3" s="1"/>
  <c r="W489" i="3" a="1"/>
  <c r="W489" i="3" s="1"/>
  <c r="W495" i="3" a="1"/>
  <c r="W495" i="3" s="1"/>
  <c r="W509" i="3" a="1"/>
  <c r="W509" i="3" s="1"/>
  <c r="W510" i="3" a="1"/>
  <c r="W510" i="3" s="1"/>
  <c r="W525" i="3" a="1"/>
  <c r="W525" i="3" s="1"/>
  <c r="W540" i="3" a="1"/>
  <c r="W540" i="3" s="1"/>
  <c r="W475" i="3" a="1"/>
  <c r="W475" i="3" s="1"/>
  <c r="W503" i="3" a="1"/>
  <c r="W503" i="3" s="1"/>
  <c r="W504" i="3" a="1"/>
  <c r="W504" i="3" s="1"/>
  <c r="W519" i="3" a="1"/>
  <c r="W519" i="3" s="1"/>
  <c r="W53" i="3" a="1"/>
  <c r="W53" i="3" s="1"/>
  <c r="W497" i="3" a="1"/>
  <c r="W497" i="3" s="1"/>
  <c r="W520" i="3" a="1"/>
  <c r="W520" i="3" s="1"/>
  <c r="W530" i="3" a="1"/>
  <c r="W530" i="3" s="1"/>
  <c r="W534" i="3" a="1"/>
  <c r="W534" i="3" s="1"/>
  <c r="W539" i="3" a="1"/>
  <c r="W539" i="3" s="1"/>
  <c r="W54" i="3" a="1"/>
  <c r="W54" i="3" s="1"/>
  <c r="W448" i="3" a="1"/>
  <c r="W448" i="3" s="1"/>
  <c r="W527" i="3" a="1"/>
  <c r="W527" i="3" s="1"/>
  <c r="W529" i="3" a="1"/>
  <c r="W529" i="3" s="1"/>
  <c r="W544" i="3" a="1"/>
  <c r="W544" i="3" s="1"/>
  <c r="W55" i="3" a="1"/>
  <c r="W55" i="3" s="1"/>
  <c r="W513" i="3" a="1"/>
  <c r="W513" i="3" s="1"/>
  <c r="W538" i="3" a="1"/>
  <c r="W538" i="3" s="1"/>
  <c r="W48" i="3" a="1"/>
  <c r="W48" i="3" s="1"/>
  <c r="W444" i="3" a="1"/>
  <c r="W444" i="3" s="1"/>
  <c r="W47" i="3" a="1"/>
  <c r="W47" i="3" s="1"/>
  <c r="W49" i="3" a="1"/>
  <c r="W49" i="3" s="1"/>
  <c r="W522" i="3" a="1"/>
  <c r="W522" i="3" s="1"/>
  <c r="W528" i="3" a="1"/>
  <c r="W528" i="3" s="1"/>
  <c r="K29" i="3"/>
  <c r="K58" i="3" a="1"/>
  <c r="K58" i="3" s="1"/>
  <c r="K64" i="3" a="1"/>
  <c r="K64" i="3" s="1"/>
  <c r="K70" i="3" a="1"/>
  <c r="K70" i="3" s="1"/>
  <c r="K82" i="3" a="1"/>
  <c r="K82" i="3" s="1"/>
  <c r="K65" i="3" a="1"/>
  <c r="K65" i="3" s="1"/>
  <c r="K75" i="3" a="1"/>
  <c r="K75" i="3" s="1"/>
  <c r="K79" i="3" a="1"/>
  <c r="K79" i="3" s="1"/>
  <c r="K80" i="3" a="1"/>
  <c r="K80" i="3" s="1"/>
  <c r="K59" i="3" a="1"/>
  <c r="K59" i="3" s="1"/>
  <c r="K60" i="3" a="1"/>
  <c r="K60" i="3" s="1"/>
  <c r="K57" i="3" a="1"/>
  <c r="K57" i="3" s="1"/>
  <c r="K62" i="3" a="1"/>
  <c r="K62" i="3" s="1"/>
  <c r="K63" i="3" a="1"/>
  <c r="K63" i="3" s="1"/>
  <c r="K67" i="3" a="1"/>
  <c r="K67" i="3" s="1"/>
  <c r="K98" i="3" a="1"/>
  <c r="K98" i="3" s="1"/>
  <c r="K99" i="3" a="1"/>
  <c r="K99" i="3" s="1"/>
  <c r="K100" i="3" a="1"/>
  <c r="K100" i="3" s="1"/>
  <c r="K140" i="3" a="1"/>
  <c r="K140" i="3" s="1"/>
  <c r="K152" i="3" a="1"/>
  <c r="K152" i="3" s="1"/>
  <c r="K177" i="3" a="1"/>
  <c r="K177" i="3" s="1"/>
  <c r="K74" i="3" a="1"/>
  <c r="K74" i="3" s="1"/>
  <c r="K78" i="3" a="1"/>
  <c r="K78" i="3" s="1"/>
  <c r="K109" i="3" a="1"/>
  <c r="K109" i="3" s="1"/>
  <c r="K127" i="3" a="1"/>
  <c r="K127" i="3" s="1"/>
  <c r="K68" i="3" a="1"/>
  <c r="K68" i="3" s="1"/>
  <c r="K85" i="3" a="1"/>
  <c r="K85" i="3" s="1"/>
  <c r="K107" i="3" a="1"/>
  <c r="K107" i="3" s="1"/>
  <c r="K118" i="3" a="1"/>
  <c r="K118" i="3" s="1"/>
  <c r="K88" i="3" a="1"/>
  <c r="K88" i="3" s="1"/>
  <c r="K95" i="3" a="1"/>
  <c r="K95" i="3" s="1"/>
  <c r="K102" i="3" a="1"/>
  <c r="K102" i="3" s="1"/>
  <c r="K112" i="3" a="1"/>
  <c r="K112" i="3" s="1"/>
  <c r="K128" i="3" a="1"/>
  <c r="K128" i="3" s="1"/>
  <c r="K84" i="3" a="1"/>
  <c r="K84" i="3" s="1"/>
  <c r="K94" i="3" a="1"/>
  <c r="K94" i="3" s="1"/>
  <c r="K114" i="3" a="1"/>
  <c r="K114" i="3" s="1"/>
  <c r="K73" i="3" a="1"/>
  <c r="K73" i="3" s="1"/>
  <c r="K103" i="3" a="1"/>
  <c r="K103" i="3" s="1"/>
  <c r="K122" i="3" a="1"/>
  <c r="K122" i="3" s="1"/>
  <c r="K83" i="3" a="1"/>
  <c r="K83" i="3" s="1"/>
  <c r="K108" i="3" a="1"/>
  <c r="K108" i="3" s="1"/>
  <c r="K119" i="3" a="1"/>
  <c r="K119" i="3" s="1"/>
  <c r="K90" i="3" a="1"/>
  <c r="K90" i="3" s="1"/>
  <c r="K93" i="3" a="1"/>
  <c r="K93" i="3" s="1"/>
  <c r="K104" i="3" a="1"/>
  <c r="K104" i="3" s="1"/>
  <c r="K72" i="3" a="1"/>
  <c r="K72" i="3" s="1"/>
  <c r="K87" i="3" a="1"/>
  <c r="K87" i="3" s="1"/>
  <c r="K110" i="3" a="1"/>
  <c r="K110" i="3" s="1"/>
  <c r="K113" i="3" a="1"/>
  <c r="K113" i="3" s="1"/>
  <c r="K92" i="3" a="1"/>
  <c r="K92" i="3" s="1"/>
  <c r="K69" i="3" a="1"/>
  <c r="K69" i="3" s="1"/>
  <c r="K97" i="3" a="1"/>
  <c r="K97" i="3" s="1"/>
  <c r="K105" i="3" a="1"/>
  <c r="K105" i="3" s="1"/>
  <c r="K115" i="3" a="1"/>
  <c r="K115" i="3" s="1"/>
  <c r="K117" i="3" a="1"/>
  <c r="K117" i="3" s="1"/>
  <c r="K120" i="3" a="1"/>
  <c r="K120" i="3" s="1"/>
  <c r="K139" i="3" a="1"/>
  <c r="K139" i="3" s="1"/>
  <c r="K144" i="3" a="1"/>
  <c r="K144" i="3" s="1"/>
  <c r="K162" i="3" a="1"/>
  <c r="K162" i="3" s="1"/>
  <c r="K167" i="3" a="1"/>
  <c r="K167" i="3" s="1"/>
  <c r="K178" i="3" a="1"/>
  <c r="K178" i="3" s="1"/>
  <c r="K183" i="3" a="1"/>
  <c r="K183" i="3" s="1"/>
  <c r="K200" i="3" a="1"/>
  <c r="K200" i="3" s="1"/>
  <c r="K210" i="3" a="1"/>
  <c r="K210" i="3" s="1"/>
  <c r="K219" i="3" a="1"/>
  <c r="K219" i="3" s="1"/>
  <c r="K234" i="3" a="1"/>
  <c r="K234" i="3" s="1"/>
  <c r="K239" i="3" a="1"/>
  <c r="K239" i="3" s="1"/>
  <c r="K77" i="3" a="1"/>
  <c r="K77" i="3" s="1"/>
  <c r="K124" i="3" a="1"/>
  <c r="K124" i="3" s="1"/>
  <c r="K133" i="3" a="1"/>
  <c r="K133" i="3" s="1"/>
  <c r="K135" i="3" a="1"/>
  <c r="K135" i="3" s="1"/>
  <c r="K185" i="3" a="1"/>
  <c r="K185" i="3" s="1"/>
  <c r="K198" i="3" a="1"/>
  <c r="K198" i="3" s="1"/>
  <c r="K130" i="3" a="1"/>
  <c r="K130" i="3" s="1"/>
  <c r="K138" i="3" a="1"/>
  <c r="K138" i="3" s="1"/>
  <c r="K148" i="3" a="1"/>
  <c r="K148" i="3" s="1"/>
  <c r="K155" i="3" a="1"/>
  <c r="K155" i="3" s="1"/>
  <c r="K170" i="3" a="1"/>
  <c r="K170" i="3" s="1"/>
  <c r="K174" i="3" a="1"/>
  <c r="K174" i="3" s="1"/>
  <c r="K192" i="3" a="1"/>
  <c r="K192" i="3" s="1"/>
  <c r="K199" i="3" a="1"/>
  <c r="K199" i="3" s="1"/>
  <c r="K153" i="3" a="1"/>
  <c r="K153" i="3" s="1"/>
  <c r="K160" i="3" a="1"/>
  <c r="K160" i="3" s="1"/>
  <c r="K179" i="3" a="1"/>
  <c r="K179" i="3" s="1"/>
  <c r="K143" i="3" a="1"/>
  <c r="K143" i="3" s="1"/>
  <c r="K184" i="3" a="1"/>
  <c r="K184" i="3" s="1"/>
  <c r="K125" i="3" a="1"/>
  <c r="K125" i="3" s="1"/>
  <c r="K132" i="3" a="1"/>
  <c r="K132" i="3" s="1"/>
  <c r="K159" i="3" a="1"/>
  <c r="K159" i="3" s="1"/>
  <c r="K175" i="3" a="1"/>
  <c r="K175" i="3" s="1"/>
  <c r="K187" i="3" a="1"/>
  <c r="K187" i="3" s="1"/>
  <c r="K129" i="3" a="1"/>
  <c r="K129" i="3" s="1"/>
  <c r="K134" i="3" a="1"/>
  <c r="K134" i="3" s="1"/>
  <c r="K149" i="3" a="1"/>
  <c r="K149" i="3" s="1"/>
  <c r="K165" i="3" a="1"/>
  <c r="K165" i="3" s="1"/>
  <c r="K182" i="3" a="1"/>
  <c r="K182" i="3" s="1"/>
  <c r="K89" i="3" a="1"/>
  <c r="K89" i="3" s="1"/>
  <c r="K158" i="3" a="1"/>
  <c r="K158" i="3" s="1"/>
  <c r="K137" i="3" a="1"/>
  <c r="K137" i="3" s="1"/>
  <c r="K145" i="3" a="1"/>
  <c r="K145" i="3" s="1"/>
  <c r="K154" i="3" a="1"/>
  <c r="K154" i="3" s="1"/>
  <c r="K164" i="3" a="1"/>
  <c r="K164" i="3" s="1"/>
  <c r="K169" i="3" a="1"/>
  <c r="K169" i="3" s="1"/>
  <c r="K180" i="3" a="1"/>
  <c r="K180" i="3" s="1"/>
  <c r="K123" i="3" a="1"/>
  <c r="K123" i="3" s="1"/>
  <c r="K147" i="3" a="1"/>
  <c r="K147" i="3" s="1"/>
  <c r="K172" i="3" a="1"/>
  <c r="K172" i="3" s="1"/>
  <c r="K157" i="3" a="1"/>
  <c r="K157" i="3" s="1"/>
  <c r="K163" i="3" a="1"/>
  <c r="K163" i="3" s="1"/>
  <c r="K168" i="3" a="1"/>
  <c r="K168" i="3" s="1"/>
  <c r="K225" i="3" a="1"/>
  <c r="K225" i="3" s="1"/>
  <c r="K244" i="3" a="1"/>
  <c r="K244" i="3" s="1"/>
  <c r="K274" i="3" a="1"/>
  <c r="K274" i="3" s="1"/>
  <c r="K287" i="3" a="1"/>
  <c r="K287" i="3" s="1"/>
  <c r="K289" i="3" a="1"/>
  <c r="K289" i="3" s="1"/>
  <c r="K142" i="3" a="1"/>
  <c r="K142" i="3" s="1"/>
  <c r="K194" i="3" a="1"/>
  <c r="K194" i="3" s="1"/>
  <c r="K223" i="3" a="1"/>
  <c r="K223" i="3" s="1"/>
  <c r="K232" i="3" a="1"/>
  <c r="K232" i="3" s="1"/>
  <c r="K250" i="3" a="1"/>
  <c r="K250" i="3" s="1"/>
  <c r="K252" i="3" a="1"/>
  <c r="K252" i="3" s="1"/>
  <c r="K230" i="3" a="1"/>
  <c r="K230" i="3" s="1"/>
  <c r="K237" i="3" a="1"/>
  <c r="K237" i="3" s="1"/>
  <c r="K240" i="3" a="1"/>
  <c r="K240" i="3" s="1"/>
  <c r="K208" i="3" a="1"/>
  <c r="K208" i="3" s="1"/>
  <c r="K213" i="3" a="1"/>
  <c r="K213" i="3" s="1"/>
  <c r="K215" i="3" a="1"/>
  <c r="K215" i="3" s="1"/>
  <c r="K217" i="3" a="1"/>
  <c r="K217" i="3" s="1"/>
  <c r="K188" i="3" a="1"/>
  <c r="K188" i="3" s="1"/>
  <c r="K195" i="3" a="1"/>
  <c r="K195" i="3" s="1"/>
  <c r="K203" i="3" a="1"/>
  <c r="K203" i="3" s="1"/>
  <c r="K228" i="3" a="1"/>
  <c r="K228" i="3" s="1"/>
  <c r="K235" i="3" a="1"/>
  <c r="K235" i="3" s="1"/>
  <c r="K233" i="3" a="1"/>
  <c r="K233" i="3" s="1"/>
  <c r="K238" i="3" a="1"/>
  <c r="K238" i="3" s="1"/>
  <c r="K190" i="3" a="1"/>
  <c r="K190" i="3" s="1"/>
  <c r="K205" i="3" a="1"/>
  <c r="K205" i="3" s="1"/>
  <c r="K224" i="3" a="1"/>
  <c r="K224" i="3" s="1"/>
  <c r="K243" i="3" a="1"/>
  <c r="K243" i="3" s="1"/>
  <c r="K249" i="3" a="1"/>
  <c r="K249" i="3" s="1"/>
  <c r="K189" i="3" a="1"/>
  <c r="K189" i="3" s="1"/>
  <c r="K222" i="3" a="1"/>
  <c r="K222" i="3" s="1"/>
  <c r="K193" i="3" a="1"/>
  <c r="K193" i="3" s="1"/>
  <c r="K202" i="3" a="1"/>
  <c r="K202" i="3" s="1"/>
  <c r="K212" i="3" a="1"/>
  <c r="K212" i="3" s="1"/>
  <c r="K218" i="3" a="1"/>
  <c r="K218" i="3" s="1"/>
  <c r="K220" i="3" a="1"/>
  <c r="K220" i="3" s="1"/>
  <c r="K150" i="3" a="1"/>
  <c r="K150" i="3" s="1"/>
  <c r="K197" i="3" a="1"/>
  <c r="K197" i="3" s="1"/>
  <c r="K207" i="3" a="1"/>
  <c r="K207" i="3" s="1"/>
  <c r="K214" i="3" a="1"/>
  <c r="K214" i="3" s="1"/>
  <c r="K229" i="3" a="1"/>
  <c r="K229" i="3" s="1"/>
  <c r="K173" i="3" a="1"/>
  <c r="K173" i="3" s="1"/>
  <c r="K204" i="3" a="1"/>
  <c r="K204" i="3" s="1"/>
  <c r="K242" i="3" a="1"/>
  <c r="K242" i="3" s="1"/>
  <c r="K245" i="3" a="1"/>
  <c r="K245" i="3" s="1"/>
  <c r="K267" i="3" a="1"/>
  <c r="K267" i="3" s="1"/>
  <c r="K272" i="3" a="1"/>
  <c r="K272" i="3" s="1"/>
  <c r="K290" i="3" a="1"/>
  <c r="K290" i="3" s="1"/>
  <c r="K294" i="3" a="1"/>
  <c r="K294" i="3" s="1"/>
  <c r="K319" i="3" a="1"/>
  <c r="K319" i="3" s="1"/>
  <c r="K339" i="3" a="1"/>
  <c r="K339" i="3" s="1"/>
  <c r="K344" i="3" a="1"/>
  <c r="K344" i="3" s="1"/>
  <c r="K355" i="3" a="1"/>
  <c r="K355" i="3" s="1"/>
  <c r="K253" i="3" a="1"/>
  <c r="K253" i="3" s="1"/>
  <c r="K260" i="3" a="1"/>
  <c r="K260" i="3" s="1"/>
  <c r="K277" i="3" a="1"/>
  <c r="K277" i="3" s="1"/>
  <c r="K280" i="3" a="1"/>
  <c r="K280" i="3" s="1"/>
  <c r="K283" i="3" a="1"/>
  <c r="K283" i="3" s="1"/>
  <c r="K297" i="3" a="1"/>
  <c r="K297" i="3" s="1"/>
  <c r="K308" i="3" a="1"/>
  <c r="K308" i="3" s="1"/>
  <c r="K227" i="3" a="1"/>
  <c r="K227" i="3" s="1"/>
  <c r="K257" i="3" a="1"/>
  <c r="K257" i="3" s="1"/>
  <c r="K268" i="3" a="1"/>
  <c r="K268" i="3" s="1"/>
  <c r="K304" i="3" a="1"/>
  <c r="K304" i="3" s="1"/>
  <c r="K295" i="3" a="1"/>
  <c r="K295" i="3" s="1"/>
  <c r="K302" i="3" a="1"/>
  <c r="K302" i="3" s="1"/>
  <c r="K309" i="3" a="1"/>
  <c r="K309" i="3" s="1"/>
  <c r="K248" i="3" a="1"/>
  <c r="K248" i="3" s="1"/>
  <c r="K262" i="3" a="1"/>
  <c r="K262" i="3" s="1"/>
  <c r="K269" i="3" a="1"/>
  <c r="K269" i="3" s="1"/>
  <c r="K209" i="3" a="1"/>
  <c r="K209" i="3" s="1"/>
  <c r="K247" i="3" a="1"/>
  <c r="K247" i="3" s="1"/>
  <c r="K270" i="3" a="1"/>
  <c r="K270" i="3" s="1"/>
  <c r="K279" i="3" a="1"/>
  <c r="K279" i="3" s="1"/>
  <c r="K282" i="3" a="1"/>
  <c r="K282" i="3" s="1"/>
  <c r="K285" i="3" a="1"/>
  <c r="K285" i="3" s="1"/>
  <c r="K300" i="3" a="1"/>
  <c r="K300" i="3" s="1"/>
  <c r="K255" i="3" a="1"/>
  <c r="K255" i="3" s="1"/>
  <c r="K263" i="3" a="1"/>
  <c r="K263" i="3" s="1"/>
  <c r="K292" i="3" a="1"/>
  <c r="K292" i="3" s="1"/>
  <c r="K298" i="3" a="1"/>
  <c r="K298" i="3" s="1"/>
  <c r="K305" i="3" a="1"/>
  <c r="K305" i="3" s="1"/>
  <c r="K264" i="3" a="1"/>
  <c r="K264" i="3" s="1"/>
  <c r="K288" i="3" a="1"/>
  <c r="K288" i="3" s="1"/>
  <c r="K273" i="3" a="1"/>
  <c r="K273" i="3" s="1"/>
  <c r="K258" i="3" a="1"/>
  <c r="K258" i="3" s="1"/>
  <c r="K265" i="3" a="1"/>
  <c r="K265" i="3" s="1"/>
  <c r="K278" i="3" a="1"/>
  <c r="K278" i="3" s="1"/>
  <c r="K284" i="3" a="1"/>
  <c r="K284" i="3" s="1"/>
  <c r="K293" i="3" a="1"/>
  <c r="K293" i="3" s="1"/>
  <c r="K303" i="3" a="1"/>
  <c r="K303" i="3" s="1"/>
  <c r="K307" i="3" a="1"/>
  <c r="K307" i="3" s="1"/>
  <c r="K299" i="3" a="1"/>
  <c r="K299" i="3" s="1"/>
  <c r="K310" i="3" a="1"/>
  <c r="K310" i="3" s="1"/>
  <c r="K357" i="3" a="1"/>
  <c r="K357" i="3" s="1"/>
  <c r="K385" i="3" a="1"/>
  <c r="K385" i="3" s="1"/>
  <c r="K387" i="3" a="1"/>
  <c r="K387" i="3" s="1"/>
  <c r="K419" i="3" a="1"/>
  <c r="K419" i="3" s="1"/>
  <c r="K434" i="3" a="1"/>
  <c r="K434" i="3" s="1"/>
  <c r="K329" i="3" a="1"/>
  <c r="K329" i="3" s="1"/>
  <c r="K348" i="3" a="1"/>
  <c r="K348" i="3" s="1"/>
  <c r="K370" i="3" a="1"/>
  <c r="K370" i="3" s="1"/>
  <c r="K259" i="3" a="1"/>
  <c r="K259" i="3" s="1"/>
  <c r="K275" i="3" a="1"/>
  <c r="K275" i="3" s="1"/>
  <c r="K315" i="3" a="1"/>
  <c r="K315" i="3" s="1"/>
  <c r="K318" i="3" a="1"/>
  <c r="K318" i="3" s="1"/>
  <c r="K327" i="3" a="1"/>
  <c r="K327" i="3" s="1"/>
  <c r="K345" i="3" a="1"/>
  <c r="K345" i="3" s="1"/>
  <c r="K347" i="3" a="1"/>
  <c r="K347" i="3" s="1"/>
  <c r="K349" i="3" a="1"/>
  <c r="K349" i="3" s="1"/>
  <c r="K380" i="3" a="1"/>
  <c r="K380" i="3" s="1"/>
  <c r="K342" i="3" a="1"/>
  <c r="K342" i="3" s="1"/>
  <c r="K350" i="3" a="1"/>
  <c r="K350" i="3" s="1"/>
  <c r="K358" i="3" a="1"/>
  <c r="K358" i="3" s="1"/>
  <c r="K360" i="3" a="1"/>
  <c r="K360" i="3" s="1"/>
  <c r="K312" i="3" a="1"/>
  <c r="K312" i="3" s="1"/>
  <c r="K325" i="3" a="1"/>
  <c r="K325" i="3" s="1"/>
  <c r="K334" i="3" a="1"/>
  <c r="K334" i="3" s="1"/>
  <c r="K362" i="3" a="1"/>
  <c r="K362" i="3" s="1"/>
  <c r="K369" i="3" a="1"/>
  <c r="K369" i="3" s="1"/>
  <c r="K254" i="3" a="1"/>
  <c r="K254" i="3" s="1"/>
  <c r="K332" i="3" a="1"/>
  <c r="K332" i="3" s="1"/>
  <c r="K343" i="3" a="1"/>
  <c r="K343" i="3" s="1"/>
  <c r="K367" i="3" a="1"/>
  <c r="K367" i="3" s="1"/>
  <c r="K368" i="3" a="1"/>
  <c r="K368" i="3" s="1"/>
  <c r="K314" i="3" a="1"/>
  <c r="K314" i="3" s="1"/>
  <c r="K317" i="3" a="1"/>
  <c r="K317" i="3" s="1"/>
  <c r="K330" i="3" a="1"/>
  <c r="K330" i="3" s="1"/>
  <c r="K322" i="3" a="1"/>
  <c r="K322" i="3" s="1"/>
  <c r="K352" i="3" a="1"/>
  <c r="K352" i="3" s="1"/>
  <c r="K320" i="3" a="1"/>
  <c r="K320" i="3" s="1"/>
  <c r="K328" i="3" a="1"/>
  <c r="K328" i="3" s="1"/>
  <c r="K337" i="3" a="1"/>
  <c r="K337" i="3" s="1"/>
  <c r="K340" i="3" a="1"/>
  <c r="K340" i="3" s="1"/>
  <c r="K353" i="3" a="1"/>
  <c r="K353" i="3" s="1"/>
  <c r="K359" i="3" a="1"/>
  <c r="K359" i="3" s="1"/>
  <c r="K365" i="3" a="1"/>
  <c r="K365" i="3" s="1"/>
  <c r="K323" i="3" a="1"/>
  <c r="K323" i="3" s="1"/>
  <c r="K335" i="3" a="1"/>
  <c r="K335" i="3" s="1"/>
  <c r="K364" i="3" a="1"/>
  <c r="K364" i="3" s="1"/>
  <c r="K324" i="3" a="1"/>
  <c r="K324" i="3" s="1"/>
  <c r="K333" i="3" a="1"/>
  <c r="K333" i="3" s="1"/>
  <c r="K354" i="3" a="1"/>
  <c r="K354" i="3" s="1"/>
  <c r="K389" i="3" a="1"/>
  <c r="K389" i="3" s="1"/>
  <c r="K400" i="3" a="1"/>
  <c r="K400" i="3" s="1"/>
  <c r="K403" i="3" a="1"/>
  <c r="K403" i="3" s="1"/>
  <c r="K465" i="3" a="1"/>
  <c r="K465" i="3" s="1"/>
  <c r="K477" i="3" a="1"/>
  <c r="K477" i="3" s="1"/>
  <c r="K375" i="3" a="1"/>
  <c r="K375" i="3" s="1"/>
  <c r="K394" i="3" a="1"/>
  <c r="K394" i="3" s="1"/>
  <c r="K407" i="3" a="1"/>
  <c r="K407" i="3" s="1"/>
  <c r="K413" i="3" a="1"/>
  <c r="K413" i="3" s="1"/>
  <c r="K428" i="3" a="1"/>
  <c r="K428" i="3" s="1"/>
  <c r="K418" i="3" a="1"/>
  <c r="K418" i="3" s="1"/>
  <c r="K427" i="3" a="1"/>
  <c r="K427" i="3" s="1"/>
  <c r="K435" i="3" a="1"/>
  <c r="K435" i="3" s="1"/>
  <c r="K338" i="3" a="1"/>
  <c r="K338" i="3" s="1"/>
  <c r="K372" i="3" a="1"/>
  <c r="K372" i="3" s="1"/>
  <c r="K399" i="3" a="1"/>
  <c r="K399" i="3" s="1"/>
  <c r="K402" i="3" a="1"/>
  <c r="K402" i="3" s="1"/>
  <c r="K409" i="3" a="1"/>
  <c r="K409" i="3" s="1"/>
  <c r="K412" i="3" a="1"/>
  <c r="K412" i="3" s="1"/>
  <c r="K433" i="3" a="1"/>
  <c r="K433" i="3" s="1"/>
  <c r="K383" i="3" a="1"/>
  <c r="K383" i="3" s="1"/>
  <c r="K388" i="3" a="1"/>
  <c r="K388" i="3" s="1"/>
  <c r="K398" i="3" a="1"/>
  <c r="K398" i="3" s="1"/>
  <c r="K417" i="3" a="1"/>
  <c r="K417" i="3" s="1"/>
  <c r="K424" i="3" a="1"/>
  <c r="K424" i="3" s="1"/>
  <c r="K377" i="3" a="1"/>
  <c r="K377" i="3" s="1"/>
  <c r="K378" i="3" a="1"/>
  <c r="K378" i="3" s="1"/>
  <c r="K405" i="3" a="1"/>
  <c r="K405" i="3" s="1"/>
  <c r="K423" i="3" a="1"/>
  <c r="K423" i="3" s="1"/>
  <c r="K425" i="3" a="1"/>
  <c r="K425" i="3" s="1"/>
  <c r="K379" i="3" a="1"/>
  <c r="K379" i="3" s="1"/>
  <c r="K393" i="3" a="1"/>
  <c r="K393" i="3" s="1"/>
  <c r="K408" i="3" a="1"/>
  <c r="K408" i="3" s="1"/>
  <c r="K415" i="3" a="1"/>
  <c r="K415" i="3" s="1"/>
  <c r="K395" i="3" a="1"/>
  <c r="K395" i="3" s="1"/>
  <c r="K422" i="3" a="1"/>
  <c r="K422" i="3" s="1"/>
  <c r="K313" i="3" a="1"/>
  <c r="K313" i="3" s="1"/>
  <c r="K390" i="3" a="1"/>
  <c r="K390" i="3" s="1"/>
  <c r="K404" i="3" a="1"/>
  <c r="K404" i="3" s="1"/>
  <c r="K397" i="3" a="1"/>
  <c r="K397" i="3" s="1"/>
  <c r="K410" i="3" a="1"/>
  <c r="K410" i="3" s="1"/>
  <c r="K414" i="3" a="1"/>
  <c r="K414" i="3" s="1"/>
  <c r="K463" i="3" a="1"/>
  <c r="K463" i="3" s="1"/>
  <c r="K470" i="3" a="1"/>
  <c r="K470" i="3" s="1"/>
  <c r="K478" i="3" a="1"/>
  <c r="K478" i="3" s="1"/>
  <c r="K489" i="3" a="1"/>
  <c r="K489" i="3" s="1"/>
  <c r="K529" i="3" a="1"/>
  <c r="K529" i="3" s="1"/>
  <c r="K544" i="3" a="1"/>
  <c r="K544" i="3" s="1"/>
  <c r="K53" i="3" a="1"/>
  <c r="K53" i="3" s="1"/>
  <c r="K382" i="3" a="1"/>
  <c r="K382" i="3" s="1"/>
  <c r="K437" i="3" a="1"/>
  <c r="K437" i="3" s="1"/>
  <c r="K453" i="3" a="1"/>
  <c r="K453" i="3" s="1"/>
  <c r="K474" i="3" a="1"/>
  <c r="K474" i="3" s="1"/>
  <c r="K483" i="3" a="1"/>
  <c r="K483" i="3" s="1"/>
  <c r="K503" i="3" a="1"/>
  <c r="K503" i="3" s="1"/>
  <c r="K509" i="3" a="1"/>
  <c r="K509" i="3" s="1"/>
  <c r="K515" i="3" a="1"/>
  <c r="K515" i="3" s="1"/>
  <c r="K527" i="3" a="1"/>
  <c r="K527" i="3" s="1"/>
  <c r="K480" i="3" a="1"/>
  <c r="K480" i="3" s="1"/>
  <c r="K488" i="3" a="1"/>
  <c r="K488" i="3" s="1"/>
  <c r="K392" i="3" a="1"/>
  <c r="K392" i="3" s="1"/>
  <c r="K442" i="3" a="1"/>
  <c r="K442" i="3" s="1"/>
  <c r="K445" i="3" a="1"/>
  <c r="K445" i="3" s="1"/>
  <c r="K449" i="3" a="1"/>
  <c r="K449" i="3" s="1"/>
  <c r="K458" i="3" a="1"/>
  <c r="K458" i="3" s="1"/>
  <c r="K460" i="3" a="1"/>
  <c r="K460" i="3" s="1"/>
  <c r="K467" i="3" a="1"/>
  <c r="K467" i="3" s="1"/>
  <c r="K502" i="3" a="1"/>
  <c r="K502" i="3" s="1"/>
  <c r="K438" i="3" a="1"/>
  <c r="K438" i="3" s="1"/>
  <c r="K455" i="3" a="1"/>
  <c r="K455" i="3" s="1"/>
  <c r="K472" i="3" a="1"/>
  <c r="K472" i="3" s="1"/>
  <c r="K484" i="3" a="1"/>
  <c r="K484" i="3" s="1"/>
  <c r="K487" i="3" a="1"/>
  <c r="K487" i="3" s="1"/>
  <c r="K432" i="3" a="1"/>
  <c r="K432" i="3" s="1"/>
  <c r="K448" i="3" a="1"/>
  <c r="K448" i="3" s="1"/>
  <c r="K452" i="3" a="1"/>
  <c r="K452" i="3" s="1"/>
  <c r="K457" i="3" a="1"/>
  <c r="K457" i="3" s="1"/>
  <c r="K462" i="3" a="1"/>
  <c r="K462" i="3" s="1"/>
  <c r="K493" i="3" a="1"/>
  <c r="K493" i="3" s="1"/>
  <c r="K494" i="3" a="1"/>
  <c r="K494" i="3" s="1"/>
  <c r="K373" i="3" a="1"/>
  <c r="K373" i="3" s="1"/>
  <c r="K384" i="3" a="1"/>
  <c r="K384" i="3" s="1"/>
  <c r="K429" i="3" a="1"/>
  <c r="K429" i="3" s="1"/>
  <c r="K464" i="3" a="1"/>
  <c r="K464" i="3" s="1"/>
  <c r="K469" i="3" a="1"/>
  <c r="K469" i="3" s="1"/>
  <c r="K485" i="3" a="1"/>
  <c r="K485" i="3" s="1"/>
  <c r="K492" i="3" a="1"/>
  <c r="K492" i="3" s="1"/>
  <c r="K420" i="3" a="1"/>
  <c r="K420" i="3" s="1"/>
  <c r="K430" i="3" a="1"/>
  <c r="K430" i="3" s="1"/>
  <c r="K439" i="3" a="1"/>
  <c r="K439" i="3" s="1"/>
  <c r="K444" i="3" a="1"/>
  <c r="K444" i="3" s="1"/>
  <c r="K479" i="3" a="1"/>
  <c r="K479" i="3" s="1"/>
  <c r="K482" i="3" a="1"/>
  <c r="K482" i="3" s="1"/>
  <c r="K374" i="3" a="1"/>
  <c r="K374" i="3" s="1"/>
  <c r="K473" i="3" a="1"/>
  <c r="K473" i="3" s="1"/>
  <c r="K447" i="3" a="1"/>
  <c r="K447" i="3" s="1"/>
  <c r="K454" i="3" a="1"/>
  <c r="K454" i="3" s="1"/>
  <c r="K459" i="3" a="1"/>
  <c r="K459" i="3" s="1"/>
  <c r="K475" i="3" a="1"/>
  <c r="K475" i="3" s="1"/>
  <c r="K443" i="3" a="1"/>
  <c r="K443" i="3" s="1"/>
  <c r="K468" i="3" a="1"/>
  <c r="K468" i="3" s="1"/>
  <c r="K490" i="3" a="1"/>
  <c r="K490" i="3" s="1"/>
  <c r="K440" i="3" a="1"/>
  <c r="K440" i="3" s="1"/>
  <c r="K507" i="3" a="1"/>
  <c r="K507" i="3" s="1"/>
  <c r="K522" i="3" a="1"/>
  <c r="K522" i="3" s="1"/>
  <c r="K363" i="3" a="1"/>
  <c r="K363" i="3" s="1"/>
  <c r="K497" i="3" a="1"/>
  <c r="K497" i="3" s="1"/>
  <c r="K508" i="3" a="1"/>
  <c r="K508" i="3" s="1"/>
  <c r="K523" i="3" a="1"/>
  <c r="K523" i="3" s="1"/>
  <c r="K540" i="3" a="1"/>
  <c r="K540" i="3" s="1"/>
  <c r="K450" i="3" a="1"/>
  <c r="K450" i="3" s="1"/>
  <c r="K524" i="3" a="1"/>
  <c r="K524" i="3" s="1"/>
  <c r="K545" i="3" a="1"/>
  <c r="K545" i="3" s="1"/>
  <c r="K530" i="3" a="1"/>
  <c r="K530" i="3" s="1"/>
  <c r="K535" i="3" a="1"/>
  <c r="K535" i="3" s="1"/>
  <c r="K499" i="3" a="1"/>
  <c r="K499" i="3" s="1"/>
  <c r="K517" i="3" a="1"/>
  <c r="K517" i="3" s="1"/>
  <c r="K525" i="3" a="1"/>
  <c r="K525" i="3" s="1"/>
  <c r="K534" i="3" a="1"/>
  <c r="K534" i="3" s="1"/>
  <c r="K539" i="3" a="1"/>
  <c r="K539" i="3" s="1"/>
  <c r="K518" i="3" a="1"/>
  <c r="K518" i="3" s="1"/>
  <c r="K533" i="3" a="1"/>
  <c r="K533" i="3" s="1"/>
  <c r="K510" i="3" a="1"/>
  <c r="K510" i="3" s="1"/>
  <c r="K519" i="3" a="1"/>
  <c r="K519" i="3" s="1"/>
  <c r="K538" i="3" a="1"/>
  <c r="K538" i="3" s="1"/>
  <c r="K543" i="3" a="1"/>
  <c r="K543" i="3" s="1"/>
  <c r="K520" i="3" a="1"/>
  <c r="K520" i="3" s="1"/>
  <c r="K532" i="3" a="1"/>
  <c r="K532" i="3" s="1"/>
  <c r="K512" i="3" a="1"/>
  <c r="K512" i="3" s="1"/>
  <c r="K52" i="3" a="1"/>
  <c r="K52" i="3" s="1"/>
  <c r="K54" i="3" a="1"/>
  <c r="K54" i="3" s="1"/>
  <c r="K495" i="3" a="1"/>
  <c r="K495" i="3" s="1"/>
  <c r="K498" i="3" a="1"/>
  <c r="K498" i="3" s="1"/>
  <c r="K504" i="3" a="1"/>
  <c r="K504" i="3" s="1"/>
  <c r="K513" i="3" a="1"/>
  <c r="K513" i="3" s="1"/>
  <c r="K537" i="3" a="1"/>
  <c r="K537" i="3" s="1"/>
  <c r="K55" i="3" a="1"/>
  <c r="K55" i="3" s="1"/>
  <c r="K505" i="3" a="1"/>
  <c r="K505" i="3" s="1"/>
  <c r="K514" i="3" a="1"/>
  <c r="K514" i="3" s="1"/>
  <c r="K528" i="3" a="1"/>
  <c r="K528" i="3" s="1"/>
  <c r="K48" i="3" a="1"/>
  <c r="K48" i="3" s="1"/>
  <c r="K50" i="3" a="1"/>
  <c r="K50" i="3" s="1"/>
  <c r="K47" i="3" a="1"/>
  <c r="K47" i="3" s="1"/>
  <c r="K542" i="3" a="1"/>
  <c r="K542" i="3" s="1"/>
  <c r="K49" i="3" a="1"/>
  <c r="K49" i="3" s="1"/>
  <c r="K500" i="3" a="1"/>
  <c r="K500" i="3" s="1"/>
  <c r="H29" i="3"/>
  <c r="H59" i="3" a="1"/>
  <c r="H59" i="3" s="1"/>
  <c r="H78" i="3" a="1"/>
  <c r="H78" i="3" s="1"/>
  <c r="H85" i="3" a="1"/>
  <c r="H85" i="3" s="1"/>
  <c r="H87" i="3" a="1"/>
  <c r="H87" i="3" s="1"/>
  <c r="H77" i="3" a="1"/>
  <c r="H77" i="3" s="1"/>
  <c r="H60" i="3" a="1"/>
  <c r="H60" i="3" s="1"/>
  <c r="H72" i="3" a="1"/>
  <c r="H72" i="3" s="1"/>
  <c r="H67" i="3" a="1"/>
  <c r="H67" i="3" s="1"/>
  <c r="H57" i="3" a="1"/>
  <c r="H57" i="3" s="1"/>
  <c r="H62" i="3" a="1"/>
  <c r="H62" i="3" s="1"/>
  <c r="H58" i="3" a="1"/>
  <c r="H58" i="3" s="1"/>
  <c r="H63" i="3" a="1"/>
  <c r="H63" i="3" s="1"/>
  <c r="H64" i="3" a="1"/>
  <c r="H64" i="3" s="1"/>
  <c r="H88" i="3" a="1"/>
  <c r="H88" i="3" s="1"/>
  <c r="H94" i="3" a="1"/>
  <c r="H94" i="3" s="1"/>
  <c r="H102" i="3" a="1"/>
  <c r="H102" i="3" s="1"/>
  <c r="H114" i="3" a="1"/>
  <c r="H114" i="3" s="1"/>
  <c r="H128" i="3" a="1"/>
  <c r="H128" i="3" s="1"/>
  <c r="H137" i="3" a="1"/>
  <c r="H137" i="3" s="1"/>
  <c r="H154" i="3" a="1"/>
  <c r="H154" i="3" s="1"/>
  <c r="H173" i="3" a="1"/>
  <c r="H173" i="3" s="1"/>
  <c r="H73" i="3" a="1"/>
  <c r="H73" i="3" s="1"/>
  <c r="H84" i="3" a="1"/>
  <c r="H84" i="3" s="1"/>
  <c r="H129" i="3" a="1"/>
  <c r="H129" i="3" s="1"/>
  <c r="H79" i="3" a="1"/>
  <c r="H79" i="3" s="1"/>
  <c r="H83" i="3" a="1"/>
  <c r="H83" i="3" s="1"/>
  <c r="H103" i="3" a="1"/>
  <c r="H103" i="3" s="1"/>
  <c r="H119" i="3" a="1"/>
  <c r="H119" i="3" s="1"/>
  <c r="H122" i="3" a="1"/>
  <c r="H122" i="3" s="1"/>
  <c r="H70" i="3" a="1"/>
  <c r="H70" i="3" s="1"/>
  <c r="H90" i="3" a="1"/>
  <c r="H90" i="3" s="1"/>
  <c r="H93" i="3" a="1"/>
  <c r="H93" i="3" s="1"/>
  <c r="H108" i="3" a="1"/>
  <c r="H108" i="3" s="1"/>
  <c r="H123" i="3" a="1"/>
  <c r="H123" i="3" s="1"/>
  <c r="H65" i="3" a="1"/>
  <c r="H65" i="3" s="1"/>
  <c r="H80" i="3" a="1"/>
  <c r="H80" i="3" s="1"/>
  <c r="H92" i="3" a="1"/>
  <c r="H92" i="3" s="1"/>
  <c r="H104" i="3" a="1"/>
  <c r="H104" i="3" s="1"/>
  <c r="H110" i="3" a="1"/>
  <c r="H110" i="3" s="1"/>
  <c r="H113" i="3" a="1"/>
  <c r="H113" i="3" s="1"/>
  <c r="H115" i="3" a="1"/>
  <c r="H115" i="3" s="1"/>
  <c r="H117" i="3" a="1"/>
  <c r="H117" i="3" s="1"/>
  <c r="H120" i="3" a="1"/>
  <c r="H120" i="3" s="1"/>
  <c r="H69" i="3" a="1"/>
  <c r="H69" i="3" s="1"/>
  <c r="H75" i="3" a="1"/>
  <c r="H75" i="3" s="1"/>
  <c r="H89" i="3" a="1"/>
  <c r="H89" i="3" s="1"/>
  <c r="H97" i="3" a="1"/>
  <c r="H97" i="3" s="1"/>
  <c r="H105" i="3" a="1"/>
  <c r="H105" i="3" s="1"/>
  <c r="H74" i="3" a="1"/>
  <c r="H74" i="3" s="1"/>
  <c r="H82" i="3" a="1"/>
  <c r="H82" i="3" s="1"/>
  <c r="H98" i="3" a="1"/>
  <c r="H98" i="3" s="1"/>
  <c r="H99" i="3" a="1"/>
  <c r="H99" i="3" s="1"/>
  <c r="H100" i="3" a="1"/>
  <c r="H100" i="3" s="1"/>
  <c r="H95" i="3" a="1"/>
  <c r="H95" i="3" s="1"/>
  <c r="H109" i="3" a="1"/>
  <c r="H109" i="3" s="1"/>
  <c r="H118" i="3" a="1"/>
  <c r="H118" i="3" s="1"/>
  <c r="H143" i="3" a="1"/>
  <c r="H143" i="3" s="1"/>
  <c r="H159" i="3" a="1"/>
  <c r="H159" i="3" s="1"/>
  <c r="H165" i="3" a="1"/>
  <c r="H165" i="3" s="1"/>
  <c r="H184" i="3" a="1"/>
  <c r="H184" i="3" s="1"/>
  <c r="H193" i="3" a="1"/>
  <c r="H193" i="3" s="1"/>
  <c r="H233" i="3" a="1"/>
  <c r="H233" i="3" s="1"/>
  <c r="H187" i="3" a="1"/>
  <c r="H187" i="3" s="1"/>
  <c r="H194" i="3" a="1"/>
  <c r="H194" i="3" s="1"/>
  <c r="H197" i="3" a="1"/>
  <c r="H197" i="3" s="1"/>
  <c r="H107" i="3" a="1"/>
  <c r="H107" i="3" s="1"/>
  <c r="H125" i="3" a="1"/>
  <c r="H125" i="3" s="1"/>
  <c r="H132" i="3" a="1"/>
  <c r="H132" i="3" s="1"/>
  <c r="H140" i="3" a="1"/>
  <c r="H140" i="3" s="1"/>
  <c r="H182" i="3" a="1"/>
  <c r="H182" i="3" s="1"/>
  <c r="H189" i="3" a="1"/>
  <c r="H189" i="3" s="1"/>
  <c r="H195" i="3" a="1"/>
  <c r="H195" i="3" s="1"/>
  <c r="H112" i="3" a="1"/>
  <c r="H112" i="3" s="1"/>
  <c r="H149" i="3" a="1"/>
  <c r="H149" i="3" s="1"/>
  <c r="H158" i="3" a="1"/>
  <c r="H158" i="3" s="1"/>
  <c r="H164" i="3" a="1"/>
  <c r="H164" i="3" s="1"/>
  <c r="H175" i="3" a="1"/>
  <c r="H175" i="3" s="1"/>
  <c r="H134" i="3" a="1"/>
  <c r="H134" i="3" s="1"/>
  <c r="H145" i="3" a="1"/>
  <c r="H145" i="3" s="1"/>
  <c r="H163" i="3" a="1"/>
  <c r="H163" i="3" s="1"/>
  <c r="H180" i="3" a="1"/>
  <c r="H180" i="3" s="1"/>
  <c r="H147" i="3" a="1"/>
  <c r="H147" i="3" s="1"/>
  <c r="H157" i="3" a="1"/>
  <c r="H157" i="3" s="1"/>
  <c r="H168" i="3" a="1"/>
  <c r="H168" i="3" s="1"/>
  <c r="H142" i="3" a="1"/>
  <c r="H142" i="3" s="1"/>
  <c r="H162" i="3" a="1"/>
  <c r="H162" i="3" s="1"/>
  <c r="H169" i="3" a="1"/>
  <c r="H169" i="3" s="1"/>
  <c r="H172" i="3" a="1"/>
  <c r="H172" i="3" s="1"/>
  <c r="H150" i="3" a="1"/>
  <c r="H150" i="3" s="1"/>
  <c r="H152" i="3" a="1"/>
  <c r="H152" i="3" s="1"/>
  <c r="H167" i="3" a="1"/>
  <c r="H167" i="3" s="1"/>
  <c r="H135" i="3" a="1"/>
  <c r="H135" i="3" s="1"/>
  <c r="H139" i="3" a="1"/>
  <c r="H139" i="3" s="1"/>
  <c r="H144" i="3" a="1"/>
  <c r="H144" i="3" s="1"/>
  <c r="H177" i="3" a="1"/>
  <c r="H177" i="3" s="1"/>
  <c r="H183" i="3" a="1"/>
  <c r="H183" i="3" s="1"/>
  <c r="H127" i="3" a="1"/>
  <c r="H127" i="3" s="1"/>
  <c r="H178" i="3" a="1"/>
  <c r="H178" i="3" s="1"/>
  <c r="H185" i="3" a="1"/>
  <c r="H185" i="3" s="1"/>
  <c r="H68" i="3" a="1"/>
  <c r="H68" i="3" s="1"/>
  <c r="H124" i="3" a="1"/>
  <c r="H124" i="3" s="1"/>
  <c r="H133" i="3" a="1"/>
  <c r="H133" i="3" s="1"/>
  <c r="H148" i="3" a="1"/>
  <c r="H148" i="3" s="1"/>
  <c r="H155" i="3" a="1"/>
  <c r="H155" i="3" s="1"/>
  <c r="H160" i="3" a="1"/>
  <c r="H160" i="3" s="1"/>
  <c r="H174" i="3" a="1"/>
  <c r="H174" i="3" s="1"/>
  <c r="H203" i="3" a="1"/>
  <c r="H203" i="3" s="1"/>
  <c r="H210" i="3" a="1"/>
  <c r="H210" i="3" s="1"/>
  <c r="H228" i="3" a="1"/>
  <c r="H228" i="3" s="1"/>
  <c r="H235" i="3" a="1"/>
  <c r="H235" i="3" s="1"/>
  <c r="H255" i="3" a="1"/>
  <c r="H255" i="3" s="1"/>
  <c r="H258" i="3" a="1"/>
  <c r="H258" i="3" s="1"/>
  <c r="H264" i="3" a="1"/>
  <c r="H264" i="3" s="1"/>
  <c r="H267" i="3" a="1"/>
  <c r="H267" i="3" s="1"/>
  <c r="H270" i="3" a="1"/>
  <c r="H270" i="3" s="1"/>
  <c r="H272" i="3" a="1"/>
  <c r="H272" i="3" s="1"/>
  <c r="H292" i="3" a="1"/>
  <c r="H292" i="3" s="1"/>
  <c r="H188" i="3" a="1"/>
  <c r="H188" i="3" s="1"/>
  <c r="H215" i="3" a="1"/>
  <c r="H215" i="3" s="1"/>
  <c r="H238" i="3" a="1"/>
  <c r="H238" i="3" s="1"/>
  <c r="H243" i="3" a="1"/>
  <c r="H243" i="3" s="1"/>
  <c r="H138" i="3" a="1"/>
  <c r="H138" i="3" s="1"/>
  <c r="H192" i="3" a="1"/>
  <c r="H192" i="3" s="1"/>
  <c r="H224" i="3" a="1"/>
  <c r="H224" i="3" s="1"/>
  <c r="H249" i="3" a="1"/>
  <c r="H249" i="3" s="1"/>
  <c r="H170" i="3" a="1"/>
  <c r="H170" i="3" s="1"/>
  <c r="H190" i="3" a="1"/>
  <c r="H190" i="3" s="1"/>
  <c r="H205" i="3" a="1"/>
  <c r="H205" i="3" s="1"/>
  <c r="H212" i="3" a="1"/>
  <c r="H212" i="3" s="1"/>
  <c r="H222" i="3" a="1"/>
  <c r="H222" i="3" s="1"/>
  <c r="H245" i="3" a="1"/>
  <c r="H245" i="3" s="1"/>
  <c r="H248" i="3" a="1"/>
  <c r="H248" i="3" s="1"/>
  <c r="H153" i="3" a="1"/>
  <c r="H153" i="3" s="1"/>
  <c r="H200" i="3" a="1"/>
  <c r="H200" i="3" s="1"/>
  <c r="H220" i="3" a="1"/>
  <c r="H220" i="3" s="1"/>
  <c r="H202" i="3" a="1"/>
  <c r="H202" i="3" s="1"/>
  <c r="H207" i="3" a="1"/>
  <c r="H207" i="3" s="1"/>
  <c r="H214" i="3" a="1"/>
  <c r="H214" i="3" s="1"/>
  <c r="H218" i="3" a="1"/>
  <c r="H218" i="3" s="1"/>
  <c r="H229" i="3" a="1"/>
  <c r="H229" i="3" s="1"/>
  <c r="H234" i="3" a="1"/>
  <c r="H234" i="3" s="1"/>
  <c r="H239" i="3" a="1"/>
  <c r="H239" i="3" s="1"/>
  <c r="H198" i="3" a="1"/>
  <c r="H198" i="3" s="1"/>
  <c r="H204" i="3" a="1"/>
  <c r="H204" i="3" s="1"/>
  <c r="H209" i="3" a="1"/>
  <c r="H209" i="3" s="1"/>
  <c r="H227" i="3" a="1"/>
  <c r="H227" i="3" s="1"/>
  <c r="H225" i="3" a="1"/>
  <c r="H225" i="3" s="1"/>
  <c r="H130" i="3" a="1"/>
  <c r="H130" i="3" s="1"/>
  <c r="H223" i="3" a="1"/>
  <c r="H223" i="3" s="1"/>
  <c r="H232" i="3" a="1"/>
  <c r="H232" i="3" s="1"/>
  <c r="H237" i="3" a="1"/>
  <c r="H237" i="3" s="1"/>
  <c r="H240" i="3" a="1"/>
  <c r="H240" i="3" s="1"/>
  <c r="H199" i="3" a="1"/>
  <c r="H199" i="3" s="1"/>
  <c r="H213" i="3" a="1"/>
  <c r="H213" i="3" s="1"/>
  <c r="H219" i="3" a="1"/>
  <c r="H219" i="3" s="1"/>
  <c r="H230" i="3" a="1"/>
  <c r="H230" i="3" s="1"/>
  <c r="H179" i="3" a="1"/>
  <c r="H179" i="3" s="1"/>
  <c r="H300" i="3" a="1"/>
  <c r="H300" i="3" s="1"/>
  <c r="H309" i="3" a="1"/>
  <c r="H309" i="3" s="1"/>
  <c r="H320" i="3" a="1"/>
  <c r="H320" i="3" s="1"/>
  <c r="H330" i="3" a="1"/>
  <c r="H330" i="3" s="1"/>
  <c r="H333" i="3" a="1"/>
  <c r="H333" i="3" s="1"/>
  <c r="H357" i="3" a="1"/>
  <c r="H357" i="3" s="1"/>
  <c r="H217" i="3" a="1"/>
  <c r="H217" i="3" s="1"/>
  <c r="H247" i="3" a="1"/>
  <c r="H247" i="3" s="1"/>
  <c r="H252" i="3" a="1"/>
  <c r="H252" i="3" s="1"/>
  <c r="H262" i="3" a="1"/>
  <c r="H262" i="3" s="1"/>
  <c r="H269" i="3" a="1"/>
  <c r="H269" i="3" s="1"/>
  <c r="H274" i="3" a="1"/>
  <c r="H274" i="3" s="1"/>
  <c r="H310" i="3" a="1"/>
  <c r="H310" i="3" s="1"/>
  <c r="H208" i="3" a="1"/>
  <c r="H208" i="3" s="1"/>
  <c r="H288" i="3" a="1"/>
  <c r="H288" i="3" s="1"/>
  <c r="H298" i="3" a="1"/>
  <c r="H298" i="3" s="1"/>
  <c r="H305" i="3" a="1"/>
  <c r="H305" i="3" s="1"/>
  <c r="H315" i="3" a="1"/>
  <c r="H315" i="3" s="1"/>
  <c r="H263" i="3" a="1"/>
  <c r="H263" i="3" s="1"/>
  <c r="H278" i="3" a="1"/>
  <c r="H278" i="3" s="1"/>
  <c r="H284" i="3" a="1"/>
  <c r="H284" i="3" s="1"/>
  <c r="H303" i="3" a="1"/>
  <c r="H303" i="3" s="1"/>
  <c r="H293" i="3" a="1"/>
  <c r="H293" i="3" s="1"/>
  <c r="H265" i="3" a="1"/>
  <c r="H265" i="3" s="1"/>
  <c r="H273" i="3" a="1"/>
  <c r="H273" i="3" s="1"/>
  <c r="H289" i="3" a="1"/>
  <c r="H289" i="3" s="1"/>
  <c r="H307" i="3" a="1"/>
  <c r="H307" i="3" s="1"/>
  <c r="H277" i="3" a="1"/>
  <c r="H277" i="3" s="1"/>
  <c r="H280" i="3" a="1"/>
  <c r="H280" i="3" s="1"/>
  <c r="H283" i="3" a="1"/>
  <c r="H283" i="3" s="1"/>
  <c r="H299" i="3" a="1"/>
  <c r="H299" i="3" s="1"/>
  <c r="H242" i="3" a="1"/>
  <c r="H242" i="3" s="1"/>
  <c r="H254" i="3" a="1"/>
  <c r="H254" i="3" s="1"/>
  <c r="H259" i="3" a="1"/>
  <c r="H259" i="3" s="1"/>
  <c r="H275" i="3" a="1"/>
  <c r="H275" i="3" s="1"/>
  <c r="H290" i="3" a="1"/>
  <c r="H290" i="3" s="1"/>
  <c r="H294" i="3" a="1"/>
  <c r="H294" i="3" s="1"/>
  <c r="H297" i="3" a="1"/>
  <c r="H297" i="3" s="1"/>
  <c r="H253" i="3" a="1"/>
  <c r="H253" i="3" s="1"/>
  <c r="H308" i="3" a="1"/>
  <c r="H308" i="3" s="1"/>
  <c r="H244" i="3" a="1"/>
  <c r="H244" i="3" s="1"/>
  <c r="H250" i="3" a="1"/>
  <c r="H250" i="3" s="1"/>
  <c r="H260" i="3" a="1"/>
  <c r="H260" i="3" s="1"/>
  <c r="H287" i="3" a="1"/>
  <c r="H287" i="3" s="1"/>
  <c r="H304" i="3" a="1"/>
  <c r="H304" i="3" s="1"/>
  <c r="H325" i="3" a="1"/>
  <c r="H325" i="3" s="1"/>
  <c r="H342" i="3" a="1"/>
  <c r="H342" i="3" s="1"/>
  <c r="H345" i="3" a="1"/>
  <c r="H345" i="3" s="1"/>
  <c r="H355" i="3" a="1"/>
  <c r="H355" i="3" s="1"/>
  <c r="H368" i="3" a="1"/>
  <c r="H368" i="3" s="1"/>
  <c r="H374" i="3" a="1"/>
  <c r="H374" i="3" s="1"/>
  <c r="H390" i="3" a="1"/>
  <c r="H390" i="3" s="1"/>
  <c r="H410" i="3" a="1"/>
  <c r="H410" i="3" s="1"/>
  <c r="H412" i="3" a="1"/>
  <c r="H412" i="3" s="1"/>
  <c r="H413" i="3" a="1"/>
  <c r="H413" i="3" s="1"/>
  <c r="H414" i="3" a="1"/>
  <c r="H414" i="3" s="1"/>
  <c r="H415" i="3" a="1"/>
  <c r="H415" i="3" s="1"/>
  <c r="H423" i="3" a="1"/>
  <c r="H423" i="3" s="1"/>
  <c r="H429" i="3" a="1"/>
  <c r="H429" i="3" s="1"/>
  <c r="H312" i="3" a="1"/>
  <c r="H312" i="3" s="1"/>
  <c r="H334" i="3" a="1"/>
  <c r="H334" i="3" s="1"/>
  <c r="H339" i="3" a="1"/>
  <c r="H339" i="3" s="1"/>
  <c r="H344" i="3" a="1"/>
  <c r="H344" i="3" s="1"/>
  <c r="H350" i="3" a="1"/>
  <c r="H350" i="3" s="1"/>
  <c r="H362" i="3" a="1"/>
  <c r="H362" i="3" s="1"/>
  <c r="H367" i="3" a="1"/>
  <c r="H367" i="3" s="1"/>
  <c r="H285" i="3" a="1"/>
  <c r="H285" i="3" s="1"/>
  <c r="H295" i="3" a="1"/>
  <c r="H295" i="3" s="1"/>
  <c r="H317" i="3" a="1"/>
  <c r="H317" i="3" s="1"/>
  <c r="H332" i="3" a="1"/>
  <c r="H332" i="3" s="1"/>
  <c r="H343" i="3" a="1"/>
  <c r="H343" i="3" s="1"/>
  <c r="H373" i="3" a="1"/>
  <c r="H373" i="3" s="1"/>
  <c r="H379" i="3" a="1"/>
  <c r="H379" i="3" s="1"/>
  <c r="H282" i="3" a="1"/>
  <c r="H282" i="3" s="1"/>
  <c r="H365" i="3" a="1"/>
  <c r="H365" i="3" s="1"/>
  <c r="H279" i="3" a="1"/>
  <c r="H279" i="3" s="1"/>
  <c r="H322" i="3" a="1"/>
  <c r="H322" i="3" s="1"/>
  <c r="H352" i="3" a="1"/>
  <c r="H352" i="3" s="1"/>
  <c r="H359" i="3" a="1"/>
  <c r="H359" i="3" s="1"/>
  <c r="H314" i="3" a="1"/>
  <c r="H314" i="3" s="1"/>
  <c r="H323" i="3" a="1"/>
  <c r="H323" i="3" s="1"/>
  <c r="H328" i="3" a="1"/>
  <c r="H328" i="3" s="1"/>
  <c r="H337" i="3" a="1"/>
  <c r="H337" i="3" s="1"/>
  <c r="H340" i="3" a="1"/>
  <c r="H340" i="3" s="1"/>
  <c r="H319" i="3" a="1"/>
  <c r="H319" i="3" s="1"/>
  <c r="H335" i="3" a="1"/>
  <c r="H335" i="3" s="1"/>
  <c r="H353" i="3" a="1"/>
  <c r="H353" i="3" s="1"/>
  <c r="H364" i="3" a="1"/>
  <c r="H364" i="3" s="1"/>
  <c r="H302" i="3" a="1"/>
  <c r="H302" i="3" s="1"/>
  <c r="H324" i="3" a="1"/>
  <c r="H324" i="3" s="1"/>
  <c r="H354" i="3" a="1"/>
  <c r="H354" i="3" s="1"/>
  <c r="H363" i="3" a="1"/>
  <c r="H363" i="3" s="1"/>
  <c r="H313" i="3" a="1"/>
  <c r="H313" i="3" s="1"/>
  <c r="H338" i="3" a="1"/>
  <c r="H338" i="3" s="1"/>
  <c r="H268" i="3" a="1"/>
  <c r="H268" i="3" s="1"/>
  <c r="H257" i="3" a="1"/>
  <c r="H257" i="3" s="1"/>
  <c r="H329" i="3" a="1"/>
  <c r="H329" i="3" s="1"/>
  <c r="H348" i="3" a="1"/>
  <c r="H348" i="3" s="1"/>
  <c r="H327" i="3" a="1"/>
  <c r="H327" i="3" s="1"/>
  <c r="H372" i="3" a="1"/>
  <c r="H372" i="3" s="1"/>
  <c r="H388" i="3" a="1"/>
  <c r="H388" i="3" s="1"/>
  <c r="H417" i="3" a="1"/>
  <c r="H417" i="3" s="1"/>
  <c r="H424" i="3" a="1"/>
  <c r="H424" i="3" s="1"/>
  <c r="H425" i="3" a="1"/>
  <c r="H425" i="3" s="1"/>
  <c r="H438" i="3" a="1"/>
  <c r="H438" i="3" s="1"/>
  <c r="H439" i="3" a="1"/>
  <c r="H439" i="3" s="1"/>
  <c r="H440" i="3" a="1"/>
  <c r="H440" i="3" s="1"/>
  <c r="H444" i="3" a="1"/>
  <c r="H444" i="3" s="1"/>
  <c r="H457" i="3" a="1"/>
  <c r="H457" i="3" s="1"/>
  <c r="H463" i="3" a="1"/>
  <c r="H463" i="3" s="1"/>
  <c r="H473" i="3" a="1"/>
  <c r="H473" i="3" s="1"/>
  <c r="H398" i="3" a="1"/>
  <c r="H398" i="3" s="1"/>
  <c r="H405" i="3" a="1"/>
  <c r="H405" i="3" s="1"/>
  <c r="H432" i="3" a="1"/>
  <c r="H432" i="3" s="1"/>
  <c r="H349" i="3" a="1"/>
  <c r="H349" i="3" s="1"/>
  <c r="H377" i="3" a="1"/>
  <c r="H377" i="3" s="1"/>
  <c r="H383" i="3" a="1"/>
  <c r="H383" i="3" s="1"/>
  <c r="H385" i="3" a="1"/>
  <c r="H385" i="3" s="1"/>
  <c r="H393" i="3" a="1"/>
  <c r="H393" i="3" s="1"/>
  <c r="H360" i="3" a="1"/>
  <c r="H360" i="3" s="1"/>
  <c r="H378" i="3" a="1"/>
  <c r="H378" i="3" s="1"/>
  <c r="H408" i="3" a="1"/>
  <c r="H408" i="3" s="1"/>
  <c r="H422" i="3" a="1"/>
  <c r="H422" i="3" s="1"/>
  <c r="H404" i="3" a="1"/>
  <c r="H404" i="3" s="1"/>
  <c r="H430" i="3" a="1"/>
  <c r="H430" i="3" s="1"/>
  <c r="H318" i="3" a="1"/>
  <c r="H318" i="3" s="1"/>
  <c r="H380" i="3" a="1"/>
  <c r="H380" i="3" s="1"/>
  <c r="H395" i="3" a="1"/>
  <c r="H395" i="3" s="1"/>
  <c r="H369" i="3" a="1"/>
  <c r="H369" i="3" s="1"/>
  <c r="H387" i="3" a="1"/>
  <c r="H387" i="3" s="1"/>
  <c r="H382" i="3" a="1"/>
  <c r="H382" i="3" s="1"/>
  <c r="H384" i="3" a="1"/>
  <c r="H384" i="3" s="1"/>
  <c r="H397" i="3" a="1"/>
  <c r="H397" i="3" s="1"/>
  <c r="H420" i="3" a="1"/>
  <c r="H420" i="3" s="1"/>
  <c r="H370" i="3" a="1"/>
  <c r="H370" i="3" s="1"/>
  <c r="H392" i="3" a="1"/>
  <c r="H392" i="3" s="1"/>
  <c r="H403" i="3" a="1"/>
  <c r="H403" i="3" s="1"/>
  <c r="H407" i="3" a="1"/>
  <c r="H407" i="3" s="1"/>
  <c r="H419" i="3" a="1"/>
  <c r="H419" i="3" s="1"/>
  <c r="H428" i="3" a="1"/>
  <c r="H428" i="3" s="1"/>
  <c r="H389" i="3" a="1"/>
  <c r="H389" i="3" s="1"/>
  <c r="H394" i="3" a="1"/>
  <c r="H394" i="3" s="1"/>
  <c r="H400" i="3" a="1"/>
  <c r="H400" i="3" s="1"/>
  <c r="H418" i="3" a="1"/>
  <c r="H418" i="3" s="1"/>
  <c r="H347" i="3" a="1"/>
  <c r="H347" i="3" s="1"/>
  <c r="H358" i="3" a="1"/>
  <c r="H358" i="3" s="1"/>
  <c r="H399" i="3" a="1"/>
  <c r="H399" i="3" s="1"/>
  <c r="H427" i="3" a="1"/>
  <c r="H427" i="3" s="1"/>
  <c r="H409" i="3" a="1"/>
  <c r="H409" i="3" s="1"/>
  <c r="H433" i="3" a="1"/>
  <c r="H433" i="3" s="1"/>
  <c r="H452" i="3" a="1"/>
  <c r="H452" i="3" s="1"/>
  <c r="H484" i="3" a="1"/>
  <c r="H484" i="3" s="1"/>
  <c r="H488" i="3" a="1"/>
  <c r="H488" i="3" s="1"/>
  <c r="H534" i="3" a="1"/>
  <c r="H534" i="3" s="1"/>
  <c r="H54" i="3" a="1"/>
  <c r="H54" i="3" s="1"/>
  <c r="H442" i="3" a="1"/>
  <c r="H442" i="3" s="1"/>
  <c r="H448" i="3" a="1"/>
  <c r="H448" i="3" s="1"/>
  <c r="H455" i="3" a="1"/>
  <c r="H455" i="3" s="1"/>
  <c r="H477" i="3" a="1"/>
  <c r="H477" i="3" s="1"/>
  <c r="H507" i="3" a="1"/>
  <c r="H507" i="3" s="1"/>
  <c r="H513" i="3" a="1"/>
  <c r="H513" i="3" s="1"/>
  <c r="H519" i="3" a="1"/>
  <c r="H519" i="3" s="1"/>
  <c r="H435" i="3" a="1"/>
  <c r="H435" i="3" s="1"/>
  <c r="H462" i="3" a="1"/>
  <c r="H462" i="3" s="1"/>
  <c r="H464" i="3" a="1"/>
  <c r="H464" i="3" s="1"/>
  <c r="H469" i="3" a="1"/>
  <c r="H469" i="3" s="1"/>
  <c r="H479" i="3" a="1"/>
  <c r="H479" i="3" s="1"/>
  <c r="H485" i="3" a="1"/>
  <c r="H485" i="3" s="1"/>
  <c r="H487" i="3" a="1"/>
  <c r="H487" i="3" s="1"/>
  <c r="H493" i="3" a="1"/>
  <c r="H493" i="3" s="1"/>
  <c r="H494" i="3" a="1"/>
  <c r="H494" i="3" s="1"/>
  <c r="H495" i="3" a="1"/>
  <c r="H495" i="3" s="1"/>
  <c r="H497" i="3" a="1"/>
  <c r="H497" i="3" s="1"/>
  <c r="H525" i="3" a="1"/>
  <c r="H525" i="3" s="1"/>
  <c r="H482" i="3" a="1"/>
  <c r="H482" i="3" s="1"/>
  <c r="H500" i="3" a="1"/>
  <c r="H500" i="3" s="1"/>
  <c r="H454" i="3" a="1"/>
  <c r="H454" i="3" s="1"/>
  <c r="H475" i="3" a="1"/>
  <c r="H475" i="3" s="1"/>
  <c r="H492" i="3" a="1"/>
  <c r="H492" i="3" s="1"/>
  <c r="H402" i="3" a="1"/>
  <c r="H402" i="3" s="1"/>
  <c r="H443" i="3" a="1"/>
  <c r="H443" i="3" s="1"/>
  <c r="H447" i="3" a="1"/>
  <c r="H447" i="3" s="1"/>
  <c r="H459" i="3" a="1"/>
  <c r="H459" i="3" s="1"/>
  <c r="H450" i="3" a="1"/>
  <c r="H450" i="3" s="1"/>
  <c r="H468" i="3" a="1"/>
  <c r="H468" i="3" s="1"/>
  <c r="H478" i="3" a="1"/>
  <c r="H478" i="3" s="1"/>
  <c r="H470" i="3" a="1"/>
  <c r="H470" i="3" s="1"/>
  <c r="H490" i="3" a="1"/>
  <c r="H490" i="3" s="1"/>
  <c r="H453" i="3" a="1"/>
  <c r="H453" i="3" s="1"/>
  <c r="H375" i="3" a="1"/>
  <c r="H375" i="3" s="1"/>
  <c r="H437" i="3" a="1"/>
  <c r="H437" i="3" s="1"/>
  <c r="H449" i="3" a="1"/>
  <c r="H449" i="3" s="1"/>
  <c r="H458" i="3" a="1"/>
  <c r="H458" i="3" s="1"/>
  <c r="H460" i="3" a="1"/>
  <c r="H460" i="3" s="1"/>
  <c r="H467" i="3" a="1"/>
  <c r="H467" i="3" s="1"/>
  <c r="H480" i="3" a="1"/>
  <c r="H480" i="3" s="1"/>
  <c r="H483" i="3" a="1"/>
  <c r="H483" i="3" s="1"/>
  <c r="H489" i="3" a="1"/>
  <c r="H489" i="3" s="1"/>
  <c r="H445" i="3" a="1"/>
  <c r="H445" i="3" s="1"/>
  <c r="H499" i="3" a="1"/>
  <c r="H499" i="3" s="1"/>
  <c r="H508" i="3" a="1"/>
  <c r="H508" i="3" s="1"/>
  <c r="H517" i="3" a="1"/>
  <c r="H517" i="3" s="1"/>
  <c r="H509" i="3" a="1"/>
  <c r="H509" i="3" s="1"/>
  <c r="H518" i="3" a="1"/>
  <c r="H518" i="3" s="1"/>
  <c r="H529" i="3" a="1"/>
  <c r="H529" i="3" s="1"/>
  <c r="H533" i="3" a="1"/>
  <c r="H533" i="3" s="1"/>
  <c r="H49" i="3" a="1"/>
  <c r="H49" i="3" s="1"/>
  <c r="H502" i="3" a="1"/>
  <c r="H502" i="3" s="1"/>
  <c r="H510" i="3" a="1"/>
  <c r="H510" i="3" s="1"/>
  <c r="H543" i="3" a="1"/>
  <c r="H543" i="3" s="1"/>
  <c r="H544" i="3" a="1"/>
  <c r="H544" i="3" s="1"/>
  <c r="H48" i="3" a="1"/>
  <c r="H48" i="3" s="1"/>
  <c r="H538" i="3" a="1"/>
  <c r="H538" i="3" s="1"/>
  <c r="H474" i="3" a="1"/>
  <c r="H474" i="3" s="1"/>
  <c r="H512" i="3" a="1"/>
  <c r="H512" i="3" s="1"/>
  <c r="H532" i="3" a="1"/>
  <c r="H532" i="3" s="1"/>
  <c r="H52" i="3" a="1"/>
  <c r="H52" i="3" s="1"/>
  <c r="H465" i="3" a="1"/>
  <c r="H465" i="3" s="1"/>
  <c r="H498" i="3" a="1"/>
  <c r="H498" i="3" s="1"/>
  <c r="H504" i="3" a="1"/>
  <c r="H504" i="3" s="1"/>
  <c r="H527" i="3" a="1"/>
  <c r="H527" i="3" s="1"/>
  <c r="H53" i="3" a="1"/>
  <c r="H53" i="3" s="1"/>
  <c r="H505" i="3" a="1"/>
  <c r="H505" i="3" s="1"/>
  <c r="H520" i="3" a="1"/>
  <c r="H520" i="3" s="1"/>
  <c r="H537" i="3" a="1"/>
  <c r="H537" i="3" s="1"/>
  <c r="H542" i="3" a="1"/>
  <c r="H542" i="3" s="1"/>
  <c r="H55" i="3" a="1"/>
  <c r="H55" i="3" s="1"/>
  <c r="H522" i="3" a="1"/>
  <c r="H522" i="3" s="1"/>
  <c r="H540" i="3" a="1"/>
  <c r="H540" i="3" s="1"/>
  <c r="H503" i="3" a="1"/>
  <c r="H503" i="3" s="1"/>
  <c r="H514" i="3" a="1"/>
  <c r="H514" i="3" s="1"/>
  <c r="H523" i="3" a="1"/>
  <c r="H523" i="3" s="1"/>
  <c r="H528" i="3" a="1"/>
  <c r="H528" i="3" s="1"/>
  <c r="H434" i="3" a="1"/>
  <c r="H434" i="3" s="1"/>
  <c r="H515" i="3" a="1"/>
  <c r="H515" i="3" s="1"/>
  <c r="H524" i="3" a="1"/>
  <c r="H524" i="3" s="1"/>
  <c r="H545" i="3" a="1"/>
  <c r="H545" i="3" s="1"/>
  <c r="H47" i="3" a="1"/>
  <c r="H47" i="3" s="1"/>
  <c r="H530" i="3" a="1"/>
  <c r="H530" i="3" s="1"/>
  <c r="H50" i="3" a="1"/>
  <c r="H50" i="3" s="1"/>
  <c r="H539" i="3" a="1"/>
  <c r="H539" i="3" s="1"/>
  <c r="H535" i="3" a="1"/>
  <c r="H535" i="3" s="1"/>
  <c r="H472" i="3" a="1"/>
  <c r="H472" i="3" s="1"/>
  <c r="X29" i="3"/>
  <c r="X63" i="3" a="1"/>
  <c r="X63" i="3" s="1"/>
  <c r="X69" i="3" a="1"/>
  <c r="X69" i="3" s="1"/>
  <c r="X77" i="3" a="1"/>
  <c r="X77" i="3" s="1"/>
  <c r="X74" i="3" a="1"/>
  <c r="X74" i="3" s="1"/>
  <c r="X64" i="3" a="1"/>
  <c r="X64" i="3" s="1"/>
  <c r="X70" i="3" a="1"/>
  <c r="X70" i="3" s="1"/>
  <c r="X58" i="3" a="1"/>
  <c r="X58" i="3" s="1"/>
  <c r="X65" i="3" a="1"/>
  <c r="X65" i="3" s="1"/>
  <c r="X59" i="3" a="1"/>
  <c r="X59" i="3" s="1"/>
  <c r="X60" i="3" a="1"/>
  <c r="X60" i="3" s="1"/>
  <c r="X57" i="3" a="1"/>
  <c r="X57" i="3" s="1"/>
  <c r="X83" i="3" a="1"/>
  <c r="X83" i="3" s="1"/>
  <c r="X105" i="3" a="1"/>
  <c r="X105" i="3" s="1"/>
  <c r="X110" i="3" a="1"/>
  <c r="X110" i="3" s="1"/>
  <c r="X150" i="3" a="1"/>
  <c r="X150" i="3" s="1"/>
  <c r="X158" i="3" a="1"/>
  <c r="X158" i="3" s="1"/>
  <c r="X174" i="3" a="1"/>
  <c r="X174" i="3" s="1"/>
  <c r="X68" i="3" a="1"/>
  <c r="X68" i="3" s="1"/>
  <c r="X87" i="3" a="1"/>
  <c r="X87" i="3" s="1"/>
  <c r="X93" i="3" a="1"/>
  <c r="X93" i="3" s="1"/>
  <c r="X97" i="3" a="1"/>
  <c r="X97" i="3" s="1"/>
  <c r="X98" i="3" a="1"/>
  <c r="X98" i="3" s="1"/>
  <c r="X99" i="3" a="1"/>
  <c r="X99" i="3" s="1"/>
  <c r="X100" i="3" a="1"/>
  <c r="X100" i="3" s="1"/>
  <c r="X113" i="3" a="1"/>
  <c r="X113" i="3" s="1"/>
  <c r="X117" i="3" a="1"/>
  <c r="X117" i="3" s="1"/>
  <c r="X120" i="3" a="1"/>
  <c r="X120" i="3" s="1"/>
  <c r="X82" i="3" a="1"/>
  <c r="X82" i="3" s="1"/>
  <c r="X134" i="3" a="1"/>
  <c r="X134" i="3" s="1"/>
  <c r="X92" i="3" a="1"/>
  <c r="X92" i="3" s="1"/>
  <c r="X115" i="3" a="1"/>
  <c r="X115" i="3" s="1"/>
  <c r="X127" i="3" a="1"/>
  <c r="X127" i="3" s="1"/>
  <c r="X73" i="3" a="1"/>
  <c r="X73" i="3" s="1"/>
  <c r="X78" i="3" a="1"/>
  <c r="X78" i="3" s="1"/>
  <c r="X89" i="3" a="1"/>
  <c r="X89" i="3" s="1"/>
  <c r="X102" i="3" a="1"/>
  <c r="X102" i="3" s="1"/>
  <c r="X107" i="3" a="1"/>
  <c r="X107" i="3" s="1"/>
  <c r="X109" i="3" a="1"/>
  <c r="X109" i="3" s="1"/>
  <c r="X118" i="3" a="1"/>
  <c r="X118" i="3" s="1"/>
  <c r="X67" i="3" a="1"/>
  <c r="X67" i="3" s="1"/>
  <c r="X75" i="3" a="1"/>
  <c r="X75" i="3" s="1"/>
  <c r="X79" i="3" a="1"/>
  <c r="X79" i="3" s="1"/>
  <c r="X112" i="3" a="1"/>
  <c r="X112" i="3" s="1"/>
  <c r="X72" i="3" a="1"/>
  <c r="X72" i="3" s="1"/>
  <c r="X103" i="3" a="1"/>
  <c r="X103" i="3" s="1"/>
  <c r="X85" i="3" a="1"/>
  <c r="X85" i="3" s="1"/>
  <c r="X88" i="3" a="1"/>
  <c r="X88" i="3" s="1"/>
  <c r="X114" i="3" a="1"/>
  <c r="X114" i="3" s="1"/>
  <c r="X80" i="3" a="1"/>
  <c r="X80" i="3" s="1"/>
  <c r="X95" i="3" a="1"/>
  <c r="X95" i="3" s="1"/>
  <c r="X119" i="3" a="1"/>
  <c r="X119" i="3" s="1"/>
  <c r="X94" i="3" a="1"/>
  <c r="X94" i="3" s="1"/>
  <c r="X104" i="3" a="1"/>
  <c r="X104" i="3" s="1"/>
  <c r="X108" i="3" a="1"/>
  <c r="X108" i="3" s="1"/>
  <c r="X145" i="3" a="1"/>
  <c r="X145" i="3" s="1"/>
  <c r="X147" i="3" a="1"/>
  <c r="X147" i="3" s="1"/>
  <c r="X165" i="3" a="1"/>
  <c r="X165" i="3" s="1"/>
  <c r="X169" i="3" a="1"/>
  <c r="X169" i="3" s="1"/>
  <c r="X177" i="3" a="1"/>
  <c r="X177" i="3" s="1"/>
  <c r="X193" i="3" a="1"/>
  <c r="X193" i="3" s="1"/>
  <c r="X202" i="3" a="1"/>
  <c r="X202" i="3" s="1"/>
  <c r="X214" i="3" a="1"/>
  <c r="X214" i="3" s="1"/>
  <c r="X227" i="3" a="1"/>
  <c r="X227" i="3" s="1"/>
  <c r="X125" i="3" a="1"/>
  <c r="X125" i="3" s="1"/>
  <c r="X130" i="3" a="1"/>
  <c r="X130" i="3" s="1"/>
  <c r="X140" i="3" a="1"/>
  <c r="X140" i="3" s="1"/>
  <c r="X152" i="3" a="1"/>
  <c r="X152" i="3" s="1"/>
  <c r="X154" i="3" a="1"/>
  <c r="X154" i="3" s="1"/>
  <c r="X159" i="3" a="1"/>
  <c r="X159" i="3" s="1"/>
  <c r="X137" i="3" a="1"/>
  <c r="X137" i="3" s="1"/>
  <c r="X142" i="3" a="1"/>
  <c r="X142" i="3" s="1"/>
  <c r="X173" i="3" a="1"/>
  <c r="X173" i="3" s="1"/>
  <c r="X183" i="3" a="1"/>
  <c r="X183" i="3" s="1"/>
  <c r="X194" i="3" a="1"/>
  <c r="X194" i="3" s="1"/>
  <c r="X195" i="3" a="1"/>
  <c r="X195" i="3" s="1"/>
  <c r="X135" i="3" a="1"/>
  <c r="X135" i="3" s="1"/>
  <c r="X139" i="3" a="1"/>
  <c r="X139" i="3" s="1"/>
  <c r="X164" i="3" a="1"/>
  <c r="X164" i="3" s="1"/>
  <c r="X178" i="3" a="1"/>
  <c r="X178" i="3" s="1"/>
  <c r="X132" i="3" a="1"/>
  <c r="X132" i="3" s="1"/>
  <c r="X163" i="3" a="1"/>
  <c r="X163" i="3" s="1"/>
  <c r="X122" i="3" a="1"/>
  <c r="X122" i="3" s="1"/>
  <c r="X129" i="3" a="1"/>
  <c r="X129" i="3" s="1"/>
  <c r="X144" i="3" a="1"/>
  <c r="X144" i="3" s="1"/>
  <c r="X157" i="3" a="1"/>
  <c r="X157" i="3" s="1"/>
  <c r="X170" i="3" a="1"/>
  <c r="X170" i="3" s="1"/>
  <c r="X123" i="3" a="1"/>
  <c r="X123" i="3" s="1"/>
  <c r="X133" i="3" a="1"/>
  <c r="X133" i="3" s="1"/>
  <c r="X148" i="3" a="1"/>
  <c r="X148" i="3" s="1"/>
  <c r="X168" i="3" a="1"/>
  <c r="X168" i="3" s="1"/>
  <c r="X179" i="3" a="1"/>
  <c r="X179" i="3" s="1"/>
  <c r="X185" i="3" a="1"/>
  <c r="X185" i="3" s="1"/>
  <c r="X84" i="3" a="1"/>
  <c r="X84" i="3" s="1"/>
  <c r="X153" i="3" a="1"/>
  <c r="X153" i="3" s="1"/>
  <c r="X162" i="3" a="1"/>
  <c r="X162" i="3" s="1"/>
  <c r="X167" i="3" a="1"/>
  <c r="X167" i="3" s="1"/>
  <c r="X175" i="3" a="1"/>
  <c r="X175" i="3" s="1"/>
  <c r="X62" i="3" a="1"/>
  <c r="X62" i="3" s="1"/>
  <c r="X128" i="3" a="1"/>
  <c r="X128" i="3" s="1"/>
  <c r="X138" i="3" a="1"/>
  <c r="X138" i="3" s="1"/>
  <c r="X155" i="3" a="1"/>
  <c r="X155" i="3" s="1"/>
  <c r="X160" i="3" a="1"/>
  <c r="X160" i="3" s="1"/>
  <c r="X124" i="3" a="1"/>
  <c r="X124" i="3" s="1"/>
  <c r="X149" i="3" a="1"/>
  <c r="X149" i="3" s="1"/>
  <c r="X172" i="3" a="1"/>
  <c r="X172" i="3" s="1"/>
  <c r="X182" i="3" a="1"/>
  <c r="X182" i="3" s="1"/>
  <c r="X220" i="3" a="1"/>
  <c r="X220" i="3" s="1"/>
  <c r="X198" i="3" a="1"/>
  <c r="X198" i="3" s="1"/>
  <c r="X207" i="3" a="1"/>
  <c r="X207" i="3" s="1"/>
  <c r="X218" i="3" a="1"/>
  <c r="X218" i="3" s="1"/>
  <c r="X229" i="3" a="1"/>
  <c r="X229" i="3" s="1"/>
  <c r="X239" i="3" a="1"/>
  <c r="X239" i="3" s="1"/>
  <c r="X245" i="3" a="1"/>
  <c r="X245" i="3" s="1"/>
  <c r="X248" i="3" a="1"/>
  <c r="X248" i="3" s="1"/>
  <c r="X184" i="3" a="1"/>
  <c r="X184" i="3" s="1"/>
  <c r="X209" i="3" a="1"/>
  <c r="X209" i="3" s="1"/>
  <c r="X234" i="3" a="1"/>
  <c r="X234" i="3" s="1"/>
  <c r="X254" i="3" a="1"/>
  <c r="X254" i="3" s="1"/>
  <c r="X257" i="3" a="1"/>
  <c r="X257" i="3" s="1"/>
  <c r="X180" i="3" a="1"/>
  <c r="X180" i="3" s="1"/>
  <c r="X225" i="3" a="1"/>
  <c r="X225" i="3" s="1"/>
  <c r="X232" i="3" a="1"/>
  <c r="X232" i="3" s="1"/>
  <c r="X237" i="3" a="1"/>
  <c r="X237" i="3" s="1"/>
  <c r="X242" i="3" a="1"/>
  <c r="X242" i="3" s="1"/>
  <c r="X247" i="3" a="1"/>
  <c r="X247" i="3" s="1"/>
  <c r="X90" i="3" a="1"/>
  <c r="X90" i="3" s="1"/>
  <c r="X143" i="3" a="1"/>
  <c r="X143" i="3" s="1"/>
  <c r="X190" i="3" a="1"/>
  <c r="X190" i="3" s="1"/>
  <c r="X199" i="3" a="1"/>
  <c r="X199" i="3" s="1"/>
  <c r="X204" i="3" a="1"/>
  <c r="X204" i="3" s="1"/>
  <c r="X223" i="3" a="1"/>
  <c r="X223" i="3" s="1"/>
  <c r="X240" i="3" a="1"/>
  <c r="X240" i="3" s="1"/>
  <c r="X244" i="3" a="1"/>
  <c r="X244" i="3" s="1"/>
  <c r="X213" i="3" a="1"/>
  <c r="X213" i="3" s="1"/>
  <c r="X219" i="3" a="1"/>
  <c r="X219" i="3" s="1"/>
  <c r="X217" i="3" a="1"/>
  <c r="X217" i="3" s="1"/>
  <c r="X228" i="3" a="1"/>
  <c r="X228" i="3" s="1"/>
  <c r="X230" i="3" a="1"/>
  <c r="X230" i="3" s="1"/>
  <c r="X189" i="3" a="1"/>
  <c r="X189" i="3" s="1"/>
  <c r="X192" i="3" a="1"/>
  <c r="X192" i="3" s="1"/>
  <c r="X203" i="3" a="1"/>
  <c r="X203" i="3" s="1"/>
  <c r="X208" i="3" a="1"/>
  <c r="X208" i="3" s="1"/>
  <c r="X210" i="3" a="1"/>
  <c r="X210" i="3" s="1"/>
  <c r="X215" i="3" a="1"/>
  <c r="X215" i="3" s="1"/>
  <c r="X235" i="3" a="1"/>
  <c r="X235" i="3" s="1"/>
  <c r="X233" i="3" a="1"/>
  <c r="X233" i="3" s="1"/>
  <c r="X238" i="3" a="1"/>
  <c r="X238" i="3" s="1"/>
  <c r="X187" i="3" a="1"/>
  <c r="X187" i="3" s="1"/>
  <c r="X188" i="3" a="1"/>
  <c r="X188" i="3" s="1"/>
  <c r="X205" i="3" a="1"/>
  <c r="X205" i="3" s="1"/>
  <c r="X197" i="3" a="1"/>
  <c r="X197" i="3" s="1"/>
  <c r="X289" i="3" a="1"/>
  <c r="X289" i="3" s="1"/>
  <c r="X303" i="3" a="1"/>
  <c r="X303" i="3" s="1"/>
  <c r="X307" i="3" a="1"/>
  <c r="X307" i="3" s="1"/>
  <c r="X318" i="3" a="1"/>
  <c r="X318" i="3" s="1"/>
  <c r="X329" i="3" a="1"/>
  <c r="X329" i="3" s="1"/>
  <c r="X332" i="3" a="1"/>
  <c r="X332" i="3" s="1"/>
  <c r="X335" i="3" a="1"/>
  <c r="X335" i="3" s="1"/>
  <c r="X343" i="3" a="1"/>
  <c r="X343" i="3" s="1"/>
  <c r="X252" i="3" a="1"/>
  <c r="X252" i="3" s="1"/>
  <c r="X253" i="3" a="1"/>
  <c r="X253" i="3" s="1"/>
  <c r="X259" i="3" a="1"/>
  <c r="X259" i="3" s="1"/>
  <c r="X273" i="3" a="1"/>
  <c r="X273" i="3" s="1"/>
  <c r="X277" i="3" a="1"/>
  <c r="X277" i="3" s="1"/>
  <c r="X280" i="3" a="1"/>
  <c r="X280" i="3" s="1"/>
  <c r="X283" i="3" a="1"/>
  <c r="X283" i="3" s="1"/>
  <c r="X212" i="3" a="1"/>
  <c r="X212" i="3" s="1"/>
  <c r="X260" i="3" a="1"/>
  <c r="X260" i="3" s="1"/>
  <c r="X267" i="3" a="1"/>
  <c r="X267" i="3" s="1"/>
  <c r="X294" i="3" a="1"/>
  <c r="X294" i="3" s="1"/>
  <c r="X313" i="3" a="1"/>
  <c r="X313" i="3" s="1"/>
  <c r="X222" i="3" a="1"/>
  <c r="X222" i="3" s="1"/>
  <c r="X290" i="3" a="1"/>
  <c r="X290" i="3" s="1"/>
  <c r="X299" i="3" a="1"/>
  <c r="X299" i="3" s="1"/>
  <c r="X308" i="3" a="1"/>
  <c r="X308" i="3" s="1"/>
  <c r="X249" i="3" a="1"/>
  <c r="X249" i="3" s="1"/>
  <c r="X268" i="3" a="1"/>
  <c r="X268" i="3" s="1"/>
  <c r="X285" i="3" a="1"/>
  <c r="X285" i="3" s="1"/>
  <c r="X297" i="3" a="1"/>
  <c r="X297" i="3" s="1"/>
  <c r="X269" i="3" a="1"/>
  <c r="X269" i="3" s="1"/>
  <c r="X279" i="3" a="1"/>
  <c r="X279" i="3" s="1"/>
  <c r="X282" i="3" a="1"/>
  <c r="X282" i="3" s="1"/>
  <c r="X304" i="3" a="1"/>
  <c r="X304" i="3" s="1"/>
  <c r="X255" i="3" a="1"/>
  <c r="X255" i="3" s="1"/>
  <c r="X262" i="3" a="1"/>
  <c r="X262" i="3" s="1"/>
  <c r="X272" i="3" a="1"/>
  <c r="X272" i="3" s="1"/>
  <c r="X287" i="3" a="1"/>
  <c r="X287" i="3" s="1"/>
  <c r="X295" i="3" a="1"/>
  <c r="X295" i="3" s="1"/>
  <c r="X200" i="3" a="1"/>
  <c r="X200" i="3" s="1"/>
  <c r="X243" i="3" a="1"/>
  <c r="X243" i="3" s="1"/>
  <c r="X263" i="3" a="1"/>
  <c r="X263" i="3" s="1"/>
  <c r="X270" i="3" a="1"/>
  <c r="X270" i="3" s="1"/>
  <c r="X302" i="3" a="1"/>
  <c r="X302" i="3" s="1"/>
  <c r="X224" i="3" a="1"/>
  <c r="X224" i="3" s="1"/>
  <c r="X250" i="3" a="1"/>
  <c r="X250" i="3" s="1"/>
  <c r="X274" i="3" a="1"/>
  <c r="X274" i="3" s="1"/>
  <c r="X300" i="3" a="1"/>
  <c r="X300" i="3" s="1"/>
  <c r="X305" i="3" a="1"/>
  <c r="X305" i="3" s="1"/>
  <c r="X264" i="3" a="1"/>
  <c r="X264" i="3" s="1"/>
  <c r="X275" i="3" a="1"/>
  <c r="X275" i="3" s="1"/>
  <c r="X278" i="3" a="1"/>
  <c r="X278" i="3" s="1"/>
  <c r="X284" i="3" a="1"/>
  <c r="X284" i="3" s="1"/>
  <c r="X288" i="3" a="1"/>
  <c r="X288" i="3" s="1"/>
  <c r="X292" i="3" a="1"/>
  <c r="X292" i="3" s="1"/>
  <c r="X298" i="3" a="1"/>
  <c r="X298" i="3" s="1"/>
  <c r="X315" i="3" a="1"/>
  <c r="X315" i="3" s="1"/>
  <c r="X367" i="3" a="1"/>
  <c r="X367" i="3" s="1"/>
  <c r="X373" i="3" a="1"/>
  <c r="X373" i="3" s="1"/>
  <c r="X390" i="3" a="1"/>
  <c r="X390" i="3" s="1"/>
  <c r="X412" i="3" a="1"/>
  <c r="X412" i="3" s="1"/>
  <c r="X413" i="3" a="1"/>
  <c r="X413" i="3" s="1"/>
  <c r="X422" i="3" a="1"/>
  <c r="X422" i="3" s="1"/>
  <c r="X428" i="3" a="1"/>
  <c r="X428" i="3" s="1"/>
  <c r="X258" i="3" a="1"/>
  <c r="X258" i="3" s="1"/>
  <c r="X359" i="3" a="1"/>
  <c r="X359" i="3" s="1"/>
  <c r="X378" i="3" a="1"/>
  <c r="X378" i="3" s="1"/>
  <c r="X312" i="3" a="1"/>
  <c r="X312" i="3" s="1"/>
  <c r="X333" i="3" a="1"/>
  <c r="X333" i="3" s="1"/>
  <c r="X347" i="3" a="1"/>
  <c r="X347" i="3" s="1"/>
  <c r="X354" i="3" a="1"/>
  <c r="X354" i="3" s="1"/>
  <c r="X372" i="3" a="1"/>
  <c r="X372" i="3" s="1"/>
  <c r="X324" i="3" a="1"/>
  <c r="X324" i="3" s="1"/>
  <c r="X338" i="3" a="1"/>
  <c r="X338" i="3" s="1"/>
  <c r="X344" i="3" a="1"/>
  <c r="X344" i="3" s="1"/>
  <c r="X345" i="3" a="1"/>
  <c r="X345" i="3" s="1"/>
  <c r="X348" i="3" a="1"/>
  <c r="X348" i="3" s="1"/>
  <c r="X357" i="3" a="1"/>
  <c r="X357" i="3" s="1"/>
  <c r="X365" i="3" a="1"/>
  <c r="X365" i="3" s="1"/>
  <c r="X265" i="3" a="1"/>
  <c r="X265" i="3" s="1"/>
  <c r="X349" i="3" a="1"/>
  <c r="X349" i="3" s="1"/>
  <c r="X364" i="3" a="1"/>
  <c r="X364" i="3" s="1"/>
  <c r="X309" i="3" a="1"/>
  <c r="X309" i="3" s="1"/>
  <c r="X314" i="3" a="1"/>
  <c r="X314" i="3" s="1"/>
  <c r="X317" i="3" a="1"/>
  <c r="X317" i="3" s="1"/>
  <c r="X342" i="3" a="1"/>
  <c r="X342" i="3" s="1"/>
  <c r="X363" i="3" a="1"/>
  <c r="X363" i="3" s="1"/>
  <c r="X339" i="3" a="1"/>
  <c r="X339" i="3" s="1"/>
  <c r="X350" i="3" a="1"/>
  <c r="X350" i="3" s="1"/>
  <c r="X355" i="3" a="1"/>
  <c r="X355" i="3" s="1"/>
  <c r="X358" i="3" a="1"/>
  <c r="X358" i="3" s="1"/>
  <c r="X327" i="3" a="1"/>
  <c r="X327" i="3" s="1"/>
  <c r="X334" i="3" a="1"/>
  <c r="X334" i="3" s="1"/>
  <c r="X319" i="3" a="1"/>
  <c r="X319" i="3" s="1"/>
  <c r="X325" i="3" a="1"/>
  <c r="X325" i="3" s="1"/>
  <c r="X320" i="3" a="1"/>
  <c r="X320" i="3" s="1"/>
  <c r="X322" i="3" a="1"/>
  <c r="X322" i="3" s="1"/>
  <c r="X323" i="3" a="1"/>
  <c r="X323" i="3" s="1"/>
  <c r="X352" i="3" a="1"/>
  <c r="X352" i="3" s="1"/>
  <c r="X360" i="3" a="1"/>
  <c r="X360" i="3" s="1"/>
  <c r="X310" i="3" a="1"/>
  <c r="X310" i="3" s="1"/>
  <c r="X330" i="3" a="1"/>
  <c r="X330" i="3" s="1"/>
  <c r="X337" i="3" a="1"/>
  <c r="X337" i="3" s="1"/>
  <c r="X362" i="3" a="1"/>
  <c r="X362" i="3" s="1"/>
  <c r="X353" i="3" a="1"/>
  <c r="X353" i="3" s="1"/>
  <c r="X385" i="3" a="1"/>
  <c r="X385" i="3" s="1"/>
  <c r="X393" i="3" a="1"/>
  <c r="X393" i="3" s="1"/>
  <c r="X395" i="3" a="1"/>
  <c r="X395" i="3" s="1"/>
  <c r="X405" i="3" a="1"/>
  <c r="X405" i="3" s="1"/>
  <c r="X432" i="3" a="1"/>
  <c r="X432" i="3" s="1"/>
  <c r="X437" i="3" a="1"/>
  <c r="X437" i="3" s="1"/>
  <c r="X442" i="3" a="1"/>
  <c r="X442" i="3" s="1"/>
  <c r="X443" i="3" a="1"/>
  <c r="X443" i="3" s="1"/>
  <c r="X444" i="3" a="1"/>
  <c r="X444" i="3" s="1"/>
  <c r="X445" i="3" a="1"/>
  <c r="X445" i="3" s="1"/>
  <c r="X468" i="3" a="1"/>
  <c r="X468" i="3" s="1"/>
  <c r="X482" i="3" a="1"/>
  <c r="X482" i="3" s="1"/>
  <c r="X408" i="3" a="1"/>
  <c r="X408" i="3" s="1"/>
  <c r="X423" i="3" a="1"/>
  <c r="X423" i="3" s="1"/>
  <c r="X424" i="3" a="1"/>
  <c r="X424" i="3" s="1"/>
  <c r="X425" i="3" a="1"/>
  <c r="X425" i="3" s="1"/>
  <c r="X438" i="3" a="1"/>
  <c r="X438" i="3" s="1"/>
  <c r="X439" i="3" a="1"/>
  <c r="X439" i="3" s="1"/>
  <c r="X440" i="3" a="1"/>
  <c r="X440" i="3" s="1"/>
  <c r="X369" i="3" a="1"/>
  <c r="X369" i="3" s="1"/>
  <c r="X397" i="3" a="1"/>
  <c r="X397" i="3" s="1"/>
  <c r="X404" i="3" a="1"/>
  <c r="X404" i="3" s="1"/>
  <c r="X415" i="3" a="1"/>
  <c r="X415" i="3" s="1"/>
  <c r="X374" i="3" a="1"/>
  <c r="X374" i="3" s="1"/>
  <c r="X382" i="3" a="1"/>
  <c r="X382" i="3" s="1"/>
  <c r="X387" i="3" a="1"/>
  <c r="X387" i="3" s="1"/>
  <c r="X328" i="3" a="1"/>
  <c r="X328" i="3" s="1"/>
  <c r="X368" i="3" a="1"/>
  <c r="X368" i="3" s="1"/>
  <c r="X370" i="3" a="1"/>
  <c r="X370" i="3" s="1"/>
  <c r="X392" i="3" a="1"/>
  <c r="X392" i="3" s="1"/>
  <c r="X400" i="3" a="1"/>
  <c r="X400" i="3" s="1"/>
  <c r="X410" i="3" a="1"/>
  <c r="X410" i="3" s="1"/>
  <c r="X414" i="3" a="1"/>
  <c r="X414" i="3" s="1"/>
  <c r="X430" i="3" a="1"/>
  <c r="X430" i="3" s="1"/>
  <c r="X375" i="3" a="1"/>
  <c r="X375" i="3" s="1"/>
  <c r="X384" i="3" a="1"/>
  <c r="X384" i="3" s="1"/>
  <c r="X389" i="3" a="1"/>
  <c r="X389" i="3" s="1"/>
  <c r="X403" i="3" a="1"/>
  <c r="X403" i="3" s="1"/>
  <c r="X407" i="3" a="1"/>
  <c r="X407" i="3" s="1"/>
  <c r="X429" i="3" a="1"/>
  <c r="X429" i="3" s="1"/>
  <c r="X377" i="3" a="1"/>
  <c r="X377" i="3" s="1"/>
  <c r="X394" i="3" a="1"/>
  <c r="X394" i="3" s="1"/>
  <c r="X420" i="3" a="1"/>
  <c r="X420" i="3" s="1"/>
  <c r="X409" i="3" a="1"/>
  <c r="X409" i="3" s="1"/>
  <c r="X379" i="3" a="1"/>
  <c r="X379" i="3" s="1"/>
  <c r="X380" i="3" a="1"/>
  <c r="X380" i="3" s="1"/>
  <c r="X419" i="3" a="1"/>
  <c r="X419" i="3" s="1"/>
  <c r="X340" i="3" a="1"/>
  <c r="X340" i="3" s="1"/>
  <c r="X383" i="3" a="1"/>
  <c r="X383" i="3" s="1"/>
  <c r="X418" i="3" a="1"/>
  <c r="X418" i="3" s="1"/>
  <c r="X388" i="3" a="1"/>
  <c r="X388" i="3" s="1"/>
  <c r="X399" i="3" a="1"/>
  <c r="X399" i="3" s="1"/>
  <c r="X402" i="3" a="1"/>
  <c r="X402" i="3" s="1"/>
  <c r="X427" i="3" a="1"/>
  <c r="X427" i="3" s="1"/>
  <c r="X417" i="3" a="1"/>
  <c r="X417" i="3" s="1"/>
  <c r="X448" i="3" a="1"/>
  <c r="X448" i="3" s="1"/>
  <c r="X460" i="3" a="1"/>
  <c r="X460" i="3" s="1"/>
  <c r="X464" i="3" a="1"/>
  <c r="X464" i="3" s="1"/>
  <c r="X475" i="3" a="1"/>
  <c r="X475" i="3" s="1"/>
  <c r="X479" i="3" a="1"/>
  <c r="X479" i="3" s="1"/>
  <c r="X489" i="3" a="1"/>
  <c r="X489" i="3" s="1"/>
  <c r="X507" i="3" a="1"/>
  <c r="X507" i="3" s="1"/>
  <c r="X513" i="3" a="1"/>
  <c r="X513" i="3" s="1"/>
  <c r="X519" i="3" a="1"/>
  <c r="X519" i="3" s="1"/>
  <c r="X530" i="3" a="1"/>
  <c r="X530" i="3" s="1"/>
  <c r="X534" i="3" a="1"/>
  <c r="X534" i="3" s="1"/>
  <c r="X293" i="3" a="1"/>
  <c r="X293" i="3" s="1"/>
  <c r="X459" i="3" a="1"/>
  <c r="X459" i="3" s="1"/>
  <c r="X473" i="3" a="1"/>
  <c r="X473" i="3" s="1"/>
  <c r="X488" i="3" a="1"/>
  <c r="X488" i="3" s="1"/>
  <c r="X500" i="3" a="1"/>
  <c r="X500" i="3" s="1"/>
  <c r="X512" i="3" a="1"/>
  <c r="X512" i="3" s="1"/>
  <c r="X518" i="3" a="1"/>
  <c r="X518" i="3" s="1"/>
  <c r="X524" i="3" a="1"/>
  <c r="X524" i="3" s="1"/>
  <c r="X447" i="3" a="1"/>
  <c r="X447" i="3" s="1"/>
  <c r="X433" i="3" a="1"/>
  <c r="X433" i="3" s="1"/>
  <c r="X454" i="3" a="1"/>
  <c r="X454" i="3" s="1"/>
  <c r="X463" i="3" a="1"/>
  <c r="X463" i="3" s="1"/>
  <c r="X478" i="3" a="1"/>
  <c r="X478" i="3" s="1"/>
  <c r="X483" i="3" a="1"/>
  <c r="X483" i="3" s="1"/>
  <c r="X487" i="3" a="1"/>
  <c r="X487" i="3" s="1"/>
  <c r="X499" i="3" a="1"/>
  <c r="X499" i="3" s="1"/>
  <c r="X434" i="3" a="1"/>
  <c r="X434" i="3" s="1"/>
  <c r="X450" i="3" a="1"/>
  <c r="X450" i="3" s="1"/>
  <c r="X470" i="3" a="1"/>
  <c r="X470" i="3" s="1"/>
  <c r="X474" i="3" a="1"/>
  <c r="X474" i="3" s="1"/>
  <c r="X484" i="3" a="1"/>
  <c r="X484" i="3" s="1"/>
  <c r="X492" i="3" a="1"/>
  <c r="X492" i="3" s="1"/>
  <c r="X453" i="3" a="1"/>
  <c r="X453" i="3" s="1"/>
  <c r="X458" i="3" a="1"/>
  <c r="X458" i="3" s="1"/>
  <c r="X465" i="3" a="1"/>
  <c r="X465" i="3" s="1"/>
  <c r="X472" i="3" a="1"/>
  <c r="X472" i="3" s="1"/>
  <c r="X485" i="3" a="1"/>
  <c r="X485" i="3" s="1"/>
  <c r="X398" i="3" a="1"/>
  <c r="X398" i="3" s="1"/>
  <c r="X467" i="3" a="1"/>
  <c r="X467" i="3" s="1"/>
  <c r="X480" i="3" a="1"/>
  <c r="X480" i="3" s="1"/>
  <c r="X435" i="3" a="1"/>
  <c r="X435" i="3" s="1"/>
  <c r="X449" i="3" a="1"/>
  <c r="X449" i="3" s="1"/>
  <c r="X455" i="3" a="1"/>
  <c r="X455" i="3" s="1"/>
  <c r="X462" i="3" a="1"/>
  <c r="X462" i="3" s="1"/>
  <c r="X477" i="3" a="1"/>
  <c r="X477" i="3" s="1"/>
  <c r="X490" i="3" a="1"/>
  <c r="X490" i="3" s="1"/>
  <c r="X493" i="3" a="1"/>
  <c r="X493" i="3" s="1"/>
  <c r="X527" i="3" a="1"/>
  <c r="X527" i="3" s="1"/>
  <c r="X528" i="3" a="1"/>
  <c r="X528" i="3" s="1"/>
  <c r="X538" i="3" a="1"/>
  <c r="X538" i="3" s="1"/>
  <c r="X544" i="3" a="1"/>
  <c r="X544" i="3" s="1"/>
  <c r="X522" i="3" a="1"/>
  <c r="X522" i="3" s="1"/>
  <c r="X514" i="3" a="1"/>
  <c r="X514" i="3" s="1"/>
  <c r="X523" i="3" a="1"/>
  <c r="X523" i="3" s="1"/>
  <c r="X533" i="3" a="1"/>
  <c r="X533" i="3" s="1"/>
  <c r="X543" i="3" a="1"/>
  <c r="X543" i="3" s="1"/>
  <c r="X50" i="3" a="1"/>
  <c r="X50" i="3" s="1"/>
  <c r="X502" i="3" a="1"/>
  <c r="X502" i="3" s="1"/>
  <c r="X515" i="3" a="1"/>
  <c r="X515" i="3" s="1"/>
  <c r="X532" i="3" a="1"/>
  <c r="X532" i="3" s="1"/>
  <c r="X537" i="3" a="1"/>
  <c r="X537" i="3" s="1"/>
  <c r="X542" i="3" a="1"/>
  <c r="X542" i="3" s="1"/>
  <c r="X545" i="3" a="1"/>
  <c r="X545" i="3" s="1"/>
  <c r="X469" i="3" a="1"/>
  <c r="X469" i="3" s="1"/>
  <c r="X495" i="3" a="1"/>
  <c r="X495" i="3" s="1"/>
  <c r="X508" i="3" a="1"/>
  <c r="X508" i="3" s="1"/>
  <c r="X517" i="3" a="1"/>
  <c r="X517" i="3" s="1"/>
  <c r="X494" i="3" a="1"/>
  <c r="X494" i="3" s="1"/>
  <c r="X498" i="3" a="1"/>
  <c r="X498" i="3" s="1"/>
  <c r="X509" i="3" a="1"/>
  <c r="X509" i="3" s="1"/>
  <c r="X525" i="3" a="1"/>
  <c r="X525" i="3" s="1"/>
  <c r="X510" i="3" a="1"/>
  <c r="X510" i="3" s="1"/>
  <c r="X540" i="3" a="1"/>
  <c r="X540" i="3" s="1"/>
  <c r="X452" i="3" a="1"/>
  <c r="X452" i="3" s="1"/>
  <c r="X535" i="3" a="1"/>
  <c r="X535" i="3" s="1"/>
  <c r="X52" i="3" a="1"/>
  <c r="X52" i="3" s="1"/>
  <c r="X457" i="3" a="1"/>
  <c r="X457" i="3" s="1"/>
  <c r="X503" i="3" a="1"/>
  <c r="X503" i="3" s="1"/>
  <c r="X504" i="3" a="1"/>
  <c r="X504" i="3" s="1"/>
  <c r="X539" i="3" a="1"/>
  <c r="X539" i="3" s="1"/>
  <c r="X53" i="3" a="1"/>
  <c r="X53" i="3" s="1"/>
  <c r="X54" i="3" a="1"/>
  <c r="X54" i="3" s="1"/>
  <c r="X529" i="3" a="1"/>
  <c r="X529" i="3" s="1"/>
  <c r="X48" i="3" a="1"/>
  <c r="X48" i="3" s="1"/>
  <c r="X520" i="3" a="1"/>
  <c r="X520" i="3" s="1"/>
  <c r="X497" i="3" a="1"/>
  <c r="X497" i="3" s="1"/>
  <c r="X47" i="3" a="1"/>
  <c r="X47" i="3" s="1"/>
  <c r="X55" i="3" a="1"/>
  <c r="X55" i="3" s="1"/>
  <c r="X505" i="3" a="1"/>
  <c r="X505" i="3" s="1"/>
  <c r="X49" i="3" a="1"/>
  <c r="X49" i="3" s="1"/>
  <c r="D29" i="3"/>
  <c r="D57" i="3" a="1"/>
  <c r="D57" i="3" s="1"/>
  <c r="D73" i="3" a="1"/>
  <c r="D73" i="3" s="1"/>
  <c r="D68" i="3" a="1"/>
  <c r="D68" i="3" s="1"/>
  <c r="D62" i="3" a="1"/>
  <c r="D62" i="3" s="1"/>
  <c r="D74" i="3" a="1"/>
  <c r="D74" i="3" s="1"/>
  <c r="D58" i="3" a="1"/>
  <c r="D58" i="3" s="1"/>
  <c r="D63" i="3" a="1"/>
  <c r="D63" i="3" s="1"/>
  <c r="D64" i="3" a="1"/>
  <c r="D64" i="3" s="1"/>
  <c r="D65" i="3" a="1"/>
  <c r="D65" i="3" s="1"/>
  <c r="D59" i="3" a="1"/>
  <c r="D59" i="3" s="1"/>
  <c r="D60" i="3" a="1"/>
  <c r="D60" i="3" s="1"/>
  <c r="D92" i="3" a="1"/>
  <c r="D92" i="3" s="1"/>
  <c r="D97" i="3" a="1"/>
  <c r="D97" i="3" s="1"/>
  <c r="D104" i="3" a="1"/>
  <c r="D104" i="3" s="1"/>
  <c r="D110" i="3" a="1"/>
  <c r="D110" i="3" s="1"/>
  <c r="D124" i="3" a="1"/>
  <c r="D124" i="3" s="1"/>
  <c r="D142" i="3" a="1"/>
  <c r="D142" i="3" s="1"/>
  <c r="D147" i="3" a="1"/>
  <c r="D147" i="3" s="1"/>
  <c r="D164" i="3" a="1"/>
  <c r="D164" i="3" s="1"/>
  <c r="D165" i="3" a="1"/>
  <c r="D165" i="3" s="1"/>
  <c r="D174" i="3" a="1"/>
  <c r="D174" i="3" s="1"/>
  <c r="D132" i="3" a="1"/>
  <c r="D132" i="3" s="1"/>
  <c r="D89" i="3" a="1"/>
  <c r="D89" i="3" s="1"/>
  <c r="D115" i="3" a="1"/>
  <c r="D115" i="3" s="1"/>
  <c r="D117" i="3" a="1"/>
  <c r="D117" i="3" s="1"/>
  <c r="D120" i="3" a="1"/>
  <c r="D120" i="3" s="1"/>
  <c r="D125" i="3" a="1"/>
  <c r="D125" i="3" s="1"/>
  <c r="D69" i="3" a="1"/>
  <c r="D69" i="3" s="1"/>
  <c r="D75" i="3" a="1"/>
  <c r="D75" i="3" s="1"/>
  <c r="D82" i="3" a="1"/>
  <c r="D82" i="3" s="1"/>
  <c r="D105" i="3" a="1"/>
  <c r="D105" i="3" s="1"/>
  <c r="D72" i="3" a="1"/>
  <c r="D72" i="3" s="1"/>
  <c r="D85" i="3" a="1"/>
  <c r="D85" i="3" s="1"/>
  <c r="D95" i="3" a="1"/>
  <c r="D95" i="3" s="1"/>
  <c r="D98" i="3" a="1"/>
  <c r="D98" i="3" s="1"/>
  <c r="D99" i="3" a="1"/>
  <c r="D99" i="3" s="1"/>
  <c r="D100" i="3" a="1"/>
  <c r="D100" i="3" s="1"/>
  <c r="D109" i="3" a="1"/>
  <c r="D109" i="3" s="1"/>
  <c r="D77" i="3" a="1"/>
  <c r="D77" i="3" s="1"/>
  <c r="D88" i="3" a="1"/>
  <c r="D88" i="3" s="1"/>
  <c r="D94" i="3" a="1"/>
  <c r="D94" i="3" s="1"/>
  <c r="D112" i="3" a="1"/>
  <c r="D112" i="3" s="1"/>
  <c r="D118" i="3" a="1"/>
  <c r="D118" i="3" s="1"/>
  <c r="D78" i="3" a="1"/>
  <c r="D78" i="3" s="1"/>
  <c r="D84" i="3" a="1"/>
  <c r="D84" i="3" s="1"/>
  <c r="D107" i="3" a="1"/>
  <c r="D107" i="3" s="1"/>
  <c r="D114" i="3" a="1"/>
  <c r="D114" i="3" s="1"/>
  <c r="D79" i="3" a="1"/>
  <c r="D79" i="3" s="1"/>
  <c r="D83" i="3" a="1"/>
  <c r="D83" i="3" s="1"/>
  <c r="D102" i="3" a="1"/>
  <c r="D102" i="3" s="1"/>
  <c r="D90" i="3" a="1"/>
  <c r="D90" i="3" s="1"/>
  <c r="D93" i="3" a="1"/>
  <c r="D93" i="3" s="1"/>
  <c r="D122" i="3" a="1"/>
  <c r="D122" i="3" s="1"/>
  <c r="D67" i="3" a="1"/>
  <c r="D67" i="3" s="1"/>
  <c r="D80" i="3" a="1"/>
  <c r="D80" i="3" s="1"/>
  <c r="D103" i="3" a="1"/>
  <c r="D103" i="3" s="1"/>
  <c r="D108" i="3" a="1"/>
  <c r="D108" i="3" s="1"/>
  <c r="D119" i="3" a="1"/>
  <c r="D119" i="3" s="1"/>
  <c r="D123" i="3" a="1"/>
  <c r="D123" i="3" s="1"/>
  <c r="D154" i="3" a="1"/>
  <c r="D154" i="3" s="1"/>
  <c r="D157" i="3" a="1"/>
  <c r="D157" i="3" s="1"/>
  <c r="D163" i="3" a="1"/>
  <c r="D163" i="3" s="1"/>
  <c r="D169" i="3" a="1"/>
  <c r="D169" i="3" s="1"/>
  <c r="D172" i="3" a="1"/>
  <c r="D172" i="3" s="1"/>
  <c r="D223" i="3" a="1"/>
  <c r="D223" i="3" s="1"/>
  <c r="D229" i="3" a="1"/>
  <c r="D229" i="3" s="1"/>
  <c r="D232" i="3" a="1"/>
  <c r="D232" i="3" s="1"/>
  <c r="D70" i="3" a="1"/>
  <c r="D70" i="3" s="1"/>
  <c r="D87" i="3" a="1"/>
  <c r="D87" i="3" s="1"/>
  <c r="D129" i="3" a="1"/>
  <c r="D129" i="3" s="1"/>
  <c r="D162" i="3" a="1"/>
  <c r="D162" i="3" s="1"/>
  <c r="D150" i="3" a="1"/>
  <c r="D150" i="3" s="1"/>
  <c r="D152" i="3" a="1"/>
  <c r="D152" i="3" s="1"/>
  <c r="D167" i="3" a="1"/>
  <c r="D167" i="3" s="1"/>
  <c r="D199" i="3" a="1"/>
  <c r="D199" i="3" s="1"/>
  <c r="D139" i="3" a="1"/>
  <c r="D139" i="3" s="1"/>
  <c r="D177" i="3" a="1"/>
  <c r="D177" i="3" s="1"/>
  <c r="D183" i="3" a="1"/>
  <c r="D183" i="3" s="1"/>
  <c r="D188" i="3" a="1"/>
  <c r="D188" i="3" s="1"/>
  <c r="D127" i="3" a="1"/>
  <c r="D127" i="3" s="1"/>
  <c r="D144" i="3" a="1"/>
  <c r="D144" i="3" s="1"/>
  <c r="D173" i="3" a="1"/>
  <c r="D173" i="3" s="1"/>
  <c r="D185" i="3" a="1"/>
  <c r="D185" i="3" s="1"/>
  <c r="D113" i="3" a="1"/>
  <c r="D113" i="3" s="1"/>
  <c r="D133" i="3" a="1"/>
  <c r="D133" i="3" s="1"/>
  <c r="D135" i="3" a="1"/>
  <c r="D135" i="3" s="1"/>
  <c r="D148" i="3" a="1"/>
  <c r="D148" i="3" s="1"/>
  <c r="D155" i="3" a="1"/>
  <c r="D155" i="3" s="1"/>
  <c r="D170" i="3" a="1"/>
  <c r="D170" i="3" s="1"/>
  <c r="D178" i="3" a="1"/>
  <c r="D178" i="3" s="1"/>
  <c r="D153" i="3" a="1"/>
  <c r="D153" i="3" s="1"/>
  <c r="D160" i="3" a="1"/>
  <c r="D160" i="3" s="1"/>
  <c r="D138" i="3" a="1"/>
  <c r="D138" i="3" s="1"/>
  <c r="D143" i="3" a="1"/>
  <c r="D143" i="3" s="1"/>
  <c r="D159" i="3" a="1"/>
  <c r="D159" i="3" s="1"/>
  <c r="D179" i="3" a="1"/>
  <c r="D179" i="3" s="1"/>
  <c r="D128" i="3" a="1"/>
  <c r="D128" i="3" s="1"/>
  <c r="D140" i="3" a="1"/>
  <c r="D140" i="3" s="1"/>
  <c r="D184" i="3" a="1"/>
  <c r="D184" i="3" s="1"/>
  <c r="D130" i="3" a="1"/>
  <c r="D130" i="3" s="1"/>
  <c r="D175" i="3" a="1"/>
  <c r="D175" i="3" s="1"/>
  <c r="D134" i="3" a="1"/>
  <c r="D134" i="3" s="1"/>
  <c r="D137" i="3" a="1"/>
  <c r="D137" i="3" s="1"/>
  <c r="D149" i="3" a="1"/>
  <c r="D149" i="3" s="1"/>
  <c r="D158" i="3" a="1"/>
  <c r="D158" i="3" s="1"/>
  <c r="D182" i="3" a="1"/>
  <c r="D182" i="3" s="1"/>
  <c r="D193" i="3" a="1"/>
  <c r="D193" i="3" s="1"/>
  <c r="D202" i="3" a="1"/>
  <c r="D202" i="3" s="1"/>
  <c r="D207" i="3" a="1"/>
  <c r="D207" i="3" s="1"/>
  <c r="D218" i="3" a="1"/>
  <c r="D218" i="3" s="1"/>
  <c r="D220" i="3" a="1"/>
  <c r="D220" i="3" s="1"/>
  <c r="D295" i="3" a="1"/>
  <c r="D295" i="3" s="1"/>
  <c r="D180" i="3" a="1"/>
  <c r="D180" i="3" s="1"/>
  <c r="D198" i="3" a="1"/>
  <c r="D198" i="3" s="1"/>
  <c r="D209" i="3" a="1"/>
  <c r="D209" i="3" s="1"/>
  <c r="D239" i="3" a="1"/>
  <c r="D239" i="3" s="1"/>
  <c r="D204" i="3" a="1"/>
  <c r="D204" i="3" s="1"/>
  <c r="D234" i="3" a="1"/>
  <c r="D234" i="3" s="1"/>
  <c r="D242" i="3" a="1"/>
  <c r="D242" i="3" s="1"/>
  <c r="D247" i="3" a="1"/>
  <c r="D247" i="3" s="1"/>
  <c r="D189" i="3" a="1"/>
  <c r="D189" i="3" s="1"/>
  <c r="D197" i="3" a="1"/>
  <c r="D197" i="3" s="1"/>
  <c r="D227" i="3" a="1"/>
  <c r="D227" i="3" s="1"/>
  <c r="D244" i="3" a="1"/>
  <c r="D244" i="3" s="1"/>
  <c r="D194" i="3" a="1"/>
  <c r="D194" i="3" s="1"/>
  <c r="D225" i="3" a="1"/>
  <c r="D225" i="3" s="1"/>
  <c r="D250" i="3" a="1"/>
  <c r="D250" i="3" s="1"/>
  <c r="D213" i="3" a="1"/>
  <c r="D213" i="3" s="1"/>
  <c r="D237" i="3" a="1"/>
  <c r="D237" i="3" s="1"/>
  <c r="D203" i="3" a="1"/>
  <c r="D203" i="3" s="1"/>
  <c r="D208" i="3" a="1"/>
  <c r="D208" i="3" s="1"/>
  <c r="D219" i="3" a="1"/>
  <c r="D219" i="3" s="1"/>
  <c r="D230" i="3" a="1"/>
  <c r="D230" i="3" s="1"/>
  <c r="D240" i="3" a="1"/>
  <c r="D240" i="3" s="1"/>
  <c r="D210" i="3" a="1"/>
  <c r="D210" i="3" s="1"/>
  <c r="D215" i="3" a="1"/>
  <c r="D215" i="3" s="1"/>
  <c r="D217" i="3" a="1"/>
  <c r="D217" i="3" s="1"/>
  <c r="D145" i="3" a="1"/>
  <c r="D145" i="3" s="1"/>
  <c r="D192" i="3" a="1"/>
  <c r="D192" i="3" s="1"/>
  <c r="D228" i="3" a="1"/>
  <c r="D228" i="3" s="1"/>
  <c r="D235" i="3" a="1"/>
  <c r="D235" i="3" s="1"/>
  <c r="D168" i="3" a="1"/>
  <c r="D168" i="3" s="1"/>
  <c r="D195" i="3" a="1"/>
  <c r="D195" i="3" s="1"/>
  <c r="D205" i="3" a="1"/>
  <c r="D205" i="3" s="1"/>
  <c r="D233" i="3" a="1"/>
  <c r="D233" i="3" s="1"/>
  <c r="D238" i="3" a="1"/>
  <c r="D238" i="3" s="1"/>
  <c r="D187" i="3" a="1"/>
  <c r="D187" i="3" s="1"/>
  <c r="D190" i="3" a="1"/>
  <c r="D190" i="3" s="1"/>
  <c r="D200" i="3" a="1"/>
  <c r="D200" i="3" s="1"/>
  <c r="D212" i="3" a="1"/>
  <c r="D212" i="3" s="1"/>
  <c r="D224" i="3" a="1"/>
  <c r="D224" i="3" s="1"/>
  <c r="D264" i="3" a="1"/>
  <c r="D264" i="3" s="1"/>
  <c r="D273" i="3" a="1"/>
  <c r="D273" i="3" s="1"/>
  <c r="D277" i="3" a="1"/>
  <c r="D277" i="3" s="1"/>
  <c r="D280" i="3" a="1"/>
  <c r="D280" i="3" s="1"/>
  <c r="D283" i="3" a="1"/>
  <c r="D283" i="3" s="1"/>
  <c r="D303" i="3" a="1"/>
  <c r="D303" i="3" s="1"/>
  <c r="D322" i="3" a="1"/>
  <c r="D322" i="3" s="1"/>
  <c r="D358" i="3" a="1"/>
  <c r="D358" i="3" s="1"/>
  <c r="D222" i="3" a="1"/>
  <c r="D222" i="3" s="1"/>
  <c r="D248" i="3" a="1"/>
  <c r="D248" i="3" s="1"/>
  <c r="D255" i="3" a="1"/>
  <c r="D255" i="3" s="1"/>
  <c r="D293" i="3" a="1"/>
  <c r="D293" i="3" s="1"/>
  <c r="D317" i="3" a="1"/>
  <c r="D317" i="3" s="1"/>
  <c r="D265" i="3" a="1"/>
  <c r="D265" i="3" s="1"/>
  <c r="D275" i="3" a="1"/>
  <c r="D275" i="3" s="1"/>
  <c r="D289" i="3" a="1"/>
  <c r="D289" i="3" s="1"/>
  <c r="D307" i="3" a="1"/>
  <c r="D307" i="3" s="1"/>
  <c r="D249" i="3" a="1"/>
  <c r="D249" i="3" s="1"/>
  <c r="D254" i="3" a="1"/>
  <c r="D254" i="3" s="1"/>
  <c r="D272" i="3" a="1"/>
  <c r="D272" i="3" s="1"/>
  <c r="D299" i="3" a="1"/>
  <c r="D299" i="3" s="1"/>
  <c r="D258" i="3" a="1"/>
  <c r="D258" i="3" s="1"/>
  <c r="D259" i="3" a="1"/>
  <c r="D259" i="3" s="1"/>
  <c r="D279" i="3" a="1"/>
  <c r="D279" i="3" s="1"/>
  <c r="D282" i="3" a="1"/>
  <c r="D282" i="3" s="1"/>
  <c r="D285" i="3" a="1"/>
  <c r="D285" i="3" s="1"/>
  <c r="D294" i="3" a="1"/>
  <c r="D294" i="3" s="1"/>
  <c r="D297" i="3" a="1"/>
  <c r="D297" i="3" s="1"/>
  <c r="D214" i="3" a="1"/>
  <c r="D214" i="3" s="1"/>
  <c r="D260" i="3" a="1"/>
  <c r="D260" i="3" s="1"/>
  <c r="D267" i="3" a="1"/>
  <c r="D267" i="3" s="1"/>
  <c r="D290" i="3" a="1"/>
  <c r="D290" i="3" s="1"/>
  <c r="D308" i="3" a="1"/>
  <c r="D308" i="3" s="1"/>
  <c r="D257" i="3" a="1"/>
  <c r="D257" i="3" s="1"/>
  <c r="D287" i="3" a="1"/>
  <c r="D287" i="3" s="1"/>
  <c r="D304" i="3" a="1"/>
  <c r="D304" i="3" s="1"/>
  <c r="D252" i="3" a="1"/>
  <c r="D252" i="3" s="1"/>
  <c r="D253" i="3" a="1"/>
  <c r="D253" i="3" s="1"/>
  <c r="D268" i="3" a="1"/>
  <c r="D268" i="3" s="1"/>
  <c r="D274" i="3" a="1"/>
  <c r="D274" i="3" s="1"/>
  <c r="D302" i="3" a="1"/>
  <c r="D302" i="3" s="1"/>
  <c r="D243" i="3" a="1"/>
  <c r="D243" i="3" s="1"/>
  <c r="D269" i="3" a="1"/>
  <c r="D269" i="3" s="1"/>
  <c r="D278" i="3" a="1"/>
  <c r="D278" i="3" s="1"/>
  <c r="D284" i="3" a="1"/>
  <c r="D284" i="3" s="1"/>
  <c r="D300" i="3" a="1"/>
  <c r="D300" i="3" s="1"/>
  <c r="D262" i="3" a="1"/>
  <c r="D262" i="3" s="1"/>
  <c r="D245" i="3" a="1"/>
  <c r="D245" i="3" s="1"/>
  <c r="D263" i="3" a="1"/>
  <c r="D263" i="3" s="1"/>
  <c r="D270" i="3" a="1"/>
  <c r="D270" i="3" s="1"/>
  <c r="D298" i="3" a="1"/>
  <c r="D298" i="3" s="1"/>
  <c r="D305" i="3" a="1"/>
  <c r="D305" i="3" s="1"/>
  <c r="D340" i="3" a="1"/>
  <c r="D340" i="3" s="1"/>
  <c r="D364" i="3" a="1"/>
  <c r="D364" i="3" s="1"/>
  <c r="D378" i="3" a="1"/>
  <c r="D378" i="3" s="1"/>
  <c r="D382" i="3" a="1"/>
  <c r="D382" i="3" s="1"/>
  <c r="D387" i="3" a="1"/>
  <c r="D387" i="3" s="1"/>
  <c r="D402" i="3" a="1"/>
  <c r="D402" i="3" s="1"/>
  <c r="D407" i="3" a="1"/>
  <c r="D407" i="3" s="1"/>
  <c r="D419" i="3" a="1"/>
  <c r="D419" i="3" s="1"/>
  <c r="D434" i="3" a="1"/>
  <c r="D434" i="3" s="1"/>
  <c r="D314" i="3" a="1"/>
  <c r="D314" i="3" s="1"/>
  <c r="D320" i="3" a="1"/>
  <c r="D320" i="3" s="1"/>
  <c r="D323" i="3" a="1"/>
  <c r="D323" i="3" s="1"/>
  <c r="D335" i="3" a="1"/>
  <c r="D335" i="3" s="1"/>
  <c r="D353" i="3" a="1"/>
  <c r="D353" i="3" s="1"/>
  <c r="D372" i="3" a="1"/>
  <c r="D372" i="3" s="1"/>
  <c r="D377" i="3" a="1"/>
  <c r="D377" i="3" s="1"/>
  <c r="D319" i="3" a="1"/>
  <c r="D319" i="3" s="1"/>
  <c r="D324" i="3" a="1"/>
  <c r="D324" i="3" s="1"/>
  <c r="D333" i="3" a="1"/>
  <c r="D333" i="3" s="1"/>
  <c r="D363" i="3" a="1"/>
  <c r="D363" i="3" s="1"/>
  <c r="D354" i="3" a="1"/>
  <c r="D354" i="3" s="1"/>
  <c r="D313" i="3" a="1"/>
  <c r="D313" i="3" s="1"/>
  <c r="D338" i="3" a="1"/>
  <c r="D338" i="3" s="1"/>
  <c r="D370" i="3" a="1"/>
  <c r="D370" i="3" s="1"/>
  <c r="D329" i="3" a="1"/>
  <c r="D329" i="3" s="1"/>
  <c r="D357" i="3" a="1"/>
  <c r="D357" i="3" s="1"/>
  <c r="D309" i="3" a="1"/>
  <c r="D309" i="3" s="1"/>
  <c r="D327" i="3" a="1"/>
  <c r="D327" i="3" s="1"/>
  <c r="D348" i="3" a="1"/>
  <c r="D348" i="3" s="1"/>
  <c r="D349" i="3" a="1"/>
  <c r="D349" i="3" s="1"/>
  <c r="D355" i="3" a="1"/>
  <c r="D355" i="3" s="1"/>
  <c r="D360" i="3" a="1"/>
  <c r="D360" i="3" s="1"/>
  <c r="D368" i="3" a="1"/>
  <c r="D368" i="3" s="1"/>
  <c r="D369" i="3" a="1"/>
  <c r="D369" i="3" s="1"/>
  <c r="D292" i="3" a="1"/>
  <c r="D292" i="3" s="1"/>
  <c r="D318" i="3" a="1"/>
  <c r="D318" i="3" s="1"/>
  <c r="D325" i="3" a="1"/>
  <c r="D325" i="3" s="1"/>
  <c r="D334" i="3" a="1"/>
  <c r="D334" i="3" s="1"/>
  <c r="D339" i="3" a="1"/>
  <c r="D339" i="3" s="1"/>
  <c r="D342" i="3" a="1"/>
  <c r="D342" i="3" s="1"/>
  <c r="D345" i="3" a="1"/>
  <c r="D345" i="3" s="1"/>
  <c r="D347" i="3" a="1"/>
  <c r="D347" i="3" s="1"/>
  <c r="D362" i="3" a="1"/>
  <c r="D362" i="3" s="1"/>
  <c r="D367" i="3" a="1"/>
  <c r="D367" i="3" s="1"/>
  <c r="D344" i="3" a="1"/>
  <c r="D344" i="3" s="1"/>
  <c r="D350" i="3" a="1"/>
  <c r="D350" i="3" s="1"/>
  <c r="D310" i="3" a="1"/>
  <c r="D310" i="3" s="1"/>
  <c r="D312" i="3" a="1"/>
  <c r="D312" i="3" s="1"/>
  <c r="D332" i="3" a="1"/>
  <c r="D332" i="3" s="1"/>
  <c r="D343" i="3" a="1"/>
  <c r="D343" i="3" s="1"/>
  <c r="D288" i="3" a="1"/>
  <c r="D288" i="3" s="1"/>
  <c r="D315" i="3" a="1"/>
  <c r="D315" i="3" s="1"/>
  <c r="D330" i="3" a="1"/>
  <c r="D330" i="3" s="1"/>
  <c r="D365" i="3" a="1"/>
  <c r="D365" i="3" s="1"/>
  <c r="D337" i="3" a="1"/>
  <c r="D337" i="3" s="1"/>
  <c r="D359" i="3" a="1"/>
  <c r="D359" i="3" s="1"/>
  <c r="D395" i="3" a="1"/>
  <c r="D395" i="3" s="1"/>
  <c r="D410" i="3" a="1"/>
  <c r="D410" i="3" s="1"/>
  <c r="D420" i="3" a="1"/>
  <c r="D420" i="3" s="1"/>
  <c r="D384" i="3" a="1"/>
  <c r="D384" i="3" s="1"/>
  <c r="D429" i="3" a="1"/>
  <c r="D429" i="3" s="1"/>
  <c r="D328" i="3" a="1"/>
  <c r="D328" i="3" s="1"/>
  <c r="D392" i="3" a="1"/>
  <c r="D392" i="3" s="1"/>
  <c r="D428" i="3" a="1"/>
  <c r="D428" i="3" s="1"/>
  <c r="D397" i="3" a="1"/>
  <c r="D397" i="3" s="1"/>
  <c r="D403" i="3" a="1"/>
  <c r="D403" i="3" s="1"/>
  <c r="D413" i="3" a="1"/>
  <c r="D413" i="3" s="1"/>
  <c r="D389" i="3" a="1"/>
  <c r="D389" i="3" s="1"/>
  <c r="D400" i="3" a="1"/>
  <c r="D400" i="3" s="1"/>
  <c r="D373" i="3" a="1"/>
  <c r="D373" i="3" s="1"/>
  <c r="D374" i="3" a="1"/>
  <c r="D374" i="3" s="1"/>
  <c r="D394" i="3" a="1"/>
  <c r="D394" i="3" s="1"/>
  <c r="D399" i="3" a="1"/>
  <c r="D399" i="3" s="1"/>
  <c r="D418" i="3" a="1"/>
  <c r="D418" i="3" s="1"/>
  <c r="D427" i="3" a="1"/>
  <c r="D427" i="3" s="1"/>
  <c r="D409" i="3" a="1"/>
  <c r="D409" i="3" s="1"/>
  <c r="D412" i="3" a="1"/>
  <c r="D412" i="3" s="1"/>
  <c r="D417" i="3" a="1"/>
  <c r="D417" i="3" s="1"/>
  <c r="D375" i="3" a="1"/>
  <c r="D375" i="3" s="1"/>
  <c r="D398" i="3" a="1"/>
  <c r="D398" i="3" s="1"/>
  <c r="D423" i="3" a="1"/>
  <c r="D423" i="3" s="1"/>
  <c r="D424" i="3" a="1"/>
  <c r="D424" i="3" s="1"/>
  <c r="D425" i="3" a="1"/>
  <c r="D425" i="3" s="1"/>
  <c r="D352" i="3" a="1"/>
  <c r="D352" i="3" s="1"/>
  <c r="D393" i="3" a="1"/>
  <c r="D393" i="3" s="1"/>
  <c r="D405" i="3" a="1"/>
  <c r="D405" i="3" s="1"/>
  <c r="D383" i="3" a="1"/>
  <c r="D383" i="3" s="1"/>
  <c r="D388" i="3" a="1"/>
  <c r="D388" i="3" s="1"/>
  <c r="D422" i="3" a="1"/>
  <c r="D422" i="3" s="1"/>
  <c r="D385" i="3" a="1"/>
  <c r="D385" i="3" s="1"/>
  <c r="D390" i="3" a="1"/>
  <c r="D390" i="3" s="1"/>
  <c r="D404" i="3" a="1"/>
  <c r="D404" i="3" s="1"/>
  <c r="D415" i="3" a="1"/>
  <c r="D415" i="3" s="1"/>
  <c r="D432" i="3" a="1"/>
  <c r="D432" i="3" s="1"/>
  <c r="D439" i="3" a="1"/>
  <c r="D439" i="3" s="1"/>
  <c r="D459" i="3" a="1"/>
  <c r="D459" i="3" s="1"/>
  <c r="D473" i="3" a="1"/>
  <c r="D473" i="3" s="1"/>
  <c r="D492" i="3" a="1"/>
  <c r="D492" i="3" s="1"/>
  <c r="D542" i="3" a="1"/>
  <c r="D542" i="3" s="1"/>
  <c r="D543" i="3" a="1"/>
  <c r="D543" i="3" s="1"/>
  <c r="D414" i="3" a="1"/>
  <c r="D414" i="3" s="1"/>
  <c r="D450" i="3" a="1"/>
  <c r="D450" i="3" s="1"/>
  <c r="D463" i="3" a="1"/>
  <c r="D463" i="3" s="1"/>
  <c r="D478" i="3" a="1"/>
  <c r="D478" i="3" s="1"/>
  <c r="D499" i="3" a="1"/>
  <c r="D499" i="3" s="1"/>
  <c r="D505" i="3" a="1"/>
  <c r="D505" i="3" s="1"/>
  <c r="D517" i="3" a="1"/>
  <c r="D517" i="3" s="1"/>
  <c r="D523" i="3" a="1"/>
  <c r="D523" i="3" s="1"/>
  <c r="D440" i="3" a="1"/>
  <c r="D440" i="3" s="1"/>
  <c r="D468" i="3" a="1"/>
  <c r="D468" i="3" s="1"/>
  <c r="D453" i="3" a="1"/>
  <c r="D453" i="3" s="1"/>
  <c r="D498" i="3" a="1"/>
  <c r="D498" i="3" s="1"/>
  <c r="D504" i="3" a="1"/>
  <c r="D504" i="3" s="1"/>
  <c r="D430" i="3" a="1"/>
  <c r="D430" i="3" s="1"/>
  <c r="D437" i="3" a="1"/>
  <c r="D437" i="3" s="1"/>
  <c r="D449" i="3" a="1"/>
  <c r="D449" i="3" s="1"/>
  <c r="D470" i="3" a="1"/>
  <c r="D470" i="3" s="1"/>
  <c r="D483" i="3" a="1"/>
  <c r="D483" i="3" s="1"/>
  <c r="D490" i="3" a="1"/>
  <c r="D490" i="3" s="1"/>
  <c r="D458" i="3" a="1"/>
  <c r="D458" i="3" s="1"/>
  <c r="D460" i="3" a="1"/>
  <c r="D460" i="3" s="1"/>
  <c r="D465" i="3" a="1"/>
  <c r="D465" i="3" s="1"/>
  <c r="D472" i="3" a="1"/>
  <c r="D472" i="3" s="1"/>
  <c r="D480" i="3" a="1"/>
  <c r="D480" i="3" s="1"/>
  <c r="D379" i="3" a="1"/>
  <c r="D379" i="3" s="1"/>
  <c r="D445" i="3" a="1"/>
  <c r="D445" i="3" s="1"/>
  <c r="D452" i="3" a="1"/>
  <c r="D452" i="3" s="1"/>
  <c r="D474" i="3" a="1"/>
  <c r="D474" i="3" s="1"/>
  <c r="D489" i="3" a="1"/>
  <c r="D489" i="3" s="1"/>
  <c r="D433" i="3" a="1"/>
  <c r="D433" i="3" s="1"/>
  <c r="D455" i="3" a="1"/>
  <c r="D455" i="3" s="1"/>
  <c r="D467" i="3" a="1"/>
  <c r="D467" i="3" s="1"/>
  <c r="D469" i="3" a="1"/>
  <c r="D469" i="3" s="1"/>
  <c r="D380" i="3" a="1"/>
  <c r="D380" i="3" s="1"/>
  <c r="D435" i="3" a="1"/>
  <c r="D435" i="3" s="1"/>
  <c r="D438" i="3" a="1"/>
  <c r="D438" i="3" s="1"/>
  <c r="D442" i="3" a="1"/>
  <c r="D442" i="3" s="1"/>
  <c r="D448" i="3" a="1"/>
  <c r="D448" i="3" s="1"/>
  <c r="D457" i="3" a="1"/>
  <c r="D457" i="3" s="1"/>
  <c r="D477" i="3" a="1"/>
  <c r="D477" i="3" s="1"/>
  <c r="D484" i="3" a="1"/>
  <c r="D484" i="3" s="1"/>
  <c r="D488" i="3" a="1"/>
  <c r="D488" i="3" s="1"/>
  <c r="D408" i="3" a="1"/>
  <c r="D408" i="3" s="1"/>
  <c r="D444" i="3" a="1"/>
  <c r="D444" i="3" s="1"/>
  <c r="D464" i="3" a="1"/>
  <c r="D464" i="3" s="1"/>
  <c r="D479" i="3" a="1"/>
  <c r="D479" i="3" s="1"/>
  <c r="D485" i="3" a="1"/>
  <c r="D485" i="3" s="1"/>
  <c r="D462" i="3" a="1"/>
  <c r="D462" i="3" s="1"/>
  <c r="D475" i="3" a="1"/>
  <c r="D475" i="3" s="1"/>
  <c r="D482" i="3" a="1"/>
  <c r="D482" i="3" s="1"/>
  <c r="D487" i="3" a="1"/>
  <c r="D487" i="3" s="1"/>
  <c r="D493" i="3" a="1"/>
  <c r="D493" i="3" s="1"/>
  <c r="D494" i="3" a="1"/>
  <c r="D494" i="3" s="1"/>
  <c r="D495" i="3" a="1"/>
  <c r="D495" i="3" s="1"/>
  <c r="D454" i="3" a="1"/>
  <c r="D454" i="3" s="1"/>
  <c r="D518" i="3" a="1"/>
  <c r="D518" i="3" s="1"/>
  <c r="D527" i="3" a="1"/>
  <c r="D527" i="3" s="1"/>
  <c r="D53" i="3" a="1"/>
  <c r="D53" i="3" s="1"/>
  <c r="D519" i="3" a="1"/>
  <c r="D519" i="3" s="1"/>
  <c r="D537" i="3" a="1"/>
  <c r="D537" i="3" s="1"/>
  <c r="D54" i="3" a="1"/>
  <c r="D54" i="3" s="1"/>
  <c r="D520" i="3" a="1"/>
  <c r="D520" i="3" s="1"/>
  <c r="D528" i="3" a="1"/>
  <c r="D528" i="3" s="1"/>
  <c r="D55" i="3" a="1"/>
  <c r="D55" i="3" s="1"/>
  <c r="D512" i="3" a="1"/>
  <c r="D512" i="3" s="1"/>
  <c r="D50" i="3" a="1"/>
  <c r="D50" i="3" s="1"/>
  <c r="D513" i="3" a="1"/>
  <c r="D513" i="3" s="1"/>
  <c r="D522" i="3" a="1"/>
  <c r="D522" i="3" s="1"/>
  <c r="D535" i="3" a="1"/>
  <c r="D535" i="3" s="1"/>
  <c r="D540" i="3" a="1"/>
  <c r="D540" i="3" s="1"/>
  <c r="D545" i="3" a="1"/>
  <c r="D545" i="3" s="1"/>
  <c r="D447" i="3" a="1"/>
  <c r="D447" i="3" s="1"/>
  <c r="D503" i="3" a="1"/>
  <c r="D503" i="3" s="1"/>
  <c r="D514" i="3" a="1"/>
  <c r="D514" i="3" s="1"/>
  <c r="D529" i="3" a="1"/>
  <c r="D529" i="3" s="1"/>
  <c r="D530" i="3" a="1"/>
  <c r="D530" i="3" s="1"/>
  <c r="D443" i="3" a="1"/>
  <c r="D443" i="3" s="1"/>
  <c r="D515" i="3" a="1"/>
  <c r="D515" i="3" s="1"/>
  <c r="D539" i="3" a="1"/>
  <c r="D539" i="3" s="1"/>
  <c r="D507" i="3" a="1"/>
  <c r="D507" i="3" s="1"/>
  <c r="D500" i="3" a="1"/>
  <c r="D500" i="3" s="1"/>
  <c r="D508" i="3" a="1"/>
  <c r="D508" i="3" s="1"/>
  <c r="D533" i="3" a="1"/>
  <c r="D533" i="3" s="1"/>
  <c r="D534" i="3" a="1"/>
  <c r="D534" i="3" s="1"/>
  <c r="D544" i="3" a="1"/>
  <c r="D544" i="3" s="1"/>
  <c r="D509" i="3" a="1"/>
  <c r="D509" i="3" s="1"/>
  <c r="D524" i="3" a="1"/>
  <c r="D524" i="3" s="1"/>
  <c r="D502" i="3" a="1"/>
  <c r="D502" i="3" s="1"/>
  <c r="D510" i="3" a="1"/>
  <c r="D510" i="3" s="1"/>
  <c r="D525" i="3" a="1"/>
  <c r="D525" i="3" s="1"/>
  <c r="D532" i="3" a="1"/>
  <c r="D532" i="3" s="1"/>
  <c r="D538" i="3" a="1"/>
  <c r="D538" i="3" s="1"/>
  <c r="D48" i="3" a="1"/>
  <c r="D48" i="3" s="1"/>
  <c r="D49" i="3" a="1"/>
  <c r="D49" i="3" s="1"/>
  <c r="D497" i="3" a="1"/>
  <c r="D497" i="3" s="1"/>
  <c r="D52" i="3" a="1"/>
  <c r="D52" i="3" s="1"/>
  <c r="D47" i="3" a="1"/>
  <c r="D47" i="3" s="1"/>
  <c r="R29" i="3"/>
  <c r="R88" i="3" a="1"/>
  <c r="R88" i="3" s="1"/>
  <c r="R60" i="3" a="1"/>
  <c r="R60" i="3" s="1"/>
  <c r="R72" i="3" a="1"/>
  <c r="R72" i="3" s="1"/>
  <c r="R79" i="3" a="1"/>
  <c r="R79" i="3" s="1"/>
  <c r="R80" i="3" a="1"/>
  <c r="R80" i="3" s="1"/>
  <c r="R67" i="3" a="1"/>
  <c r="R67" i="3" s="1"/>
  <c r="R78" i="3" a="1"/>
  <c r="R78" i="3" s="1"/>
  <c r="R57" i="3" a="1"/>
  <c r="R57" i="3" s="1"/>
  <c r="R62" i="3" a="1"/>
  <c r="R62" i="3" s="1"/>
  <c r="R63" i="3" a="1"/>
  <c r="R63" i="3" s="1"/>
  <c r="R58" i="3" a="1"/>
  <c r="R58" i="3" s="1"/>
  <c r="R64" i="3" a="1"/>
  <c r="R64" i="3" s="1"/>
  <c r="R65" i="3" a="1"/>
  <c r="R65" i="3" s="1"/>
  <c r="R114" i="3" a="1"/>
  <c r="R114" i="3" s="1"/>
  <c r="R122" i="3" a="1"/>
  <c r="R122" i="3" s="1"/>
  <c r="R138" i="3" a="1"/>
  <c r="R138" i="3" s="1"/>
  <c r="R139" i="3" a="1"/>
  <c r="R139" i="3" s="1"/>
  <c r="R140" i="3" a="1"/>
  <c r="R140" i="3" s="1"/>
  <c r="R178" i="3" a="1"/>
  <c r="R178" i="3" s="1"/>
  <c r="R94" i="3" a="1"/>
  <c r="R94" i="3" s="1"/>
  <c r="R95" i="3" a="1"/>
  <c r="R95" i="3" s="1"/>
  <c r="R103" i="3" a="1"/>
  <c r="R103" i="3" s="1"/>
  <c r="R123" i="3" a="1"/>
  <c r="R123" i="3" s="1"/>
  <c r="R130" i="3" a="1"/>
  <c r="R130" i="3" s="1"/>
  <c r="R84" i="3" a="1"/>
  <c r="R84" i="3" s="1"/>
  <c r="R119" i="3" a="1"/>
  <c r="R119" i="3" s="1"/>
  <c r="R69" i="3" a="1"/>
  <c r="R69" i="3" s="1"/>
  <c r="R75" i="3" a="1"/>
  <c r="R75" i="3" s="1"/>
  <c r="R90" i="3" a="1"/>
  <c r="R90" i="3" s="1"/>
  <c r="R104" i="3" a="1"/>
  <c r="R104" i="3" s="1"/>
  <c r="R124" i="3" a="1"/>
  <c r="R124" i="3" s="1"/>
  <c r="R59" i="3" a="1"/>
  <c r="R59" i="3" s="1"/>
  <c r="R83" i="3" a="1"/>
  <c r="R83" i="3" s="1"/>
  <c r="R87" i="3" a="1"/>
  <c r="R87" i="3" s="1"/>
  <c r="R93" i="3" a="1"/>
  <c r="R93" i="3" s="1"/>
  <c r="R108" i="3" a="1"/>
  <c r="R108" i="3" s="1"/>
  <c r="R113" i="3" a="1"/>
  <c r="R113" i="3" s="1"/>
  <c r="R74" i="3" a="1"/>
  <c r="R74" i="3" s="1"/>
  <c r="R97" i="3" a="1"/>
  <c r="R97" i="3" s="1"/>
  <c r="R105" i="3" a="1"/>
  <c r="R105" i="3" s="1"/>
  <c r="R110" i="3" a="1"/>
  <c r="R110" i="3" s="1"/>
  <c r="R117" i="3" a="1"/>
  <c r="R117" i="3" s="1"/>
  <c r="R120" i="3" a="1"/>
  <c r="R120" i="3" s="1"/>
  <c r="R68" i="3" a="1"/>
  <c r="R68" i="3" s="1"/>
  <c r="R77" i="3" a="1"/>
  <c r="R77" i="3" s="1"/>
  <c r="R92" i="3" a="1"/>
  <c r="R92" i="3" s="1"/>
  <c r="R98" i="3" a="1"/>
  <c r="R98" i="3" s="1"/>
  <c r="R99" i="3" a="1"/>
  <c r="R99" i="3" s="1"/>
  <c r="R100" i="3" a="1"/>
  <c r="R100" i="3" s="1"/>
  <c r="R115" i="3" a="1"/>
  <c r="R115" i="3" s="1"/>
  <c r="R82" i="3" a="1"/>
  <c r="R82" i="3" s="1"/>
  <c r="R73" i="3" a="1"/>
  <c r="R73" i="3" s="1"/>
  <c r="R89" i="3" a="1"/>
  <c r="R89" i="3" s="1"/>
  <c r="R107" i="3" a="1"/>
  <c r="R107" i="3" s="1"/>
  <c r="R118" i="3" a="1"/>
  <c r="R118" i="3" s="1"/>
  <c r="R153" i="3" a="1"/>
  <c r="R153" i="3" s="1"/>
  <c r="R155" i="3" a="1"/>
  <c r="R155" i="3" s="1"/>
  <c r="R204" i="3" a="1"/>
  <c r="R204" i="3" s="1"/>
  <c r="R225" i="3" a="1"/>
  <c r="R225" i="3" s="1"/>
  <c r="R129" i="3" a="1"/>
  <c r="R129" i="3" s="1"/>
  <c r="R160" i="3" a="1"/>
  <c r="R160" i="3" s="1"/>
  <c r="R175" i="3" a="1"/>
  <c r="R175" i="3" s="1"/>
  <c r="R197" i="3" a="1"/>
  <c r="R197" i="3" s="1"/>
  <c r="R198" i="3" a="1"/>
  <c r="R198" i="3" s="1"/>
  <c r="R70" i="3" a="1"/>
  <c r="R70" i="3" s="1"/>
  <c r="R127" i="3" a="1"/>
  <c r="R127" i="3" s="1"/>
  <c r="R184" i="3" a="1"/>
  <c r="R184" i="3" s="1"/>
  <c r="R187" i="3" a="1"/>
  <c r="R187" i="3" s="1"/>
  <c r="R189" i="3" a="1"/>
  <c r="R189" i="3" s="1"/>
  <c r="R134" i="3" a="1"/>
  <c r="R134" i="3" s="1"/>
  <c r="R143" i="3" a="1"/>
  <c r="R143" i="3" s="1"/>
  <c r="R159" i="3" a="1"/>
  <c r="R159" i="3" s="1"/>
  <c r="R165" i="3" a="1"/>
  <c r="R165" i="3" s="1"/>
  <c r="R182" i="3" a="1"/>
  <c r="R182" i="3" s="1"/>
  <c r="R102" i="3" a="1"/>
  <c r="R102" i="3" s="1"/>
  <c r="R112" i="3" a="1"/>
  <c r="R112" i="3" s="1"/>
  <c r="R149" i="3" a="1"/>
  <c r="R149" i="3" s="1"/>
  <c r="R154" i="3" a="1"/>
  <c r="R154" i="3" s="1"/>
  <c r="R172" i="3" a="1"/>
  <c r="R172" i="3" s="1"/>
  <c r="R180" i="3" a="1"/>
  <c r="R180" i="3" s="1"/>
  <c r="R145" i="3" a="1"/>
  <c r="R145" i="3" s="1"/>
  <c r="R152" i="3" a="1"/>
  <c r="R152" i="3" s="1"/>
  <c r="R158" i="3" a="1"/>
  <c r="R158" i="3" s="1"/>
  <c r="R169" i="3" a="1"/>
  <c r="R169" i="3" s="1"/>
  <c r="R128" i="3" a="1"/>
  <c r="R128" i="3" s="1"/>
  <c r="R147" i="3" a="1"/>
  <c r="R147" i="3" s="1"/>
  <c r="R164" i="3" a="1"/>
  <c r="R164" i="3" s="1"/>
  <c r="R177" i="3" a="1"/>
  <c r="R177" i="3" s="1"/>
  <c r="R125" i="3" a="1"/>
  <c r="R125" i="3" s="1"/>
  <c r="R137" i="3" a="1"/>
  <c r="R137" i="3" s="1"/>
  <c r="R150" i="3" a="1"/>
  <c r="R150" i="3" s="1"/>
  <c r="R173" i="3" a="1"/>
  <c r="R173" i="3" s="1"/>
  <c r="R109" i="3" a="1"/>
  <c r="R109" i="3" s="1"/>
  <c r="R135" i="3" a="1"/>
  <c r="R135" i="3" s="1"/>
  <c r="R142" i="3" a="1"/>
  <c r="R142" i="3" s="1"/>
  <c r="R144" i="3" a="1"/>
  <c r="R144" i="3" s="1"/>
  <c r="R157" i="3" a="1"/>
  <c r="R157" i="3" s="1"/>
  <c r="R163" i="3" a="1"/>
  <c r="R163" i="3" s="1"/>
  <c r="R183" i="3" a="1"/>
  <c r="R183" i="3" s="1"/>
  <c r="R85" i="3" a="1"/>
  <c r="R85" i="3" s="1"/>
  <c r="R132" i="3" a="1"/>
  <c r="R132" i="3" s="1"/>
  <c r="R162" i="3" a="1"/>
  <c r="R162" i="3" s="1"/>
  <c r="R168" i="3" a="1"/>
  <c r="R168" i="3" s="1"/>
  <c r="R133" i="3" a="1"/>
  <c r="R133" i="3" s="1"/>
  <c r="R167" i="3" a="1"/>
  <c r="R167" i="3" s="1"/>
  <c r="R170" i="3" a="1"/>
  <c r="R170" i="3" s="1"/>
  <c r="R174" i="3" a="1"/>
  <c r="R174" i="3" s="1"/>
  <c r="R179" i="3" a="1"/>
  <c r="R179" i="3" s="1"/>
  <c r="R190" i="3" a="1"/>
  <c r="R190" i="3" s="1"/>
  <c r="R203" i="3" a="1"/>
  <c r="R203" i="3" s="1"/>
  <c r="R208" i="3" a="1"/>
  <c r="R208" i="3" s="1"/>
  <c r="R217" i="3" a="1"/>
  <c r="R217" i="3" s="1"/>
  <c r="R219" i="3" a="1"/>
  <c r="R219" i="3" s="1"/>
  <c r="R274" i="3" a="1"/>
  <c r="R274" i="3" s="1"/>
  <c r="R292" i="3" a="1"/>
  <c r="R292" i="3" s="1"/>
  <c r="R192" i="3" a="1"/>
  <c r="R192" i="3" s="1"/>
  <c r="R195" i="3" a="1"/>
  <c r="R195" i="3" s="1"/>
  <c r="R228" i="3" a="1"/>
  <c r="R228" i="3" s="1"/>
  <c r="R233" i="3" a="1"/>
  <c r="R233" i="3" s="1"/>
  <c r="R235" i="3" a="1"/>
  <c r="R235" i="3" s="1"/>
  <c r="R210" i="3" a="1"/>
  <c r="R210" i="3" s="1"/>
  <c r="R238" i="3" a="1"/>
  <c r="R238" i="3" s="1"/>
  <c r="R205" i="3" a="1"/>
  <c r="R205" i="3" s="1"/>
  <c r="R224" i="3" a="1"/>
  <c r="R224" i="3" s="1"/>
  <c r="R243" i="3" a="1"/>
  <c r="R243" i="3" s="1"/>
  <c r="R249" i="3" a="1"/>
  <c r="R249" i="3" s="1"/>
  <c r="R193" i="3" a="1"/>
  <c r="R193" i="3" s="1"/>
  <c r="R200" i="3" a="1"/>
  <c r="R200" i="3" s="1"/>
  <c r="R248" i="3" a="1"/>
  <c r="R248" i="3" s="1"/>
  <c r="R148" i="3" a="1"/>
  <c r="R148" i="3" s="1"/>
  <c r="R202" i="3" a="1"/>
  <c r="R202" i="3" s="1"/>
  <c r="R212" i="3" a="1"/>
  <c r="R212" i="3" s="1"/>
  <c r="R218" i="3" a="1"/>
  <c r="R218" i="3" s="1"/>
  <c r="R220" i="3" a="1"/>
  <c r="R220" i="3" s="1"/>
  <c r="R222" i="3" a="1"/>
  <c r="R222" i="3" s="1"/>
  <c r="R245" i="3" a="1"/>
  <c r="R245" i="3" s="1"/>
  <c r="R188" i="3" a="1"/>
  <c r="R188" i="3" s="1"/>
  <c r="R209" i="3" a="1"/>
  <c r="R209" i="3" s="1"/>
  <c r="R214" i="3" a="1"/>
  <c r="R214" i="3" s="1"/>
  <c r="R229" i="3" a="1"/>
  <c r="R229" i="3" s="1"/>
  <c r="R239" i="3" a="1"/>
  <c r="R239" i="3" s="1"/>
  <c r="R207" i="3" a="1"/>
  <c r="R207" i="3" s="1"/>
  <c r="R185" i="3" a="1"/>
  <c r="R185" i="3" s="1"/>
  <c r="R194" i="3" a="1"/>
  <c r="R194" i="3" s="1"/>
  <c r="R227" i="3" a="1"/>
  <c r="R227" i="3" s="1"/>
  <c r="R234" i="3" a="1"/>
  <c r="R234" i="3" s="1"/>
  <c r="R199" i="3" a="1"/>
  <c r="R199" i="3" s="1"/>
  <c r="R223" i="3" a="1"/>
  <c r="R223" i="3" s="1"/>
  <c r="R232" i="3" a="1"/>
  <c r="R232" i="3" s="1"/>
  <c r="R237" i="3" a="1"/>
  <c r="R237" i="3" s="1"/>
  <c r="R240" i="3" a="1"/>
  <c r="R240" i="3" s="1"/>
  <c r="R302" i="3" a="1"/>
  <c r="R302" i="3" s="1"/>
  <c r="R310" i="3" a="1"/>
  <c r="R310" i="3" s="1"/>
  <c r="R315" i="3" a="1"/>
  <c r="R315" i="3" s="1"/>
  <c r="R320" i="3" a="1"/>
  <c r="R320" i="3" s="1"/>
  <c r="R330" i="3" a="1"/>
  <c r="R330" i="3" s="1"/>
  <c r="R333" i="3" a="1"/>
  <c r="R333" i="3" s="1"/>
  <c r="R347" i="3" a="1"/>
  <c r="R347" i="3" s="1"/>
  <c r="R263" i="3" a="1"/>
  <c r="R263" i="3" s="1"/>
  <c r="R270" i="3" a="1"/>
  <c r="R270" i="3" s="1"/>
  <c r="R300" i="3" a="1"/>
  <c r="R300" i="3" s="1"/>
  <c r="R242" i="3" a="1"/>
  <c r="R242" i="3" s="1"/>
  <c r="R255" i="3" a="1"/>
  <c r="R255" i="3" s="1"/>
  <c r="R277" i="3" a="1"/>
  <c r="R277" i="3" s="1"/>
  <c r="R280" i="3" a="1"/>
  <c r="R280" i="3" s="1"/>
  <c r="R283" i="3" a="1"/>
  <c r="R283" i="3" s="1"/>
  <c r="R288" i="3" a="1"/>
  <c r="R288" i="3" s="1"/>
  <c r="R298" i="3" a="1"/>
  <c r="R298" i="3" s="1"/>
  <c r="R305" i="3" a="1"/>
  <c r="R305" i="3" s="1"/>
  <c r="R264" i="3" a="1"/>
  <c r="R264" i="3" s="1"/>
  <c r="R213" i="3" a="1"/>
  <c r="R213" i="3" s="1"/>
  <c r="R254" i="3" a="1"/>
  <c r="R254" i="3" s="1"/>
  <c r="R265" i="3" a="1"/>
  <c r="R265" i="3" s="1"/>
  <c r="R244" i="3" a="1"/>
  <c r="R244" i="3" s="1"/>
  <c r="R258" i="3" a="1"/>
  <c r="R258" i="3" s="1"/>
  <c r="R289" i="3" a="1"/>
  <c r="R289" i="3" s="1"/>
  <c r="R293" i="3" a="1"/>
  <c r="R293" i="3" s="1"/>
  <c r="R303" i="3" a="1"/>
  <c r="R303" i="3" s="1"/>
  <c r="R307" i="3" a="1"/>
  <c r="R307" i="3" s="1"/>
  <c r="R250" i="3" a="1"/>
  <c r="R250" i="3" s="1"/>
  <c r="R253" i="3" a="1"/>
  <c r="R253" i="3" s="1"/>
  <c r="R259" i="3" a="1"/>
  <c r="R259" i="3" s="1"/>
  <c r="R279" i="3" a="1"/>
  <c r="R279" i="3" s="1"/>
  <c r="R282" i="3" a="1"/>
  <c r="R282" i="3" s="1"/>
  <c r="R285" i="3" a="1"/>
  <c r="R285" i="3" s="1"/>
  <c r="R257" i="3" a="1"/>
  <c r="R257" i="3" s="1"/>
  <c r="R273" i="3" a="1"/>
  <c r="R273" i="3" s="1"/>
  <c r="R247" i="3" a="1"/>
  <c r="R247" i="3" s="1"/>
  <c r="R260" i="3" a="1"/>
  <c r="R260" i="3" s="1"/>
  <c r="R267" i="3" a="1"/>
  <c r="R267" i="3" s="1"/>
  <c r="R290" i="3" a="1"/>
  <c r="R290" i="3" s="1"/>
  <c r="R294" i="3" a="1"/>
  <c r="R294" i="3" s="1"/>
  <c r="R299" i="3" a="1"/>
  <c r="R299" i="3" s="1"/>
  <c r="R215" i="3" a="1"/>
  <c r="R215" i="3" s="1"/>
  <c r="R252" i="3" a="1"/>
  <c r="R252" i="3" s="1"/>
  <c r="R268" i="3" a="1"/>
  <c r="R268" i="3" s="1"/>
  <c r="R297" i="3" a="1"/>
  <c r="R297" i="3" s="1"/>
  <c r="R230" i="3" a="1"/>
  <c r="R230" i="3" s="1"/>
  <c r="R275" i="3" a="1"/>
  <c r="R275" i="3" s="1"/>
  <c r="R278" i="3" a="1"/>
  <c r="R278" i="3" s="1"/>
  <c r="R284" i="3" a="1"/>
  <c r="R284" i="3" s="1"/>
  <c r="R295" i="3" a="1"/>
  <c r="R295" i="3" s="1"/>
  <c r="R304" i="3" a="1"/>
  <c r="R304" i="3" s="1"/>
  <c r="R269" i="3" a="1"/>
  <c r="R269" i="3" s="1"/>
  <c r="R334" i="3" a="1"/>
  <c r="R334" i="3" s="1"/>
  <c r="R339" i="3" a="1"/>
  <c r="R339" i="3" s="1"/>
  <c r="R350" i="3" a="1"/>
  <c r="R350" i="3" s="1"/>
  <c r="R355" i="3" a="1"/>
  <c r="R355" i="3" s="1"/>
  <c r="R360" i="3" a="1"/>
  <c r="R360" i="3" s="1"/>
  <c r="R370" i="3" a="1"/>
  <c r="R370" i="3" s="1"/>
  <c r="R384" i="3" a="1"/>
  <c r="R384" i="3" s="1"/>
  <c r="R397" i="3" a="1"/>
  <c r="R397" i="3" s="1"/>
  <c r="R400" i="3" a="1"/>
  <c r="R400" i="3" s="1"/>
  <c r="R308" i="3" a="1"/>
  <c r="R308" i="3" s="1"/>
  <c r="R325" i="3" a="1"/>
  <c r="R325" i="3" s="1"/>
  <c r="R332" i="3" a="1"/>
  <c r="R332" i="3" s="1"/>
  <c r="R375" i="3" a="1"/>
  <c r="R375" i="3" s="1"/>
  <c r="R314" i="3" a="1"/>
  <c r="R314" i="3" s="1"/>
  <c r="R319" i="3" a="1"/>
  <c r="R319" i="3" s="1"/>
  <c r="R322" i="3" a="1"/>
  <c r="R322" i="3" s="1"/>
  <c r="R362" i="3" a="1"/>
  <c r="R362" i="3" s="1"/>
  <c r="R369" i="3" a="1"/>
  <c r="R369" i="3" s="1"/>
  <c r="R374" i="3" a="1"/>
  <c r="R374" i="3" s="1"/>
  <c r="R309" i="3" a="1"/>
  <c r="R309" i="3" s="1"/>
  <c r="R337" i="3" a="1"/>
  <c r="R337" i="3" s="1"/>
  <c r="R340" i="3" a="1"/>
  <c r="R340" i="3" s="1"/>
  <c r="R352" i="3" a="1"/>
  <c r="R352" i="3" s="1"/>
  <c r="R368" i="3" a="1"/>
  <c r="R368" i="3" s="1"/>
  <c r="R313" i="3" a="1"/>
  <c r="R313" i="3" s="1"/>
  <c r="R323" i="3" a="1"/>
  <c r="R323" i="3" s="1"/>
  <c r="R328" i="3" a="1"/>
  <c r="R328" i="3" s="1"/>
  <c r="R367" i="3" a="1"/>
  <c r="R367" i="3" s="1"/>
  <c r="R335" i="3" a="1"/>
  <c r="R335" i="3" s="1"/>
  <c r="R353" i="3" a="1"/>
  <c r="R353" i="3" s="1"/>
  <c r="R359" i="3" a="1"/>
  <c r="R359" i="3" s="1"/>
  <c r="R318" i="3" a="1"/>
  <c r="R318" i="3" s="1"/>
  <c r="R354" i="3" a="1"/>
  <c r="R354" i="3" s="1"/>
  <c r="R365" i="3" a="1"/>
  <c r="R365" i="3" s="1"/>
  <c r="R372" i="3" a="1"/>
  <c r="R372" i="3" s="1"/>
  <c r="R272" i="3" a="1"/>
  <c r="R272" i="3" s="1"/>
  <c r="R324" i="3" a="1"/>
  <c r="R324" i="3" s="1"/>
  <c r="R338" i="3" a="1"/>
  <c r="R338" i="3" s="1"/>
  <c r="R312" i="3" a="1"/>
  <c r="R312" i="3" s="1"/>
  <c r="R348" i="3" a="1"/>
  <c r="R348" i="3" s="1"/>
  <c r="R357" i="3" a="1"/>
  <c r="R357" i="3" s="1"/>
  <c r="R364" i="3" a="1"/>
  <c r="R364" i="3" s="1"/>
  <c r="R262" i="3" a="1"/>
  <c r="R262" i="3" s="1"/>
  <c r="R287" i="3" a="1"/>
  <c r="R287" i="3" s="1"/>
  <c r="R329" i="3" a="1"/>
  <c r="R329" i="3" s="1"/>
  <c r="R345" i="3" a="1"/>
  <c r="R345" i="3" s="1"/>
  <c r="R363" i="3" a="1"/>
  <c r="R363" i="3" s="1"/>
  <c r="R342" i="3" a="1"/>
  <c r="R342" i="3" s="1"/>
  <c r="R344" i="3" a="1"/>
  <c r="R344" i="3" s="1"/>
  <c r="R349" i="3" a="1"/>
  <c r="R349" i="3" s="1"/>
  <c r="R378" i="3" a="1"/>
  <c r="R378" i="3" s="1"/>
  <c r="R409" i="3" a="1"/>
  <c r="R409" i="3" s="1"/>
  <c r="R418" i="3" a="1"/>
  <c r="R418" i="3" s="1"/>
  <c r="R427" i="3" a="1"/>
  <c r="R427" i="3" s="1"/>
  <c r="R434" i="3" a="1"/>
  <c r="R434" i="3" s="1"/>
  <c r="R435" i="3" a="1"/>
  <c r="R435" i="3" s="1"/>
  <c r="R450" i="3" a="1"/>
  <c r="R450" i="3" s="1"/>
  <c r="R452" i="3" a="1"/>
  <c r="R452" i="3" s="1"/>
  <c r="R454" i="3" a="1"/>
  <c r="R454" i="3" s="1"/>
  <c r="R470" i="3" a="1"/>
  <c r="R470" i="3" s="1"/>
  <c r="R327" i="3" a="1"/>
  <c r="R327" i="3" s="1"/>
  <c r="R377" i="3" a="1"/>
  <c r="R377" i="3" s="1"/>
  <c r="R379" i="3" a="1"/>
  <c r="R379" i="3" s="1"/>
  <c r="R383" i="3" a="1"/>
  <c r="R383" i="3" s="1"/>
  <c r="R399" i="3" a="1"/>
  <c r="R399" i="3" s="1"/>
  <c r="R402" i="3" a="1"/>
  <c r="R402" i="3" s="1"/>
  <c r="R412" i="3" a="1"/>
  <c r="R412" i="3" s="1"/>
  <c r="R417" i="3" a="1"/>
  <c r="R417" i="3" s="1"/>
  <c r="R433" i="3" a="1"/>
  <c r="R433" i="3" s="1"/>
  <c r="R437" i="3" a="1"/>
  <c r="R437" i="3" s="1"/>
  <c r="R442" i="3" a="1"/>
  <c r="R442" i="3" s="1"/>
  <c r="R343" i="3" a="1"/>
  <c r="R343" i="3" s="1"/>
  <c r="R380" i="3" a="1"/>
  <c r="R380" i="3" s="1"/>
  <c r="R388" i="3" a="1"/>
  <c r="R388" i="3" s="1"/>
  <c r="R398" i="3" a="1"/>
  <c r="R398" i="3" s="1"/>
  <c r="R432" i="3" a="1"/>
  <c r="R432" i="3" s="1"/>
  <c r="R317" i="3" a="1"/>
  <c r="R317" i="3" s="1"/>
  <c r="R385" i="3" a="1"/>
  <c r="R385" i="3" s="1"/>
  <c r="R393" i="3" a="1"/>
  <c r="R393" i="3" s="1"/>
  <c r="R395" i="3" a="1"/>
  <c r="R395" i="3" s="1"/>
  <c r="R423" i="3" a="1"/>
  <c r="R423" i="3" s="1"/>
  <c r="R424" i="3" a="1"/>
  <c r="R424" i="3" s="1"/>
  <c r="R425" i="3" a="1"/>
  <c r="R425" i="3" s="1"/>
  <c r="R373" i="3" a="1"/>
  <c r="R373" i="3" s="1"/>
  <c r="R390" i="3" a="1"/>
  <c r="R390" i="3" s="1"/>
  <c r="R405" i="3" a="1"/>
  <c r="R405" i="3" s="1"/>
  <c r="R408" i="3" a="1"/>
  <c r="R408" i="3" s="1"/>
  <c r="R415" i="3" a="1"/>
  <c r="R415" i="3" s="1"/>
  <c r="R422" i="3" a="1"/>
  <c r="R422" i="3" s="1"/>
  <c r="R404" i="3" a="1"/>
  <c r="R404" i="3" s="1"/>
  <c r="R414" i="3" a="1"/>
  <c r="R414" i="3" s="1"/>
  <c r="R382" i="3" a="1"/>
  <c r="R382" i="3" s="1"/>
  <c r="R387" i="3" a="1"/>
  <c r="R387" i="3" s="1"/>
  <c r="R389" i="3" a="1"/>
  <c r="R389" i="3" s="1"/>
  <c r="R392" i="3" a="1"/>
  <c r="R392" i="3" s="1"/>
  <c r="R410" i="3" a="1"/>
  <c r="R410" i="3" s="1"/>
  <c r="R407" i="3" a="1"/>
  <c r="R407" i="3" s="1"/>
  <c r="R413" i="3" a="1"/>
  <c r="R413" i="3" s="1"/>
  <c r="R420" i="3" a="1"/>
  <c r="R420" i="3" s="1"/>
  <c r="R403" i="3" a="1"/>
  <c r="R403" i="3" s="1"/>
  <c r="R428" i="3" a="1"/>
  <c r="R428" i="3" s="1"/>
  <c r="R445" i="3" a="1"/>
  <c r="R445" i="3" s="1"/>
  <c r="R465" i="3" a="1"/>
  <c r="R465" i="3" s="1"/>
  <c r="R480" i="3" a="1"/>
  <c r="R480" i="3" s="1"/>
  <c r="R493" i="3" a="1"/>
  <c r="R493" i="3" s="1"/>
  <c r="R494" i="3" a="1"/>
  <c r="R494" i="3" s="1"/>
  <c r="R495" i="3" a="1"/>
  <c r="R495" i="3" s="1"/>
  <c r="R497" i="3" a="1"/>
  <c r="R497" i="3" s="1"/>
  <c r="R503" i="3" a="1"/>
  <c r="R503" i="3" s="1"/>
  <c r="R509" i="3" a="1"/>
  <c r="R509" i="3" s="1"/>
  <c r="R515" i="3" a="1"/>
  <c r="R515" i="3" s="1"/>
  <c r="R532" i="3" a="1"/>
  <c r="R532" i="3" s="1"/>
  <c r="R455" i="3" a="1"/>
  <c r="R455" i="3" s="1"/>
  <c r="R467" i="3" a="1"/>
  <c r="R467" i="3" s="1"/>
  <c r="R485" i="3" a="1"/>
  <c r="R485" i="3" s="1"/>
  <c r="R492" i="3" a="1"/>
  <c r="R492" i="3" s="1"/>
  <c r="R527" i="3" a="1"/>
  <c r="R527" i="3" s="1"/>
  <c r="R439" i="3" a="1"/>
  <c r="R439" i="3" s="1"/>
  <c r="R448" i="3" a="1"/>
  <c r="R448" i="3" s="1"/>
  <c r="R460" i="3" a="1"/>
  <c r="R460" i="3" s="1"/>
  <c r="R462" i="3" a="1"/>
  <c r="R462" i="3" s="1"/>
  <c r="R469" i="3" a="1"/>
  <c r="R469" i="3" s="1"/>
  <c r="R477" i="3" a="1"/>
  <c r="R477" i="3" s="1"/>
  <c r="R502" i="3" a="1"/>
  <c r="R502" i="3" s="1"/>
  <c r="R508" i="3" a="1"/>
  <c r="R508" i="3" s="1"/>
  <c r="R514" i="3" a="1"/>
  <c r="R514" i="3" s="1"/>
  <c r="R520" i="3" a="1"/>
  <c r="R520" i="3" s="1"/>
  <c r="R444" i="3" a="1"/>
  <c r="R444" i="3" s="1"/>
  <c r="R457" i="3" a="1"/>
  <c r="R457" i="3" s="1"/>
  <c r="R464" i="3" a="1"/>
  <c r="R464" i="3" s="1"/>
  <c r="R475" i="3" a="1"/>
  <c r="R475" i="3" s="1"/>
  <c r="R482" i="3" a="1"/>
  <c r="R482" i="3" s="1"/>
  <c r="R419" i="3" a="1"/>
  <c r="R419" i="3" s="1"/>
  <c r="R440" i="3" a="1"/>
  <c r="R440" i="3" s="1"/>
  <c r="R447" i="3" a="1"/>
  <c r="R447" i="3" s="1"/>
  <c r="R459" i="3" a="1"/>
  <c r="R459" i="3" s="1"/>
  <c r="R473" i="3" a="1"/>
  <c r="R473" i="3" s="1"/>
  <c r="R479" i="3" a="1"/>
  <c r="R479" i="3" s="1"/>
  <c r="R490" i="3" a="1"/>
  <c r="R490" i="3" s="1"/>
  <c r="R443" i="3" a="1"/>
  <c r="R443" i="3" s="1"/>
  <c r="R463" i="3" a="1"/>
  <c r="R463" i="3" s="1"/>
  <c r="R489" i="3" a="1"/>
  <c r="R489" i="3" s="1"/>
  <c r="R429" i="3" a="1"/>
  <c r="R429" i="3" s="1"/>
  <c r="R468" i="3" a="1"/>
  <c r="R468" i="3" s="1"/>
  <c r="R478" i="3" a="1"/>
  <c r="R478" i="3" s="1"/>
  <c r="R394" i="3" a="1"/>
  <c r="R394" i="3" s="1"/>
  <c r="R488" i="3" a="1"/>
  <c r="R488" i="3" s="1"/>
  <c r="R358" i="3" a="1"/>
  <c r="R358" i="3" s="1"/>
  <c r="R430" i="3" a="1"/>
  <c r="R430" i="3" s="1"/>
  <c r="R453" i="3" a="1"/>
  <c r="R453" i="3" s="1"/>
  <c r="R483" i="3" a="1"/>
  <c r="R483" i="3" s="1"/>
  <c r="R449" i="3" a="1"/>
  <c r="R449" i="3" s="1"/>
  <c r="R458" i="3" a="1"/>
  <c r="R458" i="3" s="1"/>
  <c r="R472" i="3" a="1"/>
  <c r="R472" i="3" s="1"/>
  <c r="R487" i="3" a="1"/>
  <c r="R487" i="3" s="1"/>
  <c r="R517" i="3" a="1"/>
  <c r="R517" i="3" s="1"/>
  <c r="R49" i="3" a="1"/>
  <c r="R49" i="3" s="1"/>
  <c r="R518" i="3" a="1"/>
  <c r="R518" i="3" s="1"/>
  <c r="R530" i="3" a="1"/>
  <c r="R530" i="3" s="1"/>
  <c r="R535" i="3" a="1"/>
  <c r="R535" i="3" s="1"/>
  <c r="R539" i="3" a="1"/>
  <c r="R539" i="3" s="1"/>
  <c r="R48" i="3" a="1"/>
  <c r="R48" i="3" s="1"/>
  <c r="R510" i="3" a="1"/>
  <c r="R510" i="3" s="1"/>
  <c r="R519" i="3" a="1"/>
  <c r="R519" i="3" s="1"/>
  <c r="R534" i="3" a="1"/>
  <c r="R534" i="3" s="1"/>
  <c r="R544" i="3" a="1"/>
  <c r="R544" i="3" s="1"/>
  <c r="R498" i="3" a="1"/>
  <c r="R498" i="3" s="1"/>
  <c r="R529" i="3" a="1"/>
  <c r="R529" i="3" s="1"/>
  <c r="R52" i="3" a="1"/>
  <c r="R52" i="3" s="1"/>
  <c r="R512" i="3" a="1"/>
  <c r="R512" i="3" s="1"/>
  <c r="R533" i="3" a="1"/>
  <c r="R533" i="3" s="1"/>
  <c r="R538" i="3" a="1"/>
  <c r="R538" i="3" s="1"/>
  <c r="R53" i="3" a="1"/>
  <c r="R53" i="3" s="1"/>
  <c r="R54" i="3" a="1"/>
  <c r="R54" i="3" s="1"/>
  <c r="R55" i="3" a="1"/>
  <c r="R55" i="3" s="1"/>
  <c r="R474" i="3" a="1"/>
  <c r="R474" i="3" s="1"/>
  <c r="R500" i="3" a="1"/>
  <c r="R500" i="3" s="1"/>
  <c r="R504" i="3" a="1"/>
  <c r="R504" i="3" s="1"/>
  <c r="R513" i="3" a="1"/>
  <c r="R513" i="3" s="1"/>
  <c r="R543" i="3" a="1"/>
  <c r="R543" i="3" s="1"/>
  <c r="R484" i="3" a="1"/>
  <c r="R484" i="3" s="1"/>
  <c r="R505" i="3" a="1"/>
  <c r="R505" i="3" s="1"/>
  <c r="R528" i="3" a="1"/>
  <c r="R528" i="3" s="1"/>
  <c r="R438" i="3" a="1"/>
  <c r="R438" i="3" s="1"/>
  <c r="R507" i="3" a="1"/>
  <c r="R507" i="3" s="1"/>
  <c r="R522" i="3" a="1"/>
  <c r="R522" i="3" s="1"/>
  <c r="R537" i="3" a="1"/>
  <c r="R537" i="3" s="1"/>
  <c r="R542" i="3" a="1"/>
  <c r="R542" i="3" s="1"/>
  <c r="R523" i="3" a="1"/>
  <c r="R523" i="3" s="1"/>
  <c r="R499" i="3" a="1"/>
  <c r="R499" i="3" s="1"/>
  <c r="R524" i="3" a="1"/>
  <c r="R524" i="3" s="1"/>
  <c r="R525" i="3" a="1"/>
  <c r="R525" i="3" s="1"/>
  <c r="R540" i="3" a="1"/>
  <c r="R540" i="3" s="1"/>
  <c r="R50" i="3" a="1"/>
  <c r="R50" i="3" s="1"/>
  <c r="R47" i="3" a="1"/>
  <c r="R47" i="3" s="1"/>
  <c r="R545" i="3" a="1"/>
  <c r="R545" i="3" s="1"/>
  <c r="L29" i="3"/>
  <c r="L63" i="3" a="1"/>
  <c r="L63" i="3" s="1"/>
  <c r="L90" i="3" a="1"/>
  <c r="L90" i="3" s="1"/>
  <c r="L58" i="3" a="1"/>
  <c r="L58" i="3" s="1"/>
  <c r="L64" i="3" a="1"/>
  <c r="L64" i="3" s="1"/>
  <c r="L70" i="3" a="1"/>
  <c r="L70" i="3" s="1"/>
  <c r="L82" i="3" a="1"/>
  <c r="L82" i="3" s="1"/>
  <c r="L65" i="3" a="1"/>
  <c r="L65" i="3" s="1"/>
  <c r="L59" i="3" a="1"/>
  <c r="L59" i="3" s="1"/>
  <c r="L60" i="3" a="1"/>
  <c r="L60" i="3" s="1"/>
  <c r="L67" i="3" a="1"/>
  <c r="L67" i="3" s="1"/>
  <c r="L57" i="3" a="1"/>
  <c r="L57" i="3" s="1"/>
  <c r="L62" i="3" a="1"/>
  <c r="L62" i="3" s="1"/>
  <c r="L77" i="3" a="1"/>
  <c r="L77" i="3" s="1"/>
  <c r="L89" i="3" a="1"/>
  <c r="L89" i="3" s="1"/>
  <c r="L133" i="3" a="1"/>
  <c r="L133" i="3" s="1"/>
  <c r="L142" i="3" a="1"/>
  <c r="L142" i="3" s="1"/>
  <c r="L164" i="3" a="1"/>
  <c r="L164" i="3" s="1"/>
  <c r="L165" i="3" a="1"/>
  <c r="L165" i="3" s="1"/>
  <c r="L98" i="3" a="1"/>
  <c r="L98" i="3" s="1"/>
  <c r="L99" i="3" a="1"/>
  <c r="L99" i="3" s="1"/>
  <c r="L100" i="3" a="1"/>
  <c r="L100" i="3" s="1"/>
  <c r="L74" i="3" a="1"/>
  <c r="L74" i="3" s="1"/>
  <c r="L78" i="3" a="1"/>
  <c r="L78" i="3" s="1"/>
  <c r="L109" i="3" a="1"/>
  <c r="L109" i="3" s="1"/>
  <c r="L127" i="3" a="1"/>
  <c r="L127" i="3" s="1"/>
  <c r="L68" i="3" a="1"/>
  <c r="L68" i="3" s="1"/>
  <c r="L79" i="3" a="1"/>
  <c r="L79" i="3" s="1"/>
  <c r="L85" i="3" a="1"/>
  <c r="L85" i="3" s="1"/>
  <c r="L107" i="3" a="1"/>
  <c r="L107" i="3" s="1"/>
  <c r="L118" i="3" a="1"/>
  <c r="L118" i="3" s="1"/>
  <c r="L88" i="3" a="1"/>
  <c r="L88" i="3" s="1"/>
  <c r="L95" i="3" a="1"/>
  <c r="L95" i="3" s="1"/>
  <c r="L102" i="3" a="1"/>
  <c r="L102" i="3" s="1"/>
  <c r="L112" i="3" a="1"/>
  <c r="L112" i="3" s="1"/>
  <c r="L128" i="3" a="1"/>
  <c r="L128" i="3" s="1"/>
  <c r="L84" i="3" a="1"/>
  <c r="L84" i="3" s="1"/>
  <c r="L94" i="3" a="1"/>
  <c r="L94" i="3" s="1"/>
  <c r="L114" i="3" a="1"/>
  <c r="L114" i="3" s="1"/>
  <c r="L73" i="3" a="1"/>
  <c r="L73" i="3" s="1"/>
  <c r="L80" i="3" a="1"/>
  <c r="L80" i="3" s="1"/>
  <c r="L103" i="3" a="1"/>
  <c r="L103" i="3" s="1"/>
  <c r="L122" i="3" a="1"/>
  <c r="L122" i="3" s="1"/>
  <c r="L83" i="3" a="1"/>
  <c r="L83" i="3" s="1"/>
  <c r="L108" i="3" a="1"/>
  <c r="L108" i="3" s="1"/>
  <c r="L119" i="3" a="1"/>
  <c r="L119" i="3" s="1"/>
  <c r="L93" i="3" a="1"/>
  <c r="L93" i="3" s="1"/>
  <c r="L104" i="3" a="1"/>
  <c r="L104" i="3" s="1"/>
  <c r="L72" i="3" a="1"/>
  <c r="L72" i="3" s="1"/>
  <c r="L75" i="3" a="1"/>
  <c r="L75" i="3" s="1"/>
  <c r="L87" i="3" a="1"/>
  <c r="L87" i="3" s="1"/>
  <c r="L110" i="3" a="1"/>
  <c r="L110" i="3" s="1"/>
  <c r="L113" i="3" a="1"/>
  <c r="L113" i="3" s="1"/>
  <c r="L92" i="3" a="1"/>
  <c r="L92" i="3" s="1"/>
  <c r="L69" i="3" a="1"/>
  <c r="L69" i="3" s="1"/>
  <c r="L150" i="3" a="1"/>
  <c r="L150" i="3" s="1"/>
  <c r="L157" i="3" a="1"/>
  <c r="L157" i="3" s="1"/>
  <c r="L163" i="3" a="1"/>
  <c r="L163" i="3" s="1"/>
  <c r="L173" i="3" a="1"/>
  <c r="L173" i="3" s="1"/>
  <c r="L237" i="3" a="1"/>
  <c r="L237" i="3" s="1"/>
  <c r="L139" i="3" a="1"/>
  <c r="L139" i="3" s="1"/>
  <c r="L144" i="3" a="1"/>
  <c r="L144" i="3" s="1"/>
  <c r="L162" i="3" a="1"/>
  <c r="L162" i="3" s="1"/>
  <c r="L167" i="3" a="1"/>
  <c r="L167" i="3" s="1"/>
  <c r="L178" i="3" a="1"/>
  <c r="L178" i="3" s="1"/>
  <c r="L183" i="3" a="1"/>
  <c r="L183" i="3" s="1"/>
  <c r="L188" i="3" a="1"/>
  <c r="L188" i="3" s="1"/>
  <c r="L190" i="3" a="1"/>
  <c r="L190" i="3" s="1"/>
  <c r="L124" i="3" a="1"/>
  <c r="L124" i="3" s="1"/>
  <c r="L135" i="3" a="1"/>
  <c r="L135" i="3" s="1"/>
  <c r="L198" i="3" a="1"/>
  <c r="L198" i="3" s="1"/>
  <c r="L130" i="3" a="1"/>
  <c r="L130" i="3" s="1"/>
  <c r="L138" i="3" a="1"/>
  <c r="L138" i="3" s="1"/>
  <c r="L148" i="3" a="1"/>
  <c r="L148" i="3" s="1"/>
  <c r="L170" i="3" a="1"/>
  <c r="L170" i="3" s="1"/>
  <c r="L174" i="3" a="1"/>
  <c r="L174" i="3" s="1"/>
  <c r="L185" i="3" a="1"/>
  <c r="L185" i="3" s="1"/>
  <c r="L117" i="3" a="1"/>
  <c r="L117" i="3" s="1"/>
  <c r="L155" i="3" a="1"/>
  <c r="L155" i="3" s="1"/>
  <c r="L179" i="3" a="1"/>
  <c r="L179" i="3" s="1"/>
  <c r="L97" i="3" a="1"/>
  <c r="L97" i="3" s="1"/>
  <c r="L153" i="3" a="1"/>
  <c r="L153" i="3" s="1"/>
  <c r="L160" i="3" a="1"/>
  <c r="L160" i="3" s="1"/>
  <c r="L125" i="3" a="1"/>
  <c r="L125" i="3" s="1"/>
  <c r="L132" i="3" a="1"/>
  <c r="L132" i="3" s="1"/>
  <c r="L143" i="3" a="1"/>
  <c r="L143" i="3" s="1"/>
  <c r="L175" i="3" a="1"/>
  <c r="L175" i="3" s="1"/>
  <c r="L184" i="3" a="1"/>
  <c r="L184" i="3" s="1"/>
  <c r="L129" i="3" a="1"/>
  <c r="L129" i="3" s="1"/>
  <c r="L149" i="3" a="1"/>
  <c r="L149" i="3" s="1"/>
  <c r="L159" i="3" a="1"/>
  <c r="L159" i="3" s="1"/>
  <c r="L182" i="3" a="1"/>
  <c r="L182" i="3" s="1"/>
  <c r="L134" i="3" a="1"/>
  <c r="L134" i="3" s="1"/>
  <c r="L140" i="3" a="1"/>
  <c r="L140" i="3" s="1"/>
  <c r="L154" i="3" a="1"/>
  <c r="L154" i="3" s="1"/>
  <c r="L158" i="3" a="1"/>
  <c r="L158" i="3" s="1"/>
  <c r="L169" i="3" a="1"/>
  <c r="L169" i="3" s="1"/>
  <c r="L180" i="3" a="1"/>
  <c r="L180" i="3" s="1"/>
  <c r="L105" i="3" a="1"/>
  <c r="L105" i="3" s="1"/>
  <c r="L123" i="3" a="1"/>
  <c r="L123" i="3" s="1"/>
  <c r="L137" i="3" a="1"/>
  <c r="L137" i="3" s="1"/>
  <c r="L145" i="3" a="1"/>
  <c r="L145" i="3" s="1"/>
  <c r="L147" i="3" a="1"/>
  <c r="L147" i="3" s="1"/>
  <c r="L152" i="3" a="1"/>
  <c r="L152" i="3" s="1"/>
  <c r="L172" i="3" a="1"/>
  <c r="L172" i="3" s="1"/>
  <c r="L209" i="3" a="1"/>
  <c r="L209" i="3" s="1"/>
  <c r="L242" i="3" a="1"/>
  <c r="L242" i="3" s="1"/>
  <c r="L247" i="3" a="1"/>
  <c r="L247" i="3" s="1"/>
  <c r="L254" i="3" a="1"/>
  <c r="L254" i="3" s="1"/>
  <c r="L257" i="3" a="1"/>
  <c r="L257" i="3" s="1"/>
  <c r="L260" i="3" a="1"/>
  <c r="L260" i="3" s="1"/>
  <c r="L263" i="3" a="1"/>
  <c r="L263" i="3" s="1"/>
  <c r="L269" i="3" a="1"/>
  <c r="L269" i="3" s="1"/>
  <c r="L225" i="3" a="1"/>
  <c r="L225" i="3" s="1"/>
  <c r="L227" i="3" a="1"/>
  <c r="L227" i="3" s="1"/>
  <c r="L244" i="3" a="1"/>
  <c r="L244" i="3" s="1"/>
  <c r="L187" i="3" a="1"/>
  <c r="L187" i="3" s="1"/>
  <c r="L194" i="3" a="1"/>
  <c r="L194" i="3" s="1"/>
  <c r="L199" i="3" a="1"/>
  <c r="L199" i="3" s="1"/>
  <c r="L223" i="3" a="1"/>
  <c r="L223" i="3" s="1"/>
  <c r="L232" i="3" a="1"/>
  <c r="L232" i="3" s="1"/>
  <c r="L250" i="3" a="1"/>
  <c r="L250" i="3" s="1"/>
  <c r="L252" i="3" a="1"/>
  <c r="L252" i="3" s="1"/>
  <c r="L219" i="3" a="1"/>
  <c r="L219" i="3" s="1"/>
  <c r="L240" i="3" a="1"/>
  <c r="L240" i="3" s="1"/>
  <c r="L210" i="3" a="1"/>
  <c r="L210" i="3" s="1"/>
  <c r="L217" i="3" a="1"/>
  <c r="L217" i="3" s="1"/>
  <c r="L230" i="3" a="1"/>
  <c r="L230" i="3" s="1"/>
  <c r="L192" i="3" a="1"/>
  <c r="L192" i="3" s="1"/>
  <c r="L203" i="3" a="1"/>
  <c r="L203" i="3" s="1"/>
  <c r="L208" i="3" a="1"/>
  <c r="L208" i="3" s="1"/>
  <c r="L213" i="3" a="1"/>
  <c r="L213" i="3" s="1"/>
  <c r="L215" i="3" a="1"/>
  <c r="L215" i="3" s="1"/>
  <c r="L228" i="3" a="1"/>
  <c r="L228" i="3" s="1"/>
  <c r="L235" i="3" a="1"/>
  <c r="L235" i="3" s="1"/>
  <c r="L195" i="3" a="1"/>
  <c r="L195" i="3" s="1"/>
  <c r="L233" i="3" a="1"/>
  <c r="L233" i="3" s="1"/>
  <c r="L238" i="3" a="1"/>
  <c r="L238" i="3" s="1"/>
  <c r="L177" i="3" a="1"/>
  <c r="L177" i="3" s="1"/>
  <c r="L205" i="3" a="1"/>
  <c r="L205" i="3" s="1"/>
  <c r="L200" i="3" a="1"/>
  <c r="L200" i="3" s="1"/>
  <c r="L222" i="3" a="1"/>
  <c r="L222" i="3" s="1"/>
  <c r="L224" i="3" a="1"/>
  <c r="L224" i="3" s="1"/>
  <c r="L189" i="3" a="1"/>
  <c r="L189" i="3" s="1"/>
  <c r="L202" i="3" a="1"/>
  <c r="L202" i="3" s="1"/>
  <c r="L212" i="3" a="1"/>
  <c r="L212" i="3" s="1"/>
  <c r="L220" i="3" a="1"/>
  <c r="L220" i="3" s="1"/>
  <c r="L115" i="3" a="1"/>
  <c r="L115" i="3" s="1"/>
  <c r="L168" i="3" a="1"/>
  <c r="L168" i="3" s="1"/>
  <c r="L193" i="3" a="1"/>
  <c r="L193" i="3" s="1"/>
  <c r="L197" i="3" a="1"/>
  <c r="L197" i="3" s="1"/>
  <c r="L214" i="3" a="1"/>
  <c r="L214" i="3" s="1"/>
  <c r="L218" i="3" a="1"/>
  <c r="L218" i="3" s="1"/>
  <c r="L229" i="3" a="1"/>
  <c r="L229" i="3" s="1"/>
  <c r="L239" i="3" a="1"/>
  <c r="L239" i="3" s="1"/>
  <c r="L207" i="3" a="1"/>
  <c r="L207" i="3" s="1"/>
  <c r="L259" i="3" a="1"/>
  <c r="L259" i="3" s="1"/>
  <c r="L275" i="3" a="1"/>
  <c r="L275" i="3" s="1"/>
  <c r="L299" i="3" a="1"/>
  <c r="L299" i="3" s="1"/>
  <c r="L313" i="3" a="1"/>
  <c r="L313" i="3" s="1"/>
  <c r="L318" i="3" a="1"/>
  <c r="L318" i="3" s="1"/>
  <c r="L323" i="3" a="1"/>
  <c r="L323" i="3" s="1"/>
  <c r="L328" i="3" a="1"/>
  <c r="L328" i="3" s="1"/>
  <c r="L334" i="3" a="1"/>
  <c r="L334" i="3" s="1"/>
  <c r="L337" i="3" a="1"/>
  <c r="L337" i="3" s="1"/>
  <c r="L343" i="3" a="1"/>
  <c r="L343" i="3" s="1"/>
  <c r="L120" i="3" a="1"/>
  <c r="L120" i="3" s="1"/>
  <c r="L267" i="3" a="1"/>
  <c r="L267" i="3" s="1"/>
  <c r="L272" i="3" a="1"/>
  <c r="L272" i="3" s="1"/>
  <c r="L290" i="3" a="1"/>
  <c r="L290" i="3" s="1"/>
  <c r="L294" i="3" a="1"/>
  <c r="L294" i="3" s="1"/>
  <c r="L319" i="3" a="1"/>
  <c r="L319" i="3" s="1"/>
  <c r="L245" i="3" a="1"/>
  <c r="L245" i="3" s="1"/>
  <c r="L253" i="3" a="1"/>
  <c r="L253" i="3" s="1"/>
  <c r="L297" i="3" a="1"/>
  <c r="L297" i="3" s="1"/>
  <c r="L308" i="3" a="1"/>
  <c r="L308" i="3" s="1"/>
  <c r="L268" i="3" a="1"/>
  <c r="L268" i="3" s="1"/>
  <c r="L277" i="3" a="1"/>
  <c r="L277" i="3" s="1"/>
  <c r="L280" i="3" a="1"/>
  <c r="L280" i="3" s="1"/>
  <c r="L283" i="3" a="1"/>
  <c r="L283" i="3" s="1"/>
  <c r="L287" i="3" a="1"/>
  <c r="L287" i="3" s="1"/>
  <c r="L304" i="3" a="1"/>
  <c r="L304" i="3" s="1"/>
  <c r="L204" i="3" a="1"/>
  <c r="L204" i="3" s="1"/>
  <c r="L274" i="3" a="1"/>
  <c r="L274" i="3" s="1"/>
  <c r="L295" i="3" a="1"/>
  <c r="L295" i="3" s="1"/>
  <c r="L302" i="3" a="1"/>
  <c r="L302" i="3" s="1"/>
  <c r="L248" i="3" a="1"/>
  <c r="L248" i="3" s="1"/>
  <c r="L262" i="3" a="1"/>
  <c r="L262" i="3" s="1"/>
  <c r="L310" i="3" a="1"/>
  <c r="L310" i="3" s="1"/>
  <c r="L270" i="3" a="1"/>
  <c r="L270" i="3" s="1"/>
  <c r="L300" i="3" a="1"/>
  <c r="L300" i="3" s="1"/>
  <c r="L234" i="3" a="1"/>
  <c r="L234" i="3" s="1"/>
  <c r="L249" i="3" a="1"/>
  <c r="L249" i="3" s="1"/>
  <c r="L255" i="3" a="1"/>
  <c r="L255" i="3" s="1"/>
  <c r="L279" i="3" a="1"/>
  <c r="L279" i="3" s="1"/>
  <c r="L282" i="3" a="1"/>
  <c r="L282" i="3" s="1"/>
  <c r="L285" i="3" a="1"/>
  <c r="L285" i="3" s="1"/>
  <c r="L292" i="3" a="1"/>
  <c r="L292" i="3" s="1"/>
  <c r="L298" i="3" a="1"/>
  <c r="L298" i="3" s="1"/>
  <c r="L305" i="3" a="1"/>
  <c r="L305" i="3" s="1"/>
  <c r="L264" i="3" a="1"/>
  <c r="L264" i="3" s="1"/>
  <c r="L288" i="3" a="1"/>
  <c r="L288" i="3" s="1"/>
  <c r="L273" i="3" a="1"/>
  <c r="L273" i="3" s="1"/>
  <c r="L258" i="3" a="1"/>
  <c r="L258" i="3" s="1"/>
  <c r="L265" i="3" a="1"/>
  <c r="L265" i="3" s="1"/>
  <c r="L289" i="3" a="1"/>
  <c r="L289" i="3" s="1"/>
  <c r="L293" i="3" a="1"/>
  <c r="L293" i="3" s="1"/>
  <c r="L303" i="3" a="1"/>
  <c r="L303" i="3" s="1"/>
  <c r="L307" i="3" a="1"/>
  <c r="L307" i="3" s="1"/>
  <c r="L324" i="3" a="1"/>
  <c r="L324" i="3" s="1"/>
  <c r="L338" i="3" a="1"/>
  <c r="L338" i="3" s="1"/>
  <c r="L354" i="3" a="1"/>
  <c r="L354" i="3" s="1"/>
  <c r="L363" i="3" a="1"/>
  <c r="L363" i="3" s="1"/>
  <c r="L377" i="3" a="1"/>
  <c r="L377" i="3" s="1"/>
  <c r="L402" i="3" a="1"/>
  <c r="L402" i="3" s="1"/>
  <c r="L405" i="3" a="1"/>
  <c r="L405" i="3" s="1"/>
  <c r="L407" i="3" a="1"/>
  <c r="L407" i="3" s="1"/>
  <c r="L433" i="3" a="1"/>
  <c r="L433" i="3" s="1"/>
  <c r="L278" i="3" a="1"/>
  <c r="L278" i="3" s="1"/>
  <c r="L357" i="3" a="1"/>
  <c r="L357" i="3" s="1"/>
  <c r="L243" i="3" a="1"/>
  <c r="L243" i="3" s="1"/>
  <c r="L329" i="3" a="1"/>
  <c r="L329" i="3" s="1"/>
  <c r="L348" i="3" a="1"/>
  <c r="L348" i="3" s="1"/>
  <c r="L370" i="3" a="1"/>
  <c r="L370" i="3" s="1"/>
  <c r="L315" i="3" a="1"/>
  <c r="L315" i="3" s="1"/>
  <c r="L345" i="3" a="1"/>
  <c r="L345" i="3" s="1"/>
  <c r="L347" i="3" a="1"/>
  <c r="L347" i="3" s="1"/>
  <c r="L327" i="3" a="1"/>
  <c r="L327" i="3" s="1"/>
  <c r="L339" i="3" a="1"/>
  <c r="L339" i="3" s="1"/>
  <c r="L342" i="3" a="1"/>
  <c r="L342" i="3" s="1"/>
  <c r="L344" i="3" a="1"/>
  <c r="L344" i="3" s="1"/>
  <c r="L349" i="3" a="1"/>
  <c r="L349" i="3" s="1"/>
  <c r="L355" i="3" a="1"/>
  <c r="L355" i="3" s="1"/>
  <c r="L358" i="3" a="1"/>
  <c r="L358" i="3" s="1"/>
  <c r="L312" i="3" a="1"/>
  <c r="L312" i="3" s="1"/>
  <c r="L325" i="3" a="1"/>
  <c r="L325" i="3" s="1"/>
  <c r="L350" i="3" a="1"/>
  <c r="L350" i="3" s="1"/>
  <c r="L360" i="3" a="1"/>
  <c r="L360" i="3" s="1"/>
  <c r="L369" i="3" a="1"/>
  <c r="L369" i="3" s="1"/>
  <c r="L332" i="3" a="1"/>
  <c r="L332" i="3" s="1"/>
  <c r="L362" i="3" a="1"/>
  <c r="L362" i="3" s="1"/>
  <c r="L367" i="3" a="1"/>
  <c r="L367" i="3" s="1"/>
  <c r="L368" i="3" a="1"/>
  <c r="L368" i="3" s="1"/>
  <c r="L314" i="3" a="1"/>
  <c r="L314" i="3" s="1"/>
  <c r="L317" i="3" a="1"/>
  <c r="L317" i="3" s="1"/>
  <c r="L330" i="3" a="1"/>
  <c r="L330" i="3" s="1"/>
  <c r="L322" i="3" a="1"/>
  <c r="L322" i="3" s="1"/>
  <c r="L320" i="3" a="1"/>
  <c r="L320" i="3" s="1"/>
  <c r="L340" i="3" a="1"/>
  <c r="L340" i="3" s="1"/>
  <c r="L352" i="3" a="1"/>
  <c r="L352" i="3" s="1"/>
  <c r="L359" i="3" a="1"/>
  <c r="L359" i="3" s="1"/>
  <c r="L365" i="3" a="1"/>
  <c r="L365" i="3" s="1"/>
  <c r="L309" i="3" a="1"/>
  <c r="L309" i="3" s="1"/>
  <c r="L335" i="3" a="1"/>
  <c r="L335" i="3" s="1"/>
  <c r="L353" i="3" a="1"/>
  <c r="L353" i="3" s="1"/>
  <c r="L364" i="3" a="1"/>
  <c r="L364" i="3" s="1"/>
  <c r="L373" i="3" a="1"/>
  <c r="L373" i="3" s="1"/>
  <c r="L374" i="3" a="1"/>
  <c r="L374" i="3" s="1"/>
  <c r="L384" i="3" a="1"/>
  <c r="L384" i="3" s="1"/>
  <c r="L387" i="3" a="1"/>
  <c r="L387" i="3" s="1"/>
  <c r="L392" i="3" a="1"/>
  <c r="L392" i="3" s="1"/>
  <c r="L397" i="3" a="1"/>
  <c r="L397" i="3" s="1"/>
  <c r="L414" i="3" a="1"/>
  <c r="L414" i="3" s="1"/>
  <c r="L455" i="3" a="1"/>
  <c r="L455" i="3" s="1"/>
  <c r="L475" i="3" a="1"/>
  <c r="L475" i="3" s="1"/>
  <c r="L485" i="3" a="1"/>
  <c r="L485" i="3" s="1"/>
  <c r="L382" i="3" a="1"/>
  <c r="L382" i="3" s="1"/>
  <c r="L389" i="3" a="1"/>
  <c r="L389" i="3" s="1"/>
  <c r="L400" i="3" a="1"/>
  <c r="L400" i="3" s="1"/>
  <c r="L403" i="3" a="1"/>
  <c r="L403" i="3" s="1"/>
  <c r="L420" i="3" a="1"/>
  <c r="L420" i="3" s="1"/>
  <c r="L429" i="3" a="1"/>
  <c r="L429" i="3" s="1"/>
  <c r="L375" i="3" a="1"/>
  <c r="L375" i="3" s="1"/>
  <c r="L413" i="3" a="1"/>
  <c r="L413" i="3" s="1"/>
  <c r="L333" i="3" a="1"/>
  <c r="L333" i="3" s="1"/>
  <c r="L394" i="3" a="1"/>
  <c r="L394" i="3" s="1"/>
  <c r="L419" i="3" a="1"/>
  <c r="L419" i="3" s="1"/>
  <c r="L428" i="3" a="1"/>
  <c r="L428" i="3" s="1"/>
  <c r="L372" i="3" a="1"/>
  <c r="L372" i="3" s="1"/>
  <c r="L399" i="3" a="1"/>
  <c r="L399" i="3" s="1"/>
  <c r="L409" i="3" a="1"/>
  <c r="L409" i="3" s="1"/>
  <c r="L418" i="3" a="1"/>
  <c r="L418" i="3" s="1"/>
  <c r="L427" i="3" a="1"/>
  <c r="L427" i="3" s="1"/>
  <c r="L412" i="3" a="1"/>
  <c r="L412" i="3" s="1"/>
  <c r="L383" i="3" a="1"/>
  <c r="L383" i="3" s="1"/>
  <c r="L398" i="3" a="1"/>
  <c r="L398" i="3" s="1"/>
  <c r="L378" i="3" a="1"/>
  <c r="L378" i="3" s="1"/>
  <c r="L380" i="3" a="1"/>
  <c r="L380" i="3" s="1"/>
  <c r="L385" i="3" a="1"/>
  <c r="L385" i="3" s="1"/>
  <c r="L388" i="3" a="1"/>
  <c r="L388" i="3" s="1"/>
  <c r="L417" i="3" a="1"/>
  <c r="L417" i="3" s="1"/>
  <c r="L424" i="3" a="1"/>
  <c r="L424" i="3" s="1"/>
  <c r="L425" i="3" a="1"/>
  <c r="L425" i="3" s="1"/>
  <c r="L379" i="3" a="1"/>
  <c r="L379" i="3" s="1"/>
  <c r="L393" i="3" a="1"/>
  <c r="L393" i="3" s="1"/>
  <c r="L408" i="3" a="1"/>
  <c r="L408" i="3" s="1"/>
  <c r="L423" i="3" a="1"/>
  <c r="L423" i="3" s="1"/>
  <c r="L284" i="3" a="1"/>
  <c r="L284" i="3" s="1"/>
  <c r="L395" i="3" a="1"/>
  <c r="L395" i="3" s="1"/>
  <c r="L415" i="3" a="1"/>
  <c r="L415" i="3" s="1"/>
  <c r="L390" i="3" a="1"/>
  <c r="L390" i="3" s="1"/>
  <c r="L404" i="3" a="1"/>
  <c r="L404" i="3" s="1"/>
  <c r="L422" i="3" a="1"/>
  <c r="L422" i="3" s="1"/>
  <c r="L443" i="3" a="1"/>
  <c r="L443" i="3" s="1"/>
  <c r="L468" i="3" a="1"/>
  <c r="L468" i="3" s="1"/>
  <c r="L440" i="3" a="1"/>
  <c r="L440" i="3" s="1"/>
  <c r="L450" i="3" a="1"/>
  <c r="L450" i="3" s="1"/>
  <c r="L463" i="3" a="1"/>
  <c r="L463" i="3" s="1"/>
  <c r="L478" i="3" a="1"/>
  <c r="L478" i="3" s="1"/>
  <c r="L489" i="3" a="1"/>
  <c r="L489" i="3" s="1"/>
  <c r="L498" i="3" a="1"/>
  <c r="L498" i="3" s="1"/>
  <c r="L504" i="3" a="1"/>
  <c r="L504" i="3" s="1"/>
  <c r="L510" i="3" a="1"/>
  <c r="L510" i="3" s="1"/>
  <c r="L522" i="3" a="1"/>
  <c r="L522" i="3" s="1"/>
  <c r="L470" i="3" a="1"/>
  <c r="L470" i="3" s="1"/>
  <c r="L483" i="3" a="1"/>
  <c r="L483" i="3" s="1"/>
  <c r="L410" i="3" a="1"/>
  <c r="L410" i="3" s="1"/>
  <c r="L434" i="3" a="1"/>
  <c r="L434" i="3" s="1"/>
  <c r="L437" i="3" a="1"/>
  <c r="L437" i="3" s="1"/>
  <c r="L453" i="3" a="1"/>
  <c r="L453" i="3" s="1"/>
  <c r="L465" i="3" a="1"/>
  <c r="L465" i="3" s="1"/>
  <c r="L474" i="3" a="1"/>
  <c r="L474" i="3" s="1"/>
  <c r="L488" i="3" a="1"/>
  <c r="L488" i="3" s="1"/>
  <c r="L503" i="3" a="1"/>
  <c r="L503" i="3" s="1"/>
  <c r="L460" i="3" a="1"/>
  <c r="L460" i="3" s="1"/>
  <c r="L480" i="3" a="1"/>
  <c r="L480" i="3" s="1"/>
  <c r="L442" i="3" a="1"/>
  <c r="L442" i="3" s="1"/>
  <c r="L445" i="3" a="1"/>
  <c r="L445" i="3" s="1"/>
  <c r="L449" i="3" a="1"/>
  <c r="L449" i="3" s="1"/>
  <c r="L458" i="3" a="1"/>
  <c r="L458" i="3" s="1"/>
  <c r="L467" i="3" a="1"/>
  <c r="L467" i="3" s="1"/>
  <c r="L472" i="3" a="1"/>
  <c r="L472" i="3" s="1"/>
  <c r="L484" i="3" a="1"/>
  <c r="L484" i="3" s="1"/>
  <c r="L487" i="3" a="1"/>
  <c r="L487" i="3" s="1"/>
  <c r="L435" i="3" a="1"/>
  <c r="L435" i="3" s="1"/>
  <c r="L438" i="3" a="1"/>
  <c r="L438" i="3" s="1"/>
  <c r="L477" i="3" a="1"/>
  <c r="L477" i="3" s="1"/>
  <c r="L493" i="3" a="1"/>
  <c r="L493" i="3" s="1"/>
  <c r="L432" i="3" a="1"/>
  <c r="L432" i="3" s="1"/>
  <c r="L448" i="3" a="1"/>
  <c r="L448" i="3" s="1"/>
  <c r="L452" i="3" a="1"/>
  <c r="L452" i="3" s="1"/>
  <c r="L457" i="3" a="1"/>
  <c r="L457" i="3" s="1"/>
  <c r="L462" i="3" a="1"/>
  <c r="L462" i="3" s="1"/>
  <c r="L469" i="3" a="1"/>
  <c r="L469" i="3" s="1"/>
  <c r="L492" i="3" a="1"/>
  <c r="L492" i="3" s="1"/>
  <c r="L464" i="3" a="1"/>
  <c r="L464" i="3" s="1"/>
  <c r="L430" i="3" a="1"/>
  <c r="L430" i="3" s="1"/>
  <c r="L439" i="3" a="1"/>
  <c r="L439" i="3" s="1"/>
  <c r="L444" i="3" a="1"/>
  <c r="L444" i="3" s="1"/>
  <c r="L479" i="3" a="1"/>
  <c r="L479" i="3" s="1"/>
  <c r="L482" i="3" a="1"/>
  <c r="L482" i="3" s="1"/>
  <c r="L459" i="3" a="1"/>
  <c r="L459" i="3" s="1"/>
  <c r="L473" i="3" a="1"/>
  <c r="L473" i="3" s="1"/>
  <c r="L505" i="3" a="1"/>
  <c r="L505" i="3" s="1"/>
  <c r="L514" i="3" a="1"/>
  <c r="L514" i="3" s="1"/>
  <c r="L542" i="3" a="1"/>
  <c r="L542" i="3" s="1"/>
  <c r="L50" i="3" a="1"/>
  <c r="L50" i="3" s="1"/>
  <c r="L454" i="3" a="1"/>
  <c r="L454" i="3" s="1"/>
  <c r="L500" i="3" a="1"/>
  <c r="L500" i="3" s="1"/>
  <c r="L515" i="3" a="1"/>
  <c r="L515" i="3" s="1"/>
  <c r="L497" i="3" a="1"/>
  <c r="L497" i="3" s="1"/>
  <c r="L507" i="3" a="1"/>
  <c r="L507" i="3" s="1"/>
  <c r="L540" i="3" a="1"/>
  <c r="L540" i="3" s="1"/>
  <c r="L494" i="3" a="1"/>
  <c r="L494" i="3" s="1"/>
  <c r="L502" i="3" a="1"/>
  <c r="L502" i="3" s="1"/>
  <c r="L508" i="3" a="1"/>
  <c r="L508" i="3" s="1"/>
  <c r="L523" i="3" a="1"/>
  <c r="L523" i="3" s="1"/>
  <c r="L545" i="3" a="1"/>
  <c r="L545" i="3" s="1"/>
  <c r="L509" i="3" a="1"/>
  <c r="L509" i="3" s="1"/>
  <c r="L524" i="3" a="1"/>
  <c r="L524" i="3" s="1"/>
  <c r="L490" i="3" a="1"/>
  <c r="L490" i="3" s="1"/>
  <c r="L529" i="3" a="1"/>
  <c r="L529" i="3" s="1"/>
  <c r="L530" i="3" a="1"/>
  <c r="L530" i="3" s="1"/>
  <c r="L535" i="3" a="1"/>
  <c r="L535" i="3" s="1"/>
  <c r="L447" i="3" a="1"/>
  <c r="L447" i="3" s="1"/>
  <c r="L499" i="3" a="1"/>
  <c r="L499" i="3" s="1"/>
  <c r="L517" i="3" a="1"/>
  <c r="L517" i="3" s="1"/>
  <c r="L525" i="3" a="1"/>
  <c r="L525" i="3" s="1"/>
  <c r="L534" i="3" a="1"/>
  <c r="L534" i="3" s="1"/>
  <c r="L539" i="3" a="1"/>
  <c r="L539" i="3" s="1"/>
  <c r="L518" i="3" a="1"/>
  <c r="L518" i="3" s="1"/>
  <c r="L527" i="3" a="1"/>
  <c r="L527" i="3" s="1"/>
  <c r="L533" i="3" a="1"/>
  <c r="L533" i="3" s="1"/>
  <c r="L544" i="3" a="1"/>
  <c r="L544" i="3" s="1"/>
  <c r="L519" i="3" a="1"/>
  <c r="L519" i="3" s="1"/>
  <c r="L532" i="3" a="1"/>
  <c r="L532" i="3" s="1"/>
  <c r="L538" i="3" a="1"/>
  <c r="L538" i="3" s="1"/>
  <c r="L543" i="3" a="1"/>
  <c r="L543" i="3" s="1"/>
  <c r="L520" i="3" a="1"/>
  <c r="L520" i="3" s="1"/>
  <c r="L52" i="3" a="1"/>
  <c r="L52" i="3" s="1"/>
  <c r="L53" i="3" a="1"/>
  <c r="L53" i="3" s="1"/>
  <c r="L54" i="3" a="1"/>
  <c r="L54" i="3" s="1"/>
  <c r="L495" i="3" a="1"/>
  <c r="L495" i="3" s="1"/>
  <c r="L512" i="3" a="1"/>
  <c r="L512" i="3" s="1"/>
  <c r="L537" i="3" a="1"/>
  <c r="L537" i="3" s="1"/>
  <c r="L55" i="3" a="1"/>
  <c r="L55" i="3" s="1"/>
  <c r="L513" i="3" a="1"/>
  <c r="L513" i="3" s="1"/>
  <c r="L48" i="3" a="1"/>
  <c r="L48" i="3" s="1"/>
  <c r="L47" i="3" a="1"/>
  <c r="L47" i="3" s="1"/>
  <c r="L528" i="3" a="1"/>
  <c r="L528" i="3" s="1"/>
  <c r="L49" i="3" a="1"/>
  <c r="L49" i="3" s="1"/>
  <c r="Q29" i="3"/>
  <c r="Q60" i="3" a="1"/>
  <c r="Q60" i="3" s="1"/>
  <c r="Q72" i="3" a="1"/>
  <c r="Q72" i="3" s="1"/>
  <c r="Q79" i="3" a="1"/>
  <c r="Q79" i="3" s="1"/>
  <c r="Q80" i="3" a="1"/>
  <c r="Q80" i="3" s="1"/>
  <c r="Q83" i="3" a="1"/>
  <c r="Q83" i="3" s="1"/>
  <c r="Q87" i="3" a="1"/>
  <c r="Q87" i="3" s="1"/>
  <c r="Q67" i="3" a="1"/>
  <c r="Q67" i="3" s="1"/>
  <c r="Q78" i="3" a="1"/>
  <c r="Q78" i="3" s="1"/>
  <c r="Q73" i="3" a="1"/>
  <c r="Q73" i="3" s="1"/>
  <c r="Q57" i="3" a="1"/>
  <c r="Q57" i="3" s="1"/>
  <c r="Q62" i="3" a="1"/>
  <c r="Q62" i="3" s="1"/>
  <c r="Q63" i="3" a="1"/>
  <c r="Q63" i="3" s="1"/>
  <c r="Q58" i="3" a="1"/>
  <c r="Q58" i="3" s="1"/>
  <c r="Q64" i="3" a="1"/>
  <c r="Q64" i="3" s="1"/>
  <c r="Q65" i="3" a="1"/>
  <c r="Q65" i="3" s="1"/>
  <c r="Q59" i="3" a="1"/>
  <c r="Q59" i="3" s="1"/>
  <c r="Q88" i="3" a="1"/>
  <c r="Q88" i="3" s="1"/>
  <c r="Q94" i="3" a="1"/>
  <c r="Q94" i="3" s="1"/>
  <c r="Q95" i="3" a="1"/>
  <c r="Q95" i="3" s="1"/>
  <c r="Q103" i="3" a="1"/>
  <c r="Q103" i="3" s="1"/>
  <c r="Q123" i="3" a="1"/>
  <c r="Q123" i="3" s="1"/>
  <c r="Q130" i="3" a="1"/>
  <c r="Q130" i="3" s="1"/>
  <c r="Q144" i="3" a="1"/>
  <c r="Q144" i="3" s="1"/>
  <c r="Q145" i="3" a="1"/>
  <c r="Q145" i="3" s="1"/>
  <c r="Q157" i="3" a="1"/>
  <c r="Q157" i="3" s="1"/>
  <c r="Q158" i="3" a="1"/>
  <c r="Q158" i="3" s="1"/>
  <c r="Q168" i="3" a="1"/>
  <c r="Q168" i="3" s="1"/>
  <c r="Q84" i="3" a="1"/>
  <c r="Q84" i="3" s="1"/>
  <c r="Q119" i="3" a="1"/>
  <c r="Q119" i="3" s="1"/>
  <c r="Q69" i="3" a="1"/>
  <c r="Q69" i="3" s="1"/>
  <c r="Q75" i="3" a="1"/>
  <c r="Q75" i="3" s="1"/>
  <c r="Q90" i="3" a="1"/>
  <c r="Q90" i="3" s="1"/>
  <c r="Q104" i="3" a="1"/>
  <c r="Q104" i="3" s="1"/>
  <c r="Q124" i="3" a="1"/>
  <c r="Q124" i="3" s="1"/>
  <c r="Q134" i="3" a="1"/>
  <c r="Q134" i="3" s="1"/>
  <c r="Q93" i="3" a="1"/>
  <c r="Q93" i="3" s="1"/>
  <c r="Q108" i="3" a="1"/>
  <c r="Q108" i="3" s="1"/>
  <c r="Q113" i="3" a="1"/>
  <c r="Q113" i="3" s="1"/>
  <c r="Q125" i="3" a="1"/>
  <c r="Q125" i="3" s="1"/>
  <c r="Q74" i="3" a="1"/>
  <c r="Q74" i="3" s="1"/>
  <c r="Q97" i="3" a="1"/>
  <c r="Q97" i="3" s="1"/>
  <c r="Q105" i="3" a="1"/>
  <c r="Q105" i="3" s="1"/>
  <c r="Q110" i="3" a="1"/>
  <c r="Q110" i="3" s="1"/>
  <c r="Q117" i="3" a="1"/>
  <c r="Q117" i="3" s="1"/>
  <c r="Q120" i="3" a="1"/>
  <c r="Q120" i="3" s="1"/>
  <c r="Q68" i="3" a="1"/>
  <c r="Q68" i="3" s="1"/>
  <c r="Q77" i="3" a="1"/>
  <c r="Q77" i="3" s="1"/>
  <c r="Q92" i="3" a="1"/>
  <c r="Q92" i="3" s="1"/>
  <c r="Q98" i="3" a="1"/>
  <c r="Q98" i="3" s="1"/>
  <c r="Q99" i="3" a="1"/>
  <c r="Q99" i="3" s="1"/>
  <c r="Q100" i="3" a="1"/>
  <c r="Q100" i="3" s="1"/>
  <c r="Q115" i="3" a="1"/>
  <c r="Q115" i="3" s="1"/>
  <c r="Q82" i="3" a="1"/>
  <c r="Q82" i="3" s="1"/>
  <c r="Q89" i="3" a="1"/>
  <c r="Q89" i="3" s="1"/>
  <c r="Q107" i="3" a="1"/>
  <c r="Q107" i="3" s="1"/>
  <c r="Q112" i="3" a="1"/>
  <c r="Q112" i="3" s="1"/>
  <c r="Q118" i="3" a="1"/>
  <c r="Q118" i="3" s="1"/>
  <c r="Q70" i="3" a="1"/>
  <c r="Q70" i="3" s="1"/>
  <c r="Q85" i="3" a="1"/>
  <c r="Q85" i="3" s="1"/>
  <c r="Q102" i="3" a="1"/>
  <c r="Q102" i="3" s="1"/>
  <c r="Q109" i="3" a="1"/>
  <c r="Q109" i="3" s="1"/>
  <c r="Q129" i="3" a="1"/>
  <c r="Q129" i="3" s="1"/>
  <c r="Q160" i="3" a="1"/>
  <c r="Q160" i="3" s="1"/>
  <c r="Q175" i="3" a="1"/>
  <c r="Q175" i="3" s="1"/>
  <c r="Q184" i="3" a="1"/>
  <c r="Q184" i="3" s="1"/>
  <c r="Q187" i="3" a="1"/>
  <c r="Q187" i="3" s="1"/>
  <c r="Q189" i="3" a="1"/>
  <c r="Q189" i="3" s="1"/>
  <c r="Q197" i="3" a="1"/>
  <c r="Q197" i="3" s="1"/>
  <c r="Q203" i="3" a="1"/>
  <c r="Q203" i="3" s="1"/>
  <c r="Q209" i="3" a="1"/>
  <c r="Q209" i="3" s="1"/>
  <c r="Q218" i="3" a="1"/>
  <c r="Q218" i="3" s="1"/>
  <c r="Q233" i="3" a="1"/>
  <c r="Q233" i="3" s="1"/>
  <c r="Q127" i="3" a="1"/>
  <c r="Q127" i="3" s="1"/>
  <c r="Q143" i="3" a="1"/>
  <c r="Q143" i="3" s="1"/>
  <c r="Q159" i="3" a="1"/>
  <c r="Q159" i="3" s="1"/>
  <c r="Q165" i="3" a="1"/>
  <c r="Q165" i="3" s="1"/>
  <c r="Q192" i="3" a="1"/>
  <c r="Q192" i="3" s="1"/>
  <c r="Q193" i="3" a="1"/>
  <c r="Q193" i="3" s="1"/>
  <c r="Q149" i="3" a="1"/>
  <c r="Q149" i="3" s="1"/>
  <c r="Q182" i="3" a="1"/>
  <c r="Q182" i="3" s="1"/>
  <c r="Q194" i="3" a="1"/>
  <c r="Q194" i="3" s="1"/>
  <c r="Q154" i="3" a="1"/>
  <c r="Q154" i="3" s="1"/>
  <c r="Q172" i="3" a="1"/>
  <c r="Q172" i="3" s="1"/>
  <c r="Q180" i="3" a="1"/>
  <c r="Q180" i="3" s="1"/>
  <c r="Q122" i="3" a="1"/>
  <c r="Q122" i="3" s="1"/>
  <c r="Q140" i="3" a="1"/>
  <c r="Q140" i="3" s="1"/>
  <c r="Q147" i="3" a="1"/>
  <c r="Q147" i="3" s="1"/>
  <c r="Q152" i="3" a="1"/>
  <c r="Q152" i="3" s="1"/>
  <c r="Q169" i="3" a="1"/>
  <c r="Q169" i="3" s="1"/>
  <c r="Q128" i="3" a="1"/>
  <c r="Q128" i="3" s="1"/>
  <c r="Q137" i="3" a="1"/>
  <c r="Q137" i="3" s="1"/>
  <c r="Q164" i="3" a="1"/>
  <c r="Q164" i="3" s="1"/>
  <c r="Q177" i="3" a="1"/>
  <c r="Q177" i="3" s="1"/>
  <c r="Q135" i="3" a="1"/>
  <c r="Q135" i="3" s="1"/>
  <c r="Q142" i="3" a="1"/>
  <c r="Q142" i="3" s="1"/>
  <c r="Q150" i="3" a="1"/>
  <c r="Q150" i="3" s="1"/>
  <c r="Q173" i="3" a="1"/>
  <c r="Q173" i="3" s="1"/>
  <c r="Q188" i="3" a="1"/>
  <c r="Q188" i="3" s="1"/>
  <c r="Q139" i="3" a="1"/>
  <c r="Q139" i="3" s="1"/>
  <c r="Q162" i="3" a="1"/>
  <c r="Q162" i="3" s="1"/>
  <c r="Q163" i="3" a="1"/>
  <c r="Q163" i="3" s="1"/>
  <c r="Q178" i="3" a="1"/>
  <c r="Q178" i="3" s="1"/>
  <c r="Q183" i="3" a="1"/>
  <c r="Q183" i="3" s="1"/>
  <c r="Q132" i="3" a="1"/>
  <c r="Q132" i="3" s="1"/>
  <c r="Q133" i="3" a="1"/>
  <c r="Q133" i="3" s="1"/>
  <c r="Q114" i="3" a="1"/>
  <c r="Q114" i="3" s="1"/>
  <c r="Q148" i="3" a="1"/>
  <c r="Q148" i="3" s="1"/>
  <c r="Q167" i="3" a="1"/>
  <c r="Q167" i="3" s="1"/>
  <c r="Q170" i="3" a="1"/>
  <c r="Q170" i="3" s="1"/>
  <c r="Q174" i="3" a="1"/>
  <c r="Q174" i="3" s="1"/>
  <c r="Q138" i="3" a="1"/>
  <c r="Q138" i="3" s="1"/>
  <c r="Q153" i="3" a="1"/>
  <c r="Q153" i="3" s="1"/>
  <c r="Q155" i="3" a="1"/>
  <c r="Q155" i="3" s="1"/>
  <c r="Q179" i="3" a="1"/>
  <c r="Q179" i="3" s="1"/>
  <c r="Q210" i="3" a="1"/>
  <c r="Q210" i="3" s="1"/>
  <c r="Q228" i="3" a="1"/>
  <c r="Q228" i="3" s="1"/>
  <c r="Q238" i="3" a="1"/>
  <c r="Q238" i="3" s="1"/>
  <c r="Q273" i="3" a="1"/>
  <c r="Q273" i="3" s="1"/>
  <c r="Q205" i="3" a="1"/>
  <c r="Q205" i="3" s="1"/>
  <c r="Q224" i="3" a="1"/>
  <c r="Q224" i="3" s="1"/>
  <c r="Q243" i="3" a="1"/>
  <c r="Q243" i="3" s="1"/>
  <c r="Q249" i="3" a="1"/>
  <c r="Q249" i="3" s="1"/>
  <c r="Q253" i="3" a="1"/>
  <c r="Q253" i="3" s="1"/>
  <c r="Q200" i="3" a="1"/>
  <c r="Q200" i="3" s="1"/>
  <c r="Q202" i="3" a="1"/>
  <c r="Q202" i="3" s="1"/>
  <c r="Q212" i="3" a="1"/>
  <c r="Q212" i="3" s="1"/>
  <c r="Q220" i="3" a="1"/>
  <c r="Q220" i="3" s="1"/>
  <c r="Q248" i="3" a="1"/>
  <c r="Q248" i="3" s="1"/>
  <c r="Q214" i="3" a="1"/>
  <c r="Q214" i="3" s="1"/>
  <c r="Q222" i="3" a="1"/>
  <c r="Q222" i="3" s="1"/>
  <c r="Q229" i="3" a="1"/>
  <c r="Q229" i="3" s="1"/>
  <c r="Q245" i="3" a="1"/>
  <c r="Q245" i="3" s="1"/>
  <c r="Q239" i="3" a="1"/>
  <c r="Q239" i="3" s="1"/>
  <c r="Q198" i="3" a="1"/>
  <c r="Q198" i="3" s="1"/>
  <c r="Q207" i="3" a="1"/>
  <c r="Q207" i="3" s="1"/>
  <c r="Q185" i="3" a="1"/>
  <c r="Q185" i="3" s="1"/>
  <c r="Q204" i="3" a="1"/>
  <c r="Q204" i="3" s="1"/>
  <c r="Q227" i="3" a="1"/>
  <c r="Q227" i="3" s="1"/>
  <c r="Q234" i="3" a="1"/>
  <c r="Q234" i="3" s="1"/>
  <c r="Q223" i="3" a="1"/>
  <c r="Q223" i="3" s="1"/>
  <c r="Q232" i="3" a="1"/>
  <c r="Q232" i="3" s="1"/>
  <c r="Q199" i="3" a="1"/>
  <c r="Q199" i="3" s="1"/>
  <c r="Q225" i="3" a="1"/>
  <c r="Q225" i="3" s="1"/>
  <c r="Q237" i="3" a="1"/>
  <c r="Q237" i="3" s="1"/>
  <c r="Q240" i="3" a="1"/>
  <c r="Q240" i="3" s="1"/>
  <c r="Q190" i="3" a="1"/>
  <c r="Q190" i="3" s="1"/>
  <c r="Q208" i="3" a="1"/>
  <c r="Q208" i="3" s="1"/>
  <c r="Q213" i="3" a="1"/>
  <c r="Q213" i="3" s="1"/>
  <c r="Q215" i="3" a="1"/>
  <c r="Q215" i="3" s="1"/>
  <c r="Q217" i="3" a="1"/>
  <c r="Q217" i="3" s="1"/>
  <c r="Q230" i="3" a="1"/>
  <c r="Q230" i="3" s="1"/>
  <c r="Q263" i="3" a="1"/>
  <c r="Q263" i="3" s="1"/>
  <c r="Q270" i="3" a="1"/>
  <c r="Q270" i="3" s="1"/>
  <c r="Q277" i="3" a="1"/>
  <c r="Q277" i="3" s="1"/>
  <c r="Q280" i="3" a="1"/>
  <c r="Q280" i="3" s="1"/>
  <c r="Q283" i="3" a="1"/>
  <c r="Q283" i="3" s="1"/>
  <c r="Q300" i="3" a="1"/>
  <c r="Q300" i="3" s="1"/>
  <c r="Q354" i="3" a="1"/>
  <c r="Q354" i="3" s="1"/>
  <c r="Q242" i="3" a="1"/>
  <c r="Q242" i="3" s="1"/>
  <c r="Q255" i="3" a="1"/>
  <c r="Q255" i="3" s="1"/>
  <c r="Q274" i="3" a="1"/>
  <c r="Q274" i="3" s="1"/>
  <c r="Q288" i="3" a="1"/>
  <c r="Q288" i="3" s="1"/>
  <c r="Q292" i="3" a="1"/>
  <c r="Q292" i="3" s="1"/>
  <c r="Q298" i="3" a="1"/>
  <c r="Q298" i="3" s="1"/>
  <c r="Q305" i="3" a="1"/>
  <c r="Q305" i="3" s="1"/>
  <c r="Q264" i="3" a="1"/>
  <c r="Q264" i="3" s="1"/>
  <c r="Q244" i="3" a="1"/>
  <c r="Q244" i="3" s="1"/>
  <c r="Q254" i="3" a="1"/>
  <c r="Q254" i="3" s="1"/>
  <c r="Q265" i="3" a="1"/>
  <c r="Q265" i="3" s="1"/>
  <c r="Q250" i="3" a="1"/>
  <c r="Q250" i="3" s="1"/>
  <c r="Q258" i="3" a="1"/>
  <c r="Q258" i="3" s="1"/>
  <c r="Q279" i="3" a="1"/>
  <c r="Q279" i="3" s="1"/>
  <c r="Q282" i="3" a="1"/>
  <c r="Q282" i="3" s="1"/>
  <c r="Q285" i="3" a="1"/>
  <c r="Q285" i="3" s="1"/>
  <c r="Q289" i="3" a="1"/>
  <c r="Q289" i="3" s="1"/>
  <c r="Q293" i="3" a="1"/>
  <c r="Q293" i="3" s="1"/>
  <c r="Q303" i="3" a="1"/>
  <c r="Q303" i="3" s="1"/>
  <c r="Q307" i="3" a="1"/>
  <c r="Q307" i="3" s="1"/>
  <c r="Q259" i="3" a="1"/>
  <c r="Q259" i="3" s="1"/>
  <c r="Q247" i="3" a="1"/>
  <c r="Q247" i="3" s="1"/>
  <c r="Q257" i="3" a="1"/>
  <c r="Q257" i="3" s="1"/>
  <c r="Q195" i="3" a="1"/>
  <c r="Q195" i="3" s="1"/>
  <c r="Q219" i="3" a="1"/>
  <c r="Q219" i="3" s="1"/>
  <c r="Q260" i="3" a="1"/>
  <c r="Q260" i="3" s="1"/>
  <c r="Q267" i="3" a="1"/>
  <c r="Q267" i="3" s="1"/>
  <c r="Q290" i="3" a="1"/>
  <c r="Q290" i="3" s="1"/>
  <c r="Q294" i="3" a="1"/>
  <c r="Q294" i="3" s="1"/>
  <c r="Q299" i="3" a="1"/>
  <c r="Q299" i="3" s="1"/>
  <c r="Q252" i="3" a="1"/>
  <c r="Q252" i="3" s="1"/>
  <c r="Q268" i="3" a="1"/>
  <c r="Q268" i="3" s="1"/>
  <c r="Q275" i="3" a="1"/>
  <c r="Q275" i="3" s="1"/>
  <c r="Q278" i="3" a="1"/>
  <c r="Q278" i="3" s="1"/>
  <c r="Q284" i="3" a="1"/>
  <c r="Q284" i="3" s="1"/>
  <c r="Q297" i="3" a="1"/>
  <c r="Q297" i="3" s="1"/>
  <c r="Q272" i="3" a="1"/>
  <c r="Q272" i="3" s="1"/>
  <c r="Q295" i="3" a="1"/>
  <c r="Q295" i="3" s="1"/>
  <c r="Q304" i="3" a="1"/>
  <c r="Q304" i="3" s="1"/>
  <c r="Q235" i="3" a="1"/>
  <c r="Q235" i="3" s="1"/>
  <c r="Q262" i="3" a="1"/>
  <c r="Q262" i="3" s="1"/>
  <c r="Q269" i="3" a="1"/>
  <c r="Q269" i="3" s="1"/>
  <c r="Q287" i="3" a="1"/>
  <c r="Q287" i="3" s="1"/>
  <c r="Q308" i="3" a="1"/>
  <c r="Q308" i="3" s="1"/>
  <c r="Q332" i="3" a="1"/>
  <c r="Q332" i="3" s="1"/>
  <c r="Q375" i="3" a="1"/>
  <c r="Q375" i="3" s="1"/>
  <c r="Q314" i="3" a="1"/>
  <c r="Q314" i="3" s="1"/>
  <c r="Q319" i="3" a="1"/>
  <c r="Q319" i="3" s="1"/>
  <c r="Q322" i="3" a="1"/>
  <c r="Q322" i="3" s="1"/>
  <c r="Q352" i="3" a="1"/>
  <c r="Q352" i="3" s="1"/>
  <c r="Q362" i="3" a="1"/>
  <c r="Q362" i="3" s="1"/>
  <c r="Q369" i="3" a="1"/>
  <c r="Q369" i="3" s="1"/>
  <c r="Q374" i="3" a="1"/>
  <c r="Q374" i="3" s="1"/>
  <c r="Q309" i="3" a="1"/>
  <c r="Q309" i="3" s="1"/>
  <c r="Q330" i="3" a="1"/>
  <c r="Q330" i="3" s="1"/>
  <c r="Q337" i="3" a="1"/>
  <c r="Q337" i="3" s="1"/>
  <c r="Q340" i="3" a="1"/>
  <c r="Q340" i="3" s="1"/>
  <c r="Q368" i="3" a="1"/>
  <c r="Q368" i="3" s="1"/>
  <c r="Q379" i="3" a="1"/>
  <c r="Q379" i="3" s="1"/>
  <c r="Q313" i="3" a="1"/>
  <c r="Q313" i="3" s="1"/>
  <c r="Q320" i="3" a="1"/>
  <c r="Q320" i="3" s="1"/>
  <c r="Q323" i="3" a="1"/>
  <c r="Q323" i="3" s="1"/>
  <c r="Q328" i="3" a="1"/>
  <c r="Q328" i="3" s="1"/>
  <c r="Q353" i="3" a="1"/>
  <c r="Q353" i="3" s="1"/>
  <c r="Q359" i="3" a="1"/>
  <c r="Q359" i="3" s="1"/>
  <c r="Q367" i="3" a="1"/>
  <c r="Q367" i="3" s="1"/>
  <c r="Q335" i="3" a="1"/>
  <c r="Q335" i="3" s="1"/>
  <c r="Q318" i="3" a="1"/>
  <c r="Q318" i="3" s="1"/>
  <c r="Q365" i="3" a="1"/>
  <c r="Q365" i="3" s="1"/>
  <c r="Q310" i="3" a="1"/>
  <c r="Q310" i="3" s="1"/>
  <c r="Q324" i="3" a="1"/>
  <c r="Q324" i="3" s="1"/>
  <c r="Q333" i="3" a="1"/>
  <c r="Q333" i="3" s="1"/>
  <c r="Q338" i="3" a="1"/>
  <c r="Q338" i="3" s="1"/>
  <c r="Q357" i="3" a="1"/>
  <c r="Q357" i="3" s="1"/>
  <c r="Q312" i="3" a="1"/>
  <c r="Q312" i="3" s="1"/>
  <c r="Q348" i="3" a="1"/>
  <c r="Q348" i="3" s="1"/>
  <c r="Q364" i="3" a="1"/>
  <c r="Q364" i="3" s="1"/>
  <c r="Q302" i="3" a="1"/>
  <c r="Q302" i="3" s="1"/>
  <c r="Q315" i="3" a="1"/>
  <c r="Q315" i="3" s="1"/>
  <c r="Q329" i="3" a="1"/>
  <c r="Q329" i="3" s="1"/>
  <c r="Q345" i="3" a="1"/>
  <c r="Q345" i="3" s="1"/>
  <c r="Q347" i="3" a="1"/>
  <c r="Q347" i="3" s="1"/>
  <c r="Q349" i="3" a="1"/>
  <c r="Q349" i="3" s="1"/>
  <c r="Q363" i="3" a="1"/>
  <c r="Q363" i="3" s="1"/>
  <c r="Q342" i="3" a="1"/>
  <c r="Q342" i="3" s="1"/>
  <c r="Q344" i="3" a="1"/>
  <c r="Q344" i="3" s="1"/>
  <c r="Q358" i="3" a="1"/>
  <c r="Q358" i="3" s="1"/>
  <c r="Q317" i="3" a="1"/>
  <c r="Q317" i="3" s="1"/>
  <c r="Q327" i="3" a="1"/>
  <c r="Q327" i="3" s="1"/>
  <c r="Q343" i="3" a="1"/>
  <c r="Q343" i="3" s="1"/>
  <c r="Q350" i="3" a="1"/>
  <c r="Q350" i="3" s="1"/>
  <c r="Q355" i="3" a="1"/>
  <c r="Q355" i="3" s="1"/>
  <c r="Q360" i="3" a="1"/>
  <c r="Q360" i="3" s="1"/>
  <c r="Q377" i="3" a="1"/>
  <c r="Q377" i="3" s="1"/>
  <c r="Q383" i="3" a="1"/>
  <c r="Q383" i="3" s="1"/>
  <c r="Q399" i="3" a="1"/>
  <c r="Q399" i="3" s="1"/>
  <c r="Q402" i="3" a="1"/>
  <c r="Q402" i="3" s="1"/>
  <c r="Q412" i="3" a="1"/>
  <c r="Q412" i="3" s="1"/>
  <c r="Q417" i="3" a="1"/>
  <c r="Q417" i="3" s="1"/>
  <c r="Q433" i="3" a="1"/>
  <c r="Q433" i="3" s="1"/>
  <c r="Q447" i="3" a="1"/>
  <c r="Q447" i="3" s="1"/>
  <c r="Q448" i="3" a="1"/>
  <c r="Q448" i="3" s="1"/>
  <c r="Q449" i="3" a="1"/>
  <c r="Q449" i="3" s="1"/>
  <c r="Q464" i="3" a="1"/>
  <c r="Q464" i="3" s="1"/>
  <c r="Q437" i="3" a="1"/>
  <c r="Q437" i="3" s="1"/>
  <c r="Q442" i="3" a="1"/>
  <c r="Q442" i="3" s="1"/>
  <c r="Q370" i="3" a="1"/>
  <c r="Q370" i="3" s="1"/>
  <c r="Q380" i="3" a="1"/>
  <c r="Q380" i="3" s="1"/>
  <c r="Q388" i="3" a="1"/>
  <c r="Q388" i="3" s="1"/>
  <c r="Q393" i="3" a="1"/>
  <c r="Q393" i="3" s="1"/>
  <c r="Q398" i="3" a="1"/>
  <c r="Q398" i="3" s="1"/>
  <c r="Q423" i="3" a="1"/>
  <c r="Q423" i="3" s="1"/>
  <c r="Q424" i="3" a="1"/>
  <c r="Q424" i="3" s="1"/>
  <c r="Q432" i="3" a="1"/>
  <c r="Q432" i="3" s="1"/>
  <c r="Q438" i="3" a="1"/>
  <c r="Q438" i="3" s="1"/>
  <c r="Q439" i="3" a="1"/>
  <c r="Q439" i="3" s="1"/>
  <c r="Q440" i="3" a="1"/>
  <c r="Q440" i="3" s="1"/>
  <c r="Q385" i="3" a="1"/>
  <c r="Q385" i="3" s="1"/>
  <c r="Q390" i="3" a="1"/>
  <c r="Q390" i="3" s="1"/>
  <c r="Q395" i="3" a="1"/>
  <c r="Q395" i="3" s="1"/>
  <c r="Q405" i="3" a="1"/>
  <c r="Q405" i="3" s="1"/>
  <c r="Q408" i="3" a="1"/>
  <c r="Q408" i="3" s="1"/>
  <c r="Q425" i="3" a="1"/>
  <c r="Q425" i="3" s="1"/>
  <c r="Q373" i="3" a="1"/>
  <c r="Q373" i="3" s="1"/>
  <c r="Q415" i="3" a="1"/>
  <c r="Q415" i="3" s="1"/>
  <c r="Q422" i="3" a="1"/>
  <c r="Q422" i="3" s="1"/>
  <c r="Q404" i="3" a="1"/>
  <c r="Q404" i="3" s="1"/>
  <c r="Q414" i="3" a="1"/>
  <c r="Q414" i="3" s="1"/>
  <c r="Q430" i="3" a="1"/>
  <c r="Q430" i="3" s="1"/>
  <c r="Q334" i="3" a="1"/>
  <c r="Q334" i="3" s="1"/>
  <c r="Q339" i="3" a="1"/>
  <c r="Q339" i="3" s="1"/>
  <c r="Q384" i="3" a="1"/>
  <c r="Q384" i="3" s="1"/>
  <c r="Q387" i="3" a="1"/>
  <c r="Q387" i="3" s="1"/>
  <c r="Q397" i="3" a="1"/>
  <c r="Q397" i="3" s="1"/>
  <c r="Q410" i="3" a="1"/>
  <c r="Q410" i="3" s="1"/>
  <c r="Q372" i="3" a="1"/>
  <c r="Q372" i="3" s="1"/>
  <c r="Q382" i="3" a="1"/>
  <c r="Q382" i="3" s="1"/>
  <c r="Q389" i="3" a="1"/>
  <c r="Q389" i="3" s="1"/>
  <c r="Q392" i="3" a="1"/>
  <c r="Q392" i="3" s="1"/>
  <c r="Q420" i="3" a="1"/>
  <c r="Q420" i="3" s="1"/>
  <c r="Q325" i="3" a="1"/>
  <c r="Q325" i="3" s="1"/>
  <c r="Q400" i="3" a="1"/>
  <c r="Q400" i="3" s="1"/>
  <c r="Q403" i="3" a="1"/>
  <c r="Q403" i="3" s="1"/>
  <c r="Q407" i="3" a="1"/>
  <c r="Q407" i="3" s="1"/>
  <c r="Q413" i="3" a="1"/>
  <c r="Q413" i="3" s="1"/>
  <c r="Q428" i="3" a="1"/>
  <c r="Q428" i="3" s="1"/>
  <c r="Q394" i="3" a="1"/>
  <c r="Q394" i="3" s="1"/>
  <c r="Q409" i="3" a="1"/>
  <c r="Q409" i="3" s="1"/>
  <c r="Q419" i="3" a="1"/>
  <c r="Q419" i="3" s="1"/>
  <c r="Q455" i="3" a="1"/>
  <c r="Q455" i="3" s="1"/>
  <c r="Q460" i="3" a="1"/>
  <c r="Q460" i="3" s="1"/>
  <c r="Q467" i="3" a="1"/>
  <c r="Q467" i="3" s="1"/>
  <c r="Q485" i="3" a="1"/>
  <c r="Q485" i="3" s="1"/>
  <c r="Q492" i="3" a="1"/>
  <c r="Q492" i="3" s="1"/>
  <c r="Q527" i="3" a="1"/>
  <c r="Q527" i="3" s="1"/>
  <c r="Q435" i="3" a="1"/>
  <c r="Q435" i="3" s="1"/>
  <c r="Q452" i="3" a="1"/>
  <c r="Q452" i="3" s="1"/>
  <c r="Q462" i="3" a="1"/>
  <c r="Q462" i="3" s="1"/>
  <c r="Q469" i="3" a="1"/>
  <c r="Q469" i="3" s="1"/>
  <c r="Q477" i="3" a="1"/>
  <c r="Q477" i="3" s="1"/>
  <c r="Q502" i="3" a="1"/>
  <c r="Q502" i="3" s="1"/>
  <c r="Q508" i="3" a="1"/>
  <c r="Q508" i="3" s="1"/>
  <c r="Q514" i="3" a="1"/>
  <c r="Q514" i="3" s="1"/>
  <c r="Q520" i="3" a="1"/>
  <c r="Q520" i="3" s="1"/>
  <c r="Q418" i="3" a="1"/>
  <c r="Q418" i="3" s="1"/>
  <c r="Q444" i="3" a="1"/>
  <c r="Q444" i="3" s="1"/>
  <c r="Q457" i="3" a="1"/>
  <c r="Q457" i="3" s="1"/>
  <c r="Q475" i="3" a="1"/>
  <c r="Q475" i="3" s="1"/>
  <c r="Q479" i="3" a="1"/>
  <c r="Q479" i="3" s="1"/>
  <c r="Q482" i="3" a="1"/>
  <c r="Q482" i="3" s="1"/>
  <c r="Q427" i="3" a="1"/>
  <c r="Q427" i="3" s="1"/>
  <c r="Q459" i="3" a="1"/>
  <c r="Q459" i="3" s="1"/>
  <c r="Q473" i="3" a="1"/>
  <c r="Q473" i="3" s="1"/>
  <c r="Q490" i="3" a="1"/>
  <c r="Q490" i="3" s="1"/>
  <c r="Q378" i="3" a="1"/>
  <c r="Q378" i="3" s="1"/>
  <c r="Q443" i="3" a="1"/>
  <c r="Q443" i="3" s="1"/>
  <c r="Q454" i="3" a="1"/>
  <c r="Q454" i="3" s="1"/>
  <c r="Q463" i="3" a="1"/>
  <c r="Q463" i="3" s="1"/>
  <c r="Q468" i="3" a="1"/>
  <c r="Q468" i="3" s="1"/>
  <c r="Q478" i="3" a="1"/>
  <c r="Q478" i="3" s="1"/>
  <c r="Q489" i="3" a="1"/>
  <c r="Q489" i="3" s="1"/>
  <c r="Q429" i="3" a="1"/>
  <c r="Q429" i="3" s="1"/>
  <c r="Q450" i="3" a="1"/>
  <c r="Q450" i="3" s="1"/>
  <c r="Q488" i="3" a="1"/>
  <c r="Q488" i="3" s="1"/>
  <c r="Q453" i="3" a="1"/>
  <c r="Q453" i="3" s="1"/>
  <c r="Q472" i="3" a="1"/>
  <c r="Q472" i="3" s="1"/>
  <c r="Q483" i="3" a="1"/>
  <c r="Q483" i="3" s="1"/>
  <c r="Q434" i="3" a="1"/>
  <c r="Q434" i="3" s="1"/>
  <c r="Q458" i="3" a="1"/>
  <c r="Q458" i="3" s="1"/>
  <c r="Q465" i="3" a="1"/>
  <c r="Q465" i="3" s="1"/>
  <c r="Q470" i="3" a="1"/>
  <c r="Q470" i="3" s="1"/>
  <c r="Q474" i="3" a="1"/>
  <c r="Q474" i="3" s="1"/>
  <c r="Q480" i="3" a="1"/>
  <c r="Q480" i="3" s="1"/>
  <c r="Q484" i="3" a="1"/>
  <c r="Q484" i="3" s="1"/>
  <c r="Q487" i="3" a="1"/>
  <c r="Q487" i="3" s="1"/>
  <c r="Q509" i="3" a="1"/>
  <c r="Q509" i="3" s="1"/>
  <c r="Q518" i="3" a="1"/>
  <c r="Q518" i="3" s="1"/>
  <c r="Q530" i="3" a="1"/>
  <c r="Q530" i="3" s="1"/>
  <c r="Q535" i="3" a="1"/>
  <c r="Q535" i="3" s="1"/>
  <c r="Q539" i="3" a="1"/>
  <c r="Q539" i="3" s="1"/>
  <c r="Q48" i="3" a="1"/>
  <c r="Q48" i="3" s="1"/>
  <c r="Q445" i="3" a="1"/>
  <c r="Q445" i="3" s="1"/>
  <c r="Q510" i="3" a="1"/>
  <c r="Q510" i="3" s="1"/>
  <c r="Q519" i="3" a="1"/>
  <c r="Q519" i="3" s="1"/>
  <c r="Q534" i="3" a="1"/>
  <c r="Q534" i="3" s="1"/>
  <c r="Q544" i="3" a="1"/>
  <c r="Q544" i="3" s="1"/>
  <c r="Q498" i="3" a="1"/>
  <c r="Q498" i="3" s="1"/>
  <c r="Q529" i="3" a="1"/>
  <c r="Q529" i="3" s="1"/>
  <c r="Q538" i="3" a="1"/>
  <c r="Q538" i="3" s="1"/>
  <c r="Q52" i="3" a="1"/>
  <c r="Q52" i="3" s="1"/>
  <c r="Q53" i="3" a="1"/>
  <c r="Q53" i="3" s="1"/>
  <c r="Q495" i="3" a="1"/>
  <c r="Q495" i="3" s="1"/>
  <c r="Q512" i="3" a="1"/>
  <c r="Q512" i="3" s="1"/>
  <c r="Q533" i="3" a="1"/>
  <c r="Q533" i="3" s="1"/>
  <c r="Q543" i="3" a="1"/>
  <c r="Q543" i="3" s="1"/>
  <c r="Q54" i="3" a="1"/>
  <c r="Q54" i="3" s="1"/>
  <c r="Q55" i="3" a="1"/>
  <c r="Q55" i="3" s="1"/>
  <c r="Q500" i="3" a="1"/>
  <c r="Q500" i="3" s="1"/>
  <c r="Q504" i="3" a="1"/>
  <c r="Q504" i="3" s="1"/>
  <c r="Q513" i="3" a="1"/>
  <c r="Q513" i="3" s="1"/>
  <c r="Q532" i="3" a="1"/>
  <c r="Q532" i="3" s="1"/>
  <c r="Q494" i="3" a="1"/>
  <c r="Q494" i="3" s="1"/>
  <c r="Q505" i="3" a="1"/>
  <c r="Q505" i="3" s="1"/>
  <c r="Q503" i="3" a="1"/>
  <c r="Q503" i="3" s="1"/>
  <c r="Q528" i="3" a="1"/>
  <c r="Q528" i="3" s="1"/>
  <c r="Q537" i="3" a="1"/>
  <c r="Q537" i="3" s="1"/>
  <c r="Q497" i="3" a="1"/>
  <c r="Q497" i="3" s="1"/>
  <c r="Q507" i="3" a="1"/>
  <c r="Q507" i="3" s="1"/>
  <c r="Q522" i="3" a="1"/>
  <c r="Q522" i="3" s="1"/>
  <c r="Q542" i="3" a="1"/>
  <c r="Q542" i="3" s="1"/>
  <c r="Q523" i="3" a="1"/>
  <c r="Q523" i="3" s="1"/>
  <c r="Q499" i="3" a="1"/>
  <c r="Q499" i="3" s="1"/>
  <c r="Q515" i="3" a="1"/>
  <c r="Q515" i="3" s="1"/>
  <c r="Q540" i="3" a="1"/>
  <c r="Q540" i="3" s="1"/>
  <c r="Q524" i="3" a="1"/>
  <c r="Q524" i="3" s="1"/>
  <c r="Q525" i="3" a="1"/>
  <c r="Q525" i="3" s="1"/>
  <c r="Q545" i="3" a="1"/>
  <c r="Q545" i="3" s="1"/>
  <c r="Q493" i="3" a="1"/>
  <c r="Q493" i="3" s="1"/>
  <c r="Q49" i="3" a="1"/>
  <c r="Q49" i="3" s="1"/>
  <c r="Q50" i="3" a="1"/>
  <c r="Q50" i="3" s="1"/>
  <c r="Q517" i="3" a="1"/>
  <c r="Q517" i="3" s="1"/>
  <c r="Q47" i="3" a="1"/>
  <c r="Q47" i="3" s="1"/>
  <c r="V29" i="3"/>
  <c r="V64" i="3" a="1"/>
  <c r="V64" i="3" s="1"/>
  <c r="V70" i="3" a="1"/>
  <c r="V70" i="3" s="1"/>
  <c r="V58" i="3" a="1"/>
  <c r="V58" i="3" s="1"/>
  <c r="V75" i="3" a="1"/>
  <c r="V75" i="3" s="1"/>
  <c r="V65" i="3" a="1"/>
  <c r="V65" i="3" s="1"/>
  <c r="V59" i="3" a="1"/>
  <c r="V59" i="3" s="1"/>
  <c r="V60" i="3" a="1"/>
  <c r="V60" i="3" s="1"/>
  <c r="V57" i="3" a="1"/>
  <c r="V57" i="3" s="1"/>
  <c r="V62" i="3" a="1"/>
  <c r="V62" i="3" s="1"/>
  <c r="V63" i="3" a="1"/>
  <c r="V63" i="3" s="1"/>
  <c r="V77" i="3" a="1"/>
  <c r="V77" i="3" s="1"/>
  <c r="V82" i="3" a="1"/>
  <c r="V82" i="3" s="1"/>
  <c r="V92" i="3" a="1"/>
  <c r="V92" i="3" s="1"/>
  <c r="V143" i="3" a="1"/>
  <c r="V143" i="3" s="1"/>
  <c r="V147" i="3" a="1"/>
  <c r="V147" i="3" s="1"/>
  <c r="V153" i="3" a="1"/>
  <c r="V153" i="3" s="1"/>
  <c r="V78" i="3" a="1"/>
  <c r="V78" i="3" s="1"/>
  <c r="V89" i="3" a="1"/>
  <c r="V89" i="3" s="1"/>
  <c r="V115" i="3" a="1"/>
  <c r="V115" i="3" s="1"/>
  <c r="V127" i="3" a="1"/>
  <c r="V127" i="3" s="1"/>
  <c r="V135" i="3" a="1"/>
  <c r="V135" i="3" s="1"/>
  <c r="V73" i="3" a="1"/>
  <c r="V73" i="3" s="1"/>
  <c r="V128" i="3" a="1"/>
  <c r="V128" i="3" s="1"/>
  <c r="V102" i="3" a="1"/>
  <c r="V102" i="3" s="1"/>
  <c r="V107" i="3" a="1"/>
  <c r="V107" i="3" s="1"/>
  <c r="V109" i="3" a="1"/>
  <c r="V109" i="3" s="1"/>
  <c r="V112" i="3" a="1"/>
  <c r="V112" i="3" s="1"/>
  <c r="V118" i="3" a="1"/>
  <c r="V118" i="3" s="1"/>
  <c r="V79" i="3" a="1"/>
  <c r="V79" i="3" s="1"/>
  <c r="V122" i="3" a="1"/>
  <c r="V122" i="3" s="1"/>
  <c r="V67" i="3" a="1"/>
  <c r="V67" i="3" s="1"/>
  <c r="V72" i="3" a="1"/>
  <c r="V72" i="3" s="1"/>
  <c r="V103" i="3" a="1"/>
  <c r="V103" i="3" s="1"/>
  <c r="V80" i="3" a="1"/>
  <c r="V80" i="3" s="1"/>
  <c r="V85" i="3" a="1"/>
  <c r="V85" i="3" s="1"/>
  <c r="V88" i="3" a="1"/>
  <c r="V88" i="3" s="1"/>
  <c r="V95" i="3" a="1"/>
  <c r="V95" i="3" s="1"/>
  <c r="V114" i="3" a="1"/>
  <c r="V114" i="3" s="1"/>
  <c r="V69" i="3" a="1"/>
  <c r="V69" i="3" s="1"/>
  <c r="V119" i="3" a="1"/>
  <c r="V119" i="3" s="1"/>
  <c r="V84" i="3" a="1"/>
  <c r="V84" i="3" s="1"/>
  <c r="V90" i="3" a="1"/>
  <c r="V90" i="3" s="1"/>
  <c r="V94" i="3" a="1"/>
  <c r="V94" i="3" s="1"/>
  <c r="V104" i="3" a="1"/>
  <c r="V104" i="3" s="1"/>
  <c r="V108" i="3" a="1"/>
  <c r="V108" i="3" s="1"/>
  <c r="V83" i="3" a="1"/>
  <c r="V83" i="3" s="1"/>
  <c r="V87" i="3" a="1"/>
  <c r="V87" i="3" s="1"/>
  <c r="V93" i="3" a="1"/>
  <c r="V93" i="3" s="1"/>
  <c r="V105" i="3" a="1"/>
  <c r="V105" i="3" s="1"/>
  <c r="V110" i="3" a="1"/>
  <c r="V110" i="3" s="1"/>
  <c r="V100" i="3" a="1"/>
  <c r="V100" i="3" s="1"/>
  <c r="V120" i="3" a="1"/>
  <c r="V120" i="3" s="1"/>
  <c r="V142" i="3" a="1"/>
  <c r="V142" i="3" s="1"/>
  <c r="V150" i="3" a="1"/>
  <c r="V150" i="3" s="1"/>
  <c r="V158" i="3" a="1"/>
  <c r="V158" i="3" s="1"/>
  <c r="V163" i="3" a="1"/>
  <c r="V163" i="3" s="1"/>
  <c r="V164" i="3" a="1"/>
  <c r="V164" i="3" s="1"/>
  <c r="V173" i="3" a="1"/>
  <c r="V173" i="3" s="1"/>
  <c r="V183" i="3" a="1"/>
  <c r="V183" i="3" s="1"/>
  <c r="V207" i="3" a="1"/>
  <c r="V207" i="3" s="1"/>
  <c r="V212" i="3" a="1"/>
  <c r="V212" i="3" s="1"/>
  <c r="V237" i="3" a="1"/>
  <c r="V237" i="3" s="1"/>
  <c r="V137" i="3" a="1"/>
  <c r="V137" i="3" s="1"/>
  <c r="V139" i="3" a="1"/>
  <c r="V139" i="3" s="1"/>
  <c r="V157" i="3" a="1"/>
  <c r="V157" i="3" s="1"/>
  <c r="V178" i="3" a="1"/>
  <c r="V178" i="3" s="1"/>
  <c r="V188" i="3" a="1"/>
  <c r="V188" i="3" s="1"/>
  <c r="V190" i="3" a="1"/>
  <c r="V190" i="3" s="1"/>
  <c r="V132" i="3" a="1"/>
  <c r="V132" i="3" s="1"/>
  <c r="V133" i="3" a="1"/>
  <c r="V133" i="3" s="1"/>
  <c r="V144" i="3" a="1"/>
  <c r="V144" i="3" s="1"/>
  <c r="V129" i="3" a="1"/>
  <c r="V129" i="3" s="1"/>
  <c r="V148" i="3" a="1"/>
  <c r="V148" i="3" s="1"/>
  <c r="V162" i="3" a="1"/>
  <c r="V162" i="3" s="1"/>
  <c r="V170" i="3" a="1"/>
  <c r="V170" i="3" s="1"/>
  <c r="V174" i="3" a="1"/>
  <c r="V174" i="3" s="1"/>
  <c r="V185" i="3" a="1"/>
  <c r="V185" i="3" s="1"/>
  <c r="V123" i="3" a="1"/>
  <c r="V123" i="3" s="1"/>
  <c r="V167" i="3" a="1"/>
  <c r="V167" i="3" s="1"/>
  <c r="V168" i="3" a="1"/>
  <c r="V168" i="3" s="1"/>
  <c r="V179" i="3" a="1"/>
  <c r="V179" i="3" s="1"/>
  <c r="V117" i="3" a="1"/>
  <c r="V117" i="3" s="1"/>
  <c r="V175" i="3" a="1"/>
  <c r="V175" i="3" s="1"/>
  <c r="V97" i="3" a="1"/>
  <c r="V97" i="3" s="1"/>
  <c r="V138" i="3" a="1"/>
  <c r="V138" i="3" s="1"/>
  <c r="V155" i="3" a="1"/>
  <c r="V155" i="3" s="1"/>
  <c r="V160" i="3" a="1"/>
  <c r="V160" i="3" s="1"/>
  <c r="V113" i="3" a="1"/>
  <c r="V113" i="3" s="1"/>
  <c r="V149" i="3" a="1"/>
  <c r="V149" i="3" s="1"/>
  <c r="V184" i="3" a="1"/>
  <c r="V184" i="3" s="1"/>
  <c r="V98" i="3" a="1"/>
  <c r="V98" i="3" s="1"/>
  <c r="V124" i="3" a="1"/>
  <c r="V124" i="3" s="1"/>
  <c r="V165" i="3" a="1"/>
  <c r="V165" i="3" s="1"/>
  <c r="V182" i="3" a="1"/>
  <c r="V182" i="3" s="1"/>
  <c r="V74" i="3" a="1"/>
  <c r="V74" i="3" s="1"/>
  <c r="V145" i="3" a="1"/>
  <c r="V145" i="3" s="1"/>
  <c r="V172" i="3" a="1"/>
  <c r="V172" i="3" s="1"/>
  <c r="V180" i="3" a="1"/>
  <c r="V180" i="3" s="1"/>
  <c r="V99" i="3" a="1"/>
  <c r="V99" i="3" s="1"/>
  <c r="V134" i="3" a="1"/>
  <c r="V134" i="3" s="1"/>
  <c r="V152" i="3" a="1"/>
  <c r="V152" i="3" s="1"/>
  <c r="V154" i="3" a="1"/>
  <c r="V154" i="3" s="1"/>
  <c r="V159" i="3" a="1"/>
  <c r="V159" i="3" s="1"/>
  <c r="V169" i="3" a="1"/>
  <c r="V169" i="3" s="1"/>
  <c r="V177" i="3" a="1"/>
  <c r="V177" i="3" s="1"/>
  <c r="V254" i="3" a="1"/>
  <c r="V254" i="3" s="1"/>
  <c r="V257" i="3" a="1"/>
  <c r="V257" i="3" s="1"/>
  <c r="V260" i="3" a="1"/>
  <c r="V260" i="3" s="1"/>
  <c r="V263" i="3" a="1"/>
  <c r="V263" i="3" s="1"/>
  <c r="V269" i="3" a="1"/>
  <c r="V269" i="3" s="1"/>
  <c r="V68" i="3" a="1"/>
  <c r="V68" i="3" s="1"/>
  <c r="V204" i="3" a="1"/>
  <c r="V204" i="3" s="1"/>
  <c r="V214" i="3" a="1"/>
  <c r="V214" i="3" s="1"/>
  <c r="V225" i="3" a="1"/>
  <c r="V225" i="3" s="1"/>
  <c r="V227" i="3" a="1"/>
  <c r="V227" i="3" s="1"/>
  <c r="V242" i="3" a="1"/>
  <c r="V242" i="3" s="1"/>
  <c r="V247" i="3" a="1"/>
  <c r="V247" i="3" s="1"/>
  <c r="V194" i="3" a="1"/>
  <c r="V194" i="3" s="1"/>
  <c r="V223" i="3" a="1"/>
  <c r="V223" i="3" s="1"/>
  <c r="V232" i="3" a="1"/>
  <c r="V232" i="3" s="1"/>
  <c r="V240" i="3" a="1"/>
  <c r="V240" i="3" s="1"/>
  <c r="V244" i="3" a="1"/>
  <c r="V244" i="3" s="1"/>
  <c r="V252" i="3" a="1"/>
  <c r="V252" i="3" s="1"/>
  <c r="V125" i="3" a="1"/>
  <c r="V125" i="3" s="1"/>
  <c r="V199" i="3" a="1"/>
  <c r="V199" i="3" s="1"/>
  <c r="V219" i="3" a="1"/>
  <c r="V219" i="3" s="1"/>
  <c r="V250" i="3" a="1"/>
  <c r="V250" i="3" s="1"/>
  <c r="V215" i="3" a="1"/>
  <c r="V215" i="3" s="1"/>
  <c r="V217" i="3" a="1"/>
  <c r="V217" i="3" s="1"/>
  <c r="V228" i="3" a="1"/>
  <c r="V228" i="3" s="1"/>
  <c r="V230" i="3" a="1"/>
  <c r="V230" i="3" s="1"/>
  <c r="V189" i="3" a="1"/>
  <c r="V189" i="3" s="1"/>
  <c r="V192" i="3" a="1"/>
  <c r="V192" i="3" s="1"/>
  <c r="V203" i="3" a="1"/>
  <c r="V203" i="3" s="1"/>
  <c r="V210" i="3" a="1"/>
  <c r="V210" i="3" s="1"/>
  <c r="V213" i="3" a="1"/>
  <c r="V213" i="3" s="1"/>
  <c r="V235" i="3" a="1"/>
  <c r="V235" i="3" s="1"/>
  <c r="V195" i="3" a="1"/>
  <c r="V195" i="3" s="1"/>
  <c r="V208" i="3" a="1"/>
  <c r="V208" i="3" s="1"/>
  <c r="V233" i="3" a="1"/>
  <c r="V233" i="3" s="1"/>
  <c r="V238" i="3" a="1"/>
  <c r="V238" i="3" s="1"/>
  <c r="V187" i="3" a="1"/>
  <c r="V187" i="3" s="1"/>
  <c r="V197" i="3" a="1"/>
  <c r="V197" i="3" s="1"/>
  <c r="V200" i="3" a="1"/>
  <c r="V200" i="3" s="1"/>
  <c r="V205" i="3" a="1"/>
  <c r="V205" i="3" s="1"/>
  <c r="V222" i="3" a="1"/>
  <c r="V222" i="3" s="1"/>
  <c r="V224" i="3" a="1"/>
  <c r="V224" i="3" s="1"/>
  <c r="V140" i="3" a="1"/>
  <c r="V140" i="3" s="1"/>
  <c r="V220" i="3" a="1"/>
  <c r="V220" i="3" s="1"/>
  <c r="V130" i="3" a="1"/>
  <c r="V130" i="3" s="1"/>
  <c r="V198" i="3" a="1"/>
  <c r="V198" i="3" s="1"/>
  <c r="V202" i="3" a="1"/>
  <c r="V202" i="3" s="1"/>
  <c r="V218" i="3" a="1"/>
  <c r="V218" i="3" s="1"/>
  <c r="V229" i="3" a="1"/>
  <c r="V229" i="3" s="1"/>
  <c r="V239" i="3" a="1"/>
  <c r="V239" i="3" s="1"/>
  <c r="V248" i="3" a="1"/>
  <c r="V248" i="3" s="1"/>
  <c r="V267" i="3" a="1"/>
  <c r="V267" i="3" s="1"/>
  <c r="V294" i="3" a="1"/>
  <c r="V294" i="3" s="1"/>
  <c r="V313" i="3" a="1"/>
  <c r="V313" i="3" s="1"/>
  <c r="V279" i="3" a="1"/>
  <c r="V279" i="3" s="1"/>
  <c r="V282" i="3" a="1"/>
  <c r="V282" i="3" s="1"/>
  <c r="V285" i="3" a="1"/>
  <c r="V285" i="3" s="1"/>
  <c r="V290" i="3" a="1"/>
  <c r="V290" i="3" s="1"/>
  <c r="V299" i="3" a="1"/>
  <c r="V299" i="3" s="1"/>
  <c r="V308" i="3" a="1"/>
  <c r="V308" i="3" s="1"/>
  <c r="V249" i="3" a="1"/>
  <c r="V249" i="3" s="1"/>
  <c r="V268" i="3" a="1"/>
  <c r="V268" i="3" s="1"/>
  <c r="V297" i="3" a="1"/>
  <c r="V297" i="3" s="1"/>
  <c r="V309" i="3" a="1"/>
  <c r="V309" i="3" s="1"/>
  <c r="V193" i="3" a="1"/>
  <c r="V193" i="3" s="1"/>
  <c r="V304" i="3" a="1"/>
  <c r="V304" i="3" s="1"/>
  <c r="V243" i="3" a="1"/>
  <c r="V243" i="3" s="1"/>
  <c r="V255" i="3" a="1"/>
  <c r="V255" i="3" s="1"/>
  <c r="V262" i="3" a="1"/>
  <c r="V262" i="3" s="1"/>
  <c r="V272" i="3" a="1"/>
  <c r="V272" i="3" s="1"/>
  <c r="V287" i="3" a="1"/>
  <c r="V287" i="3" s="1"/>
  <c r="V295" i="3" a="1"/>
  <c r="V295" i="3" s="1"/>
  <c r="V270" i="3" a="1"/>
  <c r="V270" i="3" s="1"/>
  <c r="V275" i="3" a="1"/>
  <c r="V275" i="3" s="1"/>
  <c r="V278" i="3" a="1"/>
  <c r="V278" i="3" s="1"/>
  <c r="V284" i="3" a="1"/>
  <c r="V284" i="3" s="1"/>
  <c r="V302" i="3" a="1"/>
  <c r="V302" i="3" s="1"/>
  <c r="V209" i="3" a="1"/>
  <c r="V209" i="3" s="1"/>
  <c r="V274" i="3" a="1"/>
  <c r="V274" i="3" s="1"/>
  <c r="V300" i="3" a="1"/>
  <c r="V300" i="3" s="1"/>
  <c r="V305" i="3" a="1"/>
  <c r="V305" i="3" s="1"/>
  <c r="V264" i="3" a="1"/>
  <c r="V264" i="3" s="1"/>
  <c r="V288" i="3" a="1"/>
  <c r="V288" i="3" s="1"/>
  <c r="V292" i="3" a="1"/>
  <c r="V292" i="3" s="1"/>
  <c r="V234" i="3" a="1"/>
  <c r="V234" i="3" s="1"/>
  <c r="V245" i="3" a="1"/>
  <c r="V245" i="3" s="1"/>
  <c r="V298" i="3" a="1"/>
  <c r="V298" i="3" s="1"/>
  <c r="V258" i="3" a="1"/>
  <c r="V258" i="3" s="1"/>
  <c r="V265" i="3" a="1"/>
  <c r="V265" i="3" s="1"/>
  <c r="V277" i="3" a="1"/>
  <c r="V277" i="3" s="1"/>
  <c r="V280" i="3" a="1"/>
  <c r="V280" i="3" s="1"/>
  <c r="V283" i="3" a="1"/>
  <c r="V283" i="3" s="1"/>
  <c r="V289" i="3" a="1"/>
  <c r="V289" i="3" s="1"/>
  <c r="V293" i="3" a="1"/>
  <c r="V293" i="3" s="1"/>
  <c r="V303" i="3" a="1"/>
  <c r="V303" i="3" s="1"/>
  <c r="V307" i="3" a="1"/>
  <c r="V307" i="3" s="1"/>
  <c r="V312" i="3" a="1"/>
  <c r="V312" i="3" s="1"/>
  <c r="V324" i="3" a="1"/>
  <c r="V324" i="3" s="1"/>
  <c r="V333" i="3" a="1"/>
  <c r="V333" i="3" s="1"/>
  <c r="V347" i="3" a="1"/>
  <c r="V347" i="3" s="1"/>
  <c r="V348" i="3" a="1"/>
  <c r="V348" i="3" s="1"/>
  <c r="V365" i="3" a="1"/>
  <c r="V365" i="3" s="1"/>
  <c r="V372" i="3" a="1"/>
  <c r="V372" i="3" s="1"/>
  <c r="V382" i="3" a="1"/>
  <c r="V382" i="3" s="1"/>
  <c r="V388" i="3" a="1"/>
  <c r="V388" i="3" s="1"/>
  <c r="V430" i="3" a="1"/>
  <c r="V430" i="3" s="1"/>
  <c r="V338" i="3" a="1"/>
  <c r="V338" i="3" s="1"/>
  <c r="V345" i="3" a="1"/>
  <c r="V345" i="3" s="1"/>
  <c r="V344" i="3" a="1"/>
  <c r="V344" i="3" s="1"/>
  <c r="V349" i="3" a="1"/>
  <c r="V349" i="3" s="1"/>
  <c r="V364" i="3" a="1"/>
  <c r="V364" i="3" s="1"/>
  <c r="V259" i="3" a="1"/>
  <c r="V259" i="3" s="1"/>
  <c r="V314" i="3" a="1"/>
  <c r="V314" i="3" s="1"/>
  <c r="V317" i="3" a="1"/>
  <c r="V317" i="3" s="1"/>
  <c r="V329" i="3" a="1"/>
  <c r="V329" i="3" s="1"/>
  <c r="V342" i="3" a="1"/>
  <c r="V342" i="3" s="1"/>
  <c r="V343" i="3" a="1"/>
  <c r="V343" i="3" s="1"/>
  <c r="V350" i="3" a="1"/>
  <c r="V350" i="3" s="1"/>
  <c r="V355" i="3" a="1"/>
  <c r="V355" i="3" s="1"/>
  <c r="V358" i="3" a="1"/>
  <c r="V358" i="3" s="1"/>
  <c r="V363" i="3" a="1"/>
  <c r="V363" i="3" s="1"/>
  <c r="V253" i="3" a="1"/>
  <c r="V253" i="3" s="1"/>
  <c r="V327" i="3" a="1"/>
  <c r="V327" i="3" s="1"/>
  <c r="V339" i="3" a="1"/>
  <c r="V339" i="3" s="1"/>
  <c r="V325" i="3" a="1"/>
  <c r="V325" i="3" s="1"/>
  <c r="V334" i="3" a="1"/>
  <c r="V334" i="3" s="1"/>
  <c r="V360" i="3" a="1"/>
  <c r="V360" i="3" s="1"/>
  <c r="V319" i="3" a="1"/>
  <c r="V319" i="3" s="1"/>
  <c r="V370" i="3" a="1"/>
  <c r="V370" i="3" s="1"/>
  <c r="V320" i="3" a="1"/>
  <c r="V320" i="3" s="1"/>
  <c r="V322" i="3" a="1"/>
  <c r="V322" i="3" s="1"/>
  <c r="V332" i="3" a="1"/>
  <c r="V332" i="3" s="1"/>
  <c r="V352" i="3" a="1"/>
  <c r="V352" i="3" s="1"/>
  <c r="V362" i="3" a="1"/>
  <c r="V362" i="3" s="1"/>
  <c r="V310" i="3" a="1"/>
  <c r="V310" i="3" s="1"/>
  <c r="V323" i="3" a="1"/>
  <c r="V323" i="3" s="1"/>
  <c r="V330" i="3" a="1"/>
  <c r="V330" i="3" s="1"/>
  <c r="V337" i="3" a="1"/>
  <c r="V337" i="3" s="1"/>
  <c r="V353" i="3" a="1"/>
  <c r="V353" i="3" s="1"/>
  <c r="V368" i="3" a="1"/>
  <c r="V368" i="3" s="1"/>
  <c r="V328" i="3" a="1"/>
  <c r="V328" i="3" s="1"/>
  <c r="V340" i="3" a="1"/>
  <c r="V340" i="3" s="1"/>
  <c r="V273" i="3" a="1"/>
  <c r="V273" i="3" s="1"/>
  <c r="V315" i="3" a="1"/>
  <c r="V315" i="3" s="1"/>
  <c r="V318" i="3" a="1"/>
  <c r="V318" i="3" s="1"/>
  <c r="V354" i="3" a="1"/>
  <c r="V354" i="3" s="1"/>
  <c r="V359" i="3" a="1"/>
  <c r="V359" i="3" s="1"/>
  <c r="V367" i="3" a="1"/>
  <c r="V367" i="3" s="1"/>
  <c r="V369" i="3" a="1"/>
  <c r="V369" i="3" s="1"/>
  <c r="V374" i="3" a="1"/>
  <c r="V374" i="3" s="1"/>
  <c r="V387" i="3" a="1"/>
  <c r="V387" i="3" s="1"/>
  <c r="V415" i="3" a="1"/>
  <c r="V415" i="3" s="1"/>
  <c r="V472" i="3" a="1"/>
  <c r="V472" i="3" s="1"/>
  <c r="V384" i="3" a="1"/>
  <c r="V384" i="3" s="1"/>
  <c r="V414" i="3" a="1"/>
  <c r="V414" i="3" s="1"/>
  <c r="V392" i="3" a="1"/>
  <c r="V392" i="3" s="1"/>
  <c r="V400" i="3" a="1"/>
  <c r="V400" i="3" s="1"/>
  <c r="V407" i="3" a="1"/>
  <c r="V407" i="3" s="1"/>
  <c r="V410" i="3" a="1"/>
  <c r="V410" i="3" s="1"/>
  <c r="V420" i="3" a="1"/>
  <c r="V420" i="3" s="1"/>
  <c r="V429" i="3" a="1"/>
  <c r="V429" i="3" s="1"/>
  <c r="V375" i="3" a="1"/>
  <c r="V375" i="3" s="1"/>
  <c r="V389" i="3" a="1"/>
  <c r="V389" i="3" s="1"/>
  <c r="V394" i="3" a="1"/>
  <c r="V394" i="3" s="1"/>
  <c r="V403" i="3" a="1"/>
  <c r="V403" i="3" s="1"/>
  <c r="V413" i="3" a="1"/>
  <c r="V413" i="3" s="1"/>
  <c r="V377" i="3" a="1"/>
  <c r="V377" i="3" s="1"/>
  <c r="V419" i="3" a="1"/>
  <c r="V419" i="3" s="1"/>
  <c r="V428" i="3" a="1"/>
  <c r="V428" i="3" s="1"/>
  <c r="V379" i="3" a="1"/>
  <c r="V379" i="3" s="1"/>
  <c r="V409" i="3" a="1"/>
  <c r="V409" i="3" s="1"/>
  <c r="V378" i="3" a="1"/>
  <c r="V378" i="3" s="1"/>
  <c r="V380" i="3" a="1"/>
  <c r="V380" i="3" s="1"/>
  <c r="V402" i="3" a="1"/>
  <c r="V402" i="3" s="1"/>
  <c r="V418" i="3" a="1"/>
  <c r="V418" i="3" s="1"/>
  <c r="V383" i="3" a="1"/>
  <c r="V383" i="3" s="1"/>
  <c r="V398" i="3" a="1"/>
  <c r="V398" i="3" s="1"/>
  <c r="V399" i="3" a="1"/>
  <c r="V399" i="3" s="1"/>
  <c r="V417" i="3" a="1"/>
  <c r="V417" i="3" s="1"/>
  <c r="V427" i="3" a="1"/>
  <c r="V427" i="3" s="1"/>
  <c r="V393" i="3" a="1"/>
  <c r="V393" i="3" s="1"/>
  <c r="V412" i="3" a="1"/>
  <c r="V412" i="3" s="1"/>
  <c r="V335" i="3" a="1"/>
  <c r="V335" i="3" s="1"/>
  <c r="V357" i="3" a="1"/>
  <c r="V357" i="3" s="1"/>
  <c r="V385" i="3" a="1"/>
  <c r="V385" i="3" s="1"/>
  <c r="V405" i="3" a="1"/>
  <c r="V405" i="3" s="1"/>
  <c r="V425" i="3" a="1"/>
  <c r="V425" i="3" s="1"/>
  <c r="V373" i="3" a="1"/>
  <c r="V373" i="3" s="1"/>
  <c r="V390" i="3" a="1"/>
  <c r="V390" i="3" s="1"/>
  <c r="V395" i="3" a="1"/>
  <c r="V395" i="3" s="1"/>
  <c r="V408" i="3" a="1"/>
  <c r="V408" i="3" s="1"/>
  <c r="V423" i="3" a="1"/>
  <c r="V423" i="3" s="1"/>
  <c r="V424" i="3" a="1"/>
  <c r="V424" i="3" s="1"/>
  <c r="V404" i="3" a="1"/>
  <c r="V404" i="3" s="1"/>
  <c r="V443" i="3" a="1"/>
  <c r="V443" i="3" s="1"/>
  <c r="V454" i="3" a="1"/>
  <c r="V454" i="3" s="1"/>
  <c r="V488" i="3" a="1"/>
  <c r="V488" i="3" s="1"/>
  <c r="V499" i="3" a="1"/>
  <c r="V499" i="3" s="1"/>
  <c r="V505" i="3" a="1"/>
  <c r="V505" i="3" s="1"/>
  <c r="V517" i="3" a="1"/>
  <c r="V517" i="3" s="1"/>
  <c r="V523" i="3" a="1"/>
  <c r="V523" i="3" s="1"/>
  <c r="V539" i="3" a="1"/>
  <c r="V539" i="3" s="1"/>
  <c r="V540" i="3" a="1"/>
  <c r="V540" i="3" s="1"/>
  <c r="V433" i="3" a="1"/>
  <c r="V433" i="3" s="1"/>
  <c r="V434" i="3" a="1"/>
  <c r="V434" i="3" s="1"/>
  <c r="V437" i="3" a="1"/>
  <c r="V437" i="3" s="1"/>
  <c r="V450" i="3" a="1"/>
  <c r="V450" i="3" s="1"/>
  <c r="V463" i="3" a="1"/>
  <c r="V463" i="3" s="1"/>
  <c r="V478" i="3" a="1"/>
  <c r="V478" i="3" s="1"/>
  <c r="V483" i="3" a="1"/>
  <c r="V483" i="3" s="1"/>
  <c r="V422" i="3" a="1"/>
  <c r="V422" i="3" s="1"/>
  <c r="V432" i="3" a="1"/>
  <c r="V432" i="3" s="1"/>
  <c r="V468" i="3" a="1"/>
  <c r="V468" i="3" s="1"/>
  <c r="V470" i="3" a="1"/>
  <c r="V470" i="3" s="1"/>
  <c r="V487" i="3" a="1"/>
  <c r="V487" i="3" s="1"/>
  <c r="V498" i="3" a="1"/>
  <c r="V498" i="3" s="1"/>
  <c r="V504" i="3" a="1"/>
  <c r="V504" i="3" s="1"/>
  <c r="V510" i="3" a="1"/>
  <c r="V510" i="3" s="1"/>
  <c r="V522" i="3" a="1"/>
  <c r="V522" i="3" s="1"/>
  <c r="V453" i="3" a="1"/>
  <c r="V453" i="3" s="1"/>
  <c r="V484" i="3" a="1"/>
  <c r="V484" i="3" s="1"/>
  <c r="V458" i="3" a="1"/>
  <c r="V458" i="3" s="1"/>
  <c r="V474" i="3" a="1"/>
  <c r="V474" i="3" s="1"/>
  <c r="V492" i="3" a="1"/>
  <c r="V492" i="3" s="1"/>
  <c r="V493" i="3" a="1"/>
  <c r="V493" i="3" s="1"/>
  <c r="V494" i="3" a="1"/>
  <c r="V494" i="3" s="1"/>
  <c r="V495" i="3" a="1"/>
  <c r="V495" i="3" s="1"/>
  <c r="V497" i="3" a="1"/>
  <c r="V497" i="3" s="1"/>
  <c r="V503" i="3" a="1"/>
  <c r="V503" i="3" s="1"/>
  <c r="V397" i="3" a="1"/>
  <c r="V397" i="3" s="1"/>
  <c r="V435" i="3" a="1"/>
  <c r="V435" i="3" s="1"/>
  <c r="V438" i="3" a="1"/>
  <c r="V438" i="3" s="1"/>
  <c r="V442" i="3" a="1"/>
  <c r="V442" i="3" s="1"/>
  <c r="V449" i="3" a="1"/>
  <c r="V449" i="3" s="1"/>
  <c r="V465" i="3" a="1"/>
  <c r="V465" i="3" s="1"/>
  <c r="V467" i="3" a="1"/>
  <c r="V467" i="3" s="1"/>
  <c r="V485" i="3" a="1"/>
  <c r="V485" i="3" s="1"/>
  <c r="V455" i="3" a="1"/>
  <c r="V455" i="3" s="1"/>
  <c r="V480" i="3" a="1"/>
  <c r="V480" i="3" s="1"/>
  <c r="V445" i="3" a="1"/>
  <c r="V445" i="3" s="1"/>
  <c r="V452" i="3" a="1"/>
  <c r="V452" i="3" s="1"/>
  <c r="V477" i="3" a="1"/>
  <c r="V477" i="3" s="1"/>
  <c r="V460" i="3" a="1"/>
  <c r="V460" i="3" s="1"/>
  <c r="V462" i="3" a="1"/>
  <c r="V462" i="3" s="1"/>
  <c r="V464" i="3" a="1"/>
  <c r="V464" i="3" s="1"/>
  <c r="V469" i="3" a="1"/>
  <c r="V469" i="3" s="1"/>
  <c r="V490" i="3" a="1"/>
  <c r="V490" i="3" s="1"/>
  <c r="V439" i="3" a="1"/>
  <c r="V439" i="3" s="1"/>
  <c r="V444" i="3" a="1"/>
  <c r="V444" i="3" s="1"/>
  <c r="V448" i="3" a="1"/>
  <c r="V448" i="3" s="1"/>
  <c r="V457" i="3" a="1"/>
  <c r="V457" i="3" s="1"/>
  <c r="V459" i="3" a="1"/>
  <c r="V459" i="3" s="1"/>
  <c r="V473" i="3" a="1"/>
  <c r="V473" i="3" s="1"/>
  <c r="V475" i="3" a="1"/>
  <c r="V475" i="3" s="1"/>
  <c r="V479" i="3" a="1"/>
  <c r="V479" i="3" s="1"/>
  <c r="V482" i="3" a="1"/>
  <c r="V482" i="3" s="1"/>
  <c r="V489" i="3" a="1"/>
  <c r="V489" i="3" s="1"/>
  <c r="V507" i="3" a="1"/>
  <c r="V507" i="3" s="1"/>
  <c r="V542" i="3" a="1"/>
  <c r="V542" i="3" s="1"/>
  <c r="V50" i="3" a="1"/>
  <c r="V50" i="3" s="1"/>
  <c r="V440" i="3" a="1"/>
  <c r="V440" i="3" s="1"/>
  <c r="V508" i="3" a="1"/>
  <c r="V508" i="3" s="1"/>
  <c r="V537" i="3" a="1"/>
  <c r="V537" i="3" s="1"/>
  <c r="V509" i="3" a="1"/>
  <c r="V509" i="3" s="1"/>
  <c r="V545" i="3" a="1"/>
  <c r="V545" i="3" s="1"/>
  <c r="V524" i="3" a="1"/>
  <c r="V524" i="3" s="1"/>
  <c r="V525" i="3" a="1"/>
  <c r="V525" i="3" s="1"/>
  <c r="V518" i="3" a="1"/>
  <c r="V518" i="3" s="1"/>
  <c r="V519" i="3" a="1"/>
  <c r="V519" i="3" s="1"/>
  <c r="V535" i="3" a="1"/>
  <c r="V535" i="3" s="1"/>
  <c r="V447" i="3" a="1"/>
  <c r="V447" i="3" s="1"/>
  <c r="V520" i="3" a="1"/>
  <c r="V520" i="3" s="1"/>
  <c r="V530" i="3" a="1"/>
  <c r="V530" i="3" s="1"/>
  <c r="V52" i="3" a="1"/>
  <c r="V52" i="3" s="1"/>
  <c r="V53" i="3" a="1"/>
  <c r="V53" i="3" s="1"/>
  <c r="V512" i="3" a="1"/>
  <c r="V512" i="3" s="1"/>
  <c r="V529" i="3" a="1"/>
  <c r="V529" i="3" s="1"/>
  <c r="V534" i="3" a="1"/>
  <c r="V534" i="3" s="1"/>
  <c r="V544" i="3" a="1"/>
  <c r="V544" i="3" s="1"/>
  <c r="V54" i="3" a="1"/>
  <c r="V54" i="3" s="1"/>
  <c r="V500" i="3" a="1"/>
  <c r="V500" i="3" s="1"/>
  <c r="V513" i="3" a="1"/>
  <c r="V513" i="3" s="1"/>
  <c r="V527" i="3" a="1"/>
  <c r="V527" i="3" s="1"/>
  <c r="V55" i="3" a="1"/>
  <c r="V55" i="3" s="1"/>
  <c r="V514" i="3" a="1"/>
  <c r="V514" i="3" s="1"/>
  <c r="V528" i="3" a="1"/>
  <c r="V528" i="3" s="1"/>
  <c r="V538" i="3" a="1"/>
  <c r="V538" i="3" s="1"/>
  <c r="V543" i="3" a="1"/>
  <c r="V543" i="3" s="1"/>
  <c r="V48" i="3" a="1"/>
  <c r="V48" i="3" s="1"/>
  <c r="V502" i="3" a="1"/>
  <c r="V502" i="3" s="1"/>
  <c r="V47" i="3" a="1"/>
  <c r="V47" i="3" s="1"/>
  <c r="V515" i="3" a="1"/>
  <c r="V515" i="3" s="1"/>
  <c r="V533" i="3" a="1"/>
  <c r="V533" i="3" s="1"/>
  <c r="V49" i="3" a="1"/>
  <c r="V49" i="3" s="1"/>
  <c r="V532" i="3" a="1"/>
  <c r="V532" i="3" s="1"/>
  <c r="G29" i="3"/>
  <c r="G77" i="3" a="1"/>
  <c r="G77" i="3" s="1"/>
  <c r="G92" i="3" a="1"/>
  <c r="G92" i="3" s="1"/>
  <c r="G60" i="3" a="1"/>
  <c r="G60" i="3" s="1"/>
  <c r="G72" i="3" a="1"/>
  <c r="G72" i="3" s="1"/>
  <c r="G67" i="3" a="1"/>
  <c r="G67" i="3" s="1"/>
  <c r="G57" i="3" a="1"/>
  <c r="G57" i="3" s="1"/>
  <c r="G62" i="3" a="1"/>
  <c r="G62" i="3" s="1"/>
  <c r="G58" i="3" a="1"/>
  <c r="G58" i="3" s="1"/>
  <c r="G63" i="3" a="1"/>
  <c r="G63" i="3" s="1"/>
  <c r="G64" i="3" a="1"/>
  <c r="G64" i="3" s="1"/>
  <c r="G65" i="3" a="1"/>
  <c r="G65" i="3" s="1"/>
  <c r="G73" i="3" a="1"/>
  <c r="G73" i="3" s="1"/>
  <c r="G79" i="3" a="1"/>
  <c r="G79" i="3" s="1"/>
  <c r="G83" i="3" a="1"/>
  <c r="G83" i="3" s="1"/>
  <c r="G84" i="3" a="1"/>
  <c r="G84" i="3" s="1"/>
  <c r="G122" i="3" a="1"/>
  <c r="G122" i="3" s="1"/>
  <c r="G143" i="3" a="1"/>
  <c r="G143" i="3" s="1"/>
  <c r="G144" i="3" a="1"/>
  <c r="G144" i="3" s="1"/>
  <c r="G148" i="3" a="1"/>
  <c r="G148" i="3" s="1"/>
  <c r="G178" i="3" a="1"/>
  <c r="G178" i="3" s="1"/>
  <c r="G103" i="3" a="1"/>
  <c r="G103" i="3" s="1"/>
  <c r="G119" i="3" a="1"/>
  <c r="G119" i="3" s="1"/>
  <c r="G123" i="3" a="1"/>
  <c r="G123" i="3" s="1"/>
  <c r="G130" i="3" a="1"/>
  <c r="G130" i="3" s="1"/>
  <c r="G135" i="3" a="1"/>
  <c r="G135" i="3" s="1"/>
  <c r="G70" i="3" a="1"/>
  <c r="G70" i="3" s="1"/>
  <c r="G80" i="3" a="1"/>
  <c r="G80" i="3" s="1"/>
  <c r="G90" i="3" a="1"/>
  <c r="G90" i="3" s="1"/>
  <c r="G93" i="3" a="1"/>
  <c r="G93" i="3" s="1"/>
  <c r="G108" i="3" a="1"/>
  <c r="G108" i="3" s="1"/>
  <c r="G59" i="3" a="1"/>
  <c r="G59" i="3" s="1"/>
  <c r="G104" i="3" a="1"/>
  <c r="G104" i="3" s="1"/>
  <c r="G113" i="3" a="1"/>
  <c r="G113" i="3" s="1"/>
  <c r="G124" i="3" a="1"/>
  <c r="G124" i="3" s="1"/>
  <c r="G87" i="3" a="1"/>
  <c r="G87" i="3" s="1"/>
  <c r="G110" i="3" a="1"/>
  <c r="G110" i="3" s="1"/>
  <c r="G89" i="3" a="1"/>
  <c r="G89" i="3" s="1"/>
  <c r="G115" i="3" a="1"/>
  <c r="G115" i="3" s="1"/>
  <c r="G117" i="3" a="1"/>
  <c r="G117" i="3" s="1"/>
  <c r="G120" i="3" a="1"/>
  <c r="G120" i="3" s="1"/>
  <c r="G69" i="3" a="1"/>
  <c r="G69" i="3" s="1"/>
  <c r="G75" i="3" a="1"/>
  <c r="G75" i="3" s="1"/>
  <c r="G97" i="3" a="1"/>
  <c r="G97" i="3" s="1"/>
  <c r="G105" i="3" a="1"/>
  <c r="G105" i="3" s="1"/>
  <c r="G82" i="3" a="1"/>
  <c r="G82" i="3" s="1"/>
  <c r="G74" i="3" a="1"/>
  <c r="G74" i="3" s="1"/>
  <c r="G95" i="3" a="1"/>
  <c r="G95" i="3" s="1"/>
  <c r="G98" i="3" a="1"/>
  <c r="G98" i="3" s="1"/>
  <c r="G99" i="3" a="1"/>
  <c r="G99" i="3" s="1"/>
  <c r="G100" i="3" a="1"/>
  <c r="G100" i="3" s="1"/>
  <c r="G85" i="3" a="1"/>
  <c r="G85" i="3" s="1"/>
  <c r="G109" i="3" a="1"/>
  <c r="G109" i="3" s="1"/>
  <c r="G118" i="3" a="1"/>
  <c r="G118" i="3" s="1"/>
  <c r="G68" i="3" a="1"/>
  <c r="G68" i="3" s="1"/>
  <c r="G88" i="3" a="1"/>
  <c r="G88" i="3" s="1"/>
  <c r="G94" i="3" a="1"/>
  <c r="G94" i="3" s="1"/>
  <c r="G107" i="3" a="1"/>
  <c r="G107" i="3" s="1"/>
  <c r="G112" i="3" a="1"/>
  <c r="G112" i="3" s="1"/>
  <c r="G114" i="3" a="1"/>
  <c r="G114" i="3" s="1"/>
  <c r="G125" i="3" a="1"/>
  <c r="G125" i="3" s="1"/>
  <c r="G132" i="3" a="1"/>
  <c r="G132" i="3" s="1"/>
  <c r="G140" i="3" a="1"/>
  <c r="G140" i="3" s="1"/>
  <c r="G187" i="3" a="1"/>
  <c r="G187" i="3" s="1"/>
  <c r="G194" i="3" a="1"/>
  <c r="G194" i="3" s="1"/>
  <c r="G197" i="3" a="1"/>
  <c r="G197" i="3" s="1"/>
  <c r="G203" i="3" a="1"/>
  <c r="G203" i="3" s="1"/>
  <c r="G209" i="3" a="1"/>
  <c r="G209" i="3" s="1"/>
  <c r="G214" i="3" a="1"/>
  <c r="G214" i="3" s="1"/>
  <c r="G224" i="3" a="1"/>
  <c r="G224" i="3" s="1"/>
  <c r="G230" i="3" a="1"/>
  <c r="G230" i="3" s="1"/>
  <c r="G238" i="3" a="1"/>
  <c r="G238" i="3" s="1"/>
  <c r="G175" i="3" a="1"/>
  <c r="G175" i="3" s="1"/>
  <c r="G182" i="3" a="1"/>
  <c r="G182" i="3" s="1"/>
  <c r="G189" i="3" a="1"/>
  <c r="G189" i="3" s="1"/>
  <c r="G195" i="3" a="1"/>
  <c r="G195" i="3" s="1"/>
  <c r="G134" i="3" a="1"/>
  <c r="G134" i="3" s="1"/>
  <c r="G137" i="3" a="1"/>
  <c r="G137" i="3" s="1"/>
  <c r="G149" i="3" a="1"/>
  <c r="G149" i="3" s="1"/>
  <c r="G158" i="3" a="1"/>
  <c r="G158" i="3" s="1"/>
  <c r="G164" i="3" a="1"/>
  <c r="G164" i="3" s="1"/>
  <c r="G78" i="3" a="1"/>
  <c r="G78" i="3" s="1"/>
  <c r="G102" i="3" a="1"/>
  <c r="G102" i="3" s="1"/>
  <c r="G145" i="3" a="1"/>
  <c r="G145" i="3" s="1"/>
  <c r="G147" i="3" a="1"/>
  <c r="G147" i="3" s="1"/>
  <c r="G154" i="3" a="1"/>
  <c r="G154" i="3" s="1"/>
  <c r="G163" i="3" a="1"/>
  <c r="G163" i="3" s="1"/>
  <c r="G180" i="3" a="1"/>
  <c r="G180" i="3" s="1"/>
  <c r="G129" i="3" a="1"/>
  <c r="G129" i="3" s="1"/>
  <c r="G157" i="3" a="1"/>
  <c r="G157" i="3" s="1"/>
  <c r="G168" i="3" a="1"/>
  <c r="G168" i="3" s="1"/>
  <c r="G169" i="3" a="1"/>
  <c r="G169" i="3" s="1"/>
  <c r="G172" i="3" a="1"/>
  <c r="G172" i="3" s="1"/>
  <c r="G142" i="3" a="1"/>
  <c r="G142" i="3" s="1"/>
  <c r="G150" i="3" a="1"/>
  <c r="G150" i="3" s="1"/>
  <c r="G162" i="3" a="1"/>
  <c r="G162" i="3" s="1"/>
  <c r="G152" i="3" a="1"/>
  <c r="G152" i="3" s="1"/>
  <c r="G167" i="3" a="1"/>
  <c r="G167" i="3" s="1"/>
  <c r="G177" i="3" a="1"/>
  <c r="G177" i="3" s="1"/>
  <c r="G127" i="3" a="1"/>
  <c r="G127" i="3" s="1"/>
  <c r="G139" i="3" a="1"/>
  <c r="G139" i="3" s="1"/>
  <c r="G173" i="3" a="1"/>
  <c r="G173" i="3" s="1"/>
  <c r="G183" i="3" a="1"/>
  <c r="G183" i="3" s="1"/>
  <c r="G133" i="3" a="1"/>
  <c r="G133" i="3" s="1"/>
  <c r="G153" i="3" a="1"/>
  <c r="G153" i="3" s="1"/>
  <c r="G155" i="3" a="1"/>
  <c r="G155" i="3" s="1"/>
  <c r="G160" i="3" a="1"/>
  <c r="G160" i="3" s="1"/>
  <c r="G170" i="3" a="1"/>
  <c r="G170" i="3" s="1"/>
  <c r="G174" i="3" a="1"/>
  <c r="G174" i="3" s="1"/>
  <c r="G138" i="3" a="1"/>
  <c r="G138" i="3" s="1"/>
  <c r="G179" i="3" a="1"/>
  <c r="G179" i="3" s="1"/>
  <c r="G188" i="3" a="1"/>
  <c r="G188" i="3" s="1"/>
  <c r="G215" i="3" a="1"/>
  <c r="G215" i="3" s="1"/>
  <c r="G243" i="3" a="1"/>
  <c r="G243" i="3" s="1"/>
  <c r="G249" i="3" a="1"/>
  <c r="G249" i="3" s="1"/>
  <c r="G277" i="3" a="1"/>
  <c r="G277" i="3" s="1"/>
  <c r="G278" i="3" a="1"/>
  <c r="G278" i="3" s="1"/>
  <c r="G279" i="3" a="1"/>
  <c r="G279" i="3" s="1"/>
  <c r="G280" i="3" a="1"/>
  <c r="G280" i="3" s="1"/>
  <c r="G282" i="3" a="1"/>
  <c r="G282" i="3" s="1"/>
  <c r="G283" i="3" a="1"/>
  <c r="G283" i="3" s="1"/>
  <c r="G284" i="3" a="1"/>
  <c r="G284" i="3" s="1"/>
  <c r="G285" i="3" a="1"/>
  <c r="G285" i="3" s="1"/>
  <c r="G290" i="3" a="1"/>
  <c r="G290" i="3" s="1"/>
  <c r="G165" i="3" a="1"/>
  <c r="G165" i="3" s="1"/>
  <c r="G192" i="3" a="1"/>
  <c r="G192" i="3" s="1"/>
  <c r="G233" i="3" a="1"/>
  <c r="G233" i="3" s="1"/>
  <c r="G248" i="3" a="1"/>
  <c r="G248" i="3" s="1"/>
  <c r="G253" i="3" a="1"/>
  <c r="G253" i="3" s="1"/>
  <c r="G190" i="3" a="1"/>
  <c r="G190" i="3" s="1"/>
  <c r="G205" i="3" a="1"/>
  <c r="G205" i="3" s="1"/>
  <c r="G212" i="3" a="1"/>
  <c r="G212" i="3" s="1"/>
  <c r="G222" i="3" a="1"/>
  <c r="G222" i="3" s="1"/>
  <c r="G245" i="3" a="1"/>
  <c r="G245" i="3" s="1"/>
  <c r="G200" i="3" a="1"/>
  <c r="G200" i="3" s="1"/>
  <c r="G220" i="3" a="1"/>
  <c r="G220" i="3" s="1"/>
  <c r="G185" i="3" a="1"/>
  <c r="G185" i="3" s="1"/>
  <c r="G202" i="3" a="1"/>
  <c r="G202" i="3" s="1"/>
  <c r="G207" i="3" a="1"/>
  <c r="G207" i="3" s="1"/>
  <c r="G218" i="3" a="1"/>
  <c r="G218" i="3" s="1"/>
  <c r="G229" i="3" a="1"/>
  <c r="G229" i="3" s="1"/>
  <c r="G234" i="3" a="1"/>
  <c r="G234" i="3" s="1"/>
  <c r="G239" i="3" a="1"/>
  <c r="G239" i="3" s="1"/>
  <c r="G128" i="3" a="1"/>
  <c r="G128" i="3" s="1"/>
  <c r="G193" i="3" a="1"/>
  <c r="G193" i="3" s="1"/>
  <c r="G198" i="3" a="1"/>
  <c r="G198" i="3" s="1"/>
  <c r="G204" i="3" a="1"/>
  <c r="G204" i="3" s="1"/>
  <c r="G227" i="3" a="1"/>
  <c r="G227" i="3" s="1"/>
  <c r="G242" i="3" a="1"/>
  <c r="G242" i="3" s="1"/>
  <c r="G247" i="3" a="1"/>
  <c r="G247" i="3" s="1"/>
  <c r="G225" i="3" a="1"/>
  <c r="G225" i="3" s="1"/>
  <c r="G159" i="3" a="1"/>
  <c r="G159" i="3" s="1"/>
  <c r="G223" i="3" a="1"/>
  <c r="G223" i="3" s="1"/>
  <c r="G232" i="3" a="1"/>
  <c r="G232" i="3" s="1"/>
  <c r="G237" i="3" a="1"/>
  <c r="G237" i="3" s="1"/>
  <c r="G240" i="3" a="1"/>
  <c r="G240" i="3" s="1"/>
  <c r="G199" i="3" a="1"/>
  <c r="G199" i="3" s="1"/>
  <c r="G213" i="3" a="1"/>
  <c r="G213" i="3" s="1"/>
  <c r="G219" i="3" a="1"/>
  <c r="G219" i="3" s="1"/>
  <c r="G208" i="3" a="1"/>
  <c r="G208" i="3" s="1"/>
  <c r="G217" i="3" a="1"/>
  <c r="G217" i="3" s="1"/>
  <c r="G274" i="3" a="1"/>
  <c r="G274" i="3" s="1"/>
  <c r="G310" i="3" a="1"/>
  <c r="G310" i="3" s="1"/>
  <c r="G338" i="3" a="1"/>
  <c r="G338" i="3" s="1"/>
  <c r="G184" i="3" a="1"/>
  <c r="G184" i="3" s="1"/>
  <c r="G263" i="3" a="1"/>
  <c r="G263" i="3" s="1"/>
  <c r="G270" i="3" a="1"/>
  <c r="G270" i="3" s="1"/>
  <c r="G288" i="3" a="1"/>
  <c r="G288" i="3" s="1"/>
  <c r="G298" i="3" a="1"/>
  <c r="G298" i="3" s="1"/>
  <c r="G305" i="3" a="1"/>
  <c r="G305" i="3" s="1"/>
  <c r="G315" i="3" a="1"/>
  <c r="G315" i="3" s="1"/>
  <c r="G292" i="3" a="1"/>
  <c r="G292" i="3" s="1"/>
  <c r="G264" i="3" a="1"/>
  <c r="G264" i="3" s="1"/>
  <c r="G303" i="3" a="1"/>
  <c r="G303" i="3" s="1"/>
  <c r="G228" i="3" a="1"/>
  <c r="G228" i="3" s="1"/>
  <c r="G255" i="3" a="1"/>
  <c r="G255" i="3" s="1"/>
  <c r="G265" i="3" a="1"/>
  <c r="G265" i="3" s="1"/>
  <c r="G293" i="3" a="1"/>
  <c r="G293" i="3" s="1"/>
  <c r="G273" i="3" a="1"/>
  <c r="G273" i="3" s="1"/>
  <c r="G289" i="3" a="1"/>
  <c r="G289" i="3" s="1"/>
  <c r="G307" i="3" a="1"/>
  <c r="G307" i="3" s="1"/>
  <c r="G254" i="3" a="1"/>
  <c r="G254" i="3" s="1"/>
  <c r="G259" i="3" a="1"/>
  <c r="G259" i="3" s="1"/>
  <c r="G299" i="3" a="1"/>
  <c r="G299" i="3" s="1"/>
  <c r="G210" i="3" a="1"/>
  <c r="G210" i="3" s="1"/>
  <c r="G258" i="3" a="1"/>
  <c r="G258" i="3" s="1"/>
  <c r="G275" i="3" a="1"/>
  <c r="G275" i="3" s="1"/>
  <c r="G294" i="3" a="1"/>
  <c r="G294" i="3" s="1"/>
  <c r="G297" i="3" a="1"/>
  <c r="G297" i="3" s="1"/>
  <c r="G250" i="3" a="1"/>
  <c r="G250" i="3" s="1"/>
  <c r="G260" i="3" a="1"/>
  <c r="G260" i="3" s="1"/>
  <c r="G267" i="3" a="1"/>
  <c r="G267" i="3" s="1"/>
  <c r="G272" i="3" a="1"/>
  <c r="G272" i="3" s="1"/>
  <c r="G308" i="3" a="1"/>
  <c r="G308" i="3" s="1"/>
  <c r="G235" i="3" a="1"/>
  <c r="G235" i="3" s="1"/>
  <c r="G244" i="3" a="1"/>
  <c r="G244" i="3" s="1"/>
  <c r="G257" i="3" a="1"/>
  <c r="G257" i="3" s="1"/>
  <c r="G268" i="3" a="1"/>
  <c r="G268" i="3" s="1"/>
  <c r="G287" i="3" a="1"/>
  <c r="G287" i="3" s="1"/>
  <c r="G304" i="3" a="1"/>
  <c r="G304" i="3" s="1"/>
  <c r="G295" i="3" a="1"/>
  <c r="G295" i="3" s="1"/>
  <c r="G302" i="3" a="1"/>
  <c r="G302" i="3" s="1"/>
  <c r="G312" i="3" a="1"/>
  <c r="G312" i="3" s="1"/>
  <c r="G332" i="3" a="1"/>
  <c r="G332" i="3" s="1"/>
  <c r="G344" i="3" a="1"/>
  <c r="G344" i="3" s="1"/>
  <c r="G350" i="3" a="1"/>
  <c r="G350" i="3" s="1"/>
  <c r="G362" i="3" a="1"/>
  <c r="G362" i="3" s="1"/>
  <c r="G373" i="3" a="1"/>
  <c r="G373" i="3" s="1"/>
  <c r="G379" i="3" a="1"/>
  <c r="G379" i="3" s="1"/>
  <c r="G424" i="3" a="1"/>
  <c r="G424" i="3" s="1"/>
  <c r="G252" i="3" a="1"/>
  <c r="G252" i="3" s="1"/>
  <c r="G317" i="3" a="1"/>
  <c r="G317" i="3" s="1"/>
  <c r="G343" i="3" a="1"/>
  <c r="G343" i="3" s="1"/>
  <c r="G300" i="3" a="1"/>
  <c r="G300" i="3" s="1"/>
  <c r="G330" i="3" a="1"/>
  <c r="G330" i="3" s="1"/>
  <c r="G365" i="3" a="1"/>
  <c r="G365" i="3" s="1"/>
  <c r="G322" i="3" a="1"/>
  <c r="G322" i="3" s="1"/>
  <c r="G328" i="3" a="1"/>
  <c r="G328" i="3" s="1"/>
  <c r="G337" i="3" a="1"/>
  <c r="G337" i="3" s="1"/>
  <c r="G340" i="3" a="1"/>
  <c r="G340" i="3" s="1"/>
  <c r="G352" i="3" a="1"/>
  <c r="G352" i="3" s="1"/>
  <c r="G359" i="3" a="1"/>
  <c r="G359" i="3" s="1"/>
  <c r="G314" i="3" a="1"/>
  <c r="G314" i="3" s="1"/>
  <c r="G320" i="3" a="1"/>
  <c r="G320" i="3" s="1"/>
  <c r="G323" i="3" a="1"/>
  <c r="G323" i="3" s="1"/>
  <c r="G335" i="3" a="1"/>
  <c r="G335" i="3" s="1"/>
  <c r="G364" i="3" a="1"/>
  <c r="G364" i="3" s="1"/>
  <c r="G372" i="3" a="1"/>
  <c r="G372" i="3" s="1"/>
  <c r="G319" i="3" a="1"/>
  <c r="G319" i="3" s="1"/>
  <c r="G353" i="3" a="1"/>
  <c r="G353" i="3" s="1"/>
  <c r="G324" i="3" a="1"/>
  <c r="G324" i="3" s="1"/>
  <c r="G333" i="3" a="1"/>
  <c r="G333" i="3" s="1"/>
  <c r="G354" i="3" a="1"/>
  <c r="G354" i="3" s="1"/>
  <c r="G363" i="3" a="1"/>
  <c r="G363" i="3" s="1"/>
  <c r="G313" i="3" a="1"/>
  <c r="G313" i="3" s="1"/>
  <c r="G262" i="3" a="1"/>
  <c r="G262" i="3" s="1"/>
  <c r="G329" i="3" a="1"/>
  <c r="G329" i="3" s="1"/>
  <c r="G309" i="3" a="1"/>
  <c r="G309" i="3" s="1"/>
  <c r="G348" i="3" a="1"/>
  <c r="G348" i="3" s="1"/>
  <c r="G357" i="3" a="1"/>
  <c r="G357" i="3" s="1"/>
  <c r="G318" i="3" a="1"/>
  <c r="G318" i="3" s="1"/>
  <c r="G327" i="3" a="1"/>
  <c r="G327" i="3" s="1"/>
  <c r="G342" i="3" a="1"/>
  <c r="G342" i="3" s="1"/>
  <c r="G347" i="3" a="1"/>
  <c r="G347" i="3" s="1"/>
  <c r="G349" i="3" a="1"/>
  <c r="G349" i="3" s="1"/>
  <c r="G358" i="3" a="1"/>
  <c r="G358" i="3" s="1"/>
  <c r="G360" i="3" a="1"/>
  <c r="G360" i="3" s="1"/>
  <c r="G369" i="3" a="1"/>
  <c r="G369" i="3" s="1"/>
  <c r="G383" i="3" a="1"/>
  <c r="G383" i="3" s="1"/>
  <c r="G405" i="3" a="1"/>
  <c r="G405" i="3" s="1"/>
  <c r="G423" i="3" a="1"/>
  <c r="G423" i="3" s="1"/>
  <c r="G468" i="3" a="1"/>
  <c r="G468" i="3" s="1"/>
  <c r="G480" i="3" a="1"/>
  <c r="G480" i="3" s="1"/>
  <c r="G482" i="3" a="1"/>
  <c r="G482" i="3" s="1"/>
  <c r="G368" i="3" a="1"/>
  <c r="G368" i="3" s="1"/>
  <c r="G377" i="3" a="1"/>
  <c r="G377" i="3" s="1"/>
  <c r="G385" i="3" a="1"/>
  <c r="G385" i="3" s="1"/>
  <c r="G393" i="3" a="1"/>
  <c r="G393" i="3" s="1"/>
  <c r="G415" i="3" a="1"/>
  <c r="G415" i="3" s="1"/>
  <c r="G422" i="3" a="1"/>
  <c r="G422" i="3" s="1"/>
  <c r="G378" i="3" a="1"/>
  <c r="G378" i="3" s="1"/>
  <c r="G404" i="3" a="1"/>
  <c r="G404" i="3" s="1"/>
  <c r="G408" i="3" a="1"/>
  <c r="G408" i="3" s="1"/>
  <c r="G355" i="3" a="1"/>
  <c r="G355" i="3" s="1"/>
  <c r="G380" i="3" a="1"/>
  <c r="G380" i="3" s="1"/>
  <c r="G390" i="3" a="1"/>
  <c r="G390" i="3" s="1"/>
  <c r="G395" i="3" a="1"/>
  <c r="G395" i="3" s="1"/>
  <c r="G430" i="3" a="1"/>
  <c r="G430" i="3" s="1"/>
  <c r="G410" i="3" a="1"/>
  <c r="G410" i="3" s="1"/>
  <c r="G414" i="3" a="1"/>
  <c r="G414" i="3" s="1"/>
  <c r="G269" i="3" a="1"/>
  <c r="G269" i="3" s="1"/>
  <c r="G334" i="3" a="1"/>
  <c r="G334" i="3" s="1"/>
  <c r="G339" i="3" a="1"/>
  <c r="G339" i="3" s="1"/>
  <c r="G387" i="3" a="1"/>
  <c r="G387" i="3" s="1"/>
  <c r="G420" i="3" a="1"/>
  <c r="G420" i="3" s="1"/>
  <c r="G429" i="3" a="1"/>
  <c r="G429" i="3" s="1"/>
  <c r="G345" i="3" a="1"/>
  <c r="G345" i="3" s="1"/>
  <c r="G370" i="3" a="1"/>
  <c r="G370" i="3" s="1"/>
  <c r="G382" i="3" a="1"/>
  <c r="G382" i="3" s="1"/>
  <c r="G384" i="3" a="1"/>
  <c r="G384" i="3" s="1"/>
  <c r="G392" i="3" a="1"/>
  <c r="G392" i="3" s="1"/>
  <c r="G397" i="3" a="1"/>
  <c r="G397" i="3" s="1"/>
  <c r="G419" i="3" a="1"/>
  <c r="G419" i="3" s="1"/>
  <c r="G428" i="3" a="1"/>
  <c r="G428" i="3" s="1"/>
  <c r="G325" i="3" a="1"/>
  <c r="G325" i="3" s="1"/>
  <c r="G389" i="3" a="1"/>
  <c r="G389" i="3" s="1"/>
  <c r="G400" i="3" a="1"/>
  <c r="G400" i="3" s="1"/>
  <c r="G403" i="3" a="1"/>
  <c r="G403" i="3" s="1"/>
  <c r="G407" i="3" a="1"/>
  <c r="G407" i="3" s="1"/>
  <c r="G418" i="3" a="1"/>
  <c r="G418" i="3" s="1"/>
  <c r="G394" i="3" a="1"/>
  <c r="G394" i="3" s="1"/>
  <c r="G413" i="3" a="1"/>
  <c r="G413" i="3" s="1"/>
  <c r="G427" i="3" a="1"/>
  <c r="G427" i="3" s="1"/>
  <c r="G374" i="3" a="1"/>
  <c r="G374" i="3" s="1"/>
  <c r="G399" i="3" a="1"/>
  <c r="G399" i="3" s="1"/>
  <c r="G409" i="3" a="1"/>
  <c r="G409" i="3" s="1"/>
  <c r="G367" i="3" a="1"/>
  <c r="G367" i="3" s="1"/>
  <c r="G375" i="3" a="1"/>
  <c r="G375" i="3" s="1"/>
  <c r="G402" i="3" a="1"/>
  <c r="G402" i="3" s="1"/>
  <c r="G417" i="3" a="1"/>
  <c r="G417" i="3" s="1"/>
  <c r="G425" i="3" a="1"/>
  <c r="G425" i="3" s="1"/>
  <c r="G435" i="3" a="1"/>
  <c r="G435" i="3" s="1"/>
  <c r="G438" i="3" a="1"/>
  <c r="G438" i="3" s="1"/>
  <c r="G462" i="3" a="1"/>
  <c r="G462" i="3" s="1"/>
  <c r="G464" i="3" a="1"/>
  <c r="G464" i="3" s="1"/>
  <c r="G469" i="3" a="1"/>
  <c r="G469" i="3" s="1"/>
  <c r="G479" i="3" a="1"/>
  <c r="G479" i="3" s="1"/>
  <c r="G507" i="3" a="1"/>
  <c r="G507" i="3" s="1"/>
  <c r="G513" i="3" a="1"/>
  <c r="G513" i="3" s="1"/>
  <c r="G519" i="3" a="1"/>
  <c r="G519" i="3" s="1"/>
  <c r="G525" i="3" a="1"/>
  <c r="G525" i="3" s="1"/>
  <c r="G535" i="3" a="1"/>
  <c r="G535" i="3" s="1"/>
  <c r="G539" i="3" a="1"/>
  <c r="G539" i="3" s="1"/>
  <c r="G444" i="3" a="1"/>
  <c r="G444" i="3" s="1"/>
  <c r="G485" i="3" a="1"/>
  <c r="G485" i="3" s="1"/>
  <c r="G487" i="3" a="1"/>
  <c r="G487" i="3" s="1"/>
  <c r="G493" i="3" a="1"/>
  <c r="G493" i="3" s="1"/>
  <c r="G494" i="3" a="1"/>
  <c r="G494" i="3" s="1"/>
  <c r="G495" i="3" a="1"/>
  <c r="G495" i="3" s="1"/>
  <c r="G497" i="3" a="1"/>
  <c r="G497" i="3" s="1"/>
  <c r="G454" i="3" a="1"/>
  <c r="G454" i="3" s="1"/>
  <c r="G475" i="3" a="1"/>
  <c r="G475" i="3" s="1"/>
  <c r="G500" i="3" a="1"/>
  <c r="G500" i="3" s="1"/>
  <c r="G512" i="3" a="1"/>
  <c r="G512" i="3" s="1"/>
  <c r="G518" i="3" a="1"/>
  <c r="G518" i="3" s="1"/>
  <c r="G524" i="3" a="1"/>
  <c r="G524" i="3" s="1"/>
  <c r="G432" i="3" a="1"/>
  <c r="G432" i="3" s="1"/>
  <c r="G439" i="3" a="1"/>
  <c r="G439" i="3" s="1"/>
  <c r="G443" i="3" a="1"/>
  <c r="G443" i="3" s="1"/>
  <c r="G447" i="3" a="1"/>
  <c r="G447" i="3" s="1"/>
  <c r="G473" i="3" a="1"/>
  <c r="G473" i="3" s="1"/>
  <c r="G492" i="3" a="1"/>
  <c r="G492" i="3" s="1"/>
  <c r="G388" i="3" a="1"/>
  <c r="G388" i="3" s="1"/>
  <c r="G459" i="3" a="1"/>
  <c r="G459" i="3" s="1"/>
  <c r="G499" i="3" a="1"/>
  <c r="G499" i="3" s="1"/>
  <c r="G450" i="3" a="1"/>
  <c r="G450" i="3" s="1"/>
  <c r="G478" i="3" a="1"/>
  <c r="G478" i="3" s="1"/>
  <c r="G398" i="3" a="1"/>
  <c r="G398" i="3" s="1"/>
  <c r="G440" i="3" a="1"/>
  <c r="G440" i="3" s="1"/>
  <c r="G463" i="3" a="1"/>
  <c r="G463" i="3" s="1"/>
  <c r="G453" i="3" a="1"/>
  <c r="G453" i="3" s="1"/>
  <c r="G470" i="3" a="1"/>
  <c r="G470" i="3" s="1"/>
  <c r="G490" i="3" a="1"/>
  <c r="G490" i="3" s="1"/>
  <c r="G412" i="3" a="1"/>
  <c r="G412" i="3" s="1"/>
  <c r="G437" i="3" a="1"/>
  <c r="G437" i="3" s="1"/>
  <c r="G449" i="3" a="1"/>
  <c r="G449" i="3" s="1"/>
  <c r="G434" i="3" a="1"/>
  <c r="G434" i="3" s="1"/>
  <c r="G445" i="3" a="1"/>
  <c r="G445" i="3" s="1"/>
  <c r="G458" i="3" a="1"/>
  <c r="G458" i="3" s="1"/>
  <c r="G460" i="3" a="1"/>
  <c r="G460" i="3" s="1"/>
  <c r="G465" i="3" a="1"/>
  <c r="G465" i="3" s="1"/>
  <c r="G467" i="3" a="1"/>
  <c r="G467" i="3" s="1"/>
  <c r="G472" i="3" a="1"/>
  <c r="G472" i="3" s="1"/>
  <c r="G474" i="3" a="1"/>
  <c r="G474" i="3" s="1"/>
  <c r="G483" i="3" a="1"/>
  <c r="G483" i="3" s="1"/>
  <c r="G489" i="3" a="1"/>
  <c r="G489" i="3" s="1"/>
  <c r="G433" i="3" a="1"/>
  <c r="G433" i="3" s="1"/>
  <c r="G452" i="3" a="1"/>
  <c r="G452" i="3" s="1"/>
  <c r="G509" i="3" a="1"/>
  <c r="G509" i="3" s="1"/>
  <c r="G533" i="3" a="1"/>
  <c r="G533" i="3" s="1"/>
  <c r="G534" i="3" a="1"/>
  <c r="G534" i="3" s="1"/>
  <c r="G544" i="3" a="1"/>
  <c r="G544" i="3" s="1"/>
  <c r="G49" i="3" a="1"/>
  <c r="G49" i="3" s="1"/>
  <c r="G488" i="3" a="1"/>
  <c r="G488" i="3" s="1"/>
  <c r="G502" i="3" a="1"/>
  <c r="G502" i="3" s="1"/>
  <c r="G510" i="3" a="1"/>
  <c r="G510" i="3" s="1"/>
  <c r="G543" i="3" a="1"/>
  <c r="G543" i="3" s="1"/>
  <c r="G48" i="3" a="1"/>
  <c r="G48" i="3" s="1"/>
  <c r="G538" i="3" a="1"/>
  <c r="G538" i="3" s="1"/>
  <c r="G455" i="3" a="1"/>
  <c r="G455" i="3" s="1"/>
  <c r="G527" i="3" a="1"/>
  <c r="G527" i="3" s="1"/>
  <c r="G532" i="3" a="1"/>
  <c r="G532" i="3" s="1"/>
  <c r="G52" i="3" a="1"/>
  <c r="G52" i="3" s="1"/>
  <c r="G442" i="3" a="1"/>
  <c r="G442" i="3" s="1"/>
  <c r="G498" i="3" a="1"/>
  <c r="G498" i="3" s="1"/>
  <c r="G504" i="3" a="1"/>
  <c r="G504" i="3" s="1"/>
  <c r="G537" i="3" a="1"/>
  <c r="G537" i="3" s="1"/>
  <c r="G53" i="3" a="1"/>
  <c r="G53" i="3" s="1"/>
  <c r="G55" i="3" a="1"/>
  <c r="G55" i="3" s="1"/>
  <c r="G484" i="3" a="1"/>
  <c r="G484" i="3" s="1"/>
  <c r="G505" i="3" a="1"/>
  <c r="G505" i="3" s="1"/>
  <c r="G520" i="3" a="1"/>
  <c r="G520" i="3" s="1"/>
  <c r="G542" i="3" a="1"/>
  <c r="G542" i="3" s="1"/>
  <c r="G54" i="3" a="1"/>
  <c r="G54" i="3" s="1"/>
  <c r="G522" i="3" a="1"/>
  <c r="G522" i="3" s="1"/>
  <c r="G528" i="3" a="1"/>
  <c r="G528" i="3" s="1"/>
  <c r="G540" i="3" a="1"/>
  <c r="G540" i="3" s="1"/>
  <c r="G448" i="3" a="1"/>
  <c r="G448" i="3" s="1"/>
  <c r="G457" i="3" a="1"/>
  <c r="G457" i="3" s="1"/>
  <c r="G503" i="3" a="1"/>
  <c r="G503" i="3" s="1"/>
  <c r="G514" i="3" a="1"/>
  <c r="G514" i="3" s="1"/>
  <c r="G523" i="3" a="1"/>
  <c r="G523" i="3" s="1"/>
  <c r="G545" i="3" a="1"/>
  <c r="G545" i="3" s="1"/>
  <c r="G515" i="3" a="1"/>
  <c r="G515" i="3" s="1"/>
  <c r="G530" i="3" a="1"/>
  <c r="G530" i="3" s="1"/>
  <c r="G50" i="3" a="1"/>
  <c r="G50" i="3" s="1"/>
  <c r="G477" i="3" a="1"/>
  <c r="G477" i="3" s="1"/>
  <c r="G508" i="3" a="1"/>
  <c r="G508" i="3" s="1"/>
  <c r="G47" i="3" a="1"/>
  <c r="G47" i="3" s="1"/>
  <c r="G517" i="3" a="1"/>
  <c r="G517" i="3" s="1"/>
  <c r="G529" i="3" a="1"/>
  <c r="G529" i="3" s="1"/>
  <c r="M29" i="3"/>
  <c r="M69" i="3" a="1"/>
  <c r="M69" i="3" s="1"/>
  <c r="M74" i="3" a="1"/>
  <c r="M74" i="3" s="1"/>
  <c r="M63" i="3" a="1"/>
  <c r="M63" i="3" s="1"/>
  <c r="M58" i="3" a="1"/>
  <c r="M58" i="3" s="1"/>
  <c r="M64" i="3" a="1"/>
  <c r="M64" i="3" s="1"/>
  <c r="M70" i="3" a="1"/>
  <c r="M70" i="3" s="1"/>
  <c r="M65" i="3" a="1"/>
  <c r="M65" i="3" s="1"/>
  <c r="M59" i="3" a="1"/>
  <c r="M59" i="3" s="1"/>
  <c r="M60" i="3" a="1"/>
  <c r="M60" i="3" s="1"/>
  <c r="M57" i="3" a="1"/>
  <c r="M57" i="3" s="1"/>
  <c r="M105" i="3" a="1"/>
  <c r="M105" i="3" s="1"/>
  <c r="M115" i="3" a="1"/>
  <c r="M115" i="3" s="1"/>
  <c r="M117" i="3" a="1"/>
  <c r="M117" i="3" s="1"/>
  <c r="M120" i="3" a="1"/>
  <c r="M120" i="3" s="1"/>
  <c r="M125" i="3" a="1"/>
  <c r="M125" i="3" s="1"/>
  <c r="M147" i="3" a="1"/>
  <c r="M147" i="3" s="1"/>
  <c r="M172" i="3" a="1"/>
  <c r="M172" i="3" s="1"/>
  <c r="M179" i="3" a="1"/>
  <c r="M179" i="3" s="1"/>
  <c r="M67" i="3" a="1"/>
  <c r="M67" i="3" s="1"/>
  <c r="M82" i="3" a="1"/>
  <c r="M82" i="3" s="1"/>
  <c r="M89" i="3" a="1"/>
  <c r="M89" i="3" s="1"/>
  <c r="M97" i="3" a="1"/>
  <c r="M97" i="3" s="1"/>
  <c r="M133" i="3" a="1"/>
  <c r="M133" i="3" s="1"/>
  <c r="M77" i="3" a="1"/>
  <c r="M77" i="3" s="1"/>
  <c r="M98" i="3" a="1"/>
  <c r="M98" i="3" s="1"/>
  <c r="M99" i="3" a="1"/>
  <c r="M99" i="3" s="1"/>
  <c r="M100" i="3" a="1"/>
  <c r="M100" i="3" s="1"/>
  <c r="M78" i="3" a="1"/>
  <c r="M78" i="3" s="1"/>
  <c r="M127" i="3" a="1"/>
  <c r="M127" i="3" s="1"/>
  <c r="M68" i="3" a="1"/>
  <c r="M68" i="3" s="1"/>
  <c r="M107" i="3" a="1"/>
  <c r="M107" i="3" s="1"/>
  <c r="M109" i="3" a="1"/>
  <c r="M109" i="3" s="1"/>
  <c r="M118" i="3" a="1"/>
  <c r="M118" i="3" s="1"/>
  <c r="M79" i="3" a="1"/>
  <c r="M79" i="3" s="1"/>
  <c r="M85" i="3" a="1"/>
  <c r="M85" i="3" s="1"/>
  <c r="M95" i="3" a="1"/>
  <c r="M95" i="3" s="1"/>
  <c r="M102" i="3" a="1"/>
  <c r="M102" i="3" s="1"/>
  <c r="M112" i="3" a="1"/>
  <c r="M112" i="3" s="1"/>
  <c r="M84" i="3" a="1"/>
  <c r="M84" i="3" s="1"/>
  <c r="M88" i="3" a="1"/>
  <c r="M88" i="3" s="1"/>
  <c r="M114" i="3" a="1"/>
  <c r="M114" i="3" s="1"/>
  <c r="M73" i="3" a="1"/>
  <c r="M73" i="3" s="1"/>
  <c r="M94" i="3" a="1"/>
  <c r="M94" i="3" s="1"/>
  <c r="M103" i="3" a="1"/>
  <c r="M103" i="3" s="1"/>
  <c r="M122" i="3" a="1"/>
  <c r="M122" i="3" s="1"/>
  <c r="M80" i="3" a="1"/>
  <c r="M80" i="3" s="1"/>
  <c r="M90" i="3" a="1"/>
  <c r="M90" i="3" s="1"/>
  <c r="M119" i="3" a="1"/>
  <c r="M119" i="3" s="1"/>
  <c r="M83" i="3" a="1"/>
  <c r="M83" i="3" s="1"/>
  <c r="M93" i="3" a="1"/>
  <c r="M93" i="3" s="1"/>
  <c r="M104" i="3" a="1"/>
  <c r="M104" i="3" s="1"/>
  <c r="M108" i="3" a="1"/>
  <c r="M108" i="3" s="1"/>
  <c r="M62" i="3" a="1"/>
  <c r="M62" i="3" s="1"/>
  <c r="M72" i="3" a="1"/>
  <c r="M72" i="3" s="1"/>
  <c r="M75" i="3" a="1"/>
  <c r="M75" i="3" s="1"/>
  <c r="M87" i="3" a="1"/>
  <c r="M87" i="3" s="1"/>
  <c r="M113" i="3" a="1"/>
  <c r="M113" i="3" s="1"/>
  <c r="M212" i="3" a="1"/>
  <c r="M212" i="3" s="1"/>
  <c r="M223" i="3" a="1"/>
  <c r="M223" i="3" s="1"/>
  <c r="M229" i="3" a="1"/>
  <c r="M229" i="3" s="1"/>
  <c r="M232" i="3" a="1"/>
  <c r="M232" i="3" s="1"/>
  <c r="M128" i="3" a="1"/>
  <c r="M128" i="3" s="1"/>
  <c r="M142" i="3" a="1"/>
  <c r="M142" i="3" s="1"/>
  <c r="M150" i="3" a="1"/>
  <c r="M150" i="3" s="1"/>
  <c r="M163" i="3" a="1"/>
  <c r="M163" i="3" s="1"/>
  <c r="M168" i="3" a="1"/>
  <c r="M168" i="3" s="1"/>
  <c r="M173" i="3" a="1"/>
  <c r="M173" i="3" s="1"/>
  <c r="M177" i="3" a="1"/>
  <c r="M177" i="3" s="1"/>
  <c r="M139" i="3" a="1"/>
  <c r="M139" i="3" s="1"/>
  <c r="M144" i="3" a="1"/>
  <c r="M144" i="3" s="1"/>
  <c r="M157" i="3" a="1"/>
  <c r="M157" i="3" s="1"/>
  <c r="M178" i="3" a="1"/>
  <c r="M178" i="3" s="1"/>
  <c r="M183" i="3" a="1"/>
  <c r="M183" i="3" s="1"/>
  <c r="M188" i="3" a="1"/>
  <c r="M188" i="3" s="1"/>
  <c r="M190" i="3" a="1"/>
  <c r="M190" i="3" s="1"/>
  <c r="M92" i="3" a="1"/>
  <c r="M92" i="3" s="1"/>
  <c r="M124" i="3" a="1"/>
  <c r="M124" i="3" s="1"/>
  <c r="M135" i="3" a="1"/>
  <c r="M135" i="3" s="1"/>
  <c r="M162" i="3" a="1"/>
  <c r="M162" i="3" s="1"/>
  <c r="M167" i="3" a="1"/>
  <c r="M167" i="3" s="1"/>
  <c r="M130" i="3" a="1"/>
  <c r="M130" i="3" s="1"/>
  <c r="M138" i="3" a="1"/>
  <c r="M138" i="3" s="1"/>
  <c r="M148" i="3" a="1"/>
  <c r="M148" i="3" s="1"/>
  <c r="M170" i="3" a="1"/>
  <c r="M170" i="3" s="1"/>
  <c r="M185" i="3" a="1"/>
  <c r="M185" i="3" s="1"/>
  <c r="M174" i="3" a="1"/>
  <c r="M174" i="3" s="1"/>
  <c r="M153" i="3" a="1"/>
  <c r="M153" i="3" s="1"/>
  <c r="M155" i="3" a="1"/>
  <c r="M155" i="3" s="1"/>
  <c r="M132" i="3" a="1"/>
  <c r="M132" i="3" s="1"/>
  <c r="M143" i="3" a="1"/>
  <c r="M143" i="3" s="1"/>
  <c r="M160" i="3" a="1"/>
  <c r="M160" i="3" s="1"/>
  <c r="M175" i="3" a="1"/>
  <c r="M175" i="3" s="1"/>
  <c r="M129" i="3" a="1"/>
  <c r="M129" i="3" s="1"/>
  <c r="M149" i="3" a="1"/>
  <c r="M149" i="3" s="1"/>
  <c r="M165" i="3" a="1"/>
  <c r="M165" i="3" s="1"/>
  <c r="M184" i="3" a="1"/>
  <c r="M184" i="3" s="1"/>
  <c r="M134" i="3" a="1"/>
  <c r="M134" i="3" s="1"/>
  <c r="M140" i="3" a="1"/>
  <c r="M140" i="3" s="1"/>
  <c r="M159" i="3" a="1"/>
  <c r="M159" i="3" s="1"/>
  <c r="M182" i="3" a="1"/>
  <c r="M182" i="3" s="1"/>
  <c r="M110" i="3" a="1"/>
  <c r="M110" i="3" s="1"/>
  <c r="M154" i="3" a="1"/>
  <c r="M154" i="3" s="1"/>
  <c r="M180" i="3" a="1"/>
  <c r="M180" i="3" s="1"/>
  <c r="M123" i="3" a="1"/>
  <c r="M123" i="3" s="1"/>
  <c r="M137" i="3" a="1"/>
  <c r="M137" i="3" s="1"/>
  <c r="M204" i="3" a="1"/>
  <c r="M204" i="3" s="1"/>
  <c r="M207" i="3" a="1"/>
  <c r="M207" i="3" s="1"/>
  <c r="M214" i="3" a="1"/>
  <c r="M214" i="3" s="1"/>
  <c r="M218" i="3" a="1"/>
  <c r="M218" i="3" s="1"/>
  <c r="M239" i="3" a="1"/>
  <c r="M239" i="3" s="1"/>
  <c r="M275" i="3" a="1"/>
  <c r="M275" i="3" s="1"/>
  <c r="M277" i="3" a="1"/>
  <c r="M277" i="3" s="1"/>
  <c r="M278" i="3" a="1"/>
  <c r="M278" i="3" s="1"/>
  <c r="M279" i="3" a="1"/>
  <c r="M279" i="3" s="1"/>
  <c r="M280" i="3" a="1"/>
  <c r="M280" i="3" s="1"/>
  <c r="M282" i="3" a="1"/>
  <c r="M282" i="3" s="1"/>
  <c r="M283" i="3" a="1"/>
  <c r="M283" i="3" s="1"/>
  <c r="M284" i="3" a="1"/>
  <c r="M284" i="3" s="1"/>
  <c r="M285" i="3" a="1"/>
  <c r="M285" i="3" s="1"/>
  <c r="M169" i="3" a="1"/>
  <c r="M169" i="3" s="1"/>
  <c r="M209" i="3" a="1"/>
  <c r="M209" i="3" s="1"/>
  <c r="M234" i="3" a="1"/>
  <c r="M234" i="3" s="1"/>
  <c r="M254" i="3" a="1"/>
  <c r="M254" i="3" s="1"/>
  <c r="M257" i="3" a="1"/>
  <c r="M257" i="3" s="1"/>
  <c r="M152" i="3" a="1"/>
  <c r="M152" i="3" s="1"/>
  <c r="M242" i="3" a="1"/>
  <c r="M242" i="3" s="1"/>
  <c r="M247" i="3" a="1"/>
  <c r="M247" i="3" s="1"/>
  <c r="M187" i="3" a="1"/>
  <c r="M187" i="3" s="1"/>
  <c r="M194" i="3" a="1"/>
  <c r="M194" i="3" s="1"/>
  <c r="M199" i="3" a="1"/>
  <c r="M199" i="3" s="1"/>
  <c r="M225" i="3" a="1"/>
  <c r="M225" i="3" s="1"/>
  <c r="M227" i="3" a="1"/>
  <c r="M227" i="3" s="1"/>
  <c r="M244" i="3" a="1"/>
  <c r="M244" i="3" s="1"/>
  <c r="M250" i="3" a="1"/>
  <c r="M250" i="3" s="1"/>
  <c r="M237" i="3" a="1"/>
  <c r="M237" i="3" s="1"/>
  <c r="M219" i="3" a="1"/>
  <c r="M219" i="3" s="1"/>
  <c r="M240" i="3" a="1"/>
  <c r="M240" i="3" s="1"/>
  <c r="M158" i="3" a="1"/>
  <c r="M158" i="3" s="1"/>
  <c r="M203" i="3" a="1"/>
  <c r="M203" i="3" s="1"/>
  <c r="M208" i="3" a="1"/>
  <c r="M208" i="3" s="1"/>
  <c r="M210" i="3" a="1"/>
  <c r="M210" i="3" s="1"/>
  <c r="M213" i="3" a="1"/>
  <c r="M213" i="3" s="1"/>
  <c r="M215" i="3" a="1"/>
  <c r="M215" i="3" s="1"/>
  <c r="M217" i="3" a="1"/>
  <c r="M217" i="3" s="1"/>
  <c r="M230" i="3" a="1"/>
  <c r="M230" i="3" s="1"/>
  <c r="M192" i="3" a="1"/>
  <c r="M192" i="3" s="1"/>
  <c r="M228" i="3" a="1"/>
  <c r="M228" i="3" s="1"/>
  <c r="M235" i="3" a="1"/>
  <c r="M235" i="3" s="1"/>
  <c r="M195" i="3" a="1"/>
  <c r="M195" i="3" s="1"/>
  <c r="M205" i="3" a="1"/>
  <c r="M205" i="3" s="1"/>
  <c r="M233" i="3" a="1"/>
  <c r="M233" i="3" s="1"/>
  <c r="M238" i="3" a="1"/>
  <c r="M238" i="3" s="1"/>
  <c r="M145" i="3" a="1"/>
  <c r="M145" i="3" s="1"/>
  <c r="M200" i="3" a="1"/>
  <c r="M200" i="3" s="1"/>
  <c r="M189" i="3" a="1"/>
  <c r="M189" i="3" s="1"/>
  <c r="M222" i="3" a="1"/>
  <c r="M222" i="3" s="1"/>
  <c r="M224" i="3" a="1"/>
  <c r="M224" i="3" s="1"/>
  <c r="M312" i="3" a="1"/>
  <c r="M312" i="3" s="1"/>
  <c r="M349" i="3" a="1"/>
  <c r="M349" i="3" s="1"/>
  <c r="M352" i="3" a="1"/>
  <c r="M352" i="3" s="1"/>
  <c r="M198" i="3" a="1"/>
  <c r="M198" i="3" s="1"/>
  <c r="M243" i="3" a="1"/>
  <c r="M243" i="3" s="1"/>
  <c r="M259" i="3" a="1"/>
  <c r="M259" i="3" s="1"/>
  <c r="M299" i="3" a="1"/>
  <c r="M299" i="3" s="1"/>
  <c r="M313" i="3" a="1"/>
  <c r="M313" i="3" s="1"/>
  <c r="M318" i="3" a="1"/>
  <c r="M318" i="3" s="1"/>
  <c r="M193" i="3" a="1"/>
  <c r="M193" i="3" s="1"/>
  <c r="M260" i="3" a="1"/>
  <c r="M260" i="3" s="1"/>
  <c r="M267" i="3" a="1"/>
  <c r="M267" i="3" s="1"/>
  <c r="M272" i="3" a="1"/>
  <c r="M272" i="3" s="1"/>
  <c r="M290" i="3" a="1"/>
  <c r="M290" i="3" s="1"/>
  <c r="M294" i="3" a="1"/>
  <c r="M294" i="3" s="1"/>
  <c r="M319" i="3" a="1"/>
  <c r="M319" i="3" s="1"/>
  <c r="M252" i="3" a="1"/>
  <c r="M252" i="3" s="1"/>
  <c r="M253" i="3" a="1"/>
  <c r="M253" i="3" s="1"/>
  <c r="M297" i="3" a="1"/>
  <c r="M297" i="3" s="1"/>
  <c r="M308" i="3" a="1"/>
  <c r="M308" i="3" s="1"/>
  <c r="M245" i="3" a="1"/>
  <c r="M245" i="3" s="1"/>
  <c r="M268" i="3" a="1"/>
  <c r="M268" i="3" s="1"/>
  <c r="M287" i="3" a="1"/>
  <c r="M287" i="3" s="1"/>
  <c r="M304" i="3" a="1"/>
  <c r="M304" i="3" s="1"/>
  <c r="M269" i="3" a="1"/>
  <c r="M269" i="3" s="1"/>
  <c r="M274" i="3" a="1"/>
  <c r="M274" i="3" s="1"/>
  <c r="M295" i="3" a="1"/>
  <c r="M295" i="3" s="1"/>
  <c r="M302" i="3" a="1"/>
  <c r="M302" i="3" s="1"/>
  <c r="M309" i="3" a="1"/>
  <c r="M309" i="3" s="1"/>
  <c r="M262" i="3" a="1"/>
  <c r="M262" i="3" s="1"/>
  <c r="M248" i="3" a="1"/>
  <c r="M248" i="3" s="1"/>
  <c r="M263" i="3" a="1"/>
  <c r="M263" i="3" s="1"/>
  <c r="M270" i="3" a="1"/>
  <c r="M270" i="3" s="1"/>
  <c r="M300" i="3" a="1"/>
  <c r="M300" i="3" s="1"/>
  <c r="M249" i="3" a="1"/>
  <c r="M249" i="3" s="1"/>
  <c r="M255" i="3" a="1"/>
  <c r="M255" i="3" s="1"/>
  <c r="M292" i="3" a="1"/>
  <c r="M292" i="3" s="1"/>
  <c r="M298" i="3" a="1"/>
  <c r="M298" i="3" s="1"/>
  <c r="M305" i="3" a="1"/>
  <c r="M305" i="3" s="1"/>
  <c r="M164" i="3" a="1"/>
  <c r="M164" i="3" s="1"/>
  <c r="M220" i="3" a="1"/>
  <c r="M220" i="3" s="1"/>
  <c r="M264" i="3" a="1"/>
  <c r="M264" i="3" s="1"/>
  <c r="M288" i="3" a="1"/>
  <c r="M288" i="3" s="1"/>
  <c r="M273" i="3" a="1"/>
  <c r="M273" i="3" s="1"/>
  <c r="M258" i="3" a="1"/>
  <c r="M258" i="3" s="1"/>
  <c r="M335" i="3" a="1"/>
  <c r="M335" i="3" s="1"/>
  <c r="M364" i="3" a="1"/>
  <c r="M364" i="3" s="1"/>
  <c r="M394" i="3" a="1"/>
  <c r="M394" i="3" s="1"/>
  <c r="M403" i="3" a="1"/>
  <c r="M403" i="3" s="1"/>
  <c r="M404" i="3" a="1"/>
  <c r="M404" i="3" s="1"/>
  <c r="M417" i="3" a="1"/>
  <c r="M417" i="3" s="1"/>
  <c r="M418" i="3" a="1"/>
  <c r="M418" i="3" s="1"/>
  <c r="M432" i="3" a="1"/>
  <c r="M432" i="3" s="1"/>
  <c r="M289" i="3" a="1"/>
  <c r="M289" i="3" s="1"/>
  <c r="M310" i="3" a="1"/>
  <c r="M310" i="3" s="1"/>
  <c r="M324" i="3" a="1"/>
  <c r="M324" i="3" s="1"/>
  <c r="M333" i="3" a="1"/>
  <c r="M333" i="3" s="1"/>
  <c r="M354" i="3" a="1"/>
  <c r="M354" i="3" s="1"/>
  <c r="M363" i="3" a="1"/>
  <c r="M363" i="3" s="1"/>
  <c r="M377" i="3" a="1"/>
  <c r="M377" i="3" s="1"/>
  <c r="M338" i="3" a="1"/>
  <c r="M338" i="3" s="1"/>
  <c r="M357" i="3" a="1"/>
  <c r="M357" i="3" s="1"/>
  <c r="M197" i="3" a="1"/>
  <c r="M197" i="3" s="1"/>
  <c r="M265" i="3" a="1"/>
  <c r="M265" i="3" s="1"/>
  <c r="M202" i="3" a="1"/>
  <c r="M202" i="3" s="1"/>
  <c r="M315" i="3" a="1"/>
  <c r="M315" i="3" s="1"/>
  <c r="M329" i="3" a="1"/>
  <c r="M329" i="3" s="1"/>
  <c r="M345" i="3" a="1"/>
  <c r="M345" i="3" s="1"/>
  <c r="M347" i="3" a="1"/>
  <c r="M347" i="3" s="1"/>
  <c r="M348" i="3" a="1"/>
  <c r="M348" i="3" s="1"/>
  <c r="M370" i="3" a="1"/>
  <c r="M370" i="3" s="1"/>
  <c r="M327" i="3" a="1"/>
  <c r="M327" i="3" s="1"/>
  <c r="M342" i="3" a="1"/>
  <c r="M342" i="3" s="1"/>
  <c r="M344" i="3" a="1"/>
  <c r="M344" i="3" s="1"/>
  <c r="M358" i="3" a="1"/>
  <c r="M358" i="3" s="1"/>
  <c r="M325" i="3" a="1"/>
  <c r="M325" i="3" s="1"/>
  <c r="M334" i="3" a="1"/>
  <c r="M334" i="3" s="1"/>
  <c r="M339" i="3" a="1"/>
  <c r="M339" i="3" s="1"/>
  <c r="M343" i="3" a="1"/>
  <c r="M343" i="3" s="1"/>
  <c r="M350" i="3" a="1"/>
  <c r="M350" i="3" s="1"/>
  <c r="M355" i="3" a="1"/>
  <c r="M355" i="3" s="1"/>
  <c r="M360" i="3" a="1"/>
  <c r="M360" i="3" s="1"/>
  <c r="M369" i="3" a="1"/>
  <c r="M369" i="3" s="1"/>
  <c r="M307" i="3" a="1"/>
  <c r="M307" i="3" s="1"/>
  <c r="M314" i="3" a="1"/>
  <c r="M314" i="3" s="1"/>
  <c r="M317" i="3" a="1"/>
  <c r="M317" i="3" s="1"/>
  <c r="M332" i="3" a="1"/>
  <c r="M332" i="3" s="1"/>
  <c r="M362" i="3" a="1"/>
  <c r="M362" i="3" s="1"/>
  <c r="M367" i="3" a="1"/>
  <c r="M367" i="3" s="1"/>
  <c r="M368" i="3" a="1"/>
  <c r="M368" i="3" s="1"/>
  <c r="M322" i="3" a="1"/>
  <c r="M322" i="3" s="1"/>
  <c r="M330" i="3" a="1"/>
  <c r="M330" i="3" s="1"/>
  <c r="M337" i="3" a="1"/>
  <c r="M337" i="3" s="1"/>
  <c r="M293" i="3" a="1"/>
  <c r="M293" i="3" s="1"/>
  <c r="M303" i="3" a="1"/>
  <c r="M303" i="3" s="1"/>
  <c r="M320" i="3" a="1"/>
  <c r="M320" i="3" s="1"/>
  <c r="M323" i="3" a="1"/>
  <c r="M323" i="3" s="1"/>
  <c r="M328" i="3" a="1"/>
  <c r="M328" i="3" s="1"/>
  <c r="M340" i="3" a="1"/>
  <c r="M340" i="3" s="1"/>
  <c r="M410" i="3" a="1"/>
  <c r="M410" i="3" s="1"/>
  <c r="M430" i="3" a="1"/>
  <c r="M430" i="3" s="1"/>
  <c r="M472" i="3" a="1"/>
  <c r="M472" i="3" s="1"/>
  <c r="M478" i="3" a="1"/>
  <c r="M478" i="3" s="1"/>
  <c r="M359" i="3" a="1"/>
  <c r="M359" i="3" s="1"/>
  <c r="M384" i="3" a="1"/>
  <c r="M384" i="3" s="1"/>
  <c r="M387" i="3" a="1"/>
  <c r="M387" i="3" s="1"/>
  <c r="M392" i="3" a="1"/>
  <c r="M392" i="3" s="1"/>
  <c r="M397" i="3" a="1"/>
  <c r="M397" i="3" s="1"/>
  <c r="M414" i="3" a="1"/>
  <c r="M414" i="3" s="1"/>
  <c r="M373" i="3" a="1"/>
  <c r="M373" i="3" s="1"/>
  <c r="M374" i="3" a="1"/>
  <c r="M374" i="3" s="1"/>
  <c r="M382" i="3" a="1"/>
  <c r="M382" i="3" s="1"/>
  <c r="M389" i="3" a="1"/>
  <c r="M389" i="3" s="1"/>
  <c r="M400" i="3" a="1"/>
  <c r="M400" i="3" s="1"/>
  <c r="M407" i="3" a="1"/>
  <c r="M407" i="3" s="1"/>
  <c r="M420" i="3" a="1"/>
  <c r="M420" i="3" s="1"/>
  <c r="M429" i="3" a="1"/>
  <c r="M429" i="3" s="1"/>
  <c r="M413" i="3" a="1"/>
  <c r="M413" i="3" s="1"/>
  <c r="M375" i="3" a="1"/>
  <c r="M375" i="3" s="1"/>
  <c r="M419" i="3" a="1"/>
  <c r="M419" i="3" s="1"/>
  <c r="M428" i="3" a="1"/>
  <c r="M428" i="3" s="1"/>
  <c r="M365" i="3" a="1"/>
  <c r="M365" i="3" s="1"/>
  <c r="M372" i="3" a="1"/>
  <c r="M372" i="3" s="1"/>
  <c r="M399" i="3" a="1"/>
  <c r="M399" i="3" s="1"/>
  <c r="M402" i="3" a="1"/>
  <c r="M402" i="3" s="1"/>
  <c r="M409" i="3" a="1"/>
  <c r="M409" i="3" s="1"/>
  <c r="M427" i="3" a="1"/>
  <c r="M427" i="3" s="1"/>
  <c r="M412" i="3" a="1"/>
  <c r="M412" i="3" s="1"/>
  <c r="M383" i="3" a="1"/>
  <c r="M383" i="3" s="1"/>
  <c r="M398" i="3" a="1"/>
  <c r="M398" i="3" s="1"/>
  <c r="M378" i="3" a="1"/>
  <c r="M378" i="3" s="1"/>
  <c r="M380" i="3" a="1"/>
  <c r="M380" i="3" s="1"/>
  <c r="M385" i="3" a="1"/>
  <c r="M385" i="3" s="1"/>
  <c r="M388" i="3" a="1"/>
  <c r="M388" i="3" s="1"/>
  <c r="M405" i="3" a="1"/>
  <c r="M405" i="3" s="1"/>
  <c r="M424" i="3" a="1"/>
  <c r="M424" i="3" s="1"/>
  <c r="M425" i="3" a="1"/>
  <c r="M425" i="3" s="1"/>
  <c r="M393" i="3" a="1"/>
  <c r="M393" i="3" s="1"/>
  <c r="M408" i="3" a="1"/>
  <c r="M408" i="3" s="1"/>
  <c r="M423" i="3" a="1"/>
  <c r="M423" i="3" s="1"/>
  <c r="M379" i="3" a="1"/>
  <c r="M379" i="3" s="1"/>
  <c r="M395" i="3" a="1"/>
  <c r="M395" i="3" s="1"/>
  <c r="M415" i="3" a="1"/>
  <c r="M415" i="3" s="1"/>
  <c r="M447" i="3" a="1"/>
  <c r="M447" i="3" s="1"/>
  <c r="M454" i="3" a="1"/>
  <c r="M454" i="3" s="1"/>
  <c r="M490" i="3" a="1"/>
  <c r="M490" i="3" s="1"/>
  <c r="M543" i="3" a="1"/>
  <c r="M543" i="3" s="1"/>
  <c r="M52" i="3" a="1"/>
  <c r="M52" i="3" s="1"/>
  <c r="M422" i="3" a="1"/>
  <c r="M422" i="3" s="1"/>
  <c r="M443" i="3" a="1"/>
  <c r="M443" i="3" s="1"/>
  <c r="M468" i="3" a="1"/>
  <c r="M468" i="3" s="1"/>
  <c r="M499" i="3" a="1"/>
  <c r="M499" i="3" s="1"/>
  <c r="M505" i="3" a="1"/>
  <c r="M505" i="3" s="1"/>
  <c r="M517" i="3" a="1"/>
  <c r="M517" i="3" s="1"/>
  <c r="M523" i="3" a="1"/>
  <c r="M523" i="3" s="1"/>
  <c r="M433" i="3" a="1"/>
  <c r="M433" i="3" s="1"/>
  <c r="M440" i="3" a="1"/>
  <c r="M440" i="3" s="1"/>
  <c r="M450" i="3" a="1"/>
  <c r="M450" i="3" s="1"/>
  <c r="M463" i="3" a="1"/>
  <c r="M463" i="3" s="1"/>
  <c r="M489" i="3" a="1"/>
  <c r="M489" i="3" s="1"/>
  <c r="M470" i="3" a="1"/>
  <c r="M470" i="3" s="1"/>
  <c r="M483" i="3" a="1"/>
  <c r="M483" i="3" s="1"/>
  <c r="M498" i="3" a="1"/>
  <c r="M498" i="3" s="1"/>
  <c r="M434" i="3" a="1"/>
  <c r="M434" i="3" s="1"/>
  <c r="M437" i="3" a="1"/>
  <c r="M437" i="3" s="1"/>
  <c r="M453" i="3" a="1"/>
  <c r="M453" i="3" s="1"/>
  <c r="M465" i="3" a="1"/>
  <c r="M465" i="3" s="1"/>
  <c r="M474" i="3" a="1"/>
  <c r="M474" i="3" s="1"/>
  <c r="M488" i="3" a="1"/>
  <c r="M488" i="3" s="1"/>
  <c r="M460" i="3" a="1"/>
  <c r="M460" i="3" s="1"/>
  <c r="M480" i="3" a="1"/>
  <c r="M480" i="3" s="1"/>
  <c r="M442" i="3" a="1"/>
  <c r="M442" i="3" s="1"/>
  <c r="M445" i="3" a="1"/>
  <c r="M445" i="3" s="1"/>
  <c r="M449" i="3" a="1"/>
  <c r="M449" i="3" s="1"/>
  <c r="M455" i="3" a="1"/>
  <c r="M455" i="3" s="1"/>
  <c r="M458" i="3" a="1"/>
  <c r="M458" i="3" s="1"/>
  <c r="M467" i="3" a="1"/>
  <c r="M467" i="3" s="1"/>
  <c r="M484" i="3" a="1"/>
  <c r="M484" i="3" s="1"/>
  <c r="M487" i="3" a="1"/>
  <c r="M487" i="3" s="1"/>
  <c r="M435" i="3" a="1"/>
  <c r="M435" i="3" s="1"/>
  <c r="M438" i="3" a="1"/>
  <c r="M438" i="3" s="1"/>
  <c r="M477" i="3" a="1"/>
  <c r="M477" i="3" s="1"/>
  <c r="M485" i="3" a="1"/>
  <c r="M485" i="3" s="1"/>
  <c r="M493" i="3" a="1"/>
  <c r="M493" i="3" s="1"/>
  <c r="M494" i="3" a="1"/>
  <c r="M494" i="3" s="1"/>
  <c r="M448" i="3" a="1"/>
  <c r="M448" i="3" s="1"/>
  <c r="M452" i="3" a="1"/>
  <c r="M452" i="3" s="1"/>
  <c r="M457" i="3" a="1"/>
  <c r="M457" i="3" s="1"/>
  <c r="M462" i="3" a="1"/>
  <c r="M462" i="3" s="1"/>
  <c r="M469" i="3" a="1"/>
  <c r="M469" i="3" s="1"/>
  <c r="M492" i="3" a="1"/>
  <c r="M492" i="3" s="1"/>
  <c r="M353" i="3" a="1"/>
  <c r="M353" i="3" s="1"/>
  <c r="M464" i="3" a="1"/>
  <c r="M464" i="3" s="1"/>
  <c r="M390" i="3" a="1"/>
  <c r="M390" i="3" s="1"/>
  <c r="M439" i="3" a="1"/>
  <c r="M439" i="3" s="1"/>
  <c r="M444" i="3" a="1"/>
  <c r="M444" i="3" s="1"/>
  <c r="M475" i="3" a="1"/>
  <c r="M475" i="3" s="1"/>
  <c r="M479" i="3" a="1"/>
  <c r="M479" i="3" s="1"/>
  <c r="M503" i="3" a="1"/>
  <c r="M503" i="3" s="1"/>
  <c r="M512" i="3" a="1"/>
  <c r="M512" i="3" s="1"/>
  <c r="M528" i="3" a="1"/>
  <c r="M528" i="3" s="1"/>
  <c r="M537" i="3" a="1"/>
  <c r="M537" i="3" s="1"/>
  <c r="M482" i="3" a="1"/>
  <c r="M482" i="3" s="1"/>
  <c r="M513" i="3" a="1"/>
  <c r="M513" i="3" s="1"/>
  <c r="M522" i="3" a="1"/>
  <c r="M522" i="3" s="1"/>
  <c r="M542" i="3" a="1"/>
  <c r="M542" i="3" s="1"/>
  <c r="M459" i="3" a="1"/>
  <c r="M459" i="3" s="1"/>
  <c r="M473" i="3" a="1"/>
  <c r="M473" i="3" s="1"/>
  <c r="M514" i="3" a="1"/>
  <c r="M514" i="3" s="1"/>
  <c r="M50" i="3" a="1"/>
  <c r="M50" i="3" s="1"/>
  <c r="M497" i="3" a="1"/>
  <c r="M497" i="3" s="1"/>
  <c r="M500" i="3" a="1"/>
  <c r="M500" i="3" s="1"/>
  <c r="M515" i="3" a="1"/>
  <c r="M515" i="3" s="1"/>
  <c r="M507" i="3" a="1"/>
  <c r="M507" i="3" s="1"/>
  <c r="M540" i="3" a="1"/>
  <c r="M540" i="3" s="1"/>
  <c r="M502" i="3" a="1"/>
  <c r="M502" i="3" s="1"/>
  <c r="M508" i="3" a="1"/>
  <c r="M508" i="3" s="1"/>
  <c r="M545" i="3" a="1"/>
  <c r="M545" i="3" s="1"/>
  <c r="M509" i="3" a="1"/>
  <c r="M509" i="3" s="1"/>
  <c r="M524" i="3" a="1"/>
  <c r="M524" i="3" s="1"/>
  <c r="M510" i="3" a="1"/>
  <c r="M510" i="3" s="1"/>
  <c r="M525" i="3" a="1"/>
  <c r="M525" i="3" s="1"/>
  <c r="M529" i="3" a="1"/>
  <c r="M529" i="3" s="1"/>
  <c r="M530" i="3" a="1"/>
  <c r="M530" i="3" s="1"/>
  <c r="M534" i="3" a="1"/>
  <c r="M534" i="3" s="1"/>
  <c r="M535" i="3" a="1"/>
  <c r="M535" i="3" s="1"/>
  <c r="M539" i="3" a="1"/>
  <c r="M539" i="3" s="1"/>
  <c r="M544" i="3" a="1"/>
  <c r="M544" i="3" s="1"/>
  <c r="M518" i="3" a="1"/>
  <c r="M518" i="3" s="1"/>
  <c r="M527" i="3" a="1"/>
  <c r="M527" i="3" s="1"/>
  <c r="M533" i="3" a="1"/>
  <c r="M533" i="3" s="1"/>
  <c r="M504" i="3" a="1"/>
  <c r="M504" i="3" s="1"/>
  <c r="M519" i="3" a="1"/>
  <c r="M519" i="3" s="1"/>
  <c r="M532" i="3" a="1"/>
  <c r="M532" i="3" s="1"/>
  <c r="M538" i="3" a="1"/>
  <c r="M538" i="3" s="1"/>
  <c r="M53" i="3" a="1"/>
  <c r="M53" i="3" s="1"/>
  <c r="M495" i="3" a="1"/>
  <c r="M495" i="3" s="1"/>
  <c r="M520" i="3" a="1"/>
  <c r="M520" i="3" s="1"/>
  <c r="M54" i="3" a="1"/>
  <c r="M54" i="3" s="1"/>
  <c r="M55" i="3" a="1"/>
  <c r="M55" i="3" s="1"/>
  <c r="M48" i="3" a="1"/>
  <c r="M48" i="3" s="1"/>
  <c r="M49" i="3" a="1"/>
  <c r="M49" i="3" s="1"/>
  <c r="M47" i="3" a="1"/>
  <c r="M47" i="3" s="1"/>
  <c r="S29" i="3"/>
  <c r="S59" i="3" a="1"/>
  <c r="S59" i="3" s="1"/>
  <c r="S89" i="3" a="1"/>
  <c r="S89" i="3" s="1"/>
  <c r="S82" i="3" a="1"/>
  <c r="S82" i="3" s="1"/>
  <c r="S60" i="3" a="1"/>
  <c r="S60" i="3" s="1"/>
  <c r="S72" i="3" a="1"/>
  <c r="S72" i="3" s="1"/>
  <c r="S80" i="3" a="1"/>
  <c r="S80" i="3" s="1"/>
  <c r="S67" i="3" a="1"/>
  <c r="S67" i="3" s="1"/>
  <c r="S57" i="3" a="1"/>
  <c r="S57" i="3" s="1"/>
  <c r="S62" i="3" a="1"/>
  <c r="S62" i="3" s="1"/>
  <c r="S63" i="3" a="1"/>
  <c r="S63" i="3" s="1"/>
  <c r="S58" i="3" a="1"/>
  <c r="S58" i="3" s="1"/>
  <c r="S64" i="3" a="1"/>
  <c r="S64" i="3" s="1"/>
  <c r="S70" i="3" a="1"/>
  <c r="S70" i="3" s="1"/>
  <c r="S79" i="3" a="1"/>
  <c r="S79" i="3" s="1"/>
  <c r="S102" i="3" a="1"/>
  <c r="S102" i="3" s="1"/>
  <c r="S109" i="3" a="1"/>
  <c r="S109" i="3" s="1"/>
  <c r="S112" i="3" a="1"/>
  <c r="S112" i="3" s="1"/>
  <c r="S129" i="3" a="1"/>
  <c r="S129" i="3" s="1"/>
  <c r="S133" i="3" a="1"/>
  <c r="S133" i="3" s="1"/>
  <c r="S149" i="3" a="1"/>
  <c r="S149" i="3" s="1"/>
  <c r="S167" i="3" a="1"/>
  <c r="S167" i="3" s="1"/>
  <c r="S85" i="3" a="1"/>
  <c r="S85" i="3" s="1"/>
  <c r="S114" i="3" a="1"/>
  <c r="S114" i="3" s="1"/>
  <c r="S122" i="3" a="1"/>
  <c r="S122" i="3" s="1"/>
  <c r="S88" i="3" a="1"/>
  <c r="S88" i="3" s="1"/>
  <c r="S95" i="3" a="1"/>
  <c r="S95" i="3" s="1"/>
  <c r="S103" i="3" a="1"/>
  <c r="S103" i="3" s="1"/>
  <c r="S123" i="3" a="1"/>
  <c r="S123" i="3" s="1"/>
  <c r="S130" i="3" a="1"/>
  <c r="S130" i="3" s="1"/>
  <c r="S94" i="3" a="1"/>
  <c r="S94" i="3" s="1"/>
  <c r="S119" i="3" a="1"/>
  <c r="S119" i="3" s="1"/>
  <c r="S69" i="3" a="1"/>
  <c r="S69" i="3" s="1"/>
  <c r="S75" i="3" a="1"/>
  <c r="S75" i="3" s="1"/>
  <c r="S84" i="3" a="1"/>
  <c r="S84" i="3" s="1"/>
  <c r="S104" i="3" a="1"/>
  <c r="S104" i="3" s="1"/>
  <c r="S124" i="3" a="1"/>
  <c r="S124" i="3" s="1"/>
  <c r="S65" i="3" a="1"/>
  <c r="S65" i="3" s="1"/>
  <c r="S83" i="3" a="1"/>
  <c r="S83" i="3" s="1"/>
  <c r="S90" i="3" a="1"/>
  <c r="S90" i="3" s="1"/>
  <c r="S108" i="3" a="1"/>
  <c r="S108" i="3" s="1"/>
  <c r="S87" i="3" a="1"/>
  <c r="S87" i="3" s="1"/>
  <c r="S93" i="3" a="1"/>
  <c r="S93" i="3" s="1"/>
  <c r="S113" i="3" a="1"/>
  <c r="S113" i="3" s="1"/>
  <c r="S74" i="3" a="1"/>
  <c r="S74" i="3" s="1"/>
  <c r="S105" i="3" a="1"/>
  <c r="S105" i="3" s="1"/>
  <c r="S110" i="3" a="1"/>
  <c r="S110" i="3" s="1"/>
  <c r="S117" i="3" a="1"/>
  <c r="S117" i="3" s="1"/>
  <c r="S120" i="3" a="1"/>
  <c r="S120" i="3" s="1"/>
  <c r="S68" i="3" a="1"/>
  <c r="S68" i="3" s="1"/>
  <c r="S77" i="3" a="1"/>
  <c r="S77" i="3" s="1"/>
  <c r="S92" i="3" a="1"/>
  <c r="S92" i="3" s="1"/>
  <c r="S97" i="3" a="1"/>
  <c r="S97" i="3" s="1"/>
  <c r="S98" i="3" a="1"/>
  <c r="S98" i="3" s="1"/>
  <c r="S99" i="3" a="1"/>
  <c r="S99" i="3" s="1"/>
  <c r="S100" i="3" a="1"/>
  <c r="S100" i="3" s="1"/>
  <c r="S115" i="3" a="1"/>
  <c r="S115" i="3" s="1"/>
  <c r="S73" i="3" a="1"/>
  <c r="S73" i="3" s="1"/>
  <c r="S78" i="3" a="1"/>
  <c r="S78" i="3" s="1"/>
  <c r="S138" i="3" a="1"/>
  <c r="S138" i="3" s="1"/>
  <c r="S148" i="3" a="1"/>
  <c r="S148" i="3" s="1"/>
  <c r="S170" i="3" a="1"/>
  <c r="S170" i="3" s="1"/>
  <c r="S179" i="3" a="1"/>
  <c r="S179" i="3" s="1"/>
  <c r="S185" i="3" a="1"/>
  <c r="S185" i="3" s="1"/>
  <c r="S205" i="3" a="1"/>
  <c r="S205" i="3" s="1"/>
  <c r="S210" i="3" a="1"/>
  <c r="S210" i="3" s="1"/>
  <c r="S215" i="3" a="1"/>
  <c r="S215" i="3" s="1"/>
  <c r="S222" i="3" a="1"/>
  <c r="S222" i="3" s="1"/>
  <c r="S228" i="3" a="1"/>
  <c r="S228" i="3" s="1"/>
  <c r="S153" i="3" a="1"/>
  <c r="S153" i="3" s="1"/>
  <c r="S155" i="3" a="1"/>
  <c r="S155" i="3" s="1"/>
  <c r="S160" i="3" a="1"/>
  <c r="S160" i="3" s="1"/>
  <c r="S175" i="3" a="1"/>
  <c r="S175" i="3" s="1"/>
  <c r="S198" i="3" a="1"/>
  <c r="S198" i="3" s="1"/>
  <c r="S107" i="3" a="1"/>
  <c r="S107" i="3" s="1"/>
  <c r="S127" i="3" a="1"/>
  <c r="S127" i="3" s="1"/>
  <c r="S134" i="3" a="1"/>
  <c r="S134" i="3" s="1"/>
  <c r="S143" i="3" a="1"/>
  <c r="S143" i="3" s="1"/>
  <c r="S165" i="3" a="1"/>
  <c r="S165" i="3" s="1"/>
  <c r="S182" i="3" a="1"/>
  <c r="S182" i="3" s="1"/>
  <c r="S184" i="3" a="1"/>
  <c r="S184" i="3" s="1"/>
  <c r="S187" i="3" a="1"/>
  <c r="S187" i="3" s="1"/>
  <c r="S154" i="3" a="1"/>
  <c r="S154" i="3" s="1"/>
  <c r="S159" i="3" a="1"/>
  <c r="S159" i="3" s="1"/>
  <c r="S172" i="3" a="1"/>
  <c r="S172" i="3" s="1"/>
  <c r="S180" i="3" a="1"/>
  <c r="S180" i="3" s="1"/>
  <c r="S140" i="3" a="1"/>
  <c r="S140" i="3" s="1"/>
  <c r="S145" i="3" a="1"/>
  <c r="S145" i="3" s="1"/>
  <c r="S152" i="3" a="1"/>
  <c r="S152" i="3" s="1"/>
  <c r="S169" i="3" a="1"/>
  <c r="S169" i="3" s="1"/>
  <c r="S118" i="3" a="1"/>
  <c r="S118" i="3" s="1"/>
  <c r="S128" i="3" a="1"/>
  <c r="S128" i="3" s="1"/>
  <c r="S147" i="3" a="1"/>
  <c r="S147" i="3" s="1"/>
  <c r="S158" i="3" a="1"/>
  <c r="S158" i="3" s="1"/>
  <c r="S125" i="3" a="1"/>
  <c r="S125" i="3" s="1"/>
  <c r="S137" i="3" a="1"/>
  <c r="S137" i="3" s="1"/>
  <c r="S150" i="3" a="1"/>
  <c r="S150" i="3" s="1"/>
  <c r="S164" i="3" a="1"/>
  <c r="S164" i="3" s="1"/>
  <c r="S173" i="3" a="1"/>
  <c r="S173" i="3" s="1"/>
  <c r="S177" i="3" a="1"/>
  <c r="S177" i="3" s="1"/>
  <c r="S135" i="3" a="1"/>
  <c r="S135" i="3" s="1"/>
  <c r="S139" i="3" a="1"/>
  <c r="S139" i="3" s="1"/>
  <c r="S142" i="3" a="1"/>
  <c r="S142" i="3" s="1"/>
  <c r="S144" i="3" a="1"/>
  <c r="S144" i="3" s="1"/>
  <c r="S157" i="3" a="1"/>
  <c r="S157" i="3" s="1"/>
  <c r="S163" i="3" a="1"/>
  <c r="S163" i="3" s="1"/>
  <c r="S178" i="3" a="1"/>
  <c r="S178" i="3" s="1"/>
  <c r="S183" i="3" a="1"/>
  <c r="S183" i="3" s="1"/>
  <c r="S132" i="3" a="1"/>
  <c r="S132" i="3" s="1"/>
  <c r="S230" i="3" a="1"/>
  <c r="S230" i="3" s="1"/>
  <c r="S255" i="3" a="1"/>
  <c r="S255" i="3" s="1"/>
  <c r="S258" i="3" a="1"/>
  <c r="S258" i="3" s="1"/>
  <c r="S264" i="3" a="1"/>
  <c r="S264" i="3" s="1"/>
  <c r="S267" i="3" a="1"/>
  <c r="S267" i="3" s="1"/>
  <c r="S270" i="3" a="1"/>
  <c r="S270" i="3" s="1"/>
  <c r="S275" i="3" a="1"/>
  <c r="S275" i="3" s="1"/>
  <c r="S277" i="3" a="1"/>
  <c r="S277" i="3" s="1"/>
  <c r="S278" i="3" a="1"/>
  <c r="S278" i="3" s="1"/>
  <c r="S279" i="3" a="1"/>
  <c r="S279" i="3" s="1"/>
  <c r="S280" i="3" a="1"/>
  <c r="S280" i="3" s="1"/>
  <c r="S282" i="3" a="1"/>
  <c r="S282" i="3" s="1"/>
  <c r="S283" i="3" a="1"/>
  <c r="S283" i="3" s="1"/>
  <c r="S284" i="3" a="1"/>
  <c r="S284" i="3" s="1"/>
  <c r="S285" i="3" a="1"/>
  <c r="S285" i="3" s="1"/>
  <c r="S294" i="3" a="1"/>
  <c r="S294" i="3" s="1"/>
  <c r="S174" i="3" a="1"/>
  <c r="S174" i="3" s="1"/>
  <c r="S203" i="3" a="1"/>
  <c r="S203" i="3" s="1"/>
  <c r="S208" i="3" a="1"/>
  <c r="S208" i="3" s="1"/>
  <c r="S213" i="3" a="1"/>
  <c r="S213" i="3" s="1"/>
  <c r="S217" i="3" a="1"/>
  <c r="S217" i="3" s="1"/>
  <c r="S219" i="3" a="1"/>
  <c r="S219" i="3" s="1"/>
  <c r="S189" i="3" a="1"/>
  <c r="S189" i="3" s="1"/>
  <c r="S190" i="3" a="1"/>
  <c r="S190" i="3" s="1"/>
  <c r="S192" i="3" a="1"/>
  <c r="S192" i="3" s="1"/>
  <c r="S195" i="3" a="1"/>
  <c r="S195" i="3" s="1"/>
  <c r="S233" i="3" a="1"/>
  <c r="S233" i="3" s="1"/>
  <c r="S235" i="3" a="1"/>
  <c r="S235" i="3" s="1"/>
  <c r="S238" i="3" a="1"/>
  <c r="S238" i="3" s="1"/>
  <c r="S197" i="3" a="1"/>
  <c r="S197" i="3" s="1"/>
  <c r="S224" i="3" a="1"/>
  <c r="S224" i="3" s="1"/>
  <c r="S243" i="3" a="1"/>
  <c r="S243" i="3" s="1"/>
  <c r="S249" i="3" a="1"/>
  <c r="S249" i="3" s="1"/>
  <c r="S200" i="3" a="1"/>
  <c r="S200" i="3" s="1"/>
  <c r="S248" i="3" a="1"/>
  <c r="S248" i="3" s="1"/>
  <c r="S162" i="3" a="1"/>
  <c r="S162" i="3" s="1"/>
  <c r="S193" i="3" a="1"/>
  <c r="S193" i="3" s="1"/>
  <c r="S202" i="3" a="1"/>
  <c r="S202" i="3" s="1"/>
  <c r="S212" i="3" a="1"/>
  <c r="S212" i="3" s="1"/>
  <c r="S218" i="3" a="1"/>
  <c r="S218" i="3" s="1"/>
  <c r="S220" i="3" a="1"/>
  <c r="S220" i="3" s="1"/>
  <c r="S245" i="3" a="1"/>
  <c r="S245" i="3" s="1"/>
  <c r="S209" i="3" a="1"/>
  <c r="S209" i="3" s="1"/>
  <c r="S229" i="3" a="1"/>
  <c r="S229" i="3" s="1"/>
  <c r="S239" i="3" a="1"/>
  <c r="S239" i="3" s="1"/>
  <c r="S188" i="3" a="1"/>
  <c r="S188" i="3" s="1"/>
  <c r="S207" i="3" a="1"/>
  <c r="S207" i="3" s="1"/>
  <c r="S214" i="3" a="1"/>
  <c r="S214" i="3" s="1"/>
  <c r="S204" i="3" a="1"/>
  <c r="S204" i="3" s="1"/>
  <c r="S227" i="3" a="1"/>
  <c r="S227" i="3" s="1"/>
  <c r="S234" i="3" a="1"/>
  <c r="S234" i="3" s="1"/>
  <c r="S194" i="3" a="1"/>
  <c r="S194" i="3" s="1"/>
  <c r="S225" i="3" a="1"/>
  <c r="S225" i="3" s="1"/>
  <c r="S262" i="3" a="1"/>
  <c r="S262" i="3" s="1"/>
  <c r="S269" i="3" a="1"/>
  <c r="S269" i="3" s="1"/>
  <c r="S272" i="3" a="1"/>
  <c r="S272" i="3" s="1"/>
  <c r="S287" i="3" a="1"/>
  <c r="S287" i="3" s="1"/>
  <c r="S314" i="3" a="1"/>
  <c r="S314" i="3" s="1"/>
  <c r="S357" i="3" a="1"/>
  <c r="S357" i="3" s="1"/>
  <c r="S302" i="3" a="1"/>
  <c r="S302" i="3" s="1"/>
  <c r="S310" i="3" a="1"/>
  <c r="S310" i="3" s="1"/>
  <c r="S315" i="3" a="1"/>
  <c r="S315" i="3" s="1"/>
  <c r="S263" i="3" a="1"/>
  <c r="S263" i="3" s="1"/>
  <c r="S292" i="3" a="1"/>
  <c r="S292" i="3" s="1"/>
  <c r="S300" i="3" a="1"/>
  <c r="S300" i="3" s="1"/>
  <c r="S232" i="3" a="1"/>
  <c r="S232" i="3" s="1"/>
  <c r="S237" i="3" a="1"/>
  <c r="S237" i="3" s="1"/>
  <c r="S242" i="3" a="1"/>
  <c r="S242" i="3" s="1"/>
  <c r="S274" i="3" a="1"/>
  <c r="S274" i="3" s="1"/>
  <c r="S288" i="3" a="1"/>
  <c r="S288" i="3" s="1"/>
  <c r="S298" i="3" a="1"/>
  <c r="S298" i="3" s="1"/>
  <c r="S305" i="3" a="1"/>
  <c r="S305" i="3" s="1"/>
  <c r="S199" i="3" a="1"/>
  <c r="S199" i="3" s="1"/>
  <c r="S223" i="3" a="1"/>
  <c r="S223" i="3" s="1"/>
  <c r="S254" i="3" a="1"/>
  <c r="S254" i="3" s="1"/>
  <c r="S265" i="3" a="1"/>
  <c r="S265" i="3" s="1"/>
  <c r="S244" i="3" a="1"/>
  <c r="S244" i="3" s="1"/>
  <c r="S289" i="3" a="1"/>
  <c r="S289" i="3" s="1"/>
  <c r="S293" i="3" a="1"/>
  <c r="S293" i="3" s="1"/>
  <c r="S303" i="3" a="1"/>
  <c r="S303" i="3" s="1"/>
  <c r="S307" i="3" a="1"/>
  <c r="S307" i="3" s="1"/>
  <c r="S250" i="3" a="1"/>
  <c r="S250" i="3" s="1"/>
  <c r="S253" i="3" a="1"/>
  <c r="S253" i="3" s="1"/>
  <c r="S259" i="3" a="1"/>
  <c r="S259" i="3" s="1"/>
  <c r="S257" i="3" a="1"/>
  <c r="S257" i="3" s="1"/>
  <c r="S273" i="3" a="1"/>
  <c r="S273" i="3" s="1"/>
  <c r="S247" i="3" a="1"/>
  <c r="S247" i="3" s="1"/>
  <c r="S260" i="3" a="1"/>
  <c r="S260" i="3" s="1"/>
  <c r="S290" i="3" a="1"/>
  <c r="S290" i="3" s="1"/>
  <c r="S299" i="3" a="1"/>
  <c r="S299" i="3" s="1"/>
  <c r="S168" i="3" a="1"/>
  <c r="S168" i="3" s="1"/>
  <c r="S240" i="3" a="1"/>
  <c r="S240" i="3" s="1"/>
  <c r="S252" i="3" a="1"/>
  <c r="S252" i="3" s="1"/>
  <c r="S268" i="3" a="1"/>
  <c r="S268" i="3" s="1"/>
  <c r="S297" i="3" a="1"/>
  <c r="S297" i="3" s="1"/>
  <c r="S308" i="3" a="1"/>
  <c r="S308" i="3" s="1"/>
  <c r="S317" i="3" a="1"/>
  <c r="S317" i="3" s="1"/>
  <c r="S327" i="3" a="1"/>
  <c r="S327" i="3" s="1"/>
  <c r="S343" i="3" a="1"/>
  <c r="S343" i="3" s="1"/>
  <c r="S358" i="3" a="1"/>
  <c r="S358" i="3" s="1"/>
  <c r="S380" i="3" a="1"/>
  <c r="S380" i="3" s="1"/>
  <c r="S385" i="3" a="1"/>
  <c r="S385" i="3" s="1"/>
  <c r="S392" i="3" a="1"/>
  <c r="S392" i="3" s="1"/>
  <c r="S398" i="3" a="1"/>
  <c r="S398" i="3" s="1"/>
  <c r="S420" i="3" a="1"/>
  <c r="S420" i="3" s="1"/>
  <c r="S304" i="3" a="1"/>
  <c r="S304" i="3" s="1"/>
  <c r="S339" i="3" a="1"/>
  <c r="S339" i="3" s="1"/>
  <c r="S350" i="3" a="1"/>
  <c r="S350" i="3" s="1"/>
  <c r="S355" i="3" a="1"/>
  <c r="S355" i="3" s="1"/>
  <c r="S370" i="3" a="1"/>
  <c r="S370" i="3" s="1"/>
  <c r="S325" i="3" a="1"/>
  <c r="S325" i="3" s="1"/>
  <c r="S334" i="3" a="1"/>
  <c r="S334" i="3" s="1"/>
  <c r="S360" i="3" a="1"/>
  <c r="S360" i="3" s="1"/>
  <c r="S375" i="3" a="1"/>
  <c r="S375" i="3" s="1"/>
  <c r="S295" i="3" a="1"/>
  <c r="S295" i="3" s="1"/>
  <c r="S319" i="3" a="1"/>
  <c r="S319" i="3" s="1"/>
  <c r="S322" i="3" a="1"/>
  <c r="S322" i="3" s="1"/>
  <c r="S332" i="3" a="1"/>
  <c r="S332" i="3" s="1"/>
  <c r="S309" i="3" a="1"/>
  <c r="S309" i="3" s="1"/>
  <c r="S320" i="3" a="1"/>
  <c r="S320" i="3" s="1"/>
  <c r="S330" i="3" a="1"/>
  <c r="S330" i="3" s="1"/>
  <c r="S352" i="3" a="1"/>
  <c r="S352" i="3" s="1"/>
  <c r="S362" i="3" a="1"/>
  <c r="S362" i="3" s="1"/>
  <c r="S368" i="3" a="1"/>
  <c r="S368" i="3" s="1"/>
  <c r="S369" i="3" a="1"/>
  <c r="S369" i="3" s="1"/>
  <c r="S313" i="3" a="1"/>
  <c r="S313" i="3" s="1"/>
  <c r="S323" i="3" a="1"/>
  <c r="S323" i="3" s="1"/>
  <c r="S337" i="3" a="1"/>
  <c r="S337" i="3" s="1"/>
  <c r="S340" i="3" a="1"/>
  <c r="S340" i="3" s="1"/>
  <c r="S367" i="3" a="1"/>
  <c r="S367" i="3" s="1"/>
  <c r="S328" i="3" a="1"/>
  <c r="S328" i="3" s="1"/>
  <c r="S353" i="3" a="1"/>
  <c r="S353" i="3" s="1"/>
  <c r="S318" i="3" a="1"/>
  <c r="S318" i="3" s="1"/>
  <c r="S335" i="3" a="1"/>
  <c r="S335" i="3" s="1"/>
  <c r="S354" i="3" a="1"/>
  <c r="S354" i="3" s="1"/>
  <c r="S359" i="3" a="1"/>
  <c r="S359" i="3" s="1"/>
  <c r="S365" i="3" a="1"/>
  <c r="S365" i="3" s="1"/>
  <c r="S324" i="3" a="1"/>
  <c r="S324" i="3" s="1"/>
  <c r="S333" i="3" a="1"/>
  <c r="S333" i="3" s="1"/>
  <c r="S312" i="3" a="1"/>
  <c r="S312" i="3" s="1"/>
  <c r="S338" i="3" a="1"/>
  <c r="S338" i="3" s="1"/>
  <c r="S347" i="3" a="1"/>
  <c r="S347" i="3" s="1"/>
  <c r="S348" i="3" a="1"/>
  <c r="S348" i="3" s="1"/>
  <c r="S364" i="3" a="1"/>
  <c r="S364" i="3" s="1"/>
  <c r="S363" i="3" a="1"/>
  <c r="S363" i="3" s="1"/>
  <c r="S394" i="3" a="1"/>
  <c r="S394" i="3" s="1"/>
  <c r="S419" i="3" a="1"/>
  <c r="S419" i="3" s="1"/>
  <c r="S453" i="3" a="1"/>
  <c r="S453" i="3" s="1"/>
  <c r="S459" i="3" a="1"/>
  <c r="S459" i="3" s="1"/>
  <c r="S460" i="3" a="1"/>
  <c r="S460" i="3" s="1"/>
  <c r="S465" i="3" a="1"/>
  <c r="S465" i="3" s="1"/>
  <c r="S474" i="3" a="1"/>
  <c r="S474" i="3" s="1"/>
  <c r="S483" i="3" a="1"/>
  <c r="S483" i="3" s="1"/>
  <c r="S342" i="3" a="1"/>
  <c r="S342" i="3" s="1"/>
  <c r="S378" i="3" a="1"/>
  <c r="S378" i="3" s="1"/>
  <c r="S409" i="3" a="1"/>
  <c r="S409" i="3" s="1"/>
  <c r="S418" i="3" a="1"/>
  <c r="S418" i="3" s="1"/>
  <c r="S427" i="3" a="1"/>
  <c r="S427" i="3" s="1"/>
  <c r="S434" i="3" a="1"/>
  <c r="S434" i="3" s="1"/>
  <c r="S435" i="3" a="1"/>
  <c r="S435" i="3" s="1"/>
  <c r="S379" i="3" a="1"/>
  <c r="S379" i="3" s="1"/>
  <c r="S383" i="3" a="1"/>
  <c r="S383" i="3" s="1"/>
  <c r="S399" i="3" a="1"/>
  <c r="S399" i="3" s="1"/>
  <c r="S402" i="3" a="1"/>
  <c r="S402" i="3" s="1"/>
  <c r="S412" i="3" a="1"/>
  <c r="S412" i="3" s="1"/>
  <c r="S349" i="3" a="1"/>
  <c r="S349" i="3" s="1"/>
  <c r="S377" i="3" a="1"/>
  <c r="S377" i="3" s="1"/>
  <c r="S417" i="3" a="1"/>
  <c r="S417" i="3" s="1"/>
  <c r="S388" i="3" a="1"/>
  <c r="S388" i="3" s="1"/>
  <c r="S432" i="3" a="1"/>
  <c r="S432" i="3" s="1"/>
  <c r="S344" i="3" a="1"/>
  <c r="S344" i="3" s="1"/>
  <c r="S393" i="3" a="1"/>
  <c r="S393" i="3" s="1"/>
  <c r="S395" i="3" a="1"/>
  <c r="S395" i="3" s="1"/>
  <c r="S423" i="3" a="1"/>
  <c r="S423" i="3" s="1"/>
  <c r="S424" i="3" a="1"/>
  <c r="S424" i="3" s="1"/>
  <c r="S425" i="3" a="1"/>
  <c r="S425" i="3" s="1"/>
  <c r="S329" i="3" a="1"/>
  <c r="S329" i="3" s="1"/>
  <c r="S373" i="3" a="1"/>
  <c r="S373" i="3" s="1"/>
  <c r="S390" i="3" a="1"/>
  <c r="S390" i="3" s="1"/>
  <c r="S405" i="3" a="1"/>
  <c r="S405" i="3" s="1"/>
  <c r="S408" i="3" a="1"/>
  <c r="S408" i="3" s="1"/>
  <c r="S415" i="3" a="1"/>
  <c r="S415" i="3" s="1"/>
  <c r="S422" i="3" a="1"/>
  <c r="S422" i="3" s="1"/>
  <c r="S345" i="3" a="1"/>
  <c r="S345" i="3" s="1"/>
  <c r="S397" i="3" a="1"/>
  <c r="S397" i="3" s="1"/>
  <c r="S404" i="3" a="1"/>
  <c r="S404" i="3" s="1"/>
  <c r="S374" i="3" a="1"/>
  <c r="S374" i="3" s="1"/>
  <c r="S384" i="3" a="1"/>
  <c r="S384" i="3" s="1"/>
  <c r="S414" i="3" a="1"/>
  <c r="S414" i="3" s="1"/>
  <c r="S372" i="3" a="1"/>
  <c r="S372" i="3" s="1"/>
  <c r="S382" i="3" a="1"/>
  <c r="S382" i="3" s="1"/>
  <c r="S387" i="3" a="1"/>
  <c r="S387" i="3" s="1"/>
  <c r="S389" i="3" a="1"/>
  <c r="S389" i="3" s="1"/>
  <c r="S410" i="3" a="1"/>
  <c r="S410" i="3" s="1"/>
  <c r="S400" i="3" a="1"/>
  <c r="S400" i="3" s="1"/>
  <c r="S407" i="3" a="1"/>
  <c r="S407" i="3" s="1"/>
  <c r="S413" i="3" a="1"/>
  <c r="S413" i="3" s="1"/>
  <c r="S438" i="3" a="1"/>
  <c r="S438" i="3" s="1"/>
  <c r="S449" i="3" a="1"/>
  <c r="S449" i="3" s="1"/>
  <c r="S458" i="3" a="1"/>
  <c r="S458" i="3" s="1"/>
  <c r="S472" i="3" a="1"/>
  <c r="S472" i="3" s="1"/>
  <c r="S484" i="3" a="1"/>
  <c r="S484" i="3" s="1"/>
  <c r="S487" i="3" a="1"/>
  <c r="S487" i="3" s="1"/>
  <c r="S445" i="3" a="1"/>
  <c r="S445" i="3" s="1"/>
  <c r="S480" i="3" a="1"/>
  <c r="S480" i="3" s="1"/>
  <c r="S493" i="3" a="1"/>
  <c r="S493" i="3" s="1"/>
  <c r="S494" i="3" a="1"/>
  <c r="S494" i="3" s="1"/>
  <c r="S495" i="3" a="1"/>
  <c r="S495" i="3" s="1"/>
  <c r="S497" i="3" a="1"/>
  <c r="S497" i="3" s="1"/>
  <c r="S503" i="3" a="1"/>
  <c r="S503" i="3" s="1"/>
  <c r="S509" i="3" a="1"/>
  <c r="S509" i="3" s="1"/>
  <c r="S515" i="3" a="1"/>
  <c r="S515" i="3" s="1"/>
  <c r="S452" i="3" a="1"/>
  <c r="S452" i="3" s="1"/>
  <c r="S455" i="3" a="1"/>
  <c r="S455" i="3" s="1"/>
  <c r="S467" i="3" a="1"/>
  <c r="S467" i="3" s="1"/>
  <c r="S485" i="3" a="1"/>
  <c r="S485" i="3" s="1"/>
  <c r="S492" i="3" a="1"/>
  <c r="S492" i="3" s="1"/>
  <c r="S528" i="3" a="1"/>
  <c r="S528" i="3" s="1"/>
  <c r="S439" i="3" a="1"/>
  <c r="S439" i="3" s="1"/>
  <c r="S448" i="3" a="1"/>
  <c r="S448" i="3" s="1"/>
  <c r="S462" i="3" a="1"/>
  <c r="S462" i="3" s="1"/>
  <c r="S469" i="3" a="1"/>
  <c r="S469" i="3" s="1"/>
  <c r="S477" i="3" a="1"/>
  <c r="S477" i="3" s="1"/>
  <c r="S502" i="3" a="1"/>
  <c r="S502" i="3" s="1"/>
  <c r="S444" i="3" a="1"/>
  <c r="S444" i="3" s="1"/>
  <c r="S457" i="3" a="1"/>
  <c r="S457" i="3" s="1"/>
  <c r="S464" i="3" a="1"/>
  <c r="S464" i="3" s="1"/>
  <c r="S475" i="3" a="1"/>
  <c r="S475" i="3" s="1"/>
  <c r="S440" i="3" a="1"/>
  <c r="S440" i="3" s="1"/>
  <c r="S447" i="3" a="1"/>
  <c r="S447" i="3" s="1"/>
  <c r="S473" i="3" a="1"/>
  <c r="S473" i="3" s="1"/>
  <c r="S479" i="3" a="1"/>
  <c r="S479" i="3" s="1"/>
  <c r="S482" i="3" a="1"/>
  <c r="S482" i="3" s="1"/>
  <c r="S490" i="3" a="1"/>
  <c r="S490" i="3" s="1"/>
  <c r="S443" i="3" a="1"/>
  <c r="S443" i="3" s="1"/>
  <c r="S428" i="3" a="1"/>
  <c r="S428" i="3" s="1"/>
  <c r="S433" i="3" a="1"/>
  <c r="S433" i="3" s="1"/>
  <c r="S437" i="3" a="1"/>
  <c r="S437" i="3" s="1"/>
  <c r="S450" i="3" a="1"/>
  <c r="S450" i="3" s="1"/>
  <c r="S454" i="3" a="1"/>
  <c r="S454" i="3" s="1"/>
  <c r="S463" i="3" a="1"/>
  <c r="S463" i="3" s="1"/>
  <c r="S489" i="3" a="1"/>
  <c r="S489" i="3" s="1"/>
  <c r="S403" i="3" a="1"/>
  <c r="S403" i="3" s="1"/>
  <c r="S429" i="3" a="1"/>
  <c r="S429" i="3" s="1"/>
  <c r="S468" i="3" a="1"/>
  <c r="S468" i="3" s="1"/>
  <c r="S478" i="3" a="1"/>
  <c r="S478" i="3" s="1"/>
  <c r="S488" i="3" a="1"/>
  <c r="S488" i="3" s="1"/>
  <c r="S524" i="3" a="1"/>
  <c r="S524" i="3" s="1"/>
  <c r="S545" i="3" a="1"/>
  <c r="S545" i="3" s="1"/>
  <c r="S517" i="3" a="1"/>
  <c r="S517" i="3" s="1"/>
  <c r="S525" i="3" a="1"/>
  <c r="S525" i="3" s="1"/>
  <c r="S540" i="3" a="1"/>
  <c r="S540" i="3" s="1"/>
  <c r="S518" i="3" a="1"/>
  <c r="S518" i="3" s="1"/>
  <c r="S530" i="3" a="1"/>
  <c r="S530" i="3" s="1"/>
  <c r="S535" i="3" a="1"/>
  <c r="S535" i="3" s="1"/>
  <c r="S49" i="3" a="1"/>
  <c r="S49" i="3" s="1"/>
  <c r="S510" i="3" a="1"/>
  <c r="S510" i="3" s="1"/>
  <c r="S519" i="3" a="1"/>
  <c r="S519" i="3" s="1"/>
  <c r="S539" i="3" a="1"/>
  <c r="S539" i="3" s="1"/>
  <c r="S430" i="3" a="1"/>
  <c r="S430" i="3" s="1"/>
  <c r="S498" i="3" a="1"/>
  <c r="S498" i="3" s="1"/>
  <c r="S520" i="3" a="1"/>
  <c r="S520" i="3" s="1"/>
  <c r="S527" i="3" a="1"/>
  <c r="S527" i="3" s="1"/>
  <c r="S529" i="3" a="1"/>
  <c r="S529" i="3" s="1"/>
  <c r="S534" i="3" a="1"/>
  <c r="S534" i="3" s="1"/>
  <c r="S544" i="3" a="1"/>
  <c r="S544" i="3" s="1"/>
  <c r="S52" i="3" a="1"/>
  <c r="S52" i="3" s="1"/>
  <c r="S442" i="3" a="1"/>
  <c r="S442" i="3" s="1"/>
  <c r="S512" i="3" a="1"/>
  <c r="S512" i="3" s="1"/>
  <c r="S538" i="3" a="1"/>
  <c r="S538" i="3" s="1"/>
  <c r="S53" i="3" a="1"/>
  <c r="S53" i="3" s="1"/>
  <c r="S54" i="3" a="1"/>
  <c r="S54" i="3" s="1"/>
  <c r="S55" i="3" a="1"/>
  <c r="S55" i="3" s="1"/>
  <c r="S500" i="3" a="1"/>
  <c r="S500" i="3" s="1"/>
  <c r="S504" i="3" a="1"/>
  <c r="S504" i="3" s="1"/>
  <c r="S513" i="3" a="1"/>
  <c r="S513" i="3" s="1"/>
  <c r="S533" i="3" a="1"/>
  <c r="S533" i="3" s="1"/>
  <c r="S470" i="3" a="1"/>
  <c r="S470" i="3" s="1"/>
  <c r="S505" i="3" a="1"/>
  <c r="S505" i="3" s="1"/>
  <c r="S514" i="3" a="1"/>
  <c r="S514" i="3" s="1"/>
  <c r="S532" i="3" a="1"/>
  <c r="S532" i="3" s="1"/>
  <c r="S543" i="3" a="1"/>
  <c r="S543" i="3" s="1"/>
  <c r="S507" i="3" a="1"/>
  <c r="S507" i="3" s="1"/>
  <c r="S522" i="3" a="1"/>
  <c r="S522" i="3" s="1"/>
  <c r="S508" i="3" a="1"/>
  <c r="S508" i="3" s="1"/>
  <c r="S523" i="3" a="1"/>
  <c r="S523" i="3" s="1"/>
  <c r="S537" i="3" a="1"/>
  <c r="S537" i="3" s="1"/>
  <c r="S542" i="3" a="1"/>
  <c r="S542" i="3" s="1"/>
  <c r="S47" i="3" a="1"/>
  <c r="S47" i="3" s="1"/>
  <c r="S499" i="3" a="1"/>
  <c r="S499" i="3" s="1"/>
  <c r="S50" i="3" a="1"/>
  <c r="S50" i="3" s="1"/>
  <c r="S48" i="3" a="1"/>
  <c r="S48" i="3" s="1"/>
  <c r="Y29" i="3"/>
  <c r="Y57" i="3" a="1"/>
  <c r="Y57" i="3" s="1"/>
  <c r="Y62" i="3" a="1"/>
  <c r="Y62" i="3" s="1"/>
  <c r="Y78" i="3" a="1"/>
  <c r="Y78" i="3" s="1"/>
  <c r="Y87" i="3" a="1"/>
  <c r="Y87" i="3" s="1"/>
  <c r="Y63" i="3" a="1"/>
  <c r="Y63" i="3" s="1"/>
  <c r="Y69" i="3" a="1"/>
  <c r="Y69" i="3" s="1"/>
  <c r="Y77" i="3" a="1"/>
  <c r="Y77" i="3" s="1"/>
  <c r="Y74" i="3" a="1"/>
  <c r="Y74" i="3" s="1"/>
  <c r="Y64" i="3" a="1"/>
  <c r="Y64" i="3" s="1"/>
  <c r="Y58" i="3" a="1"/>
  <c r="Y58" i="3" s="1"/>
  <c r="Y65" i="3" a="1"/>
  <c r="Y65" i="3" s="1"/>
  <c r="Y59" i="3" a="1"/>
  <c r="Y59" i="3" s="1"/>
  <c r="Y60" i="3" a="1"/>
  <c r="Y60" i="3" s="1"/>
  <c r="Y67" i="3" a="1"/>
  <c r="Y67" i="3" s="1"/>
  <c r="Y84" i="3" a="1"/>
  <c r="Y84" i="3" s="1"/>
  <c r="Y94" i="3" a="1"/>
  <c r="Y94" i="3" s="1"/>
  <c r="Y108" i="3" a="1"/>
  <c r="Y108" i="3" s="1"/>
  <c r="Y125" i="3" a="1"/>
  <c r="Y125" i="3" s="1"/>
  <c r="Y132" i="3" a="1"/>
  <c r="Y132" i="3" s="1"/>
  <c r="Y144" i="3" a="1"/>
  <c r="Y144" i="3" s="1"/>
  <c r="Y148" i="3" a="1"/>
  <c r="Y148" i="3" s="1"/>
  <c r="Y168" i="3" a="1"/>
  <c r="Y168" i="3" s="1"/>
  <c r="Y90" i="3" a="1"/>
  <c r="Y90" i="3" s="1"/>
  <c r="Y105" i="3" a="1"/>
  <c r="Y105" i="3" s="1"/>
  <c r="Y68" i="3" a="1"/>
  <c r="Y68" i="3" s="1"/>
  <c r="Y83" i="3" a="1"/>
  <c r="Y83" i="3" s="1"/>
  <c r="Y97" i="3" a="1"/>
  <c r="Y97" i="3" s="1"/>
  <c r="Y98" i="3" a="1"/>
  <c r="Y98" i="3" s="1"/>
  <c r="Y99" i="3" a="1"/>
  <c r="Y99" i="3" s="1"/>
  <c r="Y100" i="3" a="1"/>
  <c r="Y100" i="3" s="1"/>
  <c r="Y110" i="3" a="1"/>
  <c r="Y110" i="3" s="1"/>
  <c r="Y113" i="3" a="1"/>
  <c r="Y113" i="3" s="1"/>
  <c r="Y117" i="3" a="1"/>
  <c r="Y117" i="3" s="1"/>
  <c r="Y120" i="3" a="1"/>
  <c r="Y120" i="3" s="1"/>
  <c r="Y70" i="3" a="1"/>
  <c r="Y70" i="3" s="1"/>
  <c r="Y93" i="3" a="1"/>
  <c r="Y93" i="3" s="1"/>
  <c r="Y82" i="3" a="1"/>
  <c r="Y82" i="3" s="1"/>
  <c r="Y92" i="3" a="1"/>
  <c r="Y92" i="3" s="1"/>
  <c r="Y115" i="3" a="1"/>
  <c r="Y115" i="3" s="1"/>
  <c r="Y127" i="3" a="1"/>
  <c r="Y127" i="3" s="1"/>
  <c r="Y73" i="3" a="1"/>
  <c r="Y73" i="3" s="1"/>
  <c r="Y89" i="3" a="1"/>
  <c r="Y89" i="3" s="1"/>
  <c r="Y102" i="3" a="1"/>
  <c r="Y102" i="3" s="1"/>
  <c r="Y107" i="3" a="1"/>
  <c r="Y107" i="3" s="1"/>
  <c r="Y118" i="3" a="1"/>
  <c r="Y118" i="3" s="1"/>
  <c r="Y75" i="3" a="1"/>
  <c r="Y75" i="3" s="1"/>
  <c r="Y109" i="3" a="1"/>
  <c r="Y109" i="3" s="1"/>
  <c r="Y122" i="3" a="1"/>
  <c r="Y122" i="3" s="1"/>
  <c r="Y72" i="3" a="1"/>
  <c r="Y72" i="3" s="1"/>
  <c r="Y79" i="3" a="1"/>
  <c r="Y79" i="3" s="1"/>
  <c r="Y103" i="3" a="1"/>
  <c r="Y103" i="3" s="1"/>
  <c r="Y112" i="3" a="1"/>
  <c r="Y112" i="3" s="1"/>
  <c r="Y85" i="3" a="1"/>
  <c r="Y85" i="3" s="1"/>
  <c r="Y114" i="3" a="1"/>
  <c r="Y114" i="3" s="1"/>
  <c r="Y88" i="3" a="1"/>
  <c r="Y88" i="3" s="1"/>
  <c r="Y95" i="3" a="1"/>
  <c r="Y95" i="3" s="1"/>
  <c r="Y119" i="3" a="1"/>
  <c r="Y119" i="3" s="1"/>
  <c r="Y143" i="3" a="1"/>
  <c r="Y143" i="3" s="1"/>
  <c r="Y172" i="3" a="1"/>
  <c r="Y172" i="3" s="1"/>
  <c r="Y184" i="3" a="1"/>
  <c r="Y184" i="3" s="1"/>
  <c r="Y192" i="3" a="1"/>
  <c r="Y192" i="3" s="1"/>
  <c r="Y203" i="3" a="1"/>
  <c r="Y203" i="3" s="1"/>
  <c r="Y240" i="3" a="1"/>
  <c r="Y240" i="3" s="1"/>
  <c r="Y145" i="3" a="1"/>
  <c r="Y145" i="3" s="1"/>
  <c r="Y147" i="3" a="1"/>
  <c r="Y147" i="3" s="1"/>
  <c r="Y165" i="3" a="1"/>
  <c r="Y165" i="3" s="1"/>
  <c r="Y180" i="3" a="1"/>
  <c r="Y180" i="3" s="1"/>
  <c r="Y130" i="3" a="1"/>
  <c r="Y130" i="3" s="1"/>
  <c r="Y140" i="3" a="1"/>
  <c r="Y140" i="3" s="1"/>
  <c r="Y150" i="3" a="1"/>
  <c r="Y150" i="3" s="1"/>
  <c r="Y152" i="3" a="1"/>
  <c r="Y152" i="3" s="1"/>
  <c r="Y154" i="3" a="1"/>
  <c r="Y154" i="3" s="1"/>
  <c r="Y159" i="3" a="1"/>
  <c r="Y159" i="3" s="1"/>
  <c r="Y169" i="3" a="1"/>
  <c r="Y169" i="3" s="1"/>
  <c r="Y177" i="3" a="1"/>
  <c r="Y177" i="3" s="1"/>
  <c r="Y193" i="3" a="1"/>
  <c r="Y193" i="3" s="1"/>
  <c r="Y137" i="3" a="1"/>
  <c r="Y137" i="3" s="1"/>
  <c r="Y142" i="3" a="1"/>
  <c r="Y142" i="3" s="1"/>
  <c r="Y173" i="3" a="1"/>
  <c r="Y173" i="3" s="1"/>
  <c r="Y135" i="3" a="1"/>
  <c r="Y135" i="3" s="1"/>
  <c r="Y139" i="3" a="1"/>
  <c r="Y139" i="3" s="1"/>
  <c r="Y158" i="3" a="1"/>
  <c r="Y158" i="3" s="1"/>
  <c r="Y178" i="3" a="1"/>
  <c r="Y178" i="3" s="1"/>
  <c r="Y183" i="3" a="1"/>
  <c r="Y183" i="3" s="1"/>
  <c r="Y164" i="3" a="1"/>
  <c r="Y164" i="3" s="1"/>
  <c r="Y174" i="3" a="1"/>
  <c r="Y174" i="3" s="1"/>
  <c r="Y129" i="3" a="1"/>
  <c r="Y129" i="3" s="1"/>
  <c r="Y157" i="3" a="1"/>
  <c r="Y157" i="3" s="1"/>
  <c r="Y163" i="3" a="1"/>
  <c r="Y163" i="3" s="1"/>
  <c r="Y170" i="3" a="1"/>
  <c r="Y170" i="3" s="1"/>
  <c r="Y123" i="3" a="1"/>
  <c r="Y123" i="3" s="1"/>
  <c r="Y133" i="3" a="1"/>
  <c r="Y133" i="3" s="1"/>
  <c r="Y179" i="3" a="1"/>
  <c r="Y179" i="3" s="1"/>
  <c r="Y153" i="3" a="1"/>
  <c r="Y153" i="3" s="1"/>
  <c r="Y162" i="3" a="1"/>
  <c r="Y162" i="3" s="1"/>
  <c r="Y80" i="3" a="1"/>
  <c r="Y80" i="3" s="1"/>
  <c r="Y104" i="3" a="1"/>
  <c r="Y104" i="3" s="1"/>
  <c r="Y167" i="3" a="1"/>
  <c r="Y167" i="3" s="1"/>
  <c r="Y175" i="3" a="1"/>
  <c r="Y175" i="3" s="1"/>
  <c r="Y128" i="3" a="1"/>
  <c r="Y128" i="3" s="1"/>
  <c r="Y138" i="3" a="1"/>
  <c r="Y138" i="3" s="1"/>
  <c r="Y197" i="3" a="1"/>
  <c r="Y197" i="3" s="1"/>
  <c r="Y200" i="3" a="1"/>
  <c r="Y200" i="3" s="1"/>
  <c r="Y205" i="3" a="1"/>
  <c r="Y205" i="3" s="1"/>
  <c r="Y212" i="3" a="1"/>
  <c r="Y212" i="3" s="1"/>
  <c r="Y222" i="3" a="1"/>
  <c r="Y222" i="3" s="1"/>
  <c r="Y224" i="3" a="1"/>
  <c r="Y224" i="3" s="1"/>
  <c r="Y275" i="3" a="1"/>
  <c r="Y275" i="3" s="1"/>
  <c r="Y277" i="3" a="1"/>
  <c r="Y277" i="3" s="1"/>
  <c r="Y278" i="3" a="1"/>
  <c r="Y278" i="3" s="1"/>
  <c r="Y279" i="3" a="1"/>
  <c r="Y279" i="3" s="1"/>
  <c r="Y280" i="3" a="1"/>
  <c r="Y280" i="3" s="1"/>
  <c r="Y282" i="3" a="1"/>
  <c r="Y282" i="3" s="1"/>
  <c r="Y283" i="3" a="1"/>
  <c r="Y283" i="3" s="1"/>
  <c r="Y284" i="3" a="1"/>
  <c r="Y284" i="3" s="1"/>
  <c r="Y160" i="3" a="1"/>
  <c r="Y160" i="3" s="1"/>
  <c r="Y220" i="3" a="1"/>
  <c r="Y220" i="3" s="1"/>
  <c r="Y124" i="3" a="1"/>
  <c r="Y124" i="3" s="1"/>
  <c r="Y202" i="3" a="1"/>
  <c r="Y202" i="3" s="1"/>
  <c r="Y207" i="3" a="1"/>
  <c r="Y207" i="3" s="1"/>
  <c r="Y229" i="3" a="1"/>
  <c r="Y229" i="3" s="1"/>
  <c r="Y239" i="3" a="1"/>
  <c r="Y239" i="3" s="1"/>
  <c r="Y198" i="3" a="1"/>
  <c r="Y198" i="3" s="1"/>
  <c r="Y214" i="3" a="1"/>
  <c r="Y214" i="3" s="1"/>
  <c r="Y218" i="3" a="1"/>
  <c r="Y218" i="3" s="1"/>
  <c r="Y234" i="3" a="1"/>
  <c r="Y234" i="3" s="1"/>
  <c r="Y245" i="3" a="1"/>
  <c r="Y245" i="3" s="1"/>
  <c r="Y248" i="3" a="1"/>
  <c r="Y248" i="3" s="1"/>
  <c r="Y194" i="3" a="1"/>
  <c r="Y194" i="3" s="1"/>
  <c r="Y209" i="3" a="1"/>
  <c r="Y209" i="3" s="1"/>
  <c r="Y227" i="3" a="1"/>
  <c r="Y227" i="3" s="1"/>
  <c r="Y225" i="3" a="1"/>
  <c r="Y225" i="3" s="1"/>
  <c r="Y232" i="3" a="1"/>
  <c r="Y232" i="3" s="1"/>
  <c r="Y237" i="3" a="1"/>
  <c r="Y237" i="3" s="1"/>
  <c r="Y242" i="3" a="1"/>
  <c r="Y242" i="3" s="1"/>
  <c r="Y247" i="3" a="1"/>
  <c r="Y247" i="3" s="1"/>
  <c r="Y134" i="3" a="1"/>
  <c r="Y134" i="3" s="1"/>
  <c r="Y190" i="3" a="1"/>
  <c r="Y190" i="3" s="1"/>
  <c r="Y204" i="3" a="1"/>
  <c r="Y204" i="3" s="1"/>
  <c r="Y223" i="3" a="1"/>
  <c r="Y223" i="3" s="1"/>
  <c r="Y244" i="3" a="1"/>
  <c r="Y244" i="3" s="1"/>
  <c r="Y195" i="3" a="1"/>
  <c r="Y195" i="3" s="1"/>
  <c r="Y199" i="3" a="1"/>
  <c r="Y199" i="3" s="1"/>
  <c r="Y213" i="3" a="1"/>
  <c r="Y213" i="3" s="1"/>
  <c r="Y219" i="3" a="1"/>
  <c r="Y219" i="3" s="1"/>
  <c r="Y149" i="3" a="1"/>
  <c r="Y149" i="3" s="1"/>
  <c r="Y182" i="3" a="1"/>
  <c r="Y182" i="3" s="1"/>
  <c r="Y217" i="3" a="1"/>
  <c r="Y217" i="3" s="1"/>
  <c r="Y228" i="3" a="1"/>
  <c r="Y228" i="3" s="1"/>
  <c r="Y230" i="3" a="1"/>
  <c r="Y230" i="3" s="1"/>
  <c r="Y189" i="3" a="1"/>
  <c r="Y189" i="3" s="1"/>
  <c r="Y208" i="3" a="1"/>
  <c r="Y208" i="3" s="1"/>
  <c r="Y235" i="3" a="1"/>
  <c r="Y235" i="3" s="1"/>
  <c r="Y185" i="3" a="1"/>
  <c r="Y185" i="3" s="1"/>
  <c r="Y210" i="3" a="1"/>
  <c r="Y210" i="3" s="1"/>
  <c r="Y215" i="3" a="1"/>
  <c r="Y215" i="3" s="1"/>
  <c r="Y238" i="3" a="1"/>
  <c r="Y238" i="3" s="1"/>
  <c r="Y257" i="3" a="1"/>
  <c r="Y257" i="3" s="1"/>
  <c r="Y258" i="3" a="1"/>
  <c r="Y258" i="3" s="1"/>
  <c r="Y265" i="3" a="1"/>
  <c r="Y265" i="3" s="1"/>
  <c r="Y293" i="3" a="1"/>
  <c r="Y293" i="3" s="1"/>
  <c r="Y312" i="3" a="1"/>
  <c r="Y312" i="3" s="1"/>
  <c r="Y317" i="3" a="1"/>
  <c r="Y317" i="3" s="1"/>
  <c r="Y342" i="3" a="1"/>
  <c r="Y342" i="3" s="1"/>
  <c r="Y354" i="3" a="1"/>
  <c r="Y354" i="3" s="1"/>
  <c r="Y289" i="3" a="1"/>
  <c r="Y289" i="3" s="1"/>
  <c r="Y303" i="3" a="1"/>
  <c r="Y303" i="3" s="1"/>
  <c r="Y307" i="3" a="1"/>
  <c r="Y307" i="3" s="1"/>
  <c r="Y318" i="3" a="1"/>
  <c r="Y318" i="3" s="1"/>
  <c r="Y252" i="3" a="1"/>
  <c r="Y252" i="3" s="1"/>
  <c r="Y253" i="3" a="1"/>
  <c r="Y253" i="3" s="1"/>
  <c r="Y259" i="3" a="1"/>
  <c r="Y259" i="3" s="1"/>
  <c r="Y273" i="3" a="1"/>
  <c r="Y273" i="3" s="1"/>
  <c r="Y260" i="3" a="1"/>
  <c r="Y260" i="3" s="1"/>
  <c r="Y267" i="3" a="1"/>
  <c r="Y267" i="3" s="1"/>
  <c r="Y294" i="3" a="1"/>
  <c r="Y294" i="3" s="1"/>
  <c r="Y187" i="3" a="1"/>
  <c r="Y187" i="3" s="1"/>
  <c r="Y290" i="3" a="1"/>
  <c r="Y290" i="3" s="1"/>
  <c r="Y299" i="3" a="1"/>
  <c r="Y299" i="3" s="1"/>
  <c r="Y188" i="3" a="1"/>
  <c r="Y188" i="3" s="1"/>
  <c r="Y249" i="3" a="1"/>
  <c r="Y249" i="3" s="1"/>
  <c r="Y268" i="3" a="1"/>
  <c r="Y268" i="3" s="1"/>
  <c r="Y285" i="3" a="1"/>
  <c r="Y285" i="3" s="1"/>
  <c r="Y297" i="3" a="1"/>
  <c r="Y297" i="3" s="1"/>
  <c r="Y309" i="3" a="1"/>
  <c r="Y309" i="3" s="1"/>
  <c r="Y233" i="3" a="1"/>
  <c r="Y233" i="3" s="1"/>
  <c r="Y269" i="3" a="1"/>
  <c r="Y269" i="3" s="1"/>
  <c r="Y304" i="3" a="1"/>
  <c r="Y304" i="3" s="1"/>
  <c r="Y155" i="3" a="1"/>
  <c r="Y155" i="3" s="1"/>
  <c r="Y255" i="3" a="1"/>
  <c r="Y255" i="3" s="1"/>
  <c r="Y262" i="3" a="1"/>
  <c r="Y262" i="3" s="1"/>
  <c r="Y272" i="3" a="1"/>
  <c r="Y272" i="3" s="1"/>
  <c r="Y287" i="3" a="1"/>
  <c r="Y287" i="3" s="1"/>
  <c r="Y295" i="3" a="1"/>
  <c r="Y295" i="3" s="1"/>
  <c r="Y243" i="3" a="1"/>
  <c r="Y243" i="3" s="1"/>
  <c r="Y263" i="3" a="1"/>
  <c r="Y263" i="3" s="1"/>
  <c r="Y270" i="3" a="1"/>
  <c r="Y270" i="3" s="1"/>
  <c r="Y302" i="3" a="1"/>
  <c r="Y302" i="3" s="1"/>
  <c r="Y250" i="3" a="1"/>
  <c r="Y250" i="3" s="1"/>
  <c r="Y254" i="3" a="1"/>
  <c r="Y254" i="3" s="1"/>
  <c r="Y274" i="3" a="1"/>
  <c r="Y274" i="3" s="1"/>
  <c r="Y300" i="3" a="1"/>
  <c r="Y300" i="3" s="1"/>
  <c r="Y305" i="3" a="1"/>
  <c r="Y305" i="3" s="1"/>
  <c r="Y264" i="3" a="1"/>
  <c r="Y264" i="3" s="1"/>
  <c r="Y288" i="3" a="1"/>
  <c r="Y288" i="3" s="1"/>
  <c r="Y292" i="3" a="1"/>
  <c r="Y292" i="3" s="1"/>
  <c r="Y330" i="3" a="1"/>
  <c r="Y330" i="3" s="1"/>
  <c r="Y337" i="3" a="1"/>
  <c r="Y337" i="3" s="1"/>
  <c r="Y340" i="3" a="1"/>
  <c r="Y340" i="3" s="1"/>
  <c r="Y353" i="3" a="1"/>
  <c r="Y353" i="3" s="1"/>
  <c r="Y375" i="3" a="1"/>
  <c r="Y375" i="3" s="1"/>
  <c r="Y383" i="3" a="1"/>
  <c r="Y383" i="3" s="1"/>
  <c r="Y427" i="3" a="1"/>
  <c r="Y427" i="3" s="1"/>
  <c r="Y315" i="3" a="1"/>
  <c r="Y315" i="3" s="1"/>
  <c r="Y328" i="3" a="1"/>
  <c r="Y328" i="3" s="1"/>
  <c r="Y367" i="3" a="1"/>
  <c r="Y367" i="3" s="1"/>
  <c r="Y368" i="3" a="1"/>
  <c r="Y368" i="3" s="1"/>
  <c r="Y374" i="3" a="1"/>
  <c r="Y374" i="3" s="1"/>
  <c r="Y335" i="3" a="1"/>
  <c r="Y335" i="3" s="1"/>
  <c r="Y373" i="3" a="1"/>
  <c r="Y373" i="3" s="1"/>
  <c r="Y378" i="3" a="1"/>
  <c r="Y378" i="3" s="1"/>
  <c r="Y308" i="3" a="1"/>
  <c r="Y308" i="3" s="1"/>
  <c r="Y347" i="3" a="1"/>
  <c r="Y347" i="3" s="1"/>
  <c r="Y359" i="3" a="1"/>
  <c r="Y359" i="3" s="1"/>
  <c r="Y324" i="3" a="1"/>
  <c r="Y324" i="3" s="1"/>
  <c r="Y333" i="3" a="1"/>
  <c r="Y333" i="3" s="1"/>
  <c r="Y338" i="3" a="1"/>
  <c r="Y338" i="3" s="1"/>
  <c r="Y344" i="3" a="1"/>
  <c r="Y344" i="3" s="1"/>
  <c r="Y348" i="3" a="1"/>
  <c r="Y348" i="3" s="1"/>
  <c r="Y372" i="3" a="1"/>
  <c r="Y372" i="3" s="1"/>
  <c r="Y343" i="3" a="1"/>
  <c r="Y343" i="3" s="1"/>
  <c r="Y345" i="3" a="1"/>
  <c r="Y345" i="3" s="1"/>
  <c r="Y349" i="3" a="1"/>
  <c r="Y349" i="3" s="1"/>
  <c r="Y357" i="3" a="1"/>
  <c r="Y357" i="3" s="1"/>
  <c r="Y364" i="3" a="1"/>
  <c r="Y364" i="3" s="1"/>
  <c r="Y365" i="3" a="1"/>
  <c r="Y365" i="3" s="1"/>
  <c r="Y314" i="3" a="1"/>
  <c r="Y314" i="3" s="1"/>
  <c r="Y329" i="3" a="1"/>
  <c r="Y329" i="3" s="1"/>
  <c r="Y350" i="3" a="1"/>
  <c r="Y350" i="3" s="1"/>
  <c r="Y363" i="3" a="1"/>
  <c r="Y363" i="3" s="1"/>
  <c r="Y327" i="3" a="1"/>
  <c r="Y327" i="3" s="1"/>
  <c r="Y339" i="3" a="1"/>
  <c r="Y339" i="3" s="1"/>
  <c r="Y355" i="3" a="1"/>
  <c r="Y355" i="3" s="1"/>
  <c r="Y358" i="3" a="1"/>
  <c r="Y358" i="3" s="1"/>
  <c r="Y313" i="3" a="1"/>
  <c r="Y313" i="3" s="1"/>
  <c r="Y319" i="3" a="1"/>
  <c r="Y319" i="3" s="1"/>
  <c r="Y325" i="3" a="1"/>
  <c r="Y325" i="3" s="1"/>
  <c r="Y334" i="3" a="1"/>
  <c r="Y334" i="3" s="1"/>
  <c r="Y320" i="3" a="1"/>
  <c r="Y320" i="3" s="1"/>
  <c r="Y322" i="3" a="1"/>
  <c r="Y322" i="3" s="1"/>
  <c r="Y323" i="3" a="1"/>
  <c r="Y323" i="3" s="1"/>
  <c r="Y332" i="3" a="1"/>
  <c r="Y332" i="3" s="1"/>
  <c r="Y352" i="3" a="1"/>
  <c r="Y352" i="3" s="1"/>
  <c r="Y360" i="3" a="1"/>
  <c r="Y360" i="3" s="1"/>
  <c r="Y298" i="3" a="1"/>
  <c r="Y298" i="3" s="1"/>
  <c r="Y398" i="3" a="1"/>
  <c r="Y398" i="3" s="1"/>
  <c r="Y417" i="3" a="1"/>
  <c r="Y417" i="3" s="1"/>
  <c r="Y433" i="3" a="1"/>
  <c r="Y433" i="3" s="1"/>
  <c r="Y447" i="3" a="1"/>
  <c r="Y447" i="3" s="1"/>
  <c r="Y448" i="3" a="1"/>
  <c r="Y448" i="3" s="1"/>
  <c r="Y449" i="3" a="1"/>
  <c r="Y449" i="3" s="1"/>
  <c r="Y458" i="3" a="1"/>
  <c r="Y458" i="3" s="1"/>
  <c r="Y473" i="3" a="1"/>
  <c r="Y473" i="3" s="1"/>
  <c r="Y385" i="3" a="1"/>
  <c r="Y385" i="3" s="1"/>
  <c r="Y393" i="3" a="1"/>
  <c r="Y393" i="3" s="1"/>
  <c r="Y395" i="3" a="1"/>
  <c r="Y395" i="3" s="1"/>
  <c r="Y405" i="3" a="1"/>
  <c r="Y405" i="3" s="1"/>
  <c r="Y432" i="3" a="1"/>
  <c r="Y432" i="3" s="1"/>
  <c r="Y437" i="3" a="1"/>
  <c r="Y437" i="3" s="1"/>
  <c r="Y390" i="3" a="1"/>
  <c r="Y390" i="3" s="1"/>
  <c r="Y408" i="3" a="1"/>
  <c r="Y408" i="3" s="1"/>
  <c r="Y423" i="3" a="1"/>
  <c r="Y423" i="3" s="1"/>
  <c r="Y424" i="3" a="1"/>
  <c r="Y424" i="3" s="1"/>
  <c r="Y425" i="3" a="1"/>
  <c r="Y425" i="3" s="1"/>
  <c r="Y438" i="3" a="1"/>
  <c r="Y438" i="3" s="1"/>
  <c r="Y439" i="3" a="1"/>
  <c r="Y439" i="3" s="1"/>
  <c r="Y440" i="3" a="1"/>
  <c r="Y440" i="3" s="1"/>
  <c r="Y397" i="3" a="1"/>
  <c r="Y397" i="3" s="1"/>
  <c r="Y404" i="3" a="1"/>
  <c r="Y404" i="3" s="1"/>
  <c r="Y415" i="3" a="1"/>
  <c r="Y415" i="3" s="1"/>
  <c r="Y422" i="3" a="1"/>
  <c r="Y422" i="3" s="1"/>
  <c r="Y369" i="3" a="1"/>
  <c r="Y369" i="3" s="1"/>
  <c r="Y382" i="3" a="1"/>
  <c r="Y382" i="3" s="1"/>
  <c r="Y387" i="3" a="1"/>
  <c r="Y387" i="3" s="1"/>
  <c r="Y310" i="3" a="1"/>
  <c r="Y310" i="3" s="1"/>
  <c r="Y370" i="3" a="1"/>
  <c r="Y370" i="3" s="1"/>
  <c r="Y392" i="3" a="1"/>
  <c r="Y392" i="3" s="1"/>
  <c r="Y400" i="3" a="1"/>
  <c r="Y400" i="3" s="1"/>
  <c r="Y410" i="3" a="1"/>
  <c r="Y410" i="3" s="1"/>
  <c r="Y414" i="3" a="1"/>
  <c r="Y414" i="3" s="1"/>
  <c r="Y430" i="3" a="1"/>
  <c r="Y430" i="3" s="1"/>
  <c r="Y384" i="3" a="1"/>
  <c r="Y384" i="3" s="1"/>
  <c r="Y389" i="3" a="1"/>
  <c r="Y389" i="3" s="1"/>
  <c r="Y403" i="3" a="1"/>
  <c r="Y403" i="3" s="1"/>
  <c r="Y407" i="3" a="1"/>
  <c r="Y407" i="3" s="1"/>
  <c r="Y429" i="3" a="1"/>
  <c r="Y429" i="3" s="1"/>
  <c r="Y394" i="3" a="1"/>
  <c r="Y394" i="3" s="1"/>
  <c r="Y413" i="3" a="1"/>
  <c r="Y413" i="3" s="1"/>
  <c r="Y420" i="3" a="1"/>
  <c r="Y420" i="3" s="1"/>
  <c r="Y377" i="3" a="1"/>
  <c r="Y377" i="3" s="1"/>
  <c r="Y409" i="3" a="1"/>
  <c r="Y409" i="3" s="1"/>
  <c r="Y379" i="3" a="1"/>
  <c r="Y379" i="3" s="1"/>
  <c r="Y380" i="3" a="1"/>
  <c r="Y380" i="3" s="1"/>
  <c r="Y419" i="3" a="1"/>
  <c r="Y419" i="3" s="1"/>
  <c r="Y362" i="3" a="1"/>
  <c r="Y362" i="3" s="1"/>
  <c r="Y412" i="3" a="1"/>
  <c r="Y412" i="3" s="1"/>
  <c r="Y418" i="3" a="1"/>
  <c r="Y418" i="3" s="1"/>
  <c r="Y452" i="3" a="1"/>
  <c r="Y452" i="3" s="1"/>
  <c r="Y457" i="3" a="1"/>
  <c r="Y457" i="3" s="1"/>
  <c r="Y469" i="3" a="1"/>
  <c r="Y469" i="3" s="1"/>
  <c r="Y502" i="3" a="1"/>
  <c r="Y502" i="3" s="1"/>
  <c r="Y508" i="3" a="1"/>
  <c r="Y508" i="3" s="1"/>
  <c r="Y514" i="3" a="1"/>
  <c r="Y514" i="3" s="1"/>
  <c r="Y520" i="3" a="1"/>
  <c r="Y520" i="3" s="1"/>
  <c r="Y525" i="3" a="1"/>
  <c r="Y525" i="3" s="1"/>
  <c r="Y444" i="3" a="1"/>
  <c r="Y444" i="3" s="1"/>
  <c r="Y460" i="3" a="1"/>
  <c r="Y460" i="3" s="1"/>
  <c r="Y464" i="3" a="1"/>
  <c r="Y464" i="3" s="1"/>
  <c r="Y475" i="3" a="1"/>
  <c r="Y475" i="3" s="1"/>
  <c r="Y479" i="3" a="1"/>
  <c r="Y479" i="3" s="1"/>
  <c r="Y482" i="3" a="1"/>
  <c r="Y482" i="3" s="1"/>
  <c r="Y489" i="3" a="1"/>
  <c r="Y489" i="3" s="1"/>
  <c r="Y527" i="3" a="1"/>
  <c r="Y527" i="3" s="1"/>
  <c r="Y459" i="3" a="1"/>
  <c r="Y459" i="3" s="1"/>
  <c r="Y507" i="3" a="1"/>
  <c r="Y507" i="3" s="1"/>
  <c r="Y513" i="3" a="1"/>
  <c r="Y513" i="3" s="1"/>
  <c r="Y519" i="3" a="1"/>
  <c r="Y519" i="3" s="1"/>
  <c r="Y488" i="3" a="1"/>
  <c r="Y488" i="3" s="1"/>
  <c r="Y443" i="3" a="1"/>
  <c r="Y443" i="3" s="1"/>
  <c r="Y468" i="3" a="1"/>
  <c r="Y468" i="3" s="1"/>
  <c r="Y500" i="3" a="1"/>
  <c r="Y500" i="3" s="1"/>
  <c r="Y454" i="3" a="1"/>
  <c r="Y454" i="3" s="1"/>
  <c r="Y463" i="3" a="1"/>
  <c r="Y463" i="3" s="1"/>
  <c r="Y478" i="3" a="1"/>
  <c r="Y478" i="3" s="1"/>
  <c r="Y483" i="3" a="1"/>
  <c r="Y483" i="3" s="1"/>
  <c r="Y487" i="3" a="1"/>
  <c r="Y487" i="3" s="1"/>
  <c r="Y388" i="3" a="1"/>
  <c r="Y388" i="3" s="1"/>
  <c r="Y434" i="3" a="1"/>
  <c r="Y434" i="3" s="1"/>
  <c r="Y450" i="3" a="1"/>
  <c r="Y450" i="3" s="1"/>
  <c r="Y402" i="3" a="1"/>
  <c r="Y402" i="3" s="1"/>
  <c r="Y470" i="3" a="1"/>
  <c r="Y470" i="3" s="1"/>
  <c r="Y474" i="3" a="1"/>
  <c r="Y474" i="3" s="1"/>
  <c r="Y484" i="3" a="1"/>
  <c r="Y484" i="3" s="1"/>
  <c r="Y492" i="3" a="1"/>
  <c r="Y492" i="3" s="1"/>
  <c r="Y493" i="3" a="1"/>
  <c r="Y493" i="3" s="1"/>
  <c r="Y494" i="3" a="1"/>
  <c r="Y494" i="3" s="1"/>
  <c r="Y442" i="3" a="1"/>
  <c r="Y442" i="3" s="1"/>
  <c r="Y453" i="3" a="1"/>
  <c r="Y453" i="3" s="1"/>
  <c r="Y465" i="3" a="1"/>
  <c r="Y465" i="3" s="1"/>
  <c r="Y472" i="3" a="1"/>
  <c r="Y472" i="3" s="1"/>
  <c r="Y485" i="3" a="1"/>
  <c r="Y485" i="3" s="1"/>
  <c r="Y467" i="3" a="1"/>
  <c r="Y467" i="3" s="1"/>
  <c r="Y480" i="3" a="1"/>
  <c r="Y480" i="3" s="1"/>
  <c r="Y428" i="3" a="1"/>
  <c r="Y428" i="3" s="1"/>
  <c r="Y435" i="3" a="1"/>
  <c r="Y435" i="3" s="1"/>
  <c r="Y445" i="3" a="1"/>
  <c r="Y445" i="3" s="1"/>
  <c r="Y455" i="3" a="1"/>
  <c r="Y455" i="3" s="1"/>
  <c r="Y462" i="3" a="1"/>
  <c r="Y462" i="3" s="1"/>
  <c r="Y477" i="3" a="1"/>
  <c r="Y477" i="3" s="1"/>
  <c r="Y503" i="3" a="1"/>
  <c r="Y503" i="3" s="1"/>
  <c r="Y504" i="3" a="1"/>
  <c r="Y504" i="3" s="1"/>
  <c r="Y530" i="3" a="1"/>
  <c r="Y530" i="3" s="1"/>
  <c r="Y539" i="3" a="1"/>
  <c r="Y539" i="3" s="1"/>
  <c r="Y54" i="3" a="1"/>
  <c r="Y54" i="3" s="1"/>
  <c r="Y55" i="3" a="1"/>
  <c r="Y55" i="3" s="1"/>
  <c r="Y47" i="3" a="1"/>
  <c r="Y47" i="3" s="1"/>
  <c r="Y497" i="3" a="1"/>
  <c r="Y497" i="3" s="1"/>
  <c r="Y505" i="3" a="1"/>
  <c r="Y505" i="3" s="1"/>
  <c r="Y529" i="3" a="1"/>
  <c r="Y529" i="3" s="1"/>
  <c r="Y528" i="3" a="1"/>
  <c r="Y528" i="3" s="1"/>
  <c r="Y538" i="3" a="1"/>
  <c r="Y538" i="3" s="1"/>
  <c r="Y544" i="3" a="1"/>
  <c r="Y544" i="3" s="1"/>
  <c r="Y499" i="3" a="1"/>
  <c r="Y499" i="3" s="1"/>
  <c r="Y522" i="3" a="1"/>
  <c r="Y522" i="3" s="1"/>
  <c r="Y523" i="3" a="1"/>
  <c r="Y523" i="3" s="1"/>
  <c r="Y532" i="3" a="1"/>
  <c r="Y532" i="3" s="1"/>
  <c r="Y533" i="3" a="1"/>
  <c r="Y533" i="3" s="1"/>
  <c r="Y543" i="3" a="1"/>
  <c r="Y543" i="3" s="1"/>
  <c r="Y515" i="3" a="1"/>
  <c r="Y515" i="3" s="1"/>
  <c r="Y524" i="3" a="1"/>
  <c r="Y524" i="3" s="1"/>
  <c r="Y537" i="3" a="1"/>
  <c r="Y537" i="3" s="1"/>
  <c r="Y542" i="3" a="1"/>
  <c r="Y542" i="3" s="1"/>
  <c r="Y490" i="3" a="1"/>
  <c r="Y490" i="3" s="1"/>
  <c r="Y495" i="3" a="1"/>
  <c r="Y495" i="3" s="1"/>
  <c r="Y545" i="3" a="1"/>
  <c r="Y545" i="3" s="1"/>
  <c r="Y399" i="3" a="1"/>
  <c r="Y399" i="3" s="1"/>
  <c r="Y517" i="3" a="1"/>
  <c r="Y517" i="3" s="1"/>
  <c r="Y498" i="3" a="1"/>
  <c r="Y498" i="3" s="1"/>
  <c r="Y509" i="3" a="1"/>
  <c r="Y509" i="3" s="1"/>
  <c r="Y518" i="3" a="1"/>
  <c r="Y518" i="3" s="1"/>
  <c r="Y510" i="3" a="1"/>
  <c r="Y510" i="3" s="1"/>
  <c r="Y540" i="3" a="1"/>
  <c r="Y540" i="3" s="1"/>
  <c r="Y52" i="3" a="1"/>
  <c r="Y52" i="3" s="1"/>
  <c r="Y534" i="3" a="1"/>
  <c r="Y534" i="3" s="1"/>
  <c r="Y53" i="3" a="1"/>
  <c r="Y53" i="3" s="1"/>
  <c r="Y535" i="3" a="1"/>
  <c r="Y535" i="3" s="1"/>
  <c r="Y49" i="3" a="1"/>
  <c r="Y49" i="3" s="1"/>
  <c r="Y48" i="3" a="1"/>
  <c r="Y48" i="3" s="1"/>
  <c r="Y50" i="3" a="1"/>
  <c r="Y50" i="3" s="1"/>
  <c r="Y512" i="3" a="1"/>
  <c r="Y512" i="3" s="1"/>
  <c r="F46" i="3" a="1"/>
  <c r="F46" i="3" s="1"/>
  <c r="F13" i="4" s="1"/>
  <c r="AB8" i="7" l="1"/>
  <c r="AF13" i="4"/>
  <c r="F2" i="9" s="1"/>
  <c r="AF14" i="4"/>
  <c r="F3" i="9" s="1"/>
  <c r="AF15" i="4"/>
  <c r="F4" i="9" s="1"/>
  <c r="AF16" i="4"/>
  <c r="F5" i="9" s="1"/>
  <c r="AF17" i="4"/>
  <c r="F6" i="9" s="1"/>
  <c r="X8" i="7"/>
  <c r="AX8" i="7"/>
  <c r="F501" i="5"/>
  <c r="AL8" i="7"/>
  <c r="H8" i="7"/>
  <c r="P8" i="7"/>
  <c r="AO4" i="7" a="1"/>
  <c r="AO4" i="7" s="1"/>
  <c r="AA4" i="7" a="1"/>
  <c r="AA4" i="7" s="1"/>
  <c r="AS4" i="7" a="1"/>
  <c r="AS4" i="7" s="1"/>
  <c r="F8" i="7"/>
  <c r="AG4" i="7" a="1"/>
  <c r="AG4" i="7" s="1"/>
  <c r="M4" i="7" a="1"/>
  <c r="M4" i="7" s="1"/>
  <c r="AT8" i="7"/>
  <c r="AV8" i="7"/>
  <c r="V8" i="7"/>
  <c r="D8" i="7"/>
  <c r="AP8" i="7"/>
  <c r="R8" i="7"/>
  <c r="B122" i="5"/>
  <c r="B3" i="6"/>
  <c r="B2" i="8" s="1"/>
  <c r="B500" i="5"/>
  <c r="B499" i="5"/>
  <c r="B501" i="5"/>
  <c r="F377" i="5"/>
  <c r="F3" i="6"/>
  <c r="F2" i="8" s="1"/>
  <c r="F3" i="5"/>
  <c r="F51" i="5"/>
  <c r="F499" i="5"/>
  <c r="F62" i="5"/>
  <c r="F500" i="5"/>
  <c r="F209" i="5"/>
  <c r="A37" i="3"/>
  <c r="A39" i="3" s="1"/>
  <c r="F61" i="3" a="1"/>
  <c r="F61" i="3" s="1"/>
  <c r="F28" i="4" s="1"/>
  <c r="F56" i="3" a="1"/>
  <c r="F56" i="3" s="1"/>
  <c r="F23" i="4" s="1"/>
  <c r="F76" i="3" a="1"/>
  <c r="F76" i="3" s="1"/>
  <c r="F43" i="4" s="1"/>
  <c r="F131" i="3" a="1"/>
  <c r="F131" i="3" s="1"/>
  <c r="F98" i="4" s="1"/>
  <c r="F136" i="3" a="1"/>
  <c r="F136" i="3" s="1"/>
  <c r="F103" i="4" s="1"/>
  <c r="F81" i="3" a="1"/>
  <c r="F81" i="3" s="1"/>
  <c r="F48" i="4" s="1"/>
  <c r="F86" i="3" a="1"/>
  <c r="F86" i="3" s="1"/>
  <c r="F53" i="4" s="1"/>
  <c r="F66" i="3" a="1"/>
  <c r="F66" i="3" s="1"/>
  <c r="F33" i="4" s="1"/>
  <c r="F91" i="3" a="1"/>
  <c r="F91" i="3" s="1"/>
  <c r="F58" i="4" s="1"/>
  <c r="F96" i="3" a="1"/>
  <c r="F96" i="3" s="1"/>
  <c r="F63" i="4" s="1"/>
  <c r="F101" i="3" a="1"/>
  <c r="F101" i="3" s="1"/>
  <c r="F68" i="4" s="1"/>
  <c r="F106" i="3" a="1"/>
  <c r="F106" i="3" s="1"/>
  <c r="F73" i="4" s="1"/>
  <c r="F121" i="3" a="1"/>
  <c r="F121" i="3" s="1"/>
  <c r="F88" i="4" s="1"/>
  <c r="F71" i="3" a="1"/>
  <c r="F71" i="3" s="1"/>
  <c r="F38" i="4" s="1"/>
  <c r="F111" i="3" a="1"/>
  <c r="F111" i="3" s="1"/>
  <c r="F78" i="4" s="1"/>
  <c r="F116" i="3" a="1"/>
  <c r="F116" i="3" s="1"/>
  <c r="F83" i="4" s="1"/>
  <c r="F171" i="3" a="1"/>
  <c r="F171" i="3" s="1"/>
  <c r="F138" i="4" s="1"/>
  <c r="F191" i="3" a="1"/>
  <c r="F191" i="3" s="1"/>
  <c r="F158" i="4" s="1"/>
  <c r="F196" i="3" a="1"/>
  <c r="F196" i="3" s="1"/>
  <c r="F163" i="4" s="1"/>
  <c r="F126" i="3" a="1"/>
  <c r="F126" i="3" s="1"/>
  <c r="F93" i="4" s="1"/>
  <c r="F176" i="3" a="1"/>
  <c r="F176" i="3" s="1"/>
  <c r="F143" i="4" s="1"/>
  <c r="F186" i="3" a="1"/>
  <c r="F186" i="3" s="1"/>
  <c r="F153" i="4" s="1"/>
  <c r="F156" i="3" a="1"/>
  <c r="F156" i="3" s="1"/>
  <c r="F123" i="4" s="1"/>
  <c r="F166" i="3" a="1"/>
  <c r="F166" i="3" s="1"/>
  <c r="F133" i="4" s="1"/>
  <c r="F161" i="3" a="1"/>
  <c r="F161" i="3" s="1"/>
  <c r="F128" i="4" s="1"/>
  <c r="F181" i="3" a="1"/>
  <c r="F181" i="3" s="1"/>
  <c r="F148" i="4" s="1"/>
  <c r="F141" i="3" a="1"/>
  <c r="F141" i="3" s="1"/>
  <c r="F108" i="4" s="1"/>
  <c r="F146" i="3" a="1"/>
  <c r="F146" i="3" s="1"/>
  <c r="F113" i="4" s="1"/>
  <c r="F151" i="3" a="1"/>
  <c r="F151" i="3" s="1"/>
  <c r="F118" i="4" s="1"/>
  <c r="F226" i="3" a="1"/>
  <c r="F226" i="3" s="1"/>
  <c r="F193" i="4" s="1"/>
  <c r="F241" i="3" a="1"/>
  <c r="F241" i="3" s="1"/>
  <c r="F208" i="4" s="1"/>
  <c r="F251" i="3" a="1"/>
  <c r="F251" i="3" s="1"/>
  <c r="F218" i="4" s="1"/>
  <c r="F256" i="3" a="1"/>
  <c r="F256" i="3" s="1"/>
  <c r="F223" i="4" s="1"/>
  <c r="F231" i="3" a="1"/>
  <c r="F231" i="3" s="1"/>
  <c r="F198" i="4" s="1"/>
  <c r="F216" i="3" a="1"/>
  <c r="F216" i="3" s="1"/>
  <c r="F183" i="4" s="1"/>
  <c r="F236" i="3" a="1"/>
  <c r="F236" i="3" s="1"/>
  <c r="F203" i="4" s="1"/>
  <c r="F206" i="3" a="1"/>
  <c r="F206" i="3" s="1"/>
  <c r="F173" i="4" s="1"/>
  <c r="F211" i="3" a="1"/>
  <c r="F211" i="3" s="1"/>
  <c r="F178" i="4" s="1"/>
  <c r="F201" i="3" a="1"/>
  <c r="F201" i="3" s="1"/>
  <c r="F168" i="4" s="1"/>
  <c r="F221" i="3" a="1"/>
  <c r="F221" i="3" s="1"/>
  <c r="F188" i="4" s="1"/>
  <c r="F246" i="3" a="1"/>
  <c r="F246" i="3" s="1"/>
  <c r="F213" i="4" s="1"/>
  <c r="F281" i="3" a="1"/>
  <c r="F281" i="3" s="1"/>
  <c r="F248" i="4" s="1"/>
  <c r="F286" i="3" a="1"/>
  <c r="F286" i="3" s="1"/>
  <c r="F253" i="4" s="1"/>
  <c r="F351" i="3" a="1"/>
  <c r="F351" i="3" s="1"/>
  <c r="F318" i="4" s="1"/>
  <c r="F271" i="3" a="1"/>
  <c r="F271" i="3" s="1"/>
  <c r="F238" i="4" s="1"/>
  <c r="F296" i="3" a="1"/>
  <c r="F296" i="3" s="1"/>
  <c r="F263" i="4" s="1"/>
  <c r="F316" i="3" a="1"/>
  <c r="F316" i="3" s="1"/>
  <c r="F283" i="4" s="1"/>
  <c r="F311" i="3" a="1"/>
  <c r="F311" i="3" s="1"/>
  <c r="F278" i="4" s="1"/>
  <c r="F306" i="3" a="1"/>
  <c r="F306" i="3" s="1"/>
  <c r="F273" i="4" s="1"/>
  <c r="F301" i="3" a="1"/>
  <c r="F301" i="3" s="1"/>
  <c r="F268" i="4" s="1"/>
  <c r="F266" i="3" a="1"/>
  <c r="F266" i="3" s="1"/>
  <c r="F233" i="4" s="1"/>
  <c r="F276" i="3" a="1"/>
  <c r="F276" i="3" s="1"/>
  <c r="F243" i="4" s="1"/>
  <c r="F261" i="3" a="1"/>
  <c r="F261" i="3" s="1"/>
  <c r="F228" i="4" s="1"/>
  <c r="F291" i="3" a="1"/>
  <c r="F291" i="3" s="1"/>
  <c r="F258" i="4" s="1"/>
  <c r="F356" i="3" a="1"/>
  <c r="F356" i="3" s="1"/>
  <c r="F323" i="4" s="1"/>
  <c r="F366" i="3" a="1"/>
  <c r="F366" i="3" s="1"/>
  <c r="F333" i="4" s="1"/>
  <c r="F321" i="3" a="1"/>
  <c r="F321" i="3" s="1"/>
  <c r="F288" i="4" s="1"/>
  <c r="F326" i="3" a="1"/>
  <c r="F326" i="3" s="1"/>
  <c r="F293" i="4" s="1"/>
  <c r="F361" i="3" a="1"/>
  <c r="F361" i="3" s="1"/>
  <c r="F328" i="4" s="1"/>
  <c r="F331" i="3" a="1"/>
  <c r="F331" i="3" s="1"/>
  <c r="F298" i="4" s="1"/>
  <c r="F371" i="3" a="1"/>
  <c r="F371" i="3" s="1"/>
  <c r="F338" i="4" s="1"/>
  <c r="F341" i="3" a="1"/>
  <c r="F341" i="3" s="1"/>
  <c r="F308" i="4" s="1"/>
  <c r="F336" i="3" a="1"/>
  <c r="F336" i="3" s="1"/>
  <c r="F303" i="4" s="1"/>
  <c r="F346" i="3" a="1"/>
  <c r="F346" i="3" s="1"/>
  <c r="F313" i="4" s="1"/>
  <c r="F431" i="3" a="1"/>
  <c r="F431" i="3" s="1"/>
  <c r="F398" i="4" s="1"/>
  <c r="F456" i="3" a="1"/>
  <c r="F456" i="3" s="1"/>
  <c r="F423" i="4" s="1"/>
  <c r="F421" i="3" a="1"/>
  <c r="F421" i="3" s="1"/>
  <c r="F388" i="4" s="1"/>
  <c r="F381" i="3" a="1"/>
  <c r="F381" i="3" s="1"/>
  <c r="F348" i="4" s="1"/>
  <c r="F411" i="3" a="1"/>
  <c r="F411" i="3" s="1"/>
  <c r="F378" i="4" s="1"/>
  <c r="F386" i="3" a="1"/>
  <c r="F386" i="3" s="1"/>
  <c r="F353" i="4" s="1"/>
  <c r="F391" i="3" a="1"/>
  <c r="F391" i="3" s="1"/>
  <c r="F358" i="4" s="1"/>
  <c r="F396" i="3" a="1"/>
  <c r="F396" i="3" s="1"/>
  <c r="F363" i="4" s="1"/>
  <c r="F406" i="3" a="1"/>
  <c r="F406" i="3" s="1"/>
  <c r="F373" i="4" s="1"/>
  <c r="F426" i="3" a="1"/>
  <c r="F426" i="3" s="1"/>
  <c r="F393" i="4" s="1"/>
  <c r="F376" i="3" a="1"/>
  <c r="F376" i="3" s="1"/>
  <c r="F343" i="4" s="1"/>
  <c r="F451" i="3" a="1"/>
  <c r="F451" i="3" s="1"/>
  <c r="F418" i="4" s="1"/>
  <c r="F496" i="3" a="1"/>
  <c r="F496" i="3" s="1"/>
  <c r="F463" i="4" s="1"/>
  <c r="F506" i="3" a="1"/>
  <c r="F506" i="3" s="1"/>
  <c r="F473" i="4" s="1"/>
  <c r="F401" i="3" a="1"/>
  <c r="F401" i="3" s="1"/>
  <c r="F368" i="4" s="1"/>
  <c r="F466" i="3" a="1"/>
  <c r="F466" i="3" s="1"/>
  <c r="F433" i="4" s="1"/>
  <c r="F471" i="3" a="1"/>
  <c r="F471" i="3" s="1"/>
  <c r="F438" i="4" s="1"/>
  <c r="F486" i="3" a="1"/>
  <c r="F486" i="3" s="1"/>
  <c r="F453" i="4" s="1"/>
  <c r="F436" i="3" a="1"/>
  <c r="F436" i="3" s="1"/>
  <c r="F403" i="4" s="1"/>
  <c r="F491" i="3" a="1"/>
  <c r="F491" i="3" s="1"/>
  <c r="F458" i="4" s="1"/>
  <c r="F446" i="3" a="1"/>
  <c r="F446" i="3" s="1"/>
  <c r="F413" i="4" s="1"/>
  <c r="F461" i="3" a="1"/>
  <c r="F461" i="3" s="1"/>
  <c r="F428" i="4" s="1"/>
  <c r="F481" i="3" a="1"/>
  <c r="F481" i="3" s="1"/>
  <c r="F448" i="4" s="1"/>
  <c r="F476" i="3" a="1"/>
  <c r="F476" i="3" s="1"/>
  <c r="F443" i="4" s="1"/>
  <c r="F416" i="3" a="1"/>
  <c r="F416" i="3" s="1"/>
  <c r="F383" i="4" s="1"/>
  <c r="F441" i="3" a="1"/>
  <c r="F441" i="3" s="1"/>
  <c r="F408" i="4" s="1"/>
  <c r="F526" i="3" a="1"/>
  <c r="F526" i="3" s="1"/>
  <c r="F493" i="4" s="1"/>
  <c r="F51" i="3" a="1"/>
  <c r="F51" i="3" s="1"/>
  <c r="F18" i="4" s="1"/>
  <c r="F511" i="3" a="1"/>
  <c r="F511" i="3" s="1"/>
  <c r="F478" i="4" s="1"/>
  <c r="F501" i="3" a="1"/>
  <c r="F501" i="3" s="1"/>
  <c r="F468" i="4" s="1"/>
  <c r="F521" i="3" a="1"/>
  <c r="F521" i="3" s="1"/>
  <c r="F488" i="4" s="1"/>
  <c r="F541" i="3" a="1"/>
  <c r="F541" i="3" s="1"/>
  <c r="F508" i="4" s="1"/>
  <c r="F531" i="3" a="1"/>
  <c r="F531" i="3" s="1"/>
  <c r="F498" i="4" s="1"/>
  <c r="F536" i="3" a="1"/>
  <c r="F536" i="3" s="1"/>
  <c r="F503" i="4" s="1"/>
  <c r="F516" i="3" a="1"/>
  <c r="F516" i="3" s="1"/>
  <c r="F483" i="4" s="1"/>
  <c r="M56" i="3" a="1"/>
  <c r="M56" i="3" s="1"/>
  <c r="M66" i="3" a="1"/>
  <c r="M66" i="3" s="1"/>
  <c r="M61" i="3" a="1"/>
  <c r="M61" i="3" s="1"/>
  <c r="M141" i="3" a="1"/>
  <c r="M141" i="3" s="1"/>
  <c r="M126" i="3" a="1"/>
  <c r="M126" i="3" s="1"/>
  <c r="M71" i="3" a="1"/>
  <c r="M71" i="3" s="1"/>
  <c r="M86" i="3" a="1"/>
  <c r="M86" i="3" s="1"/>
  <c r="M101" i="3" a="1"/>
  <c r="M101" i="3" s="1"/>
  <c r="M96" i="3" a="1"/>
  <c r="M96" i="3" s="1"/>
  <c r="M106" i="3" a="1"/>
  <c r="M106" i="3" s="1"/>
  <c r="M91" i="3" a="1"/>
  <c r="M91" i="3" s="1"/>
  <c r="M121" i="3" a="1"/>
  <c r="M121" i="3" s="1"/>
  <c r="M76" i="3" a="1"/>
  <c r="M76" i="3" s="1"/>
  <c r="M111" i="3" a="1"/>
  <c r="M111" i="3" s="1"/>
  <c r="M116" i="3" a="1"/>
  <c r="M116" i="3" s="1"/>
  <c r="M81" i="3" a="1"/>
  <c r="M81" i="3" s="1"/>
  <c r="M131" i="3" a="1"/>
  <c r="M131" i="3" s="1"/>
  <c r="M186" i="3" a="1"/>
  <c r="M186" i="3" s="1"/>
  <c r="M201" i="3" a="1"/>
  <c r="M201" i="3" s="1"/>
  <c r="M206" i="3" a="1"/>
  <c r="M206" i="3" s="1"/>
  <c r="M156" i="3" a="1"/>
  <c r="M156" i="3" s="1"/>
  <c r="M181" i="3" a="1"/>
  <c r="M181" i="3" s="1"/>
  <c r="M146" i="3" a="1"/>
  <c r="M146" i="3" s="1"/>
  <c r="M161" i="3" a="1"/>
  <c r="M161" i="3" s="1"/>
  <c r="M151" i="3" a="1"/>
  <c r="M151" i="3" s="1"/>
  <c r="M166" i="3" a="1"/>
  <c r="M166" i="3" s="1"/>
  <c r="M136" i="3" a="1"/>
  <c r="M136" i="3" s="1"/>
  <c r="M171" i="3" a="1"/>
  <c r="M171" i="3" s="1"/>
  <c r="M176" i="3" a="1"/>
  <c r="M176" i="3" s="1"/>
  <c r="M236" i="3" a="1"/>
  <c r="M236" i="3" s="1"/>
  <c r="M276" i="3" a="1"/>
  <c r="M276" i="3" s="1"/>
  <c r="M281" i="3" a="1"/>
  <c r="M281" i="3" s="1"/>
  <c r="M211" i="3" a="1"/>
  <c r="M211" i="3" s="1"/>
  <c r="M221" i="3" a="1"/>
  <c r="M221" i="3" s="1"/>
  <c r="M191" i="3" a="1"/>
  <c r="M191" i="3" s="1"/>
  <c r="M226" i="3" a="1"/>
  <c r="M226" i="3" s="1"/>
  <c r="M241" i="3" a="1"/>
  <c r="M241" i="3" s="1"/>
  <c r="M216" i="3" a="1"/>
  <c r="M216" i="3" s="1"/>
  <c r="M231" i="3" a="1"/>
  <c r="M231" i="3" s="1"/>
  <c r="M266" i="3" a="1"/>
  <c r="M266" i="3" s="1"/>
  <c r="M301" i="3" a="1"/>
  <c r="M301" i="3" s="1"/>
  <c r="M356" i="3" a="1"/>
  <c r="M356" i="3" s="1"/>
  <c r="M246" i="3" a="1"/>
  <c r="M246" i="3" s="1"/>
  <c r="M261" i="3" a="1"/>
  <c r="M261" i="3" s="1"/>
  <c r="M291" i="3" a="1"/>
  <c r="M291" i="3" s="1"/>
  <c r="M251" i="3" a="1"/>
  <c r="M251" i="3" s="1"/>
  <c r="M256" i="3" a="1"/>
  <c r="M256" i="3" s="1"/>
  <c r="M196" i="3" a="1"/>
  <c r="M196" i="3" s="1"/>
  <c r="M271" i="3" a="1"/>
  <c r="M271" i="3" s="1"/>
  <c r="M286" i="3" a="1"/>
  <c r="M286" i="3" s="1"/>
  <c r="M296" i="3" a="1"/>
  <c r="M296" i="3" s="1"/>
  <c r="M306" i="3" a="1"/>
  <c r="M306" i="3" s="1"/>
  <c r="M326" i="3" a="1"/>
  <c r="M326" i="3" s="1"/>
  <c r="M361" i="3" a="1"/>
  <c r="M361" i="3" s="1"/>
  <c r="M331" i="3" a="1"/>
  <c r="M331" i="3" s="1"/>
  <c r="M341" i="3" a="1"/>
  <c r="M341" i="3" s="1"/>
  <c r="M371" i="3" a="1"/>
  <c r="M371" i="3" s="1"/>
  <c r="M381" i="3" a="1"/>
  <c r="M381" i="3" s="1"/>
  <c r="M336" i="3" a="1"/>
  <c r="M336" i="3" s="1"/>
  <c r="M346" i="3" a="1"/>
  <c r="M346" i="3" s="1"/>
  <c r="M351" i="3" a="1"/>
  <c r="M351" i="3" s="1"/>
  <c r="M366" i="3" a="1"/>
  <c r="M366" i="3" s="1"/>
  <c r="M311" i="3" a="1"/>
  <c r="M311" i="3" s="1"/>
  <c r="M321" i="3" a="1"/>
  <c r="M321" i="3" s="1"/>
  <c r="M316" i="3" a="1"/>
  <c r="M316" i="3" s="1"/>
  <c r="M386" i="3" a="1"/>
  <c r="M386" i="3" s="1"/>
  <c r="M406" i="3" a="1"/>
  <c r="M406" i="3" s="1"/>
  <c r="M376" i="3" a="1"/>
  <c r="M376" i="3" s="1"/>
  <c r="M391" i="3" a="1"/>
  <c r="M391" i="3" s="1"/>
  <c r="M396" i="3" a="1"/>
  <c r="M396" i="3" s="1"/>
  <c r="M426" i="3" a="1"/>
  <c r="M426" i="3" s="1"/>
  <c r="M401" i="3" a="1"/>
  <c r="M401" i="3" s="1"/>
  <c r="M416" i="3" a="1"/>
  <c r="M416" i="3" s="1"/>
  <c r="M431" i="3" a="1"/>
  <c r="M431" i="3" s="1"/>
  <c r="M456" i="3" a="1"/>
  <c r="M456" i="3" s="1"/>
  <c r="M461" i="3" a="1"/>
  <c r="M461" i="3" s="1"/>
  <c r="M511" i="3" a="1"/>
  <c r="M511" i="3" s="1"/>
  <c r="M476" i="3" a="1"/>
  <c r="M476" i="3" s="1"/>
  <c r="M481" i="3" a="1"/>
  <c r="M481" i="3" s="1"/>
  <c r="M441" i="3" a="1"/>
  <c r="M441" i="3" s="1"/>
  <c r="M446" i="3" a="1"/>
  <c r="M446" i="3" s="1"/>
  <c r="M411" i="3" a="1"/>
  <c r="M411" i="3" s="1"/>
  <c r="M486" i="3" a="1"/>
  <c r="M486" i="3" s="1"/>
  <c r="M421" i="3" a="1"/>
  <c r="M421" i="3" s="1"/>
  <c r="M451" i="3" a="1"/>
  <c r="M451" i="3" s="1"/>
  <c r="M471" i="3" a="1"/>
  <c r="M471" i="3" s="1"/>
  <c r="M491" i="3" a="1"/>
  <c r="M491" i="3" s="1"/>
  <c r="M521" i="3" a="1"/>
  <c r="M521" i="3" s="1"/>
  <c r="M496" i="3" a="1"/>
  <c r="M496" i="3" s="1"/>
  <c r="M531" i="3" a="1"/>
  <c r="M531" i="3" s="1"/>
  <c r="M436" i="3" a="1"/>
  <c r="M436" i="3" s="1"/>
  <c r="M506" i="3" a="1"/>
  <c r="M506" i="3" s="1"/>
  <c r="M541" i="3" a="1"/>
  <c r="M541" i="3" s="1"/>
  <c r="M516" i="3" a="1"/>
  <c r="M516" i="3" s="1"/>
  <c r="M536" i="3" a="1"/>
  <c r="M536" i="3" s="1"/>
  <c r="M526" i="3" a="1"/>
  <c r="M526" i="3" s="1"/>
  <c r="M466" i="3" a="1"/>
  <c r="M466" i="3" s="1"/>
  <c r="M51" i="3" a="1"/>
  <c r="M51" i="3" s="1"/>
  <c r="M501" i="3" a="1"/>
  <c r="M501" i="3" s="1"/>
  <c r="M46" i="3" a="1"/>
  <c r="M46" i="3" s="1"/>
  <c r="Y66" i="3" a="1"/>
  <c r="Y66" i="3" s="1"/>
  <c r="Y56" i="3" a="1"/>
  <c r="Y56" i="3" s="1"/>
  <c r="Y61" i="3" a="1"/>
  <c r="Y61" i="3" s="1"/>
  <c r="Y71" i="3" a="1"/>
  <c r="Y71" i="3" s="1"/>
  <c r="Y156" i="3" a="1"/>
  <c r="Y156" i="3" s="1"/>
  <c r="Y176" i="3" a="1"/>
  <c r="Y176" i="3" s="1"/>
  <c r="Y111" i="3" a="1"/>
  <c r="Y111" i="3" s="1"/>
  <c r="Y81" i="3" a="1"/>
  <c r="Y81" i="3" s="1"/>
  <c r="Y126" i="3" a="1"/>
  <c r="Y126" i="3" s="1"/>
  <c r="Y76" i="3" a="1"/>
  <c r="Y76" i="3" s="1"/>
  <c r="Y101" i="3" a="1"/>
  <c r="Y101" i="3" s="1"/>
  <c r="Y106" i="3" a="1"/>
  <c r="Y106" i="3" s="1"/>
  <c r="Y86" i="3" a="1"/>
  <c r="Y86" i="3" s="1"/>
  <c r="Y121" i="3" a="1"/>
  <c r="Y121" i="3" s="1"/>
  <c r="Y91" i="3" a="1"/>
  <c r="Y91" i="3" s="1"/>
  <c r="Y96" i="3" a="1"/>
  <c r="Y96" i="3" s="1"/>
  <c r="Y116" i="3" a="1"/>
  <c r="Y116" i="3" s="1"/>
  <c r="Y221" i="3" a="1"/>
  <c r="Y221" i="3" s="1"/>
  <c r="Y186" i="3" a="1"/>
  <c r="Y186" i="3" s="1"/>
  <c r="Y136" i="3" a="1"/>
  <c r="Y136" i="3" s="1"/>
  <c r="Y181" i="3" a="1"/>
  <c r="Y181" i="3" s="1"/>
  <c r="Y146" i="3" a="1"/>
  <c r="Y146" i="3" s="1"/>
  <c r="Y141" i="3" a="1"/>
  <c r="Y141" i="3" s="1"/>
  <c r="Y131" i="3" a="1"/>
  <c r="Y131" i="3" s="1"/>
  <c r="Y171" i="3" a="1"/>
  <c r="Y171" i="3" s="1"/>
  <c r="Y161" i="3" a="1"/>
  <c r="Y161" i="3" s="1"/>
  <c r="Y166" i="3" a="1"/>
  <c r="Y166" i="3" s="1"/>
  <c r="Y251" i="3" a="1"/>
  <c r="Y251" i="3" s="1"/>
  <c r="Y276" i="3" a="1"/>
  <c r="Y276" i="3" s="1"/>
  <c r="Y281" i="3" a="1"/>
  <c r="Y281" i="3" s="1"/>
  <c r="Y151" i="3" a="1"/>
  <c r="Y151" i="3" s="1"/>
  <c r="Y231" i="3" a="1"/>
  <c r="Y231" i="3" s="1"/>
  <c r="Y216" i="3" a="1"/>
  <c r="Y216" i="3" s="1"/>
  <c r="Y236" i="3" a="1"/>
  <c r="Y236" i="3" s="1"/>
  <c r="Y191" i="3" a="1"/>
  <c r="Y191" i="3" s="1"/>
  <c r="Y211" i="3" a="1"/>
  <c r="Y211" i="3" s="1"/>
  <c r="Y201" i="3" a="1"/>
  <c r="Y201" i="3" s="1"/>
  <c r="Y206" i="3" a="1"/>
  <c r="Y206" i="3" s="1"/>
  <c r="Y241" i="3" a="1"/>
  <c r="Y241" i="3" s="1"/>
  <c r="Y296" i="3" a="1"/>
  <c r="Y296" i="3" s="1"/>
  <c r="Y226" i="3" a="1"/>
  <c r="Y226" i="3" s="1"/>
  <c r="Y266" i="3" a="1"/>
  <c r="Y266" i="3" s="1"/>
  <c r="Y286" i="3" a="1"/>
  <c r="Y286" i="3" s="1"/>
  <c r="Y301" i="3" a="1"/>
  <c r="Y301" i="3" s="1"/>
  <c r="Y256" i="3" a="1"/>
  <c r="Y256" i="3" s="1"/>
  <c r="Y261" i="3" a="1"/>
  <c r="Y261" i="3" s="1"/>
  <c r="Y291" i="3" a="1"/>
  <c r="Y291" i="3" s="1"/>
  <c r="Y196" i="3" a="1"/>
  <c r="Y196" i="3" s="1"/>
  <c r="Y271" i="3" a="1"/>
  <c r="Y271" i="3" s="1"/>
  <c r="Y306" i="3" a="1"/>
  <c r="Y306" i="3" s="1"/>
  <c r="Y326" i="3" a="1"/>
  <c r="Y326" i="3" s="1"/>
  <c r="Y356" i="3" a="1"/>
  <c r="Y356" i="3" s="1"/>
  <c r="Y366" i="3" a="1"/>
  <c r="Y366" i="3" s="1"/>
  <c r="Y341" i="3" a="1"/>
  <c r="Y341" i="3" s="1"/>
  <c r="Y346" i="3" a="1"/>
  <c r="Y346" i="3" s="1"/>
  <c r="Y361" i="3" a="1"/>
  <c r="Y361" i="3" s="1"/>
  <c r="Y331" i="3" a="1"/>
  <c r="Y331" i="3" s="1"/>
  <c r="Y246" i="3" a="1"/>
  <c r="Y246" i="3" s="1"/>
  <c r="Y311" i="3" a="1"/>
  <c r="Y311" i="3" s="1"/>
  <c r="Y336" i="3" a="1"/>
  <c r="Y336" i="3" s="1"/>
  <c r="Y316" i="3" a="1"/>
  <c r="Y316" i="3" s="1"/>
  <c r="Y321" i="3" a="1"/>
  <c r="Y321" i="3" s="1"/>
  <c r="Y351" i="3" a="1"/>
  <c r="Y351" i="3" s="1"/>
  <c r="Y381" i="3" a="1"/>
  <c r="Y381" i="3" s="1"/>
  <c r="Y401" i="3" a="1"/>
  <c r="Y401" i="3" s="1"/>
  <c r="Y411" i="3" a="1"/>
  <c r="Y411" i="3" s="1"/>
  <c r="Y426" i="3" a="1"/>
  <c r="Y426" i="3" s="1"/>
  <c r="Y436" i="3" a="1"/>
  <c r="Y436" i="3" s="1"/>
  <c r="Y441" i="3" a="1"/>
  <c r="Y441" i="3" s="1"/>
  <c r="Y416" i="3" a="1"/>
  <c r="Y416" i="3" s="1"/>
  <c r="Y431" i="3" a="1"/>
  <c r="Y431" i="3" s="1"/>
  <c r="Y421" i="3" a="1"/>
  <c r="Y421" i="3" s="1"/>
  <c r="Y376" i="3" a="1"/>
  <c r="Y376" i="3" s="1"/>
  <c r="Y371" i="3" a="1"/>
  <c r="Y371" i="3" s="1"/>
  <c r="Y386" i="3" a="1"/>
  <c r="Y386" i="3" s="1"/>
  <c r="Y391" i="3" a="1"/>
  <c r="Y391" i="3" s="1"/>
  <c r="Y396" i="3" a="1"/>
  <c r="Y396" i="3" s="1"/>
  <c r="Y406" i="3" a="1"/>
  <c r="Y406" i="3" s="1"/>
  <c r="Y526" i="3" a="1"/>
  <c r="Y526" i="3" s="1"/>
  <c r="Y471" i="3" a="1"/>
  <c r="Y471" i="3" s="1"/>
  <c r="Y501" i="3" a="1"/>
  <c r="Y501" i="3" s="1"/>
  <c r="Y451" i="3" a="1"/>
  <c r="Y451" i="3" s="1"/>
  <c r="Y466" i="3" a="1"/>
  <c r="Y466" i="3" s="1"/>
  <c r="Y456" i="3" a="1"/>
  <c r="Y456" i="3" s="1"/>
  <c r="Y461" i="3" a="1"/>
  <c r="Y461" i="3" s="1"/>
  <c r="Y476" i="3" a="1"/>
  <c r="Y476" i="3" s="1"/>
  <c r="Y481" i="3" a="1"/>
  <c r="Y481" i="3" s="1"/>
  <c r="Y446" i="3" a="1"/>
  <c r="Y446" i="3" s="1"/>
  <c r="Y486" i="3" a="1"/>
  <c r="Y486" i="3" s="1"/>
  <c r="Y491" i="3" a="1"/>
  <c r="Y491" i="3" s="1"/>
  <c r="Y46" i="3" a="1"/>
  <c r="Y46" i="3" s="1"/>
  <c r="Y506" i="3" a="1"/>
  <c r="Y506" i="3" s="1"/>
  <c r="Y521" i="3" a="1"/>
  <c r="Y521" i="3" s="1"/>
  <c r="Y516" i="3" a="1"/>
  <c r="Y516" i="3" s="1"/>
  <c r="Y531" i="3" a="1"/>
  <c r="Y531" i="3" s="1"/>
  <c r="Y496" i="3" a="1"/>
  <c r="Y496" i="3" s="1"/>
  <c r="Y541" i="3" a="1"/>
  <c r="Y541" i="3" s="1"/>
  <c r="Y536" i="3" a="1"/>
  <c r="Y536" i="3" s="1"/>
  <c r="Y511" i="3" a="1"/>
  <c r="Y511" i="3" s="1"/>
  <c r="Y51" i="3" a="1"/>
  <c r="Y51" i="3" s="1"/>
  <c r="W56" i="3" a="1"/>
  <c r="W56" i="3" s="1"/>
  <c r="W61" i="3" a="1"/>
  <c r="W61" i="3" s="1"/>
  <c r="W126" i="3" a="1"/>
  <c r="W126" i="3" s="1"/>
  <c r="W76" i="3" a="1"/>
  <c r="W76" i="3" s="1"/>
  <c r="W101" i="3" a="1"/>
  <c r="W101" i="3" s="1"/>
  <c r="W106" i="3" a="1"/>
  <c r="W106" i="3" s="1"/>
  <c r="W86" i="3" a="1"/>
  <c r="W86" i="3" s="1"/>
  <c r="W91" i="3" a="1"/>
  <c r="W91" i="3" s="1"/>
  <c r="W121" i="3" a="1"/>
  <c r="W121" i="3" s="1"/>
  <c r="W96" i="3" a="1"/>
  <c r="W96" i="3" s="1"/>
  <c r="W66" i="3" a="1"/>
  <c r="W66" i="3" s="1"/>
  <c r="W116" i="3" a="1"/>
  <c r="W116" i="3" s="1"/>
  <c r="W71" i="3" a="1"/>
  <c r="W71" i="3" s="1"/>
  <c r="W111" i="3" a="1"/>
  <c r="W111" i="3" s="1"/>
  <c r="W186" i="3" a="1"/>
  <c r="W186" i="3" s="1"/>
  <c r="W196" i="3" a="1"/>
  <c r="W196" i="3" s="1"/>
  <c r="W136" i="3" a="1"/>
  <c r="W136" i="3" s="1"/>
  <c r="W146" i="3" a="1"/>
  <c r="W146" i="3" s="1"/>
  <c r="W181" i="3" a="1"/>
  <c r="W181" i="3" s="1"/>
  <c r="W141" i="3" a="1"/>
  <c r="W141" i="3" s="1"/>
  <c r="W156" i="3" a="1"/>
  <c r="W156" i="3" s="1"/>
  <c r="W161" i="3" a="1"/>
  <c r="W161" i="3" s="1"/>
  <c r="W166" i="3" a="1"/>
  <c r="W166" i="3" s="1"/>
  <c r="W131" i="3" a="1"/>
  <c r="W131" i="3" s="1"/>
  <c r="W171" i="3" a="1"/>
  <c r="W171" i="3" s="1"/>
  <c r="W151" i="3" a="1"/>
  <c r="W151" i="3" s="1"/>
  <c r="W176" i="3" a="1"/>
  <c r="W176" i="3" s="1"/>
  <c r="W81" i="3" a="1"/>
  <c r="W81" i="3" s="1"/>
  <c r="W191" i="3" a="1"/>
  <c r="W191" i="3" s="1"/>
  <c r="W211" i="3" a="1"/>
  <c r="W211" i="3" s="1"/>
  <c r="W201" i="3" a="1"/>
  <c r="W201" i="3" s="1"/>
  <c r="W206" i="3" a="1"/>
  <c r="W206" i="3" s="1"/>
  <c r="W221" i="3" a="1"/>
  <c r="W221" i="3" s="1"/>
  <c r="W226" i="3" a="1"/>
  <c r="W226" i="3" s="1"/>
  <c r="W231" i="3" a="1"/>
  <c r="W231" i="3" s="1"/>
  <c r="W216" i="3" a="1"/>
  <c r="W216" i="3" s="1"/>
  <c r="W356" i="3" a="1"/>
  <c r="W356" i="3" s="1"/>
  <c r="W236" i="3" a="1"/>
  <c r="W236" i="3" s="1"/>
  <c r="W301" i="3" a="1"/>
  <c r="W301" i="3" s="1"/>
  <c r="W256" i="3" a="1"/>
  <c r="W256" i="3" s="1"/>
  <c r="W261" i="3" a="1"/>
  <c r="W261" i="3" s="1"/>
  <c r="W276" i="3" a="1"/>
  <c r="W276" i="3" s="1"/>
  <c r="W241" i="3" a="1"/>
  <c r="W241" i="3" s="1"/>
  <c r="W251" i="3" a="1"/>
  <c r="W251" i="3" s="1"/>
  <c r="W291" i="3" a="1"/>
  <c r="W291" i="3" s="1"/>
  <c r="W281" i="3" a="1"/>
  <c r="W281" i="3" s="1"/>
  <c r="W246" i="3" a="1"/>
  <c r="W246" i="3" s="1"/>
  <c r="W271" i="3" a="1"/>
  <c r="W271" i="3" s="1"/>
  <c r="W306" i="3" a="1"/>
  <c r="W306" i="3" s="1"/>
  <c r="W296" i="3" a="1"/>
  <c r="W296" i="3" s="1"/>
  <c r="W326" i="3" a="1"/>
  <c r="W326" i="3" s="1"/>
  <c r="W341" i="3" a="1"/>
  <c r="W341" i="3" s="1"/>
  <c r="W361" i="3" a="1"/>
  <c r="W361" i="3" s="1"/>
  <c r="W331" i="3" a="1"/>
  <c r="W331" i="3" s="1"/>
  <c r="W346" i="3" a="1"/>
  <c r="W346" i="3" s="1"/>
  <c r="W336" i="3" a="1"/>
  <c r="W336" i="3" s="1"/>
  <c r="W266" i="3" a="1"/>
  <c r="W266" i="3" s="1"/>
  <c r="W311" i="3" a="1"/>
  <c r="W311" i="3" s="1"/>
  <c r="W351" i="3" a="1"/>
  <c r="W351" i="3" s="1"/>
  <c r="W286" i="3" a="1"/>
  <c r="W286" i="3" s="1"/>
  <c r="W316" i="3" a="1"/>
  <c r="W316" i="3" s="1"/>
  <c r="W321" i="3" a="1"/>
  <c r="W321" i="3" s="1"/>
  <c r="W431" i="3" a="1"/>
  <c r="W431" i="3" s="1"/>
  <c r="W421" i="3" a="1"/>
  <c r="W421" i="3" s="1"/>
  <c r="W376" i="3" a="1"/>
  <c r="W376" i="3" s="1"/>
  <c r="W371" i="3" a="1"/>
  <c r="W371" i="3" s="1"/>
  <c r="W386" i="3" a="1"/>
  <c r="W386" i="3" s="1"/>
  <c r="W391" i="3" a="1"/>
  <c r="W391" i="3" s="1"/>
  <c r="W406" i="3" a="1"/>
  <c r="W406" i="3" s="1"/>
  <c r="W396" i="3" a="1"/>
  <c r="W396" i="3" s="1"/>
  <c r="W366" i="3" a="1"/>
  <c r="W366" i="3" s="1"/>
  <c r="W381" i="3" a="1"/>
  <c r="W381" i="3" s="1"/>
  <c r="W426" i="3" a="1"/>
  <c r="W426" i="3" s="1"/>
  <c r="W471" i="3" a="1"/>
  <c r="W471" i="3" s="1"/>
  <c r="W506" i="3" a="1"/>
  <c r="W506" i="3" s="1"/>
  <c r="W436" i="3" a="1"/>
  <c r="W436" i="3" s="1"/>
  <c r="W451" i="3" a="1"/>
  <c r="W451" i="3" s="1"/>
  <c r="W466" i="3" a="1"/>
  <c r="W466" i="3" s="1"/>
  <c r="W456" i="3" a="1"/>
  <c r="W456" i="3" s="1"/>
  <c r="W461" i="3" a="1"/>
  <c r="W461" i="3" s="1"/>
  <c r="W476" i="3" a="1"/>
  <c r="W476" i="3" s="1"/>
  <c r="W511" i="3" a="1"/>
  <c r="W511" i="3" s="1"/>
  <c r="W441" i="3" a="1"/>
  <c r="W441" i="3" s="1"/>
  <c r="W401" i="3" a="1"/>
  <c r="W401" i="3" s="1"/>
  <c r="W481" i="3" a="1"/>
  <c r="W481" i="3" s="1"/>
  <c r="W446" i="3" a="1"/>
  <c r="W446" i="3" s="1"/>
  <c r="W486" i="3" a="1"/>
  <c r="W486" i="3" s="1"/>
  <c r="W411" i="3" a="1"/>
  <c r="W411" i="3" s="1"/>
  <c r="W491" i="3" a="1"/>
  <c r="W491" i="3" s="1"/>
  <c r="W416" i="3" a="1"/>
  <c r="W416" i="3" s="1"/>
  <c r="W516" i="3" a="1"/>
  <c r="W516" i="3" s="1"/>
  <c r="W531" i="3" a="1"/>
  <c r="W531" i="3" s="1"/>
  <c r="W541" i="3" a="1"/>
  <c r="W541" i="3" s="1"/>
  <c r="W536" i="3" a="1"/>
  <c r="W536" i="3" s="1"/>
  <c r="W496" i="3" a="1"/>
  <c r="W496" i="3" s="1"/>
  <c r="W501" i="3" a="1"/>
  <c r="W501" i="3" s="1"/>
  <c r="W526" i="3" a="1"/>
  <c r="W526" i="3" s="1"/>
  <c r="W51" i="3" a="1"/>
  <c r="W51" i="3" s="1"/>
  <c r="W521" i="3" a="1"/>
  <c r="W521" i="3" s="1"/>
  <c r="W46" i="3" a="1"/>
  <c r="W46" i="3" s="1"/>
  <c r="G66" i="3" a="1"/>
  <c r="G66" i="3" s="1"/>
  <c r="G61" i="3" a="1"/>
  <c r="G61" i="3" s="1"/>
  <c r="G161" i="3" a="1"/>
  <c r="G161" i="3" s="1"/>
  <c r="G76" i="3" a="1"/>
  <c r="G76" i="3" s="1"/>
  <c r="G81" i="3" a="1"/>
  <c r="G81" i="3" s="1"/>
  <c r="G86" i="3" a="1"/>
  <c r="G86" i="3" s="1"/>
  <c r="G91" i="3" a="1"/>
  <c r="G91" i="3" s="1"/>
  <c r="G56" i="3" a="1"/>
  <c r="G56" i="3" s="1"/>
  <c r="G96" i="3" a="1"/>
  <c r="G96" i="3" s="1"/>
  <c r="G101" i="3" a="1"/>
  <c r="G101" i="3" s="1"/>
  <c r="G106" i="3" a="1"/>
  <c r="G106" i="3" s="1"/>
  <c r="G121" i="3" a="1"/>
  <c r="G121" i="3" s="1"/>
  <c r="G71" i="3" a="1"/>
  <c r="G71" i="3" s="1"/>
  <c r="G111" i="3" a="1"/>
  <c r="G111" i="3" s="1"/>
  <c r="G116" i="3" a="1"/>
  <c r="G116" i="3" s="1"/>
  <c r="G171" i="3" a="1"/>
  <c r="G171" i="3" s="1"/>
  <c r="G191" i="3" a="1"/>
  <c r="G191" i="3" s="1"/>
  <c r="G196" i="3" a="1"/>
  <c r="G196" i="3" s="1"/>
  <c r="G126" i="3" a="1"/>
  <c r="G126" i="3" s="1"/>
  <c r="G176" i="3" a="1"/>
  <c r="G176" i="3" s="1"/>
  <c r="G186" i="3" a="1"/>
  <c r="G186" i="3" s="1"/>
  <c r="G131" i="3" a="1"/>
  <c r="G131" i="3" s="1"/>
  <c r="G156" i="3" a="1"/>
  <c r="G156" i="3" s="1"/>
  <c r="G166" i="3" a="1"/>
  <c r="G166" i="3" s="1"/>
  <c r="G181" i="3" a="1"/>
  <c r="G181" i="3" s="1"/>
  <c r="G141" i="3" a="1"/>
  <c r="G141" i="3" s="1"/>
  <c r="G146" i="3" a="1"/>
  <c r="G146" i="3" s="1"/>
  <c r="G151" i="3" a="1"/>
  <c r="G151" i="3" s="1"/>
  <c r="G276" i="3" a="1"/>
  <c r="G276" i="3" s="1"/>
  <c r="G281" i="3" a="1"/>
  <c r="G281" i="3" s="1"/>
  <c r="G226" i="3" a="1"/>
  <c r="G226" i="3" s="1"/>
  <c r="G241" i="3" a="1"/>
  <c r="G241" i="3" s="1"/>
  <c r="G251" i="3" a="1"/>
  <c r="G251" i="3" s="1"/>
  <c r="G256" i="3" a="1"/>
  <c r="G256" i="3" s="1"/>
  <c r="G231" i="3" a="1"/>
  <c r="G231" i="3" s="1"/>
  <c r="G216" i="3" a="1"/>
  <c r="G216" i="3" s="1"/>
  <c r="G236" i="3" a="1"/>
  <c r="G236" i="3" s="1"/>
  <c r="G206" i="3" a="1"/>
  <c r="G206" i="3" s="1"/>
  <c r="G211" i="3" a="1"/>
  <c r="G211" i="3" s="1"/>
  <c r="G136" i="3" a="1"/>
  <c r="G136" i="3" s="1"/>
  <c r="G201" i="3" a="1"/>
  <c r="G201" i="3" s="1"/>
  <c r="G221" i="3" a="1"/>
  <c r="G221" i="3" s="1"/>
  <c r="G346" i="3" a="1"/>
  <c r="G346" i="3" s="1"/>
  <c r="G246" i="3" a="1"/>
  <c r="G246" i="3" s="1"/>
  <c r="G286" i="3" a="1"/>
  <c r="G286" i="3" s="1"/>
  <c r="G271" i="3" a="1"/>
  <c r="G271" i="3" s="1"/>
  <c r="G296" i="3" a="1"/>
  <c r="G296" i="3" s="1"/>
  <c r="G316" i="3" a="1"/>
  <c r="G316" i="3" s="1"/>
  <c r="G306" i="3" a="1"/>
  <c r="G306" i="3" s="1"/>
  <c r="G301" i="3" a="1"/>
  <c r="G301" i="3" s="1"/>
  <c r="G266" i="3" a="1"/>
  <c r="G266" i="3" s="1"/>
  <c r="G261" i="3" a="1"/>
  <c r="G261" i="3" s="1"/>
  <c r="G291" i="3" a="1"/>
  <c r="G291" i="3" s="1"/>
  <c r="G411" i="3" a="1"/>
  <c r="G411" i="3" s="1"/>
  <c r="G416" i="3" a="1"/>
  <c r="G416" i="3" s="1"/>
  <c r="G431" i="3" a="1"/>
  <c r="G431" i="3" s="1"/>
  <c r="G351" i="3" a="1"/>
  <c r="G351" i="3" s="1"/>
  <c r="G366" i="3" a="1"/>
  <c r="G366" i="3" s="1"/>
  <c r="G311" i="3" a="1"/>
  <c r="G311" i="3" s="1"/>
  <c r="G356" i="3" a="1"/>
  <c r="G356" i="3" s="1"/>
  <c r="G321" i="3" a="1"/>
  <c r="G321" i="3" s="1"/>
  <c r="G326" i="3" a="1"/>
  <c r="G326" i="3" s="1"/>
  <c r="G361" i="3" a="1"/>
  <c r="G361" i="3" s="1"/>
  <c r="G371" i="3" a="1"/>
  <c r="G371" i="3" s="1"/>
  <c r="G331" i="3" a="1"/>
  <c r="G331" i="3" s="1"/>
  <c r="G341" i="3" a="1"/>
  <c r="G341" i="3" s="1"/>
  <c r="G336" i="3" a="1"/>
  <c r="G336" i="3" s="1"/>
  <c r="G376" i="3" a="1"/>
  <c r="G376" i="3" s="1"/>
  <c r="G401" i="3" a="1"/>
  <c r="G401" i="3" s="1"/>
  <c r="G481" i="3" a="1"/>
  <c r="G481" i="3" s="1"/>
  <c r="G421" i="3" a="1"/>
  <c r="G421" i="3" s="1"/>
  <c r="G381" i="3" a="1"/>
  <c r="G381" i="3" s="1"/>
  <c r="G386" i="3" a="1"/>
  <c r="G386" i="3" s="1"/>
  <c r="G391" i="3" a="1"/>
  <c r="G391" i="3" s="1"/>
  <c r="G396" i="3" a="1"/>
  <c r="G396" i="3" s="1"/>
  <c r="G406" i="3" a="1"/>
  <c r="G406" i="3" s="1"/>
  <c r="G426" i="3" a="1"/>
  <c r="G426" i="3" s="1"/>
  <c r="G501" i="3" a="1"/>
  <c r="G501" i="3" s="1"/>
  <c r="G51" i="3" a="1"/>
  <c r="G51" i="3" s="1"/>
  <c r="G451" i="3" a="1"/>
  <c r="G451" i="3" s="1"/>
  <c r="G496" i="3" a="1"/>
  <c r="G496" i="3" s="1"/>
  <c r="G506" i="3" a="1"/>
  <c r="G506" i="3" s="1"/>
  <c r="G466" i="3" a="1"/>
  <c r="G466" i="3" s="1"/>
  <c r="G471" i="3" a="1"/>
  <c r="G471" i="3" s="1"/>
  <c r="G486" i="3" a="1"/>
  <c r="G486" i="3" s="1"/>
  <c r="G436" i="3" a="1"/>
  <c r="G436" i="3" s="1"/>
  <c r="G456" i="3" a="1"/>
  <c r="G456" i="3" s="1"/>
  <c r="G491" i="3" a="1"/>
  <c r="G491" i="3" s="1"/>
  <c r="G446" i="3" a="1"/>
  <c r="G446" i="3" s="1"/>
  <c r="G461" i="3" a="1"/>
  <c r="G461" i="3" s="1"/>
  <c r="G476" i="3" a="1"/>
  <c r="G476" i="3" s="1"/>
  <c r="G441" i="3" a="1"/>
  <c r="G441" i="3" s="1"/>
  <c r="G511" i="3" a="1"/>
  <c r="G511" i="3" s="1"/>
  <c r="G526" i="3" a="1"/>
  <c r="G526" i="3" s="1"/>
  <c r="G521" i="3" a="1"/>
  <c r="G521" i="3" s="1"/>
  <c r="G531" i="3" a="1"/>
  <c r="G531" i="3" s="1"/>
  <c r="G536" i="3" a="1"/>
  <c r="G536" i="3" s="1"/>
  <c r="G541" i="3" a="1"/>
  <c r="G541" i="3" s="1"/>
  <c r="G516" i="3" a="1"/>
  <c r="G516" i="3" s="1"/>
  <c r="G46" i="3" a="1"/>
  <c r="G46" i="3" s="1"/>
  <c r="R56" i="3" a="1"/>
  <c r="R56" i="3" s="1"/>
  <c r="R66" i="3" a="1"/>
  <c r="R66" i="3" s="1"/>
  <c r="R81" i="3" a="1"/>
  <c r="R81" i="3" s="1"/>
  <c r="R61" i="3" a="1"/>
  <c r="R61" i="3" s="1"/>
  <c r="R156" i="3" a="1"/>
  <c r="R156" i="3" s="1"/>
  <c r="R111" i="3" a="1"/>
  <c r="R111" i="3" s="1"/>
  <c r="R116" i="3" a="1"/>
  <c r="R116" i="3" s="1"/>
  <c r="R71" i="3" a="1"/>
  <c r="R71" i="3" s="1"/>
  <c r="R101" i="3" a="1"/>
  <c r="R101" i="3" s="1"/>
  <c r="R86" i="3" a="1"/>
  <c r="R86" i="3" s="1"/>
  <c r="R91" i="3" a="1"/>
  <c r="R91" i="3" s="1"/>
  <c r="R106" i="3" a="1"/>
  <c r="R106" i="3" s="1"/>
  <c r="R76" i="3" a="1"/>
  <c r="R76" i="3" s="1"/>
  <c r="R96" i="3" a="1"/>
  <c r="R96" i="3" s="1"/>
  <c r="R121" i="3" a="1"/>
  <c r="R121" i="3" s="1"/>
  <c r="R146" i="3" a="1"/>
  <c r="R146" i="3" s="1"/>
  <c r="R166" i="3" a="1"/>
  <c r="R166" i="3" s="1"/>
  <c r="R231" i="3" a="1"/>
  <c r="R231" i="3" s="1"/>
  <c r="R171" i="3" a="1"/>
  <c r="R171" i="3" s="1"/>
  <c r="R131" i="3" a="1"/>
  <c r="R131" i="3" s="1"/>
  <c r="R151" i="3" a="1"/>
  <c r="R151" i="3" s="1"/>
  <c r="R191" i="3" a="1"/>
  <c r="R191" i="3" s="1"/>
  <c r="R176" i="3" a="1"/>
  <c r="R176" i="3" s="1"/>
  <c r="R186" i="3" a="1"/>
  <c r="R186" i="3" s="1"/>
  <c r="R181" i="3" a="1"/>
  <c r="R181" i="3" s="1"/>
  <c r="R126" i="3" a="1"/>
  <c r="R126" i="3" s="1"/>
  <c r="R136" i="3" a="1"/>
  <c r="R136" i="3" s="1"/>
  <c r="R286" i="3" a="1"/>
  <c r="R286" i="3" s="1"/>
  <c r="R196" i="3" a="1"/>
  <c r="R196" i="3" s="1"/>
  <c r="R246" i="3" a="1"/>
  <c r="R246" i="3" s="1"/>
  <c r="R161" i="3" a="1"/>
  <c r="R161" i="3" s="1"/>
  <c r="R226" i="3" a="1"/>
  <c r="R226" i="3" s="1"/>
  <c r="R241" i="3" a="1"/>
  <c r="R241" i="3" s="1"/>
  <c r="R251" i="3" a="1"/>
  <c r="R251" i="3" s="1"/>
  <c r="R236" i="3" a="1"/>
  <c r="R236" i="3" s="1"/>
  <c r="R216" i="3" a="1"/>
  <c r="R216" i="3" s="1"/>
  <c r="R211" i="3" a="1"/>
  <c r="R211" i="3" s="1"/>
  <c r="R206" i="3" a="1"/>
  <c r="R206" i="3" s="1"/>
  <c r="R221" i="3" a="1"/>
  <c r="R221" i="3" s="1"/>
  <c r="R336" i="3" a="1"/>
  <c r="R336" i="3" s="1"/>
  <c r="R271" i="3" a="1"/>
  <c r="R271" i="3" s="1"/>
  <c r="R316" i="3" a="1"/>
  <c r="R316" i="3" s="1"/>
  <c r="R306" i="3" a="1"/>
  <c r="R306" i="3" s="1"/>
  <c r="R141" i="3" a="1"/>
  <c r="R141" i="3" s="1"/>
  <c r="R296" i="3" a="1"/>
  <c r="R296" i="3" s="1"/>
  <c r="R266" i="3" a="1"/>
  <c r="R266" i="3" s="1"/>
  <c r="R276" i="3" a="1"/>
  <c r="R276" i="3" s="1"/>
  <c r="R301" i="3" a="1"/>
  <c r="R301" i="3" s="1"/>
  <c r="R201" i="3" a="1"/>
  <c r="R201" i="3" s="1"/>
  <c r="R256" i="3" a="1"/>
  <c r="R256" i="3" s="1"/>
  <c r="R261" i="3" a="1"/>
  <c r="R261" i="3" s="1"/>
  <c r="R281" i="3" a="1"/>
  <c r="R281" i="3" s="1"/>
  <c r="R376" i="3" a="1"/>
  <c r="R376" i="3" s="1"/>
  <c r="R421" i="3" a="1"/>
  <c r="R421" i="3" s="1"/>
  <c r="R426" i="3" a="1"/>
  <c r="R426" i="3" s="1"/>
  <c r="R311" i="3" a="1"/>
  <c r="R311" i="3" s="1"/>
  <c r="R351" i="3" a="1"/>
  <c r="R351" i="3" s="1"/>
  <c r="R321" i="3" a="1"/>
  <c r="R321" i="3" s="1"/>
  <c r="R356" i="3" a="1"/>
  <c r="R356" i="3" s="1"/>
  <c r="R366" i="3" a="1"/>
  <c r="R366" i="3" s="1"/>
  <c r="R291" i="3" a="1"/>
  <c r="R291" i="3" s="1"/>
  <c r="R326" i="3" a="1"/>
  <c r="R326" i="3" s="1"/>
  <c r="R361" i="3" a="1"/>
  <c r="R361" i="3" s="1"/>
  <c r="R331" i="3" a="1"/>
  <c r="R331" i="3" s="1"/>
  <c r="R341" i="3" a="1"/>
  <c r="R341" i="3" s="1"/>
  <c r="R346" i="3" a="1"/>
  <c r="R346" i="3" s="1"/>
  <c r="R396" i="3" a="1"/>
  <c r="R396" i="3" s="1"/>
  <c r="R451" i="3" a="1"/>
  <c r="R451" i="3" s="1"/>
  <c r="R391" i="3" a="1"/>
  <c r="R391" i="3" s="1"/>
  <c r="R406" i="3" a="1"/>
  <c r="R406" i="3" s="1"/>
  <c r="R436" i="3" a="1"/>
  <c r="R436" i="3" s="1"/>
  <c r="R441" i="3" a="1"/>
  <c r="R441" i="3" s="1"/>
  <c r="R371" i="3" a="1"/>
  <c r="R371" i="3" s="1"/>
  <c r="R381" i="3" a="1"/>
  <c r="R381" i="3" s="1"/>
  <c r="R416" i="3" a="1"/>
  <c r="R416" i="3" s="1"/>
  <c r="R401" i="3" a="1"/>
  <c r="R401" i="3" s="1"/>
  <c r="R411" i="3" a="1"/>
  <c r="R411" i="3" s="1"/>
  <c r="R386" i="3" a="1"/>
  <c r="R386" i="3" s="1"/>
  <c r="R496" i="3" a="1"/>
  <c r="R496" i="3" s="1"/>
  <c r="R521" i="3" a="1"/>
  <c r="R521" i="3" s="1"/>
  <c r="R486" i="3" a="1"/>
  <c r="R486" i="3" s="1"/>
  <c r="R431" i="3" a="1"/>
  <c r="R431" i="3" s="1"/>
  <c r="R491" i="3" a="1"/>
  <c r="R491" i="3" s="1"/>
  <c r="R501" i="3" a="1"/>
  <c r="R501" i="3" s="1"/>
  <c r="R466" i="3" a="1"/>
  <c r="R466" i="3" s="1"/>
  <c r="R471" i="3" a="1"/>
  <c r="R471" i="3" s="1"/>
  <c r="R456" i="3" a="1"/>
  <c r="R456" i="3" s="1"/>
  <c r="R476" i="3" a="1"/>
  <c r="R476" i="3" s="1"/>
  <c r="R446" i="3" a="1"/>
  <c r="R446" i="3" s="1"/>
  <c r="R461" i="3" a="1"/>
  <c r="R461" i="3" s="1"/>
  <c r="R481" i="3" a="1"/>
  <c r="R481" i="3" s="1"/>
  <c r="R526" i="3" a="1"/>
  <c r="R526" i="3" s="1"/>
  <c r="R51" i="3" a="1"/>
  <c r="R51" i="3" s="1"/>
  <c r="R511" i="3" a="1"/>
  <c r="R511" i="3" s="1"/>
  <c r="R506" i="3" a="1"/>
  <c r="R506" i="3" s="1"/>
  <c r="R531" i="3" a="1"/>
  <c r="R531" i="3" s="1"/>
  <c r="R541" i="3" a="1"/>
  <c r="R541" i="3" s="1"/>
  <c r="R536" i="3" a="1"/>
  <c r="R536" i="3" s="1"/>
  <c r="R46" i="3" a="1"/>
  <c r="R46" i="3" s="1"/>
  <c r="R516" i="3" a="1"/>
  <c r="R516" i="3" s="1"/>
  <c r="S71" i="3" a="1"/>
  <c r="S71" i="3" s="1"/>
  <c r="S56" i="3" a="1"/>
  <c r="S56" i="3" s="1"/>
  <c r="S66" i="3" a="1"/>
  <c r="S66" i="3" s="1"/>
  <c r="S61" i="3" a="1"/>
  <c r="S61" i="3" s="1"/>
  <c r="S96" i="3" a="1"/>
  <c r="S96" i="3" s="1"/>
  <c r="S146" i="3" a="1"/>
  <c r="S146" i="3" s="1"/>
  <c r="S116" i="3" a="1"/>
  <c r="S116" i="3" s="1"/>
  <c r="S111" i="3" a="1"/>
  <c r="S111" i="3" s="1"/>
  <c r="S81" i="3" a="1"/>
  <c r="S81" i="3" s="1"/>
  <c r="S101" i="3" a="1"/>
  <c r="S101" i="3" s="1"/>
  <c r="S86" i="3" a="1"/>
  <c r="S86" i="3" s="1"/>
  <c r="S106" i="3" a="1"/>
  <c r="S106" i="3" s="1"/>
  <c r="S76" i="3" a="1"/>
  <c r="S76" i="3" s="1"/>
  <c r="S141" i="3" a="1"/>
  <c r="S141" i="3" s="1"/>
  <c r="S241" i="3" a="1"/>
  <c r="S241" i="3" s="1"/>
  <c r="S91" i="3" a="1"/>
  <c r="S91" i="3" s="1"/>
  <c r="S161" i="3" a="1"/>
  <c r="S161" i="3" s="1"/>
  <c r="S166" i="3" a="1"/>
  <c r="S166" i="3" s="1"/>
  <c r="S121" i="3" a="1"/>
  <c r="S121" i="3" s="1"/>
  <c r="S171" i="3" a="1"/>
  <c r="S171" i="3" s="1"/>
  <c r="S131" i="3" a="1"/>
  <c r="S131" i="3" s="1"/>
  <c r="S151" i="3" a="1"/>
  <c r="S151" i="3" s="1"/>
  <c r="S176" i="3" a="1"/>
  <c r="S176" i="3" s="1"/>
  <c r="S201" i="3" a="1"/>
  <c r="S201" i="3" s="1"/>
  <c r="S206" i="3" a="1"/>
  <c r="S206" i="3" s="1"/>
  <c r="S261" i="3" a="1"/>
  <c r="S261" i="3" s="1"/>
  <c r="S276" i="3" a="1"/>
  <c r="S276" i="3" s="1"/>
  <c r="S281" i="3" a="1"/>
  <c r="S281" i="3" s="1"/>
  <c r="S156" i="3" a="1"/>
  <c r="S156" i="3" s="1"/>
  <c r="S246" i="3" a="1"/>
  <c r="S246" i="3" s="1"/>
  <c r="S126" i="3" a="1"/>
  <c r="S126" i="3" s="1"/>
  <c r="S196" i="3" a="1"/>
  <c r="S196" i="3" s="1"/>
  <c r="S226" i="3" a="1"/>
  <c r="S226" i="3" s="1"/>
  <c r="S181" i="3" a="1"/>
  <c r="S181" i="3" s="1"/>
  <c r="S186" i="3" a="1"/>
  <c r="S186" i="3" s="1"/>
  <c r="S231" i="3" a="1"/>
  <c r="S231" i="3" s="1"/>
  <c r="S236" i="3" a="1"/>
  <c r="S236" i="3" s="1"/>
  <c r="S216" i="3" a="1"/>
  <c r="S216" i="3" s="1"/>
  <c r="S136" i="3" a="1"/>
  <c r="S136" i="3" s="1"/>
  <c r="S221" i="3" a="1"/>
  <c r="S221" i="3" s="1"/>
  <c r="S291" i="3" a="1"/>
  <c r="S291" i="3" s="1"/>
  <c r="S346" i="3" a="1"/>
  <c r="S346" i="3" s="1"/>
  <c r="S271" i="3" a="1"/>
  <c r="S271" i="3" s="1"/>
  <c r="S306" i="3" a="1"/>
  <c r="S306" i="3" s="1"/>
  <c r="S286" i="3" a="1"/>
  <c r="S286" i="3" s="1"/>
  <c r="S296" i="3" a="1"/>
  <c r="S296" i="3" s="1"/>
  <c r="S266" i="3" a="1"/>
  <c r="S266" i="3" s="1"/>
  <c r="S301" i="3" a="1"/>
  <c r="S301" i="3" s="1"/>
  <c r="S191" i="3" a="1"/>
  <c r="S191" i="3" s="1"/>
  <c r="S251" i="3" a="1"/>
  <c r="S251" i="3" s="1"/>
  <c r="S256" i="3" a="1"/>
  <c r="S256" i="3" s="1"/>
  <c r="S336" i="3" a="1"/>
  <c r="S336" i="3" s="1"/>
  <c r="S376" i="3" a="1"/>
  <c r="S376" i="3" s="1"/>
  <c r="S311" i="3" a="1"/>
  <c r="S311" i="3" s="1"/>
  <c r="S351" i="3" a="1"/>
  <c r="S351" i="3" s="1"/>
  <c r="S316" i="3" a="1"/>
  <c r="S316" i="3" s="1"/>
  <c r="S321" i="3" a="1"/>
  <c r="S321" i="3" s="1"/>
  <c r="S211" i="3" a="1"/>
  <c r="S211" i="3" s="1"/>
  <c r="S356" i="3" a="1"/>
  <c r="S356" i="3" s="1"/>
  <c r="S326" i="3" a="1"/>
  <c r="S326" i="3" s="1"/>
  <c r="S366" i="3" a="1"/>
  <c r="S366" i="3" s="1"/>
  <c r="S361" i="3" a="1"/>
  <c r="S361" i="3" s="1"/>
  <c r="S341" i="3" a="1"/>
  <c r="S341" i="3" s="1"/>
  <c r="S331" i="3" a="1"/>
  <c r="S331" i="3" s="1"/>
  <c r="S386" i="3" a="1"/>
  <c r="S386" i="3" s="1"/>
  <c r="S396" i="3" a="1"/>
  <c r="S396" i="3" s="1"/>
  <c r="S391" i="3" a="1"/>
  <c r="S391" i="3" s="1"/>
  <c r="S406" i="3" a="1"/>
  <c r="S406" i="3" s="1"/>
  <c r="S426" i="3" a="1"/>
  <c r="S426" i="3" s="1"/>
  <c r="S371" i="3" a="1"/>
  <c r="S371" i="3" s="1"/>
  <c r="S381" i="3" a="1"/>
  <c r="S381" i="3" s="1"/>
  <c r="S416" i="3" a="1"/>
  <c r="S416" i="3" s="1"/>
  <c r="S401" i="3" a="1"/>
  <c r="S401" i="3" s="1"/>
  <c r="S411" i="3" a="1"/>
  <c r="S411" i="3" s="1"/>
  <c r="S421" i="3" a="1"/>
  <c r="S421" i="3" s="1"/>
  <c r="S496" i="3" a="1"/>
  <c r="S496" i="3" s="1"/>
  <c r="S521" i="3" a="1"/>
  <c r="S521" i="3" s="1"/>
  <c r="S486" i="3" a="1"/>
  <c r="S486" i="3" s="1"/>
  <c r="S431" i="3" a="1"/>
  <c r="S431" i="3" s="1"/>
  <c r="S491" i="3" a="1"/>
  <c r="S491" i="3" s="1"/>
  <c r="S436" i="3" a="1"/>
  <c r="S436" i="3" s="1"/>
  <c r="S451" i="3" a="1"/>
  <c r="S451" i="3" s="1"/>
  <c r="S466" i="3" a="1"/>
  <c r="S466" i="3" s="1"/>
  <c r="S471" i="3" a="1"/>
  <c r="S471" i="3" s="1"/>
  <c r="S441" i="3" a="1"/>
  <c r="S441" i="3" s="1"/>
  <c r="S456" i="3" a="1"/>
  <c r="S456" i="3" s="1"/>
  <c r="S476" i="3" a="1"/>
  <c r="S476" i="3" s="1"/>
  <c r="S446" i="3" a="1"/>
  <c r="S446" i="3" s="1"/>
  <c r="S461" i="3" a="1"/>
  <c r="S461" i="3" s="1"/>
  <c r="S481" i="3" a="1"/>
  <c r="S481" i="3" s="1"/>
  <c r="S516" i="3" a="1"/>
  <c r="S516" i="3" s="1"/>
  <c r="S536" i="3" a="1"/>
  <c r="S536" i="3" s="1"/>
  <c r="S501" i="3" a="1"/>
  <c r="S501" i="3" s="1"/>
  <c r="S526" i="3" a="1"/>
  <c r="S526" i="3" s="1"/>
  <c r="S51" i="3" a="1"/>
  <c r="S51" i="3" s="1"/>
  <c r="S511" i="3" a="1"/>
  <c r="S511" i="3" s="1"/>
  <c r="S506" i="3" a="1"/>
  <c r="S506" i="3" s="1"/>
  <c r="S531" i="3" a="1"/>
  <c r="S531" i="3" s="1"/>
  <c r="S46" i="3" a="1"/>
  <c r="S46" i="3" s="1"/>
  <c r="S541" i="3" a="1"/>
  <c r="S541" i="3" s="1"/>
  <c r="L56" i="3" a="1"/>
  <c r="L56" i="3" s="1"/>
  <c r="L66" i="3" a="1"/>
  <c r="L66" i="3" s="1"/>
  <c r="L61" i="3" a="1"/>
  <c r="L61" i="3" s="1"/>
  <c r="L126" i="3" a="1"/>
  <c r="L126" i="3" s="1"/>
  <c r="L71" i="3" a="1"/>
  <c r="L71" i="3" s="1"/>
  <c r="L86" i="3" a="1"/>
  <c r="L86" i="3" s="1"/>
  <c r="L101" i="3" a="1"/>
  <c r="L101" i="3" s="1"/>
  <c r="L91" i="3" a="1"/>
  <c r="L91" i="3" s="1"/>
  <c r="L96" i="3" a="1"/>
  <c r="L96" i="3" s="1"/>
  <c r="L106" i="3" a="1"/>
  <c r="L106" i="3" s="1"/>
  <c r="L121" i="3" a="1"/>
  <c r="L121" i="3" s="1"/>
  <c r="L76" i="3" a="1"/>
  <c r="L76" i="3" s="1"/>
  <c r="L111" i="3" a="1"/>
  <c r="L111" i="3" s="1"/>
  <c r="L116" i="3" a="1"/>
  <c r="L116" i="3" s="1"/>
  <c r="L81" i="3" a="1"/>
  <c r="L81" i="3" s="1"/>
  <c r="L156" i="3" a="1"/>
  <c r="L156" i="3" s="1"/>
  <c r="L181" i="3" a="1"/>
  <c r="L181" i="3" s="1"/>
  <c r="L141" i="3" a="1"/>
  <c r="L141" i="3" s="1"/>
  <c r="L146" i="3" a="1"/>
  <c r="L146" i="3" s="1"/>
  <c r="L161" i="3" a="1"/>
  <c r="L161" i="3" s="1"/>
  <c r="L166" i="3" a="1"/>
  <c r="L166" i="3" s="1"/>
  <c r="L151" i="3" a="1"/>
  <c r="L151" i="3" s="1"/>
  <c r="L136" i="3" a="1"/>
  <c r="L136" i="3" s="1"/>
  <c r="L171" i="3" a="1"/>
  <c r="L171" i="3" s="1"/>
  <c r="L176" i="3" a="1"/>
  <c r="L176" i="3" s="1"/>
  <c r="L211" i="3" a="1"/>
  <c r="L211" i="3" s="1"/>
  <c r="L266" i="3" a="1"/>
  <c r="L266" i="3" s="1"/>
  <c r="L291" i="3" a="1"/>
  <c r="L291" i="3" s="1"/>
  <c r="L206" i="3" a="1"/>
  <c r="L206" i="3" s="1"/>
  <c r="L186" i="3" a="1"/>
  <c r="L186" i="3" s="1"/>
  <c r="L201" i="3" a="1"/>
  <c r="L201" i="3" s="1"/>
  <c r="L221" i="3" a="1"/>
  <c r="L221" i="3" s="1"/>
  <c r="L191" i="3" a="1"/>
  <c r="L191" i="3" s="1"/>
  <c r="L246" i="3" a="1"/>
  <c r="L246" i="3" s="1"/>
  <c r="L241" i="3" a="1"/>
  <c r="L241" i="3" s="1"/>
  <c r="L226" i="3" a="1"/>
  <c r="L226" i="3" s="1"/>
  <c r="L216" i="3" a="1"/>
  <c r="L216" i="3" s="1"/>
  <c r="L231" i="3" a="1"/>
  <c r="L231" i="3" s="1"/>
  <c r="L196" i="3" a="1"/>
  <c r="L196" i="3" s="1"/>
  <c r="L236" i="3" a="1"/>
  <c r="L236" i="3" s="1"/>
  <c r="L331" i="3" a="1"/>
  <c r="L331" i="3" s="1"/>
  <c r="L131" i="3" a="1"/>
  <c r="L131" i="3" s="1"/>
  <c r="L261" i="3" a="1"/>
  <c r="L261" i="3" s="1"/>
  <c r="L251" i="3" a="1"/>
  <c r="L251" i="3" s="1"/>
  <c r="L256" i="3" a="1"/>
  <c r="L256" i="3" s="1"/>
  <c r="L276" i="3" a="1"/>
  <c r="L276" i="3" s="1"/>
  <c r="L271" i="3" a="1"/>
  <c r="L271" i="3" s="1"/>
  <c r="L286" i="3" a="1"/>
  <c r="L286" i="3" s="1"/>
  <c r="L296" i="3" a="1"/>
  <c r="L296" i="3" s="1"/>
  <c r="L306" i="3" a="1"/>
  <c r="L306" i="3" s="1"/>
  <c r="L281" i="3" a="1"/>
  <c r="L281" i="3" s="1"/>
  <c r="L341" i="3" a="1"/>
  <c r="L341" i="3" s="1"/>
  <c r="L371" i="3" a="1"/>
  <c r="L371" i="3" s="1"/>
  <c r="L406" i="3" a="1"/>
  <c r="L406" i="3" s="1"/>
  <c r="L381" i="3" a="1"/>
  <c r="L381" i="3" s="1"/>
  <c r="L336" i="3" a="1"/>
  <c r="L336" i="3" s="1"/>
  <c r="L346" i="3" a="1"/>
  <c r="L346" i="3" s="1"/>
  <c r="L301" i="3" a="1"/>
  <c r="L301" i="3" s="1"/>
  <c r="L351" i="3" a="1"/>
  <c r="L351" i="3" s="1"/>
  <c r="L366" i="3" a="1"/>
  <c r="L366" i="3" s="1"/>
  <c r="L311" i="3" a="1"/>
  <c r="L311" i="3" s="1"/>
  <c r="L321" i="3" a="1"/>
  <c r="L321" i="3" s="1"/>
  <c r="L316" i="3" a="1"/>
  <c r="L316" i="3" s="1"/>
  <c r="L356" i="3" a="1"/>
  <c r="L356" i="3" s="1"/>
  <c r="L461" i="3" a="1"/>
  <c r="L461" i="3" s="1"/>
  <c r="L466" i="3" a="1"/>
  <c r="L466" i="3" s="1"/>
  <c r="L386" i="3" a="1"/>
  <c r="L386" i="3" s="1"/>
  <c r="L376" i="3" a="1"/>
  <c r="L376" i="3" s="1"/>
  <c r="L391" i="3" a="1"/>
  <c r="L391" i="3" s="1"/>
  <c r="L396" i="3" a="1"/>
  <c r="L396" i="3" s="1"/>
  <c r="L361" i="3" a="1"/>
  <c r="L361" i="3" s="1"/>
  <c r="L426" i="3" a="1"/>
  <c r="L426" i="3" s="1"/>
  <c r="L401" i="3" a="1"/>
  <c r="L401" i="3" s="1"/>
  <c r="L416" i="3" a="1"/>
  <c r="L416" i="3" s="1"/>
  <c r="L326" i="3" a="1"/>
  <c r="L326" i="3" s="1"/>
  <c r="L411" i="3" a="1"/>
  <c r="L411" i="3" s="1"/>
  <c r="L421" i="3" a="1"/>
  <c r="L421" i="3" s="1"/>
  <c r="L431" i="3" a="1"/>
  <c r="L431" i="3" s="1"/>
  <c r="L456" i="3" a="1"/>
  <c r="L456" i="3" s="1"/>
  <c r="L516" i="3" a="1"/>
  <c r="L516" i="3" s="1"/>
  <c r="L476" i="3" a="1"/>
  <c r="L476" i="3" s="1"/>
  <c r="L481" i="3" a="1"/>
  <c r="L481" i="3" s="1"/>
  <c r="L441" i="3" a="1"/>
  <c r="L441" i="3" s="1"/>
  <c r="L446" i="3" a="1"/>
  <c r="L446" i="3" s="1"/>
  <c r="L486" i="3" a="1"/>
  <c r="L486" i="3" s="1"/>
  <c r="L451" i="3" a="1"/>
  <c r="L451" i="3" s="1"/>
  <c r="L471" i="3" a="1"/>
  <c r="L471" i="3" s="1"/>
  <c r="L491" i="3" a="1"/>
  <c r="L491" i="3" s="1"/>
  <c r="L436" i="3" a="1"/>
  <c r="L436" i="3" s="1"/>
  <c r="L496" i="3" a="1"/>
  <c r="L496" i="3" s="1"/>
  <c r="L531" i="3" a="1"/>
  <c r="L531" i="3" s="1"/>
  <c r="L506" i="3" a="1"/>
  <c r="L506" i="3" s="1"/>
  <c r="L541" i="3" a="1"/>
  <c r="L541" i="3" s="1"/>
  <c r="L536" i="3" a="1"/>
  <c r="L536" i="3" s="1"/>
  <c r="L526" i="3" a="1"/>
  <c r="L526" i="3" s="1"/>
  <c r="L51" i="3" a="1"/>
  <c r="L51" i="3" s="1"/>
  <c r="L501" i="3" a="1"/>
  <c r="L501" i="3" s="1"/>
  <c r="L511" i="3" a="1"/>
  <c r="L511" i="3" s="1"/>
  <c r="L521" i="3" a="1"/>
  <c r="L521" i="3" s="1"/>
  <c r="L46" i="3" a="1"/>
  <c r="L46" i="3" s="1"/>
  <c r="H56" i="3" a="1"/>
  <c r="H56" i="3" s="1"/>
  <c r="H76" i="3" a="1"/>
  <c r="H76" i="3" s="1"/>
  <c r="H86" i="3" a="1"/>
  <c r="H86" i="3" s="1"/>
  <c r="H66" i="3" a="1"/>
  <c r="H66" i="3" s="1"/>
  <c r="H61" i="3" a="1"/>
  <c r="H61" i="3" s="1"/>
  <c r="H111" i="3" a="1"/>
  <c r="H111" i="3" s="1"/>
  <c r="H116" i="3" a="1"/>
  <c r="H116" i="3" s="1"/>
  <c r="H81" i="3" a="1"/>
  <c r="H81" i="3" s="1"/>
  <c r="H91" i="3" a="1"/>
  <c r="H91" i="3" s="1"/>
  <c r="H96" i="3" a="1"/>
  <c r="H96" i="3" s="1"/>
  <c r="H101" i="3" a="1"/>
  <c r="H101" i="3" s="1"/>
  <c r="H106" i="3" a="1"/>
  <c r="H106" i="3" s="1"/>
  <c r="H121" i="3" a="1"/>
  <c r="H121" i="3" s="1"/>
  <c r="H136" i="3" a="1"/>
  <c r="H136" i="3" s="1"/>
  <c r="H151" i="3" a="1"/>
  <c r="H151" i="3" s="1"/>
  <c r="H221" i="3" a="1"/>
  <c r="H221" i="3" s="1"/>
  <c r="H236" i="3" a="1"/>
  <c r="H236" i="3" s="1"/>
  <c r="H171" i="3" a="1"/>
  <c r="H171" i="3" s="1"/>
  <c r="H191" i="3" a="1"/>
  <c r="H191" i="3" s="1"/>
  <c r="H71" i="3" a="1"/>
  <c r="H71" i="3" s="1"/>
  <c r="H126" i="3" a="1"/>
  <c r="H126" i="3" s="1"/>
  <c r="H176" i="3" a="1"/>
  <c r="H176" i="3" s="1"/>
  <c r="H186" i="3" a="1"/>
  <c r="H186" i="3" s="1"/>
  <c r="H156" i="3" a="1"/>
  <c r="H156" i="3" s="1"/>
  <c r="H131" i="3" a="1"/>
  <c r="H131" i="3" s="1"/>
  <c r="H161" i="3" a="1"/>
  <c r="H161" i="3" s="1"/>
  <c r="H166" i="3" a="1"/>
  <c r="H166" i="3" s="1"/>
  <c r="H181" i="3" a="1"/>
  <c r="H181" i="3" s="1"/>
  <c r="H141" i="3" a="1"/>
  <c r="H141" i="3" s="1"/>
  <c r="H261" i="3" a="1"/>
  <c r="H261" i="3" s="1"/>
  <c r="H226" i="3" a="1"/>
  <c r="H226" i="3" s="1"/>
  <c r="H241" i="3" a="1"/>
  <c r="H241" i="3" s="1"/>
  <c r="H251" i="3" a="1"/>
  <c r="H251" i="3" s="1"/>
  <c r="H196" i="3" a="1"/>
  <c r="H196" i="3" s="1"/>
  <c r="H231" i="3" a="1"/>
  <c r="H231" i="3" s="1"/>
  <c r="H216" i="3" a="1"/>
  <c r="H216" i="3" s="1"/>
  <c r="H206" i="3" a="1"/>
  <c r="H206" i="3" s="1"/>
  <c r="H211" i="3" a="1"/>
  <c r="H211" i="3" s="1"/>
  <c r="H201" i="3" a="1"/>
  <c r="H201" i="3" s="1"/>
  <c r="H336" i="3" a="1"/>
  <c r="H336" i="3" s="1"/>
  <c r="H256" i="3" a="1"/>
  <c r="H256" i="3" s="1"/>
  <c r="H246" i="3" a="1"/>
  <c r="H246" i="3" s="1"/>
  <c r="H286" i="3" a="1"/>
  <c r="H286" i="3" s="1"/>
  <c r="H281" i="3" a="1"/>
  <c r="H281" i="3" s="1"/>
  <c r="H296" i="3" a="1"/>
  <c r="H296" i="3" s="1"/>
  <c r="H271" i="3" a="1"/>
  <c r="H271" i="3" s="1"/>
  <c r="H146" i="3" a="1"/>
  <c r="H146" i="3" s="1"/>
  <c r="H306" i="3" a="1"/>
  <c r="H306" i="3" s="1"/>
  <c r="H301" i="3" a="1"/>
  <c r="H301" i="3" s="1"/>
  <c r="H266" i="3" a="1"/>
  <c r="H266" i="3" s="1"/>
  <c r="H346" i="3" a="1"/>
  <c r="H346" i="3" s="1"/>
  <c r="H396" i="3" a="1"/>
  <c r="H396" i="3" s="1"/>
  <c r="H351" i="3" a="1"/>
  <c r="H351" i="3" s="1"/>
  <c r="H366" i="3" a="1"/>
  <c r="H366" i="3" s="1"/>
  <c r="H311" i="3" a="1"/>
  <c r="H311" i="3" s="1"/>
  <c r="H356" i="3" a="1"/>
  <c r="H356" i="3" s="1"/>
  <c r="H276" i="3" a="1"/>
  <c r="H276" i="3" s="1"/>
  <c r="H291" i="3" a="1"/>
  <c r="H291" i="3" s="1"/>
  <c r="H321" i="3" a="1"/>
  <c r="H321" i="3" s="1"/>
  <c r="H326" i="3" a="1"/>
  <c r="H326" i="3" s="1"/>
  <c r="H361" i="3" a="1"/>
  <c r="H361" i="3" s="1"/>
  <c r="H316" i="3" a="1"/>
  <c r="H316" i="3" s="1"/>
  <c r="H331" i="3" a="1"/>
  <c r="H331" i="3" s="1"/>
  <c r="H341" i="3" a="1"/>
  <c r="H341" i="3" s="1"/>
  <c r="H406" i="3" a="1"/>
  <c r="H406" i="3" s="1"/>
  <c r="H441" i="3" a="1"/>
  <c r="H441" i="3" s="1"/>
  <c r="H476" i="3" a="1"/>
  <c r="H476" i="3" s="1"/>
  <c r="H416" i="3" a="1"/>
  <c r="H416" i="3" s="1"/>
  <c r="H426" i="3" a="1"/>
  <c r="H426" i="3" s="1"/>
  <c r="H376" i="3" a="1"/>
  <c r="H376" i="3" s="1"/>
  <c r="H401" i="3" a="1"/>
  <c r="H401" i="3" s="1"/>
  <c r="H431" i="3" a="1"/>
  <c r="H431" i="3" s="1"/>
  <c r="H411" i="3" a="1"/>
  <c r="H411" i="3" s="1"/>
  <c r="H381" i="3" a="1"/>
  <c r="H381" i="3" s="1"/>
  <c r="H421" i="3" a="1"/>
  <c r="H421" i="3" s="1"/>
  <c r="H371" i="3" a="1"/>
  <c r="H371" i="3" s="1"/>
  <c r="H391" i="3" a="1"/>
  <c r="H391" i="3" s="1"/>
  <c r="H526" i="3" a="1"/>
  <c r="H526" i="3" s="1"/>
  <c r="H501" i="3" a="1"/>
  <c r="H501" i="3" s="1"/>
  <c r="H496" i="3" a="1"/>
  <c r="H496" i="3" s="1"/>
  <c r="H451" i="3" a="1"/>
  <c r="H451" i="3" s="1"/>
  <c r="H486" i="3" a="1"/>
  <c r="H486" i="3" s="1"/>
  <c r="H466" i="3" a="1"/>
  <c r="H466" i="3" s="1"/>
  <c r="H471" i="3" a="1"/>
  <c r="H471" i="3" s="1"/>
  <c r="H436" i="3" a="1"/>
  <c r="H436" i="3" s="1"/>
  <c r="H456" i="3" a="1"/>
  <c r="H456" i="3" s="1"/>
  <c r="H491" i="3" a="1"/>
  <c r="H491" i="3" s="1"/>
  <c r="H481" i="3" a="1"/>
  <c r="H481" i="3" s="1"/>
  <c r="H446" i="3" a="1"/>
  <c r="H446" i="3" s="1"/>
  <c r="H461" i="3" a="1"/>
  <c r="H461" i="3" s="1"/>
  <c r="H511" i="3" a="1"/>
  <c r="H511" i="3" s="1"/>
  <c r="H386" i="3" a="1"/>
  <c r="H386" i="3" s="1"/>
  <c r="H506" i="3" a="1"/>
  <c r="H506" i="3" s="1"/>
  <c r="H521" i="3" a="1"/>
  <c r="H521" i="3" s="1"/>
  <c r="H531" i="3" a="1"/>
  <c r="H531" i="3" s="1"/>
  <c r="H541" i="3" a="1"/>
  <c r="H541" i="3" s="1"/>
  <c r="H536" i="3" a="1"/>
  <c r="H536" i="3" s="1"/>
  <c r="H516" i="3" a="1"/>
  <c r="H516" i="3" s="1"/>
  <c r="V91" i="3" a="1"/>
  <c r="V91" i="3" s="1"/>
  <c r="V66" i="3" a="1"/>
  <c r="V66" i="3" s="1"/>
  <c r="V56" i="3" a="1"/>
  <c r="V56" i="3" s="1"/>
  <c r="V61" i="3" a="1"/>
  <c r="V61" i="3" s="1"/>
  <c r="V76" i="3" a="1"/>
  <c r="V76" i="3" s="1"/>
  <c r="V161" i="3" a="1"/>
  <c r="V161" i="3" s="1"/>
  <c r="V101" i="3" a="1"/>
  <c r="V101" i="3" s="1"/>
  <c r="V106" i="3" a="1"/>
  <c r="V106" i="3" s="1"/>
  <c r="V86" i="3" a="1"/>
  <c r="V86" i="3" s="1"/>
  <c r="V121" i="3" a="1"/>
  <c r="V121" i="3" s="1"/>
  <c r="V96" i="3" a="1"/>
  <c r="V96" i="3" s="1"/>
  <c r="V116" i="3" a="1"/>
  <c r="V116" i="3" s="1"/>
  <c r="V71" i="3" a="1"/>
  <c r="V71" i="3" s="1"/>
  <c r="V81" i="3" a="1"/>
  <c r="V81" i="3" s="1"/>
  <c r="V111" i="3" a="1"/>
  <c r="V111" i="3" s="1"/>
  <c r="V201" i="3" a="1"/>
  <c r="V201" i="3" s="1"/>
  <c r="V226" i="3" a="1"/>
  <c r="V226" i="3" s="1"/>
  <c r="V126" i="3" a="1"/>
  <c r="V126" i="3" s="1"/>
  <c r="V136" i="3" a="1"/>
  <c r="V136" i="3" s="1"/>
  <c r="V146" i="3" a="1"/>
  <c r="V146" i="3" s="1"/>
  <c r="V181" i="3" a="1"/>
  <c r="V181" i="3" s="1"/>
  <c r="V141" i="3" a="1"/>
  <c r="V141" i="3" s="1"/>
  <c r="V156" i="3" a="1"/>
  <c r="V156" i="3" s="1"/>
  <c r="V166" i="3" a="1"/>
  <c r="V166" i="3" s="1"/>
  <c r="V131" i="3" a="1"/>
  <c r="V131" i="3" s="1"/>
  <c r="V171" i="3" a="1"/>
  <c r="V171" i="3" s="1"/>
  <c r="V151" i="3" a="1"/>
  <c r="V151" i="3" s="1"/>
  <c r="V176" i="3" a="1"/>
  <c r="V176" i="3" s="1"/>
  <c r="V266" i="3" a="1"/>
  <c r="V266" i="3" s="1"/>
  <c r="V291" i="3" a="1"/>
  <c r="V291" i="3" s="1"/>
  <c r="V211" i="3" a="1"/>
  <c r="V211" i="3" s="1"/>
  <c r="V191" i="3" a="1"/>
  <c r="V191" i="3" s="1"/>
  <c r="V206" i="3" a="1"/>
  <c r="V206" i="3" s="1"/>
  <c r="V221" i="3" a="1"/>
  <c r="V221" i="3" s="1"/>
  <c r="V241" i="3" a="1"/>
  <c r="V241" i="3" s="1"/>
  <c r="V246" i="3" a="1"/>
  <c r="V246" i="3" s="1"/>
  <c r="V186" i="3" a="1"/>
  <c r="V186" i="3" s="1"/>
  <c r="V196" i="3" a="1"/>
  <c r="V196" i="3" s="1"/>
  <c r="V231" i="3" a="1"/>
  <c r="V231" i="3" s="1"/>
  <c r="V216" i="3" a="1"/>
  <c r="V216" i="3" s="1"/>
  <c r="V236" i="3" a="1"/>
  <c r="V236" i="3" s="1"/>
  <c r="V301" i="3" a="1"/>
  <c r="V301" i="3" s="1"/>
  <c r="V276" i="3" a="1"/>
  <c r="V276" i="3" s="1"/>
  <c r="V251" i="3" a="1"/>
  <c r="V251" i="3" s="1"/>
  <c r="V256" i="3" a="1"/>
  <c r="V256" i="3" s="1"/>
  <c r="V261" i="3" a="1"/>
  <c r="V261" i="3" s="1"/>
  <c r="V281" i="3" a="1"/>
  <c r="V281" i="3" s="1"/>
  <c r="V271" i="3" a="1"/>
  <c r="V271" i="3" s="1"/>
  <c r="V306" i="3" a="1"/>
  <c r="V306" i="3" s="1"/>
  <c r="V296" i="3" a="1"/>
  <c r="V296" i="3" s="1"/>
  <c r="V286" i="3" a="1"/>
  <c r="V286" i="3" s="1"/>
  <c r="V341" i="3" a="1"/>
  <c r="V341" i="3" s="1"/>
  <c r="V416" i="3" a="1"/>
  <c r="V416" i="3" s="1"/>
  <c r="V431" i="3" a="1"/>
  <c r="V431" i="3" s="1"/>
  <c r="V331" i="3" a="1"/>
  <c r="V331" i="3" s="1"/>
  <c r="V346" i="3" a="1"/>
  <c r="V346" i="3" s="1"/>
  <c r="V371" i="3" a="1"/>
  <c r="V371" i="3" s="1"/>
  <c r="V336" i="3" a="1"/>
  <c r="V336" i="3" s="1"/>
  <c r="V311" i="3" a="1"/>
  <c r="V311" i="3" s="1"/>
  <c r="V351" i="3" a="1"/>
  <c r="V351" i="3" s="1"/>
  <c r="V316" i="3" a="1"/>
  <c r="V316" i="3" s="1"/>
  <c r="V321" i="3" a="1"/>
  <c r="V321" i="3" s="1"/>
  <c r="V356" i="3" a="1"/>
  <c r="V356" i="3" s="1"/>
  <c r="V366" i="3" a="1"/>
  <c r="V366" i="3" s="1"/>
  <c r="V456" i="3" a="1"/>
  <c r="V456" i="3" s="1"/>
  <c r="V421" i="3" a="1"/>
  <c r="V421" i="3" s="1"/>
  <c r="V376" i="3" a="1"/>
  <c r="V376" i="3" s="1"/>
  <c r="V386" i="3" a="1"/>
  <c r="V386" i="3" s="1"/>
  <c r="V391" i="3" a="1"/>
  <c r="V391" i="3" s="1"/>
  <c r="V396" i="3" a="1"/>
  <c r="V396" i="3" s="1"/>
  <c r="V406" i="3" a="1"/>
  <c r="V406" i="3" s="1"/>
  <c r="V361" i="3" a="1"/>
  <c r="V361" i="3" s="1"/>
  <c r="V381" i="3" a="1"/>
  <c r="V381" i="3" s="1"/>
  <c r="V426" i="3" a="1"/>
  <c r="V426" i="3" s="1"/>
  <c r="V401" i="3" a="1"/>
  <c r="V401" i="3" s="1"/>
  <c r="V411" i="3" a="1"/>
  <c r="V411" i="3" s="1"/>
  <c r="V461" i="3" a="1"/>
  <c r="V461" i="3" s="1"/>
  <c r="V476" i="3" a="1"/>
  <c r="V476" i="3" s="1"/>
  <c r="V511" i="3" a="1"/>
  <c r="V511" i="3" s="1"/>
  <c r="V441" i="3" a="1"/>
  <c r="V441" i="3" s="1"/>
  <c r="V516" i="3" a="1"/>
  <c r="V516" i="3" s="1"/>
  <c r="V446" i="3" a="1"/>
  <c r="V446" i="3" s="1"/>
  <c r="V481" i="3" a="1"/>
  <c r="V481" i="3" s="1"/>
  <c r="V326" i="3" a="1"/>
  <c r="V326" i="3" s="1"/>
  <c r="V486" i="3" a="1"/>
  <c r="V486" i="3" s="1"/>
  <c r="V496" i="3" a="1"/>
  <c r="V496" i="3" s="1"/>
  <c r="V491" i="3" a="1"/>
  <c r="V491" i="3" s="1"/>
  <c r="V531" i="3" a="1"/>
  <c r="V531" i="3" s="1"/>
  <c r="V541" i="3" a="1"/>
  <c r="V541" i="3" s="1"/>
  <c r="V436" i="3" a="1"/>
  <c r="V436" i="3" s="1"/>
  <c r="V501" i="3" a="1"/>
  <c r="V501" i="3" s="1"/>
  <c r="V536" i="3" a="1"/>
  <c r="V536" i="3" s="1"/>
  <c r="V451" i="3" a="1"/>
  <c r="V451" i="3" s="1"/>
  <c r="V526" i="3" a="1"/>
  <c r="V526" i="3" s="1"/>
  <c r="V51" i="3" a="1"/>
  <c r="V51" i="3" s="1"/>
  <c r="V521" i="3" a="1"/>
  <c r="V521" i="3" s="1"/>
  <c r="V466" i="3" a="1"/>
  <c r="V466" i="3" s="1"/>
  <c r="V471" i="3" a="1"/>
  <c r="V471" i="3" s="1"/>
  <c r="V46" i="3" a="1"/>
  <c r="V46" i="3" s="1"/>
  <c r="V506" i="3" a="1"/>
  <c r="V506" i="3" s="1"/>
  <c r="D56" i="3" a="1"/>
  <c r="D56" i="3" s="1"/>
  <c r="D66" i="3" a="1"/>
  <c r="D66" i="3" s="1"/>
  <c r="D131" i="3" a="1"/>
  <c r="D131" i="3" s="1"/>
  <c r="D166" i="3" a="1"/>
  <c r="D166" i="3" s="1"/>
  <c r="D81" i="3" a="1"/>
  <c r="D81" i="3" s="1"/>
  <c r="D86" i="3" a="1"/>
  <c r="D86" i="3" s="1"/>
  <c r="D96" i="3" a="1"/>
  <c r="D96" i="3" s="1"/>
  <c r="D126" i="3" a="1"/>
  <c r="D126" i="3" s="1"/>
  <c r="D91" i="3" a="1"/>
  <c r="D91" i="3" s="1"/>
  <c r="D101" i="3" a="1"/>
  <c r="D101" i="3" s="1"/>
  <c r="D106" i="3" a="1"/>
  <c r="D106" i="3" s="1"/>
  <c r="D121" i="3" a="1"/>
  <c r="D121" i="3" s="1"/>
  <c r="D61" i="3" a="1"/>
  <c r="D61" i="3" s="1"/>
  <c r="D71" i="3" a="1"/>
  <c r="D71" i="3" s="1"/>
  <c r="D111" i="3" a="1"/>
  <c r="D111" i="3" s="1"/>
  <c r="D116" i="3" a="1"/>
  <c r="D116" i="3" s="1"/>
  <c r="D186" i="3" a="1"/>
  <c r="D186" i="3" s="1"/>
  <c r="D211" i="3" a="1"/>
  <c r="D211" i="3" s="1"/>
  <c r="D156" i="3" a="1"/>
  <c r="D156" i="3" s="1"/>
  <c r="D176" i="3" a="1"/>
  <c r="D176" i="3" s="1"/>
  <c r="D161" i="3" a="1"/>
  <c r="D161" i="3" s="1"/>
  <c r="D141" i="3" a="1"/>
  <c r="D141" i="3" s="1"/>
  <c r="D146" i="3" a="1"/>
  <c r="D146" i="3" s="1"/>
  <c r="D181" i="3" a="1"/>
  <c r="D181" i="3" s="1"/>
  <c r="D151" i="3" a="1"/>
  <c r="D151" i="3" s="1"/>
  <c r="D136" i="3" a="1"/>
  <c r="D136" i="3" s="1"/>
  <c r="D171" i="3" a="1"/>
  <c r="D171" i="3" s="1"/>
  <c r="D196" i="3" a="1"/>
  <c r="D196" i="3" s="1"/>
  <c r="D231" i="3" a="1"/>
  <c r="D231" i="3" s="1"/>
  <c r="D216" i="3" a="1"/>
  <c r="D216" i="3" s="1"/>
  <c r="D236" i="3" a="1"/>
  <c r="D236" i="3" s="1"/>
  <c r="D76" i="3" a="1"/>
  <c r="D76" i="3" s="1"/>
  <c r="D206" i="3" a="1"/>
  <c r="D206" i="3" s="1"/>
  <c r="D201" i="3" a="1"/>
  <c r="D201" i="3" s="1"/>
  <c r="D221" i="3" a="1"/>
  <c r="D221" i="3" s="1"/>
  <c r="D226" i="3" a="1"/>
  <c r="D226" i="3" s="1"/>
  <c r="D191" i="3" a="1"/>
  <c r="D191" i="3" s="1"/>
  <c r="D271" i="3" a="1"/>
  <c r="D271" i="3" s="1"/>
  <c r="D311" i="3" a="1"/>
  <c r="D311" i="3" s="1"/>
  <c r="D251" i="3" a="1"/>
  <c r="D251" i="3" s="1"/>
  <c r="D306" i="3" a="1"/>
  <c r="D306" i="3" s="1"/>
  <c r="D301" i="3" a="1"/>
  <c r="D301" i="3" s="1"/>
  <c r="D266" i="3" a="1"/>
  <c r="D266" i="3" s="1"/>
  <c r="D276" i="3" a="1"/>
  <c r="D276" i="3" s="1"/>
  <c r="D261" i="3" a="1"/>
  <c r="D261" i="3" s="1"/>
  <c r="D291" i="3" a="1"/>
  <c r="D291" i="3" s="1"/>
  <c r="D281" i="3" a="1"/>
  <c r="D281" i="3" s="1"/>
  <c r="D286" i="3" a="1"/>
  <c r="D286" i="3" s="1"/>
  <c r="D246" i="3" a="1"/>
  <c r="D246" i="3" s="1"/>
  <c r="D241" i="3" a="1"/>
  <c r="D241" i="3" s="1"/>
  <c r="D381" i="3" a="1"/>
  <c r="D381" i="3" s="1"/>
  <c r="D326" i="3" a="1"/>
  <c r="D326" i="3" s="1"/>
  <c r="D361" i="3" a="1"/>
  <c r="D361" i="3" s="1"/>
  <c r="D321" i="3" a="1"/>
  <c r="D321" i="3" s="1"/>
  <c r="D371" i="3" a="1"/>
  <c r="D371" i="3" s="1"/>
  <c r="D331" i="3" a="1"/>
  <c r="D331" i="3" s="1"/>
  <c r="D296" i="3" a="1"/>
  <c r="D296" i="3" s="1"/>
  <c r="D341" i="3" a="1"/>
  <c r="D341" i="3" s="1"/>
  <c r="D316" i="3" a="1"/>
  <c r="D316" i="3" s="1"/>
  <c r="D336" i="3" a="1"/>
  <c r="D336" i="3" s="1"/>
  <c r="D256" i="3" a="1"/>
  <c r="D256" i="3" s="1"/>
  <c r="D346" i="3" a="1"/>
  <c r="D346" i="3" s="1"/>
  <c r="D351" i="3" a="1"/>
  <c r="D351" i="3" s="1"/>
  <c r="D366" i="3" a="1"/>
  <c r="D366" i="3" s="1"/>
  <c r="D356" i="3" a="1"/>
  <c r="D356" i="3" s="1"/>
  <c r="D386" i="3" a="1"/>
  <c r="D386" i="3" s="1"/>
  <c r="D396" i="3" a="1"/>
  <c r="D396" i="3" s="1"/>
  <c r="D406" i="3" a="1"/>
  <c r="D406" i="3" s="1"/>
  <c r="D426" i="3" a="1"/>
  <c r="D426" i="3" s="1"/>
  <c r="D391" i="3" a="1"/>
  <c r="D391" i="3" s="1"/>
  <c r="D376" i="3" a="1"/>
  <c r="D376" i="3" s="1"/>
  <c r="D401" i="3" a="1"/>
  <c r="D401" i="3" s="1"/>
  <c r="D416" i="3" a="1"/>
  <c r="D416" i="3" s="1"/>
  <c r="D436" i="3" a="1"/>
  <c r="D436" i="3" s="1"/>
  <c r="D481" i="3" a="1"/>
  <c r="D481" i="3" s="1"/>
  <c r="D511" i="3" a="1"/>
  <c r="D511" i="3" s="1"/>
  <c r="D446" i="3" a="1"/>
  <c r="D446" i="3" s="1"/>
  <c r="D456" i="3" a="1"/>
  <c r="D456" i="3" s="1"/>
  <c r="D491" i="3" a="1"/>
  <c r="D491" i="3" s="1"/>
  <c r="D461" i="3" a="1"/>
  <c r="D461" i="3" s="1"/>
  <c r="D476" i="3" a="1"/>
  <c r="D476" i="3" s="1"/>
  <c r="D411" i="3" a="1"/>
  <c r="D411" i="3" s="1"/>
  <c r="D431" i="3" a="1"/>
  <c r="D431" i="3" s="1"/>
  <c r="D441" i="3" a="1"/>
  <c r="D441" i="3" s="1"/>
  <c r="D421" i="3" a="1"/>
  <c r="D421" i="3" s="1"/>
  <c r="D451" i="3" a="1"/>
  <c r="D451" i="3" s="1"/>
  <c r="D541" i="3" a="1"/>
  <c r="D541" i="3" s="1"/>
  <c r="D501" i="3" a="1"/>
  <c r="D501" i="3" s="1"/>
  <c r="D521" i="3" a="1"/>
  <c r="D521" i="3" s="1"/>
  <c r="D531" i="3" a="1"/>
  <c r="D531" i="3" s="1"/>
  <c r="D536" i="3" a="1"/>
  <c r="D536" i="3" s="1"/>
  <c r="D506" i="3" a="1"/>
  <c r="D506" i="3" s="1"/>
  <c r="D466" i="3" a="1"/>
  <c r="D466" i="3" s="1"/>
  <c r="D516" i="3" a="1"/>
  <c r="D516" i="3" s="1"/>
  <c r="D471" i="3" a="1"/>
  <c r="D471" i="3" s="1"/>
  <c r="D486" i="3" a="1"/>
  <c r="D486" i="3" s="1"/>
  <c r="D496" i="3" a="1"/>
  <c r="D496" i="3" s="1"/>
  <c r="D526" i="3" a="1"/>
  <c r="D526" i="3" s="1"/>
  <c r="D51" i="3" a="1"/>
  <c r="D51" i="3" s="1"/>
  <c r="D46" i="3" a="1"/>
  <c r="D46" i="3" s="1"/>
  <c r="K81" i="3" a="1"/>
  <c r="K81" i="3" s="1"/>
  <c r="K56" i="3" a="1"/>
  <c r="K56" i="3" s="1"/>
  <c r="K66" i="3" a="1"/>
  <c r="K66" i="3" s="1"/>
  <c r="K61" i="3" a="1"/>
  <c r="K61" i="3" s="1"/>
  <c r="K71" i="3" a="1"/>
  <c r="K71" i="3" s="1"/>
  <c r="K86" i="3" a="1"/>
  <c r="K86" i="3" s="1"/>
  <c r="K101" i="3" a="1"/>
  <c r="K101" i="3" s="1"/>
  <c r="K91" i="3" a="1"/>
  <c r="K91" i="3" s="1"/>
  <c r="K96" i="3" a="1"/>
  <c r="K96" i="3" s="1"/>
  <c r="K106" i="3" a="1"/>
  <c r="K106" i="3" s="1"/>
  <c r="K121" i="3" a="1"/>
  <c r="K121" i="3" s="1"/>
  <c r="K76" i="3" a="1"/>
  <c r="K76" i="3" s="1"/>
  <c r="K111" i="3" a="1"/>
  <c r="K111" i="3" s="1"/>
  <c r="K116" i="3" a="1"/>
  <c r="K116" i="3" s="1"/>
  <c r="K161" i="3" a="1"/>
  <c r="K161" i="3" s="1"/>
  <c r="K181" i="3" a="1"/>
  <c r="K181" i="3" s="1"/>
  <c r="K141" i="3" a="1"/>
  <c r="K141" i="3" s="1"/>
  <c r="K146" i="3" a="1"/>
  <c r="K146" i="3" s="1"/>
  <c r="K151" i="3" a="1"/>
  <c r="K151" i="3" s="1"/>
  <c r="K166" i="3" a="1"/>
  <c r="K166" i="3" s="1"/>
  <c r="K136" i="3" a="1"/>
  <c r="K136" i="3" s="1"/>
  <c r="K171" i="3" a="1"/>
  <c r="K171" i="3" s="1"/>
  <c r="K126" i="3" a="1"/>
  <c r="K126" i="3" s="1"/>
  <c r="K176" i="3" a="1"/>
  <c r="K176" i="3" s="1"/>
  <c r="K186" i="3" a="1"/>
  <c r="K186" i="3" s="1"/>
  <c r="K131" i="3" a="1"/>
  <c r="K131" i="3" s="1"/>
  <c r="K156" i="3" a="1"/>
  <c r="K156" i="3" s="1"/>
  <c r="K206" i="3" a="1"/>
  <c r="K206" i="3" s="1"/>
  <c r="K221" i="3" a="1"/>
  <c r="K221" i="3" s="1"/>
  <c r="K201" i="3" a="1"/>
  <c r="K201" i="3" s="1"/>
  <c r="K191" i="3" a="1"/>
  <c r="K191" i="3" s="1"/>
  <c r="K246" i="3" a="1"/>
  <c r="K246" i="3" s="1"/>
  <c r="K241" i="3" a="1"/>
  <c r="K241" i="3" s="1"/>
  <c r="K226" i="3" a="1"/>
  <c r="K226" i="3" s="1"/>
  <c r="K196" i="3" a="1"/>
  <c r="K196" i="3" s="1"/>
  <c r="K216" i="3" a="1"/>
  <c r="K216" i="3" s="1"/>
  <c r="K231" i="3" a="1"/>
  <c r="K231" i="3" s="1"/>
  <c r="K236" i="3" a="1"/>
  <c r="K236" i="3" s="1"/>
  <c r="K261" i="3" a="1"/>
  <c r="K261" i="3" s="1"/>
  <c r="K251" i="3" a="1"/>
  <c r="K251" i="3" s="1"/>
  <c r="K256" i="3" a="1"/>
  <c r="K256" i="3" s="1"/>
  <c r="K291" i="3" a="1"/>
  <c r="K291" i="3" s="1"/>
  <c r="K276" i="3" a="1"/>
  <c r="K276" i="3" s="1"/>
  <c r="K286" i="3" a="1"/>
  <c r="K286" i="3" s="1"/>
  <c r="K271" i="3" a="1"/>
  <c r="K271" i="3" s="1"/>
  <c r="K296" i="3" a="1"/>
  <c r="K296" i="3" s="1"/>
  <c r="K306" i="3" a="1"/>
  <c r="K306" i="3" s="1"/>
  <c r="K281" i="3" a="1"/>
  <c r="K281" i="3" s="1"/>
  <c r="K211" i="3" a="1"/>
  <c r="K211" i="3" s="1"/>
  <c r="K301" i="3" a="1"/>
  <c r="K301" i="3" s="1"/>
  <c r="K331" i="3" a="1"/>
  <c r="K331" i="3" s="1"/>
  <c r="K381" i="3" a="1"/>
  <c r="K381" i="3" s="1"/>
  <c r="K386" i="3" a="1"/>
  <c r="K386" i="3" s="1"/>
  <c r="K401" i="3" a="1"/>
  <c r="K401" i="3" s="1"/>
  <c r="K336" i="3" a="1"/>
  <c r="K336" i="3" s="1"/>
  <c r="K376" i="3" a="1"/>
  <c r="K376" i="3" s="1"/>
  <c r="K346" i="3" a="1"/>
  <c r="K346" i="3" s="1"/>
  <c r="K266" i="3" a="1"/>
  <c r="K266" i="3" s="1"/>
  <c r="K351" i="3" a="1"/>
  <c r="K351" i="3" s="1"/>
  <c r="K366" i="3" a="1"/>
  <c r="K366" i="3" s="1"/>
  <c r="K311" i="3" a="1"/>
  <c r="K311" i="3" s="1"/>
  <c r="K321" i="3" a="1"/>
  <c r="K321" i="3" s="1"/>
  <c r="K356" i="3" a="1"/>
  <c r="K356" i="3" s="1"/>
  <c r="K316" i="3" a="1"/>
  <c r="K316" i="3" s="1"/>
  <c r="K326" i="3" a="1"/>
  <c r="K326" i="3" s="1"/>
  <c r="K361" i="3" a="1"/>
  <c r="K361" i="3" s="1"/>
  <c r="K371" i="3" a="1"/>
  <c r="K371" i="3" s="1"/>
  <c r="K391" i="3" a="1"/>
  <c r="K391" i="3" s="1"/>
  <c r="K406" i="3" a="1"/>
  <c r="K406" i="3" s="1"/>
  <c r="K396" i="3" a="1"/>
  <c r="K396" i="3" s="1"/>
  <c r="K426" i="3" a="1"/>
  <c r="K426" i="3" s="1"/>
  <c r="K416" i="3" a="1"/>
  <c r="K416" i="3" s="1"/>
  <c r="K411" i="3" a="1"/>
  <c r="K411" i="3" s="1"/>
  <c r="K421" i="3" a="1"/>
  <c r="K421" i="3" s="1"/>
  <c r="K341" i="3" a="1"/>
  <c r="K341" i="3" s="1"/>
  <c r="K476" i="3" a="1"/>
  <c r="K476" i="3" s="1"/>
  <c r="K481" i="3" a="1"/>
  <c r="K481" i="3" s="1"/>
  <c r="K441" i="3" a="1"/>
  <c r="K441" i="3" s="1"/>
  <c r="K446" i="3" a="1"/>
  <c r="K446" i="3" s="1"/>
  <c r="K521" i="3" a="1"/>
  <c r="K521" i="3" s="1"/>
  <c r="K486" i="3" a="1"/>
  <c r="K486" i="3" s="1"/>
  <c r="K451" i="3" a="1"/>
  <c r="K451" i="3" s="1"/>
  <c r="K436" i="3" a="1"/>
  <c r="K436" i="3" s="1"/>
  <c r="K471" i="3" a="1"/>
  <c r="K471" i="3" s="1"/>
  <c r="K491" i="3" a="1"/>
  <c r="K491" i="3" s="1"/>
  <c r="K431" i="3" a="1"/>
  <c r="K431" i="3" s="1"/>
  <c r="K466" i="3" a="1"/>
  <c r="K466" i="3" s="1"/>
  <c r="K541" i="3" a="1"/>
  <c r="K541" i="3" s="1"/>
  <c r="K536" i="3" a="1"/>
  <c r="K536" i="3" s="1"/>
  <c r="K516" i="3" a="1"/>
  <c r="K516" i="3" s="1"/>
  <c r="K526" i="3" a="1"/>
  <c r="K526" i="3" s="1"/>
  <c r="K51" i="3" a="1"/>
  <c r="K51" i="3" s="1"/>
  <c r="K456" i="3" a="1"/>
  <c r="K456" i="3" s="1"/>
  <c r="K501" i="3" a="1"/>
  <c r="K501" i="3" s="1"/>
  <c r="K461" i="3" a="1"/>
  <c r="K461" i="3" s="1"/>
  <c r="K511" i="3" a="1"/>
  <c r="K511" i="3" s="1"/>
  <c r="K496" i="3" a="1"/>
  <c r="K496" i="3" s="1"/>
  <c r="K531" i="3" a="1"/>
  <c r="K531" i="3" s="1"/>
  <c r="K506" i="3" a="1"/>
  <c r="K506" i="3" s="1"/>
  <c r="K46" i="3" a="1"/>
  <c r="K46" i="3" s="1"/>
  <c r="Q81" i="3" a="1"/>
  <c r="Q81" i="3" s="1"/>
  <c r="Q61" i="3" a="1"/>
  <c r="Q61" i="3" s="1"/>
  <c r="Q111" i="3" a="1"/>
  <c r="Q111" i="3" s="1"/>
  <c r="Q171" i="3" a="1"/>
  <c r="Q171" i="3" s="1"/>
  <c r="Q116" i="3" a="1"/>
  <c r="Q116" i="3" s="1"/>
  <c r="Q131" i="3" a="1"/>
  <c r="Q131" i="3" s="1"/>
  <c r="Q66" i="3" a="1"/>
  <c r="Q66" i="3" s="1"/>
  <c r="Q71" i="3" a="1"/>
  <c r="Q71" i="3" s="1"/>
  <c r="Q101" i="3" a="1"/>
  <c r="Q101" i="3" s="1"/>
  <c r="Q86" i="3" a="1"/>
  <c r="Q86" i="3" s="1"/>
  <c r="Q91" i="3" a="1"/>
  <c r="Q91" i="3" s="1"/>
  <c r="Q106" i="3" a="1"/>
  <c r="Q106" i="3" s="1"/>
  <c r="Q56" i="3" a="1"/>
  <c r="Q56" i="3" s="1"/>
  <c r="Q76" i="3" a="1"/>
  <c r="Q76" i="3" s="1"/>
  <c r="Q96" i="3" a="1"/>
  <c r="Q96" i="3" s="1"/>
  <c r="Q121" i="3" a="1"/>
  <c r="Q121" i="3" s="1"/>
  <c r="Q151" i="3" a="1"/>
  <c r="Q151" i="3" s="1"/>
  <c r="Q191" i="3" a="1"/>
  <c r="Q191" i="3" s="1"/>
  <c r="Q236" i="3" a="1"/>
  <c r="Q236" i="3" s="1"/>
  <c r="Q176" i="3" a="1"/>
  <c r="Q176" i="3" s="1"/>
  <c r="Q196" i="3" a="1"/>
  <c r="Q196" i="3" s="1"/>
  <c r="Q186" i="3" a="1"/>
  <c r="Q186" i="3" s="1"/>
  <c r="Q156" i="3" a="1"/>
  <c r="Q156" i="3" s="1"/>
  <c r="Q181" i="3" a="1"/>
  <c r="Q181" i="3" s="1"/>
  <c r="Q126" i="3" a="1"/>
  <c r="Q126" i="3" s="1"/>
  <c r="Q136" i="3" a="1"/>
  <c r="Q136" i="3" s="1"/>
  <c r="Q141" i="3" a="1"/>
  <c r="Q141" i="3" s="1"/>
  <c r="Q146" i="3" a="1"/>
  <c r="Q146" i="3" s="1"/>
  <c r="Q161" i="3" a="1"/>
  <c r="Q161" i="3" s="1"/>
  <c r="Q226" i="3" a="1"/>
  <c r="Q226" i="3" s="1"/>
  <c r="Q241" i="3" a="1"/>
  <c r="Q241" i="3" s="1"/>
  <c r="Q246" i="3" a="1"/>
  <c r="Q246" i="3" s="1"/>
  <c r="Q251" i="3" a="1"/>
  <c r="Q251" i="3" s="1"/>
  <c r="Q256" i="3" a="1"/>
  <c r="Q256" i="3" s="1"/>
  <c r="Q216" i="3" a="1"/>
  <c r="Q216" i="3" s="1"/>
  <c r="Q166" i="3" a="1"/>
  <c r="Q166" i="3" s="1"/>
  <c r="Q231" i="3" a="1"/>
  <c r="Q231" i="3" s="1"/>
  <c r="Q211" i="3" a="1"/>
  <c r="Q211" i="3" s="1"/>
  <c r="Q201" i="3" a="1"/>
  <c r="Q201" i="3" s="1"/>
  <c r="Q206" i="3" a="1"/>
  <c r="Q206" i="3" s="1"/>
  <c r="Q221" i="3" a="1"/>
  <c r="Q221" i="3" s="1"/>
  <c r="Q321" i="3" a="1"/>
  <c r="Q321" i="3" s="1"/>
  <c r="Q351" i="3" a="1"/>
  <c r="Q351" i="3" s="1"/>
  <c r="Q271" i="3" a="1"/>
  <c r="Q271" i="3" s="1"/>
  <c r="Q316" i="3" a="1"/>
  <c r="Q316" i="3" s="1"/>
  <c r="Q306" i="3" a="1"/>
  <c r="Q306" i="3" s="1"/>
  <c r="Q286" i="3" a="1"/>
  <c r="Q286" i="3" s="1"/>
  <c r="Q296" i="3" a="1"/>
  <c r="Q296" i="3" s="1"/>
  <c r="Q276" i="3" a="1"/>
  <c r="Q276" i="3" s="1"/>
  <c r="Q266" i="3" a="1"/>
  <c r="Q266" i="3" s="1"/>
  <c r="Q301" i="3" a="1"/>
  <c r="Q301" i="3" s="1"/>
  <c r="Q281" i="3" a="1"/>
  <c r="Q281" i="3" s="1"/>
  <c r="Q261" i="3" a="1"/>
  <c r="Q261" i="3" s="1"/>
  <c r="Q291" i="3" a="1"/>
  <c r="Q291" i="3" s="1"/>
  <c r="Q311" i="3" a="1"/>
  <c r="Q311" i="3" s="1"/>
  <c r="Q356" i="3" a="1"/>
  <c r="Q356" i="3" s="1"/>
  <c r="Q326" i="3" a="1"/>
  <c r="Q326" i="3" s="1"/>
  <c r="Q366" i="3" a="1"/>
  <c r="Q366" i="3" s="1"/>
  <c r="Q361" i="3" a="1"/>
  <c r="Q361" i="3" s="1"/>
  <c r="Q331" i="3" a="1"/>
  <c r="Q331" i="3" s="1"/>
  <c r="Q341" i="3" a="1"/>
  <c r="Q341" i="3" s="1"/>
  <c r="Q346" i="3" a="1"/>
  <c r="Q346" i="3" s="1"/>
  <c r="Q336" i="3" a="1"/>
  <c r="Q336" i="3" s="1"/>
  <c r="Q376" i="3" a="1"/>
  <c r="Q376" i="3" s="1"/>
  <c r="Q391" i="3" a="1"/>
  <c r="Q391" i="3" s="1"/>
  <c r="Q436" i="3" a="1"/>
  <c r="Q436" i="3" s="1"/>
  <c r="Q426" i="3" a="1"/>
  <c r="Q426" i="3" s="1"/>
  <c r="Q441" i="3" a="1"/>
  <c r="Q441" i="3" s="1"/>
  <c r="Q381" i="3" a="1"/>
  <c r="Q381" i="3" s="1"/>
  <c r="Q371" i="3" a="1"/>
  <c r="Q371" i="3" s="1"/>
  <c r="Q416" i="3" a="1"/>
  <c r="Q416" i="3" s="1"/>
  <c r="Q401" i="3" a="1"/>
  <c r="Q401" i="3" s="1"/>
  <c r="Q431" i="3" a="1"/>
  <c r="Q431" i="3" s="1"/>
  <c r="Q411" i="3" a="1"/>
  <c r="Q411" i="3" s="1"/>
  <c r="Q421" i="3" a="1"/>
  <c r="Q421" i="3" s="1"/>
  <c r="Q386" i="3" a="1"/>
  <c r="Q386" i="3" s="1"/>
  <c r="Q396" i="3" a="1"/>
  <c r="Q396" i="3" s="1"/>
  <c r="Q486" i="3" a="1"/>
  <c r="Q486" i="3" s="1"/>
  <c r="Q526" i="3" a="1"/>
  <c r="Q526" i="3" s="1"/>
  <c r="Q491" i="3" a="1"/>
  <c r="Q491" i="3" s="1"/>
  <c r="Q501" i="3" a="1"/>
  <c r="Q501" i="3" s="1"/>
  <c r="Q451" i="3" a="1"/>
  <c r="Q451" i="3" s="1"/>
  <c r="Q466" i="3" a="1"/>
  <c r="Q466" i="3" s="1"/>
  <c r="Q471" i="3" a="1"/>
  <c r="Q471" i="3" s="1"/>
  <c r="Q406" i="3" a="1"/>
  <c r="Q406" i="3" s="1"/>
  <c r="Q456" i="3" a="1"/>
  <c r="Q456" i="3" s="1"/>
  <c r="Q476" i="3" a="1"/>
  <c r="Q476" i="3" s="1"/>
  <c r="Q481" i="3" a="1"/>
  <c r="Q481" i="3" s="1"/>
  <c r="Q446" i="3" a="1"/>
  <c r="Q446" i="3" s="1"/>
  <c r="Q461" i="3" a="1"/>
  <c r="Q461" i="3" s="1"/>
  <c r="Q51" i="3" a="1"/>
  <c r="Q51" i="3" s="1"/>
  <c r="Q511" i="3" a="1"/>
  <c r="Q511" i="3" s="1"/>
  <c r="Q46" i="3" a="1"/>
  <c r="Q46" i="3" s="1"/>
  <c r="Q496" i="3" a="1"/>
  <c r="Q496" i="3" s="1"/>
  <c r="Q506" i="3" a="1"/>
  <c r="Q506" i="3" s="1"/>
  <c r="Q521" i="3" a="1"/>
  <c r="Q521" i="3" s="1"/>
  <c r="Q531" i="3" a="1"/>
  <c r="Q531" i="3" s="1"/>
  <c r="Q541" i="3" a="1"/>
  <c r="Q541" i="3" s="1"/>
  <c r="Q536" i="3" a="1"/>
  <c r="Q536" i="3" s="1"/>
  <c r="Q516" i="3" a="1"/>
  <c r="Q516" i="3" s="1"/>
  <c r="X66" i="3" a="1"/>
  <c r="X66" i="3" s="1"/>
  <c r="X56" i="3" a="1"/>
  <c r="X56" i="3" s="1"/>
  <c r="X61" i="3" a="1"/>
  <c r="X61" i="3" s="1"/>
  <c r="X81" i="3" a="1"/>
  <c r="X81" i="3" s="1"/>
  <c r="X111" i="3" a="1"/>
  <c r="X111" i="3" s="1"/>
  <c r="X136" i="3" a="1"/>
  <c r="X136" i="3" s="1"/>
  <c r="X151" i="3" a="1"/>
  <c r="X151" i="3" s="1"/>
  <c r="X126" i="3" a="1"/>
  <c r="X126" i="3" s="1"/>
  <c r="X76" i="3" a="1"/>
  <c r="X76" i="3" s="1"/>
  <c r="X101" i="3" a="1"/>
  <c r="X101" i="3" s="1"/>
  <c r="X106" i="3" a="1"/>
  <c r="X106" i="3" s="1"/>
  <c r="X86" i="3" a="1"/>
  <c r="X86" i="3" s="1"/>
  <c r="X91" i="3" a="1"/>
  <c r="X91" i="3" s="1"/>
  <c r="X121" i="3" a="1"/>
  <c r="X121" i="3" s="1"/>
  <c r="X96" i="3" a="1"/>
  <c r="X96" i="3" s="1"/>
  <c r="X116" i="3" a="1"/>
  <c r="X116" i="3" s="1"/>
  <c r="X186" i="3" a="1"/>
  <c r="X186" i="3" s="1"/>
  <c r="X196" i="3" a="1"/>
  <c r="X196" i="3" s="1"/>
  <c r="X71" i="3" a="1"/>
  <c r="X71" i="3" s="1"/>
  <c r="X181" i="3" a="1"/>
  <c r="X181" i="3" s="1"/>
  <c r="X146" i="3" a="1"/>
  <c r="X146" i="3" s="1"/>
  <c r="X141" i="3" a="1"/>
  <c r="X141" i="3" s="1"/>
  <c r="X131" i="3" a="1"/>
  <c r="X131" i="3" s="1"/>
  <c r="X156" i="3" a="1"/>
  <c r="X156" i="3" s="1"/>
  <c r="X161" i="3" a="1"/>
  <c r="X161" i="3" s="1"/>
  <c r="X166" i="3" a="1"/>
  <c r="X166" i="3" s="1"/>
  <c r="X171" i="3" a="1"/>
  <c r="X171" i="3" s="1"/>
  <c r="X231" i="3" a="1"/>
  <c r="X231" i="3" s="1"/>
  <c r="X216" i="3" a="1"/>
  <c r="X216" i="3" s="1"/>
  <c r="X236" i="3" a="1"/>
  <c r="X236" i="3" s="1"/>
  <c r="X211" i="3" a="1"/>
  <c r="X211" i="3" s="1"/>
  <c r="X191" i="3" a="1"/>
  <c r="X191" i="3" s="1"/>
  <c r="X201" i="3" a="1"/>
  <c r="X201" i="3" s="1"/>
  <c r="X176" i="3" a="1"/>
  <c r="X176" i="3" s="1"/>
  <c r="X206" i="3" a="1"/>
  <c r="X206" i="3" s="1"/>
  <c r="X221" i="3" a="1"/>
  <c r="X221" i="3" s="1"/>
  <c r="X226" i="3" a="1"/>
  <c r="X226" i="3" s="1"/>
  <c r="X266" i="3" a="1"/>
  <c r="X266" i="3" s="1"/>
  <c r="X286" i="3" a="1"/>
  <c r="X286" i="3" s="1"/>
  <c r="X301" i="3" a="1"/>
  <c r="X301" i="3" s="1"/>
  <c r="X256" i="3" a="1"/>
  <c r="X256" i="3" s="1"/>
  <c r="X261" i="3" a="1"/>
  <c r="X261" i="3" s="1"/>
  <c r="X251" i="3" a="1"/>
  <c r="X251" i="3" s="1"/>
  <c r="X276" i="3" a="1"/>
  <c r="X276" i="3" s="1"/>
  <c r="X291" i="3" a="1"/>
  <c r="X291" i="3" s="1"/>
  <c r="X241" i="3" a="1"/>
  <c r="X241" i="3" s="1"/>
  <c r="X271" i="3" a="1"/>
  <c r="X271" i="3" s="1"/>
  <c r="X281" i="3" a="1"/>
  <c r="X281" i="3" s="1"/>
  <c r="X306" i="3" a="1"/>
  <c r="X306" i="3" s="1"/>
  <c r="X246" i="3" a="1"/>
  <c r="X246" i="3" s="1"/>
  <c r="X356" i="3" a="1"/>
  <c r="X356" i="3" s="1"/>
  <c r="X366" i="3" a="1"/>
  <c r="X366" i="3" s="1"/>
  <c r="X411" i="3" a="1"/>
  <c r="X411" i="3" s="1"/>
  <c r="X326" i="3" a="1"/>
  <c r="X326" i="3" s="1"/>
  <c r="X341" i="3" a="1"/>
  <c r="X341" i="3" s="1"/>
  <c r="X331" i="3" a="1"/>
  <c r="X331" i="3" s="1"/>
  <c r="X346" i="3" a="1"/>
  <c r="X346" i="3" s="1"/>
  <c r="X361" i="3" a="1"/>
  <c r="X361" i="3" s="1"/>
  <c r="X296" i="3" a="1"/>
  <c r="X296" i="3" s="1"/>
  <c r="X336" i="3" a="1"/>
  <c r="X336" i="3" s="1"/>
  <c r="X371" i="3" a="1"/>
  <c r="X371" i="3" s="1"/>
  <c r="X311" i="3" a="1"/>
  <c r="X311" i="3" s="1"/>
  <c r="X316" i="3" a="1"/>
  <c r="X316" i="3" s="1"/>
  <c r="X321" i="3" a="1"/>
  <c r="X321" i="3" s="1"/>
  <c r="X351" i="3" a="1"/>
  <c r="X351" i="3" s="1"/>
  <c r="X401" i="3" a="1"/>
  <c r="X401" i="3" s="1"/>
  <c r="X426" i="3" a="1"/>
  <c r="X426" i="3" s="1"/>
  <c r="X436" i="3" a="1"/>
  <c r="X436" i="3" s="1"/>
  <c r="X441" i="3" a="1"/>
  <c r="X441" i="3" s="1"/>
  <c r="X446" i="3" a="1"/>
  <c r="X446" i="3" s="1"/>
  <c r="X416" i="3" a="1"/>
  <c r="X416" i="3" s="1"/>
  <c r="X431" i="3" a="1"/>
  <c r="X431" i="3" s="1"/>
  <c r="X421" i="3" a="1"/>
  <c r="X421" i="3" s="1"/>
  <c r="X376" i="3" a="1"/>
  <c r="X376" i="3" s="1"/>
  <c r="X386" i="3" a="1"/>
  <c r="X386" i="3" s="1"/>
  <c r="X391" i="3" a="1"/>
  <c r="X391" i="3" s="1"/>
  <c r="X396" i="3" a="1"/>
  <c r="X396" i="3" s="1"/>
  <c r="X406" i="3" a="1"/>
  <c r="X406" i="3" s="1"/>
  <c r="X381" i="3" a="1"/>
  <c r="X381" i="3" s="1"/>
  <c r="X501" i="3" a="1"/>
  <c r="X501" i="3" s="1"/>
  <c r="X471" i="3" a="1"/>
  <c r="X471" i="3" s="1"/>
  <c r="X451" i="3" a="1"/>
  <c r="X451" i="3" s="1"/>
  <c r="X466" i="3" a="1"/>
  <c r="X466" i="3" s="1"/>
  <c r="X506" i="3" a="1"/>
  <c r="X506" i="3" s="1"/>
  <c r="X456" i="3" a="1"/>
  <c r="X456" i="3" s="1"/>
  <c r="X461" i="3" a="1"/>
  <c r="X461" i="3" s="1"/>
  <c r="X476" i="3" a="1"/>
  <c r="X476" i="3" s="1"/>
  <c r="X481" i="3" a="1"/>
  <c r="X481" i="3" s="1"/>
  <c r="X486" i="3" a="1"/>
  <c r="X486" i="3" s="1"/>
  <c r="X491" i="3" a="1"/>
  <c r="X491" i="3" s="1"/>
  <c r="X521" i="3" a="1"/>
  <c r="X521" i="3" s="1"/>
  <c r="X516" i="3" a="1"/>
  <c r="X516" i="3" s="1"/>
  <c r="X531" i="3" a="1"/>
  <c r="X531" i="3" s="1"/>
  <c r="X541" i="3" a="1"/>
  <c r="X541" i="3" s="1"/>
  <c r="X496" i="3" a="1"/>
  <c r="X496" i="3" s="1"/>
  <c r="X536" i="3" a="1"/>
  <c r="X536" i="3" s="1"/>
  <c r="X511" i="3" a="1"/>
  <c r="X511" i="3" s="1"/>
  <c r="X526" i="3" a="1"/>
  <c r="X526" i="3" s="1"/>
  <c r="X51" i="3" a="1"/>
  <c r="X51" i="3" s="1"/>
  <c r="X46" i="3" a="1"/>
  <c r="X46" i="3" s="1"/>
  <c r="T76" i="3" a="1"/>
  <c r="T76" i="3" s="1"/>
  <c r="T71" i="3" a="1"/>
  <c r="T71" i="3" s="1"/>
  <c r="T56" i="3" a="1"/>
  <c r="T56" i="3" s="1"/>
  <c r="T66" i="3" a="1"/>
  <c r="T66" i="3" s="1"/>
  <c r="T61" i="3" a="1"/>
  <c r="T61" i="3" s="1"/>
  <c r="T91" i="3" a="1"/>
  <c r="T91" i="3" s="1"/>
  <c r="T121" i="3" a="1"/>
  <c r="T121" i="3" s="1"/>
  <c r="T96" i="3" a="1"/>
  <c r="T96" i="3" s="1"/>
  <c r="T116" i="3" a="1"/>
  <c r="T116" i="3" s="1"/>
  <c r="T111" i="3" a="1"/>
  <c r="T111" i="3" s="1"/>
  <c r="T81" i="3" a="1"/>
  <c r="T81" i="3" s="1"/>
  <c r="T101" i="3" a="1"/>
  <c r="T101" i="3" s="1"/>
  <c r="T86" i="3" a="1"/>
  <c r="T86" i="3" s="1"/>
  <c r="T136" i="3" a="1"/>
  <c r="T136" i="3" s="1"/>
  <c r="T156" i="3" a="1"/>
  <c r="T156" i="3" s="1"/>
  <c r="T181" i="3" a="1"/>
  <c r="T181" i="3" s="1"/>
  <c r="T211" i="3" a="1"/>
  <c r="T211" i="3" s="1"/>
  <c r="T106" i="3" a="1"/>
  <c r="T106" i="3" s="1"/>
  <c r="T126" i="3" a="1"/>
  <c r="T126" i="3" s="1"/>
  <c r="T146" i="3" a="1"/>
  <c r="T146" i="3" s="1"/>
  <c r="T141" i="3" a="1"/>
  <c r="T141" i="3" s="1"/>
  <c r="T161" i="3" a="1"/>
  <c r="T161" i="3" s="1"/>
  <c r="T166" i="3" a="1"/>
  <c r="T166" i="3" s="1"/>
  <c r="T131" i="3" a="1"/>
  <c r="T131" i="3" s="1"/>
  <c r="T171" i="3" a="1"/>
  <c r="T171" i="3" s="1"/>
  <c r="T151" i="3" a="1"/>
  <c r="T151" i="3" s="1"/>
  <c r="T176" i="3" a="1"/>
  <c r="T176" i="3" s="1"/>
  <c r="T191" i="3" a="1"/>
  <c r="T191" i="3" s="1"/>
  <c r="T201" i="3" a="1"/>
  <c r="T201" i="3" s="1"/>
  <c r="T206" i="3" a="1"/>
  <c r="T206" i="3" s="1"/>
  <c r="T221" i="3" a="1"/>
  <c r="T221" i="3" s="1"/>
  <c r="T241" i="3" a="1"/>
  <c r="T241" i="3" s="1"/>
  <c r="T246" i="3" a="1"/>
  <c r="T246" i="3" s="1"/>
  <c r="T196" i="3" a="1"/>
  <c r="T196" i="3" s="1"/>
  <c r="T226" i="3" a="1"/>
  <c r="T226" i="3" s="1"/>
  <c r="T186" i="3" a="1"/>
  <c r="T186" i="3" s="1"/>
  <c r="T231" i="3" a="1"/>
  <c r="T231" i="3" s="1"/>
  <c r="T236" i="3" a="1"/>
  <c r="T236" i="3" s="1"/>
  <c r="T216" i="3" a="1"/>
  <c r="T216" i="3" s="1"/>
  <c r="T251" i="3" a="1"/>
  <c r="T251" i="3" s="1"/>
  <c r="T256" i="3" a="1"/>
  <c r="T256" i="3" s="1"/>
  <c r="T261" i="3" a="1"/>
  <c r="T261" i="3" s="1"/>
  <c r="T331" i="3" a="1"/>
  <c r="T331" i="3" s="1"/>
  <c r="T281" i="3" a="1"/>
  <c r="T281" i="3" s="1"/>
  <c r="T291" i="3" a="1"/>
  <c r="T291" i="3" s="1"/>
  <c r="T271" i="3" a="1"/>
  <c r="T271" i="3" s="1"/>
  <c r="T306" i="3" a="1"/>
  <c r="T306" i="3" s="1"/>
  <c r="T286" i="3" a="1"/>
  <c r="T286" i="3" s="1"/>
  <c r="T296" i="3" a="1"/>
  <c r="T296" i="3" s="1"/>
  <c r="T301" i="3" a="1"/>
  <c r="T301" i="3" s="1"/>
  <c r="T266" i="3" a="1"/>
  <c r="T266" i="3" s="1"/>
  <c r="T276" i="3" a="1"/>
  <c r="T276" i="3" s="1"/>
  <c r="T371" i="3" a="1"/>
  <c r="T371" i="3" s="1"/>
  <c r="T386" i="3" a="1"/>
  <c r="T386" i="3" s="1"/>
  <c r="T336" i="3" a="1"/>
  <c r="T336" i="3" s="1"/>
  <c r="T376" i="3" a="1"/>
  <c r="T376" i="3" s="1"/>
  <c r="T311" i="3" a="1"/>
  <c r="T311" i="3" s="1"/>
  <c r="T351" i="3" a="1"/>
  <c r="T351" i="3" s="1"/>
  <c r="T316" i="3" a="1"/>
  <c r="T316" i="3" s="1"/>
  <c r="T321" i="3" a="1"/>
  <c r="T321" i="3" s="1"/>
  <c r="T356" i="3" a="1"/>
  <c r="T356" i="3" s="1"/>
  <c r="T326" i="3" a="1"/>
  <c r="T326" i="3" s="1"/>
  <c r="T366" i="3" a="1"/>
  <c r="T366" i="3" s="1"/>
  <c r="T361" i="3" a="1"/>
  <c r="T361" i="3" s="1"/>
  <c r="T341" i="3" a="1"/>
  <c r="T341" i="3" s="1"/>
  <c r="T396" i="3" a="1"/>
  <c r="T396" i="3" s="1"/>
  <c r="T406" i="3" a="1"/>
  <c r="T406" i="3" s="1"/>
  <c r="T391" i="3" a="1"/>
  <c r="T391" i="3" s="1"/>
  <c r="T426" i="3" a="1"/>
  <c r="T426" i="3" s="1"/>
  <c r="T381" i="3" a="1"/>
  <c r="T381" i="3" s="1"/>
  <c r="T416" i="3" a="1"/>
  <c r="T416" i="3" s="1"/>
  <c r="T401" i="3" a="1"/>
  <c r="T401" i="3" s="1"/>
  <c r="T411" i="3" a="1"/>
  <c r="T411" i="3" s="1"/>
  <c r="T346" i="3" a="1"/>
  <c r="T346" i="3" s="1"/>
  <c r="T421" i="3" a="1"/>
  <c r="T421" i="3" s="1"/>
  <c r="T516" i="3" a="1"/>
  <c r="T516" i="3" s="1"/>
  <c r="T496" i="3" a="1"/>
  <c r="T496" i="3" s="1"/>
  <c r="T521" i="3" a="1"/>
  <c r="T521" i="3" s="1"/>
  <c r="T486" i="3" a="1"/>
  <c r="T486" i="3" s="1"/>
  <c r="T431" i="3" a="1"/>
  <c r="T431" i="3" s="1"/>
  <c r="T491" i="3" a="1"/>
  <c r="T491" i="3" s="1"/>
  <c r="T436" i="3" a="1"/>
  <c r="T436" i="3" s="1"/>
  <c r="T451" i="3" a="1"/>
  <c r="T451" i="3" s="1"/>
  <c r="T466" i="3" a="1"/>
  <c r="T466" i="3" s="1"/>
  <c r="T471" i="3" a="1"/>
  <c r="T471" i="3" s="1"/>
  <c r="T441" i="3" a="1"/>
  <c r="T441" i="3" s="1"/>
  <c r="T476" i="3" a="1"/>
  <c r="T476" i="3" s="1"/>
  <c r="T541" i="3" a="1"/>
  <c r="T541" i="3" s="1"/>
  <c r="T501" i="3" a="1"/>
  <c r="T501" i="3" s="1"/>
  <c r="T536" i="3" a="1"/>
  <c r="T536" i="3" s="1"/>
  <c r="T446" i="3" a="1"/>
  <c r="T446" i="3" s="1"/>
  <c r="T526" i="3" a="1"/>
  <c r="T526" i="3" s="1"/>
  <c r="T51" i="3" a="1"/>
  <c r="T51" i="3" s="1"/>
  <c r="T511" i="3" a="1"/>
  <c r="T511" i="3" s="1"/>
  <c r="T456" i="3" a="1"/>
  <c r="T456" i="3" s="1"/>
  <c r="T461" i="3" a="1"/>
  <c r="T461" i="3" s="1"/>
  <c r="T506" i="3" a="1"/>
  <c r="T506" i="3" s="1"/>
  <c r="T531" i="3" a="1"/>
  <c r="T531" i="3" s="1"/>
  <c r="T481" i="3" a="1"/>
  <c r="T481" i="3" s="1"/>
  <c r="T46" i="3" a="1"/>
  <c r="T46" i="3" s="1"/>
  <c r="P61" i="3" a="1"/>
  <c r="P61" i="3" s="1"/>
  <c r="P56" i="3" a="1"/>
  <c r="P56" i="3" s="1"/>
  <c r="P66" i="3" a="1"/>
  <c r="P66" i="3" s="1"/>
  <c r="P116" i="3" a="1"/>
  <c r="P116" i="3" s="1"/>
  <c r="P151" i="3" a="1"/>
  <c r="P151" i="3" s="1"/>
  <c r="P131" i="3" a="1"/>
  <c r="P131" i="3" s="1"/>
  <c r="P81" i="3" a="1"/>
  <c r="P81" i="3" s="1"/>
  <c r="P126" i="3" a="1"/>
  <c r="P126" i="3" s="1"/>
  <c r="P71" i="3" a="1"/>
  <c r="P71" i="3" s="1"/>
  <c r="P101" i="3" a="1"/>
  <c r="P101" i="3" s="1"/>
  <c r="P86" i="3" a="1"/>
  <c r="P86" i="3" s="1"/>
  <c r="P91" i="3" a="1"/>
  <c r="P91" i="3" s="1"/>
  <c r="P96" i="3" a="1"/>
  <c r="P96" i="3" s="1"/>
  <c r="P106" i="3" a="1"/>
  <c r="P106" i="3" s="1"/>
  <c r="P76" i="3" a="1"/>
  <c r="P76" i="3" s="1"/>
  <c r="P121" i="3" a="1"/>
  <c r="P121" i="3" s="1"/>
  <c r="P171" i="3" a="1"/>
  <c r="P171" i="3" s="1"/>
  <c r="P221" i="3" a="1"/>
  <c r="P221" i="3" s="1"/>
  <c r="P111" i="3" a="1"/>
  <c r="P111" i="3" s="1"/>
  <c r="P176" i="3" a="1"/>
  <c r="P176" i="3" s="1"/>
  <c r="P196" i="3" a="1"/>
  <c r="P196" i="3" s="1"/>
  <c r="P186" i="3" a="1"/>
  <c r="P186" i="3" s="1"/>
  <c r="P156" i="3" a="1"/>
  <c r="P156" i="3" s="1"/>
  <c r="P181" i="3" a="1"/>
  <c r="P181" i="3" s="1"/>
  <c r="P136" i="3" a="1"/>
  <c r="P136" i="3" s="1"/>
  <c r="P141" i="3" a="1"/>
  <c r="P141" i="3" s="1"/>
  <c r="P161" i="3" a="1"/>
  <c r="P161" i="3" s="1"/>
  <c r="P146" i="3" a="1"/>
  <c r="P146" i="3" s="1"/>
  <c r="P166" i="3" a="1"/>
  <c r="P166" i="3" s="1"/>
  <c r="P226" i="3" a="1"/>
  <c r="P226" i="3" s="1"/>
  <c r="P241" i="3" a="1"/>
  <c r="P241" i="3" s="1"/>
  <c r="P246" i="3" a="1"/>
  <c r="P246" i="3" s="1"/>
  <c r="P251" i="3" a="1"/>
  <c r="P251" i="3" s="1"/>
  <c r="P256" i="3" a="1"/>
  <c r="P256" i="3" s="1"/>
  <c r="P216" i="3" a="1"/>
  <c r="P216" i="3" s="1"/>
  <c r="P231" i="3" a="1"/>
  <c r="P231" i="3" s="1"/>
  <c r="P236" i="3" a="1"/>
  <c r="P236" i="3" s="1"/>
  <c r="P211" i="3" a="1"/>
  <c r="P211" i="3" s="1"/>
  <c r="P206" i="3" a="1"/>
  <c r="P206" i="3" s="1"/>
  <c r="P201" i="3" a="1"/>
  <c r="P201" i="3" s="1"/>
  <c r="P191" i="3" a="1"/>
  <c r="P191" i="3" s="1"/>
  <c r="P271" i="3" a="1"/>
  <c r="P271" i="3" s="1"/>
  <c r="P316" i="3" a="1"/>
  <c r="P316" i="3" s="1"/>
  <c r="P306" i="3" a="1"/>
  <c r="P306" i="3" s="1"/>
  <c r="P276" i="3" a="1"/>
  <c r="P276" i="3" s="1"/>
  <c r="P286" i="3" a="1"/>
  <c r="P286" i="3" s="1"/>
  <c r="P296" i="3" a="1"/>
  <c r="P296" i="3" s="1"/>
  <c r="P311" i="3" a="1"/>
  <c r="P311" i="3" s="1"/>
  <c r="P266" i="3" a="1"/>
  <c r="P266" i="3" s="1"/>
  <c r="P301" i="3" a="1"/>
  <c r="P301" i="3" s="1"/>
  <c r="P281" i="3" a="1"/>
  <c r="P281" i="3" s="1"/>
  <c r="P261" i="3" a="1"/>
  <c r="P261" i="3" s="1"/>
  <c r="P291" i="3" a="1"/>
  <c r="P291" i="3" s="1"/>
  <c r="P396" i="3" a="1"/>
  <c r="P396" i="3" s="1"/>
  <c r="P321" i="3" a="1"/>
  <c r="P321" i="3" s="1"/>
  <c r="P356" i="3" a="1"/>
  <c r="P356" i="3" s="1"/>
  <c r="P366" i="3" a="1"/>
  <c r="P366" i="3" s="1"/>
  <c r="P326" i="3" a="1"/>
  <c r="P326" i="3" s="1"/>
  <c r="P361" i="3" a="1"/>
  <c r="P361" i="3" s="1"/>
  <c r="P331" i="3" a="1"/>
  <c r="P331" i="3" s="1"/>
  <c r="P341" i="3" a="1"/>
  <c r="P341" i="3" s="1"/>
  <c r="P346" i="3" a="1"/>
  <c r="P346" i="3" s="1"/>
  <c r="P336" i="3" a="1"/>
  <c r="P336" i="3" s="1"/>
  <c r="P426" i="3" a="1"/>
  <c r="P426" i="3" s="1"/>
  <c r="P441" i="3" a="1"/>
  <c r="P441" i="3" s="1"/>
  <c r="P476" i="3" a="1"/>
  <c r="P476" i="3" s="1"/>
  <c r="P371" i="3" a="1"/>
  <c r="P371" i="3" s="1"/>
  <c r="P381" i="3" a="1"/>
  <c r="P381" i="3" s="1"/>
  <c r="P416" i="3" a="1"/>
  <c r="P416" i="3" s="1"/>
  <c r="P401" i="3" a="1"/>
  <c r="P401" i="3" s="1"/>
  <c r="P431" i="3" a="1"/>
  <c r="P431" i="3" s="1"/>
  <c r="P411" i="3" a="1"/>
  <c r="P411" i="3" s="1"/>
  <c r="P421" i="3" a="1"/>
  <c r="P421" i="3" s="1"/>
  <c r="P351" i="3" a="1"/>
  <c r="P351" i="3" s="1"/>
  <c r="P386" i="3" a="1"/>
  <c r="P386" i="3" s="1"/>
  <c r="P406" i="3" a="1"/>
  <c r="P406" i="3" s="1"/>
  <c r="P376" i="3" a="1"/>
  <c r="P376" i="3" s="1"/>
  <c r="P51" i="3" a="1"/>
  <c r="P51" i="3" s="1"/>
  <c r="P391" i="3" a="1"/>
  <c r="P391" i="3" s="1"/>
  <c r="P491" i="3" a="1"/>
  <c r="P491" i="3" s="1"/>
  <c r="P451" i="3" a="1"/>
  <c r="P451" i="3" s="1"/>
  <c r="P471" i="3" a="1"/>
  <c r="P471" i="3" s="1"/>
  <c r="P501" i="3" a="1"/>
  <c r="P501" i="3" s="1"/>
  <c r="P436" i="3" a="1"/>
  <c r="P436" i="3" s="1"/>
  <c r="P466" i="3" a="1"/>
  <c r="P466" i="3" s="1"/>
  <c r="P456" i="3" a="1"/>
  <c r="P456" i="3" s="1"/>
  <c r="P461" i="3" a="1"/>
  <c r="P461" i="3" s="1"/>
  <c r="P481" i="3" a="1"/>
  <c r="P481" i="3" s="1"/>
  <c r="P446" i="3" a="1"/>
  <c r="P446" i="3" s="1"/>
  <c r="P526" i="3" a="1"/>
  <c r="P526" i="3" s="1"/>
  <c r="P511" i="3" a="1"/>
  <c r="P511" i="3" s="1"/>
  <c r="P46" i="3" a="1"/>
  <c r="P46" i="3" s="1"/>
  <c r="P496" i="3" a="1"/>
  <c r="P496" i="3" s="1"/>
  <c r="P506" i="3" a="1"/>
  <c r="P506" i="3" s="1"/>
  <c r="P521" i="3" a="1"/>
  <c r="P521" i="3" s="1"/>
  <c r="P531" i="3" a="1"/>
  <c r="P531" i="3" s="1"/>
  <c r="P536" i="3" a="1"/>
  <c r="P536" i="3" s="1"/>
  <c r="P541" i="3" a="1"/>
  <c r="P541" i="3" s="1"/>
  <c r="P516" i="3" a="1"/>
  <c r="P516" i="3" s="1"/>
  <c r="P486" i="3" a="1"/>
  <c r="P486" i="3" s="1"/>
  <c r="J81" i="3" a="1"/>
  <c r="J81" i="3" s="1"/>
  <c r="J71" i="3" a="1"/>
  <c r="J71" i="3" s="1"/>
  <c r="J76" i="3" a="1"/>
  <c r="J76" i="3" s="1"/>
  <c r="J56" i="3" a="1"/>
  <c r="J56" i="3" s="1"/>
  <c r="J66" i="3" a="1"/>
  <c r="J66" i="3" s="1"/>
  <c r="J61" i="3" a="1"/>
  <c r="J61" i="3" s="1"/>
  <c r="J91" i="3" a="1"/>
  <c r="J91" i="3" s="1"/>
  <c r="J96" i="3" a="1"/>
  <c r="J96" i="3" s="1"/>
  <c r="J106" i="3" a="1"/>
  <c r="J106" i="3" s="1"/>
  <c r="J146" i="3" a="1"/>
  <c r="J146" i="3" s="1"/>
  <c r="J121" i="3" a="1"/>
  <c r="J121" i="3" s="1"/>
  <c r="J111" i="3" a="1"/>
  <c r="J111" i="3" s="1"/>
  <c r="J116" i="3" a="1"/>
  <c r="J116" i="3" s="1"/>
  <c r="J86" i="3" a="1"/>
  <c r="J86" i="3" s="1"/>
  <c r="J181" i="3" a="1"/>
  <c r="J181" i="3" s="1"/>
  <c r="J231" i="3" a="1"/>
  <c r="J231" i="3" s="1"/>
  <c r="J101" i="3" a="1"/>
  <c r="J101" i="3" s="1"/>
  <c r="J141" i="3" a="1"/>
  <c r="J141" i="3" s="1"/>
  <c r="J166" i="3" a="1"/>
  <c r="J166" i="3" s="1"/>
  <c r="J151" i="3" a="1"/>
  <c r="J151" i="3" s="1"/>
  <c r="J136" i="3" a="1"/>
  <c r="J136" i="3" s="1"/>
  <c r="J171" i="3" a="1"/>
  <c r="J171" i="3" s="1"/>
  <c r="J126" i="3" a="1"/>
  <c r="J126" i="3" s="1"/>
  <c r="J176" i="3" a="1"/>
  <c r="J176" i="3" s="1"/>
  <c r="J131" i="3" a="1"/>
  <c r="J131" i="3" s="1"/>
  <c r="J156" i="3" a="1"/>
  <c r="J156" i="3" s="1"/>
  <c r="J201" i="3" a="1"/>
  <c r="J201" i="3" s="1"/>
  <c r="J286" i="3" a="1"/>
  <c r="J286" i="3" s="1"/>
  <c r="J186" i="3" a="1"/>
  <c r="J186" i="3" s="1"/>
  <c r="J161" i="3" a="1"/>
  <c r="J161" i="3" s="1"/>
  <c r="J191" i="3" a="1"/>
  <c r="J191" i="3" s="1"/>
  <c r="J246" i="3" a="1"/>
  <c r="J246" i="3" s="1"/>
  <c r="J226" i="3" a="1"/>
  <c r="J226" i="3" s="1"/>
  <c r="J241" i="3" a="1"/>
  <c r="J241" i="3" s="1"/>
  <c r="J196" i="3" a="1"/>
  <c r="J196" i="3" s="1"/>
  <c r="J216" i="3" a="1"/>
  <c r="J216" i="3" s="1"/>
  <c r="J236" i="3" a="1"/>
  <c r="J236" i="3" s="1"/>
  <c r="J211" i="3" a="1"/>
  <c r="J211" i="3" s="1"/>
  <c r="J341" i="3" a="1"/>
  <c r="J341" i="3" s="1"/>
  <c r="J261" i="3" a="1"/>
  <c r="J261" i="3" s="1"/>
  <c r="J251" i="3" a="1"/>
  <c r="J251" i="3" s="1"/>
  <c r="J256" i="3" a="1"/>
  <c r="J256" i="3" s="1"/>
  <c r="J276" i="3" a="1"/>
  <c r="J276" i="3" s="1"/>
  <c r="J291" i="3" a="1"/>
  <c r="J291" i="3" s="1"/>
  <c r="J271" i="3" a="1"/>
  <c r="J271" i="3" s="1"/>
  <c r="J296" i="3" a="1"/>
  <c r="J296" i="3" s="1"/>
  <c r="J281" i="3" a="1"/>
  <c r="J281" i="3" s="1"/>
  <c r="J306" i="3" a="1"/>
  <c r="J306" i="3" s="1"/>
  <c r="J206" i="3" a="1"/>
  <c r="J206" i="3" s="1"/>
  <c r="J301" i="3" a="1"/>
  <c r="J301" i="3" s="1"/>
  <c r="J266" i="3" a="1"/>
  <c r="J266" i="3" s="1"/>
  <c r="J421" i="3" a="1"/>
  <c r="J421" i="3" s="1"/>
  <c r="J426" i="3" a="1"/>
  <c r="J426" i="3" s="1"/>
  <c r="J336" i="3" a="1"/>
  <c r="J336" i="3" s="1"/>
  <c r="J376" i="3" a="1"/>
  <c r="J376" i="3" s="1"/>
  <c r="J346" i="3" a="1"/>
  <c r="J346" i="3" s="1"/>
  <c r="J351" i="3" a="1"/>
  <c r="J351" i="3" s="1"/>
  <c r="J366" i="3" a="1"/>
  <c r="J366" i="3" s="1"/>
  <c r="J356" i="3" a="1"/>
  <c r="J356" i="3" s="1"/>
  <c r="J311" i="3" a="1"/>
  <c r="J311" i="3" s="1"/>
  <c r="J321" i="3" a="1"/>
  <c r="J321" i="3" s="1"/>
  <c r="J361" i="3" a="1"/>
  <c r="J361" i="3" s="1"/>
  <c r="J221" i="3" a="1"/>
  <c r="J221" i="3" s="1"/>
  <c r="J316" i="3" a="1"/>
  <c r="J316" i="3" s="1"/>
  <c r="J326" i="3" a="1"/>
  <c r="J326" i="3" s="1"/>
  <c r="J391" i="3" a="1"/>
  <c r="J391" i="3" s="1"/>
  <c r="J386" i="3" a="1"/>
  <c r="J386" i="3" s="1"/>
  <c r="J396" i="3" a="1"/>
  <c r="J396" i="3" s="1"/>
  <c r="J406" i="3" a="1"/>
  <c r="J406" i="3" s="1"/>
  <c r="J436" i="3" a="1"/>
  <c r="J436" i="3" s="1"/>
  <c r="J416" i="3" a="1"/>
  <c r="J416" i="3" s="1"/>
  <c r="J401" i="3" a="1"/>
  <c r="J401" i="3" s="1"/>
  <c r="J411" i="3" a="1"/>
  <c r="J411" i="3" s="1"/>
  <c r="J381" i="3" a="1"/>
  <c r="J381" i="3" s="1"/>
  <c r="J331" i="3" a="1"/>
  <c r="J331" i="3" s="1"/>
  <c r="J531" i="3" a="1"/>
  <c r="J531" i="3" s="1"/>
  <c r="J526" i="3" a="1"/>
  <c r="J526" i="3" s="1"/>
  <c r="J371" i="3" a="1"/>
  <c r="J371" i="3" s="1"/>
  <c r="J501" i="3" a="1"/>
  <c r="J501" i="3" s="1"/>
  <c r="J496" i="3" a="1"/>
  <c r="J496" i="3" s="1"/>
  <c r="J486" i="3" a="1"/>
  <c r="J486" i="3" s="1"/>
  <c r="J451" i="3" a="1"/>
  <c r="J451" i="3" s="1"/>
  <c r="J471" i="3" a="1"/>
  <c r="J471" i="3" s="1"/>
  <c r="J491" i="3" a="1"/>
  <c r="J491" i="3" s="1"/>
  <c r="J431" i="3" a="1"/>
  <c r="J431" i="3" s="1"/>
  <c r="J456" i="3" a="1"/>
  <c r="J456" i="3" s="1"/>
  <c r="J466" i="3" a="1"/>
  <c r="J466" i="3" s="1"/>
  <c r="J461" i="3" a="1"/>
  <c r="J461" i="3" s="1"/>
  <c r="J476" i="3" a="1"/>
  <c r="J476" i="3" s="1"/>
  <c r="J536" i="3" a="1"/>
  <c r="J536" i="3" s="1"/>
  <c r="J516" i="3" a="1"/>
  <c r="J516" i="3" s="1"/>
  <c r="J441" i="3" a="1"/>
  <c r="J441" i="3" s="1"/>
  <c r="J446" i="3" a="1"/>
  <c r="J446" i="3" s="1"/>
  <c r="J51" i="3" a="1"/>
  <c r="J51" i="3" s="1"/>
  <c r="J511" i="3" a="1"/>
  <c r="J511" i="3" s="1"/>
  <c r="J506" i="3" a="1"/>
  <c r="J506" i="3" s="1"/>
  <c r="J521" i="3" a="1"/>
  <c r="J521" i="3" s="1"/>
  <c r="J481" i="3" a="1"/>
  <c r="J481" i="3" s="1"/>
  <c r="J541" i="3" a="1"/>
  <c r="J541" i="3" s="1"/>
  <c r="J46" i="3" a="1"/>
  <c r="J46" i="3" s="1"/>
  <c r="U71" i="3" a="1"/>
  <c r="U71" i="3" s="1"/>
  <c r="U76" i="3" a="1"/>
  <c r="U76" i="3" s="1"/>
  <c r="U66" i="3" a="1"/>
  <c r="U66" i="3" s="1"/>
  <c r="U56" i="3" a="1"/>
  <c r="U56" i="3" s="1"/>
  <c r="U61" i="3" a="1"/>
  <c r="U61" i="3" s="1"/>
  <c r="U101" i="3" a="1"/>
  <c r="U101" i="3" s="1"/>
  <c r="U106" i="3" a="1"/>
  <c r="U106" i="3" s="1"/>
  <c r="U141" i="3" a="1"/>
  <c r="U141" i="3" s="1"/>
  <c r="U166" i="3" a="1"/>
  <c r="U166" i="3" s="1"/>
  <c r="U86" i="3" a="1"/>
  <c r="U86" i="3" s="1"/>
  <c r="U91" i="3" a="1"/>
  <c r="U91" i="3" s="1"/>
  <c r="U121" i="3" a="1"/>
  <c r="U121" i="3" s="1"/>
  <c r="U96" i="3" a="1"/>
  <c r="U96" i="3" s="1"/>
  <c r="U116" i="3" a="1"/>
  <c r="U116" i="3" s="1"/>
  <c r="U81" i="3" a="1"/>
  <c r="U81" i="3" s="1"/>
  <c r="U111" i="3" a="1"/>
  <c r="U111" i="3" s="1"/>
  <c r="U216" i="3" a="1"/>
  <c r="U216" i="3" s="1"/>
  <c r="U136" i="3" a="1"/>
  <c r="U136" i="3" s="1"/>
  <c r="U126" i="3" a="1"/>
  <c r="U126" i="3" s="1"/>
  <c r="U146" i="3" a="1"/>
  <c r="U146" i="3" s="1"/>
  <c r="U156" i="3" a="1"/>
  <c r="U156" i="3" s="1"/>
  <c r="U181" i="3" a="1"/>
  <c r="U181" i="3" s="1"/>
  <c r="U161" i="3" a="1"/>
  <c r="U161" i="3" s="1"/>
  <c r="U131" i="3" a="1"/>
  <c r="U131" i="3" s="1"/>
  <c r="U171" i="3" a="1"/>
  <c r="U171" i="3" s="1"/>
  <c r="U151" i="3" a="1"/>
  <c r="U151" i="3" s="1"/>
  <c r="U176" i="3" a="1"/>
  <c r="U176" i="3" s="1"/>
  <c r="U211" i="3" a="1"/>
  <c r="U211" i="3" s="1"/>
  <c r="U191" i="3" a="1"/>
  <c r="U191" i="3" s="1"/>
  <c r="U206" i="3" a="1"/>
  <c r="U206" i="3" s="1"/>
  <c r="U221" i="3" a="1"/>
  <c r="U221" i="3" s="1"/>
  <c r="U201" i="3" a="1"/>
  <c r="U201" i="3" s="1"/>
  <c r="U241" i="3" a="1"/>
  <c r="U241" i="3" s="1"/>
  <c r="U246" i="3" a="1"/>
  <c r="U246" i="3" s="1"/>
  <c r="U226" i="3" a="1"/>
  <c r="U226" i="3" s="1"/>
  <c r="U186" i="3" a="1"/>
  <c r="U186" i="3" s="1"/>
  <c r="U196" i="3" a="1"/>
  <c r="U196" i="3" s="1"/>
  <c r="U231" i="3" a="1"/>
  <c r="U231" i="3" s="1"/>
  <c r="U236" i="3" a="1"/>
  <c r="U236" i="3" s="1"/>
  <c r="U251" i="3" a="1"/>
  <c r="U251" i="3" s="1"/>
  <c r="U256" i="3" a="1"/>
  <c r="U256" i="3" s="1"/>
  <c r="U261" i="3" a="1"/>
  <c r="U261" i="3" s="1"/>
  <c r="U291" i="3" a="1"/>
  <c r="U291" i="3" s="1"/>
  <c r="U281" i="3" a="1"/>
  <c r="U281" i="3" s="1"/>
  <c r="U271" i="3" a="1"/>
  <c r="U271" i="3" s="1"/>
  <c r="U306" i="3" a="1"/>
  <c r="U306" i="3" s="1"/>
  <c r="U296" i="3" a="1"/>
  <c r="U296" i="3" s="1"/>
  <c r="U286" i="3" a="1"/>
  <c r="U286" i="3" s="1"/>
  <c r="U266" i="3" a="1"/>
  <c r="U266" i="3" s="1"/>
  <c r="U301" i="3" a="1"/>
  <c r="U301" i="3" s="1"/>
  <c r="U331" i="3" a="1"/>
  <c r="U331" i="3" s="1"/>
  <c r="U346" i="3" a="1"/>
  <c r="U346" i="3" s="1"/>
  <c r="U381" i="3" a="1"/>
  <c r="U381" i="3" s="1"/>
  <c r="U371" i="3" a="1"/>
  <c r="U371" i="3" s="1"/>
  <c r="U336" i="3" a="1"/>
  <c r="U336" i="3" s="1"/>
  <c r="U311" i="3" a="1"/>
  <c r="U311" i="3" s="1"/>
  <c r="U351" i="3" a="1"/>
  <c r="U351" i="3" s="1"/>
  <c r="U316" i="3" a="1"/>
  <c r="U316" i="3" s="1"/>
  <c r="U321" i="3" a="1"/>
  <c r="U321" i="3" s="1"/>
  <c r="U276" i="3" a="1"/>
  <c r="U276" i="3" s="1"/>
  <c r="U356" i="3" a="1"/>
  <c r="U356" i="3" s="1"/>
  <c r="U366" i="3" a="1"/>
  <c r="U366" i="3" s="1"/>
  <c r="U326" i="3" a="1"/>
  <c r="U326" i="3" s="1"/>
  <c r="U361" i="3" a="1"/>
  <c r="U361" i="3" s="1"/>
  <c r="U461" i="3" a="1"/>
  <c r="U461" i="3" s="1"/>
  <c r="U466" i="3" a="1"/>
  <c r="U466" i="3" s="1"/>
  <c r="U486" i="3" a="1"/>
  <c r="U486" i="3" s="1"/>
  <c r="U491" i="3" a="1"/>
  <c r="U491" i="3" s="1"/>
  <c r="U376" i="3" a="1"/>
  <c r="U376" i="3" s="1"/>
  <c r="U386" i="3" a="1"/>
  <c r="U386" i="3" s="1"/>
  <c r="U396" i="3" a="1"/>
  <c r="U396" i="3" s="1"/>
  <c r="U406" i="3" a="1"/>
  <c r="U406" i="3" s="1"/>
  <c r="U391" i="3" a="1"/>
  <c r="U391" i="3" s="1"/>
  <c r="U426" i="3" a="1"/>
  <c r="U426" i="3" s="1"/>
  <c r="U416" i="3" a="1"/>
  <c r="U416" i="3" s="1"/>
  <c r="U401" i="3" a="1"/>
  <c r="U401" i="3" s="1"/>
  <c r="U411" i="3" a="1"/>
  <c r="U411" i="3" s="1"/>
  <c r="U441" i="3" a="1"/>
  <c r="U441" i="3" s="1"/>
  <c r="U541" i="3" a="1"/>
  <c r="U541" i="3" s="1"/>
  <c r="U446" i="3" a="1"/>
  <c r="U446" i="3" s="1"/>
  <c r="U456" i="3" a="1"/>
  <c r="U456" i="3" s="1"/>
  <c r="U481" i="3" a="1"/>
  <c r="U481" i="3" s="1"/>
  <c r="U516" i="3" a="1"/>
  <c r="U516" i="3" s="1"/>
  <c r="U496" i="3" a="1"/>
  <c r="U496" i="3" s="1"/>
  <c r="U431" i="3" a="1"/>
  <c r="U431" i="3" s="1"/>
  <c r="U341" i="3" a="1"/>
  <c r="U341" i="3" s="1"/>
  <c r="U436" i="3" a="1"/>
  <c r="U436" i="3" s="1"/>
  <c r="U451" i="3" a="1"/>
  <c r="U451" i="3" s="1"/>
  <c r="U471" i="3" a="1"/>
  <c r="U471" i="3" s="1"/>
  <c r="U421" i="3" a="1"/>
  <c r="U421" i="3" s="1"/>
  <c r="U531" i="3" a="1"/>
  <c r="U531" i="3" s="1"/>
  <c r="U501" i="3" a="1"/>
  <c r="U501" i="3" s="1"/>
  <c r="U536" i="3" a="1"/>
  <c r="U536" i="3" s="1"/>
  <c r="U526" i="3" a="1"/>
  <c r="U526" i="3" s="1"/>
  <c r="U51" i="3" a="1"/>
  <c r="U51" i="3" s="1"/>
  <c r="U511" i="3" a="1"/>
  <c r="U511" i="3" s="1"/>
  <c r="U521" i="3" a="1"/>
  <c r="U521" i="3" s="1"/>
  <c r="U476" i="3" a="1"/>
  <c r="U476" i="3" s="1"/>
  <c r="U506" i="3" a="1"/>
  <c r="U506" i="3" s="1"/>
  <c r="U46" i="3" a="1"/>
  <c r="U46" i="3" s="1"/>
  <c r="C56" i="3" a="1"/>
  <c r="C56" i="3" s="1"/>
  <c r="C66" i="3" a="1"/>
  <c r="C66" i="3" s="1"/>
  <c r="C61" i="3" a="1"/>
  <c r="C61" i="3" s="1"/>
  <c r="C81" i="3" a="1"/>
  <c r="C81" i="3" s="1"/>
  <c r="C86" i="3" a="1"/>
  <c r="C86" i="3" s="1"/>
  <c r="C96" i="3" a="1"/>
  <c r="C96" i="3" s="1"/>
  <c r="C126" i="3" a="1"/>
  <c r="C126" i="3" s="1"/>
  <c r="C91" i="3" a="1"/>
  <c r="C91" i="3" s="1"/>
  <c r="C101" i="3" a="1"/>
  <c r="C101" i="3" s="1"/>
  <c r="C106" i="3" a="1"/>
  <c r="C106" i="3" s="1"/>
  <c r="C121" i="3" a="1"/>
  <c r="C121" i="3" s="1"/>
  <c r="C71" i="3" a="1"/>
  <c r="C71" i="3" s="1"/>
  <c r="C111" i="3" a="1"/>
  <c r="C111" i="3" s="1"/>
  <c r="C116" i="3" a="1"/>
  <c r="C116" i="3" s="1"/>
  <c r="C76" i="3" a="1"/>
  <c r="C76" i="3" s="1"/>
  <c r="C156" i="3" a="1"/>
  <c r="C156" i="3" s="1"/>
  <c r="C176" i="3" a="1"/>
  <c r="C176" i="3" s="1"/>
  <c r="C226" i="3" a="1"/>
  <c r="C226" i="3" s="1"/>
  <c r="C161" i="3" a="1"/>
  <c r="C161" i="3" s="1"/>
  <c r="C166" i="3" a="1"/>
  <c r="C166" i="3" s="1"/>
  <c r="C131" i="3" a="1"/>
  <c r="C131" i="3" s="1"/>
  <c r="C141" i="3" a="1"/>
  <c r="C141" i="3" s="1"/>
  <c r="C146" i="3" a="1"/>
  <c r="C146" i="3" s="1"/>
  <c r="C181" i="3" a="1"/>
  <c r="C181" i="3" s="1"/>
  <c r="C151" i="3" a="1"/>
  <c r="C151" i="3" s="1"/>
  <c r="C136" i="3" a="1"/>
  <c r="C136" i="3" s="1"/>
  <c r="C171" i="3" a="1"/>
  <c r="C171" i="3" s="1"/>
  <c r="C186" i="3" a="1"/>
  <c r="C186" i="3" s="1"/>
  <c r="C216" i="3" a="1"/>
  <c r="C216" i="3" s="1"/>
  <c r="C236" i="3" a="1"/>
  <c r="C236" i="3" s="1"/>
  <c r="C291" i="3" a="1"/>
  <c r="C291" i="3" s="1"/>
  <c r="C211" i="3" a="1"/>
  <c r="C211" i="3" s="1"/>
  <c r="C206" i="3" a="1"/>
  <c r="C206" i="3" s="1"/>
  <c r="C201" i="3" a="1"/>
  <c r="C201" i="3" s="1"/>
  <c r="C221" i="3" a="1"/>
  <c r="C221" i="3" s="1"/>
  <c r="C246" i="3" a="1"/>
  <c r="C246" i="3" s="1"/>
  <c r="C241" i="3" a="1"/>
  <c r="C241" i="3" s="1"/>
  <c r="C191" i="3" a="1"/>
  <c r="C191" i="3" s="1"/>
  <c r="C196" i="3" a="1"/>
  <c r="C196" i="3" s="1"/>
  <c r="C251" i="3" a="1"/>
  <c r="C251" i="3" s="1"/>
  <c r="C301" i="3" a="1"/>
  <c r="C301" i="3" s="1"/>
  <c r="C306" i="3" a="1"/>
  <c r="C306" i="3" s="1"/>
  <c r="C266" i="3" a="1"/>
  <c r="C266" i="3" s="1"/>
  <c r="C276" i="3" a="1"/>
  <c r="C276" i="3" s="1"/>
  <c r="C261" i="3" a="1"/>
  <c r="C261" i="3" s="1"/>
  <c r="C281" i="3" a="1"/>
  <c r="C281" i="3" s="1"/>
  <c r="C286" i="3" a="1"/>
  <c r="C286" i="3" s="1"/>
  <c r="C296" i="3" a="1"/>
  <c r="C296" i="3" s="1"/>
  <c r="C256" i="3" a="1"/>
  <c r="C256" i="3" s="1"/>
  <c r="C326" i="3" a="1"/>
  <c r="C326" i="3" s="1"/>
  <c r="C361" i="3" a="1"/>
  <c r="C361" i="3" s="1"/>
  <c r="C386" i="3" a="1"/>
  <c r="C386" i="3" s="1"/>
  <c r="C321" i="3" a="1"/>
  <c r="C321" i="3" s="1"/>
  <c r="C371" i="3" a="1"/>
  <c r="C371" i="3" s="1"/>
  <c r="C311" i="3" a="1"/>
  <c r="C311" i="3" s="1"/>
  <c r="C331" i="3" a="1"/>
  <c r="C331" i="3" s="1"/>
  <c r="C376" i="3" a="1"/>
  <c r="C376" i="3" s="1"/>
  <c r="C271" i="3" a="1"/>
  <c r="C271" i="3" s="1"/>
  <c r="C341" i="3" a="1"/>
  <c r="C341" i="3" s="1"/>
  <c r="C316" i="3" a="1"/>
  <c r="C316" i="3" s="1"/>
  <c r="C336" i="3" a="1"/>
  <c r="C336" i="3" s="1"/>
  <c r="C346" i="3" a="1"/>
  <c r="C346" i="3" s="1"/>
  <c r="C366" i="3" a="1"/>
  <c r="C366" i="3" s="1"/>
  <c r="C351" i="3" a="1"/>
  <c r="C351" i="3" s="1"/>
  <c r="C231" i="3" a="1"/>
  <c r="C231" i="3" s="1"/>
  <c r="C356" i="3" a="1"/>
  <c r="C356" i="3" s="1"/>
  <c r="C381" i="3" a="1"/>
  <c r="C381" i="3" s="1"/>
  <c r="C471" i="3" a="1"/>
  <c r="C471" i="3" s="1"/>
  <c r="C436" i="3" a="1"/>
  <c r="C436" i="3" s="1"/>
  <c r="C396" i="3" a="1"/>
  <c r="C396" i="3" s="1"/>
  <c r="C391" i="3" a="1"/>
  <c r="C391" i="3" s="1"/>
  <c r="C406" i="3" a="1"/>
  <c r="C406" i="3" s="1"/>
  <c r="C426" i="3" a="1"/>
  <c r="C426" i="3" s="1"/>
  <c r="C416" i="3" a="1"/>
  <c r="C416" i="3" s="1"/>
  <c r="C401" i="3" a="1"/>
  <c r="C401" i="3" s="1"/>
  <c r="C411" i="3" a="1"/>
  <c r="C411" i="3" s="1"/>
  <c r="C421" i="3" a="1"/>
  <c r="C421" i="3" s="1"/>
  <c r="C446" i="3" a="1"/>
  <c r="C446" i="3" s="1"/>
  <c r="C456" i="3" a="1"/>
  <c r="C456" i="3" s="1"/>
  <c r="C481" i="3" a="1"/>
  <c r="C481" i="3" s="1"/>
  <c r="C511" i="3" a="1"/>
  <c r="C511" i="3" s="1"/>
  <c r="C491" i="3" a="1"/>
  <c r="C491" i="3" s="1"/>
  <c r="C461" i="3" a="1"/>
  <c r="C461" i="3" s="1"/>
  <c r="C516" i="3" a="1"/>
  <c r="C516" i="3" s="1"/>
  <c r="C431" i="3" a="1"/>
  <c r="C431" i="3" s="1"/>
  <c r="C476" i="3" a="1"/>
  <c r="C476" i="3" s="1"/>
  <c r="C441" i="3" a="1"/>
  <c r="C441" i="3" s="1"/>
  <c r="C451" i="3" a="1"/>
  <c r="C451" i="3" s="1"/>
  <c r="C466" i="3" a="1"/>
  <c r="C466" i="3" s="1"/>
  <c r="C486" i="3" a="1"/>
  <c r="C486" i="3" s="1"/>
  <c r="C541" i="3" a="1"/>
  <c r="C541" i="3" s="1"/>
  <c r="C501" i="3" a="1"/>
  <c r="C501" i="3" s="1"/>
  <c r="C521" i="3" a="1"/>
  <c r="C521" i="3" s="1"/>
  <c r="C531" i="3" a="1"/>
  <c r="C531" i="3" s="1"/>
  <c r="C536" i="3" a="1"/>
  <c r="C536" i="3" s="1"/>
  <c r="C51" i="3" a="1"/>
  <c r="C51" i="3" s="1"/>
  <c r="C506" i="3" a="1"/>
  <c r="C506" i="3" s="1"/>
  <c r="C496" i="3" a="1"/>
  <c r="C496" i="3" s="1"/>
  <c r="C526" i="3" a="1"/>
  <c r="C526" i="3" s="1"/>
  <c r="C46" i="3" a="1"/>
  <c r="C46" i="3" s="1"/>
  <c r="B171" i="3" a="1"/>
  <c r="B171" i="3" s="1"/>
  <c r="B138" i="4" s="1"/>
  <c r="B181" i="3" a="1"/>
  <c r="B181" i="3" s="1"/>
  <c r="B148" i="4" s="1"/>
  <c r="B191" i="3" a="1"/>
  <c r="B191" i="3" s="1"/>
  <c r="B158" i="4" s="1"/>
  <c r="B156" i="3" a="1"/>
  <c r="B156" i="3" s="1"/>
  <c r="B123" i="4" s="1"/>
  <c r="B201" i="3" a="1"/>
  <c r="B201" i="3" s="1"/>
  <c r="B168" i="4" s="1"/>
  <c r="B246" i="3" a="1"/>
  <c r="B246" i="3" s="1"/>
  <c r="B213" i="4" s="1"/>
  <c r="B321" i="3" a="1"/>
  <c r="B321" i="3" s="1"/>
  <c r="B288" i="4" s="1"/>
  <c r="B331" i="3" a="1"/>
  <c r="B331" i="3" s="1"/>
  <c r="B298" i="4" s="1"/>
  <c r="B341" i="3" a="1"/>
  <c r="B341" i="3" s="1"/>
  <c r="B308" i="4" s="1"/>
  <c r="B496" i="3" a="1"/>
  <c r="B496" i="3" s="1"/>
  <c r="B463" i="4" s="1"/>
  <c r="B506" i="3" a="1"/>
  <c r="B506" i="3" s="1"/>
  <c r="B473" i="4" s="1"/>
  <c r="B516" i="3" a="1"/>
  <c r="B516" i="3" s="1"/>
  <c r="B483" i="4" s="1"/>
  <c r="B51" i="3" a="1"/>
  <c r="B51" i="3" s="1"/>
  <c r="B18" i="4" s="1"/>
  <c r="B7" i="9" s="1"/>
  <c r="B101" i="3" a="1"/>
  <c r="B101" i="3" s="1"/>
  <c r="B68" i="4" s="1"/>
  <c r="B146" i="3" a="1"/>
  <c r="B146" i="3" s="1"/>
  <c r="B113" i="4" s="1"/>
  <c r="B236" i="3" a="1"/>
  <c r="B236" i="3" s="1"/>
  <c r="B203" i="4" s="1"/>
  <c r="B291" i="3" a="1"/>
  <c r="B291" i="3" s="1"/>
  <c r="B258" i="4" s="1"/>
  <c r="B301" i="3" a="1"/>
  <c r="B301" i="3" s="1"/>
  <c r="B268" i="4" s="1"/>
  <c r="B311" i="3" a="1"/>
  <c r="B311" i="3" s="1"/>
  <c r="B278" i="4" s="1"/>
  <c r="B466" i="3" a="1"/>
  <c r="B466" i="3" s="1"/>
  <c r="B433" i="4" s="1"/>
  <c r="B476" i="3" a="1"/>
  <c r="B476" i="3" s="1"/>
  <c r="B443" i="4" s="1"/>
  <c r="B486" i="3" a="1"/>
  <c r="B486" i="3" s="1"/>
  <c r="B453" i="4" s="1"/>
  <c r="B71" i="3" a="1"/>
  <c r="B71" i="3" s="1"/>
  <c r="B38" i="4" s="1"/>
  <c r="B81" i="3" a="1"/>
  <c r="B81" i="3" s="1"/>
  <c r="B48" i="4" s="1"/>
  <c r="B91" i="3" a="1"/>
  <c r="B91" i="3" s="1"/>
  <c r="B58" i="4" s="1"/>
  <c r="B136" i="3" a="1"/>
  <c r="B136" i="3" s="1"/>
  <c r="B103" i="4" s="1"/>
  <c r="B226" i="3" a="1"/>
  <c r="B226" i="3" s="1"/>
  <c r="B193" i="4" s="1"/>
  <c r="B281" i="3" a="1"/>
  <c r="B281" i="3" s="1"/>
  <c r="B248" i="4" s="1"/>
  <c r="B436" i="3" a="1"/>
  <c r="B436" i="3" s="1"/>
  <c r="B403" i="4" s="1"/>
  <c r="B446" i="3" a="1"/>
  <c r="B446" i="3" s="1"/>
  <c r="B413" i="4" s="1"/>
  <c r="B456" i="3" a="1"/>
  <c r="B456" i="3" s="1"/>
  <c r="B423" i="4" s="1"/>
  <c r="B271" i="3" a="1"/>
  <c r="B271" i="3" s="1"/>
  <c r="B238" i="4" s="1"/>
  <c r="B406" i="3" a="1"/>
  <c r="B406" i="3" s="1"/>
  <c r="B373" i="4" s="1"/>
  <c r="B416" i="3" a="1"/>
  <c r="B416" i="3" s="1"/>
  <c r="B383" i="4" s="1"/>
  <c r="B426" i="3" a="1"/>
  <c r="B426" i="3" s="1"/>
  <c r="B393" i="4" s="1"/>
  <c r="B66" i="3" a="1"/>
  <c r="B66" i="3" s="1"/>
  <c r="B33" i="4" s="1"/>
  <c r="B126" i="3" a="1"/>
  <c r="B126" i="3" s="1"/>
  <c r="B93" i="4" s="1"/>
  <c r="B216" i="3" a="1"/>
  <c r="B216" i="3" s="1"/>
  <c r="B183" i="4" s="1"/>
  <c r="B261" i="3" a="1"/>
  <c r="B261" i="3" s="1"/>
  <c r="B228" i="4" s="1"/>
  <c r="B376" i="3" a="1"/>
  <c r="B376" i="3" s="1"/>
  <c r="B343" i="4" s="1"/>
  <c r="B386" i="3" a="1"/>
  <c r="B386" i="3" s="1"/>
  <c r="B353" i="4" s="1"/>
  <c r="B396" i="3" a="1"/>
  <c r="B396" i="3" s="1"/>
  <c r="B363" i="4" s="1"/>
  <c r="B351" i="5" s="1"/>
  <c r="B116" i="3" a="1"/>
  <c r="B116" i="3" s="1"/>
  <c r="B83" i="4" s="1"/>
  <c r="B161" i="3" a="1"/>
  <c r="B161" i="3" s="1"/>
  <c r="B128" i="4" s="1"/>
  <c r="B206" i="3" a="1"/>
  <c r="B206" i="3" s="1"/>
  <c r="B173" i="4" s="1"/>
  <c r="B346" i="3" a="1"/>
  <c r="B346" i="3" s="1"/>
  <c r="B313" i="4" s="1"/>
  <c r="B356" i="3" a="1"/>
  <c r="B356" i="3" s="1"/>
  <c r="B323" i="4" s="1"/>
  <c r="B366" i="3" a="1"/>
  <c r="B366" i="3" s="1"/>
  <c r="B333" i="4" s="1"/>
  <c r="B106" i="3" a="1"/>
  <c r="B106" i="3" s="1"/>
  <c r="B73" i="4" s="1"/>
  <c r="B151" i="3" a="1"/>
  <c r="B151" i="3" s="1"/>
  <c r="B118" i="4" s="1"/>
  <c r="B196" i="3" a="1"/>
  <c r="B196" i="3" s="1"/>
  <c r="B163" i="4" s="1"/>
  <c r="B251" i="3" a="1"/>
  <c r="B251" i="3" s="1"/>
  <c r="B218" i="4" s="1"/>
  <c r="B316" i="3" a="1"/>
  <c r="B316" i="3" s="1"/>
  <c r="B283" i="4" s="1"/>
  <c r="B326" i="3" a="1"/>
  <c r="B326" i="3" s="1"/>
  <c r="B293" i="4" s="1"/>
  <c r="B336" i="3" a="1"/>
  <c r="B336" i="3" s="1"/>
  <c r="B303" i="4" s="1"/>
  <c r="B141" i="3" a="1"/>
  <c r="B141" i="3" s="1"/>
  <c r="B108" i="4" s="1"/>
  <c r="B241" i="3" a="1"/>
  <c r="B241" i="3" s="1"/>
  <c r="B208" i="4" s="1"/>
  <c r="B286" i="3" a="1"/>
  <c r="B286" i="3" s="1"/>
  <c r="B253" i="4" s="1"/>
  <c r="B296" i="3" a="1"/>
  <c r="B296" i="3" s="1"/>
  <c r="B263" i="4" s="1"/>
  <c r="B306" i="3" a="1"/>
  <c r="B306" i="3" s="1"/>
  <c r="B273" i="4" s="1"/>
  <c r="B76" i="3" a="1"/>
  <c r="B76" i="3" s="1"/>
  <c r="B43" i="4" s="1"/>
  <c r="B96" i="3" a="1"/>
  <c r="B96" i="3" s="1"/>
  <c r="B63" i="4" s="1"/>
  <c r="B186" i="3" a="1"/>
  <c r="B186" i="3" s="1"/>
  <c r="B153" i="4" s="1"/>
  <c r="B231" i="3" a="1"/>
  <c r="B231" i="3" s="1"/>
  <c r="B198" i="4" s="1"/>
  <c r="B276" i="3" a="1"/>
  <c r="B276" i="3" s="1"/>
  <c r="B243" i="4" s="1"/>
  <c r="B86" i="3" a="1"/>
  <c r="B86" i="3" s="1"/>
  <c r="B53" i="4" s="1"/>
  <c r="B131" i="3" a="1"/>
  <c r="B131" i="3" s="1"/>
  <c r="B98" i="4" s="1"/>
  <c r="B176" i="3" a="1"/>
  <c r="B176" i="3" s="1"/>
  <c r="B143" i="4" s="1"/>
  <c r="B266" i="3" a="1"/>
  <c r="B266" i="3" s="1"/>
  <c r="B233" i="4" s="1"/>
  <c r="B121" i="3" a="1"/>
  <c r="B121" i="3" s="1"/>
  <c r="B88" i="4" s="1"/>
  <c r="B166" i="3" a="1"/>
  <c r="B166" i="3" s="1"/>
  <c r="B133" i="4" s="1"/>
  <c r="B221" i="3" a="1"/>
  <c r="B221" i="3" s="1"/>
  <c r="B188" i="4" s="1"/>
  <c r="B256" i="3" a="1"/>
  <c r="B256" i="3" s="1"/>
  <c r="B223" i="4" s="1"/>
  <c r="B431" i="3" a="1"/>
  <c r="B431" i="3" s="1"/>
  <c r="B398" i="4" s="1"/>
  <c r="B521" i="3" a="1"/>
  <c r="B521" i="3" s="1"/>
  <c r="B488" i="4" s="1"/>
  <c r="B536" i="3" a="1"/>
  <c r="B536" i="3" s="1"/>
  <c r="B503" i="4" s="1"/>
  <c r="B61" i="3" a="1"/>
  <c r="B61" i="3" s="1"/>
  <c r="B28" i="4" s="1"/>
  <c r="B381" i="3" a="1"/>
  <c r="B381" i="3" s="1"/>
  <c r="B348" i="4" s="1"/>
  <c r="B451" i="3" a="1"/>
  <c r="B451" i="3" s="1"/>
  <c r="B418" i="4" s="1"/>
  <c r="B541" i="3" a="1"/>
  <c r="B541" i="3" s="1"/>
  <c r="B508" i="4" s="1"/>
  <c r="B56" i="3" a="1"/>
  <c r="B56" i="3" s="1"/>
  <c r="B23" i="4" s="1"/>
  <c r="B371" i="3" a="1"/>
  <c r="B371" i="3" s="1"/>
  <c r="B338" i="4" s="1"/>
  <c r="B471" i="3" a="1"/>
  <c r="B471" i="3" s="1"/>
  <c r="B438" i="4" s="1"/>
  <c r="B391" i="3" a="1"/>
  <c r="B391" i="3" s="1"/>
  <c r="B358" i="4" s="1"/>
  <c r="B491" i="3" a="1"/>
  <c r="B491" i="3" s="1"/>
  <c r="B458" i="4" s="1"/>
  <c r="B421" i="3" a="1"/>
  <c r="B421" i="3" s="1"/>
  <c r="B388" i="4" s="1"/>
  <c r="B511" i="3" a="1"/>
  <c r="B511" i="3" s="1"/>
  <c r="B478" i="4" s="1"/>
  <c r="B526" i="3" a="1"/>
  <c r="B526" i="3" s="1"/>
  <c r="B493" i="4" s="1"/>
  <c r="B441" i="3" a="1"/>
  <c r="B441" i="3" s="1"/>
  <c r="B408" i="4" s="1"/>
  <c r="B531" i="3" a="1"/>
  <c r="B531" i="3" s="1"/>
  <c r="B498" i="4" s="1"/>
  <c r="B401" i="3" a="1"/>
  <c r="B401" i="3" s="1"/>
  <c r="B368" i="4" s="1"/>
  <c r="B111" i="3" a="1"/>
  <c r="B111" i="3" s="1"/>
  <c r="B78" i="4" s="1"/>
  <c r="B211" i="3" a="1"/>
  <c r="B211" i="3" s="1"/>
  <c r="B178" i="4" s="1"/>
  <c r="B461" i="3" a="1"/>
  <c r="B461" i="3" s="1"/>
  <c r="B428" i="4" s="1"/>
  <c r="B351" i="3" a="1"/>
  <c r="B351" i="3" s="1"/>
  <c r="B318" i="4" s="1"/>
  <c r="B481" i="3" a="1"/>
  <c r="B481" i="3" s="1"/>
  <c r="B448" i="4" s="1"/>
  <c r="B361" i="3" a="1"/>
  <c r="B361" i="3" s="1"/>
  <c r="B328" i="4" s="1"/>
  <c r="B411" i="3" a="1"/>
  <c r="B411" i="3" s="1"/>
  <c r="B378" i="4" s="1"/>
  <c r="B501" i="3" a="1"/>
  <c r="B501" i="3" s="1"/>
  <c r="B468" i="4" s="1"/>
  <c r="O61" i="3" a="1"/>
  <c r="O61" i="3" s="1"/>
  <c r="O56" i="3" a="1"/>
  <c r="O56" i="3" s="1"/>
  <c r="O66" i="3" a="1"/>
  <c r="O66" i="3" s="1"/>
  <c r="O131" i="3" a="1"/>
  <c r="O131" i="3" s="1"/>
  <c r="O161" i="3" a="1"/>
  <c r="O161" i="3" s="1"/>
  <c r="O176" i="3" a="1"/>
  <c r="O176" i="3" s="1"/>
  <c r="O136" i="3" a="1"/>
  <c r="O136" i="3" s="1"/>
  <c r="O81" i="3" a="1"/>
  <c r="O81" i="3" s="1"/>
  <c r="O126" i="3" a="1"/>
  <c r="O126" i="3" s="1"/>
  <c r="O71" i="3" a="1"/>
  <c r="O71" i="3" s="1"/>
  <c r="O96" i="3" a="1"/>
  <c r="O96" i="3" s="1"/>
  <c r="O101" i="3" a="1"/>
  <c r="O101" i="3" s="1"/>
  <c r="O86" i="3" a="1"/>
  <c r="O86" i="3" s="1"/>
  <c r="O91" i="3" a="1"/>
  <c r="O91" i="3" s="1"/>
  <c r="O106" i="3" a="1"/>
  <c r="O106" i="3" s="1"/>
  <c r="O76" i="3" a="1"/>
  <c r="O76" i="3" s="1"/>
  <c r="O121" i="3" a="1"/>
  <c r="O121" i="3" s="1"/>
  <c r="O111" i="3" a="1"/>
  <c r="O111" i="3" s="1"/>
  <c r="O196" i="3" a="1"/>
  <c r="O196" i="3" s="1"/>
  <c r="O116" i="3" a="1"/>
  <c r="O116" i="3" s="1"/>
  <c r="O186" i="3" a="1"/>
  <c r="O186" i="3" s="1"/>
  <c r="O141" i="3" a="1"/>
  <c r="O141" i="3" s="1"/>
  <c r="O156" i="3" a="1"/>
  <c r="O156" i="3" s="1"/>
  <c r="O181" i="3" a="1"/>
  <c r="O181" i="3" s="1"/>
  <c r="O146" i="3" a="1"/>
  <c r="O146" i="3" s="1"/>
  <c r="O166" i="3" a="1"/>
  <c r="O166" i="3" s="1"/>
  <c r="O151" i="3" a="1"/>
  <c r="O151" i="3" s="1"/>
  <c r="O216" i="3" a="1"/>
  <c r="O216" i="3" s="1"/>
  <c r="O256" i="3" a="1"/>
  <c r="O256" i="3" s="1"/>
  <c r="O271" i="3" a="1"/>
  <c r="O271" i="3" s="1"/>
  <c r="O231" i="3" a="1"/>
  <c r="O231" i="3" s="1"/>
  <c r="O236" i="3" a="1"/>
  <c r="O236" i="3" s="1"/>
  <c r="O211" i="3" a="1"/>
  <c r="O211" i="3" s="1"/>
  <c r="O206" i="3" a="1"/>
  <c r="O206" i="3" s="1"/>
  <c r="O171" i="3" a="1"/>
  <c r="O171" i="3" s="1"/>
  <c r="O201" i="3" a="1"/>
  <c r="O201" i="3" s="1"/>
  <c r="O191" i="3" a="1"/>
  <c r="O191" i="3" s="1"/>
  <c r="O221" i="3" a="1"/>
  <c r="O221" i="3" s="1"/>
  <c r="O226" i="3" a="1"/>
  <c r="O226" i="3" s="1"/>
  <c r="O276" i="3" a="1"/>
  <c r="O276" i="3" s="1"/>
  <c r="O286" i="3" a="1"/>
  <c r="O286" i="3" s="1"/>
  <c r="O296" i="3" a="1"/>
  <c r="O296" i="3" s="1"/>
  <c r="O306" i="3" a="1"/>
  <c r="O306" i="3" s="1"/>
  <c r="O311" i="3" a="1"/>
  <c r="O311" i="3" s="1"/>
  <c r="O301" i="3" a="1"/>
  <c r="O301" i="3" s="1"/>
  <c r="O241" i="3" a="1"/>
  <c r="O241" i="3" s="1"/>
  <c r="O266" i="3" a="1"/>
  <c r="O266" i="3" s="1"/>
  <c r="O281" i="3" a="1"/>
  <c r="O281" i="3" s="1"/>
  <c r="O246" i="3" a="1"/>
  <c r="O246" i="3" s="1"/>
  <c r="O261" i="3" a="1"/>
  <c r="O261" i="3" s="1"/>
  <c r="O291" i="3" a="1"/>
  <c r="O291" i="3" s="1"/>
  <c r="O251" i="3" a="1"/>
  <c r="O251" i="3" s="1"/>
  <c r="O321" i="3" a="1"/>
  <c r="O321" i="3" s="1"/>
  <c r="O411" i="3" a="1"/>
  <c r="O411" i="3" s="1"/>
  <c r="O356" i="3" a="1"/>
  <c r="O356" i="3" s="1"/>
  <c r="O366" i="3" a="1"/>
  <c r="O366" i="3" s="1"/>
  <c r="O316" i="3" a="1"/>
  <c r="O316" i="3" s="1"/>
  <c r="O326" i="3" a="1"/>
  <c r="O326" i="3" s="1"/>
  <c r="O361" i="3" a="1"/>
  <c r="O361" i="3" s="1"/>
  <c r="O331" i="3" a="1"/>
  <c r="O331" i="3" s="1"/>
  <c r="O341" i="3" a="1"/>
  <c r="O341" i="3" s="1"/>
  <c r="O371" i="3" a="1"/>
  <c r="O371" i="3" s="1"/>
  <c r="O346" i="3" a="1"/>
  <c r="O346" i="3" s="1"/>
  <c r="O336" i="3" a="1"/>
  <c r="O336" i="3" s="1"/>
  <c r="O351" i="3" a="1"/>
  <c r="O351" i="3" s="1"/>
  <c r="O381" i="3" a="1"/>
  <c r="O381" i="3" s="1"/>
  <c r="O401" i="3" a="1"/>
  <c r="O401" i="3" s="1"/>
  <c r="O481" i="3" a="1"/>
  <c r="O481" i="3" s="1"/>
  <c r="O431" i="3" a="1"/>
  <c r="O431" i="3" s="1"/>
  <c r="O421" i="3" a="1"/>
  <c r="O421" i="3" s="1"/>
  <c r="O386" i="3" a="1"/>
  <c r="O386" i="3" s="1"/>
  <c r="O406" i="3" a="1"/>
  <c r="O406" i="3" s="1"/>
  <c r="O376" i="3" a="1"/>
  <c r="O376" i="3" s="1"/>
  <c r="O396" i="3" a="1"/>
  <c r="O396" i="3" s="1"/>
  <c r="O391" i="3" a="1"/>
  <c r="O391" i="3" s="1"/>
  <c r="O471" i="3" a="1"/>
  <c r="O471" i="3" s="1"/>
  <c r="O491" i="3" a="1"/>
  <c r="O491" i="3" s="1"/>
  <c r="O426" i="3" a="1"/>
  <c r="O426" i="3" s="1"/>
  <c r="O451" i="3" a="1"/>
  <c r="O451" i="3" s="1"/>
  <c r="O501" i="3" a="1"/>
  <c r="O501" i="3" s="1"/>
  <c r="O436" i="3" a="1"/>
  <c r="O436" i="3" s="1"/>
  <c r="O466" i="3" a="1"/>
  <c r="O466" i="3" s="1"/>
  <c r="O456" i="3" a="1"/>
  <c r="O456" i="3" s="1"/>
  <c r="O461" i="3" a="1"/>
  <c r="O461" i="3" s="1"/>
  <c r="O446" i="3" a="1"/>
  <c r="O446" i="3" s="1"/>
  <c r="O476" i="3" a="1"/>
  <c r="O476" i="3" s="1"/>
  <c r="O441" i="3" a="1"/>
  <c r="O441" i="3" s="1"/>
  <c r="O416" i="3" a="1"/>
  <c r="O416" i="3" s="1"/>
  <c r="O486" i="3" a="1"/>
  <c r="O486" i="3" s="1"/>
  <c r="O511" i="3" a="1"/>
  <c r="O511" i="3" s="1"/>
  <c r="O46" i="3" a="1"/>
  <c r="O46" i="3" s="1"/>
  <c r="O496" i="3" a="1"/>
  <c r="O496" i="3" s="1"/>
  <c r="O506" i="3" a="1"/>
  <c r="O506" i="3" s="1"/>
  <c r="O521" i="3" a="1"/>
  <c r="O521" i="3" s="1"/>
  <c r="O531" i="3" a="1"/>
  <c r="O531" i="3" s="1"/>
  <c r="O536" i="3" a="1"/>
  <c r="O536" i="3" s="1"/>
  <c r="O541" i="3" a="1"/>
  <c r="O541" i="3" s="1"/>
  <c r="O516" i="3" a="1"/>
  <c r="O516" i="3" s="1"/>
  <c r="O51" i="3" a="1"/>
  <c r="O51" i="3" s="1"/>
  <c r="O526" i="3" a="1"/>
  <c r="O526" i="3" s="1"/>
  <c r="N56" i="3" a="1"/>
  <c r="N56" i="3" s="1"/>
  <c r="N66" i="3" a="1"/>
  <c r="N66" i="3" s="1"/>
  <c r="N61" i="3" a="1"/>
  <c r="N61" i="3" s="1"/>
  <c r="N81" i="3" a="1"/>
  <c r="N81" i="3" s="1"/>
  <c r="N136" i="3" a="1"/>
  <c r="N136" i="3" s="1"/>
  <c r="N126" i="3" a="1"/>
  <c r="N126" i="3" s="1"/>
  <c r="N71" i="3" a="1"/>
  <c r="N71" i="3" s="1"/>
  <c r="N101" i="3" a="1"/>
  <c r="N101" i="3" s="1"/>
  <c r="N86" i="3" a="1"/>
  <c r="N86" i="3" s="1"/>
  <c r="N96" i="3" a="1"/>
  <c r="N96" i="3" s="1"/>
  <c r="N106" i="3" a="1"/>
  <c r="N106" i="3" s="1"/>
  <c r="N91" i="3" a="1"/>
  <c r="N91" i="3" s="1"/>
  <c r="N121" i="3" a="1"/>
  <c r="N121" i="3" s="1"/>
  <c r="N76" i="3" a="1"/>
  <c r="N76" i="3" s="1"/>
  <c r="N111" i="3" a="1"/>
  <c r="N111" i="3" s="1"/>
  <c r="N116" i="3" a="1"/>
  <c r="N116" i="3" s="1"/>
  <c r="N176" i="3" a="1"/>
  <c r="N176" i="3" s="1"/>
  <c r="N216" i="3" a="1"/>
  <c r="N216" i="3" s="1"/>
  <c r="N131" i="3" a="1"/>
  <c r="N131" i="3" s="1"/>
  <c r="N186" i="3" a="1"/>
  <c r="N186" i="3" s="1"/>
  <c r="N156" i="3" a="1"/>
  <c r="N156" i="3" s="1"/>
  <c r="N181" i="3" a="1"/>
  <c r="N181" i="3" s="1"/>
  <c r="N141" i="3" a="1"/>
  <c r="N141" i="3" s="1"/>
  <c r="N146" i="3" a="1"/>
  <c r="N146" i="3" s="1"/>
  <c r="N161" i="3" a="1"/>
  <c r="N161" i="3" s="1"/>
  <c r="N166" i="3" a="1"/>
  <c r="N166" i="3" s="1"/>
  <c r="N151" i="3" a="1"/>
  <c r="N151" i="3" s="1"/>
  <c r="N171" i="3" a="1"/>
  <c r="N171" i="3" s="1"/>
  <c r="N196" i="3" a="1"/>
  <c r="N196" i="3" s="1"/>
  <c r="N231" i="3" a="1"/>
  <c r="N231" i="3" s="1"/>
  <c r="N236" i="3" a="1"/>
  <c r="N236" i="3" s="1"/>
  <c r="N211" i="3" a="1"/>
  <c r="N211" i="3" s="1"/>
  <c r="N206" i="3" a="1"/>
  <c r="N206" i="3" s="1"/>
  <c r="N201" i="3" a="1"/>
  <c r="N201" i="3" s="1"/>
  <c r="N221" i="3" a="1"/>
  <c r="N221" i="3" s="1"/>
  <c r="N191" i="3" a="1"/>
  <c r="N191" i="3" s="1"/>
  <c r="N226" i="3" a="1"/>
  <c r="N226" i="3" s="1"/>
  <c r="N301" i="3" a="1"/>
  <c r="N301" i="3" s="1"/>
  <c r="N241" i="3" a="1"/>
  <c r="N241" i="3" s="1"/>
  <c r="N266" i="3" a="1"/>
  <c r="N266" i="3" s="1"/>
  <c r="N281" i="3" a="1"/>
  <c r="N281" i="3" s="1"/>
  <c r="N246" i="3" a="1"/>
  <c r="N246" i="3" s="1"/>
  <c r="N261" i="3" a="1"/>
  <c r="N261" i="3" s="1"/>
  <c r="N291" i="3" a="1"/>
  <c r="N291" i="3" s="1"/>
  <c r="N251" i="3" a="1"/>
  <c r="N251" i="3" s="1"/>
  <c r="N256" i="3" a="1"/>
  <c r="N256" i="3" s="1"/>
  <c r="N276" i="3" a="1"/>
  <c r="N276" i="3" s="1"/>
  <c r="N286" i="3" a="1"/>
  <c r="N286" i="3" s="1"/>
  <c r="N296" i="3" a="1"/>
  <c r="N296" i="3" s="1"/>
  <c r="N316" i="3" a="1"/>
  <c r="N316" i="3" s="1"/>
  <c r="N356" i="3" a="1"/>
  <c r="N356" i="3" s="1"/>
  <c r="N416" i="3" a="1"/>
  <c r="N416" i="3" s="1"/>
  <c r="N326" i="3" a="1"/>
  <c r="N326" i="3" s="1"/>
  <c r="N361" i="3" a="1"/>
  <c r="N361" i="3" s="1"/>
  <c r="N371" i="3" a="1"/>
  <c r="N371" i="3" s="1"/>
  <c r="N271" i="3" a="1"/>
  <c r="N271" i="3" s="1"/>
  <c r="N331" i="3" a="1"/>
  <c r="N331" i="3" s="1"/>
  <c r="N341" i="3" a="1"/>
  <c r="N341" i="3" s="1"/>
  <c r="N306" i="3" a="1"/>
  <c r="N306" i="3" s="1"/>
  <c r="N346" i="3" a="1"/>
  <c r="N346" i="3" s="1"/>
  <c r="N336" i="3" a="1"/>
  <c r="N336" i="3" s="1"/>
  <c r="N351" i="3" a="1"/>
  <c r="N351" i="3" s="1"/>
  <c r="N411" i="3" a="1"/>
  <c r="N411" i="3" s="1"/>
  <c r="N431" i="3" a="1"/>
  <c r="N431" i="3" s="1"/>
  <c r="N421" i="3" a="1"/>
  <c r="N421" i="3" s="1"/>
  <c r="N386" i="3" a="1"/>
  <c r="N386" i="3" s="1"/>
  <c r="N311" i="3" a="1"/>
  <c r="N311" i="3" s="1"/>
  <c r="N396" i="3" a="1"/>
  <c r="N396" i="3" s="1"/>
  <c r="N406" i="3" a="1"/>
  <c r="N406" i="3" s="1"/>
  <c r="N366" i="3" a="1"/>
  <c r="N366" i="3" s="1"/>
  <c r="N376" i="3" a="1"/>
  <c r="N376" i="3" s="1"/>
  <c r="N391" i="3" a="1"/>
  <c r="N391" i="3" s="1"/>
  <c r="N426" i="3" a="1"/>
  <c r="N426" i="3" s="1"/>
  <c r="N381" i="3" a="1"/>
  <c r="N381" i="3" s="1"/>
  <c r="N401" i="3" a="1"/>
  <c r="N401" i="3" s="1"/>
  <c r="N436" i="3" a="1"/>
  <c r="N436" i="3" s="1"/>
  <c r="N536" i="3" a="1"/>
  <c r="N536" i="3" s="1"/>
  <c r="N466" i="3" a="1"/>
  <c r="N466" i="3" s="1"/>
  <c r="N506" i="3" a="1"/>
  <c r="N506" i="3" s="1"/>
  <c r="N456" i="3" a="1"/>
  <c r="N456" i="3" s="1"/>
  <c r="N321" i="3" a="1"/>
  <c r="N321" i="3" s="1"/>
  <c r="N461" i="3" a="1"/>
  <c r="N461" i="3" s="1"/>
  <c r="N481" i="3" a="1"/>
  <c r="N481" i="3" s="1"/>
  <c r="N441" i="3" a="1"/>
  <c r="N441" i="3" s="1"/>
  <c r="N446" i="3" a="1"/>
  <c r="N446" i="3" s="1"/>
  <c r="N476" i="3" a="1"/>
  <c r="N476" i="3" s="1"/>
  <c r="N486" i="3" a="1"/>
  <c r="N486" i="3" s="1"/>
  <c r="N501" i="3" a="1"/>
  <c r="N501" i="3" s="1"/>
  <c r="N496" i="3" a="1"/>
  <c r="N496" i="3" s="1"/>
  <c r="N521" i="3" a="1"/>
  <c r="N521" i="3" s="1"/>
  <c r="N531" i="3" a="1"/>
  <c r="N531" i="3" s="1"/>
  <c r="N451" i="3" a="1"/>
  <c r="N451" i="3" s="1"/>
  <c r="N541" i="3" a="1"/>
  <c r="N541" i="3" s="1"/>
  <c r="N516" i="3" a="1"/>
  <c r="N516" i="3" s="1"/>
  <c r="N491" i="3" a="1"/>
  <c r="N491" i="3" s="1"/>
  <c r="N471" i="3" a="1"/>
  <c r="N471" i="3" s="1"/>
  <c r="N526" i="3" a="1"/>
  <c r="N526" i="3" s="1"/>
  <c r="N51" i="3" a="1"/>
  <c r="N51" i="3" s="1"/>
  <c r="N511" i="3" a="1"/>
  <c r="N511" i="3" s="1"/>
  <c r="N46" i="3" a="1"/>
  <c r="N46" i="3" s="1"/>
  <c r="Z81" i="3" a="1"/>
  <c r="Z81" i="3" s="1"/>
  <c r="Z66" i="3" a="1"/>
  <c r="Z66" i="3" s="1"/>
  <c r="Z56" i="3" a="1"/>
  <c r="Z56" i="3" s="1"/>
  <c r="Z71" i="3" a="1"/>
  <c r="Z71" i="3" s="1"/>
  <c r="Z111" i="3" a="1"/>
  <c r="Z111" i="3" s="1"/>
  <c r="Z126" i="3" a="1"/>
  <c r="Z126" i="3" s="1"/>
  <c r="Z76" i="3" a="1"/>
  <c r="Z76" i="3" s="1"/>
  <c r="Z101" i="3" a="1"/>
  <c r="Z101" i="3" s="1"/>
  <c r="Z106" i="3" a="1"/>
  <c r="Z106" i="3" s="1"/>
  <c r="Z86" i="3" a="1"/>
  <c r="Z86" i="3" s="1"/>
  <c r="Z121" i="3" a="1"/>
  <c r="Z121" i="3" s="1"/>
  <c r="Z61" i="3" a="1"/>
  <c r="Z61" i="3" s="1"/>
  <c r="Z91" i="3" a="1"/>
  <c r="Z91" i="3" s="1"/>
  <c r="Z96" i="3" a="1"/>
  <c r="Z96" i="3" s="1"/>
  <c r="Z151" i="3" a="1"/>
  <c r="Z151" i="3" s="1"/>
  <c r="Z191" i="3" a="1"/>
  <c r="Z191" i="3" s="1"/>
  <c r="Z236" i="3" a="1"/>
  <c r="Z236" i="3" s="1"/>
  <c r="Z176" i="3" a="1"/>
  <c r="Z176" i="3" s="1"/>
  <c r="Z116" i="3" a="1"/>
  <c r="Z116" i="3" s="1"/>
  <c r="Z186" i="3" a="1"/>
  <c r="Z186" i="3" s="1"/>
  <c r="Z136" i="3" a="1"/>
  <c r="Z136" i="3" s="1"/>
  <c r="Z181" i="3" a="1"/>
  <c r="Z181" i="3" s="1"/>
  <c r="Z146" i="3" a="1"/>
  <c r="Z146" i="3" s="1"/>
  <c r="Z156" i="3" a="1"/>
  <c r="Z156" i="3" s="1"/>
  <c r="Z131" i="3" a="1"/>
  <c r="Z131" i="3" s="1"/>
  <c r="Z141" i="3" a="1"/>
  <c r="Z141" i="3" s="1"/>
  <c r="Z196" i="3" a="1"/>
  <c r="Z196" i="3" s="1"/>
  <c r="Z241" i="3" a="1"/>
  <c r="Z241" i="3" s="1"/>
  <c r="Z246" i="3" a="1"/>
  <c r="Z246" i="3" s="1"/>
  <c r="Z226" i="3" a="1"/>
  <c r="Z226" i="3" s="1"/>
  <c r="Z256" i="3" a="1"/>
  <c r="Z256" i="3" s="1"/>
  <c r="Z251" i="3" a="1"/>
  <c r="Z251" i="3" s="1"/>
  <c r="Z231" i="3" a="1"/>
  <c r="Z231" i="3" s="1"/>
  <c r="Z161" i="3" a="1"/>
  <c r="Z161" i="3" s="1"/>
  <c r="Z216" i="3" a="1"/>
  <c r="Z216" i="3" s="1"/>
  <c r="Z166" i="3" a="1"/>
  <c r="Z166" i="3" s="1"/>
  <c r="Z171" i="3" a="1"/>
  <c r="Z171" i="3" s="1"/>
  <c r="Z211" i="3" a="1"/>
  <c r="Z211" i="3" s="1"/>
  <c r="Z201" i="3" a="1"/>
  <c r="Z201" i="3" s="1"/>
  <c r="Z206" i="3" a="1"/>
  <c r="Z206" i="3" s="1"/>
  <c r="Z221" i="3" a="1"/>
  <c r="Z221" i="3" s="1"/>
  <c r="Z281" i="3" a="1"/>
  <c r="Z281" i="3" s="1"/>
  <c r="Z311" i="3" a="1"/>
  <c r="Z311" i="3" s="1"/>
  <c r="Z336" i="3" a="1"/>
  <c r="Z336" i="3" s="1"/>
  <c r="Z296" i="3" a="1"/>
  <c r="Z296" i="3" s="1"/>
  <c r="Z266" i="3" a="1"/>
  <c r="Z266" i="3" s="1"/>
  <c r="Z286" i="3" a="1"/>
  <c r="Z286" i="3" s="1"/>
  <c r="Z301" i="3" a="1"/>
  <c r="Z301" i="3" s="1"/>
  <c r="Z261" i="3" a="1"/>
  <c r="Z261" i="3" s="1"/>
  <c r="Z291" i="3" a="1"/>
  <c r="Z291" i="3" s="1"/>
  <c r="Z276" i="3" a="1"/>
  <c r="Z276" i="3" s="1"/>
  <c r="Z391" i="3" a="1"/>
  <c r="Z391" i="3" s="1"/>
  <c r="Z421" i="3" a="1"/>
  <c r="Z421" i="3" s="1"/>
  <c r="Z326" i="3" a="1"/>
  <c r="Z326" i="3" s="1"/>
  <c r="Z356" i="3" a="1"/>
  <c r="Z356" i="3" s="1"/>
  <c r="Z366" i="3" a="1"/>
  <c r="Z366" i="3" s="1"/>
  <c r="Z271" i="3" a="1"/>
  <c r="Z271" i="3" s="1"/>
  <c r="Z341" i="3" a="1"/>
  <c r="Z341" i="3" s="1"/>
  <c r="Z346" i="3" a="1"/>
  <c r="Z346" i="3" s="1"/>
  <c r="Z361" i="3" a="1"/>
  <c r="Z361" i="3" s="1"/>
  <c r="Z306" i="3" a="1"/>
  <c r="Z306" i="3" s="1"/>
  <c r="Z331" i="3" a="1"/>
  <c r="Z331" i="3" s="1"/>
  <c r="Z316" i="3" a="1"/>
  <c r="Z316" i="3" s="1"/>
  <c r="Z321" i="3" a="1"/>
  <c r="Z321" i="3" s="1"/>
  <c r="Z351" i="3" a="1"/>
  <c r="Z351" i="3" s="1"/>
  <c r="Z396" i="3" a="1"/>
  <c r="Z396" i="3" s="1"/>
  <c r="Z406" i="3" a="1"/>
  <c r="Z406" i="3" s="1"/>
  <c r="Z451" i="3" a="1"/>
  <c r="Z451" i="3" s="1"/>
  <c r="Z476" i="3" a="1"/>
  <c r="Z476" i="3" s="1"/>
  <c r="Z381" i="3" a="1"/>
  <c r="Z381" i="3" s="1"/>
  <c r="Z426" i="3" a="1"/>
  <c r="Z426" i="3" s="1"/>
  <c r="Z436" i="3" a="1"/>
  <c r="Z436" i="3" s="1"/>
  <c r="Z401" i="3" a="1"/>
  <c r="Z401" i="3" s="1"/>
  <c r="Z411" i="3" a="1"/>
  <c r="Z411" i="3" s="1"/>
  <c r="Z416" i="3" a="1"/>
  <c r="Z416" i="3" s="1"/>
  <c r="Z376" i="3" a="1"/>
  <c r="Z376" i="3" s="1"/>
  <c r="Z371" i="3" a="1"/>
  <c r="Z371" i="3" s="1"/>
  <c r="Z521" i="3" a="1"/>
  <c r="Z521" i="3" s="1"/>
  <c r="Z531" i="3" a="1"/>
  <c r="Z531" i="3" s="1"/>
  <c r="Z51" i="3" a="1"/>
  <c r="Z51" i="3" s="1"/>
  <c r="Z386" i="3" a="1"/>
  <c r="Z386" i="3" s="1"/>
  <c r="Z526" i="3" a="1"/>
  <c r="Z526" i="3" s="1"/>
  <c r="Z471" i="3" a="1"/>
  <c r="Z471" i="3" s="1"/>
  <c r="Z501" i="3" a="1"/>
  <c r="Z501" i="3" s="1"/>
  <c r="Z441" i="3" a="1"/>
  <c r="Z441" i="3" s="1"/>
  <c r="Z466" i="3" a="1"/>
  <c r="Z466" i="3" s="1"/>
  <c r="Z456" i="3" a="1"/>
  <c r="Z456" i="3" s="1"/>
  <c r="Z461" i="3" a="1"/>
  <c r="Z461" i="3" s="1"/>
  <c r="Z481" i="3" a="1"/>
  <c r="Z481" i="3" s="1"/>
  <c r="Z486" i="3" a="1"/>
  <c r="Z486" i="3" s="1"/>
  <c r="Z431" i="3" a="1"/>
  <c r="Z431" i="3" s="1"/>
  <c r="Z446" i="3" a="1"/>
  <c r="Z446" i="3" s="1"/>
  <c r="Z491" i="3" a="1"/>
  <c r="Z491" i="3" s="1"/>
  <c r="Z511" i="3" a="1"/>
  <c r="Z511" i="3" s="1"/>
  <c r="Z46" i="3" a="1"/>
  <c r="Z46" i="3" s="1"/>
  <c r="Z506" i="3" a="1"/>
  <c r="Z506" i="3" s="1"/>
  <c r="Z516" i="3" a="1"/>
  <c r="Z516" i="3" s="1"/>
  <c r="Z496" i="3" a="1"/>
  <c r="Z496" i="3" s="1"/>
  <c r="Z536" i="3" a="1"/>
  <c r="Z536" i="3" s="1"/>
  <c r="Z541" i="3" a="1"/>
  <c r="Z541" i="3" s="1"/>
  <c r="E61" i="3" a="1"/>
  <c r="E61" i="3" s="1"/>
  <c r="E91" i="3" a="1"/>
  <c r="E91" i="3" s="1"/>
  <c r="E56" i="3" a="1"/>
  <c r="E56" i="3" s="1"/>
  <c r="E66" i="3" a="1"/>
  <c r="E66" i="3" s="1"/>
  <c r="E76" i="3" a="1"/>
  <c r="E76" i="3" s="1"/>
  <c r="E136" i="3" a="1"/>
  <c r="E136" i="3" s="1"/>
  <c r="E176" i="3" a="1"/>
  <c r="E176" i="3" s="1"/>
  <c r="E131" i="3" a="1"/>
  <c r="E131" i="3" s="1"/>
  <c r="E81" i="3" a="1"/>
  <c r="E81" i="3" s="1"/>
  <c r="E86" i="3" a="1"/>
  <c r="E86" i="3" s="1"/>
  <c r="E126" i="3" a="1"/>
  <c r="E126" i="3" s="1"/>
  <c r="E96" i="3" a="1"/>
  <c r="E96" i="3" s="1"/>
  <c r="E101" i="3" a="1"/>
  <c r="E101" i="3" s="1"/>
  <c r="E106" i="3" a="1"/>
  <c r="E106" i="3" s="1"/>
  <c r="E121" i="3" a="1"/>
  <c r="E121" i="3" s="1"/>
  <c r="E71" i="3" a="1"/>
  <c r="E71" i="3" s="1"/>
  <c r="E111" i="3" a="1"/>
  <c r="E111" i="3" s="1"/>
  <c r="E116" i="3" a="1"/>
  <c r="E116" i="3" s="1"/>
  <c r="E206" i="3" a="1"/>
  <c r="E206" i="3" s="1"/>
  <c r="E186" i="3" a="1"/>
  <c r="E186" i="3" s="1"/>
  <c r="E156" i="3" a="1"/>
  <c r="E156" i="3" s="1"/>
  <c r="E161" i="3" a="1"/>
  <c r="E161" i="3" s="1"/>
  <c r="E166" i="3" a="1"/>
  <c r="E166" i="3" s="1"/>
  <c r="E141" i="3" a="1"/>
  <c r="E141" i="3" s="1"/>
  <c r="E146" i="3" a="1"/>
  <c r="E146" i="3" s="1"/>
  <c r="E181" i="3" a="1"/>
  <c r="E181" i="3" s="1"/>
  <c r="E151" i="3" a="1"/>
  <c r="E151" i="3" s="1"/>
  <c r="E256" i="3" a="1"/>
  <c r="E256" i="3" s="1"/>
  <c r="E271" i="3" a="1"/>
  <c r="E271" i="3" s="1"/>
  <c r="E231" i="3" a="1"/>
  <c r="E231" i="3" s="1"/>
  <c r="E196" i="3" a="1"/>
  <c r="E196" i="3" s="1"/>
  <c r="E216" i="3" a="1"/>
  <c r="E216" i="3" s="1"/>
  <c r="E236" i="3" a="1"/>
  <c r="E236" i="3" s="1"/>
  <c r="E211" i="3" a="1"/>
  <c r="E211" i="3" s="1"/>
  <c r="E171" i="3" a="1"/>
  <c r="E171" i="3" s="1"/>
  <c r="E201" i="3" a="1"/>
  <c r="E201" i="3" s="1"/>
  <c r="E221" i="3" a="1"/>
  <c r="E221" i="3" s="1"/>
  <c r="E241" i="3" a="1"/>
  <c r="E241" i="3" s="1"/>
  <c r="E296" i="3" a="1"/>
  <c r="E296" i="3" s="1"/>
  <c r="E316" i="3" a="1"/>
  <c r="E316" i="3" s="1"/>
  <c r="E321" i="3" a="1"/>
  <c r="E321" i="3" s="1"/>
  <c r="E356" i="3" a="1"/>
  <c r="E356" i="3" s="1"/>
  <c r="E311" i="3" a="1"/>
  <c r="E311" i="3" s="1"/>
  <c r="E251" i="3" a="1"/>
  <c r="E251" i="3" s="1"/>
  <c r="E306" i="3" a="1"/>
  <c r="E306" i="3" s="1"/>
  <c r="E301" i="3" a="1"/>
  <c r="E301" i="3" s="1"/>
  <c r="E266" i="3" a="1"/>
  <c r="E266" i="3" s="1"/>
  <c r="E276" i="3" a="1"/>
  <c r="E276" i="3" s="1"/>
  <c r="E261" i="3" a="1"/>
  <c r="E261" i="3" s="1"/>
  <c r="E291" i="3" a="1"/>
  <c r="E291" i="3" s="1"/>
  <c r="E191" i="3" a="1"/>
  <c r="E191" i="3" s="1"/>
  <c r="E281" i="3" a="1"/>
  <c r="E281" i="3" s="1"/>
  <c r="E286" i="3" a="1"/>
  <c r="E286" i="3" s="1"/>
  <c r="E366" i="3" a="1"/>
  <c r="E366" i="3" s="1"/>
  <c r="E326" i="3" a="1"/>
  <c r="E326" i="3" s="1"/>
  <c r="E361" i="3" a="1"/>
  <c r="E361" i="3" s="1"/>
  <c r="E381" i="3" a="1"/>
  <c r="E381" i="3" s="1"/>
  <c r="E331" i="3" a="1"/>
  <c r="E331" i="3" s="1"/>
  <c r="E371" i="3" a="1"/>
  <c r="E371" i="3" s="1"/>
  <c r="E246" i="3" a="1"/>
  <c r="E246" i="3" s="1"/>
  <c r="E341" i="3" a="1"/>
  <c r="E341" i="3" s="1"/>
  <c r="E336" i="3" a="1"/>
  <c r="E336" i="3" s="1"/>
  <c r="E226" i="3" a="1"/>
  <c r="E226" i="3" s="1"/>
  <c r="E346" i="3" a="1"/>
  <c r="E346" i="3" s="1"/>
  <c r="E421" i="3" a="1"/>
  <c r="E421" i="3" s="1"/>
  <c r="E411" i="3" a="1"/>
  <c r="E411" i="3" s="1"/>
  <c r="E351" i="3" a="1"/>
  <c r="E351" i="3" s="1"/>
  <c r="E386" i="3" a="1"/>
  <c r="E386" i="3" s="1"/>
  <c r="E396" i="3" a="1"/>
  <c r="E396" i="3" s="1"/>
  <c r="E391" i="3" a="1"/>
  <c r="E391" i="3" s="1"/>
  <c r="E406" i="3" a="1"/>
  <c r="E406" i="3" s="1"/>
  <c r="E426" i="3" a="1"/>
  <c r="E426" i="3" s="1"/>
  <c r="E401" i="3" a="1"/>
  <c r="E401" i="3" s="1"/>
  <c r="E416" i="3" a="1"/>
  <c r="E416" i="3" s="1"/>
  <c r="E376" i="3" a="1"/>
  <c r="E376" i="3" s="1"/>
  <c r="E466" i="3" a="1"/>
  <c r="E466" i="3" s="1"/>
  <c r="E506" i="3" a="1"/>
  <c r="E506" i="3" s="1"/>
  <c r="E541" i="3" a="1"/>
  <c r="E541" i="3" s="1"/>
  <c r="E471" i="3" a="1"/>
  <c r="E471" i="3" s="1"/>
  <c r="E486" i="3" a="1"/>
  <c r="E486" i="3" s="1"/>
  <c r="E436" i="3" a="1"/>
  <c r="E436" i="3" s="1"/>
  <c r="E511" i="3" a="1"/>
  <c r="E511" i="3" s="1"/>
  <c r="E446" i="3" a="1"/>
  <c r="E446" i="3" s="1"/>
  <c r="E456" i="3" a="1"/>
  <c r="E456" i="3" s="1"/>
  <c r="E481" i="3" a="1"/>
  <c r="E481" i="3" s="1"/>
  <c r="E491" i="3" a="1"/>
  <c r="E491" i="3" s="1"/>
  <c r="E461" i="3" a="1"/>
  <c r="E461" i="3" s="1"/>
  <c r="E476" i="3" a="1"/>
  <c r="E476" i="3" s="1"/>
  <c r="E431" i="3" a="1"/>
  <c r="E431" i="3" s="1"/>
  <c r="E441" i="3" a="1"/>
  <c r="E441" i="3" s="1"/>
  <c r="E451" i="3" a="1"/>
  <c r="E451" i="3" s="1"/>
  <c r="E501" i="3" a="1"/>
  <c r="E501" i="3" s="1"/>
  <c r="E521" i="3" a="1"/>
  <c r="E521" i="3" s="1"/>
  <c r="E531" i="3" a="1"/>
  <c r="E531" i="3" s="1"/>
  <c r="E536" i="3" a="1"/>
  <c r="E536" i="3" s="1"/>
  <c r="E516" i="3" a="1"/>
  <c r="E516" i="3" s="1"/>
  <c r="E496" i="3" a="1"/>
  <c r="E496" i="3" s="1"/>
  <c r="E51" i="3" a="1"/>
  <c r="E51" i="3" s="1"/>
  <c r="E526" i="3" a="1"/>
  <c r="E526" i="3" s="1"/>
  <c r="E46" i="3" a="1"/>
  <c r="E46" i="3" s="1"/>
  <c r="I71" i="3" a="1"/>
  <c r="I71" i="3" s="1"/>
  <c r="I76" i="3" a="1"/>
  <c r="I76" i="3" s="1"/>
  <c r="I56" i="3" a="1"/>
  <c r="I56" i="3" s="1"/>
  <c r="I66" i="3" a="1"/>
  <c r="I66" i="3" s="1"/>
  <c r="I61" i="3" a="1"/>
  <c r="I61" i="3" s="1"/>
  <c r="I121" i="3" a="1"/>
  <c r="I121" i="3" s="1"/>
  <c r="I111" i="3" a="1"/>
  <c r="I111" i="3" s="1"/>
  <c r="I116" i="3" a="1"/>
  <c r="I116" i="3" s="1"/>
  <c r="I81" i="3" a="1"/>
  <c r="I81" i="3" s="1"/>
  <c r="I86" i="3" a="1"/>
  <c r="I86" i="3" s="1"/>
  <c r="I96" i="3" a="1"/>
  <c r="I96" i="3" s="1"/>
  <c r="I101" i="3" a="1"/>
  <c r="I101" i="3" s="1"/>
  <c r="I91" i="3" a="1"/>
  <c r="I91" i="3" s="1"/>
  <c r="I106" i="3" a="1"/>
  <c r="I106" i="3" s="1"/>
  <c r="I146" i="3" a="1"/>
  <c r="I146" i="3" s="1"/>
  <c r="I151" i="3" a="1"/>
  <c r="I151" i="3" s="1"/>
  <c r="I136" i="3" a="1"/>
  <c r="I136" i="3" s="1"/>
  <c r="I171" i="3" a="1"/>
  <c r="I171" i="3" s="1"/>
  <c r="I126" i="3" a="1"/>
  <c r="I126" i="3" s="1"/>
  <c r="I176" i="3" a="1"/>
  <c r="I176" i="3" s="1"/>
  <c r="I186" i="3" a="1"/>
  <c r="I186" i="3" s="1"/>
  <c r="I131" i="3" a="1"/>
  <c r="I131" i="3" s="1"/>
  <c r="I156" i="3" a="1"/>
  <c r="I156" i="3" s="1"/>
  <c r="I161" i="3" a="1"/>
  <c r="I161" i="3" s="1"/>
  <c r="I191" i="3" a="1"/>
  <c r="I191" i="3" s="1"/>
  <c r="I246" i="3" a="1"/>
  <c r="I246" i="3" s="1"/>
  <c r="I226" i="3" a="1"/>
  <c r="I226" i="3" s="1"/>
  <c r="I241" i="3" a="1"/>
  <c r="I241" i="3" s="1"/>
  <c r="I166" i="3" a="1"/>
  <c r="I166" i="3" s="1"/>
  <c r="I181" i="3" a="1"/>
  <c r="I181" i="3" s="1"/>
  <c r="I251" i="3" a="1"/>
  <c r="I251" i="3" s="1"/>
  <c r="I196" i="3" a="1"/>
  <c r="I196" i="3" s="1"/>
  <c r="I216" i="3" a="1"/>
  <c r="I216" i="3" s="1"/>
  <c r="I231" i="3" a="1"/>
  <c r="I231" i="3" s="1"/>
  <c r="I236" i="3" a="1"/>
  <c r="I236" i="3" s="1"/>
  <c r="I211" i="3" a="1"/>
  <c r="I211" i="3" s="1"/>
  <c r="I206" i="3" a="1"/>
  <c r="I206" i="3" s="1"/>
  <c r="I141" i="3" a="1"/>
  <c r="I141" i="3" s="1"/>
  <c r="I221" i="3" a="1"/>
  <c r="I221" i="3" s="1"/>
  <c r="I261" i="3" a="1"/>
  <c r="I261" i="3" s="1"/>
  <c r="I276" i="3" a="1"/>
  <c r="I276" i="3" s="1"/>
  <c r="I291" i="3" a="1"/>
  <c r="I291" i="3" s="1"/>
  <c r="I256" i="3" a="1"/>
  <c r="I256" i="3" s="1"/>
  <c r="I286" i="3" a="1"/>
  <c r="I286" i="3" s="1"/>
  <c r="I296" i="3" a="1"/>
  <c r="I296" i="3" s="1"/>
  <c r="I271" i="3" a="1"/>
  <c r="I271" i="3" s="1"/>
  <c r="I281" i="3" a="1"/>
  <c r="I281" i="3" s="1"/>
  <c r="I306" i="3" a="1"/>
  <c r="I306" i="3" s="1"/>
  <c r="I301" i="3" a="1"/>
  <c r="I301" i="3" s="1"/>
  <c r="I201" i="3" a="1"/>
  <c r="I201" i="3" s="1"/>
  <c r="I266" i="3" a="1"/>
  <c r="I266" i="3" s="1"/>
  <c r="I336" i="3" a="1"/>
  <c r="I336" i="3" s="1"/>
  <c r="I376" i="3" a="1"/>
  <c r="I376" i="3" s="1"/>
  <c r="I391" i="3" a="1"/>
  <c r="I391" i="3" s="1"/>
  <c r="I346" i="3" a="1"/>
  <c r="I346" i="3" s="1"/>
  <c r="I351" i="3" a="1"/>
  <c r="I351" i="3" s="1"/>
  <c r="I366" i="3" a="1"/>
  <c r="I366" i="3" s="1"/>
  <c r="I356" i="3" a="1"/>
  <c r="I356" i="3" s="1"/>
  <c r="I311" i="3" a="1"/>
  <c r="I311" i="3" s="1"/>
  <c r="I321" i="3" a="1"/>
  <c r="I321" i="3" s="1"/>
  <c r="I361" i="3" a="1"/>
  <c r="I361" i="3" s="1"/>
  <c r="I316" i="3" a="1"/>
  <c r="I316" i="3" s="1"/>
  <c r="I326" i="3" a="1"/>
  <c r="I326" i="3" s="1"/>
  <c r="I331" i="3" a="1"/>
  <c r="I331" i="3" s="1"/>
  <c r="I341" i="3" a="1"/>
  <c r="I341" i="3" s="1"/>
  <c r="I396" i="3" a="1"/>
  <c r="I396" i="3" s="1"/>
  <c r="I436" i="3" a="1"/>
  <c r="I436" i="3" s="1"/>
  <c r="I486" i="3" a="1"/>
  <c r="I486" i="3" s="1"/>
  <c r="I491" i="3" a="1"/>
  <c r="I491" i="3" s="1"/>
  <c r="I386" i="3" a="1"/>
  <c r="I386" i="3" s="1"/>
  <c r="I406" i="3" a="1"/>
  <c r="I406" i="3" s="1"/>
  <c r="I441" i="3" a="1"/>
  <c r="I441" i="3" s="1"/>
  <c r="I426" i="3" a="1"/>
  <c r="I426" i="3" s="1"/>
  <c r="I416" i="3" a="1"/>
  <c r="I416" i="3" s="1"/>
  <c r="I401" i="3" a="1"/>
  <c r="I401" i="3" s="1"/>
  <c r="I411" i="3" a="1"/>
  <c r="I411" i="3" s="1"/>
  <c r="I431" i="3" a="1"/>
  <c r="I431" i="3" s="1"/>
  <c r="I381" i="3" a="1"/>
  <c r="I381" i="3" s="1"/>
  <c r="I421" i="3" a="1"/>
  <c r="I421" i="3" s="1"/>
  <c r="I371" i="3" a="1"/>
  <c r="I371" i="3" s="1"/>
  <c r="I526" i="3" a="1"/>
  <c r="I526" i="3" s="1"/>
  <c r="I501" i="3" a="1"/>
  <c r="I501" i="3" s="1"/>
  <c r="I496" i="3" a="1"/>
  <c r="I496" i="3" s="1"/>
  <c r="I451" i="3" a="1"/>
  <c r="I451" i="3" s="1"/>
  <c r="I471" i="3" a="1"/>
  <c r="I471" i="3" s="1"/>
  <c r="I466" i="3" a="1"/>
  <c r="I466" i="3" s="1"/>
  <c r="I456" i="3" a="1"/>
  <c r="I456" i="3" s="1"/>
  <c r="I476" i="3" a="1"/>
  <c r="I476" i="3" s="1"/>
  <c r="I446" i="3" a="1"/>
  <c r="I446" i="3" s="1"/>
  <c r="I461" i="3" a="1"/>
  <c r="I461" i="3" s="1"/>
  <c r="I481" i="3" a="1"/>
  <c r="I481" i="3" s="1"/>
  <c r="I516" i="3" a="1"/>
  <c r="I516" i="3" s="1"/>
  <c r="I51" i="3" a="1"/>
  <c r="I51" i="3" s="1"/>
  <c r="I511" i="3" a="1"/>
  <c r="I511" i="3" s="1"/>
  <c r="I506" i="3" a="1"/>
  <c r="I506" i="3" s="1"/>
  <c r="I521" i="3" a="1"/>
  <c r="I521" i="3" s="1"/>
  <c r="I531" i="3" a="1"/>
  <c r="I531" i="3" s="1"/>
  <c r="I541" i="3" a="1"/>
  <c r="I541" i="3" s="1"/>
  <c r="I536" i="3" a="1"/>
  <c r="I536" i="3" s="1"/>
  <c r="I46" i="3" a="1"/>
  <c r="I46" i="3" s="1"/>
  <c r="B398" i="5" l="1"/>
  <c r="AB410" i="4"/>
  <c r="B399" i="9" s="1"/>
  <c r="AB408" i="4"/>
  <c r="B397" i="9" s="1"/>
  <c r="AB409" i="4"/>
  <c r="B398" i="9" s="1"/>
  <c r="AB411" i="4"/>
  <c r="B400" i="9" s="1"/>
  <c r="AB412" i="4"/>
  <c r="B401" i="9" s="1"/>
  <c r="B483" i="5"/>
  <c r="AB493" i="4"/>
  <c r="B482" i="9" s="1"/>
  <c r="AB494" i="4"/>
  <c r="B483" i="9" s="1"/>
  <c r="AB497" i="4"/>
  <c r="B486" i="9" s="1"/>
  <c r="AB495" i="4"/>
  <c r="B484" i="9" s="1"/>
  <c r="AB496" i="4"/>
  <c r="B485" i="9" s="1"/>
  <c r="B493" i="5"/>
  <c r="B101" i="6" s="1" a="1"/>
  <c r="B101" i="6" s="1"/>
  <c r="AB503" i="4"/>
  <c r="B492" i="9" s="1"/>
  <c r="AB504" i="4"/>
  <c r="B493" i="9" s="1"/>
  <c r="AB505" i="4"/>
  <c r="B494" i="9" s="1"/>
  <c r="AB506" i="4"/>
  <c r="B495" i="9" s="1"/>
  <c r="AB507" i="4"/>
  <c r="B496" i="9" s="1"/>
  <c r="B188" i="5"/>
  <c r="AB200" i="4"/>
  <c r="B189" i="9" s="1"/>
  <c r="AB201" i="4"/>
  <c r="B190" i="9" s="1"/>
  <c r="AB202" i="4"/>
  <c r="B191" i="9" s="1"/>
  <c r="AB199" i="4"/>
  <c r="B188" i="9" s="1"/>
  <c r="AB198" i="4"/>
  <c r="B187" i="9" s="1"/>
  <c r="B208" i="5"/>
  <c r="B44" i="6" s="1" a="1"/>
  <c r="B44" i="6" s="1"/>
  <c r="AB218" i="4"/>
  <c r="B207" i="9" s="1"/>
  <c r="AB219" i="4"/>
  <c r="B208" i="9" s="1"/>
  <c r="AB222" i="4"/>
  <c r="B211" i="9" s="1"/>
  <c r="AB221" i="4"/>
  <c r="B210" i="9" s="1"/>
  <c r="AB220" i="4"/>
  <c r="B209" i="9" s="1"/>
  <c r="B333" i="5"/>
  <c r="B69" i="6" s="1" a="1"/>
  <c r="B69" i="6" s="1"/>
  <c r="AB347" i="4"/>
  <c r="B336" i="9" s="1"/>
  <c r="AB344" i="4"/>
  <c r="B333" i="9" s="1"/>
  <c r="AB345" i="4"/>
  <c r="B334" i="9" s="1"/>
  <c r="AB346" i="4"/>
  <c r="B335" i="9" s="1"/>
  <c r="AB343" i="4"/>
  <c r="B332" i="9" s="1"/>
  <c r="B238" i="5"/>
  <c r="B50" i="6" s="1" a="1"/>
  <c r="B50" i="6" s="1"/>
  <c r="AB251" i="4"/>
  <c r="B240" i="9" s="1"/>
  <c r="AB252" i="4"/>
  <c r="B241" i="9" s="1"/>
  <c r="AB248" i="4"/>
  <c r="B237" i="9" s="1"/>
  <c r="AB249" i="4"/>
  <c r="B238" i="9" s="1"/>
  <c r="AB250" i="4"/>
  <c r="B239" i="9" s="1"/>
  <c r="B193" i="5"/>
  <c r="B41" i="6" s="1" a="1"/>
  <c r="B41" i="6" s="1"/>
  <c r="AB203" i="4"/>
  <c r="B192" i="9" s="1"/>
  <c r="AB204" i="4"/>
  <c r="B193" i="9" s="1"/>
  <c r="AB205" i="4"/>
  <c r="B194" i="9" s="1"/>
  <c r="AB206" i="4"/>
  <c r="B195" i="9" s="1"/>
  <c r="AB207" i="4"/>
  <c r="B196" i="9" s="1"/>
  <c r="B113" i="5"/>
  <c r="B25" i="6" s="1" a="1"/>
  <c r="B25" i="6" s="1"/>
  <c r="AB123" i="4"/>
  <c r="B112" i="9" s="1"/>
  <c r="AB125" i="4"/>
  <c r="B114" i="9" s="1"/>
  <c r="AB124" i="4"/>
  <c r="B113" i="9" s="1"/>
  <c r="AB126" i="4"/>
  <c r="B115" i="9" s="1"/>
  <c r="AB127" i="4"/>
  <c r="B116" i="9" s="1"/>
  <c r="F373" i="5"/>
  <c r="F77" i="6" s="1" a="1"/>
  <c r="F77" i="6" s="1"/>
  <c r="AF387" i="4"/>
  <c r="F376" i="9" s="1"/>
  <c r="AF386" i="4"/>
  <c r="F375" i="9" s="1"/>
  <c r="AF385" i="4"/>
  <c r="F374" i="9" s="1"/>
  <c r="AF384" i="4"/>
  <c r="F373" i="9" s="1"/>
  <c r="AF383" i="4"/>
  <c r="F372" i="9" s="1"/>
  <c r="F453" i="5"/>
  <c r="F93" i="6" s="1" a="1"/>
  <c r="F93" i="6" s="1"/>
  <c r="AF464" i="4"/>
  <c r="F453" i="9" s="1"/>
  <c r="AF463" i="4"/>
  <c r="F452" i="9" s="1"/>
  <c r="AF467" i="4"/>
  <c r="F456" i="9" s="1"/>
  <c r="AF466" i="4"/>
  <c r="F455" i="9" s="1"/>
  <c r="AF465" i="4"/>
  <c r="F454" i="9" s="1"/>
  <c r="F388" i="5"/>
  <c r="F80" i="6" s="1" a="1"/>
  <c r="F80" i="6" s="1"/>
  <c r="AF399" i="4"/>
  <c r="F388" i="9" s="1"/>
  <c r="AF398" i="4"/>
  <c r="F387" i="9" s="1"/>
  <c r="AF402" i="4"/>
  <c r="F391" i="9" s="1"/>
  <c r="AF401" i="4"/>
  <c r="F390" i="9" s="1"/>
  <c r="AF400" i="4"/>
  <c r="F389" i="9" s="1"/>
  <c r="F218" i="5"/>
  <c r="F46" i="6" s="1" a="1"/>
  <c r="F46" i="6" s="1"/>
  <c r="AF228" i="4"/>
  <c r="F217" i="9" s="1"/>
  <c r="AF232" i="4"/>
  <c r="F221" i="9" s="1"/>
  <c r="AF231" i="4"/>
  <c r="F220" i="9" s="1"/>
  <c r="AF230" i="4"/>
  <c r="F219" i="9" s="1"/>
  <c r="AF229" i="4"/>
  <c r="F218" i="9" s="1"/>
  <c r="F203" i="5"/>
  <c r="F43" i="6" s="1" a="1"/>
  <c r="F43" i="6" s="1"/>
  <c r="AF213" i="4"/>
  <c r="F202" i="9" s="1"/>
  <c r="AF214" i="4"/>
  <c r="F203" i="9" s="1"/>
  <c r="AF215" i="4"/>
  <c r="F204" i="9" s="1"/>
  <c r="AF216" i="4"/>
  <c r="F205" i="9" s="1"/>
  <c r="AF217" i="4"/>
  <c r="F206" i="9" s="1"/>
  <c r="F108" i="5"/>
  <c r="F24" i="6" s="1" a="1"/>
  <c r="F24" i="6" s="1"/>
  <c r="AF118" i="4"/>
  <c r="F107" i="9" s="1"/>
  <c r="AF119" i="4"/>
  <c r="F108" i="9" s="1"/>
  <c r="AF120" i="4"/>
  <c r="F109" i="9" s="1"/>
  <c r="AF121" i="4"/>
  <c r="F110" i="9" s="1"/>
  <c r="AF122" i="4"/>
  <c r="F111" i="9" s="1"/>
  <c r="F128" i="5"/>
  <c r="F28" i="6" s="1" a="1"/>
  <c r="F28" i="6" s="1"/>
  <c r="AF141" i="4"/>
  <c r="F130" i="9" s="1"/>
  <c r="AF140" i="4"/>
  <c r="F129" i="9" s="1"/>
  <c r="AF139" i="4"/>
  <c r="F128" i="9" s="1"/>
  <c r="AF138" i="4"/>
  <c r="F127" i="9" s="1"/>
  <c r="AF142" i="4"/>
  <c r="F131" i="9" s="1"/>
  <c r="F93" i="5"/>
  <c r="F21" i="6" s="1" a="1"/>
  <c r="F21" i="6" s="1"/>
  <c r="AF103" i="4"/>
  <c r="F92" i="9" s="1"/>
  <c r="AF104" i="4"/>
  <c r="F93" i="9" s="1"/>
  <c r="AF105" i="4"/>
  <c r="F94" i="9" s="1"/>
  <c r="AF106" i="4"/>
  <c r="F95" i="9" s="1"/>
  <c r="AF107" i="4"/>
  <c r="F96" i="9" s="1"/>
  <c r="F106" i="5"/>
  <c r="B268" i="5"/>
  <c r="B56" i="6" s="1" a="1"/>
  <c r="B56" i="6" s="1"/>
  <c r="AB278" i="4"/>
  <c r="B267" i="9" s="1"/>
  <c r="AB279" i="4"/>
  <c r="B268" i="9" s="1"/>
  <c r="AB281" i="4"/>
  <c r="B270" i="9" s="1"/>
  <c r="AB282" i="4"/>
  <c r="B271" i="9" s="1"/>
  <c r="AB280" i="4"/>
  <c r="B269" i="9" s="1"/>
  <c r="B343" i="5"/>
  <c r="B71" i="6" s="1" a="1"/>
  <c r="B71" i="6" s="1"/>
  <c r="AB356" i="4"/>
  <c r="B345" i="9" s="1"/>
  <c r="AB353" i="4"/>
  <c r="B342" i="9" s="1"/>
  <c r="AB355" i="4"/>
  <c r="B344" i="9" s="1"/>
  <c r="AB354" i="4"/>
  <c r="B343" i="9" s="1"/>
  <c r="AB357" i="4"/>
  <c r="B346" i="9" s="1"/>
  <c r="B458" i="5"/>
  <c r="AB468" i="4"/>
  <c r="B457" i="9" s="1"/>
  <c r="AB469" i="4"/>
  <c r="B458" i="9" s="1"/>
  <c r="AB470" i="4"/>
  <c r="B459" i="9" s="1"/>
  <c r="AB471" i="4"/>
  <c r="B460" i="9" s="1"/>
  <c r="AB472" i="4"/>
  <c r="B461" i="9" s="1"/>
  <c r="B468" i="5"/>
  <c r="B96" i="6" s="1" a="1"/>
  <c r="B96" i="6" s="1"/>
  <c r="AB479" i="4"/>
  <c r="B468" i="9" s="1"/>
  <c r="AB480" i="4"/>
  <c r="B469" i="9" s="1"/>
  <c r="AB481" i="4"/>
  <c r="B470" i="9" s="1"/>
  <c r="AB482" i="4"/>
  <c r="B471" i="9" s="1"/>
  <c r="AB478" i="4"/>
  <c r="B467" i="9" s="1"/>
  <c r="B478" i="5"/>
  <c r="AB491" i="4"/>
  <c r="B480" i="9" s="1"/>
  <c r="AB492" i="4"/>
  <c r="B481" i="9" s="1"/>
  <c r="AB488" i="4"/>
  <c r="B477" i="9" s="1"/>
  <c r="AB489" i="4"/>
  <c r="B478" i="9" s="1"/>
  <c r="AB490" i="4"/>
  <c r="B479" i="9" s="1"/>
  <c r="B143" i="5"/>
  <c r="B31" i="6" s="1" a="1"/>
  <c r="B31" i="6" s="1"/>
  <c r="AB155" i="4"/>
  <c r="B144" i="9" s="1"/>
  <c r="AB157" i="4"/>
  <c r="B146" i="9" s="1"/>
  <c r="AB156" i="4"/>
  <c r="B145" i="9" s="1"/>
  <c r="AB153" i="4"/>
  <c r="B142" i="9" s="1"/>
  <c r="AB154" i="4"/>
  <c r="B143" i="9" s="1"/>
  <c r="B153" i="5"/>
  <c r="AB167" i="4"/>
  <c r="B156" i="9" s="1"/>
  <c r="AB165" i="4"/>
  <c r="B154" i="9" s="1"/>
  <c r="AB163" i="4"/>
  <c r="B152" i="9" s="1"/>
  <c r="AB164" i="4"/>
  <c r="B153" i="9" s="1"/>
  <c r="AB166" i="4"/>
  <c r="B155" i="9" s="1"/>
  <c r="B218" i="5"/>
  <c r="AB228" i="4"/>
  <c r="B217" i="9" s="1"/>
  <c r="AB231" i="4"/>
  <c r="B220" i="9" s="1"/>
  <c r="AB229" i="4"/>
  <c r="B218" i="9" s="1"/>
  <c r="AB230" i="4"/>
  <c r="B219" i="9" s="1"/>
  <c r="AB232" i="4"/>
  <c r="B221" i="9" s="1"/>
  <c r="B183" i="5"/>
  <c r="AB193" i="4"/>
  <c r="B182" i="9" s="1"/>
  <c r="AB194" i="4"/>
  <c r="B183" i="9" s="1"/>
  <c r="AB195" i="4"/>
  <c r="B184" i="9" s="1"/>
  <c r="AB197" i="4"/>
  <c r="B186" i="9" s="1"/>
  <c r="AB196" i="4"/>
  <c r="B185" i="9" s="1"/>
  <c r="B103" i="5"/>
  <c r="AB117" i="4"/>
  <c r="B106" i="9" s="1"/>
  <c r="AB113" i="4"/>
  <c r="B102" i="9" s="1"/>
  <c r="AB116" i="4"/>
  <c r="B105" i="9" s="1"/>
  <c r="AB114" i="4"/>
  <c r="B103" i="9" s="1"/>
  <c r="AB115" i="4"/>
  <c r="B104" i="9" s="1"/>
  <c r="B148" i="5"/>
  <c r="AB159" i="4"/>
  <c r="B148" i="9" s="1"/>
  <c r="AB158" i="4"/>
  <c r="B147" i="9" s="1"/>
  <c r="AB161" i="4"/>
  <c r="B150" i="9" s="1"/>
  <c r="AB162" i="4"/>
  <c r="B151" i="9" s="1"/>
  <c r="AB160" i="4"/>
  <c r="B149" i="9" s="1"/>
  <c r="F433" i="5"/>
  <c r="F89" i="6" s="1" a="1"/>
  <c r="F89" i="6" s="1"/>
  <c r="AF446" i="4"/>
  <c r="F435" i="9" s="1"/>
  <c r="AF445" i="4"/>
  <c r="F434" i="9" s="1"/>
  <c r="AF444" i="4"/>
  <c r="F433" i="9" s="1"/>
  <c r="AF443" i="4"/>
  <c r="F432" i="9" s="1"/>
  <c r="AF447" i="4"/>
  <c r="F436" i="9" s="1"/>
  <c r="F408" i="5"/>
  <c r="F84" i="6" s="1" a="1"/>
  <c r="F84" i="6" s="1"/>
  <c r="AF422" i="4"/>
  <c r="F411" i="9" s="1"/>
  <c r="AF421" i="4"/>
  <c r="F410" i="9" s="1"/>
  <c r="AF419" i="4"/>
  <c r="F408" i="9" s="1"/>
  <c r="AF418" i="4"/>
  <c r="F407" i="9" s="1"/>
  <c r="AF420" i="4"/>
  <c r="F409" i="9" s="1"/>
  <c r="F303" i="5"/>
  <c r="F63" i="6" s="1" a="1"/>
  <c r="F63" i="6" s="1"/>
  <c r="AF317" i="4"/>
  <c r="F306" i="9" s="1"/>
  <c r="AF316" i="4"/>
  <c r="F305" i="9" s="1"/>
  <c r="AF315" i="4"/>
  <c r="F304" i="9" s="1"/>
  <c r="AF314" i="4"/>
  <c r="F303" i="9" s="1"/>
  <c r="AF313" i="4"/>
  <c r="F302" i="9" s="1"/>
  <c r="F233" i="5"/>
  <c r="F49" i="6" s="1" a="1"/>
  <c r="F49" i="6" s="1"/>
  <c r="AF246" i="4"/>
  <c r="F235" i="9" s="1"/>
  <c r="AF247" i="4"/>
  <c r="F236" i="9" s="1"/>
  <c r="AF243" i="4"/>
  <c r="F232" i="9" s="1"/>
  <c r="AF244" i="4"/>
  <c r="F233" i="9" s="1"/>
  <c r="AF245" i="4"/>
  <c r="F234" i="9" s="1"/>
  <c r="F178" i="5"/>
  <c r="F38" i="6" s="1" a="1"/>
  <c r="F38" i="6" s="1"/>
  <c r="AF188" i="4"/>
  <c r="F177" i="9" s="1"/>
  <c r="AF192" i="4"/>
  <c r="F181" i="9" s="1"/>
  <c r="AF191" i="4"/>
  <c r="F180" i="9" s="1"/>
  <c r="AF190" i="4"/>
  <c r="F179" i="9" s="1"/>
  <c r="AF189" i="4"/>
  <c r="F178" i="9" s="1"/>
  <c r="F103" i="5"/>
  <c r="F23" i="6" s="1" a="1"/>
  <c r="F23" i="6" s="1"/>
  <c r="AF113" i="4"/>
  <c r="F102" i="9" s="1"/>
  <c r="AF114" i="4"/>
  <c r="F103" i="9" s="1"/>
  <c r="AF115" i="4"/>
  <c r="F104" i="9" s="1"/>
  <c r="AF116" i="4"/>
  <c r="F105" i="9" s="1"/>
  <c r="AF117" i="4"/>
  <c r="F106" i="9" s="1"/>
  <c r="F73" i="5"/>
  <c r="F17" i="6" s="1" a="1"/>
  <c r="F17" i="6" s="1"/>
  <c r="AF83" i="4"/>
  <c r="F72" i="9" s="1"/>
  <c r="AF84" i="4"/>
  <c r="F73" i="9" s="1"/>
  <c r="AF85" i="4"/>
  <c r="F74" i="9" s="1"/>
  <c r="AF86" i="4"/>
  <c r="F75" i="9" s="1"/>
  <c r="AF87" i="4"/>
  <c r="F76" i="9" s="1"/>
  <c r="F88" i="5"/>
  <c r="F20" i="6" s="1" a="1"/>
  <c r="F20" i="6" s="1"/>
  <c r="AF98" i="4"/>
  <c r="F87" i="9" s="1"/>
  <c r="AF99" i="4"/>
  <c r="F88" i="9" s="1"/>
  <c r="AF100" i="4"/>
  <c r="F89" i="9" s="1"/>
  <c r="AF101" i="4"/>
  <c r="F90" i="9" s="1"/>
  <c r="AF102" i="4"/>
  <c r="F91" i="9" s="1"/>
  <c r="B73" i="5"/>
  <c r="B17" i="6" s="1" a="1"/>
  <c r="B17" i="6" s="1"/>
  <c r="AB83" i="4"/>
  <c r="B72" i="9" s="1"/>
  <c r="AB84" i="4"/>
  <c r="B73" i="9" s="1"/>
  <c r="AB85" i="4"/>
  <c r="B74" i="9" s="1"/>
  <c r="AB86" i="4"/>
  <c r="B75" i="9" s="1"/>
  <c r="AB87" i="4"/>
  <c r="B76" i="9" s="1"/>
  <c r="B368" i="5"/>
  <c r="AB381" i="4"/>
  <c r="B370" i="9" s="1"/>
  <c r="AB378" i="4"/>
  <c r="B367" i="9" s="1"/>
  <c r="AB380" i="4"/>
  <c r="B369" i="9" s="1"/>
  <c r="AB379" i="4"/>
  <c r="B368" i="9" s="1"/>
  <c r="AB382" i="4"/>
  <c r="B371" i="9" s="1"/>
  <c r="B378" i="5"/>
  <c r="AB388" i="4"/>
  <c r="B377" i="9" s="1"/>
  <c r="AB391" i="4"/>
  <c r="B380" i="9" s="1"/>
  <c r="AB389" i="4"/>
  <c r="B378" i="9" s="1"/>
  <c r="AB390" i="4"/>
  <c r="B379" i="9" s="1"/>
  <c r="AB392" i="4"/>
  <c r="B381" i="9" s="1"/>
  <c r="B388" i="5"/>
  <c r="AB399" i="4"/>
  <c r="B388" i="9" s="1"/>
  <c r="AB398" i="4"/>
  <c r="B387" i="9" s="1"/>
  <c r="AB402" i="4"/>
  <c r="B391" i="9" s="1"/>
  <c r="AB400" i="4"/>
  <c r="B389" i="9" s="1"/>
  <c r="AB401" i="4"/>
  <c r="B390" i="9" s="1"/>
  <c r="B53" i="5"/>
  <c r="AB63" i="4"/>
  <c r="B52" i="9" s="1"/>
  <c r="AB65" i="4"/>
  <c r="B54" i="9" s="1"/>
  <c r="AB64" i="4"/>
  <c r="B53" i="9" s="1"/>
  <c r="AB66" i="4"/>
  <c r="B55" i="9" s="1"/>
  <c r="AB67" i="4"/>
  <c r="B56" i="9" s="1"/>
  <c r="B108" i="5"/>
  <c r="B24" i="6" s="1" a="1"/>
  <c r="B24" i="6" s="1"/>
  <c r="AB119" i="4"/>
  <c r="B108" i="9" s="1"/>
  <c r="AB120" i="4"/>
  <c r="B109" i="9" s="1"/>
  <c r="AB121" i="4"/>
  <c r="B110" i="9" s="1"/>
  <c r="AB122" i="4"/>
  <c r="B111" i="9" s="1"/>
  <c r="AB118" i="4"/>
  <c r="B107" i="9" s="1"/>
  <c r="B173" i="5"/>
  <c r="B37" i="6" s="1" a="1"/>
  <c r="B37" i="6" s="1"/>
  <c r="AB183" i="4"/>
  <c r="B172" i="9" s="1"/>
  <c r="AB186" i="4"/>
  <c r="B175" i="9" s="1"/>
  <c r="AB184" i="4"/>
  <c r="B173" i="9" s="1"/>
  <c r="AB185" i="4"/>
  <c r="B174" i="9" s="1"/>
  <c r="AB187" i="4"/>
  <c r="B176" i="9" s="1"/>
  <c r="B93" i="5"/>
  <c r="B21" i="6" s="1" a="1"/>
  <c r="B21" i="6" s="1"/>
  <c r="AB107" i="4"/>
  <c r="B96" i="9" s="1"/>
  <c r="AB103" i="4"/>
  <c r="B92" i="9" s="1"/>
  <c r="AB104" i="4"/>
  <c r="B93" i="9" s="1"/>
  <c r="AB105" i="4"/>
  <c r="B94" i="9" s="1"/>
  <c r="AB106" i="4"/>
  <c r="B95" i="9" s="1"/>
  <c r="B58" i="5"/>
  <c r="B14" i="6" s="1" a="1"/>
  <c r="B14" i="6" s="1"/>
  <c r="AB71" i="4"/>
  <c r="B60" i="9" s="1"/>
  <c r="AB72" i="4"/>
  <c r="B61" i="9" s="1"/>
  <c r="AB68" i="4"/>
  <c r="B57" i="9" s="1"/>
  <c r="AB69" i="4"/>
  <c r="B58" i="9" s="1"/>
  <c r="AB70" i="4"/>
  <c r="B59" i="9" s="1"/>
  <c r="B138" i="5"/>
  <c r="B30" i="6" s="1" a="1"/>
  <c r="B30" i="6" s="1"/>
  <c r="AB148" i="4"/>
  <c r="B137" i="9" s="1"/>
  <c r="AB151" i="4"/>
  <c r="B140" i="9" s="1"/>
  <c r="AB149" i="4"/>
  <c r="B138" i="9" s="1"/>
  <c r="AB152" i="4"/>
  <c r="B141" i="9" s="1"/>
  <c r="AB150" i="4"/>
  <c r="B139" i="9" s="1"/>
  <c r="F473" i="5"/>
  <c r="F97" i="6" s="1" a="1"/>
  <c r="F97" i="6" s="1"/>
  <c r="AF483" i="4"/>
  <c r="F472" i="9" s="1"/>
  <c r="AF484" i="4"/>
  <c r="F473" i="9" s="1"/>
  <c r="AF485" i="4"/>
  <c r="F474" i="9" s="1"/>
  <c r="AF486" i="4"/>
  <c r="F475" i="9" s="1"/>
  <c r="AF487" i="4"/>
  <c r="F476" i="9" s="1"/>
  <c r="F438" i="5"/>
  <c r="F90" i="6" s="1" a="1"/>
  <c r="F90" i="6" s="1"/>
  <c r="AF452" i="4"/>
  <c r="F441" i="9" s="1"/>
  <c r="AF451" i="4"/>
  <c r="F440" i="9" s="1"/>
  <c r="AF450" i="4"/>
  <c r="F439" i="9" s="1"/>
  <c r="AF449" i="4"/>
  <c r="F438" i="9" s="1"/>
  <c r="AF448" i="4"/>
  <c r="F437" i="9" s="1"/>
  <c r="F333" i="5"/>
  <c r="F69" i="6" s="1" a="1"/>
  <c r="F69" i="6" s="1"/>
  <c r="AF343" i="4"/>
  <c r="F332" i="9" s="1"/>
  <c r="AF345" i="4"/>
  <c r="F334" i="9" s="1"/>
  <c r="AF347" i="4"/>
  <c r="F336" i="9" s="1"/>
  <c r="AF344" i="4"/>
  <c r="F333" i="9" s="1"/>
  <c r="AF346" i="4"/>
  <c r="F335" i="9" s="1"/>
  <c r="F293" i="5"/>
  <c r="F61" i="6" s="1" a="1"/>
  <c r="F61" i="6" s="1"/>
  <c r="AF304" i="4"/>
  <c r="F293" i="9" s="1"/>
  <c r="AF306" i="4"/>
  <c r="F295" i="9" s="1"/>
  <c r="AF303" i="4"/>
  <c r="F292" i="9" s="1"/>
  <c r="AF305" i="4"/>
  <c r="F294" i="9" s="1"/>
  <c r="AF307" i="4"/>
  <c r="F296" i="9" s="1"/>
  <c r="F223" i="5"/>
  <c r="F47" i="6" s="1" a="1"/>
  <c r="F47" i="6" s="1"/>
  <c r="AF234" i="4"/>
  <c r="F223" i="9" s="1"/>
  <c r="AF233" i="4"/>
  <c r="F222" i="9" s="1"/>
  <c r="AF237" i="4"/>
  <c r="F226" i="9" s="1"/>
  <c r="AF236" i="4"/>
  <c r="F225" i="9" s="1"/>
  <c r="AF235" i="4"/>
  <c r="F224" i="9" s="1"/>
  <c r="F158" i="5"/>
  <c r="F34" i="6" s="1" a="1"/>
  <c r="F34" i="6" s="1"/>
  <c r="AF168" i="4"/>
  <c r="F157" i="9" s="1"/>
  <c r="AF170" i="4"/>
  <c r="F159" i="9" s="1"/>
  <c r="AF172" i="4"/>
  <c r="F161" i="9" s="1"/>
  <c r="AF169" i="4"/>
  <c r="F158" i="9" s="1"/>
  <c r="AF171" i="4"/>
  <c r="F160" i="9" s="1"/>
  <c r="F98" i="5"/>
  <c r="F22" i="6" s="1" a="1"/>
  <c r="F22" i="6" s="1"/>
  <c r="AF108" i="4"/>
  <c r="F97" i="9" s="1"/>
  <c r="AF109" i="4"/>
  <c r="F98" i="9" s="1"/>
  <c r="AF110" i="4"/>
  <c r="F99" i="9" s="1"/>
  <c r="AF111" i="4"/>
  <c r="F100" i="9" s="1"/>
  <c r="AF112" i="4"/>
  <c r="F101" i="9" s="1"/>
  <c r="F68" i="5"/>
  <c r="F16" i="6" s="1" a="1"/>
  <c r="F16" i="6" s="1"/>
  <c r="AF78" i="4"/>
  <c r="F67" i="9" s="1"/>
  <c r="AF79" i="4"/>
  <c r="F68" i="9" s="1"/>
  <c r="AF80" i="4"/>
  <c r="F69" i="9" s="1"/>
  <c r="AF81" i="4"/>
  <c r="F70" i="9" s="1"/>
  <c r="AF82" i="4"/>
  <c r="F71" i="9" s="1"/>
  <c r="F33" i="5"/>
  <c r="F9" i="6" s="1" a="1"/>
  <c r="F9" i="6" s="1"/>
  <c r="AF45" i="4"/>
  <c r="F34" i="9" s="1"/>
  <c r="AF43" i="4"/>
  <c r="F32" i="9" s="1"/>
  <c r="AF47" i="4"/>
  <c r="F36" i="9" s="1"/>
  <c r="AF44" i="4"/>
  <c r="F33" i="9" s="1"/>
  <c r="AF46" i="4"/>
  <c r="F35" i="9" s="1"/>
  <c r="F38" i="5"/>
  <c r="F10" i="6" s="1" a="1"/>
  <c r="F10" i="6" s="1"/>
  <c r="AF50" i="4"/>
  <c r="F39" i="9" s="1"/>
  <c r="AF49" i="4"/>
  <c r="F38" i="9" s="1"/>
  <c r="AF48" i="4"/>
  <c r="F37" i="9" s="1"/>
  <c r="AF52" i="4"/>
  <c r="F41" i="9" s="1"/>
  <c r="AF51" i="4"/>
  <c r="F40" i="9" s="1"/>
  <c r="B318" i="5"/>
  <c r="AB328" i="4"/>
  <c r="B317" i="9" s="1"/>
  <c r="AB332" i="4"/>
  <c r="B321" i="9" s="1"/>
  <c r="AB329" i="4"/>
  <c r="B318" i="9" s="1"/>
  <c r="AB330" i="4"/>
  <c r="B319" i="9" s="1"/>
  <c r="AB331" i="4"/>
  <c r="B320" i="9" s="1"/>
  <c r="B448" i="5"/>
  <c r="AB458" i="4"/>
  <c r="B447" i="9" s="1"/>
  <c r="AB462" i="4"/>
  <c r="B451" i="9" s="1"/>
  <c r="AB461" i="4"/>
  <c r="B450" i="9" s="1"/>
  <c r="AB459" i="4"/>
  <c r="B448" i="9" s="1"/>
  <c r="AB460" i="4"/>
  <c r="B449" i="9" s="1"/>
  <c r="B213" i="5"/>
  <c r="B45" i="6" s="1" a="1"/>
  <c r="B45" i="6" s="1"/>
  <c r="AB227" i="4"/>
  <c r="B216" i="9" s="1"/>
  <c r="AB223" i="4"/>
  <c r="B212" i="9" s="1"/>
  <c r="AB224" i="4"/>
  <c r="B213" i="9" s="1"/>
  <c r="AB225" i="4"/>
  <c r="B214" i="9" s="1"/>
  <c r="AB226" i="4"/>
  <c r="B215" i="9" s="1"/>
  <c r="B33" i="5"/>
  <c r="AB47" i="4"/>
  <c r="B36" i="9" s="1"/>
  <c r="AB43" i="4"/>
  <c r="B32" i="9" s="1"/>
  <c r="AB46" i="4"/>
  <c r="B35" i="9" s="1"/>
  <c r="AB44" i="4"/>
  <c r="B33" i="9" s="1"/>
  <c r="AB45" i="4"/>
  <c r="B34" i="9" s="1"/>
  <c r="B63" i="5"/>
  <c r="B15" i="6" s="1" a="1"/>
  <c r="B15" i="6" s="1"/>
  <c r="AB73" i="4"/>
  <c r="B62" i="9" s="1"/>
  <c r="AB75" i="4"/>
  <c r="B64" i="9" s="1"/>
  <c r="AB74" i="4"/>
  <c r="B63" i="9" s="1"/>
  <c r="AB77" i="4"/>
  <c r="B66" i="9" s="1"/>
  <c r="AB76" i="4"/>
  <c r="B65" i="9" s="1"/>
  <c r="B83" i="5"/>
  <c r="B19" i="6" s="1" a="1"/>
  <c r="B19" i="6" s="1"/>
  <c r="AB95" i="4"/>
  <c r="B84" i="9" s="1"/>
  <c r="AB97" i="4"/>
  <c r="B86" i="9" s="1"/>
  <c r="AB96" i="4"/>
  <c r="B85" i="9" s="1"/>
  <c r="AB94" i="4"/>
  <c r="B83" i="9" s="1"/>
  <c r="AB93" i="4"/>
  <c r="B82" i="9" s="1"/>
  <c r="B48" i="5"/>
  <c r="B12" i="6" s="1" a="1"/>
  <c r="B12" i="6" s="1"/>
  <c r="AB59" i="4"/>
  <c r="B48" i="9" s="1"/>
  <c r="AB60" i="4"/>
  <c r="B49" i="9" s="1"/>
  <c r="AB61" i="4"/>
  <c r="B50" i="9" s="1"/>
  <c r="AB62" i="4"/>
  <c r="B51" i="9" s="1"/>
  <c r="AB58" i="4"/>
  <c r="B47" i="9" s="1"/>
  <c r="B128" i="5"/>
  <c r="B28" i="6" s="1" a="1"/>
  <c r="B28" i="6" s="1"/>
  <c r="AB139" i="4"/>
  <c r="B128" i="9" s="1"/>
  <c r="AB142" i="4"/>
  <c r="B131" i="9" s="1"/>
  <c r="AB140" i="4"/>
  <c r="B129" i="9" s="1"/>
  <c r="AB141" i="4"/>
  <c r="B130" i="9" s="1"/>
  <c r="AB138" i="4"/>
  <c r="B127" i="9" s="1"/>
  <c r="F493" i="5"/>
  <c r="F101" i="6" s="1" a="1"/>
  <c r="F101" i="6" s="1"/>
  <c r="AF503" i="4"/>
  <c r="F492" i="9" s="1"/>
  <c r="AF504" i="4"/>
  <c r="F493" i="9" s="1"/>
  <c r="AF505" i="4"/>
  <c r="F494" i="9" s="1"/>
  <c r="AF506" i="4"/>
  <c r="F495" i="9" s="1"/>
  <c r="AF507" i="4"/>
  <c r="F496" i="9" s="1"/>
  <c r="F418" i="5"/>
  <c r="F86" i="6" s="1" a="1"/>
  <c r="F86" i="6" s="1"/>
  <c r="AF428" i="4"/>
  <c r="F417" i="9" s="1"/>
  <c r="AF430" i="4"/>
  <c r="F419" i="9" s="1"/>
  <c r="AF432" i="4"/>
  <c r="F421" i="9" s="1"/>
  <c r="AF429" i="4"/>
  <c r="F418" i="9" s="1"/>
  <c r="AF431" i="4"/>
  <c r="F420" i="9" s="1"/>
  <c r="F383" i="5"/>
  <c r="F79" i="6" s="1" a="1"/>
  <c r="F79" i="6" s="1"/>
  <c r="AF393" i="4"/>
  <c r="F382" i="9" s="1"/>
  <c r="AF397" i="4"/>
  <c r="F386" i="9" s="1"/>
  <c r="AF396" i="4"/>
  <c r="F385" i="9" s="1"/>
  <c r="AF395" i="4"/>
  <c r="F384" i="9" s="1"/>
  <c r="AF394" i="4"/>
  <c r="F383" i="9" s="1"/>
  <c r="F298" i="5"/>
  <c r="F62" i="6" s="1" a="1"/>
  <c r="F62" i="6" s="1"/>
  <c r="AF311" i="4"/>
  <c r="F300" i="9" s="1"/>
  <c r="AF310" i="4"/>
  <c r="F299" i="9" s="1"/>
  <c r="AF309" i="4"/>
  <c r="F298" i="9" s="1"/>
  <c r="AF308" i="4"/>
  <c r="F297" i="9" s="1"/>
  <c r="AF312" i="4"/>
  <c r="F301" i="9" s="1"/>
  <c r="F258" i="5"/>
  <c r="F54" i="6" s="1" a="1"/>
  <c r="F54" i="6" s="1"/>
  <c r="AF270" i="4"/>
  <c r="F259" i="9" s="1"/>
  <c r="AF269" i="4"/>
  <c r="F258" i="9" s="1"/>
  <c r="AF268" i="4"/>
  <c r="F257" i="9" s="1"/>
  <c r="AF272" i="4"/>
  <c r="F261" i="9" s="1"/>
  <c r="AF271" i="4"/>
  <c r="F260" i="9" s="1"/>
  <c r="F168" i="5"/>
  <c r="F36" i="6" s="1" a="1"/>
  <c r="F36" i="6" s="1"/>
  <c r="AF179" i="4"/>
  <c r="F168" i="9" s="1"/>
  <c r="AF182" i="4"/>
  <c r="F171" i="9" s="1"/>
  <c r="AF178" i="4"/>
  <c r="F167" i="9" s="1"/>
  <c r="AF181" i="4"/>
  <c r="F170" i="9" s="1"/>
  <c r="AF180" i="4"/>
  <c r="F169" i="9" s="1"/>
  <c r="F138" i="5"/>
  <c r="F30" i="6" s="1" a="1"/>
  <c r="F30" i="6" s="1"/>
  <c r="AF148" i="4"/>
  <c r="F137" i="9" s="1"/>
  <c r="AF149" i="4"/>
  <c r="F138" i="9" s="1"/>
  <c r="AF150" i="4"/>
  <c r="F139" i="9" s="1"/>
  <c r="AF151" i="4"/>
  <c r="F140" i="9" s="1"/>
  <c r="AF152" i="4"/>
  <c r="F141" i="9" s="1"/>
  <c r="F28" i="5"/>
  <c r="F8" i="6" s="1" a="1"/>
  <c r="F8" i="6" s="1"/>
  <c r="AF39" i="4"/>
  <c r="F28" i="9" s="1"/>
  <c r="AF41" i="4"/>
  <c r="F30" i="9" s="1"/>
  <c r="AF38" i="4"/>
  <c r="F27" i="9" s="1"/>
  <c r="AF42" i="4"/>
  <c r="F31" i="9" s="1"/>
  <c r="AF40" i="4"/>
  <c r="F29" i="9" s="1"/>
  <c r="F13" i="5"/>
  <c r="F5" i="6" s="1" a="1"/>
  <c r="F5" i="6" s="1"/>
  <c r="AF23" i="4"/>
  <c r="F12" i="9" s="1"/>
  <c r="AF24" i="4"/>
  <c r="F13" i="9" s="1"/>
  <c r="AF25" i="4"/>
  <c r="F14" i="9" s="1"/>
  <c r="AF26" i="4"/>
  <c r="F15" i="9" s="1"/>
  <c r="AF27" i="4"/>
  <c r="F16" i="9" s="1"/>
  <c r="B293" i="5"/>
  <c r="AB303" i="4"/>
  <c r="B292" i="9" s="1"/>
  <c r="AB305" i="4"/>
  <c r="B294" i="9" s="1"/>
  <c r="AB306" i="4"/>
  <c r="B295" i="9" s="1"/>
  <c r="AB307" i="4"/>
  <c r="B296" i="9" s="1"/>
  <c r="AB304" i="4"/>
  <c r="B293" i="9" s="1"/>
  <c r="B273" i="5"/>
  <c r="B57" i="6" s="1" a="1"/>
  <c r="B57" i="6" s="1"/>
  <c r="AB287" i="4"/>
  <c r="B276" i="9" s="1"/>
  <c r="AB283" i="4"/>
  <c r="B272" i="9" s="1"/>
  <c r="AB286" i="4"/>
  <c r="B275" i="9" s="1"/>
  <c r="AB284" i="4"/>
  <c r="B273" i="9" s="1"/>
  <c r="AB285" i="4"/>
  <c r="B274" i="9" s="1"/>
  <c r="F148" i="5"/>
  <c r="F32" i="6" s="1" a="1"/>
  <c r="F32" i="6" s="1"/>
  <c r="AF158" i="4"/>
  <c r="F147" i="9" s="1"/>
  <c r="AF159" i="4"/>
  <c r="F148" i="9" s="1"/>
  <c r="AF160" i="4"/>
  <c r="F149" i="9" s="1"/>
  <c r="AF162" i="4"/>
  <c r="F151" i="9" s="1"/>
  <c r="AF161" i="4"/>
  <c r="F150" i="9" s="1"/>
  <c r="B438" i="5"/>
  <c r="AB450" i="4"/>
  <c r="B439" i="9" s="1"/>
  <c r="AB451" i="4"/>
  <c r="B440" i="9" s="1"/>
  <c r="AB448" i="4"/>
  <c r="B437" i="9" s="1"/>
  <c r="AB449" i="4"/>
  <c r="B438" i="9" s="1"/>
  <c r="AB452" i="4"/>
  <c r="B441" i="9" s="1"/>
  <c r="B348" i="5"/>
  <c r="AB359" i="4"/>
  <c r="B348" i="9" s="1"/>
  <c r="AB361" i="4"/>
  <c r="B350" i="9" s="1"/>
  <c r="AB360" i="4"/>
  <c r="B349" i="9" s="1"/>
  <c r="AB362" i="4"/>
  <c r="B351" i="9" s="1"/>
  <c r="AB358" i="4"/>
  <c r="B347" i="9" s="1"/>
  <c r="B178" i="5"/>
  <c r="B38" i="6" s="1" a="1"/>
  <c r="B38" i="6" s="1"/>
  <c r="AB191" i="4"/>
  <c r="B180" i="9" s="1"/>
  <c r="AB192" i="4"/>
  <c r="B181" i="9" s="1"/>
  <c r="AB188" i="4"/>
  <c r="B177" i="9" s="1"/>
  <c r="AB189" i="4"/>
  <c r="B178" i="9" s="1"/>
  <c r="AB190" i="4"/>
  <c r="B179" i="9" s="1"/>
  <c r="B263" i="5"/>
  <c r="AB275" i="4"/>
  <c r="B264" i="9" s="1"/>
  <c r="AB276" i="4"/>
  <c r="B265" i="9" s="1"/>
  <c r="AB277" i="4"/>
  <c r="B266" i="9" s="1"/>
  <c r="AB273" i="4"/>
  <c r="B262" i="9" s="1"/>
  <c r="AB274" i="4"/>
  <c r="B263" i="9" s="1"/>
  <c r="B323" i="5"/>
  <c r="B67" i="6" s="1" a="1"/>
  <c r="B67" i="6" s="1"/>
  <c r="AB335" i="4"/>
  <c r="B324" i="9" s="1"/>
  <c r="AB336" i="4"/>
  <c r="B325" i="9" s="1"/>
  <c r="AB337" i="4"/>
  <c r="B326" i="9" s="1"/>
  <c r="AB333" i="4"/>
  <c r="B322" i="9" s="1"/>
  <c r="AB334" i="4"/>
  <c r="B323" i="9" s="1"/>
  <c r="B23" i="5"/>
  <c r="AB35" i="4"/>
  <c r="B24" i="9" s="1"/>
  <c r="AB37" i="4"/>
  <c r="B26" i="9" s="1"/>
  <c r="AB36" i="4"/>
  <c r="B25" i="9" s="1"/>
  <c r="AB34" i="4"/>
  <c r="B23" i="9" s="1"/>
  <c r="AB33" i="4"/>
  <c r="B22" i="9" s="1"/>
  <c r="B38" i="5"/>
  <c r="B10" i="6" s="1" a="1"/>
  <c r="B10" i="6" s="1"/>
  <c r="AB51" i="4"/>
  <c r="B40" i="9" s="1"/>
  <c r="AB48" i="4"/>
  <c r="B37" i="9" s="1"/>
  <c r="AB49" i="4"/>
  <c r="B38" i="9" s="1"/>
  <c r="AB50" i="4"/>
  <c r="B39" i="9" s="1"/>
  <c r="AB52" i="4"/>
  <c r="B41" i="9" s="1"/>
  <c r="B473" i="5"/>
  <c r="B97" i="6" s="1" a="1"/>
  <c r="B97" i="6" s="1"/>
  <c r="AB483" i="4"/>
  <c r="B472" i="9" s="1"/>
  <c r="AB485" i="4"/>
  <c r="B474" i="9" s="1"/>
  <c r="AB484" i="4"/>
  <c r="B473" i="9" s="1"/>
  <c r="AB486" i="4"/>
  <c r="B475" i="9" s="1"/>
  <c r="AB487" i="4"/>
  <c r="B476" i="9" s="1"/>
  <c r="F488" i="5"/>
  <c r="F100" i="6" s="1" a="1"/>
  <c r="F100" i="6" s="1"/>
  <c r="AF498" i="4"/>
  <c r="F487" i="9" s="1"/>
  <c r="AF499" i="4"/>
  <c r="F488" i="9" s="1"/>
  <c r="AF500" i="4"/>
  <c r="F489" i="9" s="1"/>
  <c r="AF501" i="4"/>
  <c r="F490" i="9" s="1"/>
  <c r="AF502" i="4"/>
  <c r="F491" i="9" s="1"/>
  <c r="F403" i="5"/>
  <c r="F83" i="6" s="1" a="1"/>
  <c r="F83" i="6" s="1"/>
  <c r="AF417" i="4"/>
  <c r="F406" i="9" s="1"/>
  <c r="AF416" i="4"/>
  <c r="F405" i="9" s="1"/>
  <c r="AF415" i="4"/>
  <c r="F404" i="9" s="1"/>
  <c r="AF414" i="4"/>
  <c r="F403" i="9" s="1"/>
  <c r="AF413" i="4"/>
  <c r="F402" i="9" s="1"/>
  <c r="F363" i="5"/>
  <c r="F75" i="6" s="1" a="1"/>
  <c r="F75" i="6" s="1"/>
  <c r="AF375" i="4"/>
  <c r="F364" i="9" s="1"/>
  <c r="AF377" i="4"/>
  <c r="F366" i="9" s="1"/>
  <c r="AF373" i="4"/>
  <c r="F362" i="9" s="1"/>
  <c r="AF376" i="4"/>
  <c r="F365" i="9" s="1"/>
  <c r="AF374" i="4"/>
  <c r="F363" i="9" s="1"/>
  <c r="F328" i="5"/>
  <c r="F68" i="6" s="1" a="1"/>
  <c r="F68" i="6" s="1"/>
  <c r="AF340" i="4"/>
  <c r="F329" i="9" s="1"/>
  <c r="AF341" i="4"/>
  <c r="F330" i="9" s="1"/>
  <c r="AF338" i="4"/>
  <c r="F327" i="9" s="1"/>
  <c r="AF339" i="4"/>
  <c r="F328" i="9" s="1"/>
  <c r="AF342" i="4"/>
  <c r="F331" i="9" s="1"/>
  <c r="F263" i="5"/>
  <c r="F55" i="6" s="1" a="1"/>
  <c r="F55" i="6" s="1"/>
  <c r="AF276" i="4"/>
  <c r="F265" i="9" s="1"/>
  <c r="AF275" i="4"/>
  <c r="F264" i="9" s="1"/>
  <c r="AF274" i="4"/>
  <c r="F263" i="9" s="1"/>
  <c r="AF273" i="4"/>
  <c r="F262" i="9" s="1"/>
  <c r="AF277" i="4"/>
  <c r="F266" i="9" s="1"/>
  <c r="F163" i="5"/>
  <c r="F35" i="6" s="1" a="1"/>
  <c r="F35" i="6" s="1"/>
  <c r="AF174" i="4"/>
  <c r="F163" i="9" s="1"/>
  <c r="AF176" i="4"/>
  <c r="F165" i="9" s="1"/>
  <c r="AF173" i="4"/>
  <c r="F162" i="9" s="1"/>
  <c r="AF175" i="4"/>
  <c r="F164" i="9" s="1"/>
  <c r="AF177" i="4"/>
  <c r="F166" i="9" s="1"/>
  <c r="F118" i="5"/>
  <c r="F26" i="6" s="1" a="1"/>
  <c r="F26" i="6" s="1"/>
  <c r="AF131" i="4"/>
  <c r="F120" i="9" s="1"/>
  <c r="AF128" i="4"/>
  <c r="F117" i="9" s="1"/>
  <c r="AF130" i="4"/>
  <c r="F119" i="9" s="1"/>
  <c r="AF132" i="4"/>
  <c r="F121" i="9" s="1"/>
  <c r="AF129" i="4"/>
  <c r="F118" i="9" s="1"/>
  <c r="F78" i="5"/>
  <c r="F18" i="6" s="1" a="1"/>
  <c r="F18" i="6" s="1"/>
  <c r="AF88" i="4"/>
  <c r="F77" i="9" s="1"/>
  <c r="AF89" i="4"/>
  <c r="F78" i="9" s="1"/>
  <c r="AF90" i="4"/>
  <c r="F79" i="9" s="1"/>
  <c r="AF91" i="4"/>
  <c r="F80" i="9" s="1"/>
  <c r="AF92" i="4"/>
  <c r="F81" i="9" s="1"/>
  <c r="F18" i="5"/>
  <c r="F6" i="6" s="1" a="1"/>
  <c r="F6" i="6" s="1"/>
  <c r="AF28" i="4"/>
  <c r="F17" i="9" s="1"/>
  <c r="AF29" i="4"/>
  <c r="F18" i="9" s="1"/>
  <c r="AF30" i="4"/>
  <c r="F19" i="9" s="1"/>
  <c r="AF31" i="4"/>
  <c r="F20" i="9" s="1"/>
  <c r="AF32" i="4"/>
  <c r="F21" i="9" s="1"/>
  <c r="B413" i="5"/>
  <c r="B85" i="6" s="1" a="1"/>
  <c r="B85" i="6" s="1"/>
  <c r="AB426" i="4"/>
  <c r="B415" i="9" s="1"/>
  <c r="AB427" i="4"/>
  <c r="B416" i="9" s="1"/>
  <c r="AB425" i="4"/>
  <c r="B414" i="9" s="1"/>
  <c r="AB423" i="4"/>
  <c r="B412" i="9" s="1"/>
  <c r="AB424" i="4"/>
  <c r="B413" i="9" s="1"/>
  <c r="B248" i="5"/>
  <c r="B52" i="6" s="1" a="1"/>
  <c r="B52" i="6" s="1"/>
  <c r="AB261" i="4"/>
  <c r="B250" i="9" s="1"/>
  <c r="AB262" i="4"/>
  <c r="B251" i="9" s="1"/>
  <c r="AB260" i="4"/>
  <c r="B249" i="9" s="1"/>
  <c r="AB258" i="4"/>
  <c r="B247" i="9" s="1"/>
  <c r="AB259" i="4"/>
  <c r="B248" i="9" s="1"/>
  <c r="F463" i="5"/>
  <c r="F95" i="6" s="1" a="1"/>
  <c r="F95" i="6" s="1"/>
  <c r="AF473" i="4"/>
  <c r="F462" i="9" s="1"/>
  <c r="AF474" i="4"/>
  <c r="F463" i="9" s="1"/>
  <c r="AF475" i="4"/>
  <c r="F464" i="9" s="1"/>
  <c r="AF476" i="4"/>
  <c r="F465" i="9" s="1"/>
  <c r="AF477" i="4"/>
  <c r="F466" i="9" s="1"/>
  <c r="F238" i="5"/>
  <c r="F50" i="6" s="1" a="1"/>
  <c r="F50" i="6" s="1"/>
  <c r="AF248" i="4"/>
  <c r="F237" i="9" s="1"/>
  <c r="AF250" i="4"/>
  <c r="F239" i="9" s="1"/>
  <c r="AF252" i="4"/>
  <c r="F241" i="9" s="1"/>
  <c r="AF249" i="4"/>
  <c r="F238" i="9" s="1"/>
  <c r="AF251" i="4"/>
  <c r="F240" i="9" s="1"/>
  <c r="B308" i="5"/>
  <c r="AB322" i="4"/>
  <c r="B311" i="9" s="1"/>
  <c r="AB320" i="4"/>
  <c r="B309" i="9" s="1"/>
  <c r="AB318" i="4"/>
  <c r="B307" i="9" s="1"/>
  <c r="AB321" i="4"/>
  <c r="B310" i="9" s="1"/>
  <c r="AB319" i="4"/>
  <c r="B308" i="9" s="1"/>
  <c r="B428" i="5"/>
  <c r="AB442" i="4"/>
  <c r="B431" i="9" s="1"/>
  <c r="AB438" i="4"/>
  <c r="B427" i="9" s="1"/>
  <c r="AB439" i="4"/>
  <c r="B428" i="9" s="1"/>
  <c r="AB440" i="4"/>
  <c r="B429" i="9" s="1"/>
  <c r="AB441" i="4"/>
  <c r="B430" i="9" s="1"/>
  <c r="B123" i="5"/>
  <c r="AB133" i="4"/>
  <c r="B122" i="9" s="1"/>
  <c r="AB134" i="4"/>
  <c r="B123" i="9" s="1"/>
  <c r="AB135" i="4"/>
  <c r="B124" i="9" s="1"/>
  <c r="AB136" i="4"/>
  <c r="B125" i="9" s="1"/>
  <c r="AB137" i="4"/>
  <c r="B126" i="9" s="1"/>
  <c r="B253" i="5"/>
  <c r="AB263" i="4"/>
  <c r="B252" i="9" s="1"/>
  <c r="AB266" i="4"/>
  <c r="B255" i="9" s="1"/>
  <c r="AB264" i="4"/>
  <c r="B253" i="9" s="1"/>
  <c r="AB265" i="4"/>
  <c r="B254" i="9" s="1"/>
  <c r="AB267" i="4"/>
  <c r="B256" i="9" s="1"/>
  <c r="B313" i="5"/>
  <c r="B65" i="6" s="1" a="1"/>
  <c r="B65" i="6" s="1"/>
  <c r="AB323" i="4"/>
  <c r="B312" i="9" s="1"/>
  <c r="AB324" i="4"/>
  <c r="B313" i="9" s="1"/>
  <c r="AB325" i="4"/>
  <c r="B314" i="9" s="1"/>
  <c r="AB326" i="4"/>
  <c r="B315" i="9" s="1"/>
  <c r="AB327" i="4"/>
  <c r="B316" i="9" s="1"/>
  <c r="B383" i="5"/>
  <c r="B79" i="6" s="1" a="1"/>
  <c r="B79" i="6" s="1"/>
  <c r="AB395" i="4"/>
  <c r="B384" i="9" s="1"/>
  <c r="AB396" i="4"/>
  <c r="B385" i="9" s="1"/>
  <c r="AB397" i="4"/>
  <c r="B386" i="9" s="1"/>
  <c r="AB393" i="4"/>
  <c r="B382" i="9" s="1"/>
  <c r="AB394" i="4"/>
  <c r="B383" i="9" s="1"/>
  <c r="B28" i="5"/>
  <c r="B8" i="6" s="1" a="1"/>
  <c r="B8" i="6" s="1"/>
  <c r="AB38" i="4"/>
  <c r="B27" i="9" s="1"/>
  <c r="AB39" i="4"/>
  <c r="B28" i="9" s="1"/>
  <c r="AB40" i="4"/>
  <c r="B29" i="9" s="1"/>
  <c r="AB41" i="4"/>
  <c r="B30" i="9" s="1"/>
  <c r="AB42" i="4"/>
  <c r="B31" i="9" s="1"/>
  <c r="B463" i="5"/>
  <c r="B95" i="6" s="1" a="1"/>
  <c r="B95" i="6" s="1"/>
  <c r="AB477" i="4"/>
  <c r="B466" i="9" s="1"/>
  <c r="AB473" i="4"/>
  <c r="B462" i="9" s="1"/>
  <c r="AB476" i="4"/>
  <c r="B465" i="9" s="1"/>
  <c r="AB475" i="4"/>
  <c r="B464" i="9" s="1"/>
  <c r="AB474" i="4"/>
  <c r="B463" i="9" s="1"/>
  <c r="F498" i="5"/>
  <c r="F102" i="6" s="1" a="1"/>
  <c r="F102" i="6" s="1"/>
  <c r="F101" i="8" s="1"/>
  <c r="AF508" i="4"/>
  <c r="F497" i="9" s="1"/>
  <c r="AF509" i="4"/>
  <c r="F498" i="9" s="1"/>
  <c r="AF510" i="4"/>
  <c r="F499" i="9" s="1"/>
  <c r="AF511" i="4"/>
  <c r="F500" i="9" s="1"/>
  <c r="AF512" i="4"/>
  <c r="F501" i="9" s="1"/>
  <c r="F448" i="5"/>
  <c r="F92" i="6" s="1" a="1"/>
  <c r="F92" i="6" s="1"/>
  <c r="AF458" i="4"/>
  <c r="F447" i="9" s="1"/>
  <c r="AF462" i="4"/>
  <c r="F451" i="9" s="1"/>
  <c r="AF461" i="4"/>
  <c r="F450" i="9" s="1"/>
  <c r="AF460" i="4"/>
  <c r="F449" i="9" s="1"/>
  <c r="AF459" i="4"/>
  <c r="F448" i="9" s="1"/>
  <c r="F353" i="5"/>
  <c r="F73" i="6" s="1" a="1"/>
  <c r="F73" i="6" s="1"/>
  <c r="AF365" i="4"/>
  <c r="F354" i="9" s="1"/>
  <c r="AF364" i="4"/>
  <c r="F353" i="9" s="1"/>
  <c r="AF363" i="4"/>
  <c r="F352" i="9" s="1"/>
  <c r="AF367" i="4"/>
  <c r="F356" i="9" s="1"/>
  <c r="AF366" i="4"/>
  <c r="F355" i="9" s="1"/>
  <c r="F288" i="5"/>
  <c r="F60" i="6" s="1" a="1"/>
  <c r="F60" i="6" s="1"/>
  <c r="AF298" i="4"/>
  <c r="F287" i="9" s="1"/>
  <c r="AF300" i="4"/>
  <c r="F289" i="9" s="1"/>
  <c r="AF302" i="4"/>
  <c r="F291" i="9" s="1"/>
  <c r="AF299" i="4"/>
  <c r="F288" i="9" s="1"/>
  <c r="AF301" i="4"/>
  <c r="F290" i="9" s="1"/>
  <c r="F268" i="5"/>
  <c r="F56" i="6" s="1" a="1"/>
  <c r="F56" i="6" s="1"/>
  <c r="AF280" i="4"/>
  <c r="F269" i="9" s="1"/>
  <c r="AF281" i="4"/>
  <c r="F270" i="9" s="1"/>
  <c r="AF282" i="4"/>
  <c r="F271" i="9" s="1"/>
  <c r="AF279" i="4"/>
  <c r="F268" i="9" s="1"/>
  <c r="AF278" i="4"/>
  <c r="F267" i="9" s="1"/>
  <c r="F193" i="5"/>
  <c r="F41" i="6" s="1" a="1"/>
  <c r="F41" i="6" s="1"/>
  <c r="AF203" i="4"/>
  <c r="F192" i="9" s="1"/>
  <c r="AF204" i="4"/>
  <c r="F193" i="9" s="1"/>
  <c r="AF205" i="4"/>
  <c r="F194" i="9" s="1"/>
  <c r="AF206" i="4"/>
  <c r="F195" i="9" s="1"/>
  <c r="AF207" i="4"/>
  <c r="F196" i="9" s="1"/>
  <c r="F123" i="5"/>
  <c r="F27" i="6" s="1" a="1"/>
  <c r="F27" i="6" s="1"/>
  <c r="AF135" i="4"/>
  <c r="F124" i="9" s="1"/>
  <c r="AF134" i="4"/>
  <c r="F123" i="9" s="1"/>
  <c r="AF133" i="4"/>
  <c r="F122" i="9" s="1"/>
  <c r="AF137" i="4"/>
  <c r="F126" i="9" s="1"/>
  <c r="AF136" i="4"/>
  <c r="F125" i="9" s="1"/>
  <c r="F63" i="5"/>
  <c r="F15" i="6" s="1" a="1"/>
  <c r="F15" i="6" s="1"/>
  <c r="AF73" i="4"/>
  <c r="F62" i="9" s="1"/>
  <c r="AF74" i="4"/>
  <c r="F63" i="9" s="1"/>
  <c r="AF75" i="4"/>
  <c r="F64" i="9" s="1"/>
  <c r="AF76" i="4"/>
  <c r="F65" i="9" s="1"/>
  <c r="AF77" i="4"/>
  <c r="F66" i="9" s="1"/>
  <c r="B22" i="5"/>
  <c r="B358" i="5"/>
  <c r="AB371" i="4"/>
  <c r="B360" i="9" s="1"/>
  <c r="AB372" i="4"/>
  <c r="B361" i="9" s="1"/>
  <c r="AB370" i="4"/>
  <c r="B359" i="9" s="1"/>
  <c r="AB368" i="4"/>
  <c r="B357" i="9" s="1"/>
  <c r="AB369" i="4"/>
  <c r="B358" i="9" s="1"/>
  <c r="B233" i="5"/>
  <c r="AB243" i="4"/>
  <c r="B232" i="9" s="1"/>
  <c r="AB244" i="4"/>
  <c r="B233" i="9" s="1"/>
  <c r="AB245" i="4"/>
  <c r="B234" i="9" s="1"/>
  <c r="AB246" i="4"/>
  <c r="B235" i="9" s="1"/>
  <c r="AB247" i="4"/>
  <c r="B236" i="9" s="1"/>
  <c r="B158" i="5"/>
  <c r="B34" i="6" s="1" a="1"/>
  <c r="B34" i="6" s="1"/>
  <c r="AB168" i="4"/>
  <c r="B157" i="9" s="1"/>
  <c r="AB170" i="4"/>
  <c r="B159" i="9" s="1"/>
  <c r="AB169" i="4"/>
  <c r="B158" i="9" s="1"/>
  <c r="AB171" i="4"/>
  <c r="B160" i="9" s="1"/>
  <c r="AB172" i="4"/>
  <c r="B161" i="9" s="1"/>
  <c r="F398" i="5"/>
  <c r="F82" i="6" s="1" a="1"/>
  <c r="F82" i="6" s="1"/>
  <c r="AF411" i="4"/>
  <c r="F400" i="9" s="1"/>
  <c r="AF410" i="4"/>
  <c r="F399" i="9" s="1"/>
  <c r="AF409" i="4"/>
  <c r="F398" i="9" s="1"/>
  <c r="AF408" i="4"/>
  <c r="F397" i="9" s="1"/>
  <c r="AF412" i="4"/>
  <c r="F401" i="9" s="1"/>
  <c r="F248" i="5"/>
  <c r="F52" i="6" s="1" a="1"/>
  <c r="F52" i="6" s="1"/>
  <c r="AF258" i="4"/>
  <c r="F247" i="9" s="1"/>
  <c r="AF260" i="4"/>
  <c r="F249" i="9" s="1"/>
  <c r="AF262" i="4"/>
  <c r="F251" i="9" s="1"/>
  <c r="AF259" i="4"/>
  <c r="F248" i="9" s="1"/>
  <c r="AF261" i="4"/>
  <c r="F250" i="9" s="1"/>
  <c r="B418" i="5"/>
  <c r="AB431" i="4"/>
  <c r="B420" i="9" s="1"/>
  <c r="AB432" i="4"/>
  <c r="B421" i="9" s="1"/>
  <c r="AB428" i="4"/>
  <c r="B417" i="9" s="1"/>
  <c r="AB430" i="4"/>
  <c r="B419" i="9" s="1"/>
  <c r="AB429" i="4"/>
  <c r="B418" i="9" s="1"/>
  <c r="B328" i="5"/>
  <c r="AB338" i="4"/>
  <c r="B327" i="9" s="1"/>
  <c r="AB339" i="4"/>
  <c r="B328" i="9" s="1"/>
  <c r="AB340" i="4"/>
  <c r="B329" i="9" s="1"/>
  <c r="AB341" i="4"/>
  <c r="B330" i="9" s="1"/>
  <c r="AB342" i="4"/>
  <c r="B331" i="9" s="1"/>
  <c r="B78" i="5"/>
  <c r="AB88" i="4"/>
  <c r="B77" i="9" s="1"/>
  <c r="AB89" i="4"/>
  <c r="B78" i="9" s="1"/>
  <c r="AB90" i="4"/>
  <c r="B79" i="9" s="1"/>
  <c r="AB91" i="4"/>
  <c r="B80" i="9" s="1"/>
  <c r="AB92" i="4"/>
  <c r="B81" i="9" s="1"/>
  <c r="B243" i="5"/>
  <c r="AB253" i="4"/>
  <c r="B242" i="9" s="1"/>
  <c r="AB255" i="4"/>
  <c r="B244" i="9" s="1"/>
  <c r="AB254" i="4"/>
  <c r="B243" i="9" s="1"/>
  <c r="AB256" i="4"/>
  <c r="B245" i="9" s="1"/>
  <c r="AB257" i="4"/>
  <c r="B246" i="9" s="1"/>
  <c r="B303" i="5"/>
  <c r="B63" i="6" s="1" a="1"/>
  <c r="B63" i="6" s="1"/>
  <c r="AB313" i="4"/>
  <c r="B302" i="9" s="1"/>
  <c r="AB314" i="4"/>
  <c r="B303" i="9" s="1"/>
  <c r="AB315" i="4"/>
  <c r="B304" i="9" s="1"/>
  <c r="AB316" i="4"/>
  <c r="B305" i="9" s="1"/>
  <c r="AB317" i="4"/>
  <c r="B306" i="9" s="1"/>
  <c r="B373" i="5"/>
  <c r="B77" i="6" s="1" a="1"/>
  <c r="B77" i="6" s="1"/>
  <c r="B76" i="8" s="1"/>
  <c r="AB383" i="4"/>
  <c r="B372" i="9" s="1"/>
  <c r="AB385" i="4"/>
  <c r="B374" i="9" s="1"/>
  <c r="AB386" i="4"/>
  <c r="B375" i="9" s="1"/>
  <c r="AB384" i="4"/>
  <c r="B373" i="9" s="1"/>
  <c r="AB387" i="4"/>
  <c r="B376" i="9" s="1"/>
  <c r="B443" i="5"/>
  <c r="B91" i="6" s="1" a="1"/>
  <c r="B91" i="6" s="1"/>
  <c r="AB455" i="4"/>
  <c r="B444" i="9" s="1"/>
  <c r="AB456" i="4"/>
  <c r="B445" i="9" s="1"/>
  <c r="AB457" i="4"/>
  <c r="B446" i="9" s="1"/>
  <c r="AB454" i="4"/>
  <c r="B443" i="9" s="1"/>
  <c r="AB453" i="4"/>
  <c r="B442" i="9" s="1"/>
  <c r="B453" i="5"/>
  <c r="B93" i="6" s="1" a="1"/>
  <c r="B93" i="6" s="1"/>
  <c r="AB467" i="4"/>
  <c r="B456" i="9" s="1"/>
  <c r="AB466" i="4"/>
  <c r="B455" i="9" s="1"/>
  <c r="AB463" i="4"/>
  <c r="B452" i="9" s="1"/>
  <c r="AB465" i="4"/>
  <c r="B454" i="9" s="1"/>
  <c r="AB464" i="4"/>
  <c r="B453" i="9" s="1"/>
  <c r="F478" i="5"/>
  <c r="F98" i="6" s="1" a="1"/>
  <c r="F98" i="6" s="1"/>
  <c r="AF488" i="4"/>
  <c r="F477" i="9" s="1"/>
  <c r="AF489" i="4"/>
  <c r="F478" i="9" s="1"/>
  <c r="AF490" i="4"/>
  <c r="F479" i="9" s="1"/>
  <c r="AF491" i="4"/>
  <c r="F480" i="9" s="1"/>
  <c r="AF492" i="4"/>
  <c r="F481" i="9" s="1"/>
  <c r="F393" i="5"/>
  <c r="F81" i="6" s="1" a="1"/>
  <c r="F81" i="6" s="1"/>
  <c r="AF405" i="4"/>
  <c r="F394" i="9" s="1"/>
  <c r="AF404" i="4"/>
  <c r="F393" i="9" s="1"/>
  <c r="AF403" i="4"/>
  <c r="F392" i="9" s="1"/>
  <c r="AF407" i="4"/>
  <c r="F396" i="9" s="1"/>
  <c r="AF406" i="4"/>
  <c r="F395" i="9" s="1"/>
  <c r="F348" i="5"/>
  <c r="F72" i="6" s="1" a="1"/>
  <c r="F72" i="6" s="1"/>
  <c r="AF359" i="4"/>
  <c r="F348" i="9" s="1"/>
  <c r="AF358" i="4"/>
  <c r="F347" i="9" s="1"/>
  <c r="AF362" i="4"/>
  <c r="F351" i="9" s="1"/>
  <c r="AF361" i="4"/>
  <c r="F350" i="9" s="1"/>
  <c r="AF360" i="4"/>
  <c r="F349" i="9" s="1"/>
  <c r="F318" i="5"/>
  <c r="F66" i="6" s="1" a="1"/>
  <c r="F66" i="6" s="1"/>
  <c r="AF329" i="4"/>
  <c r="F318" i="9" s="1"/>
  <c r="AF328" i="4"/>
  <c r="F317" i="9" s="1"/>
  <c r="AF331" i="4"/>
  <c r="F320" i="9" s="1"/>
  <c r="AF332" i="4"/>
  <c r="F321" i="9" s="1"/>
  <c r="AF330" i="4"/>
  <c r="F319" i="9" s="1"/>
  <c r="F273" i="5"/>
  <c r="F57" i="6" s="1" a="1"/>
  <c r="F57" i="6" s="1"/>
  <c r="AF283" i="4"/>
  <c r="F272" i="9" s="1"/>
  <c r="AF284" i="4"/>
  <c r="F273" i="9" s="1"/>
  <c r="AF285" i="4"/>
  <c r="F274" i="9" s="1"/>
  <c r="AF286" i="4"/>
  <c r="F275" i="9" s="1"/>
  <c r="AF287" i="4"/>
  <c r="F276" i="9" s="1"/>
  <c r="F173" i="5"/>
  <c r="F37" i="6" s="1" a="1"/>
  <c r="F37" i="6" s="1"/>
  <c r="AF187" i="4"/>
  <c r="F176" i="9" s="1"/>
  <c r="AF186" i="4"/>
  <c r="F175" i="9" s="1"/>
  <c r="AF185" i="4"/>
  <c r="F174" i="9" s="1"/>
  <c r="AF184" i="4"/>
  <c r="F173" i="9" s="1"/>
  <c r="AF183" i="4"/>
  <c r="F172" i="9" s="1"/>
  <c r="F113" i="5"/>
  <c r="F25" i="6" s="1" a="1"/>
  <c r="F25" i="6" s="1"/>
  <c r="AF124" i="4"/>
  <c r="F113" i="9" s="1"/>
  <c r="AF126" i="4"/>
  <c r="F115" i="9" s="1"/>
  <c r="AF125" i="4"/>
  <c r="F114" i="9" s="1"/>
  <c r="AF127" i="4"/>
  <c r="F116" i="9" s="1"/>
  <c r="AF123" i="4"/>
  <c r="F112" i="9" s="1"/>
  <c r="F58" i="5"/>
  <c r="F14" i="6" s="1" a="1"/>
  <c r="F14" i="6" s="1"/>
  <c r="F13" i="8" s="1"/>
  <c r="AF68" i="4"/>
  <c r="F57" i="9" s="1"/>
  <c r="AF69" i="4"/>
  <c r="F58" i="9" s="1"/>
  <c r="AF70" i="4"/>
  <c r="F59" i="9" s="1"/>
  <c r="AF71" i="4"/>
  <c r="F60" i="9" s="1"/>
  <c r="AF72" i="4"/>
  <c r="F61" i="9" s="1"/>
  <c r="F183" i="5"/>
  <c r="F39" i="6" s="1" a="1"/>
  <c r="F39" i="6" s="1"/>
  <c r="AF194" i="4"/>
  <c r="F183" i="9" s="1"/>
  <c r="AF193" i="4"/>
  <c r="F182" i="9" s="1"/>
  <c r="AF197" i="4"/>
  <c r="F186" i="9" s="1"/>
  <c r="AF196" i="4"/>
  <c r="F185" i="9" s="1"/>
  <c r="AF195" i="4"/>
  <c r="F184" i="9" s="1"/>
  <c r="B168" i="5"/>
  <c r="AB179" i="4"/>
  <c r="B168" i="9" s="1"/>
  <c r="AB180" i="4"/>
  <c r="B169" i="9" s="1"/>
  <c r="AB181" i="4"/>
  <c r="B170" i="9" s="1"/>
  <c r="AB182" i="4"/>
  <c r="B171" i="9" s="1"/>
  <c r="AB178" i="4"/>
  <c r="B167" i="9" s="1"/>
  <c r="B11" i="5"/>
  <c r="AB25" i="4"/>
  <c r="B14" i="9" s="1"/>
  <c r="AB26" i="4"/>
  <c r="B15" i="9" s="1"/>
  <c r="B12" i="9"/>
  <c r="AB24" i="4"/>
  <c r="B13" i="9" s="1"/>
  <c r="AB27" i="4"/>
  <c r="B16" i="9" s="1"/>
  <c r="B223" i="5"/>
  <c r="AB236" i="4"/>
  <c r="B225" i="9" s="1"/>
  <c r="AB235" i="4"/>
  <c r="B224" i="9" s="1"/>
  <c r="AB234" i="4"/>
  <c r="B223" i="9" s="1"/>
  <c r="AB233" i="4"/>
  <c r="B222" i="9" s="1"/>
  <c r="AB237" i="4"/>
  <c r="B226" i="9" s="1"/>
  <c r="B198" i="5"/>
  <c r="AB208" i="4"/>
  <c r="B197" i="9" s="1"/>
  <c r="AB210" i="4"/>
  <c r="B199" i="9" s="1"/>
  <c r="AB209" i="4"/>
  <c r="B198" i="9" s="1"/>
  <c r="AB212" i="4"/>
  <c r="B201" i="9" s="1"/>
  <c r="AB211" i="4"/>
  <c r="B200" i="9" s="1"/>
  <c r="B163" i="5"/>
  <c r="B35" i="6" s="1" a="1"/>
  <c r="B35" i="6" s="1"/>
  <c r="B34" i="8" s="1"/>
  <c r="AB173" i="4"/>
  <c r="B162" i="9" s="1"/>
  <c r="AB177" i="4"/>
  <c r="B166" i="9" s="1"/>
  <c r="AB174" i="4"/>
  <c r="B163" i="9" s="1"/>
  <c r="AB175" i="4"/>
  <c r="B164" i="9" s="1"/>
  <c r="AB176" i="4"/>
  <c r="B165" i="9" s="1"/>
  <c r="B363" i="5"/>
  <c r="B75" i="6" s="1" a="1"/>
  <c r="B75" i="6" s="1"/>
  <c r="AB373" i="4"/>
  <c r="B362" i="9" s="1"/>
  <c r="AB375" i="4"/>
  <c r="B364" i="9" s="1"/>
  <c r="AB374" i="4"/>
  <c r="B363" i="9" s="1"/>
  <c r="AB377" i="4"/>
  <c r="B366" i="9" s="1"/>
  <c r="AB376" i="4"/>
  <c r="B365" i="9" s="1"/>
  <c r="B433" i="5"/>
  <c r="B89" i="6" s="1" a="1"/>
  <c r="B89" i="6" s="1"/>
  <c r="AB443" i="4"/>
  <c r="B432" i="9" s="1"/>
  <c r="AB444" i="4"/>
  <c r="B433" i="9" s="1"/>
  <c r="AB445" i="4"/>
  <c r="B434" i="9" s="1"/>
  <c r="AB446" i="4"/>
  <c r="B435" i="9" s="1"/>
  <c r="AB447" i="4"/>
  <c r="B436" i="9" s="1"/>
  <c r="B298" i="5"/>
  <c r="B62" i="6" s="1" a="1"/>
  <c r="B62" i="6" s="1"/>
  <c r="AB311" i="4"/>
  <c r="B300" i="9" s="1"/>
  <c r="AB312" i="4"/>
  <c r="B301" i="9" s="1"/>
  <c r="AB308" i="4"/>
  <c r="B297" i="9" s="1"/>
  <c r="AB310" i="4"/>
  <c r="B299" i="9" s="1"/>
  <c r="AB309" i="4"/>
  <c r="B298" i="9" s="1"/>
  <c r="F458" i="5"/>
  <c r="F94" i="6" s="1" a="1"/>
  <c r="F94" i="6" s="1"/>
  <c r="F93" i="8" s="1"/>
  <c r="AF469" i="4"/>
  <c r="F458" i="9" s="1"/>
  <c r="AF470" i="4"/>
  <c r="F459" i="9" s="1"/>
  <c r="AF471" i="4"/>
  <c r="F460" i="9" s="1"/>
  <c r="AF472" i="4"/>
  <c r="F461" i="9" s="1"/>
  <c r="AF468" i="4"/>
  <c r="F457" i="9" s="1"/>
  <c r="F443" i="5"/>
  <c r="F91" i="6" s="1" a="1"/>
  <c r="F91" i="6" s="1"/>
  <c r="AF457" i="4"/>
  <c r="F446" i="9" s="1"/>
  <c r="AF456" i="4"/>
  <c r="F445" i="9" s="1"/>
  <c r="AF455" i="4"/>
  <c r="F444" i="9" s="1"/>
  <c r="AF454" i="4"/>
  <c r="F443" i="9" s="1"/>
  <c r="AF453" i="4"/>
  <c r="F442" i="9" s="1"/>
  <c r="F343" i="5"/>
  <c r="F71" i="6" s="1" a="1"/>
  <c r="F71" i="6" s="1"/>
  <c r="AF354" i="4"/>
  <c r="F343" i="9" s="1"/>
  <c r="AF357" i="4"/>
  <c r="F346" i="9" s="1"/>
  <c r="AF353" i="4"/>
  <c r="F342" i="9" s="1"/>
  <c r="AF356" i="4"/>
  <c r="F345" i="9" s="1"/>
  <c r="AF355" i="4"/>
  <c r="F344" i="9" s="1"/>
  <c r="F283" i="5"/>
  <c r="F59" i="6" s="1" a="1"/>
  <c r="F59" i="6" s="1"/>
  <c r="AF293" i="4"/>
  <c r="F282" i="9" s="1"/>
  <c r="AF294" i="4"/>
  <c r="F283" i="9" s="1"/>
  <c r="AF296" i="4"/>
  <c r="F285" i="9" s="1"/>
  <c r="AF295" i="4"/>
  <c r="F284" i="9" s="1"/>
  <c r="AF297" i="4"/>
  <c r="F286" i="9" s="1"/>
  <c r="F253" i="5"/>
  <c r="F53" i="6" s="1" a="1"/>
  <c r="F53" i="6" s="1"/>
  <c r="AF264" i="4"/>
  <c r="F253" i="9" s="1"/>
  <c r="AF263" i="4"/>
  <c r="F252" i="9" s="1"/>
  <c r="AF267" i="4"/>
  <c r="F256" i="9" s="1"/>
  <c r="AF266" i="4"/>
  <c r="F255" i="9" s="1"/>
  <c r="AF265" i="4"/>
  <c r="F254" i="9" s="1"/>
  <c r="F188" i="5"/>
  <c r="F40" i="6" s="1" a="1"/>
  <c r="F40" i="6" s="1"/>
  <c r="AF200" i="4"/>
  <c r="F189" i="9" s="1"/>
  <c r="AF201" i="4"/>
  <c r="F190" i="9" s="1"/>
  <c r="AF202" i="4"/>
  <c r="F191" i="9" s="1"/>
  <c r="AF199" i="4"/>
  <c r="F188" i="9" s="1"/>
  <c r="AF198" i="4"/>
  <c r="F187" i="9" s="1"/>
  <c r="F143" i="5"/>
  <c r="F31" i="6" s="1" a="1"/>
  <c r="F31" i="6" s="1"/>
  <c r="AF153" i="4"/>
  <c r="F142" i="9" s="1"/>
  <c r="AF154" i="4"/>
  <c r="F143" i="9" s="1"/>
  <c r="AF155" i="4"/>
  <c r="F144" i="9" s="1"/>
  <c r="AF156" i="4"/>
  <c r="F145" i="9" s="1"/>
  <c r="AF157" i="4"/>
  <c r="F146" i="9" s="1"/>
  <c r="F53" i="5"/>
  <c r="F13" i="6" s="1" a="1"/>
  <c r="F13" i="6" s="1"/>
  <c r="AF63" i="4"/>
  <c r="F52" i="9" s="1"/>
  <c r="AF64" i="4"/>
  <c r="F53" i="9" s="1"/>
  <c r="AF65" i="4"/>
  <c r="F54" i="9" s="1"/>
  <c r="AF66" i="4"/>
  <c r="F55" i="9" s="1"/>
  <c r="AF67" i="4"/>
  <c r="F56" i="9" s="1"/>
  <c r="B51" i="5"/>
  <c r="B18" i="5"/>
  <c r="AB28" i="4"/>
  <c r="B17" i="9" s="1"/>
  <c r="AB29" i="4"/>
  <c r="B18" i="9" s="1"/>
  <c r="AB30" i="4"/>
  <c r="B19" i="9" s="1"/>
  <c r="AB31" i="4"/>
  <c r="B20" i="9" s="1"/>
  <c r="AB32" i="4"/>
  <c r="B21" i="9" s="1"/>
  <c r="B393" i="5"/>
  <c r="B81" i="6" s="1" a="1"/>
  <c r="B81" i="6" s="1"/>
  <c r="AB407" i="4"/>
  <c r="B396" i="9" s="1"/>
  <c r="AB405" i="4"/>
  <c r="B394" i="9" s="1"/>
  <c r="AB406" i="4"/>
  <c r="B395" i="9" s="1"/>
  <c r="AB403" i="4"/>
  <c r="B392" i="9" s="1"/>
  <c r="AB404" i="4"/>
  <c r="B393" i="9" s="1"/>
  <c r="F413" i="5"/>
  <c r="F85" i="6" s="1" a="1"/>
  <c r="F85" i="6" s="1"/>
  <c r="AF423" i="4"/>
  <c r="F412" i="9" s="1"/>
  <c r="AF425" i="4"/>
  <c r="F414" i="9" s="1"/>
  <c r="AF426" i="4"/>
  <c r="F415" i="9" s="1"/>
  <c r="AF424" i="4"/>
  <c r="F413" i="9" s="1"/>
  <c r="AF427" i="4"/>
  <c r="F416" i="9" s="1"/>
  <c r="B68" i="5"/>
  <c r="AB78" i="4"/>
  <c r="B67" i="9" s="1"/>
  <c r="AB79" i="4"/>
  <c r="B68" i="9" s="1"/>
  <c r="AB80" i="4"/>
  <c r="B69" i="9" s="1"/>
  <c r="AB81" i="4"/>
  <c r="B70" i="9" s="1"/>
  <c r="AB82" i="4"/>
  <c r="B71" i="9" s="1"/>
  <c r="B498" i="5"/>
  <c r="AB509" i="4"/>
  <c r="B498" i="9" s="1"/>
  <c r="AB508" i="4"/>
  <c r="B497" i="9" s="1"/>
  <c r="AB510" i="4"/>
  <c r="B499" i="9" s="1"/>
  <c r="AB511" i="4"/>
  <c r="B500" i="9" s="1"/>
  <c r="AB512" i="4"/>
  <c r="B501" i="9" s="1"/>
  <c r="B133" i="5"/>
  <c r="AB143" i="4"/>
  <c r="B132" i="9" s="1"/>
  <c r="AB146" i="4"/>
  <c r="B135" i="9" s="1"/>
  <c r="AB147" i="4"/>
  <c r="B136" i="9" s="1"/>
  <c r="AB144" i="4"/>
  <c r="B133" i="9" s="1"/>
  <c r="AB145" i="4"/>
  <c r="B134" i="9" s="1"/>
  <c r="B98" i="5"/>
  <c r="B22" i="6" s="1" a="1"/>
  <c r="B22" i="6" s="1"/>
  <c r="B21" i="8" s="1"/>
  <c r="AB110" i="4"/>
  <c r="B99" i="9" s="1"/>
  <c r="AB108" i="4"/>
  <c r="B97" i="9" s="1"/>
  <c r="AB109" i="4"/>
  <c r="B98" i="9" s="1"/>
  <c r="AB111" i="4"/>
  <c r="B100" i="9" s="1"/>
  <c r="AB112" i="4"/>
  <c r="B101" i="9" s="1"/>
  <c r="B118" i="5"/>
  <c r="B26" i="6" s="1" a="1"/>
  <c r="B26" i="6" s="1"/>
  <c r="B25" i="8" s="1"/>
  <c r="AB131" i="4"/>
  <c r="B120" i="9" s="1"/>
  <c r="AB132" i="4"/>
  <c r="B121" i="9" s="1"/>
  <c r="AB129" i="4"/>
  <c r="B118" i="9" s="1"/>
  <c r="AB130" i="4"/>
  <c r="B119" i="9" s="1"/>
  <c r="AB128" i="4"/>
  <c r="B117" i="9" s="1"/>
  <c r="B228" i="5"/>
  <c r="AB239" i="4"/>
  <c r="B228" i="9" s="1"/>
  <c r="AB240" i="4"/>
  <c r="B229" i="9" s="1"/>
  <c r="AB241" i="4"/>
  <c r="B230" i="9" s="1"/>
  <c r="AB242" i="4"/>
  <c r="B231" i="9" s="1"/>
  <c r="AB238" i="4"/>
  <c r="B227" i="9" s="1"/>
  <c r="B423" i="5"/>
  <c r="B87" i="6" s="1" a="1"/>
  <c r="B87" i="6" s="1"/>
  <c r="B86" i="8" s="1"/>
  <c r="AB433" i="4"/>
  <c r="B422" i="9" s="1"/>
  <c r="AB434" i="4"/>
  <c r="B423" i="9" s="1"/>
  <c r="AB435" i="4"/>
  <c r="B424" i="9" s="1"/>
  <c r="AB436" i="4"/>
  <c r="B425" i="9" s="1"/>
  <c r="AB437" i="4"/>
  <c r="B426" i="9" s="1"/>
  <c r="B288" i="5"/>
  <c r="B60" i="6" s="1" a="1"/>
  <c r="B60" i="6" s="1"/>
  <c r="AB299" i="4"/>
  <c r="B288" i="9" s="1"/>
  <c r="AB300" i="4"/>
  <c r="B289" i="9" s="1"/>
  <c r="AB301" i="4"/>
  <c r="B290" i="9" s="1"/>
  <c r="AB302" i="4"/>
  <c r="B291" i="9" s="1"/>
  <c r="AB298" i="4"/>
  <c r="B287" i="9" s="1"/>
  <c r="F468" i="5"/>
  <c r="F96" i="6" s="1" a="1"/>
  <c r="F96" i="6" s="1"/>
  <c r="F95" i="8" s="1"/>
  <c r="AF478" i="4"/>
  <c r="F467" i="9" s="1"/>
  <c r="AF479" i="4"/>
  <c r="F468" i="9" s="1"/>
  <c r="AF480" i="4"/>
  <c r="F469" i="9" s="1"/>
  <c r="AF481" i="4"/>
  <c r="F470" i="9" s="1"/>
  <c r="AF482" i="4"/>
  <c r="F471" i="9" s="1"/>
  <c r="F428" i="5"/>
  <c r="F88" i="6" s="1" a="1"/>
  <c r="F88" i="6" s="1"/>
  <c r="AF438" i="4"/>
  <c r="F427" i="9" s="1"/>
  <c r="AF440" i="4"/>
  <c r="F429" i="9" s="1"/>
  <c r="AF442" i="4"/>
  <c r="F431" i="9" s="1"/>
  <c r="AF439" i="4"/>
  <c r="F428" i="9" s="1"/>
  <c r="AF441" i="4"/>
  <c r="F430" i="9" s="1"/>
  <c r="F368" i="5"/>
  <c r="F76" i="6" s="1" a="1"/>
  <c r="F76" i="6" s="1"/>
  <c r="AF379" i="4"/>
  <c r="F368" i="9" s="1"/>
  <c r="AF381" i="4"/>
  <c r="F370" i="9" s="1"/>
  <c r="AF378" i="4"/>
  <c r="F367" i="9" s="1"/>
  <c r="AF380" i="4"/>
  <c r="F369" i="9" s="1"/>
  <c r="AF382" i="4"/>
  <c r="F371" i="9" s="1"/>
  <c r="F278" i="5"/>
  <c r="F58" i="6" s="1" a="1"/>
  <c r="F58" i="6" s="1"/>
  <c r="AF288" i="4"/>
  <c r="F277" i="9" s="1"/>
  <c r="AF289" i="4"/>
  <c r="F278" i="9" s="1"/>
  <c r="AF290" i="4"/>
  <c r="F279" i="9" s="1"/>
  <c r="AF291" i="4"/>
  <c r="F280" i="9" s="1"/>
  <c r="AF292" i="4"/>
  <c r="F281" i="9" s="1"/>
  <c r="F228" i="5"/>
  <c r="F48" i="6" s="1" a="1"/>
  <c r="F48" i="6" s="1"/>
  <c r="AF240" i="4"/>
  <c r="F229" i="9" s="1"/>
  <c r="AF239" i="4"/>
  <c r="F228" i="9" s="1"/>
  <c r="AF238" i="4"/>
  <c r="F227" i="9" s="1"/>
  <c r="AF241" i="4"/>
  <c r="F230" i="9" s="1"/>
  <c r="AF242" i="4"/>
  <c r="F231" i="9" s="1"/>
  <c r="F213" i="5"/>
  <c r="F45" i="6" s="1" a="1"/>
  <c r="F45" i="6" s="1"/>
  <c r="F44" i="8" s="1"/>
  <c r="AF227" i="4"/>
  <c r="F216" i="9" s="1"/>
  <c r="AF226" i="4"/>
  <c r="F215" i="9" s="1"/>
  <c r="AF225" i="4"/>
  <c r="F214" i="9" s="1"/>
  <c r="AF224" i="4"/>
  <c r="F213" i="9" s="1"/>
  <c r="AF223" i="4"/>
  <c r="F212" i="9" s="1"/>
  <c r="F133" i="5"/>
  <c r="F29" i="6" s="1" a="1"/>
  <c r="F29" i="6" s="1"/>
  <c r="AF145" i="4"/>
  <c r="F134" i="9" s="1"/>
  <c r="AF146" i="4"/>
  <c r="F135" i="9" s="1"/>
  <c r="AF147" i="4"/>
  <c r="F136" i="9" s="1"/>
  <c r="AF144" i="4"/>
  <c r="F133" i="9" s="1"/>
  <c r="AF143" i="4"/>
  <c r="F132" i="9" s="1"/>
  <c r="F48" i="5"/>
  <c r="F12" i="6" s="1" a="1"/>
  <c r="F12" i="6" s="1"/>
  <c r="F11" i="8" s="1"/>
  <c r="AF58" i="4"/>
  <c r="F47" i="9" s="1"/>
  <c r="AF59" i="4"/>
  <c r="F48" i="9" s="1"/>
  <c r="AF60" i="4"/>
  <c r="F49" i="9" s="1"/>
  <c r="AF61" i="4"/>
  <c r="F50" i="9" s="1"/>
  <c r="AF62" i="4"/>
  <c r="F51" i="9" s="1"/>
  <c r="F60" i="5"/>
  <c r="B408" i="5"/>
  <c r="B84" i="6" s="1" a="1"/>
  <c r="B84" i="6" s="1"/>
  <c r="B83" i="8" s="1"/>
  <c r="AB419" i="4"/>
  <c r="B408" i="9" s="1"/>
  <c r="AB421" i="4"/>
  <c r="B410" i="9" s="1"/>
  <c r="AB420" i="4"/>
  <c r="B409" i="9" s="1"/>
  <c r="AB422" i="4"/>
  <c r="B411" i="9" s="1"/>
  <c r="AB418" i="4"/>
  <c r="B407" i="9" s="1"/>
  <c r="B88" i="5"/>
  <c r="AB98" i="4"/>
  <c r="B87" i="9" s="1"/>
  <c r="AB99" i="4"/>
  <c r="B88" i="9" s="1"/>
  <c r="AB100" i="4"/>
  <c r="B89" i="9" s="1"/>
  <c r="AB101" i="4"/>
  <c r="B90" i="9" s="1"/>
  <c r="AB102" i="4"/>
  <c r="B91" i="9" s="1"/>
  <c r="B278" i="5"/>
  <c r="B58" i="6" s="1" a="1"/>
  <c r="B58" i="6" s="1"/>
  <c r="B57" i="8" s="1"/>
  <c r="AB289" i="4"/>
  <c r="B278" i="9" s="1"/>
  <c r="AB290" i="4"/>
  <c r="B279" i="9" s="1"/>
  <c r="AB288" i="4"/>
  <c r="B277" i="9" s="1"/>
  <c r="AB291" i="4"/>
  <c r="B280" i="9" s="1"/>
  <c r="AB292" i="4"/>
  <c r="B281" i="9" s="1"/>
  <c r="F8" i="5"/>
  <c r="AF18" i="4"/>
  <c r="F7" i="9" s="1"/>
  <c r="AF19" i="4"/>
  <c r="F8" i="9" s="1"/>
  <c r="AF20" i="4"/>
  <c r="F9" i="9" s="1"/>
  <c r="AF21" i="4"/>
  <c r="F10" i="9" s="1"/>
  <c r="AF22" i="4"/>
  <c r="F11" i="9" s="1"/>
  <c r="F423" i="5"/>
  <c r="F87" i="6" s="1" a="1"/>
  <c r="F87" i="6" s="1"/>
  <c r="AF434" i="4"/>
  <c r="F423" i="9" s="1"/>
  <c r="AF436" i="4"/>
  <c r="F425" i="9" s="1"/>
  <c r="AF433" i="4"/>
  <c r="F422" i="9" s="1"/>
  <c r="AF435" i="4"/>
  <c r="F424" i="9" s="1"/>
  <c r="AF437" i="4"/>
  <c r="F426" i="9" s="1"/>
  <c r="F338" i="5"/>
  <c r="F70" i="6" s="1" a="1"/>
  <c r="F70" i="6" s="1"/>
  <c r="AF349" i="4"/>
  <c r="F338" i="9" s="1"/>
  <c r="AF351" i="4"/>
  <c r="F340" i="9" s="1"/>
  <c r="AF348" i="4"/>
  <c r="F337" i="9" s="1"/>
  <c r="AF350" i="4"/>
  <c r="F339" i="9" s="1"/>
  <c r="AF352" i="4"/>
  <c r="F341" i="9" s="1"/>
  <c r="F323" i="5"/>
  <c r="F67" i="6" s="1" a="1"/>
  <c r="F67" i="6" s="1"/>
  <c r="F66" i="8" s="1"/>
  <c r="AF333" i="4"/>
  <c r="F322" i="9" s="1"/>
  <c r="AF334" i="4"/>
  <c r="F323" i="9" s="1"/>
  <c r="AF335" i="4"/>
  <c r="F324" i="9" s="1"/>
  <c r="AF336" i="4"/>
  <c r="F325" i="9" s="1"/>
  <c r="AF337" i="4"/>
  <c r="F326" i="9" s="1"/>
  <c r="F308" i="5"/>
  <c r="F64" i="6" s="1" a="1"/>
  <c r="F64" i="6" s="1"/>
  <c r="F63" i="8" s="1"/>
  <c r="AF322" i="4"/>
  <c r="F311" i="9" s="1"/>
  <c r="AF321" i="4"/>
  <c r="F310" i="9" s="1"/>
  <c r="AF320" i="4"/>
  <c r="F309" i="9" s="1"/>
  <c r="AF319" i="4"/>
  <c r="F308" i="9" s="1"/>
  <c r="AF318" i="4"/>
  <c r="F307" i="9" s="1"/>
  <c r="F208" i="5"/>
  <c r="F44" i="6" s="1" a="1"/>
  <c r="F44" i="6" s="1"/>
  <c r="AF222" i="4"/>
  <c r="F211" i="9" s="1"/>
  <c r="AF221" i="4"/>
  <c r="F210" i="9" s="1"/>
  <c r="AF220" i="4"/>
  <c r="F209" i="9" s="1"/>
  <c r="AF219" i="4"/>
  <c r="F208" i="9" s="1"/>
  <c r="AF218" i="4"/>
  <c r="F207" i="9" s="1"/>
  <c r="F83" i="5"/>
  <c r="F19" i="6" s="1" a="1"/>
  <c r="F19" i="6" s="1"/>
  <c r="F18" i="8" s="1"/>
  <c r="AF93" i="4"/>
  <c r="F82" i="9" s="1"/>
  <c r="AF94" i="4"/>
  <c r="F83" i="9" s="1"/>
  <c r="AF95" i="4"/>
  <c r="F84" i="9" s="1"/>
  <c r="AF96" i="4"/>
  <c r="F85" i="9" s="1"/>
  <c r="AF97" i="4"/>
  <c r="F86" i="9" s="1"/>
  <c r="F23" i="5"/>
  <c r="F7" i="6" s="1" a="1"/>
  <c r="F7" i="6" s="1"/>
  <c r="F6" i="8" s="1"/>
  <c r="AF33" i="4"/>
  <c r="F22" i="9" s="1"/>
  <c r="AF34" i="4"/>
  <c r="F23" i="9" s="1"/>
  <c r="AF35" i="4"/>
  <c r="F24" i="9" s="1"/>
  <c r="AF36" i="4"/>
  <c r="F25" i="9" s="1"/>
  <c r="AF37" i="4"/>
  <c r="F26" i="9" s="1"/>
  <c r="B488" i="5"/>
  <c r="AB498" i="4"/>
  <c r="B487" i="9" s="1"/>
  <c r="AB499" i="4"/>
  <c r="B488" i="9" s="1"/>
  <c r="AB500" i="4"/>
  <c r="B489" i="9" s="1"/>
  <c r="AB501" i="4"/>
  <c r="B490" i="9" s="1"/>
  <c r="AB502" i="4"/>
  <c r="B491" i="9" s="1"/>
  <c r="B338" i="5"/>
  <c r="B70" i="6" s="1" a="1"/>
  <c r="B70" i="6" s="1"/>
  <c r="B69" i="8" s="1"/>
  <c r="AB348" i="4"/>
  <c r="B337" i="9" s="1"/>
  <c r="AB349" i="4"/>
  <c r="B338" i="9" s="1"/>
  <c r="AB350" i="4"/>
  <c r="B339" i="9" s="1"/>
  <c r="AB351" i="4"/>
  <c r="B340" i="9" s="1"/>
  <c r="AB352" i="4"/>
  <c r="B341" i="9" s="1"/>
  <c r="B43" i="5"/>
  <c r="B11" i="6" s="1" a="1"/>
  <c r="B11" i="6" s="1"/>
  <c r="AB56" i="4"/>
  <c r="B45" i="9" s="1"/>
  <c r="AB57" i="4"/>
  <c r="B46" i="9" s="1"/>
  <c r="B3" i="5" s="1"/>
  <c r="AB53" i="4"/>
  <c r="B42" i="9" s="1"/>
  <c r="AB55" i="4"/>
  <c r="B44" i="9" s="1"/>
  <c r="AB54" i="4"/>
  <c r="B43" i="9" s="1"/>
  <c r="B283" i="5"/>
  <c r="AB293" i="4"/>
  <c r="B282" i="9" s="1"/>
  <c r="AB294" i="4"/>
  <c r="B283" i="9" s="1"/>
  <c r="AB296" i="4"/>
  <c r="B285" i="9" s="1"/>
  <c r="AB295" i="4"/>
  <c r="B284" i="9" s="1"/>
  <c r="AB297" i="4"/>
  <c r="B286" i="9" s="1"/>
  <c r="B353" i="5"/>
  <c r="B73" i="6" s="1" a="1"/>
  <c r="B73" i="6" s="1"/>
  <c r="B72" i="8" s="1"/>
  <c r="AB363" i="4"/>
  <c r="B352" i="9" s="1"/>
  <c r="AB366" i="4"/>
  <c r="B355" i="9" s="1"/>
  <c r="AB367" i="4"/>
  <c r="B356" i="9" s="1"/>
  <c r="AB364" i="4"/>
  <c r="B353" i="9" s="1"/>
  <c r="AB365" i="4"/>
  <c r="B354" i="9" s="1"/>
  <c r="B403" i="5"/>
  <c r="B83" i="6" s="1" a="1"/>
  <c r="B83" i="6" s="1"/>
  <c r="AB413" i="4"/>
  <c r="B402" i="9" s="1"/>
  <c r="AB414" i="4"/>
  <c r="B403" i="9" s="1"/>
  <c r="AB415" i="4"/>
  <c r="B404" i="9" s="1"/>
  <c r="AB417" i="4"/>
  <c r="B406" i="9" s="1"/>
  <c r="AB416" i="4"/>
  <c r="B405" i="9" s="1"/>
  <c r="B258" i="5"/>
  <c r="B54" i="6" s="1" a="1"/>
  <c r="B54" i="6" s="1"/>
  <c r="B53" i="8" s="1"/>
  <c r="AB270" i="4"/>
  <c r="B259" i="9" s="1"/>
  <c r="AB268" i="4"/>
  <c r="B257" i="9" s="1"/>
  <c r="AB269" i="4"/>
  <c r="B258" i="9" s="1"/>
  <c r="AB271" i="4"/>
  <c r="B260" i="9" s="1"/>
  <c r="AB272" i="4"/>
  <c r="B261" i="9" s="1"/>
  <c r="B203" i="5"/>
  <c r="B43" i="6" s="1" a="1"/>
  <c r="B43" i="6" s="1"/>
  <c r="AB215" i="4"/>
  <c r="B204" i="9" s="1"/>
  <c r="AB217" i="4"/>
  <c r="B206" i="9" s="1"/>
  <c r="AB216" i="4"/>
  <c r="B205" i="9" s="1"/>
  <c r="AB213" i="4"/>
  <c r="B202" i="9" s="1"/>
  <c r="AB214" i="4"/>
  <c r="B203" i="9" s="1"/>
  <c r="F483" i="5"/>
  <c r="F99" i="6" s="1" a="1"/>
  <c r="F99" i="6" s="1"/>
  <c r="F98" i="8" s="1"/>
  <c r="AF493" i="4"/>
  <c r="F482" i="9" s="1"/>
  <c r="AF494" i="4"/>
  <c r="F483" i="9" s="1"/>
  <c r="AF495" i="4"/>
  <c r="F484" i="9" s="1"/>
  <c r="AF496" i="4"/>
  <c r="F485" i="9" s="1"/>
  <c r="AF497" i="4"/>
  <c r="F486" i="9" s="1"/>
  <c r="F358" i="5"/>
  <c r="F74" i="6" s="1" a="1"/>
  <c r="F74" i="6" s="1"/>
  <c r="AF371" i="4"/>
  <c r="F360" i="9" s="1"/>
  <c r="AF370" i="4"/>
  <c r="F359" i="9" s="1"/>
  <c r="AF369" i="4"/>
  <c r="F358" i="9" s="1"/>
  <c r="AF368" i="4"/>
  <c r="F357" i="9" s="1"/>
  <c r="AF372" i="4"/>
  <c r="F361" i="9" s="1"/>
  <c r="F378" i="5"/>
  <c r="F78" i="6" s="1" a="1"/>
  <c r="F78" i="6" s="1"/>
  <c r="F77" i="8" s="1"/>
  <c r="AF392" i="4"/>
  <c r="F381" i="9" s="1"/>
  <c r="AF391" i="4"/>
  <c r="F380" i="9" s="1"/>
  <c r="AF390" i="4"/>
  <c r="F379" i="9" s="1"/>
  <c r="AF389" i="4"/>
  <c r="F378" i="9" s="1"/>
  <c r="AF388" i="4"/>
  <c r="F377" i="9" s="1"/>
  <c r="F313" i="5"/>
  <c r="F65" i="6" s="1" a="1"/>
  <c r="F65" i="6" s="1"/>
  <c r="F64" i="8" s="1"/>
  <c r="AF323" i="4"/>
  <c r="F312" i="9" s="1"/>
  <c r="AF327" i="4"/>
  <c r="F316" i="9" s="1"/>
  <c r="AF326" i="4"/>
  <c r="F315" i="9" s="1"/>
  <c r="AF325" i="4"/>
  <c r="F314" i="9" s="1"/>
  <c r="AF324" i="4"/>
  <c r="F313" i="9" s="1"/>
  <c r="F243" i="5"/>
  <c r="F51" i="6" s="1" a="1"/>
  <c r="F51" i="6" s="1"/>
  <c r="F50" i="8" s="1"/>
  <c r="AF254" i="4"/>
  <c r="F243" i="9" s="1"/>
  <c r="AF256" i="4"/>
  <c r="F245" i="9" s="1"/>
  <c r="AF253" i="4"/>
  <c r="F242" i="9" s="1"/>
  <c r="AF255" i="4"/>
  <c r="F244" i="9" s="1"/>
  <c r="AF257" i="4"/>
  <c r="F246" i="9" s="1"/>
  <c r="F198" i="5"/>
  <c r="F42" i="6" s="1" a="1"/>
  <c r="F42" i="6" s="1"/>
  <c r="F41" i="8" s="1"/>
  <c r="AF208" i="4"/>
  <c r="F197" i="9" s="1"/>
  <c r="AF209" i="4"/>
  <c r="F198" i="9" s="1"/>
  <c r="AF210" i="4"/>
  <c r="F199" i="9" s="1"/>
  <c r="AF211" i="4"/>
  <c r="F200" i="9" s="1"/>
  <c r="AF212" i="4"/>
  <c r="F201" i="9" s="1"/>
  <c r="F153" i="5"/>
  <c r="F33" i="6" s="1" a="1"/>
  <c r="F33" i="6" s="1"/>
  <c r="F32" i="8" s="1"/>
  <c r="AF164" i="4"/>
  <c r="F153" i="9" s="1"/>
  <c r="AF166" i="4"/>
  <c r="F155" i="9" s="1"/>
  <c r="AF163" i="4"/>
  <c r="F152" i="9" s="1"/>
  <c r="AF165" i="4"/>
  <c r="F154" i="9" s="1"/>
  <c r="AF167" i="4"/>
  <c r="F156" i="9" s="1"/>
  <c r="F43" i="5"/>
  <c r="F11" i="6" s="1" a="1"/>
  <c r="F11" i="6" s="1"/>
  <c r="F10" i="8" s="1"/>
  <c r="AF56" i="4"/>
  <c r="F45" i="9" s="1"/>
  <c r="AF57" i="4"/>
  <c r="F46" i="9" s="1"/>
  <c r="AF55" i="4"/>
  <c r="F44" i="9" s="1"/>
  <c r="AF54" i="4"/>
  <c r="F43" i="9" s="1"/>
  <c r="AF53" i="4"/>
  <c r="F42" i="9" s="1"/>
  <c r="F257" i="5"/>
  <c r="F264" i="5"/>
  <c r="B175" i="5"/>
  <c r="B390" i="5"/>
  <c r="B480" i="5"/>
  <c r="F80" i="5"/>
  <c r="F155" i="5"/>
  <c r="B369" i="5"/>
  <c r="B495" i="5"/>
  <c r="F289" i="5"/>
  <c r="F386" i="5"/>
  <c r="B249" i="5"/>
  <c r="B412" i="5"/>
  <c r="B345" i="5"/>
  <c r="F91" i="5"/>
  <c r="F452" i="5"/>
  <c r="F229" i="5"/>
  <c r="B232" i="5"/>
  <c r="B262" i="5"/>
  <c r="F79" i="5"/>
  <c r="F87" i="5"/>
  <c r="F161" i="5"/>
  <c r="B35" i="5"/>
  <c r="B417" i="5"/>
  <c r="F219" i="5"/>
  <c r="F292" i="5"/>
  <c r="F326" i="5"/>
  <c r="B82" i="5"/>
  <c r="B485" i="5"/>
  <c r="B8" i="5"/>
  <c r="B4" i="6" s="1" a="1"/>
  <c r="B4" i="6" s="1"/>
  <c r="B3" i="8" s="1"/>
  <c r="F399" i="5"/>
  <c r="F454" i="5"/>
  <c r="F290" i="5"/>
  <c r="B305" i="5"/>
  <c r="B199" i="5"/>
  <c r="B195" i="5"/>
  <c r="F191" i="5"/>
  <c r="B5" i="5"/>
  <c r="B57" i="5"/>
  <c r="B111" i="5"/>
  <c r="F339" i="5"/>
  <c r="B445" i="5"/>
  <c r="B496" i="5"/>
  <c r="F197" i="5"/>
  <c r="F214" i="5"/>
  <c r="F291" i="5"/>
  <c r="F16" i="5"/>
  <c r="B34" i="5"/>
  <c r="B89" i="5"/>
  <c r="B367" i="5"/>
  <c r="B13" i="5"/>
  <c r="F129" i="5"/>
  <c r="F391" i="5"/>
  <c r="F150" i="5"/>
  <c r="F381" i="5"/>
  <c r="B319" i="5"/>
  <c r="B370" i="5"/>
  <c r="B206" i="5"/>
  <c r="B99" i="6" a="1"/>
  <c r="B99" i="6" s="1"/>
  <c r="B98" i="8" s="1"/>
  <c r="B40" i="6" a="1"/>
  <c r="B40" i="6" s="1"/>
  <c r="B39" i="8" s="1"/>
  <c r="B94" i="6" a="1"/>
  <c r="B94" i="6" s="1"/>
  <c r="B93" i="8" s="1"/>
  <c r="B98" i="6" a="1"/>
  <c r="B98" i="6" s="1"/>
  <c r="B97" i="8" s="1"/>
  <c r="B33" i="6" a="1"/>
  <c r="B33" i="6" s="1"/>
  <c r="B32" i="8" s="1"/>
  <c r="B46" i="6" a="1"/>
  <c r="B46" i="6" s="1"/>
  <c r="B45" i="8" s="1"/>
  <c r="B39" i="6" a="1"/>
  <c r="B39" i="6" s="1"/>
  <c r="B38" i="8" s="1"/>
  <c r="B23" i="6" a="1"/>
  <c r="B23" i="6" s="1"/>
  <c r="B22" i="8" s="1"/>
  <c r="B32" i="6" a="1"/>
  <c r="B32" i="6" s="1"/>
  <c r="B31" i="8" s="1"/>
  <c r="B76" i="6" a="1"/>
  <c r="B76" i="6" s="1"/>
  <c r="B75" i="8" s="1"/>
  <c r="B78" i="6" a="1"/>
  <c r="B78" i="6" s="1"/>
  <c r="B77" i="8" s="1"/>
  <c r="B80" i="6" a="1"/>
  <c r="B80" i="6" s="1"/>
  <c r="B79" i="8" s="1"/>
  <c r="B13" i="6" a="1"/>
  <c r="B13" i="6" s="1"/>
  <c r="B12" i="8" s="1"/>
  <c r="B66" i="6" a="1"/>
  <c r="B66" i="6" s="1"/>
  <c r="B65" i="8" s="1"/>
  <c r="B92" i="6" a="1"/>
  <c r="B92" i="6" s="1"/>
  <c r="B91" i="8" s="1"/>
  <c r="B9" i="6" a="1"/>
  <c r="B9" i="6" s="1"/>
  <c r="B8" i="8" s="1"/>
  <c r="B90" i="6" a="1"/>
  <c r="B90" i="6" s="1"/>
  <c r="B89" i="8" s="1"/>
  <c r="B72" i="6" a="1"/>
  <c r="B72" i="6" s="1"/>
  <c r="B71" i="8" s="1"/>
  <c r="B55" i="6" a="1"/>
  <c r="B55" i="6" s="1"/>
  <c r="B54" i="8" s="1"/>
  <c r="B7" i="6" a="1"/>
  <c r="B7" i="6" s="1"/>
  <c r="B6" i="8" s="1"/>
  <c r="B64" i="6" a="1"/>
  <c r="B64" i="6" s="1"/>
  <c r="B63" i="8" s="1"/>
  <c r="B88" i="6" a="1"/>
  <c r="B88" i="6" s="1"/>
  <c r="B87" i="8" s="1"/>
  <c r="B27" i="6" a="1"/>
  <c r="B27" i="6" s="1"/>
  <c r="B26" i="8" s="1"/>
  <c r="B53" i="6" a="1"/>
  <c r="B53" i="6" s="1"/>
  <c r="B52" i="8" s="1"/>
  <c r="B86" i="6" a="1"/>
  <c r="B86" i="6" s="1"/>
  <c r="B85" i="8" s="1"/>
  <c r="B68" i="6" a="1"/>
  <c r="B68" i="6" s="1"/>
  <c r="B67" i="8" s="1"/>
  <c r="B18" i="6" a="1"/>
  <c r="B18" i="6" s="1"/>
  <c r="B17" i="8" s="1"/>
  <c r="B51" i="6" a="1"/>
  <c r="B51" i="6" s="1"/>
  <c r="B50" i="8" s="1"/>
  <c r="B82" i="6" a="1"/>
  <c r="B82" i="6" s="1"/>
  <c r="B81" i="8" s="1"/>
  <c r="B36" i="6" a="1"/>
  <c r="B36" i="6" s="1"/>
  <c r="B35" i="8" s="1"/>
  <c r="B5" i="6" a="1"/>
  <c r="B5" i="6" s="1"/>
  <c r="B4" i="8" s="1"/>
  <c r="B47" i="6" a="1"/>
  <c r="B47" i="6" s="1"/>
  <c r="B46" i="8" s="1"/>
  <c r="B42" i="6" a="1"/>
  <c r="B42" i="6" s="1"/>
  <c r="B41" i="8" s="1"/>
  <c r="B49" i="6" a="1"/>
  <c r="B49" i="6" s="1"/>
  <c r="B48" i="8" s="1"/>
  <c r="B16" i="6" a="1"/>
  <c r="B16" i="6" s="1"/>
  <c r="B15" i="8" s="1"/>
  <c r="B102" i="6" a="1"/>
  <c r="B102" i="6" s="1"/>
  <c r="B101" i="8" s="1"/>
  <c r="B29" i="6" a="1"/>
  <c r="B29" i="6" s="1"/>
  <c r="B28" i="8" s="1"/>
  <c r="B48" i="6" a="1"/>
  <c r="B48" i="6" s="1"/>
  <c r="B47" i="8" s="1"/>
  <c r="B74" i="6" a="1"/>
  <c r="B74" i="6" s="1"/>
  <c r="B73" i="8" s="1"/>
  <c r="B20" i="6" a="1"/>
  <c r="B20" i="6" s="1"/>
  <c r="B19" i="8" s="1"/>
  <c r="B61" i="6" a="1"/>
  <c r="B61" i="6" s="1"/>
  <c r="B60" i="8" s="1"/>
  <c r="F4" i="6" a="1"/>
  <c r="F4" i="6" s="1"/>
  <c r="F3" i="8" s="1"/>
  <c r="B6" i="6" a="1"/>
  <c r="B6" i="6" s="1"/>
  <c r="B5" i="8" s="1"/>
  <c r="B100" i="6" a="1"/>
  <c r="B100" i="6" s="1"/>
  <c r="B99" i="8" s="1"/>
  <c r="B59" i="6" a="1"/>
  <c r="B59" i="6" s="1"/>
  <c r="B58" i="8" s="1"/>
  <c r="B36" i="8"/>
  <c r="B20" i="8"/>
  <c r="B13" i="8"/>
  <c r="B7" i="5"/>
  <c r="B32" i="5"/>
  <c r="B157" i="5"/>
  <c r="B434" i="5"/>
  <c r="B110" i="5"/>
  <c r="B419" i="5"/>
  <c r="B260" i="5"/>
  <c r="B166" i="5"/>
  <c r="B87" i="5"/>
  <c r="B151" i="5"/>
  <c r="B235" i="5"/>
  <c r="B26" i="5"/>
  <c r="B185" i="5"/>
  <c r="B395" i="5"/>
  <c r="B126" i="5"/>
  <c r="B120" i="5"/>
  <c r="B451" i="5"/>
  <c r="B139" i="5"/>
  <c r="B357" i="5"/>
  <c r="B169" i="5"/>
  <c r="B229" i="5"/>
  <c r="B286" i="5"/>
  <c r="B81" i="5"/>
  <c r="B241" i="5"/>
  <c r="B481" i="5"/>
  <c r="B194" i="5"/>
  <c r="B176" i="5"/>
  <c r="B180" i="5"/>
  <c r="B352" i="5"/>
  <c r="B275" i="5"/>
  <c r="B439" i="5"/>
  <c r="B404" i="5"/>
  <c r="B296" i="5"/>
  <c r="B44" i="8"/>
  <c r="B14" i="8"/>
  <c r="B18" i="8"/>
  <c r="B11" i="8"/>
  <c r="B10" i="8"/>
  <c r="B27" i="8"/>
  <c r="B227" i="5"/>
  <c r="B221" i="5"/>
  <c r="B19" i="5"/>
  <c r="B71" i="5"/>
  <c r="B295" i="5"/>
  <c r="B20" i="5"/>
  <c r="B435" i="5"/>
  <c r="B327" i="5"/>
  <c r="B80" i="5"/>
  <c r="B322" i="5"/>
  <c r="B441" i="5"/>
  <c r="B215" i="5"/>
  <c r="B31" i="5"/>
  <c r="B300" i="5"/>
  <c r="B315" i="5"/>
  <c r="B452" i="5"/>
  <c r="B301" i="5"/>
  <c r="B234" i="5"/>
  <c r="B147" i="5"/>
  <c r="B405" i="5"/>
  <c r="B225" i="5"/>
  <c r="B299" i="5"/>
  <c r="B96" i="5"/>
  <c r="B397" i="5"/>
  <c r="B341" i="5"/>
  <c r="B366" i="5"/>
  <c r="B420" i="5"/>
  <c r="B72" i="5"/>
  <c r="B145" i="5"/>
  <c r="B36" i="5"/>
  <c r="B94" i="5"/>
  <c r="B156" i="5"/>
  <c r="B37" i="8"/>
  <c r="B66" i="8"/>
  <c r="B9" i="8"/>
  <c r="B96" i="8"/>
  <c r="B95" i="8"/>
  <c r="B382" i="5"/>
  <c r="B99" i="5"/>
  <c r="B400" i="5"/>
  <c r="B239" i="5"/>
  <c r="B155" i="5"/>
  <c r="B76" i="5"/>
  <c r="B140" i="5"/>
  <c r="B224" i="5"/>
  <c r="B309" i="5"/>
  <c r="B497" i="5"/>
  <c r="B339" i="5"/>
  <c r="B402" i="5"/>
  <c r="B252" i="5"/>
  <c r="B379" i="5"/>
  <c r="B475" i="5"/>
  <c r="B177" i="5"/>
  <c r="B9" i="5"/>
  <c r="B486" i="5"/>
  <c r="B67" i="5"/>
  <c r="B360" i="5"/>
  <c r="B40" i="5"/>
  <c r="B461" i="5"/>
  <c r="B484" i="5"/>
  <c r="B334" i="5"/>
  <c r="B469" i="5"/>
  <c r="B29" i="5"/>
  <c r="B254" i="5"/>
  <c r="B210" i="5"/>
  <c r="B261" i="5"/>
  <c r="B317" i="5"/>
  <c r="B220" i="5"/>
  <c r="B271" i="5"/>
  <c r="B79" i="5"/>
  <c r="B64" i="8"/>
  <c r="B78" i="8"/>
  <c r="B7" i="8"/>
  <c r="B94" i="8"/>
  <c r="B60" i="5"/>
  <c r="B285" i="5"/>
  <c r="B491" i="5"/>
  <c r="B424" i="5"/>
  <c r="B316" i="5"/>
  <c r="B69" i="5"/>
  <c r="B312" i="5"/>
  <c r="B426" i="5"/>
  <c r="B494" i="5"/>
  <c r="B174" i="5"/>
  <c r="B376" i="5"/>
  <c r="B115" i="5"/>
  <c r="B109" i="5"/>
  <c r="B436" i="5"/>
  <c r="B127" i="5"/>
  <c r="B346" i="5"/>
  <c r="B159" i="5"/>
  <c r="B207" i="5"/>
  <c r="B276" i="5"/>
  <c r="B47" i="5"/>
  <c r="B230" i="5"/>
  <c r="B462" i="5"/>
  <c r="B160" i="5"/>
  <c r="B165" i="5"/>
  <c r="B27" i="5"/>
  <c r="B172" i="5"/>
  <c r="B77" i="5"/>
  <c r="B192" i="5"/>
  <c r="B446" i="5"/>
  <c r="B427" i="5"/>
  <c r="B214" i="5"/>
  <c r="B456" i="5"/>
  <c r="B460" i="5"/>
  <c r="B30" i="8"/>
  <c r="B29" i="8"/>
  <c r="B62" i="8"/>
  <c r="B90" i="8"/>
  <c r="B92" i="8"/>
  <c r="B217" i="5"/>
  <c r="B144" i="5"/>
  <c r="B66" i="5"/>
  <c r="B129" i="5"/>
  <c r="B190" i="5"/>
  <c r="B257" i="5"/>
  <c r="B487" i="5"/>
  <c r="B236" i="5"/>
  <c r="B204" i="5"/>
  <c r="B364" i="5"/>
  <c r="B482" i="5"/>
  <c r="B290" i="5"/>
  <c r="B304" i="5"/>
  <c r="B437" i="5"/>
  <c r="B291" i="5"/>
  <c r="B212" i="5"/>
  <c r="B124" i="5"/>
  <c r="B394" i="5"/>
  <c r="B90" i="5"/>
  <c r="B289" i="5"/>
  <c r="B85" i="5"/>
  <c r="B349" i="5"/>
  <c r="B331" i="5"/>
  <c r="B356" i="5"/>
  <c r="B45" i="5"/>
  <c r="B342" i="5"/>
  <c r="B265" i="5"/>
  <c r="B391" i="5"/>
  <c r="B84" i="5"/>
  <c r="B14" i="5"/>
  <c r="B401" i="5"/>
  <c r="B95" i="5"/>
  <c r="B202" i="5"/>
  <c r="B74" i="8"/>
  <c r="B88" i="8"/>
  <c r="B61" i="8"/>
  <c r="B414" i="5"/>
  <c r="B306" i="5"/>
  <c r="B46" i="5"/>
  <c r="B302" i="5"/>
  <c r="B407" i="5"/>
  <c r="B442" i="5"/>
  <c r="B152" i="5"/>
  <c r="B347" i="5"/>
  <c r="B392" i="5"/>
  <c r="B242" i="5"/>
  <c r="B277" i="5"/>
  <c r="B465" i="5"/>
  <c r="B154" i="5"/>
  <c r="B21" i="5"/>
  <c r="B476" i="5"/>
  <c r="B55" i="5"/>
  <c r="B350" i="5"/>
  <c r="B30" i="5"/>
  <c r="B447" i="5"/>
  <c r="B474" i="5"/>
  <c r="B324" i="5"/>
  <c r="B450" i="5"/>
  <c r="B17" i="5"/>
  <c r="B222" i="5"/>
  <c r="B387" i="5"/>
  <c r="B61" i="5"/>
  <c r="B134" i="5"/>
  <c r="B114" i="5"/>
  <c r="B272" i="5"/>
  <c r="B256" i="5"/>
  <c r="B125" i="5"/>
  <c r="B282" i="5"/>
  <c r="B377" i="5"/>
  <c r="B59" i="8"/>
  <c r="B56" i="5"/>
  <c r="B117" i="5"/>
  <c r="B167" i="5"/>
  <c r="B247" i="5"/>
  <c r="B477" i="5"/>
  <c r="B101" i="5"/>
  <c r="B182" i="5"/>
  <c r="B354" i="5"/>
  <c r="B467" i="5"/>
  <c r="B104" i="5"/>
  <c r="B86" i="5"/>
  <c r="B399" i="5"/>
  <c r="B116" i="5"/>
  <c r="B336" i="5"/>
  <c r="B107" i="5"/>
  <c r="B184" i="5"/>
  <c r="B266" i="5"/>
  <c r="B37" i="5"/>
  <c r="B219" i="5"/>
  <c r="B429" i="5"/>
  <c r="B149" i="5"/>
  <c r="B142" i="5"/>
  <c r="B489" i="5"/>
  <c r="B161" i="5"/>
  <c r="B65" i="5"/>
  <c r="B200" i="5"/>
  <c r="B250" i="5"/>
  <c r="B307" i="5"/>
  <c r="B330" i="5"/>
  <c r="B130" i="5"/>
  <c r="B430" i="5"/>
  <c r="B340" i="5"/>
  <c r="B164" i="5"/>
  <c r="B449" i="5"/>
  <c r="B82" i="8"/>
  <c r="B16" i="8"/>
  <c r="B84" i="8"/>
  <c r="B231" i="5"/>
  <c r="B281" i="5"/>
  <c r="B337" i="5"/>
  <c r="B432" i="5"/>
  <c r="B141" i="5"/>
  <c r="B246" i="5"/>
  <c r="B371" i="5"/>
  <c r="B197" i="5"/>
  <c r="B146" i="5"/>
  <c r="B269" i="5"/>
  <c r="B294" i="5"/>
  <c r="B385" i="5"/>
  <c r="B280" i="5"/>
  <c r="B201" i="5"/>
  <c r="B102" i="5"/>
  <c r="B384" i="5"/>
  <c r="B492" i="5"/>
  <c r="B279" i="5"/>
  <c r="B74" i="5"/>
  <c r="B267" i="5"/>
  <c r="B321" i="5"/>
  <c r="B335" i="5"/>
  <c r="B10" i="5"/>
  <c r="B332" i="5"/>
  <c r="B255" i="5"/>
  <c r="B181" i="5"/>
  <c r="B425" i="5"/>
  <c r="B389" i="5"/>
  <c r="B25" i="5"/>
  <c r="B355" i="5"/>
  <c r="B12" i="5"/>
  <c r="B16" i="5"/>
  <c r="B365" i="5"/>
  <c r="B406" i="5"/>
  <c r="B68" i="8"/>
  <c r="B237" i="5"/>
  <c r="B466" i="5"/>
  <c r="B479" i="5"/>
  <c r="B171" i="5"/>
  <c r="B344" i="5"/>
  <c r="B411" i="5"/>
  <c r="B70" i="5"/>
  <c r="B75" i="5"/>
  <c r="B380" i="5"/>
  <c r="B454" i="5"/>
  <c r="B132" i="5"/>
  <c r="B490" i="5"/>
  <c r="B455" i="5"/>
  <c r="B44" i="5"/>
  <c r="B329" i="5"/>
  <c r="B6" i="5"/>
  <c r="B409" i="5"/>
  <c r="B464" i="5"/>
  <c r="B314" i="5"/>
  <c r="B431" i="5"/>
  <c r="B24" i="5"/>
  <c r="B211" i="5"/>
  <c r="B191" i="5"/>
  <c r="B50" i="5"/>
  <c r="B100" i="5"/>
  <c r="B381" i="5"/>
  <c r="B62" i="5"/>
  <c r="B205" i="5"/>
  <c r="B187" i="5"/>
  <c r="B216" i="5"/>
  <c r="B209" i="5"/>
  <c r="B440" i="5"/>
  <c r="B56" i="8"/>
  <c r="B55" i="8"/>
  <c r="B70" i="8"/>
  <c r="B80" i="8"/>
  <c r="B51" i="8"/>
  <c r="B33" i="8"/>
  <c r="B422" i="5"/>
  <c r="B106" i="5"/>
  <c r="B112" i="5"/>
  <c r="B361" i="5"/>
  <c r="B186" i="5"/>
  <c r="B459" i="5"/>
  <c r="B259" i="5"/>
  <c r="B284" i="5"/>
  <c r="B359" i="5"/>
  <c r="B105" i="5"/>
  <c r="B326" i="5"/>
  <c r="B97" i="5"/>
  <c r="B162" i="5"/>
  <c r="B245" i="5"/>
  <c r="B15" i="5"/>
  <c r="B196" i="5"/>
  <c r="B410" i="5"/>
  <c r="B137" i="5"/>
  <c r="B131" i="5"/>
  <c r="B470" i="5"/>
  <c r="B150" i="5"/>
  <c r="B54" i="5"/>
  <c r="B179" i="5"/>
  <c r="B240" i="5"/>
  <c r="B297" i="5"/>
  <c r="B92" i="5"/>
  <c r="B251" i="5"/>
  <c r="B362" i="5"/>
  <c r="B42" i="5"/>
  <c r="B372" i="5"/>
  <c r="B64" i="5"/>
  <c r="B386" i="5"/>
  <c r="B100" i="8"/>
  <c r="B43" i="8"/>
  <c r="B42" i="8"/>
  <c r="B49" i="8"/>
  <c r="B40" i="8"/>
  <c r="B24" i="8"/>
  <c r="B23" i="8"/>
  <c r="B136" i="5"/>
  <c r="B292" i="5"/>
  <c r="B396" i="5"/>
  <c r="B59" i="5"/>
  <c r="B52" i="5"/>
  <c r="B287" i="5"/>
  <c r="B444" i="5"/>
  <c r="B121" i="5"/>
  <c r="B457" i="5"/>
  <c r="B270" i="5"/>
  <c r="B189" i="5"/>
  <c r="B91" i="5"/>
  <c r="B374" i="5"/>
  <c r="B421" i="5"/>
  <c r="B226" i="5"/>
  <c r="B41" i="5"/>
  <c r="B135" i="5"/>
  <c r="B310" i="5"/>
  <c r="B325" i="5"/>
  <c r="B471" i="5"/>
  <c r="B311" i="5"/>
  <c r="B244" i="5"/>
  <c r="B170" i="5"/>
  <c r="B415" i="5"/>
  <c r="B375" i="5"/>
  <c r="B320" i="5"/>
  <c r="B119" i="5"/>
  <c r="B416" i="5"/>
  <c r="B39" i="5"/>
  <c r="B264" i="5"/>
  <c r="B4" i="5"/>
  <c r="B49" i="5"/>
  <c r="B274" i="5"/>
  <c r="B472" i="5"/>
  <c r="F81" i="8"/>
  <c r="F76" i="8"/>
  <c r="F92" i="8"/>
  <c r="F79" i="8"/>
  <c r="F45" i="8"/>
  <c r="F42" i="8"/>
  <c r="F23" i="8"/>
  <c r="F27" i="8"/>
  <c r="F20" i="8"/>
  <c r="F279" i="5"/>
  <c r="F285" i="5"/>
  <c r="F7" i="5"/>
  <c r="F94" i="5"/>
  <c r="F226" i="5"/>
  <c r="F405" i="5"/>
  <c r="F114" i="5"/>
  <c r="F316" i="5"/>
  <c r="F495" i="5"/>
  <c r="F81" i="5"/>
  <c r="F250" i="5"/>
  <c r="F481" i="5"/>
  <c r="F46" i="5"/>
  <c r="F190" i="5"/>
  <c r="F334" i="5"/>
  <c r="F461" i="5"/>
  <c r="F156" i="5"/>
  <c r="F364" i="5"/>
  <c r="F449" i="5"/>
  <c r="F180" i="5"/>
  <c r="F375" i="5"/>
  <c r="F390" i="5"/>
  <c r="F189" i="5"/>
  <c r="F269" i="5"/>
  <c r="F482" i="5"/>
  <c r="F194" i="5"/>
  <c r="F330" i="5"/>
  <c r="F37" i="5"/>
  <c r="F249" i="5"/>
  <c r="F411" i="5"/>
  <c r="F84" i="8"/>
  <c r="F88" i="8"/>
  <c r="F83" i="8"/>
  <c r="F62" i="8"/>
  <c r="F48" i="8"/>
  <c r="F47" i="8"/>
  <c r="F37" i="8"/>
  <c r="F22" i="8"/>
  <c r="F16" i="8"/>
  <c r="F19" i="8"/>
  <c r="F84" i="5"/>
  <c r="F310" i="5"/>
  <c r="F476" i="5"/>
  <c r="F96" i="5"/>
  <c r="F281" i="5"/>
  <c r="F86" i="5"/>
  <c r="F309" i="5"/>
  <c r="F489" i="5"/>
  <c r="F145" i="5"/>
  <c r="F270" i="5"/>
  <c r="F11" i="5"/>
  <c r="F52" i="5"/>
  <c r="F215" i="5"/>
  <c r="F435" i="5"/>
  <c r="F55" i="5"/>
  <c r="F232" i="5"/>
  <c r="F397" i="5"/>
  <c r="F15" i="5"/>
  <c r="F185" i="5"/>
  <c r="F382" i="5"/>
  <c r="F20" i="5"/>
  <c r="F192" i="5"/>
  <c r="F345" i="5"/>
  <c r="F21" i="5"/>
  <c r="F220" i="5"/>
  <c r="F355" i="5"/>
  <c r="F22" i="5"/>
  <c r="F227" i="5"/>
  <c r="F369" i="5"/>
  <c r="F82" i="5"/>
  <c r="F246" i="5"/>
  <c r="F430" i="5"/>
  <c r="F38" i="8"/>
  <c r="F96" i="8"/>
  <c r="F68" i="8"/>
  <c r="F60" i="8"/>
  <c r="F46" i="8"/>
  <c r="F33" i="8"/>
  <c r="F21" i="8"/>
  <c r="F15" i="8"/>
  <c r="F8" i="8"/>
  <c r="F117" i="5"/>
  <c r="F296" i="5"/>
  <c r="F471" i="5"/>
  <c r="F131" i="5"/>
  <c r="F302" i="5"/>
  <c r="F480" i="5"/>
  <c r="F130" i="5"/>
  <c r="F320" i="5"/>
  <c r="F10" i="5"/>
  <c r="F136" i="5"/>
  <c r="F306" i="5"/>
  <c r="F487" i="5"/>
  <c r="F69" i="5"/>
  <c r="F236" i="5"/>
  <c r="F415" i="5"/>
  <c r="F71" i="5"/>
  <c r="F239" i="5"/>
  <c r="F417" i="5"/>
  <c r="F92" i="5"/>
  <c r="F297" i="5"/>
  <c r="F494" i="5"/>
  <c r="F119" i="5"/>
  <c r="F299" i="5"/>
  <c r="F497" i="5"/>
  <c r="F120" i="5"/>
  <c r="F305" i="5"/>
  <c r="F12" i="5"/>
  <c r="F27" i="5"/>
  <c r="F311" i="5"/>
  <c r="F362" i="5"/>
  <c r="F42" i="5"/>
  <c r="F224" i="5"/>
  <c r="F447" i="5"/>
  <c r="F49" i="8"/>
  <c r="F100" i="8"/>
  <c r="F85" i="8"/>
  <c r="F78" i="8"/>
  <c r="F61" i="8"/>
  <c r="F53" i="8"/>
  <c r="F35" i="8"/>
  <c r="F29" i="8"/>
  <c r="F7" i="8"/>
  <c r="F4" i="8"/>
  <c r="F169" i="5"/>
  <c r="F350" i="5"/>
  <c r="F491" i="5"/>
  <c r="F181" i="5"/>
  <c r="F372" i="5"/>
  <c r="F466" i="5"/>
  <c r="F95" i="5"/>
  <c r="F304" i="5"/>
  <c r="F472" i="5"/>
  <c r="F202" i="5"/>
  <c r="F424" i="5"/>
  <c r="F4" i="5"/>
  <c r="F115" i="5"/>
  <c r="F274" i="5"/>
  <c r="F414" i="5"/>
  <c r="F121" i="5"/>
  <c r="F287" i="5"/>
  <c r="F434" i="5"/>
  <c r="F54" i="5"/>
  <c r="F230" i="5"/>
  <c r="F389" i="5"/>
  <c r="F72" i="5"/>
  <c r="F234" i="5"/>
  <c r="F396" i="5"/>
  <c r="F74" i="5"/>
  <c r="F237" i="5"/>
  <c r="F400" i="5"/>
  <c r="F77" i="5"/>
  <c r="F240" i="5"/>
  <c r="F404" i="5"/>
  <c r="F146" i="5"/>
  <c r="F259" i="5"/>
  <c r="F446" i="5"/>
  <c r="F99" i="8"/>
  <c r="F82" i="8"/>
  <c r="F74" i="8"/>
  <c r="F67" i="8"/>
  <c r="F54" i="8"/>
  <c r="F34" i="8"/>
  <c r="F25" i="8"/>
  <c r="F17" i="8"/>
  <c r="F5" i="8"/>
  <c r="F177" i="5"/>
  <c r="F387" i="5"/>
  <c r="F140" i="5"/>
  <c r="F159" i="5"/>
  <c r="F367" i="5"/>
  <c r="F126" i="5"/>
  <c r="F195" i="5"/>
  <c r="F379" i="5"/>
  <c r="F162" i="5"/>
  <c r="F171" i="5"/>
  <c r="F267" i="5"/>
  <c r="F70" i="5"/>
  <c r="F125" i="5"/>
  <c r="F321" i="5"/>
  <c r="F6" i="5"/>
  <c r="F99" i="5"/>
  <c r="F335" i="5"/>
  <c r="F421" i="5"/>
  <c r="F56" i="5"/>
  <c r="F251" i="5"/>
  <c r="F420" i="5"/>
  <c r="F57" i="5"/>
  <c r="F254" i="5"/>
  <c r="F425" i="5"/>
  <c r="F66" i="5"/>
  <c r="F207" i="5"/>
  <c r="F410" i="5"/>
  <c r="F34" i="5"/>
  <c r="F217" i="5"/>
  <c r="F427" i="5"/>
  <c r="F111" i="5"/>
  <c r="F322" i="5"/>
  <c r="F467" i="5"/>
  <c r="F235" i="5"/>
  <c r="F91" i="8"/>
  <c r="F72" i="8"/>
  <c r="F59" i="8"/>
  <c r="F40" i="8"/>
  <c r="F26" i="8"/>
  <c r="F14" i="8"/>
  <c r="F166" i="5"/>
  <c r="F354" i="5"/>
  <c r="F342" i="5"/>
  <c r="F184" i="5"/>
  <c r="F376" i="5"/>
  <c r="F221" i="5"/>
  <c r="F164" i="5"/>
  <c r="F371" i="5"/>
  <c r="F370" i="5"/>
  <c r="F182" i="5"/>
  <c r="F231" i="5"/>
  <c r="F176" i="5"/>
  <c r="F90" i="5"/>
  <c r="F295" i="5"/>
  <c r="F462" i="5"/>
  <c r="F101" i="5"/>
  <c r="F327" i="5"/>
  <c r="F477" i="5"/>
  <c r="F35" i="5"/>
  <c r="F242" i="5"/>
  <c r="F422" i="5"/>
  <c r="F41" i="5"/>
  <c r="F244" i="5"/>
  <c r="F429" i="5"/>
  <c r="F59" i="5"/>
  <c r="F261" i="5"/>
  <c r="F431" i="5"/>
  <c r="F139" i="5"/>
  <c r="F252" i="5"/>
  <c r="F437" i="5"/>
  <c r="F134" i="5"/>
  <c r="F276" i="5"/>
  <c r="F455" i="5"/>
  <c r="F409" i="5"/>
  <c r="F412" i="5"/>
  <c r="F97" i="8"/>
  <c r="F80" i="8"/>
  <c r="F71" i="8"/>
  <c r="F56" i="8"/>
  <c r="F55" i="8"/>
  <c r="F36" i="8"/>
  <c r="F24" i="8"/>
  <c r="F17" i="5"/>
  <c r="F187" i="5"/>
  <c r="F384" i="5"/>
  <c r="F29" i="5"/>
  <c r="F165" i="5"/>
  <c r="F331" i="5"/>
  <c r="F432" i="5"/>
  <c r="F204" i="5"/>
  <c r="F385" i="5"/>
  <c r="F14" i="5"/>
  <c r="F160" i="5"/>
  <c r="F332" i="5"/>
  <c r="F241" i="5"/>
  <c r="F85" i="5"/>
  <c r="F312" i="5"/>
  <c r="F492" i="5"/>
  <c r="F100" i="5"/>
  <c r="F315" i="5"/>
  <c r="F419" i="5"/>
  <c r="F137" i="5"/>
  <c r="F340" i="5"/>
  <c r="F441" i="5"/>
  <c r="F40" i="5"/>
  <c r="F346" i="5"/>
  <c r="F445" i="5"/>
  <c r="F102" i="5"/>
  <c r="F366" i="5"/>
  <c r="F392" i="5"/>
  <c r="F104" i="5"/>
  <c r="F294" i="5"/>
  <c r="F459" i="5"/>
  <c r="F110" i="5"/>
  <c r="F284" i="5"/>
  <c r="F395" i="5"/>
  <c r="F94" i="8"/>
  <c r="F90" i="8"/>
  <c r="F89" i="8"/>
  <c r="F70" i="8"/>
  <c r="F58" i="8"/>
  <c r="F52" i="8"/>
  <c r="F51" i="8"/>
  <c r="F39" i="8"/>
  <c r="F30" i="8"/>
  <c r="F12" i="8"/>
  <c r="F50" i="5"/>
  <c r="F255" i="5"/>
  <c r="F442" i="5"/>
  <c r="F262" i="5"/>
  <c r="F444" i="5"/>
  <c r="F24" i="5"/>
  <c r="F174" i="5"/>
  <c r="F356" i="5"/>
  <c r="F76" i="5"/>
  <c r="F286" i="5"/>
  <c r="F451" i="5"/>
  <c r="F149" i="5"/>
  <c r="F210" i="5"/>
  <c r="F436" i="5"/>
  <c r="F112" i="5"/>
  <c r="F245" i="5"/>
  <c r="F361" i="5"/>
  <c r="F107" i="5"/>
  <c r="F271" i="5"/>
  <c r="F484" i="5"/>
  <c r="F36" i="5"/>
  <c r="F277" i="5"/>
  <c r="F9" i="5"/>
  <c r="F109" i="5"/>
  <c r="F280" i="5"/>
  <c r="F5" i="5"/>
  <c r="F124" i="5"/>
  <c r="F329" i="5"/>
  <c r="F426" i="5"/>
  <c r="F152" i="5"/>
  <c r="F319" i="5"/>
  <c r="F474" i="5"/>
  <c r="F31" i="8"/>
  <c r="F87" i="8"/>
  <c r="F75" i="8"/>
  <c r="F57" i="8"/>
  <c r="F43" i="8"/>
  <c r="F28" i="8"/>
  <c r="F44" i="5"/>
  <c r="F260" i="5"/>
  <c r="F439" i="5"/>
  <c r="F49" i="5"/>
  <c r="F205" i="5"/>
  <c r="F457" i="5"/>
  <c r="F65" i="5"/>
  <c r="F272" i="5"/>
  <c r="F450" i="5"/>
  <c r="F67" i="5"/>
  <c r="F222" i="5"/>
  <c r="F475" i="5"/>
  <c r="F349" i="5"/>
  <c r="F186" i="5"/>
  <c r="F307" i="5"/>
  <c r="F352" i="5"/>
  <c r="F196" i="5"/>
  <c r="F344" i="5"/>
  <c r="F127" i="5"/>
  <c r="F314" i="5"/>
  <c r="F470" i="5"/>
  <c r="F135" i="5"/>
  <c r="F266" i="5"/>
  <c r="F479" i="5"/>
  <c r="F142" i="5"/>
  <c r="F317" i="5"/>
  <c r="F485" i="5"/>
  <c r="F105" i="5"/>
  <c r="F275" i="5"/>
  <c r="F465" i="5"/>
  <c r="F132" i="5"/>
  <c r="F347" i="5"/>
  <c r="F75" i="5"/>
  <c r="F86" i="8"/>
  <c r="F69" i="8"/>
  <c r="F65" i="8"/>
  <c r="F32" i="5"/>
  <c r="F211" i="5"/>
  <c r="F380" i="5"/>
  <c r="F216" i="5"/>
  <c r="F416" i="5"/>
  <c r="F61" i="5"/>
  <c r="F212" i="5"/>
  <c r="F469" i="5"/>
  <c r="F31" i="5"/>
  <c r="F206" i="5"/>
  <c r="F407" i="5"/>
  <c r="F460" i="5"/>
  <c r="F201" i="5"/>
  <c r="F357" i="5"/>
  <c r="F490" i="5"/>
  <c r="F97" i="5"/>
  <c r="F360" i="5"/>
  <c r="F116" i="5"/>
  <c r="F324" i="5"/>
  <c r="F464" i="5"/>
  <c r="F122" i="5"/>
  <c r="F325" i="5"/>
  <c r="F486" i="5"/>
  <c r="F141" i="5"/>
  <c r="F282" i="5"/>
  <c r="F496" i="5"/>
  <c r="F89" i="5"/>
  <c r="F301" i="5"/>
  <c r="F154" i="5"/>
  <c r="F199" i="5"/>
  <c r="F341" i="5"/>
  <c r="F200" i="5"/>
  <c r="F9" i="8"/>
  <c r="F73" i="8"/>
  <c r="F25" i="5"/>
  <c r="F247" i="5"/>
  <c r="F406" i="5"/>
  <c r="F45" i="5"/>
  <c r="F265" i="5"/>
  <c r="F440" i="5"/>
  <c r="F39" i="5"/>
  <c r="F256" i="5"/>
  <c r="F456" i="5"/>
  <c r="F64" i="5"/>
  <c r="F225" i="5"/>
  <c r="F402" i="5"/>
  <c r="F30" i="5"/>
  <c r="F167" i="5"/>
  <c r="F359" i="5"/>
  <c r="F19" i="5"/>
  <c r="F172" i="5"/>
  <c r="F374" i="5"/>
  <c r="F170" i="5"/>
  <c r="F144" i="5"/>
  <c r="F365" i="5"/>
  <c r="F47" i="5"/>
  <c r="F147" i="5"/>
  <c r="F300" i="5"/>
  <c r="F26" i="5"/>
  <c r="F157" i="5"/>
  <c r="F336" i="5"/>
  <c r="F175" i="5"/>
  <c r="F179" i="5"/>
  <c r="F337" i="5"/>
  <c r="F401" i="5"/>
  <c r="F151" i="5"/>
  <c r="F351" i="5"/>
  <c r="F394" i="5"/>
  <c r="B4" i="7" l="1" a="1"/>
  <c r="J4" i="7" a="1"/>
  <c r="J10" i="7" l="1"/>
  <c r="J9" i="7"/>
  <c r="B10" i="7"/>
  <c r="B9" i="7"/>
  <c r="J4" i="7"/>
  <c r="K6" i="7" a="1"/>
  <c r="K6" i="7" s="1"/>
  <c r="K5" i="7" a="1"/>
  <c r="K5" i="7" s="1"/>
  <c r="C5" i="7"/>
  <c r="C6" i="7"/>
  <c r="B4" i="7"/>
  <c r="K4" i="7" l="1" a="1"/>
  <c r="K4" i="7" s="1"/>
  <c r="J8" i="7"/>
  <c r="C4" i="7"/>
  <c r="B8" i="7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<sst xmlns="http://schemas.openxmlformats.org/spreadsheetml/2006/main" count="866" uniqueCount="118">
  <si>
    <t>11: Star Wars: Episode IV - A New Hope (1977)</t>
  </si>
  <si>
    <t>12: Finding Nemo (2003)</t>
  </si>
  <si>
    <t>13: Forrest Gump (1994)</t>
  </si>
  <si>
    <t>14: American Beauty (1999)</t>
  </si>
  <si>
    <t>22: Pirates of the Caribbean: The Curse of the Black Pearl (2003)</t>
  </si>
  <si>
    <t>24: Kill Bill: Vol. 1 (2003)</t>
  </si>
  <si>
    <t>38: Eternal Sunshine of the Spotless Mind (2004)</t>
  </si>
  <si>
    <t>63: Twelve Monkeys (a.k.a. 12 Monkeys) (1995)</t>
  </si>
  <si>
    <t>77: Memento (2000)</t>
  </si>
  <si>
    <t>85: Raiders of the Lost Ark (Indiana Jones and the Raiders of the Lost Ark) (1981)</t>
  </si>
  <si>
    <t>98: Gladiator (2000)</t>
  </si>
  <si>
    <t>105: Back to the Future (1985)</t>
  </si>
  <si>
    <t>107: Snatch (2000)</t>
  </si>
  <si>
    <t>114: Pretty Woman (1990)</t>
  </si>
  <si>
    <t>120: The Lord of the Rings: The Fellowship of the Ring (2001)</t>
  </si>
  <si>
    <t>121: The Lord of the Rings: The Two Towers (2002)</t>
  </si>
  <si>
    <t>122: The Lord of the Rings: The Return of the King (2003)</t>
  </si>
  <si>
    <t>134: O Brother Where Art Thou? (2000)</t>
  </si>
  <si>
    <t>141: Donnie Darko (2001)</t>
  </si>
  <si>
    <t>146: Crouching Tiger Hidden Dragon (Wo hu cang long) (2000)</t>
  </si>
  <si>
    <t>153: Lost in Translation (2003)</t>
  </si>
  <si>
    <t>155: The Dark Knight (2008)</t>
  </si>
  <si>
    <t>161: Ocean's Eleven (2001)</t>
  </si>
  <si>
    <t>180: Minority Report (2002)</t>
  </si>
  <si>
    <t>187: Sin City (2005)</t>
  </si>
  <si>
    <t>194: Amelie (2001)</t>
  </si>
  <si>
    <t>197: Braveheart (1995)</t>
  </si>
  <si>
    <t>238: The Godfather (1972)</t>
  </si>
  <si>
    <t>243: High Fidelity (2000)</t>
  </si>
  <si>
    <t>268: Batman (1989)</t>
  </si>
  <si>
    <t>272: Batman Begins (2005)</t>
  </si>
  <si>
    <t>274: The Silence of the Lambs (1991)</t>
  </si>
  <si>
    <t>275: Fargo (1996)</t>
  </si>
  <si>
    <t>278: The Shawshank Redemption (1994)</t>
  </si>
  <si>
    <t>280: Terminator 2: Judgment Day (1991)</t>
  </si>
  <si>
    <t>329: Jurassic Park (1993)</t>
  </si>
  <si>
    <t>393: Kill Bill: Vol. 2 (2004)</t>
  </si>
  <si>
    <t>414: Batman Forever (1995)</t>
  </si>
  <si>
    <t>424: Schindler's List (1993)</t>
  </si>
  <si>
    <t>453: A Beautiful Mind (2001)</t>
  </si>
  <si>
    <t>462: Erin Brockovich (2000)</t>
  </si>
  <si>
    <t>550: Fight Club (1999)</t>
  </si>
  <si>
    <t>557: Spider-Man (2002)</t>
  </si>
  <si>
    <t>558: Spider-Man 2 (2004)</t>
  </si>
  <si>
    <t>568: Apollo 13 (1995)</t>
  </si>
  <si>
    <t>581: Dances with Wolves (1990)</t>
  </si>
  <si>
    <t>585: Monsters Inc. (2001)</t>
  </si>
  <si>
    <t>597: Titanic (1997)</t>
  </si>
  <si>
    <t>601: E.T. the Extra-Terrestrial (1982)</t>
  </si>
  <si>
    <t>602: Independence Day (a.k.a. ID4) (1996)</t>
  </si>
  <si>
    <t>603: The Matrix (1999)</t>
  </si>
  <si>
    <t>604: The Matrix Reloaded (2003)</t>
  </si>
  <si>
    <t>607: Men in Black (a.k.a. MIB) (1997)</t>
  </si>
  <si>
    <t>629: The Usual Suspects (1995)</t>
  </si>
  <si>
    <t>640: Catch Me If You Can (2002)</t>
  </si>
  <si>
    <t>641: Requiem for a Dream (2000)</t>
  </si>
  <si>
    <t>664: Twister (1996)</t>
  </si>
  <si>
    <t>671: Harry Potter and the Sorcerer's Stone (a.k.a. Harry Potter and the Philosopher's Stone) (2001)</t>
  </si>
  <si>
    <t>672: Harry Potter and the Chamber of Secrets (2002)</t>
  </si>
  <si>
    <t>680: Pulp Fiction (1994)</t>
  </si>
  <si>
    <t>745: The Sixth Sense (1999)</t>
  </si>
  <si>
    <t>752: V for Vendetta (2006)</t>
  </si>
  <si>
    <t>786: Almost Famous (2000)</t>
  </si>
  <si>
    <t>788: Mrs. Doubtfire (1993)</t>
  </si>
  <si>
    <t>807: Seven (a.k.a. Se7en) (1995)</t>
  </si>
  <si>
    <t>808: Shrek (2001)</t>
  </si>
  <si>
    <t>809: Shrek 2 (2004)</t>
  </si>
  <si>
    <t>812: Aladdin (1992)</t>
  </si>
  <si>
    <t>854: The Mask (1994)</t>
  </si>
  <si>
    <t>857: Saving Private Ryan (1998)</t>
  </si>
  <si>
    <t>862: Toy Story (1995)</t>
  </si>
  <si>
    <t>954: Mission: Impossible (1996)</t>
  </si>
  <si>
    <t>955: Mission: Impossible II (2000)</t>
  </si>
  <si>
    <t>1422: The Departed (2006)</t>
  </si>
  <si>
    <t>1572: Die Hard: With a Vengeance (1995)</t>
  </si>
  <si>
    <t>1597: Meet the Parents (2000)</t>
  </si>
  <si>
    <t>1637: Speed (1994)</t>
  </si>
  <si>
    <t>1891: Star Wars: Episode V - The Empire Strikes Back (1980)</t>
  </si>
  <si>
    <t>1892: Star Wars: Episode VI - Return of the Jedi (1983)</t>
  </si>
  <si>
    <t>1894: Star Wars: Episode II - Attack of the Clones (2002)</t>
  </si>
  <si>
    <t>1900: Traffic (2000)</t>
  </si>
  <si>
    <t>2024: The Patriot (2000)</t>
  </si>
  <si>
    <t>2164: Stargate (1994)</t>
  </si>
  <si>
    <t>2501: The Bourne Identity (2002)</t>
  </si>
  <si>
    <t>2502: The Bourne Supremacy (2004)</t>
  </si>
  <si>
    <t>3049: Ace Ventura: Pet Detective (1994)</t>
  </si>
  <si>
    <t>4327: Charlie's Angels (2000)</t>
  </si>
  <si>
    <t>5503: The Fugitive (1993)</t>
  </si>
  <si>
    <t>7443: Chicken Run (2000)</t>
  </si>
  <si>
    <t>8358: Cast Away (2000)</t>
  </si>
  <si>
    <t>8467: Dumb &amp; Dumber (1994)</t>
  </si>
  <si>
    <t>8587: The Lion King (1994)</t>
  </si>
  <si>
    <t>9331: Clear and Present Danger (1994)</t>
  </si>
  <si>
    <t>9741: Unbreakable (2000)</t>
  </si>
  <si>
    <t>9802: The Rock (1996)</t>
  </si>
  <si>
    <t>9806: The Incredibles (2004)</t>
  </si>
  <si>
    <t>10020: Beauty and the Beast (1991)</t>
  </si>
  <si>
    <t>36657: X-Men (2000)</t>
  </si>
  <si>
    <t>36658: X2: X-Men United (2003)</t>
  </si>
  <si>
    <t>36955: True Lies (1994)</t>
  </si>
  <si>
    <t>Top 5 closest Users (by ID, Excluding Self)</t>
  </si>
  <si>
    <t>Distances to Top 5 closest Users (by ID, Excluding Self)</t>
  </si>
  <si>
    <t>Problem 3, Part e</t>
  </si>
  <si>
    <t>5 Ratings from the top 5 closest neighbours for each movie for each user</t>
  </si>
  <si>
    <t>User ID</t>
  </si>
  <si>
    <t>Step 1 - Find Nearest 5 Nearest Neighbours</t>
  </si>
  <si>
    <t>Step 2 - Correlations (weights) for 5 Nearest Neighbours</t>
  </si>
  <si>
    <t>Step 3 - Pulling in ratings for movies rated by top 5 nearest neighbours</t>
  </si>
  <si>
    <t>Step 5 -Calculating Weighted Avg. of Ratings from 5 Nearest Neighbours for each movie ( THIS IS AN INTERMEDIATE STEP, ONLY EVERY 5th ROW IS RELEVANT)</t>
  </si>
  <si>
    <t>Step 6 - Filtering Out only every 5th row, which gives us the predicted rating for each user for each movie</t>
  </si>
  <si>
    <t>Step 4 -C Modifying weights to be 0 wherever there was no rating ( THIS IS AN INTERMEDIATE STEP, ONLY EVERY 5th ROW IS RELEVANT)</t>
  </si>
  <si>
    <t>Movie</t>
  </si>
  <si>
    <t>Prediction</t>
  </si>
  <si>
    <t>Rank 1</t>
  </si>
  <si>
    <t>Rank 2</t>
  </si>
  <si>
    <t>Rank 3</t>
  </si>
  <si>
    <t>MOVIE ID</t>
  </si>
  <si>
    <t>THESE ARE THE AVERAGE VALUES THAT NEED TO BE SUBSTRACTED FROM EACH CELL IN THE TABLE ON THE LEFT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</si>
</sst>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00"/>
  </numFmts>
  <fonts count="2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249977111117893"/>
        <bgColor indexed="64"/>
      </patternFill>
    </fill>
  </fills>
  <borders count="28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61">
    <xf numFmtId="0" fontId="0" fillId="0" borderId="0" xfId="0"/>
    <xf numFmtId="0" fontId="0" fillId="0" borderId="10" xfId="0" applyBorder="1"/>
    <xf numFmtId="0" fontId="0" fillId="0" borderId="12" xfId="0" applyBorder="1"/>
    <xf numFmtId="0" fontId="0" fillId="0" borderId="11" xfId="0" applyBorder="1"/>
    <xf numFmtId="0" fontId="0" fillId="33" borderId="0" xfId="0" applyFill="1"/>
    <xf numFmtId="0" fontId="0" fillId="0" borderId="0" xfId="0" applyBorder="1"/>
    <xf numFmtId="0" fontId="0" fillId="33" borderId="17" xfId="0" applyFill="1" applyBorder="1"/>
    <xf numFmtId="0" fontId="0" fillId="0" borderId="19" xfId="0" applyBorder="1"/>
    <xf numFmtId="0" fontId="0" fillId="33" borderId="0" xfId="0" applyFill="1" applyBorder="1"/>
    <xf numFmtId="0" fontId="0" fillId="0" borderId="20" xfId="0" applyBorder="1"/>
    <xf numFmtId="0" fontId="0" fillId="0" borderId="21" xfId="0" applyBorder="1"/>
    <xf numFmtId="0" fontId="0" fillId="33" borderId="11" xfId="0" applyFill="1" applyBorder="1"/>
    <xf numFmtId="0" fontId="0" fillId="0" borderId="22" xfId="0" applyBorder="1"/>
    <xf numFmtId="0" fontId="0" fillId="0" borderId="0" xfId="0" applyFill="1" applyBorder="1"/>
    <xf numFmtId="0" fontId="0" fillId="0" borderId="16" xfId="0" applyFill="1" applyBorder="1"/>
    <xf numFmtId="0" fontId="0" fillId="0" borderId="17" xfId="0" applyFill="1" applyBorder="1"/>
    <xf numFmtId="0" fontId="0" fillId="0" borderId="18" xfId="0" applyFill="1" applyBorder="1"/>
    <xf numFmtId="0" fontId="0" fillId="0" borderId="0" xfId="0" applyFill="1"/>
    <xf numFmtId="164" fontId="0" fillId="0" borderId="0" xfId="0" applyNumberFormat="1"/>
    <xf numFmtId="165" fontId="0" fillId="0" borderId="0" xfId="0" applyNumberFormat="1"/>
    <xf numFmtId="0" fontId="0" fillId="35" borderId="0" xfId="0" applyFill="1"/>
    <xf numFmtId="0" fontId="0" fillId="35" borderId="10" xfId="0" applyFill="1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0" xfId="0" applyBorder="1" applyAlignment="1">
      <alignment horizontal="right"/>
    </xf>
    <xf numFmtId="166" fontId="0" fillId="0" borderId="0" xfId="0" applyNumberFormat="1"/>
    <xf numFmtId="164" fontId="0" fillId="33" borderId="0" xfId="0" applyNumberFormat="1" applyFill="1"/>
    <xf numFmtId="0" fontId="0" fillId="33" borderId="14" xfId="0" applyFill="1" applyBorder="1"/>
    <xf numFmtId="1" fontId="0" fillId="0" borderId="13" xfId="0" applyNumberFormat="1" applyBorder="1"/>
    <xf numFmtId="1" fontId="0" fillId="0" borderId="14" xfId="0" applyNumberFormat="1" applyBorder="1"/>
    <xf numFmtId="1" fontId="0" fillId="33" borderId="14" xfId="0" applyNumberFormat="1" applyFill="1" applyBorder="1"/>
    <xf numFmtId="1" fontId="0" fillId="0" borderId="15" xfId="0" applyNumberFormat="1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2" fontId="0" fillId="0" borderId="0" xfId="0" applyNumberFormat="1" applyBorder="1"/>
    <xf numFmtId="164" fontId="20" fillId="0" borderId="0" xfId="0" applyNumberFormat="1" applyFont="1" applyFill="1" applyBorder="1"/>
    <xf numFmtId="164" fontId="0" fillId="0" borderId="0" xfId="0" applyNumberFormat="1" applyFill="1" applyBorder="1"/>
    <xf numFmtId="165" fontId="0" fillId="33" borderId="0" xfId="0" applyNumberFormat="1" applyFill="1"/>
    <xf numFmtId="0" fontId="18" fillId="34" borderId="23" xfId="0" applyFont="1" applyFill="1" applyBorder="1" applyAlignment="1">
      <alignment horizontal="center"/>
    </xf>
    <xf numFmtId="0" fontId="18" fillId="34" borderId="0" xfId="0" applyFont="1" applyFill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18" fillId="34" borderId="24" xfId="0" applyFont="1" applyFill="1" applyBorder="1" applyAlignment="1">
      <alignment horizontal="center"/>
    </xf>
    <xf numFmtId="0" fontId="18" fillId="34" borderId="11" xfId="0" applyFont="1" applyFill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0" fontId="0" fillId="0" borderId="11" xfId="0" quotePrefix="1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19" fillId="34" borderId="24" xfId="0" applyFont="1" applyFill="1" applyBorder="1" applyAlignment="1">
      <alignment horizontal="center"/>
    </xf>
    <xf numFmtId="0" fontId="18" fillId="34" borderId="0" xfId="0" applyFont="1" applyFill="1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19" fillId="34" borderId="11" xfId="0" applyFont="1" applyFill="1" applyBorder="1" applyAlignment="1">
      <alignment horizontal="center"/>
    </xf>
    <xf numFmtId="1" fontId="0" fillId="0" borderId="13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1" fontId="0" fillId="33" borderId="13" xfId="0" applyNumberFormat="1" applyFill="1" applyBorder="1" applyAlignment="1">
      <alignment horizontal="center"/>
    </xf>
    <xf numFmtId="1" fontId="0" fillId="33" borderId="14" xfId="0" applyNumberFormat="1" applyFill="1" applyBorder="1" applyAlignment="1">
      <alignment horizontal="center"/>
    </xf>
    <xf numFmtId="0" fontId="0" fillId="0" borderId="0" xfId="0" applyAlignment="1">
      <alignment horizontal="left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1">
    <dxf>
      <fill>
        <patternFill patternType="solid">
          <fgColor rgb="FFBFBFBF"/>
          <bgColor rgb="FF000000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1"/>
  <sheetViews>
    <sheetView workbookViewId="0">
      <selection activeCell="J2" sqref="J2"/>
    </sheetView>
  </sheetViews>
  <sheetFormatPr baseColWidth="10" defaultColWidth="8.83203125" defaultRowHeight="15"/>
  <cols>
    <col min="1" max="1" width="76.1640625" bestFit="1" customWidth="1"/>
  </cols>
  <sheetData>
    <row r="1" spans="1:26">
      <c r="B1">
        <v>1648</v>
      </c>
      <c r="C1">
        <v>5136</v>
      </c>
      <c r="D1">
        <v>918</v>
      </c>
      <c r="E1">
        <v>2824</v>
      </c>
      <c r="F1">
        <v>3867</v>
      </c>
      <c r="G1">
        <v>860</v>
      </c>
      <c r="H1">
        <v>3712</v>
      </c>
      <c r="I1">
        <v>2968</v>
      </c>
      <c r="J1">
        <v>3525</v>
      </c>
      <c r="K1">
        <v>4323</v>
      </c>
      <c r="L1">
        <v>3617</v>
      </c>
      <c r="M1">
        <v>4360</v>
      </c>
      <c r="N1">
        <v>2756</v>
      </c>
      <c r="O1">
        <v>89</v>
      </c>
      <c r="P1">
        <v>442</v>
      </c>
      <c r="Q1">
        <v>3556</v>
      </c>
      <c r="R1">
        <v>5261</v>
      </c>
      <c r="S1">
        <v>2492</v>
      </c>
      <c r="T1">
        <v>5062</v>
      </c>
      <c r="U1">
        <v>2486</v>
      </c>
      <c r="V1">
        <v>4942</v>
      </c>
      <c r="W1">
        <v>2267</v>
      </c>
      <c r="X1">
        <v>4809</v>
      </c>
      <c r="Y1">
        <v>3853</v>
      </c>
      <c r="Z1">
        <v>2288</v>
      </c>
    </row>
    <row r="2" spans="1:26">
      <c r="A2" t="s">
        <v>0</v>
      </c>
      <c r="C2">
        <v>4.5</v>
      </c>
      <c r="D2">
        <v>5</v>
      </c>
      <c r="E2">
        <v>4.5</v>
      </c>
      <c r="F2">
        <v>4</v>
      </c>
      <c r="G2">
        <v>4</v>
      </c>
      <c r="I2">
        <v>5</v>
      </c>
      <c r="J2">
        <v>4</v>
      </c>
      <c r="K2">
        <v>5</v>
      </c>
      <c r="M2">
        <v>4</v>
      </c>
      <c r="O2">
        <v>4</v>
      </c>
      <c r="P2">
        <v>3</v>
      </c>
      <c r="Q2">
        <v>4</v>
      </c>
      <c r="S2">
        <v>4.5</v>
      </c>
      <c r="T2">
        <v>4</v>
      </c>
      <c r="U2">
        <v>3.5</v>
      </c>
    </row>
    <row r="3" spans="1:26">
      <c r="A3" t="s">
        <v>1</v>
      </c>
      <c r="C3">
        <v>5</v>
      </c>
      <c r="D3">
        <v>5</v>
      </c>
      <c r="F3">
        <v>4</v>
      </c>
      <c r="G3">
        <v>4</v>
      </c>
      <c r="H3">
        <v>4.5</v>
      </c>
      <c r="I3">
        <v>4.5</v>
      </c>
      <c r="J3">
        <v>4</v>
      </c>
      <c r="K3">
        <v>5</v>
      </c>
      <c r="M3">
        <v>4</v>
      </c>
      <c r="N3">
        <v>5</v>
      </c>
      <c r="O3">
        <v>4.5</v>
      </c>
      <c r="Q3">
        <v>4</v>
      </c>
      <c r="S3">
        <v>3.5</v>
      </c>
      <c r="T3">
        <v>4</v>
      </c>
      <c r="U3">
        <v>2</v>
      </c>
      <c r="V3">
        <v>3.5</v>
      </c>
      <c r="Z3">
        <v>3.5</v>
      </c>
    </row>
    <row r="4" spans="1:26">
      <c r="A4" t="s">
        <v>2</v>
      </c>
      <c r="C4">
        <v>5</v>
      </c>
      <c r="D4">
        <v>4.5</v>
      </c>
      <c r="E4">
        <v>5</v>
      </c>
      <c r="F4">
        <v>4.5</v>
      </c>
      <c r="G4">
        <v>4.5</v>
      </c>
      <c r="I4">
        <v>5</v>
      </c>
      <c r="J4">
        <v>4.5</v>
      </c>
      <c r="K4">
        <v>5</v>
      </c>
      <c r="L4">
        <v>5</v>
      </c>
      <c r="M4">
        <v>4.5</v>
      </c>
      <c r="N4">
        <v>4.5</v>
      </c>
      <c r="O4">
        <v>5</v>
      </c>
      <c r="P4">
        <v>3</v>
      </c>
      <c r="Q4">
        <v>4</v>
      </c>
      <c r="R4">
        <v>5</v>
      </c>
      <c r="S4">
        <v>3.5</v>
      </c>
      <c r="T4">
        <v>4.5</v>
      </c>
      <c r="U4">
        <v>4.5</v>
      </c>
      <c r="V4">
        <v>4</v>
      </c>
      <c r="W4">
        <v>3.5</v>
      </c>
      <c r="X4">
        <v>4.5</v>
      </c>
      <c r="Y4">
        <v>3.5</v>
      </c>
      <c r="Z4">
        <v>3.5</v>
      </c>
    </row>
    <row r="5" spans="1:26">
      <c r="A5" t="s">
        <v>3</v>
      </c>
      <c r="C5">
        <v>4</v>
      </c>
      <c r="H5">
        <v>4.5</v>
      </c>
      <c r="I5">
        <v>2</v>
      </c>
      <c r="J5">
        <v>3.5</v>
      </c>
      <c r="K5">
        <v>5</v>
      </c>
      <c r="L5">
        <v>3.5</v>
      </c>
      <c r="M5">
        <v>5</v>
      </c>
      <c r="N5">
        <v>3.5</v>
      </c>
      <c r="P5">
        <v>4</v>
      </c>
      <c r="Q5">
        <v>4</v>
      </c>
      <c r="S5">
        <v>3.5</v>
      </c>
      <c r="T5">
        <v>4.5</v>
      </c>
      <c r="U5">
        <v>3.5</v>
      </c>
      <c r="V5">
        <v>4</v>
      </c>
      <c r="X5">
        <v>3.5</v>
      </c>
    </row>
    <row r="6" spans="1:26">
      <c r="A6" t="s">
        <v>4</v>
      </c>
      <c r="B6">
        <v>4</v>
      </c>
      <c r="C6">
        <v>5</v>
      </c>
      <c r="D6">
        <v>3</v>
      </c>
      <c r="E6">
        <v>4.5</v>
      </c>
      <c r="F6">
        <v>4</v>
      </c>
      <c r="G6">
        <v>2.5</v>
      </c>
      <c r="I6">
        <v>5</v>
      </c>
      <c r="J6">
        <v>3</v>
      </c>
      <c r="K6">
        <v>4</v>
      </c>
      <c r="L6">
        <v>4</v>
      </c>
      <c r="M6">
        <v>4.5</v>
      </c>
      <c r="N6">
        <v>4</v>
      </c>
      <c r="P6">
        <v>1</v>
      </c>
      <c r="Q6">
        <v>3</v>
      </c>
      <c r="R6">
        <v>1.5</v>
      </c>
      <c r="S6">
        <v>4</v>
      </c>
      <c r="T6">
        <v>4</v>
      </c>
      <c r="U6">
        <v>2.5</v>
      </c>
      <c r="V6">
        <v>3.5</v>
      </c>
      <c r="X6">
        <v>5</v>
      </c>
      <c r="Z6">
        <v>3.5</v>
      </c>
    </row>
    <row r="7" spans="1:26">
      <c r="A7" t="s">
        <v>5</v>
      </c>
      <c r="B7">
        <v>3</v>
      </c>
      <c r="C7">
        <v>5</v>
      </c>
      <c r="E7">
        <v>4</v>
      </c>
      <c r="F7">
        <v>3</v>
      </c>
      <c r="G7">
        <v>3</v>
      </c>
      <c r="I7">
        <v>0.5</v>
      </c>
      <c r="J7">
        <v>3.5</v>
      </c>
      <c r="K7">
        <v>5</v>
      </c>
      <c r="L7">
        <v>4</v>
      </c>
      <c r="M7">
        <v>4</v>
      </c>
      <c r="N7">
        <v>4</v>
      </c>
      <c r="O7">
        <v>5</v>
      </c>
      <c r="P7">
        <v>5</v>
      </c>
      <c r="Q7">
        <v>5</v>
      </c>
      <c r="R7">
        <v>0.5</v>
      </c>
      <c r="S7">
        <v>4</v>
      </c>
      <c r="T7">
        <v>4</v>
      </c>
      <c r="U7">
        <v>4.5</v>
      </c>
      <c r="V7">
        <v>4</v>
      </c>
      <c r="W7">
        <v>5</v>
      </c>
      <c r="Y7">
        <v>5</v>
      </c>
      <c r="Z7">
        <v>3</v>
      </c>
    </row>
    <row r="8" spans="1:26">
      <c r="A8" t="s">
        <v>6</v>
      </c>
      <c r="C8">
        <v>5</v>
      </c>
      <c r="D8">
        <v>5</v>
      </c>
      <c r="I8">
        <v>0.5</v>
      </c>
      <c r="J8">
        <v>4</v>
      </c>
      <c r="K8">
        <v>5</v>
      </c>
      <c r="M8">
        <v>3</v>
      </c>
      <c r="O8">
        <v>5</v>
      </c>
      <c r="P8">
        <v>3</v>
      </c>
      <c r="T8">
        <v>4</v>
      </c>
      <c r="U8">
        <v>3</v>
      </c>
      <c r="V8">
        <v>5</v>
      </c>
      <c r="W8">
        <v>1.5</v>
      </c>
      <c r="X8">
        <v>5</v>
      </c>
      <c r="Y8">
        <v>5</v>
      </c>
    </row>
    <row r="9" spans="1:26">
      <c r="A9" t="s">
        <v>7</v>
      </c>
      <c r="C9">
        <v>3</v>
      </c>
      <c r="G9">
        <v>4</v>
      </c>
      <c r="I9">
        <v>2.5</v>
      </c>
      <c r="J9">
        <v>3.5</v>
      </c>
      <c r="K9">
        <v>2</v>
      </c>
      <c r="P9">
        <v>2</v>
      </c>
      <c r="R9">
        <v>4</v>
      </c>
      <c r="S9">
        <v>4</v>
      </c>
      <c r="U9">
        <v>3.5</v>
      </c>
      <c r="Y9">
        <v>4</v>
      </c>
      <c r="Z9">
        <v>5</v>
      </c>
    </row>
    <row r="10" spans="1:26">
      <c r="A10" t="s">
        <v>8</v>
      </c>
      <c r="D10">
        <v>5</v>
      </c>
      <c r="E10">
        <v>5</v>
      </c>
      <c r="G10">
        <v>4.5</v>
      </c>
      <c r="I10">
        <v>3</v>
      </c>
      <c r="J10">
        <v>4.5</v>
      </c>
      <c r="K10">
        <v>3.5</v>
      </c>
      <c r="L10">
        <v>3.5</v>
      </c>
      <c r="M10">
        <v>4</v>
      </c>
      <c r="N10">
        <v>4</v>
      </c>
      <c r="P10">
        <v>4</v>
      </c>
      <c r="R10">
        <v>5</v>
      </c>
      <c r="S10">
        <v>4</v>
      </c>
      <c r="T10">
        <v>4</v>
      </c>
      <c r="U10">
        <v>4.5</v>
      </c>
      <c r="V10">
        <v>5</v>
      </c>
      <c r="W10">
        <v>4</v>
      </c>
      <c r="Y10">
        <v>4.5</v>
      </c>
      <c r="Z10">
        <v>5</v>
      </c>
    </row>
    <row r="11" spans="1:26">
      <c r="A11" t="s">
        <v>9</v>
      </c>
      <c r="C11">
        <v>5</v>
      </c>
      <c r="F11">
        <v>4.5</v>
      </c>
      <c r="I11">
        <v>3</v>
      </c>
      <c r="J11">
        <v>4</v>
      </c>
      <c r="K11">
        <v>5</v>
      </c>
      <c r="M11">
        <v>4.5</v>
      </c>
      <c r="P11">
        <v>5</v>
      </c>
      <c r="Q11">
        <v>4</v>
      </c>
      <c r="S11">
        <v>5</v>
      </c>
      <c r="T11">
        <v>4</v>
      </c>
      <c r="U11">
        <v>4.5</v>
      </c>
      <c r="V11">
        <v>3.5</v>
      </c>
      <c r="Y11">
        <v>4</v>
      </c>
      <c r="Z11">
        <v>3</v>
      </c>
    </row>
    <row r="12" spans="1:26">
      <c r="A12" t="s">
        <v>10</v>
      </c>
      <c r="C12">
        <v>3.5</v>
      </c>
      <c r="E12">
        <v>5</v>
      </c>
      <c r="F12">
        <v>4</v>
      </c>
      <c r="G12">
        <v>4</v>
      </c>
      <c r="I12">
        <v>4.5</v>
      </c>
      <c r="J12">
        <v>3.5</v>
      </c>
      <c r="K12">
        <v>4</v>
      </c>
      <c r="L12">
        <v>5</v>
      </c>
      <c r="M12">
        <v>3</v>
      </c>
      <c r="N12">
        <v>5</v>
      </c>
      <c r="P12">
        <v>4</v>
      </c>
      <c r="Q12">
        <v>3.5</v>
      </c>
      <c r="R12">
        <v>3.5</v>
      </c>
      <c r="S12">
        <v>5</v>
      </c>
      <c r="T12">
        <v>4</v>
      </c>
      <c r="U12">
        <v>2</v>
      </c>
      <c r="V12">
        <v>4.5</v>
      </c>
      <c r="W12">
        <v>3</v>
      </c>
      <c r="X12">
        <v>4.5</v>
      </c>
      <c r="Y12">
        <v>3</v>
      </c>
      <c r="Z12">
        <v>4</v>
      </c>
    </row>
    <row r="13" spans="1:26">
      <c r="A13" t="s">
        <v>11</v>
      </c>
      <c r="B13">
        <v>4.5</v>
      </c>
      <c r="C13">
        <v>5</v>
      </c>
      <c r="D13">
        <v>5</v>
      </c>
      <c r="G13">
        <v>4.5</v>
      </c>
      <c r="I13">
        <v>5</v>
      </c>
      <c r="J13">
        <v>4</v>
      </c>
      <c r="K13">
        <v>5</v>
      </c>
      <c r="M13">
        <v>3.5</v>
      </c>
      <c r="N13">
        <v>4</v>
      </c>
      <c r="O13">
        <v>5</v>
      </c>
      <c r="P13">
        <v>5</v>
      </c>
      <c r="Q13">
        <v>4</v>
      </c>
      <c r="R13">
        <v>5</v>
      </c>
      <c r="S13">
        <v>3.5</v>
      </c>
      <c r="T13">
        <v>4.5</v>
      </c>
      <c r="U13">
        <v>4.5</v>
      </c>
      <c r="V13">
        <v>4.5</v>
      </c>
      <c r="Z13">
        <v>2</v>
      </c>
    </row>
    <row r="14" spans="1:26">
      <c r="A14" t="s">
        <v>12</v>
      </c>
      <c r="E14">
        <v>5</v>
      </c>
      <c r="G14">
        <v>3.5</v>
      </c>
      <c r="I14">
        <v>4.5</v>
      </c>
      <c r="J14">
        <v>4</v>
      </c>
      <c r="N14">
        <v>4</v>
      </c>
      <c r="R14">
        <v>3.5</v>
      </c>
      <c r="T14">
        <v>4</v>
      </c>
      <c r="U14">
        <v>3</v>
      </c>
      <c r="V14">
        <v>2.5</v>
      </c>
      <c r="Z14">
        <v>3</v>
      </c>
    </row>
    <row r="15" spans="1:26">
      <c r="A15" t="s">
        <v>13</v>
      </c>
      <c r="C15">
        <v>3.5</v>
      </c>
      <c r="F15">
        <v>4</v>
      </c>
      <c r="H15">
        <v>4</v>
      </c>
      <c r="I15">
        <v>2.5</v>
      </c>
      <c r="J15">
        <v>3.5</v>
      </c>
      <c r="K15">
        <v>5</v>
      </c>
      <c r="M15">
        <v>4.5</v>
      </c>
      <c r="N15">
        <v>3</v>
      </c>
      <c r="O15">
        <v>3.5</v>
      </c>
      <c r="Q15">
        <v>3.5</v>
      </c>
      <c r="S15">
        <v>4</v>
      </c>
      <c r="U15">
        <v>2.5</v>
      </c>
      <c r="V15">
        <v>3</v>
      </c>
      <c r="Z15">
        <v>2</v>
      </c>
    </row>
    <row r="16" spans="1:26">
      <c r="A16" t="s">
        <v>14</v>
      </c>
      <c r="C16">
        <v>5</v>
      </c>
      <c r="E16">
        <v>4</v>
      </c>
      <c r="F16">
        <v>5</v>
      </c>
      <c r="H16">
        <v>5</v>
      </c>
      <c r="I16">
        <v>5</v>
      </c>
      <c r="J16">
        <v>4</v>
      </c>
      <c r="K16">
        <v>0.5</v>
      </c>
      <c r="M16">
        <v>3</v>
      </c>
      <c r="N16">
        <v>4</v>
      </c>
      <c r="P16">
        <v>5</v>
      </c>
      <c r="Q16">
        <v>3.5</v>
      </c>
      <c r="S16">
        <v>3.5</v>
      </c>
      <c r="T16">
        <v>4.5</v>
      </c>
      <c r="U16">
        <v>4</v>
      </c>
      <c r="V16">
        <v>4.5</v>
      </c>
      <c r="W16">
        <v>2.5</v>
      </c>
      <c r="Y16">
        <v>5</v>
      </c>
      <c r="Z16">
        <v>4</v>
      </c>
    </row>
    <row r="17" spans="1:26">
      <c r="A17" t="s">
        <v>15</v>
      </c>
      <c r="C17">
        <v>5</v>
      </c>
      <c r="D17">
        <v>4.5</v>
      </c>
      <c r="E17">
        <v>4</v>
      </c>
      <c r="F17">
        <v>5</v>
      </c>
      <c r="H17">
        <v>5</v>
      </c>
      <c r="I17">
        <v>4.5</v>
      </c>
      <c r="J17">
        <v>4</v>
      </c>
      <c r="K17">
        <v>1</v>
      </c>
      <c r="M17">
        <v>4</v>
      </c>
      <c r="N17">
        <v>5</v>
      </c>
      <c r="P17">
        <v>5</v>
      </c>
      <c r="Q17">
        <v>3</v>
      </c>
      <c r="R17">
        <v>1</v>
      </c>
      <c r="S17">
        <v>4</v>
      </c>
      <c r="T17">
        <v>4.5</v>
      </c>
      <c r="U17">
        <v>4</v>
      </c>
      <c r="V17">
        <v>4.5</v>
      </c>
      <c r="Y17">
        <v>5</v>
      </c>
      <c r="Z17">
        <v>4</v>
      </c>
    </row>
    <row r="18" spans="1:26">
      <c r="A18" t="s">
        <v>16</v>
      </c>
      <c r="C18">
        <v>5</v>
      </c>
      <c r="E18">
        <v>4</v>
      </c>
      <c r="F18">
        <v>5</v>
      </c>
      <c r="H18">
        <v>5</v>
      </c>
      <c r="I18">
        <v>5</v>
      </c>
      <c r="J18">
        <v>4</v>
      </c>
      <c r="K18">
        <v>0.5</v>
      </c>
      <c r="M18">
        <v>3</v>
      </c>
      <c r="N18">
        <v>4</v>
      </c>
      <c r="P18">
        <v>5</v>
      </c>
      <c r="Q18">
        <v>3.5</v>
      </c>
      <c r="S18">
        <v>5</v>
      </c>
      <c r="T18">
        <v>5</v>
      </c>
      <c r="U18">
        <v>4.5</v>
      </c>
      <c r="V18">
        <v>4.5</v>
      </c>
      <c r="W18">
        <v>2.5</v>
      </c>
      <c r="Y18">
        <v>4</v>
      </c>
      <c r="Z18">
        <v>4</v>
      </c>
    </row>
    <row r="19" spans="1:26">
      <c r="A19" t="s">
        <v>17</v>
      </c>
      <c r="I19">
        <v>2</v>
      </c>
      <c r="Q19">
        <v>4.5</v>
      </c>
      <c r="T19">
        <v>4</v>
      </c>
      <c r="U19">
        <v>2</v>
      </c>
      <c r="W19">
        <v>2.5</v>
      </c>
    </row>
    <row r="20" spans="1:26">
      <c r="A20" t="s">
        <v>18</v>
      </c>
      <c r="C20">
        <v>3</v>
      </c>
      <c r="G20">
        <v>2.5</v>
      </c>
      <c r="I20">
        <v>2.5</v>
      </c>
      <c r="J20">
        <v>4.5</v>
      </c>
      <c r="O20">
        <v>4.5</v>
      </c>
      <c r="P20">
        <v>3</v>
      </c>
      <c r="R20">
        <v>3.5</v>
      </c>
      <c r="T20">
        <v>4.5</v>
      </c>
      <c r="U20">
        <v>2</v>
      </c>
      <c r="V20">
        <v>4</v>
      </c>
      <c r="Y20">
        <v>4</v>
      </c>
    </row>
    <row r="21" spans="1:26">
      <c r="A21" t="s">
        <v>19</v>
      </c>
      <c r="B21">
        <v>2.5</v>
      </c>
      <c r="C21">
        <v>4</v>
      </c>
      <c r="G21">
        <v>3.5</v>
      </c>
      <c r="H21">
        <v>5</v>
      </c>
      <c r="I21">
        <v>5</v>
      </c>
      <c r="J21">
        <v>2.5</v>
      </c>
      <c r="K21">
        <v>0.5</v>
      </c>
      <c r="L21">
        <v>3.5</v>
      </c>
      <c r="N21">
        <v>3.5</v>
      </c>
      <c r="Q21">
        <v>4.5</v>
      </c>
      <c r="S21">
        <v>3.5</v>
      </c>
      <c r="T21">
        <v>3.5</v>
      </c>
      <c r="U21">
        <v>4</v>
      </c>
      <c r="W21">
        <v>4</v>
      </c>
      <c r="X21">
        <v>4</v>
      </c>
      <c r="Z21">
        <v>4</v>
      </c>
    </row>
    <row r="22" spans="1:26">
      <c r="A22" t="s">
        <v>20</v>
      </c>
      <c r="C22">
        <v>4.5</v>
      </c>
      <c r="H22">
        <v>4</v>
      </c>
      <c r="I22">
        <v>5</v>
      </c>
      <c r="J22">
        <v>3.5</v>
      </c>
      <c r="K22">
        <v>4</v>
      </c>
      <c r="P22">
        <v>3</v>
      </c>
      <c r="Q22">
        <v>4</v>
      </c>
      <c r="S22">
        <v>4</v>
      </c>
      <c r="T22">
        <v>4.5</v>
      </c>
      <c r="U22">
        <v>4</v>
      </c>
      <c r="Y22">
        <v>4.5</v>
      </c>
      <c r="Z22">
        <v>1.5</v>
      </c>
    </row>
    <row r="23" spans="1:26">
      <c r="A23" t="s">
        <v>21</v>
      </c>
      <c r="B23">
        <v>5</v>
      </c>
      <c r="C23">
        <v>5</v>
      </c>
      <c r="E23">
        <v>5</v>
      </c>
      <c r="F23">
        <v>5</v>
      </c>
      <c r="G23">
        <v>4</v>
      </c>
      <c r="I23">
        <v>5</v>
      </c>
      <c r="J23">
        <v>3.5</v>
      </c>
      <c r="K23">
        <v>5</v>
      </c>
      <c r="L23">
        <v>4</v>
      </c>
      <c r="M23">
        <v>5</v>
      </c>
      <c r="N23">
        <v>4</v>
      </c>
      <c r="O23">
        <v>5</v>
      </c>
      <c r="P23">
        <v>3</v>
      </c>
      <c r="R23">
        <v>4.5</v>
      </c>
      <c r="S23">
        <v>5</v>
      </c>
      <c r="T23">
        <v>4.5</v>
      </c>
      <c r="U23">
        <v>4.5</v>
      </c>
      <c r="V23">
        <v>4.5</v>
      </c>
      <c r="W23">
        <v>3</v>
      </c>
      <c r="X23">
        <v>4.5</v>
      </c>
      <c r="Y23">
        <v>5</v>
      </c>
      <c r="Z23">
        <v>3.5</v>
      </c>
    </row>
    <row r="24" spans="1:26">
      <c r="A24" t="s">
        <v>22</v>
      </c>
      <c r="B24">
        <v>4</v>
      </c>
      <c r="C24">
        <v>4.5</v>
      </c>
      <c r="F24">
        <v>4</v>
      </c>
      <c r="G24">
        <v>3.5</v>
      </c>
      <c r="H24">
        <v>4</v>
      </c>
      <c r="I24">
        <v>5</v>
      </c>
      <c r="J24">
        <v>4</v>
      </c>
      <c r="K24">
        <v>5</v>
      </c>
      <c r="L24">
        <v>4.5</v>
      </c>
      <c r="M24">
        <v>5</v>
      </c>
      <c r="N24">
        <v>4.5</v>
      </c>
      <c r="O24">
        <v>5</v>
      </c>
      <c r="Q24">
        <v>3.5</v>
      </c>
      <c r="R24">
        <v>3.5</v>
      </c>
      <c r="S24">
        <v>3.5</v>
      </c>
      <c r="T24">
        <v>4.5</v>
      </c>
      <c r="U24">
        <v>2.5</v>
      </c>
      <c r="V24">
        <v>4.5</v>
      </c>
      <c r="W24">
        <v>3</v>
      </c>
      <c r="X24">
        <v>4.5</v>
      </c>
      <c r="Y24">
        <v>3.5</v>
      </c>
      <c r="Z24">
        <v>4</v>
      </c>
    </row>
    <row r="25" spans="1:26">
      <c r="A25" t="s">
        <v>23</v>
      </c>
      <c r="B25">
        <v>3</v>
      </c>
      <c r="C25">
        <v>4.5</v>
      </c>
      <c r="E25">
        <v>4.5</v>
      </c>
      <c r="F25">
        <v>3.5</v>
      </c>
      <c r="I25">
        <v>5</v>
      </c>
      <c r="J25">
        <v>2.5</v>
      </c>
      <c r="K25">
        <v>4</v>
      </c>
      <c r="N25">
        <v>2.5</v>
      </c>
      <c r="P25">
        <v>5</v>
      </c>
      <c r="Q25">
        <v>3.5</v>
      </c>
      <c r="R25">
        <v>3</v>
      </c>
      <c r="S25">
        <v>4</v>
      </c>
      <c r="T25">
        <v>4</v>
      </c>
      <c r="U25">
        <v>3</v>
      </c>
      <c r="V25">
        <v>5</v>
      </c>
      <c r="W25">
        <v>3</v>
      </c>
      <c r="Y25">
        <v>3.5</v>
      </c>
      <c r="Z25">
        <v>4</v>
      </c>
    </row>
    <row r="26" spans="1:26">
      <c r="A26" t="s">
        <v>24</v>
      </c>
      <c r="C26">
        <v>3</v>
      </c>
      <c r="D26">
        <v>4</v>
      </c>
      <c r="I26">
        <v>1.5</v>
      </c>
      <c r="J26">
        <v>3.5</v>
      </c>
      <c r="M26">
        <v>4.5</v>
      </c>
      <c r="N26">
        <v>2.5</v>
      </c>
      <c r="O26">
        <v>3</v>
      </c>
      <c r="P26">
        <v>3</v>
      </c>
      <c r="R26">
        <v>3</v>
      </c>
      <c r="S26">
        <v>1.5</v>
      </c>
      <c r="T26">
        <v>4</v>
      </c>
      <c r="U26">
        <v>4</v>
      </c>
      <c r="V26">
        <v>4.5</v>
      </c>
      <c r="Z26">
        <v>4.5</v>
      </c>
    </row>
    <row r="27" spans="1:26">
      <c r="A27" t="s">
        <v>25</v>
      </c>
      <c r="C27">
        <v>5</v>
      </c>
      <c r="I27">
        <v>1</v>
      </c>
      <c r="K27">
        <v>5</v>
      </c>
      <c r="O27">
        <v>5</v>
      </c>
      <c r="P27">
        <v>4</v>
      </c>
      <c r="R27">
        <v>4</v>
      </c>
      <c r="S27">
        <v>3</v>
      </c>
      <c r="T27">
        <v>4</v>
      </c>
      <c r="U27">
        <v>5</v>
      </c>
      <c r="V27">
        <v>2.5</v>
      </c>
      <c r="W27">
        <v>4</v>
      </c>
      <c r="X27">
        <v>4.5</v>
      </c>
      <c r="Y27">
        <v>4.5</v>
      </c>
    </row>
    <row r="28" spans="1:26">
      <c r="A28" t="s">
        <v>26</v>
      </c>
      <c r="C28">
        <v>4</v>
      </c>
      <c r="G28">
        <v>4</v>
      </c>
      <c r="H28">
        <v>5</v>
      </c>
      <c r="I28">
        <v>4.5</v>
      </c>
      <c r="J28">
        <v>4</v>
      </c>
      <c r="M28">
        <v>1</v>
      </c>
      <c r="N28">
        <v>4</v>
      </c>
      <c r="P28">
        <v>4</v>
      </c>
      <c r="Q28">
        <v>3.5</v>
      </c>
      <c r="S28">
        <v>4.5</v>
      </c>
      <c r="U28">
        <v>1.5</v>
      </c>
      <c r="V28">
        <v>4.5</v>
      </c>
      <c r="W28">
        <v>3</v>
      </c>
      <c r="X28">
        <v>4</v>
      </c>
      <c r="Y28">
        <v>2.5</v>
      </c>
      <c r="Z28">
        <v>5</v>
      </c>
    </row>
    <row r="29" spans="1:26">
      <c r="A29" t="s">
        <v>27</v>
      </c>
      <c r="C29">
        <v>5</v>
      </c>
      <c r="F29">
        <v>3</v>
      </c>
      <c r="G29">
        <v>5</v>
      </c>
      <c r="H29">
        <v>4</v>
      </c>
      <c r="I29">
        <v>4.5</v>
      </c>
      <c r="J29">
        <v>4.5</v>
      </c>
      <c r="K29">
        <v>5</v>
      </c>
      <c r="L29">
        <v>5</v>
      </c>
      <c r="M29">
        <v>4</v>
      </c>
      <c r="N29">
        <v>3</v>
      </c>
      <c r="O29">
        <v>5</v>
      </c>
      <c r="P29">
        <v>4</v>
      </c>
      <c r="Q29">
        <v>5</v>
      </c>
      <c r="U29">
        <v>3</v>
      </c>
      <c r="V29">
        <v>4</v>
      </c>
      <c r="W29">
        <v>5</v>
      </c>
      <c r="X29">
        <v>5</v>
      </c>
      <c r="Y29">
        <v>5</v>
      </c>
      <c r="Z29">
        <v>5</v>
      </c>
    </row>
    <row r="30" spans="1:26">
      <c r="A30" t="s">
        <v>28</v>
      </c>
      <c r="C30">
        <v>4</v>
      </c>
      <c r="I30">
        <v>2</v>
      </c>
      <c r="T30">
        <v>3.5</v>
      </c>
      <c r="U30">
        <v>2.5</v>
      </c>
    </row>
    <row r="31" spans="1:26">
      <c r="A31" t="s">
        <v>29</v>
      </c>
      <c r="F31">
        <v>2.5</v>
      </c>
      <c r="I31">
        <v>5</v>
      </c>
      <c r="J31">
        <v>2.5</v>
      </c>
      <c r="K31">
        <v>5</v>
      </c>
      <c r="L31">
        <v>4.5</v>
      </c>
      <c r="M31">
        <v>4</v>
      </c>
      <c r="N31">
        <v>3</v>
      </c>
      <c r="P31">
        <v>3</v>
      </c>
      <c r="Q31">
        <v>2.5</v>
      </c>
      <c r="R31">
        <v>4</v>
      </c>
      <c r="S31">
        <v>2.5</v>
      </c>
      <c r="U31">
        <v>2</v>
      </c>
      <c r="V31">
        <v>4</v>
      </c>
      <c r="Z31">
        <v>3.5</v>
      </c>
    </row>
    <row r="32" spans="1:26">
      <c r="A32" t="s">
        <v>30</v>
      </c>
      <c r="B32">
        <v>5</v>
      </c>
      <c r="C32">
        <v>5</v>
      </c>
      <c r="E32">
        <v>4</v>
      </c>
      <c r="F32">
        <v>4</v>
      </c>
      <c r="G32">
        <v>3.5</v>
      </c>
      <c r="I32">
        <v>5</v>
      </c>
      <c r="J32">
        <v>3.5</v>
      </c>
      <c r="K32">
        <v>4</v>
      </c>
      <c r="L32">
        <v>3</v>
      </c>
      <c r="M32">
        <v>5</v>
      </c>
      <c r="N32">
        <v>4</v>
      </c>
      <c r="O32">
        <v>4</v>
      </c>
      <c r="P32">
        <v>3</v>
      </c>
      <c r="Q32">
        <v>3.5</v>
      </c>
      <c r="R32">
        <v>4.5</v>
      </c>
      <c r="S32">
        <v>4</v>
      </c>
      <c r="U32">
        <v>4</v>
      </c>
      <c r="V32">
        <v>4.5</v>
      </c>
      <c r="Y32">
        <v>4</v>
      </c>
      <c r="Z32">
        <v>3.5</v>
      </c>
    </row>
    <row r="33" spans="1:26">
      <c r="A33" t="s">
        <v>31</v>
      </c>
      <c r="C33">
        <v>5</v>
      </c>
      <c r="G33">
        <v>4.5</v>
      </c>
      <c r="H33">
        <v>4.5</v>
      </c>
      <c r="I33">
        <v>4.5</v>
      </c>
      <c r="J33">
        <v>4.5</v>
      </c>
      <c r="K33">
        <v>5</v>
      </c>
      <c r="M33">
        <v>3</v>
      </c>
      <c r="N33">
        <v>4</v>
      </c>
      <c r="P33">
        <v>4</v>
      </c>
      <c r="Q33">
        <v>4</v>
      </c>
      <c r="R33">
        <v>4.5</v>
      </c>
      <c r="S33">
        <v>1.5</v>
      </c>
      <c r="U33">
        <v>4.5</v>
      </c>
      <c r="V33">
        <v>4.5</v>
      </c>
      <c r="X33">
        <v>4</v>
      </c>
      <c r="Y33">
        <v>4</v>
      </c>
      <c r="Z33">
        <v>5</v>
      </c>
    </row>
    <row r="34" spans="1:26">
      <c r="A34" t="s">
        <v>32</v>
      </c>
      <c r="C34">
        <v>5</v>
      </c>
      <c r="I34">
        <v>4.5</v>
      </c>
      <c r="J34">
        <v>4.5</v>
      </c>
      <c r="K34">
        <v>5</v>
      </c>
      <c r="O34">
        <v>4.5</v>
      </c>
      <c r="Q34">
        <v>5</v>
      </c>
      <c r="U34">
        <v>4</v>
      </c>
      <c r="W34">
        <v>5</v>
      </c>
    </row>
    <row r="35" spans="1:26">
      <c r="A35" t="s">
        <v>33</v>
      </c>
      <c r="C35">
        <v>5</v>
      </c>
      <c r="D35">
        <v>4.5</v>
      </c>
      <c r="E35">
        <v>5</v>
      </c>
      <c r="F35">
        <v>3</v>
      </c>
      <c r="I35">
        <v>1</v>
      </c>
      <c r="J35">
        <v>5</v>
      </c>
      <c r="K35">
        <v>3.5</v>
      </c>
      <c r="L35">
        <v>5</v>
      </c>
      <c r="N35">
        <v>3.5</v>
      </c>
      <c r="O35">
        <v>4.5</v>
      </c>
      <c r="R35">
        <v>4</v>
      </c>
      <c r="S35">
        <v>3</v>
      </c>
      <c r="T35">
        <v>4.5</v>
      </c>
      <c r="U35">
        <v>0.5</v>
      </c>
      <c r="V35">
        <v>4.5</v>
      </c>
      <c r="X35">
        <v>5</v>
      </c>
      <c r="Y35">
        <v>4</v>
      </c>
    </row>
    <row r="36" spans="1:26">
      <c r="A36" t="s">
        <v>34</v>
      </c>
      <c r="B36">
        <v>3.5</v>
      </c>
      <c r="C36">
        <v>3.5</v>
      </c>
      <c r="D36">
        <v>4.5</v>
      </c>
      <c r="F36">
        <v>3.5</v>
      </c>
      <c r="H36">
        <v>4.5</v>
      </c>
      <c r="I36">
        <v>4.5</v>
      </c>
      <c r="J36">
        <v>3</v>
      </c>
      <c r="K36">
        <v>5</v>
      </c>
      <c r="L36">
        <v>4</v>
      </c>
      <c r="P36">
        <v>4</v>
      </c>
      <c r="Q36">
        <v>1.5</v>
      </c>
      <c r="R36">
        <v>3.5</v>
      </c>
      <c r="S36">
        <v>2.5</v>
      </c>
      <c r="T36">
        <v>3.5</v>
      </c>
      <c r="U36">
        <v>4</v>
      </c>
      <c r="V36">
        <v>3.5</v>
      </c>
      <c r="Y36">
        <v>3</v>
      </c>
      <c r="Z36">
        <v>3</v>
      </c>
    </row>
    <row r="37" spans="1:26">
      <c r="A37" t="s">
        <v>35</v>
      </c>
      <c r="B37">
        <v>4.5</v>
      </c>
      <c r="C37">
        <v>5</v>
      </c>
      <c r="F37">
        <v>3.5</v>
      </c>
      <c r="G37">
        <v>4.5</v>
      </c>
      <c r="H37">
        <v>5</v>
      </c>
      <c r="I37">
        <v>5</v>
      </c>
      <c r="J37">
        <v>4</v>
      </c>
      <c r="K37">
        <v>5</v>
      </c>
      <c r="L37">
        <v>4.5</v>
      </c>
      <c r="N37">
        <v>3</v>
      </c>
      <c r="O37">
        <v>5</v>
      </c>
      <c r="P37">
        <v>4</v>
      </c>
      <c r="Q37">
        <v>3.5</v>
      </c>
      <c r="R37">
        <v>3.5</v>
      </c>
      <c r="S37">
        <v>3</v>
      </c>
      <c r="T37">
        <v>4</v>
      </c>
      <c r="U37">
        <v>4</v>
      </c>
      <c r="V37">
        <v>4.5</v>
      </c>
      <c r="Y37">
        <v>2</v>
      </c>
      <c r="Z37">
        <v>3</v>
      </c>
    </row>
    <row r="38" spans="1:26">
      <c r="A38" t="s">
        <v>36</v>
      </c>
      <c r="B38">
        <v>3</v>
      </c>
      <c r="C38">
        <v>5</v>
      </c>
      <c r="E38">
        <v>4</v>
      </c>
      <c r="F38">
        <v>3</v>
      </c>
      <c r="G38">
        <v>3.5</v>
      </c>
      <c r="I38">
        <v>4.5</v>
      </c>
      <c r="J38">
        <v>2.5</v>
      </c>
      <c r="K38">
        <v>5</v>
      </c>
      <c r="L38">
        <v>3.5</v>
      </c>
      <c r="M38">
        <v>5</v>
      </c>
      <c r="N38">
        <v>4</v>
      </c>
      <c r="O38">
        <v>4</v>
      </c>
      <c r="P38">
        <v>5</v>
      </c>
      <c r="Q38">
        <v>4.5</v>
      </c>
      <c r="R38">
        <v>0.5</v>
      </c>
      <c r="S38">
        <v>3</v>
      </c>
      <c r="T38">
        <v>3.5</v>
      </c>
      <c r="U38">
        <v>4.5</v>
      </c>
      <c r="V38">
        <v>4</v>
      </c>
      <c r="W38">
        <v>5</v>
      </c>
      <c r="Y38">
        <v>5</v>
      </c>
      <c r="Z38">
        <v>3</v>
      </c>
    </row>
    <row r="39" spans="1:26">
      <c r="A39" t="s">
        <v>37</v>
      </c>
      <c r="B39">
        <v>1.5</v>
      </c>
      <c r="C39">
        <v>3.5</v>
      </c>
      <c r="F39">
        <v>2.5</v>
      </c>
      <c r="G39">
        <v>1.5</v>
      </c>
      <c r="I39">
        <v>3</v>
      </c>
      <c r="J39">
        <v>3.5</v>
      </c>
      <c r="K39">
        <v>5</v>
      </c>
      <c r="M39">
        <v>4</v>
      </c>
      <c r="N39">
        <v>3</v>
      </c>
      <c r="P39">
        <v>3</v>
      </c>
      <c r="Q39">
        <v>3</v>
      </c>
      <c r="R39">
        <v>2</v>
      </c>
      <c r="S39">
        <v>1.5</v>
      </c>
      <c r="U39">
        <v>4</v>
      </c>
      <c r="V39">
        <v>4</v>
      </c>
    </row>
    <row r="40" spans="1:26">
      <c r="A40" t="s">
        <v>38</v>
      </c>
      <c r="B40">
        <v>2.5</v>
      </c>
      <c r="C40">
        <v>4.5</v>
      </c>
      <c r="H40">
        <v>5</v>
      </c>
      <c r="I40">
        <v>5</v>
      </c>
      <c r="J40">
        <v>5</v>
      </c>
      <c r="K40">
        <v>5</v>
      </c>
      <c r="L40">
        <v>4.5</v>
      </c>
      <c r="M40">
        <v>4.5</v>
      </c>
      <c r="N40">
        <v>3</v>
      </c>
      <c r="P40">
        <v>4</v>
      </c>
      <c r="Q40">
        <v>5</v>
      </c>
      <c r="R40">
        <v>2.5</v>
      </c>
      <c r="U40">
        <v>3.5</v>
      </c>
      <c r="V40">
        <v>5</v>
      </c>
      <c r="Y40">
        <v>4.5</v>
      </c>
      <c r="Z40">
        <v>3</v>
      </c>
    </row>
    <row r="41" spans="1:26">
      <c r="A41" t="s">
        <v>39</v>
      </c>
      <c r="B41">
        <v>4</v>
      </c>
      <c r="C41">
        <v>4.5</v>
      </c>
      <c r="D41">
        <v>5</v>
      </c>
      <c r="E41">
        <v>4</v>
      </c>
      <c r="F41">
        <v>3</v>
      </c>
      <c r="H41">
        <v>4.5</v>
      </c>
      <c r="I41">
        <v>4.5</v>
      </c>
      <c r="J41">
        <v>4</v>
      </c>
      <c r="K41">
        <v>5</v>
      </c>
      <c r="L41">
        <v>5</v>
      </c>
      <c r="M41">
        <v>4</v>
      </c>
      <c r="N41">
        <v>3</v>
      </c>
      <c r="O41">
        <v>5</v>
      </c>
      <c r="P41">
        <v>4</v>
      </c>
      <c r="Q41">
        <v>3.5</v>
      </c>
      <c r="T41">
        <v>4.5</v>
      </c>
      <c r="U41">
        <v>1</v>
      </c>
      <c r="V41">
        <v>4.5</v>
      </c>
      <c r="W41">
        <v>3</v>
      </c>
      <c r="X41">
        <v>5</v>
      </c>
      <c r="Y41">
        <v>3.5</v>
      </c>
      <c r="Z41">
        <v>4</v>
      </c>
    </row>
    <row r="42" spans="1:26">
      <c r="A42" t="s">
        <v>40</v>
      </c>
      <c r="C42">
        <v>2.5</v>
      </c>
      <c r="F42">
        <v>3.5</v>
      </c>
      <c r="I42">
        <v>1.5</v>
      </c>
      <c r="J42">
        <v>4</v>
      </c>
      <c r="K42">
        <v>2.5</v>
      </c>
      <c r="L42">
        <v>3</v>
      </c>
      <c r="N42">
        <v>4</v>
      </c>
      <c r="Q42">
        <v>4.5</v>
      </c>
      <c r="U42">
        <v>3</v>
      </c>
      <c r="V42">
        <v>4</v>
      </c>
      <c r="W42">
        <v>3</v>
      </c>
      <c r="Z42">
        <v>3</v>
      </c>
    </row>
    <row r="43" spans="1:26">
      <c r="A43" t="s">
        <v>41</v>
      </c>
      <c r="C43">
        <v>5</v>
      </c>
      <c r="E43">
        <v>3.5</v>
      </c>
      <c r="F43">
        <v>4.5</v>
      </c>
      <c r="G43">
        <v>4</v>
      </c>
      <c r="I43">
        <v>4.5</v>
      </c>
      <c r="J43">
        <v>4</v>
      </c>
      <c r="K43">
        <v>5</v>
      </c>
      <c r="L43">
        <v>3</v>
      </c>
      <c r="M43">
        <v>4.5</v>
      </c>
      <c r="N43">
        <v>3.5</v>
      </c>
      <c r="O43">
        <v>5</v>
      </c>
      <c r="P43">
        <v>4</v>
      </c>
      <c r="Q43">
        <v>3.5</v>
      </c>
      <c r="R43">
        <v>4.5</v>
      </c>
      <c r="T43">
        <v>5</v>
      </c>
      <c r="U43">
        <v>2</v>
      </c>
      <c r="V43">
        <v>4.5</v>
      </c>
      <c r="W43">
        <v>5</v>
      </c>
      <c r="Z43">
        <v>5</v>
      </c>
    </row>
    <row r="44" spans="1:26">
      <c r="A44" t="s">
        <v>42</v>
      </c>
      <c r="B44">
        <v>4</v>
      </c>
      <c r="C44">
        <v>3</v>
      </c>
      <c r="F44">
        <v>4</v>
      </c>
      <c r="G44">
        <v>3</v>
      </c>
      <c r="I44">
        <v>5</v>
      </c>
      <c r="J44">
        <v>3</v>
      </c>
      <c r="K44">
        <v>5</v>
      </c>
      <c r="L44">
        <v>4.5</v>
      </c>
      <c r="M44">
        <v>3</v>
      </c>
      <c r="N44">
        <v>4</v>
      </c>
      <c r="O44">
        <v>3.5</v>
      </c>
      <c r="P44">
        <v>3</v>
      </c>
      <c r="Q44">
        <v>2.5</v>
      </c>
      <c r="R44">
        <v>1</v>
      </c>
      <c r="S44">
        <v>3</v>
      </c>
      <c r="U44">
        <v>3.5</v>
      </c>
      <c r="X44">
        <v>3.5</v>
      </c>
      <c r="Z44">
        <v>1.5</v>
      </c>
    </row>
    <row r="45" spans="1:26">
      <c r="A45" t="s">
        <v>43</v>
      </c>
      <c r="B45">
        <v>2.5</v>
      </c>
      <c r="C45">
        <v>2</v>
      </c>
      <c r="F45">
        <v>4</v>
      </c>
      <c r="H45">
        <v>4.5</v>
      </c>
      <c r="I45">
        <v>4.5</v>
      </c>
      <c r="J45">
        <v>3</v>
      </c>
      <c r="K45">
        <v>4</v>
      </c>
      <c r="L45">
        <v>4.5</v>
      </c>
      <c r="M45">
        <v>3</v>
      </c>
      <c r="N45">
        <v>3.5</v>
      </c>
      <c r="P45">
        <v>2</v>
      </c>
      <c r="Q45">
        <v>3</v>
      </c>
      <c r="R45">
        <v>1</v>
      </c>
      <c r="S45">
        <v>3.5</v>
      </c>
      <c r="T45">
        <v>3.5</v>
      </c>
      <c r="U45">
        <v>3</v>
      </c>
      <c r="V45">
        <v>4.5</v>
      </c>
      <c r="W45">
        <v>2.5</v>
      </c>
      <c r="X45">
        <v>4</v>
      </c>
      <c r="Z45">
        <v>1.5</v>
      </c>
    </row>
    <row r="46" spans="1:26">
      <c r="A46" t="s">
        <v>44</v>
      </c>
      <c r="B46">
        <v>3.5</v>
      </c>
      <c r="C46">
        <v>5</v>
      </c>
      <c r="G46">
        <v>4.5</v>
      </c>
      <c r="H46">
        <v>5</v>
      </c>
      <c r="I46">
        <v>5</v>
      </c>
      <c r="J46">
        <v>4.5</v>
      </c>
      <c r="K46">
        <v>5</v>
      </c>
      <c r="M46">
        <v>4</v>
      </c>
      <c r="N46">
        <v>4</v>
      </c>
      <c r="P46">
        <v>4</v>
      </c>
      <c r="Q46">
        <v>4</v>
      </c>
      <c r="S46">
        <v>4</v>
      </c>
      <c r="T46">
        <v>3.5</v>
      </c>
      <c r="U46">
        <v>1.5</v>
      </c>
      <c r="V46">
        <v>5</v>
      </c>
      <c r="Z46">
        <v>3</v>
      </c>
    </row>
    <row r="47" spans="1:26">
      <c r="A47" t="s">
        <v>45</v>
      </c>
      <c r="G47">
        <v>2.5</v>
      </c>
      <c r="H47">
        <v>4</v>
      </c>
      <c r="I47">
        <v>5</v>
      </c>
      <c r="J47">
        <v>4.5</v>
      </c>
      <c r="K47">
        <v>4</v>
      </c>
      <c r="M47">
        <v>2</v>
      </c>
      <c r="Q47">
        <v>4.5</v>
      </c>
      <c r="S47">
        <v>4</v>
      </c>
      <c r="U47">
        <v>2.5</v>
      </c>
      <c r="Z47">
        <v>3</v>
      </c>
    </row>
    <row r="48" spans="1:26">
      <c r="A48" t="s">
        <v>46</v>
      </c>
      <c r="C48">
        <v>5</v>
      </c>
      <c r="D48">
        <v>5</v>
      </c>
      <c r="F48">
        <v>3.5</v>
      </c>
      <c r="G48">
        <v>4</v>
      </c>
      <c r="H48">
        <v>5</v>
      </c>
      <c r="I48">
        <v>1</v>
      </c>
      <c r="J48">
        <v>3.5</v>
      </c>
      <c r="M48">
        <v>3.5</v>
      </c>
      <c r="O48">
        <v>5</v>
      </c>
      <c r="R48">
        <v>3.5</v>
      </c>
      <c r="S48">
        <v>4</v>
      </c>
      <c r="T48">
        <v>4</v>
      </c>
      <c r="U48">
        <v>3.5</v>
      </c>
      <c r="Z48">
        <v>5</v>
      </c>
    </row>
    <row r="49" spans="1:26">
      <c r="A49" t="s">
        <v>47</v>
      </c>
      <c r="B49">
        <v>4</v>
      </c>
      <c r="C49">
        <v>4</v>
      </c>
      <c r="D49">
        <v>4.5</v>
      </c>
      <c r="F49">
        <v>2</v>
      </c>
      <c r="G49">
        <v>3.5</v>
      </c>
      <c r="H49">
        <v>3.5</v>
      </c>
      <c r="I49">
        <v>3</v>
      </c>
      <c r="J49">
        <v>4</v>
      </c>
      <c r="K49">
        <v>5</v>
      </c>
      <c r="L49">
        <v>3.5</v>
      </c>
      <c r="M49">
        <v>4.5</v>
      </c>
      <c r="N49">
        <v>4</v>
      </c>
      <c r="P49">
        <v>4</v>
      </c>
      <c r="Q49">
        <v>4.5</v>
      </c>
      <c r="S49">
        <v>3</v>
      </c>
      <c r="T49">
        <v>3.5</v>
      </c>
      <c r="U49">
        <v>3.5</v>
      </c>
      <c r="V49">
        <v>4.5</v>
      </c>
      <c r="W49">
        <v>3</v>
      </c>
      <c r="X49">
        <v>5</v>
      </c>
      <c r="Z49">
        <v>4</v>
      </c>
    </row>
    <row r="50" spans="1:26">
      <c r="A50" t="s">
        <v>48</v>
      </c>
      <c r="C50">
        <v>4.5</v>
      </c>
      <c r="F50">
        <v>3</v>
      </c>
      <c r="H50">
        <v>4.5</v>
      </c>
      <c r="I50">
        <v>1.5</v>
      </c>
      <c r="J50">
        <v>4</v>
      </c>
      <c r="K50">
        <v>5</v>
      </c>
      <c r="N50">
        <v>3.5</v>
      </c>
      <c r="O50">
        <v>5</v>
      </c>
      <c r="Q50">
        <v>4.5</v>
      </c>
      <c r="R50">
        <v>2</v>
      </c>
      <c r="S50">
        <v>3.5</v>
      </c>
      <c r="T50">
        <v>3.5</v>
      </c>
      <c r="U50">
        <v>3</v>
      </c>
      <c r="V50">
        <v>4.5</v>
      </c>
      <c r="Z50">
        <v>0.5</v>
      </c>
    </row>
    <row r="51" spans="1:26">
      <c r="A51" t="s">
        <v>49</v>
      </c>
      <c r="B51">
        <v>4</v>
      </c>
      <c r="C51">
        <v>4.5</v>
      </c>
      <c r="F51">
        <v>3</v>
      </c>
      <c r="G51">
        <v>2.5</v>
      </c>
      <c r="H51">
        <v>3.5</v>
      </c>
      <c r="J51">
        <v>3.5</v>
      </c>
      <c r="K51">
        <v>5</v>
      </c>
      <c r="M51">
        <v>4.5</v>
      </c>
      <c r="N51">
        <v>4</v>
      </c>
      <c r="O51">
        <v>4</v>
      </c>
      <c r="P51">
        <v>4</v>
      </c>
      <c r="Q51">
        <v>3</v>
      </c>
      <c r="R51">
        <v>1.5</v>
      </c>
      <c r="S51">
        <v>3</v>
      </c>
      <c r="T51">
        <v>3.5</v>
      </c>
      <c r="U51">
        <v>1.5</v>
      </c>
      <c r="V51">
        <v>3.5</v>
      </c>
      <c r="Y51">
        <v>2</v>
      </c>
      <c r="Z51">
        <v>3</v>
      </c>
    </row>
    <row r="52" spans="1:26">
      <c r="A52" t="s">
        <v>50</v>
      </c>
      <c r="B52">
        <v>4.5</v>
      </c>
      <c r="C52">
        <v>5</v>
      </c>
      <c r="D52">
        <v>5</v>
      </c>
      <c r="E52">
        <v>5</v>
      </c>
      <c r="F52">
        <v>5</v>
      </c>
      <c r="G52">
        <v>4</v>
      </c>
      <c r="H52">
        <v>5</v>
      </c>
      <c r="I52">
        <v>5</v>
      </c>
      <c r="J52">
        <v>3.5</v>
      </c>
      <c r="K52">
        <v>3.5</v>
      </c>
      <c r="L52">
        <v>4</v>
      </c>
      <c r="N52">
        <v>4</v>
      </c>
      <c r="O52">
        <v>4.5</v>
      </c>
      <c r="P52">
        <v>5</v>
      </c>
      <c r="Q52">
        <v>3.5</v>
      </c>
      <c r="R52">
        <v>5</v>
      </c>
      <c r="S52">
        <v>4</v>
      </c>
      <c r="T52">
        <v>4.5</v>
      </c>
      <c r="U52">
        <v>4.5</v>
      </c>
      <c r="V52">
        <v>4</v>
      </c>
      <c r="W52">
        <v>3</v>
      </c>
      <c r="X52">
        <v>5</v>
      </c>
      <c r="Y52">
        <v>4.5</v>
      </c>
      <c r="Z52">
        <v>4</v>
      </c>
    </row>
    <row r="53" spans="1:26">
      <c r="A53" t="s">
        <v>51</v>
      </c>
      <c r="B53">
        <v>4</v>
      </c>
      <c r="C53">
        <v>4</v>
      </c>
      <c r="D53">
        <v>4.5</v>
      </c>
      <c r="E53">
        <v>5</v>
      </c>
      <c r="F53">
        <v>2.5</v>
      </c>
      <c r="G53">
        <v>2.5</v>
      </c>
      <c r="H53">
        <v>5</v>
      </c>
      <c r="I53">
        <v>5</v>
      </c>
      <c r="J53">
        <v>4</v>
      </c>
      <c r="K53">
        <v>3</v>
      </c>
      <c r="L53">
        <v>4</v>
      </c>
      <c r="N53">
        <v>2.5</v>
      </c>
      <c r="O53">
        <v>3.5</v>
      </c>
      <c r="P53">
        <v>5</v>
      </c>
      <c r="Q53">
        <v>4</v>
      </c>
      <c r="R53">
        <v>3</v>
      </c>
      <c r="S53">
        <v>2</v>
      </c>
      <c r="T53">
        <v>3</v>
      </c>
      <c r="U53">
        <v>2.5</v>
      </c>
      <c r="V53">
        <v>5</v>
      </c>
      <c r="W53">
        <v>3</v>
      </c>
      <c r="X53">
        <v>4</v>
      </c>
      <c r="Y53">
        <v>1.5</v>
      </c>
      <c r="Z53">
        <v>3.5</v>
      </c>
    </row>
    <row r="54" spans="1:26">
      <c r="A54" t="s">
        <v>52</v>
      </c>
      <c r="B54">
        <v>3</v>
      </c>
      <c r="C54">
        <v>4.5</v>
      </c>
      <c r="D54">
        <v>5</v>
      </c>
      <c r="E54">
        <v>3</v>
      </c>
      <c r="F54">
        <v>4</v>
      </c>
      <c r="G54">
        <v>3</v>
      </c>
      <c r="H54">
        <v>4.5</v>
      </c>
      <c r="I54">
        <v>1.5</v>
      </c>
      <c r="J54">
        <v>3.5</v>
      </c>
      <c r="K54">
        <v>5</v>
      </c>
      <c r="L54">
        <v>3.5</v>
      </c>
      <c r="M54">
        <v>4</v>
      </c>
      <c r="N54">
        <v>2.5</v>
      </c>
      <c r="O54">
        <v>3</v>
      </c>
      <c r="P54">
        <v>2</v>
      </c>
      <c r="Q54">
        <v>3</v>
      </c>
      <c r="R54">
        <v>4.5</v>
      </c>
      <c r="S54">
        <v>4</v>
      </c>
      <c r="T54">
        <v>3.5</v>
      </c>
      <c r="U54">
        <v>2</v>
      </c>
      <c r="V54">
        <v>4.5</v>
      </c>
      <c r="X54">
        <v>4</v>
      </c>
      <c r="Y54">
        <v>4.5</v>
      </c>
      <c r="Z54">
        <v>2.5</v>
      </c>
    </row>
    <row r="55" spans="1:26">
      <c r="A55" t="s">
        <v>53</v>
      </c>
      <c r="C55">
        <v>4</v>
      </c>
      <c r="D55">
        <v>5</v>
      </c>
      <c r="G55">
        <v>4</v>
      </c>
      <c r="H55">
        <v>4.5</v>
      </c>
      <c r="I55">
        <v>2.5</v>
      </c>
      <c r="J55">
        <v>4.5</v>
      </c>
      <c r="K55">
        <v>5</v>
      </c>
      <c r="L55">
        <v>4</v>
      </c>
      <c r="N55">
        <v>4</v>
      </c>
      <c r="T55">
        <v>3.5</v>
      </c>
      <c r="U55">
        <v>4</v>
      </c>
      <c r="V55">
        <v>5</v>
      </c>
      <c r="Y55">
        <v>5</v>
      </c>
      <c r="Z55">
        <v>3</v>
      </c>
    </row>
    <row r="56" spans="1:26">
      <c r="A56" t="s">
        <v>54</v>
      </c>
      <c r="B56">
        <v>3.5</v>
      </c>
      <c r="C56">
        <v>4.5</v>
      </c>
      <c r="E56">
        <v>3</v>
      </c>
      <c r="F56">
        <v>4</v>
      </c>
      <c r="G56">
        <v>4</v>
      </c>
      <c r="I56">
        <v>5</v>
      </c>
      <c r="J56">
        <v>3.5</v>
      </c>
      <c r="K56">
        <v>5</v>
      </c>
      <c r="M56">
        <v>5</v>
      </c>
      <c r="N56">
        <v>4.5</v>
      </c>
      <c r="Q56">
        <v>4</v>
      </c>
      <c r="R56">
        <v>4</v>
      </c>
      <c r="T56">
        <v>4</v>
      </c>
      <c r="U56">
        <v>3</v>
      </c>
      <c r="V56">
        <v>3.5</v>
      </c>
    </row>
    <row r="57" spans="1:26">
      <c r="A57" t="s">
        <v>55</v>
      </c>
      <c r="C57">
        <v>4.5</v>
      </c>
      <c r="G57">
        <v>3</v>
      </c>
      <c r="I57">
        <v>3</v>
      </c>
      <c r="K57">
        <v>5</v>
      </c>
      <c r="O57">
        <v>5</v>
      </c>
      <c r="P57">
        <v>5</v>
      </c>
      <c r="R57">
        <v>3.5</v>
      </c>
      <c r="U57">
        <v>2.5</v>
      </c>
      <c r="V57">
        <v>4</v>
      </c>
      <c r="W57">
        <v>4</v>
      </c>
    </row>
    <row r="58" spans="1:26">
      <c r="A58" t="s">
        <v>56</v>
      </c>
      <c r="C58">
        <v>4</v>
      </c>
      <c r="G58">
        <v>2.5</v>
      </c>
      <c r="H58">
        <v>4.5</v>
      </c>
      <c r="I58">
        <v>3</v>
      </c>
      <c r="J58">
        <v>4</v>
      </c>
      <c r="K58">
        <v>2.5</v>
      </c>
      <c r="N58">
        <v>3</v>
      </c>
      <c r="Q58">
        <v>3.5</v>
      </c>
      <c r="S58">
        <v>4.5</v>
      </c>
      <c r="T58">
        <v>3.5</v>
      </c>
      <c r="U58">
        <v>0.5</v>
      </c>
    </row>
    <row r="59" spans="1:26">
      <c r="A59" t="s">
        <v>57</v>
      </c>
      <c r="C59">
        <v>4</v>
      </c>
      <c r="D59">
        <v>5</v>
      </c>
      <c r="E59">
        <v>4</v>
      </c>
      <c r="F59">
        <v>4</v>
      </c>
      <c r="G59">
        <v>3</v>
      </c>
      <c r="I59">
        <v>5</v>
      </c>
      <c r="J59">
        <v>3.5</v>
      </c>
      <c r="K59">
        <v>0.5</v>
      </c>
      <c r="L59">
        <v>4</v>
      </c>
      <c r="M59">
        <v>4.5</v>
      </c>
      <c r="N59">
        <v>5</v>
      </c>
      <c r="P59">
        <v>4</v>
      </c>
      <c r="Q59">
        <v>3</v>
      </c>
      <c r="S59">
        <v>3.5</v>
      </c>
      <c r="T59">
        <v>2</v>
      </c>
      <c r="U59">
        <v>0.5</v>
      </c>
      <c r="V59">
        <v>5</v>
      </c>
      <c r="W59">
        <v>3</v>
      </c>
    </row>
    <row r="60" spans="1:26">
      <c r="A60" t="s">
        <v>58</v>
      </c>
      <c r="B60">
        <v>3</v>
      </c>
      <c r="C60">
        <v>3.5</v>
      </c>
      <c r="D60">
        <v>5</v>
      </c>
      <c r="E60">
        <v>3</v>
      </c>
      <c r="F60">
        <v>4.5</v>
      </c>
      <c r="G60">
        <v>3.5</v>
      </c>
      <c r="I60">
        <v>5</v>
      </c>
      <c r="J60">
        <v>3</v>
      </c>
      <c r="K60">
        <v>0.5</v>
      </c>
      <c r="L60">
        <v>4.5</v>
      </c>
      <c r="M60">
        <v>4</v>
      </c>
      <c r="N60">
        <v>5</v>
      </c>
      <c r="O60">
        <v>4</v>
      </c>
      <c r="P60">
        <v>3</v>
      </c>
      <c r="Q60">
        <v>4</v>
      </c>
      <c r="R60">
        <v>0.5</v>
      </c>
      <c r="S60">
        <v>3</v>
      </c>
      <c r="T60">
        <v>2</v>
      </c>
      <c r="U60">
        <v>0.5</v>
      </c>
      <c r="V60">
        <v>2.5</v>
      </c>
    </row>
    <row r="61" spans="1:26">
      <c r="A61" t="s">
        <v>59</v>
      </c>
      <c r="C61">
        <v>4</v>
      </c>
      <c r="E61">
        <v>3</v>
      </c>
      <c r="F61">
        <v>5</v>
      </c>
      <c r="G61">
        <v>5</v>
      </c>
      <c r="H61">
        <v>4.5</v>
      </c>
      <c r="I61">
        <v>1</v>
      </c>
      <c r="J61">
        <v>4.5</v>
      </c>
      <c r="K61">
        <v>5</v>
      </c>
      <c r="L61">
        <v>3.5</v>
      </c>
      <c r="M61">
        <v>4</v>
      </c>
      <c r="N61">
        <v>4.5</v>
      </c>
      <c r="O61">
        <v>5</v>
      </c>
      <c r="P61">
        <v>5</v>
      </c>
      <c r="Q61">
        <v>4.5</v>
      </c>
      <c r="R61">
        <v>3</v>
      </c>
      <c r="S61">
        <v>3</v>
      </c>
      <c r="T61">
        <v>4.5</v>
      </c>
      <c r="U61">
        <v>4.5</v>
      </c>
      <c r="V61">
        <v>3.5</v>
      </c>
      <c r="W61">
        <v>5</v>
      </c>
      <c r="Y61">
        <v>4</v>
      </c>
      <c r="Z61">
        <v>3</v>
      </c>
    </row>
    <row r="62" spans="1:26">
      <c r="A62" t="s">
        <v>60</v>
      </c>
      <c r="C62">
        <v>4</v>
      </c>
      <c r="F62">
        <v>4</v>
      </c>
      <c r="G62">
        <v>4</v>
      </c>
      <c r="I62">
        <v>3</v>
      </c>
      <c r="J62">
        <v>4.5</v>
      </c>
      <c r="K62">
        <v>5</v>
      </c>
      <c r="M62">
        <v>3.5</v>
      </c>
      <c r="N62">
        <v>3</v>
      </c>
      <c r="P62">
        <v>4</v>
      </c>
      <c r="Q62">
        <v>3.5</v>
      </c>
      <c r="R62">
        <v>4</v>
      </c>
      <c r="S62">
        <v>4</v>
      </c>
      <c r="U62">
        <v>3</v>
      </c>
      <c r="Y62">
        <v>3</v>
      </c>
      <c r="Z62">
        <v>4.5</v>
      </c>
    </row>
    <row r="63" spans="1:26">
      <c r="A63" t="s">
        <v>61</v>
      </c>
      <c r="C63">
        <v>4</v>
      </c>
      <c r="D63">
        <v>5</v>
      </c>
      <c r="E63">
        <v>4</v>
      </c>
      <c r="F63">
        <v>5</v>
      </c>
      <c r="G63">
        <v>4</v>
      </c>
      <c r="H63">
        <v>4.5</v>
      </c>
      <c r="I63">
        <v>2</v>
      </c>
      <c r="J63">
        <v>3.5</v>
      </c>
      <c r="K63">
        <v>3.5</v>
      </c>
      <c r="L63">
        <v>3</v>
      </c>
      <c r="M63">
        <v>2.5</v>
      </c>
      <c r="N63">
        <v>3</v>
      </c>
      <c r="O63">
        <v>4.5</v>
      </c>
      <c r="P63">
        <v>3</v>
      </c>
      <c r="R63">
        <v>4.5</v>
      </c>
      <c r="U63">
        <v>4.5</v>
      </c>
      <c r="V63">
        <v>3.5</v>
      </c>
      <c r="W63">
        <v>2.5</v>
      </c>
      <c r="Y63">
        <v>3.5</v>
      </c>
      <c r="Z63">
        <v>3.5</v>
      </c>
    </row>
    <row r="64" spans="1:26">
      <c r="A64" t="s">
        <v>62</v>
      </c>
      <c r="C64">
        <v>3.5</v>
      </c>
      <c r="I64">
        <v>5</v>
      </c>
      <c r="J64">
        <v>4</v>
      </c>
      <c r="M64">
        <v>1.5</v>
      </c>
      <c r="N64">
        <v>2.5</v>
      </c>
      <c r="U64">
        <v>3</v>
      </c>
      <c r="V64">
        <v>5</v>
      </c>
    </row>
    <row r="65" spans="1:26">
      <c r="A65" t="s">
        <v>63</v>
      </c>
      <c r="C65">
        <v>5</v>
      </c>
      <c r="F65">
        <v>2.5</v>
      </c>
      <c r="G65">
        <v>4</v>
      </c>
      <c r="I65">
        <v>2</v>
      </c>
      <c r="J65">
        <v>3.5</v>
      </c>
      <c r="K65">
        <v>5</v>
      </c>
      <c r="M65">
        <v>3</v>
      </c>
      <c r="N65">
        <v>4</v>
      </c>
      <c r="Q65">
        <v>3.5</v>
      </c>
      <c r="S65">
        <v>2.5</v>
      </c>
      <c r="T65">
        <v>3.5</v>
      </c>
      <c r="U65">
        <v>2</v>
      </c>
      <c r="Y65">
        <v>1.5</v>
      </c>
      <c r="Z65">
        <v>2</v>
      </c>
    </row>
    <row r="66" spans="1:26">
      <c r="A66" t="s">
        <v>64</v>
      </c>
      <c r="C66">
        <v>5</v>
      </c>
      <c r="D66">
        <v>5</v>
      </c>
      <c r="E66">
        <v>4</v>
      </c>
      <c r="G66">
        <v>4.5</v>
      </c>
      <c r="I66">
        <v>1</v>
      </c>
      <c r="J66">
        <v>4.5</v>
      </c>
      <c r="K66">
        <v>5</v>
      </c>
      <c r="N66">
        <v>4</v>
      </c>
      <c r="P66">
        <v>3</v>
      </c>
      <c r="R66">
        <v>5</v>
      </c>
      <c r="U66">
        <v>4.5</v>
      </c>
      <c r="W66">
        <v>2</v>
      </c>
      <c r="X66">
        <v>5</v>
      </c>
      <c r="Y66">
        <v>4</v>
      </c>
      <c r="Z66">
        <v>4.5</v>
      </c>
    </row>
    <row r="67" spans="1:26">
      <c r="A67" t="s">
        <v>65</v>
      </c>
      <c r="C67">
        <v>4.5</v>
      </c>
      <c r="D67">
        <v>5</v>
      </c>
      <c r="E67">
        <v>3</v>
      </c>
      <c r="F67">
        <v>5</v>
      </c>
      <c r="G67">
        <v>4</v>
      </c>
      <c r="H67">
        <v>5</v>
      </c>
      <c r="I67">
        <v>5</v>
      </c>
      <c r="J67">
        <v>3.5</v>
      </c>
      <c r="K67">
        <v>1.5</v>
      </c>
      <c r="L67">
        <v>4.5</v>
      </c>
      <c r="M67">
        <v>3</v>
      </c>
      <c r="N67">
        <v>5</v>
      </c>
      <c r="O67">
        <v>3.5</v>
      </c>
      <c r="P67">
        <v>3</v>
      </c>
      <c r="Q67">
        <v>4.5</v>
      </c>
      <c r="R67">
        <v>2</v>
      </c>
      <c r="S67">
        <v>3.5</v>
      </c>
      <c r="T67">
        <v>3.5</v>
      </c>
      <c r="U67">
        <v>3</v>
      </c>
      <c r="V67">
        <v>3</v>
      </c>
      <c r="X67">
        <v>4</v>
      </c>
      <c r="Y67">
        <v>4</v>
      </c>
      <c r="Z67">
        <v>4</v>
      </c>
    </row>
    <row r="68" spans="1:26">
      <c r="A68" t="s">
        <v>66</v>
      </c>
      <c r="C68">
        <v>4</v>
      </c>
      <c r="D68">
        <v>5</v>
      </c>
      <c r="E68">
        <v>4</v>
      </c>
      <c r="F68">
        <v>3.5</v>
      </c>
      <c r="G68">
        <v>3.5</v>
      </c>
      <c r="H68">
        <v>5</v>
      </c>
      <c r="I68">
        <v>4.5</v>
      </c>
      <c r="J68">
        <v>3.5</v>
      </c>
      <c r="L68">
        <v>4.5</v>
      </c>
      <c r="M68">
        <v>3</v>
      </c>
      <c r="N68">
        <v>4</v>
      </c>
      <c r="P68">
        <v>3</v>
      </c>
      <c r="Q68">
        <v>4</v>
      </c>
      <c r="R68">
        <v>1.5</v>
      </c>
      <c r="S68">
        <v>1.5</v>
      </c>
      <c r="U68">
        <v>3</v>
      </c>
      <c r="X68">
        <v>3.5</v>
      </c>
      <c r="Z68">
        <v>3.5</v>
      </c>
    </row>
    <row r="69" spans="1:26">
      <c r="A69" t="s">
        <v>67</v>
      </c>
      <c r="C69">
        <v>5</v>
      </c>
      <c r="E69">
        <v>2.5</v>
      </c>
      <c r="F69">
        <v>3</v>
      </c>
      <c r="G69">
        <v>3</v>
      </c>
      <c r="I69">
        <v>1.5</v>
      </c>
      <c r="J69">
        <v>3.5</v>
      </c>
      <c r="K69">
        <v>3</v>
      </c>
      <c r="M69">
        <v>4</v>
      </c>
      <c r="N69">
        <v>3</v>
      </c>
      <c r="Q69">
        <v>3.5</v>
      </c>
      <c r="S69">
        <v>2.5</v>
      </c>
      <c r="T69">
        <v>3.5</v>
      </c>
      <c r="U69">
        <v>2</v>
      </c>
      <c r="V69">
        <v>5</v>
      </c>
      <c r="X69">
        <v>4</v>
      </c>
    </row>
    <row r="70" spans="1:26">
      <c r="A70" t="s">
        <v>68</v>
      </c>
      <c r="C70">
        <v>2.5</v>
      </c>
      <c r="F70">
        <v>3.5</v>
      </c>
      <c r="G70">
        <v>3</v>
      </c>
      <c r="H70">
        <v>4.5</v>
      </c>
      <c r="I70">
        <v>2</v>
      </c>
      <c r="J70">
        <v>3</v>
      </c>
      <c r="K70">
        <v>4</v>
      </c>
      <c r="M70">
        <v>2</v>
      </c>
      <c r="P70">
        <v>1</v>
      </c>
      <c r="Q70">
        <v>2.5</v>
      </c>
      <c r="R70">
        <v>2.5</v>
      </c>
      <c r="S70">
        <v>2.5</v>
      </c>
      <c r="T70">
        <v>4</v>
      </c>
      <c r="U70">
        <v>2.5</v>
      </c>
      <c r="V70">
        <v>4.5</v>
      </c>
      <c r="X70">
        <v>5</v>
      </c>
      <c r="Y70">
        <v>3.5</v>
      </c>
      <c r="Z70">
        <v>2.5</v>
      </c>
    </row>
    <row r="71" spans="1:26">
      <c r="A71" t="s">
        <v>69</v>
      </c>
      <c r="C71">
        <v>4</v>
      </c>
      <c r="F71">
        <v>3.5</v>
      </c>
      <c r="G71">
        <v>5</v>
      </c>
      <c r="H71">
        <v>4.5</v>
      </c>
      <c r="I71">
        <v>4.5</v>
      </c>
      <c r="J71">
        <v>4.5</v>
      </c>
      <c r="K71">
        <v>3.5</v>
      </c>
      <c r="L71">
        <v>5</v>
      </c>
      <c r="M71">
        <v>3.5</v>
      </c>
      <c r="N71">
        <v>5</v>
      </c>
      <c r="O71">
        <v>5</v>
      </c>
      <c r="P71">
        <v>2</v>
      </c>
      <c r="Q71">
        <v>4</v>
      </c>
      <c r="R71">
        <v>2</v>
      </c>
      <c r="U71">
        <v>3.5</v>
      </c>
      <c r="V71">
        <v>4</v>
      </c>
      <c r="W71">
        <v>5</v>
      </c>
      <c r="X71">
        <v>4</v>
      </c>
      <c r="Y71">
        <v>3</v>
      </c>
      <c r="Z71">
        <v>3.5</v>
      </c>
    </row>
    <row r="72" spans="1:26">
      <c r="A72" t="s">
        <v>70</v>
      </c>
      <c r="B72">
        <v>4</v>
      </c>
      <c r="C72">
        <v>5</v>
      </c>
      <c r="D72">
        <v>5</v>
      </c>
      <c r="F72">
        <v>3</v>
      </c>
      <c r="G72">
        <v>4</v>
      </c>
      <c r="H72">
        <v>3.5</v>
      </c>
      <c r="I72">
        <v>5</v>
      </c>
      <c r="J72">
        <v>4.5</v>
      </c>
      <c r="K72">
        <v>4</v>
      </c>
      <c r="L72">
        <v>4</v>
      </c>
      <c r="O72">
        <v>4.5</v>
      </c>
      <c r="Q72">
        <v>4.5</v>
      </c>
      <c r="R72">
        <v>5</v>
      </c>
      <c r="S72">
        <v>4</v>
      </c>
      <c r="T72">
        <v>3.5</v>
      </c>
      <c r="U72">
        <v>3.5</v>
      </c>
      <c r="W72">
        <v>3</v>
      </c>
      <c r="Z72">
        <v>3</v>
      </c>
    </row>
    <row r="73" spans="1:26">
      <c r="A73" t="s">
        <v>71</v>
      </c>
      <c r="B73">
        <v>4.5</v>
      </c>
      <c r="C73">
        <v>4</v>
      </c>
      <c r="D73">
        <v>4</v>
      </c>
      <c r="H73">
        <v>4.5</v>
      </c>
      <c r="I73">
        <v>4.5</v>
      </c>
      <c r="J73">
        <v>3.5</v>
      </c>
      <c r="K73">
        <v>3.5</v>
      </c>
      <c r="L73">
        <v>3.5</v>
      </c>
      <c r="P73">
        <v>4</v>
      </c>
      <c r="Q73">
        <v>2.5</v>
      </c>
      <c r="R73">
        <v>2</v>
      </c>
      <c r="S73">
        <v>4</v>
      </c>
      <c r="T73">
        <v>4</v>
      </c>
      <c r="U73">
        <v>2.5</v>
      </c>
      <c r="V73">
        <v>4</v>
      </c>
      <c r="X73">
        <v>4</v>
      </c>
      <c r="Y73">
        <v>2</v>
      </c>
      <c r="Z73">
        <v>4</v>
      </c>
    </row>
    <row r="74" spans="1:26">
      <c r="A74" t="s">
        <v>72</v>
      </c>
      <c r="B74">
        <v>4</v>
      </c>
      <c r="C74">
        <v>3.5</v>
      </c>
      <c r="D74">
        <v>4</v>
      </c>
      <c r="H74">
        <v>4</v>
      </c>
      <c r="I74">
        <v>4.5</v>
      </c>
      <c r="J74">
        <v>3</v>
      </c>
      <c r="K74">
        <v>5</v>
      </c>
      <c r="L74">
        <v>4.5</v>
      </c>
      <c r="N74">
        <v>3.5</v>
      </c>
      <c r="P74">
        <v>4</v>
      </c>
      <c r="Q74">
        <v>3</v>
      </c>
      <c r="S74">
        <v>3</v>
      </c>
      <c r="T74">
        <v>3.5</v>
      </c>
      <c r="U74">
        <v>2</v>
      </c>
      <c r="V74">
        <v>4</v>
      </c>
      <c r="X74">
        <v>4</v>
      </c>
      <c r="Y74">
        <v>2.5</v>
      </c>
      <c r="Z74">
        <v>3.5</v>
      </c>
    </row>
    <row r="75" spans="1:26">
      <c r="A75" t="s">
        <v>73</v>
      </c>
      <c r="C75">
        <v>5</v>
      </c>
      <c r="E75">
        <v>3.5</v>
      </c>
      <c r="F75">
        <v>3</v>
      </c>
      <c r="G75">
        <v>4</v>
      </c>
      <c r="I75">
        <v>5</v>
      </c>
      <c r="J75">
        <v>4</v>
      </c>
      <c r="K75">
        <v>5</v>
      </c>
      <c r="L75">
        <v>3.5</v>
      </c>
      <c r="M75">
        <v>5</v>
      </c>
      <c r="N75">
        <v>5</v>
      </c>
      <c r="P75">
        <v>4</v>
      </c>
      <c r="R75">
        <v>5</v>
      </c>
      <c r="U75">
        <v>2</v>
      </c>
      <c r="V75">
        <v>5</v>
      </c>
      <c r="W75">
        <v>4.5</v>
      </c>
      <c r="X75">
        <v>4</v>
      </c>
    </row>
    <row r="76" spans="1:26">
      <c r="A76" t="s">
        <v>74</v>
      </c>
      <c r="F76">
        <v>5</v>
      </c>
      <c r="I76">
        <v>2</v>
      </c>
      <c r="J76">
        <v>3</v>
      </c>
      <c r="K76">
        <v>3</v>
      </c>
      <c r="L76">
        <v>4</v>
      </c>
      <c r="N76">
        <v>4</v>
      </c>
      <c r="P76">
        <v>4</v>
      </c>
      <c r="Q76">
        <v>3.5</v>
      </c>
      <c r="R76">
        <v>5</v>
      </c>
      <c r="S76">
        <v>5</v>
      </c>
      <c r="T76">
        <v>4</v>
      </c>
      <c r="U76">
        <v>3.5</v>
      </c>
      <c r="V76">
        <v>5</v>
      </c>
      <c r="W76">
        <v>2</v>
      </c>
      <c r="Z76">
        <v>3.5</v>
      </c>
    </row>
    <row r="77" spans="1:26">
      <c r="A77" t="s">
        <v>75</v>
      </c>
      <c r="C77">
        <v>2</v>
      </c>
      <c r="F77">
        <v>3.5</v>
      </c>
      <c r="G77">
        <v>3.5</v>
      </c>
      <c r="H77">
        <v>5</v>
      </c>
      <c r="I77">
        <v>1</v>
      </c>
      <c r="J77">
        <v>3</v>
      </c>
      <c r="K77">
        <v>5</v>
      </c>
      <c r="M77">
        <v>4</v>
      </c>
      <c r="N77">
        <v>4</v>
      </c>
      <c r="Q77">
        <v>3</v>
      </c>
      <c r="T77">
        <v>4</v>
      </c>
      <c r="U77">
        <v>2</v>
      </c>
      <c r="Z77">
        <v>2</v>
      </c>
    </row>
    <row r="78" spans="1:26">
      <c r="A78" t="s">
        <v>76</v>
      </c>
      <c r="C78">
        <v>3</v>
      </c>
      <c r="F78">
        <v>2</v>
      </c>
      <c r="H78">
        <v>4</v>
      </c>
      <c r="I78">
        <v>4.5</v>
      </c>
      <c r="J78">
        <v>2.5</v>
      </c>
      <c r="K78">
        <v>3</v>
      </c>
      <c r="L78">
        <v>4</v>
      </c>
      <c r="N78">
        <v>3.5</v>
      </c>
      <c r="Q78">
        <v>3</v>
      </c>
      <c r="S78">
        <v>4.5</v>
      </c>
      <c r="T78">
        <v>3.5</v>
      </c>
      <c r="U78">
        <v>2</v>
      </c>
      <c r="V78">
        <v>4.5</v>
      </c>
      <c r="Z78">
        <v>3</v>
      </c>
    </row>
    <row r="79" spans="1:26">
      <c r="A79" t="s">
        <v>77</v>
      </c>
      <c r="C79">
        <v>4.5</v>
      </c>
      <c r="D79">
        <v>5</v>
      </c>
      <c r="E79">
        <v>4</v>
      </c>
      <c r="F79">
        <v>4.5</v>
      </c>
      <c r="G79">
        <v>4</v>
      </c>
      <c r="I79">
        <v>5</v>
      </c>
      <c r="J79">
        <v>4</v>
      </c>
      <c r="K79">
        <v>5</v>
      </c>
      <c r="M79">
        <v>4</v>
      </c>
      <c r="O79">
        <v>4</v>
      </c>
      <c r="P79">
        <v>3</v>
      </c>
      <c r="Q79">
        <v>3.5</v>
      </c>
      <c r="R79">
        <v>1</v>
      </c>
      <c r="S79">
        <v>5</v>
      </c>
      <c r="T79">
        <v>4.5</v>
      </c>
      <c r="U79">
        <v>4.5</v>
      </c>
      <c r="V79">
        <v>4.5</v>
      </c>
    </row>
    <row r="80" spans="1:26">
      <c r="A80" t="s">
        <v>78</v>
      </c>
      <c r="C80">
        <v>4.5</v>
      </c>
      <c r="D80">
        <v>5</v>
      </c>
      <c r="E80">
        <v>4.5</v>
      </c>
      <c r="F80">
        <v>4</v>
      </c>
      <c r="G80">
        <v>3</v>
      </c>
      <c r="I80">
        <v>4.5</v>
      </c>
      <c r="J80">
        <v>4</v>
      </c>
      <c r="K80">
        <v>5</v>
      </c>
      <c r="M80">
        <v>4</v>
      </c>
      <c r="O80">
        <v>4</v>
      </c>
      <c r="P80">
        <v>3</v>
      </c>
      <c r="Q80">
        <v>3</v>
      </c>
      <c r="S80">
        <v>3.5</v>
      </c>
      <c r="T80">
        <v>4.5</v>
      </c>
      <c r="U80">
        <v>4</v>
      </c>
      <c r="V80">
        <v>2.5</v>
      </c>
    </row>
    <row r="81" spans="1:26">
      <c r="A81" t="s">
        <v>79</v>
      </c>
      <c r="B81">
        <v>3</v>
      </c>
      <c r="C81">
        <v>2.5</v>
      </c>
      <c r="D81">
        <v>5</v>
      </c>
      <c r="E81">
        <v>4</v>
      </c>
      <c r="F81">
        <v>3.5</v>
      </c>
      <c r="I81">
        <v>4.5</v>
      </c>
      <c r="J81">
        <v>3.5</v>
      </c>
      <c r="K81">
        <v>5</v>
      </c>
      <c r="M81">
        <v>5</v>
      </c>
      <c r="O81">
        <v>3</v>
      </c>
      <c r="P81">
        <v>3</v>
      </c>
      <c r="Q81">
        <v>4</v>
      </c>
      <c r="S81">
        <v>1.5</v>
      </c>
      <c r="T81">
        <v>3</v>
      </c>
      <c r="U81">
        <v>3</v>
      </c>
    </row>
    <row r="82" spans="1:26">
      <c r="A82" t="s">
        <v>80</v>
      </c>
      <c r="C82">
        <v>1</v>
      </c>
      <c r="I82">
        <v>5</v>
      </c>
      <c r="J82">
        <v>4</v>
      </c>
      <c r="K82">
        <v>3.5</v>
      </c>
      <c r="N82">
        <v>3</v>
      </c>
      <c r="P82">
        <v>3</v>
      </c>
      <c r="Q82">
        <v>3.5</v>
      </c>
      <c r="U82">
        <v>3</v>
      </c>
      <c r="V82">
        <v>4</v>
      </c>
      <c r="Y82">
        <v>4.5</v>
      </c>
    </row>
    <row r="83" spans="1:26">
      <c r="A83" t="s">
        <v>81</v>
      </c>
      <c r="G83">
        <v>4</v>
      </c>
      <c r="H83">
        <v>4.5</v>
      </c>
      <c r="I83">
        <v>0.5</v>
      </c>
      <c r="J83">
        <v>3</v>
      </c>
      <c r="K83">
        <v>1</v>
      </c>
      <c r="N83">
        <v>4.5</v>
      </c>
      <c r="P83">
        <v>3</v>
      </c>
      <c r="Q83">
        <v>4</v>
      </c>
      <c r="S83">
        <v>2.5</v>
      </c>
      <c r="U83">
        <v>0.5</v>
      </c>
      <c r="V83">
        <v>5</v>
      </c>
      <c r="W83">
        <v>3</v>
      </c>
      <c r="Z83">
        <v>3</v>
      </c>
    </row>
    <row r="84" spans="1:26">
      <c r="A84" t="s">
        <v>82</v>
      </c>
      <c r="I84">
        <v>1.5</v>
      </c>
      <c r="J84">
        <v>3.5</v>
      </c>
      <c r="P84">
        <v>5</v>
      </c>
      <c r="Q84">
        <v>3</v>
      </c>
      <c r="S84">
        <v>4</v>
      </c>
      <c r="U84">
        <v>3</v>
      </c>
      <c r="Y84">
        <v>3</v>
      </c>
      <c r="Z84">
        <v>2.5</v>
      </c>
    </row>
    <row r="85" spans="1:26">
      <c r="A85" t="s">
        <v>83</v>
      </c>
      <c r="C85">
        <v>4.5</v>
      </c>
      <c r="F85">
        <v>3.5</v>
      </c>
      <c r="H85">
        <v>5</v>
      </c>
      <c r="I85">
        <v>2</v>
      </c>
      <c r="J85">
        <v>4</v>
      </c>
      <c r="L85">
        <v>4</v>
      </c>
      <c r="N85">
        <v>4</v>
      </c>
      <c r="O85">
        <v>4</v>
      </c>
      <c r="P85">
        <v>5</v>
      </c>
      <c r="Q85">
        <v>4</v>
      </c>
      <c r="R85">
        <v>0.5</v>
      </c>
      <c r="S85">
        <v>3.5</v>
      </c>
      <c r="T85">
        <v>4</v>
      </c>
      <c r="U85">
        <v>4</v>
      </c>
      <c r="V85">
        <v>2.5</v>
      </c>
      <c r="W85">
        <v>4</v>
      </c>
      <c r="Z85">
        <v>4</v>
      </c>
    </row>
    <row r="86" spans="1:26">
      <c r="A86" t="s">
        <v>84</v>
      </c>
      <c r="C86">
        <v>4</v>
      </c>
      <c r="F86">
        <v>4</v>
      </c>
      <c r="H86">
        <v>5</v>
      </c>
      <c r="I86">
        <v>5</v>
      </c>
      <c r="J86">
        <v>3.5</v>
      </c>
      <c r="L86">
        <v>3.5</v>
      </c>
      <c r="N86">
        <v>4</v>
      </c>
      <c r="P86">
        <v>5</v>
      </c>
      <c r="Q86">
        <v>3.5</v>
      </c>
      <c r="R86">
        <v>0.5</v>
      </c>
      <c r="S86">
        <v>3.5</v>
      </c>
      <c r="T86">
        <v>4</v>
      </c>
      <c r="U86">
        <v>3</v>
      </c>
      <c r="V86">
        <v>4</v>
      </c>
      <c r="W86">
        <v>4</v>
      </c>
      <c r="Z86">
        <v>4.5</v>
      </c>
    </row>
    <row r="87" spans="1:26">
      <c r="A87" t="s">
        <v>85</v>
      </c>
      <c r="C87">
        <v>3</v>
      </c>
      <c r="D87">
        <v>4</v>
      </c>
      <c r="F87">
        <v>2.5</v>
      </c>
      <c r="G87">
        <v>3.5</v>
      </c>
      <c r="H87">
        <v>5</v>
      </c>
      <c r="I87">
        <v>1</v>
      </c>
      <c r="J87">
        <v>3.5</v>
      </c>
      <c r="K87">
        <v>5</v>
      </c>
      <c r="M87">
        <v>2.5</v>
      </c>
      <c r="N87">
        <v>4</v>
      </c>
      <c r="P87">
        <v>1</v>
      </c>
      <c r="R87">
        <v>1</v>
      </c>
      <c r="S87">
        <v>1</v>
      </c>
      <c r="U87">
        <v>0.5</v>
      </c>
      <c r="X87">
        <v>3</v>
      </c>
      <c r="Z87">
        <v>1</v>
      </c>
    </row>
    <row r="88" spans="1:26">
      <c r="A88" t="s">
        <v>86</v>
      </c>
      <c r="C88">
        <v>1.5</v>
      </c>
      <c r="F88">
        <v>3</v>
      </c>
      <c r="I88">
        <v>1</v>
      </c>
      <c r="J88">
        <v>2.5</v>
      </c>
      <c r="K88">
        <v>5</v>
      </c>
      <c r="L88">
        <v>3</v>
      </c>
      <c r="M88">
        <v>5</v>
      </c>
      <c r="N88">
        <v>4</v>
      </c>
      <c r="Q88">
        <v>2</v>
      </c>
      <c r="S88">
        <v>1</v>
      </c>
      <c r="T88">
        <v>3.5</v>
      </c>
      <c r="U88">
        <v>1</v>
      </c>
      <c r="V88">
        <v>4</v>
      </c>
      <c r="Z88">
        <v>2.5</v>
      </c>
    </row>
    <row r="89" spans="1:26">
      <c r="A89" t="s">
        <v>87</v>
      </c>
      <c r="C89">
        <v>4</v>
      </c>
      <c r="H89">
        <v>4</v>
      </c>
      <c r="I89">
        <v>1</v>
      </c>
      <c r="J89">
        <v>3.5</v>
      </c>
      <c r="K89">
        <v>3.5</v>
      </c>
      <c r="M89">
        <v>4</v>
      </c>
      <c r="N89">
        <v>3</v>
      </c>
      <c r="S89">
        <v>4</v>
      </c>
      <c r="U89">
        <v>2.5</v>
      </c>
      <c r="V89">
        <v>3</v>
      </c>
      <c r="Y89">
        <v>2</v>
      </c>
      <c r="Z89">
        <v>4</v>
      </c>
    </row>
    <row r="90" spans="1:26">
      <c r="A90" t="s">
        <v>88</v>
      </c>
      <c r="C90">
        <v>1</v>
      </c>
      <c r="H90">
        <v>4</v>
      </c>
      <c r="I90">
        <v>2.5</v>
      </c>
      <c r="J90">
        <v>3</v>
      </c>
      <c r="P90">
        <v>3</v>
      </c>
      <c r="Q90">
        <v>3</v>
      </c>
      <c r="R90">
        <v>3</v>
      </c>
      <c r="T90">
        <v>3.5</v>
      </c>
      <c r="U90">
        <v>2.5</v>
      </c>
      <c r="W90">
        <v>2.5</v>
      </c>
      <c r="Z90">
        <v>3</v>
      </c>
    </row>
    <row r="91" spans="1:26">
      <c r="A91" t="s">
        <v>89</v>
      </c>
      <c r="C91">
        <v>4</v>
      </c>
      <c r="I91">
        <v>2.5</v>
      </c>
      <c r="J91">
        <v>4.5</v>
      </c>
      <c r="L91">
        <v>5</v>
      </c>
      <c r="M91">
        <v>4</v>
      </c>
      <c r="N91">
        <v>4</v>
      </c>
      <c r="O91">
        <v>5</v>
      </c>
      <c r="P91">
        <v>3</v>
      </c>
      <c r="Q91">
        <v>3.5</v>
      </c>
      <c r="U91">
        <v>2.5</v>
      </c>
      <c r="W91">
        <v>4</v>
      </c>
      <c r="Z91">
        <v>4</v>
      </c>
    </row>
    <row r="92" spans="1:26">
      <c r="A92" t="s">
        <v>90</v>
      </c>
      <c r="C92">
        <v>1</v>
      </c>
      <c r="F92">
        <v>1</v>
      </c>
      <c r="G92">
        <v>4</v>
      </c>
      <c r="H92">
        <v>4.5</v>
      </c>
      <c r="I92">
        <v>2</v>
      </c>
      <c r="J92">
        <v>4</v>
      </c>
      <c r="K92">
        <v>5</v>
      </c>
      <c r="M92">
        <v>4</v>
      </c>
      <c r="Q92">
        <v>1.5</v>
      </c>
      <c r="R92">
        <v>0.5</v>
      </c>
      <c r="T92">
        <v>4</v>
      </c>
      <c r="U92">
        <v>0.5</v>
      </c>
      <c r="V92">
        <v>4</v>
      </c>
      <c r="Z92">
        <v>0.5</v>
      </c>
    </row>
    <row r="93" spans="1:26">
      <c r="A93" t="s">
        <v>91</v>
      </c>
      <c r="B93">
        <v>4</v>
      </c>
      <c r="C93">
        <v>5</v>
      </c>
      <c r="D93">
        <v>5</v>
      </c>
      <c r="E93">
        <v>3.5</v>
      </c>
      <c r="F93">
        <v>4</v>
      </c>
      <c r="G93">
        <v>4</v>
      </c>
      <c r="I93">
        <v>5</v>
      </c>
      <c r="J93">
        <v>4.5</v>
      </c>
      <c r="K93">
        <v>4</v>
      </c>
      <c r="L93">
        <v>4.5</v>
      </c>
      <c r="M93">
        <v>4.5</v>
      </c>
      <c r="N93">
        <v>4</v>
      </c>
      <c r="P93">
        <v>3</v>
      </c>
      <c r="Q93">
        <v>5</v>
      </c>
      <c r="R93">
        <v>4</v>
      </c>
      <c r="S93">
        <v>4</v>
      </c>
      <c r="U93">
        <v>0.5</v>
      </c>
      <c r="V93">
        <v>3</v>
      </c>
      <c r="W93">
        <v>3</v>
      </c>
      <c r="X93">
        <v>4.5</v>
      </c>
    </row>
    <row r="94" spans="1:26">
      <c r="A94" t="s">
        <v>92</v>
      </c>
      <c r="I94">
        <v>2.5</v>
      </c>
      <c r="J94">
        <v>3.5</v>
      </c>
      <c r="K94">
        <v>3.5</v>
      </c>
      <c r="N94">
        <v>3.5</v>
      </c>
      <c r="S94">
        <v>3</v>
      </c>
      <c r="U94">
        <v>0.5</v>
      </c>
    </row>
    <row r="95" spans="1:26">
      <c r="A95" t="s">
        <v>93</v>
      </c>
      <c r="I95">
        <v>3.5</v>
      </c>
      <c r="J95">
        <v>3.5</v>
      </c>
      <c r="N95">
        <v>2.5</v>
      </c>
      <c r="U95">
        <v>3</v>
      </c>
      <c r="V95">
        <v>3</v>
      </c>
    </row>
    <row r="96" spans="1:26">
      <c r="A96" t="s">
        <v>94</v>
      </c>
      <c r="B96">
        <v>5</v>
      </c>
      <c r="G96">
        <v>3.5</v>
      </c>
      <c r="H96">
        <v>4</v>
      </c>
      <c r="I96">
        <v>5</v>
      </c>
      <c r="J96">
        <v>2.5</v>
      </c>
      <c r="K96">
        <v>3</v>
      </c>
      <c r="L96">
        <v>4.5</v>
      </c>
      <c r="N96">
        <v>3.5</v>
      </c>
      <c r="P96">
        <v>2</v>
      </c>
      <c r="Q96">
        <v>3</v>
      </c>
      <c r="S96">
        <v>3.5</v>
      </c>
      <c r="U96">
        <v>2.5</v>
      </c>
      <c r="V96">
        <v>5</v>
      </c>
      <c r="Z96">
        <v>4</v>
      </c>
    </row>
    <row r="97" spans="1:26">
      <c r="A97" t="s">
        <v>95</v>
      </c>
      <c r="B97">
        <v>3.5</v>
      </c>
      <c r="C97">
        <v>5</v>
      </c>
      <c r="D97">
        <v>3.5</v>
      </c>
      <c r="F97">
        <v>3</v>
      </c>
      <c r="G97">
        <v>3.5</v>
      </c>
      <c r="H97">
        <v>4.5</v>
      </c>
      <c r="I97">
        <v>5</v>
      </c>
      <c r="J97">
        <v>3.5</v>
      </c>
      <c r="K97">
        <v>4</v>
      </c>
      <c r="M97">
        <v>4.5</v>
      </c>
      <c r="N97">
        <v>4</v>
      </c>
      <c r="Q97">
        <v>3.5</v>
      </c>
      <c r="R97">
        <v>0.5</v>
      </c>
      <c r="S97">
        <v>5</v>
      </c>
      <c r="T97">
        <v>3.5</v>
      </c>
      <c r="U97">
        <v>3</v>
      </c>
      <c r="X97">
        <v>4.5</v>
      </c>
      <c r="Z97">
        <v>3.5</v>
      </c>
    </row>
    <row r="98" spans="1:26">
      <c r="A98" t="s">
        <v>96</v>
      </c>
      <c r="B98">
        <v>3</v>
      </c>
      <c r="C98">
        <v>5</v>
      </c>
      <c r="F98">
        <v>4</v>
      </c>
      <c r="G98">
        <v>3.5</v>
      </c>
      <c r="I98">
        <v>2</v>
      </c>
      <c r="J98">
        <v>4</v>
      </c>
      <c r="K98">
        <v>3</v>
      </c>
      <c r="M98">
        <v>4</v>
      </c>
      <c r="N98">
        <v>3</v>
      </c>
      <c r="Q98">
        <v>4</v>
      </c>
      <c r="S98">
        <v>4</v>
      </c>
      <c r="T98">
        <v>2</v>
      </c>
      <c r="U98">
        <v>2.5</v>
      </c>
      <c r="X98">
        <v>4</v>
      </c>
    </row>
    <row r="99" spans="1:26">
      <c r="A99" t="s">
        <v>97</v>
      </c>
      <c r="C99">
        <v>4.5</v>
      </c>
      <c r="F99">
        <v>4</v>
      </c>
      <c r="H99">
        <v>4.5</v>
      </c>
      <c r="I99">
        <v>5</v>
      </c>
      <c r="J99">
        <v>4</v>
      </c>
      <c r="K99">
        <v>5</v>
      </c>
      <c r="M99">
        <v>4</v>
      </c>
      <c r="N99">
        <v>3.5</v>
      </c>
      <c r="P99">
        <v>4</v>
      </c>
      <c r="Q99">
        <v>3.5</v>
      </c>
      <c r="S99">
        <v>3</v>
      </c>
      <c r="T99">
        <v>4</v>
      </c>
      <c r="U99">
        <v>3.5</v>
      </c>
      <c r="Y99">
        <v>3</v>
      </c>
      <c r="Z99">
        <v>4</v>
      </c>
    </row>
    <row r="100" spans="1:26">
      <c r="A100" t="s">
        <v>98</v>
      </c>
      <c r="B100">
        <v>3.5</v>
      </c>
      <c r="C100">
        <v>4</v>
      </c>
      <c r="F100">
        <v>3.5</v>
      </c>
      <c r="H100">
        <v>4.5</v>
      </c>
      <c r="I100">
        <v>4.5</v>
      </c>
      <c r="J100">
        <v>4</v>
      </c>
      <c r="K100">
        <v>5</v>
      </c>
      <c r="M100">
        <v>4.5</v>
      </c>
      <c r="N100">
        <v>3.5</v>
      </c>
      <c r="P100">
        <v>4</v>
      </c>
      <c r="Q100">
        <v>3.5</v>
      </c>
      <c r="S100">
        <v>2</v>
      </c>
      <c r="U100">
        <v>3</v>
      </c>
      <c r="V100">
        <v>4</v>
      </c>
      <c r="X100">
        <v>3.5</v>
      </c>
      <c r="Z100">
        <v>4</v>
      </c>
    </row>
    <row r="101" spans="1:26">
      <c r="A101" t="s">
        <v>99</v>
      </c>
      <c r="F101">
        <v>3</v>
      </c>
      <c r="G101">
        <v>3.5</v>
      </c>
      <c r="H101">
        <v>4</v>
      </c>
      <c r="I101">
        <v>1.5</v>
      </c>
      <c r="J101">
        <v>3</v>
      </c>
      <c r="K101">
        <v>2</v>
      </c>
      <c r="N101">
        <v>4</v>
      </c>
      <c r="S101">
        <v>4</v>
      </c>
      <c r="U101">
        <v>1.5</v>
      </c>
      <c r="V101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W26"/>
  <sheetViews>
    <sheetView workbookViewId="0">
      <selection activeCell="K11" sqref="K11"/>
    </sheetView>
  </sheetViews>
  <sheetFormatPr baseColWidth="10" defaultColWidth="8.83203125" defaultRowHeight="15"/>
  <sheetData>
    <row r="1" spans="1:101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</row>
    <row r="2" spans="1:101">
      <c r="A2">
        <v>1648</v>
      </c>
      <c r="F2">
        <v>4</v>
      </c>
      <c r="G2">
        <v>3</v>
      </c>
      <c r="M2">
        <v>4.5</v>
      </c>
      <c r="U2">
        <v>2.5</v>
      </c>
      <c r="W2">
        <v>5</v>
      </c>
      <c r="X2">
        <v>4</v>
      </c>
      <c r="Y2">
        <v>3</v>
      </c>
      <c r="AF2">
        <v>5</v>
      </c>
      <c r="AJ2">
        <v>3.5</v>
      </c>
      <c r="AK2">
        <v>4.5</v>
      </c>
      <c r="AL2">
        <v>3</v>
      </c>
      <c r="AM2">
        <v>1.5</v>
      </c>
      <c r="AN2">
        <v>2.5</v>
      </c>
      <c r="AO2">
        <v>4</v>
      </c>
      <c r="AR2">
        <v>4</v>
      </c>
      <c r="AS2">
        <v>2.5</v>
      </c>
      <c r="AT2">
        <v>3.5</v>
      </c>
      <c r="AW2">
        <v>4</v>
      </c>
      <c r="AY2">
        <v>4</v>
      </c>
      <c r="AZ2">
        <v>4.5</v>
      </c>
      <c r="BA2">
        <v>4</v>
      </c>
      <c r="BB2">
        <v>3</v>
      </c>
      <c r="BD2">
        <v>3.5</v>
      </c>
      <c r="BH2">
        <v>3</v>
      </c>
      <c r="BT2">
        <v>4</v>
      </c>
      <c r="BU2">
        <v>4.5</v>
      </c>
      <c r="BV2">
        <v>4</v>
      </c>
      <c r="CC2">
        <v>3</v>
      </c>
      <c r="CO2">
        <v>4</v>
      </c>
      <c r="CR2">
        <v>5</v>
      </c>
      <c r="CS2">
        <v>3.5</v>
      </c>
      <c r="CT2">
        <v>3</v>
      </c>
      <c r="CV2">
        <v>3.5</v>
      </c>
    </row>
    <row r="3" spans="1:101">
      <c r="A3">
        <v>5136</v>
      </c>
      <c r="B3">
        <v>4.5</v>
      </c>
      <c r="C3">
        <v>5</v>
      </c>
      <c r="D3">
        <v>5</v>
      </c>
      <c r="E3">
        <v>4</v>
      </c>
      <c r="F3">
        <v>5</v>
      </c>
      <c r="G3">
        <v>5</v>
      </c>
      <c r="H3">
        <v>5</v>
      </c>
      <c r="I3">
        <v>3</v>
      </c>
      <c r="K3">
        <v>5</v>
      </c>
      <c r="L3">
        <v>3.5</v>
      </c>
      <c r="M3">
        <v>5</v>
      </c>
      <c r="O3">
        <v>3.5</v>
      </c>
      <c r="P3">
        <v>5</v>
      </c>
      <c r="Q3">
        <v>5</v>
      </c>
      <c r="R3">
        <v>5</v>
      </c>
      <c r="T3">
        <v>3</v>
      </c>
      <c r="U3">
        <v>4</v>
      </c>
      <c r="V3">
        <v>4.5</v>
      </c>
      <c r="W3">
        <v>5</v>
      </c>
      <c r="X3">
        <v>4.5</v>
      </c>
      <c r="Y3">
        <v>4.5</v>
      </c>
      <c r="Z3">
        <v>3</v>
      </c>
      <c r="AA3">
        <v>5</v>
      </c>
      <c r="AB3">
        <v>4</v>
      </c>
      <c r="AC3">
        <v>5</v>
      </c>
      <c r="AD3">
        <v>4</v>
      </c>
      <c r="AF3">
        <v>5</v>
      </c>
      <c r="AG3">
        <v>5</v>
      </c>
      <c r="AH3">
        <v>5</v>
      </c>
      <c r="AI3">
        <v>5</v>
      </c>
      <c r="AJ3">
        <v>3.5</v>
      </c>
      <c r="AK3">
        <v>5</v>
      </c>
      <c r="AL3">
        <v>5</v>
      </c>
      <c r="AM3">
        <v>3.5</v>
      </c>
      <c r="AN3">
        <v>4.5</v>
      </c>
      <c r="AO3">
        <v>4.5</v>
      </c>
      <c r="AP3">
        <v>2.5</v>
      </c>
      <c r="AQ3">
        <v>5</v>
      </c>
      <c r="AR3">
        <v>3</v>
      </c>
      <c r="AS3">
        <v>2</v>
      </c>
      <c r="AT3">
        <v>5</v>
      </c>
      <c r="AV3">
        <v>5</v>
      </c>
      <c r="AW3">
        <v>4</v>
      </c>
      <c r="AX3">
        <v>4.5</v>
      </c>
      <c r="AY3">
        <v>4.5</v>
      </c>
      <c r="AZ3">
        <v>5</v>
      </c>
      <c r="BA3">
        <v>4</v>
      </c>
      <c r="BB3">
        <v>4.5</v>
      </c>
      <c r="BC3">
        <v>4</v>
      </c>
      <c r="BD3">
        <v>4.5</v>
      </c>
      <c r="BE3">
        <v>4.5</v>
      </c>
      <c r="BF3">
        <v>4</v>
      </c>
      <c r="BG3">
        <v>4</v>
      </c>
      <c r="BH3">
        <v>3.5</v>
      </c>
      <c r="BI3">
        <v>4</v>
      </c>
      <c r="BJ3">
        <v>4</v>
      </c>
      <c r="BK3">
        <v>4</v>
      </c>
      <c r="BL3">
        <v>3.5</v>
      </c>
      <c r="BM3">
        <v>5</v>
      </c>
      <c r="BN3">
        <v>5</v>
      </c>
      <c r="BO3">
        <v>4.5</v>
      </c>
      <c r="BP3">
        <v>4</v>
      </c>
      <c r="BQ3">
        <v>5</v>
      </c>
      <c r="BR3">
        <v>2.5</v>
      </c>
      <c r="BS3">
        <v>4</v>
      </c>
      <c r="BT3">
        <v>5</v>
      </c>
      <c r="BU3">
        <v>4</v>
      </c>
      <c r="BV3">
        <v>3.5</v>
      </c>
      <c r="BW3">
        <v>5</v>
      </c>
      <c r="BY3">
        <v>2</v>
      </c>
      <c r="BZ3">
        <v>3</v>
      </c>
      <c r="CA3">
        <v>4.5</v>
      </c>
      <c r="CB3">
        <v>4.5</v>
      </c>
      <c r="CC3">
        <v>2.5</v>
      </c>
      <c r="CD3">
        <v>1</v>
      </c>
      <c r="CG3">
        <v>4.5</v>
      </c>
      <c r="CH3">
        <v>4</v>
      </c>
      <c r="CI3">
        <v>3</v>
      </c>
      <c r="CJ3">
        <v>1.5</v>
      </c>
      <c r="CK3">
        <v>4</v>
      </c>
      <c r="CL3">
        <v>1</v>
      </c>
      <c r="CM3">
        <v>4</v>
      </c>
      <c r="CN3">
        <v>1</v>
      </c>
      <c r="CO3">
        <v>5</v>
      </c>
      <c r="CS3">
        <v>5</v>
      </c>
      <c r="CT3">
        <v>5</v>
      </c>
      <c r="CU3">
        <v>4.5</v>
      </c>
      <c r="CV3">
        <v>4</v>
      </c>
    </row>
    <row r="4" spans="1:101">
      <c r="A4">
        <v>918</v>
      </c>
      <c r="B4">
        <v>5</v>
      </c>
      <c r="C4">
        <v>5</v>
      </c>
      <c r="D4">
        <v>4.5</v>
      </c>
      <c r="F4">
        <v>3</v>
      </c>
      <c r="H4">
        <v>5</v>
      </c>
      <c r="J4">
        <v>5</v>
      </c>
      <c r="M4">
        <v>5</v>
      </c>
      <c r="Q4">
        <v>4.5</v>
      </c>
      <c r="Z4">
        <v>4</v>
      </c>
      <c r="AI4">
        <v>4.5</v>
      </c>
      <c r="AJ4">
        <v>4.5</v>
      </c>
      <c r="AO4">
        <v>5</v>
      </c>
      <c r="AV4">
        <v>5</v>
      </c>
      <c r="AW4">
        <v>4.5</v>
      </c>
      <c r="AZ4">
        <v>5</v>
      </c>
      <c r="BA4">
        <v>4.5</v>
      </c>
      <c r="BB4">
        <v>5</v>
      </c>
      <c r="BC4">
        <v>5</v>
      </c>
      <c r="BG4">
        <v>5</v>
      </c>
      <c r="BH4">
        <v>5</v>
      </c>
      <c r="BK4">
        <v>5</v>
      </c>
      <c r="BN4">
        <v>5</v>
      </c>
      <c r="BO4">
        <v>5</v>
      </c>
      <c r="BP4">
        <v>5</v>
      </c>
      <c r="BT4">
        <v>5</v>
      </c>
      <c r="BU4">
        <v>4</v>
      </c>
      <c r="BV4">
        <v>4</v>
      </c>
      <c r="CA4">
        <v>5</v>
      </c>
      <c r="CB4">
        <v>5</v>
      </c>
      <c r="CC4">
        <v>5</v>
      </c>
      <c r="CI4">
        <v>4</v>
      </c>
      <c r="CO4">
        <v>5</v>
      </c>
      <c r="CS4">
        <v>3.5</v>
      </c>
    </row>
    <row r="5" spans="1:101">
      <c r="A5">
        <v>2824</v>
      </c>
      <c r="B5">
        <v>4.5</v>
      </c>
      <c r="D5">
        <v>5</v>
      </c>
      <c r="F5">
        <v>4.5</v>
      </c>
      <c r="G5">
        <v>4</v>
      </c>
      <c r="J5">
        <v>5</v>
      </c>
      <c r="L5">
        <v>5</v>
      </c>
      <c r="N5">
        <v>5</v>
      </c>
      <c r="P5">
        <v>4</v>
      </c>
      <c r="Q5">
        <v>4</v>
      </c>
      <c r="R5">
        <v>4</v>
      </c>
      <c r="W5">
        <v>5</v>
      </c>
      <c r="Y5">
        <v>4.5</v>
      </c>
      <c r="AF5">
        <v>4</v>
      </c>
      <c r="AI5">
        <v>5</v>
      </c>
      <c r="AL5">
        <v>4</v>
      </c>
      <c r="AO5">
        <v>4</v>
      </c>
      <c r="AQ5">
        <v>3.5</v>
      </c>
      <c r="AZ5">
        <v>5</v>
      </c>
      <c r="BA5">
        <v>5</v>
      </c>
      <c r="BB5">
        <v>3</v>
      </c>
      <c r="BD5">
        <v>3</v>
      </c>
      <c r="BG5">
        <v>4</v>
      </c>
      <c r="BH5">
        <v>3</v>
      </c>
      <c r="BI5">
        <v>3</v>
      </c>
      <c r="BK5">
        <v>4</v>
      </c>
      <c r="BN5">
        <v>4</v>
      </c>
      <c r="BO5">
        <v>3</v>
      </c>
      <c r="BP5">
        <v>4</v>
      </c>
      <c r="BQ5">
        <v>2.5</v>
      </c>
      <c r="BW5">
        <v>3.5</v>
      </c>
      <c r="CA5">
        <v>4</v>
      </c>
      <c r="CB5">
        <v>4.5</v>
      </c>
      <c r="CC5">
        <v>4</v>
      </c>
      <c r="CO5">
        <v>3.5</v>
      </c>
    </row>
    <row r="6" spans="1:101">
      <c r="A6">
        <v>3867</v>
      </c>
      <c r="B6">
        <v>4</v>
      </c>
      <c r="C6">
        <v>4</v>
      </c>
      <c r="D6">
        <v>4.5</v>
      </c>
      <c r="F6">
        <v>4</v>
      </c>
      <c r="G6">
        <v>3</v>
      </c>
      <c r="K6">
        <v>4.5</v>
      </c>
      <c r="L6">
        <v>4</v>
      </c>
      <c r="O6">
        <v>4</v>
      </c>
      <c r="P6">
        <v>5</v>
      </c>
      <c r="Q6">
        <v>5</v>
      </c>
      <c r="R6">
        <v>5</v>
      </c>
      <c r="W6">
        <v>5</v>
      </c>
      <c r="X6">
        <v>4</v>
      </c>
      <c r="Y6">
        <v>3.5</v>
      </c>
      <c r="AC6">
        <v>3</v>
      </c>
      <c r="AE6">
        <v>2.5</v>
      </c>
      <c r="AF6">
        <v>4</v>
      </c>
      <c r="AI6">
        <v>3</v>
      </c>
      <c r="AJ6">
        <v>3.5</v>
      </c>
      <c r="AK6">
        <v>3.5</v>
      </c>
      <c r="AL6">
        <v>3</v>
      </c>
      <c r="AM6">
        <v>2.5</v>
      </c>
      <c r="AO6">
        <v>3</v>
      </c>
      <c r="AP6">
        <v>3.5</v>
      </c>
      <c r="AQ6">
        <v>4.5</v>
      </c>
      <c r="AR6">
        <v>4</v>
      </c>
      <c r="AS6">
        <v>4</v>
      </c>
      <c r="AV6">
        <v>3.5</v>
      </c>
      <c r="AW6">
        <v>2</v>
      </c>
      <c r="AX6">
        <v>3</v>
      </c>
      <c r="AY6">
        <v>3</v>
      </c>
      <c r="AZ6">
        <v>5</v>
      </c>
      <c r="BA6">
        <v>2.5</v>
      </c>
      <c r="BB6">
        <v>4</v>
      </c>
      <c r="BD6">
        <v>4</v>
      </c>
      <c r="BG6">
        <v>4</v>
      </c>
      <c r="BH6">
        <v>4.5</v>
      </c>
      <c r="BI6">
        <v>5</v>
      </c>
      <c r="BJ6">
        <v>4</v>
      </c>
      <c r="BK6">
        <v>5</v>
      </c>
      <c r="BM6">
        <v>2.5</v>
      </c>
      <c r="BO6">
        <v>5</v>
      </c>
      <c r="BP6">
        <v>3.5</v>
      </c>
      <c r="BQ6">
        <v>3</v>
      </c>
      <c r="BR6">
        <v>3.5</v>
      </c>
      <c r="BS6">
        <v>3.5</v>
      </c>
      <c r="BT6">
        <v>3</v>
      </c>
      <c r="BW6">
        <v>3</v>
      </c>
      <c r="BX6">
        <v>5</v>
      </c>
      <c r="BY6">
        <v>3.5</v>
      </c>
      <c r="BZ6">
        <v>2</v>
      </c>
      <c r="CA6">
        <v>4.5</v>
      </c>
      <c r="CB6">
        <v>4</v>
      </c>
      <c r="CC6">
        <v>3.5</v>
      </c>
      <c r="CG6">
        <v>3.5</v>
      </c>
      <c r="CH6">
        <v>4</v>
      </c>
      <c r="CI6">
        <v>2.5</v>
      </c>
      <c r="CJ6">
        <v>3</v>
      </c>
      <c r="CN6">
        <v>1</v>
      </c>
      <c r="CO6">
        <v>4</v>
      </c>
      <c r="CS6">
        <v>3</v>
      </c>
      <c r="CT6">
        <v>4</v>
      </c>
      <c r="CU6">
        <v>4</v>
      </c>
      <c r="CV6">
        <v>3.5</v>
      </c>
      <c r="CW6">
        <v>3</v>
      </c>
    </row>
    <row r="7" spans="1:101">
      <c r="A7">
        <v>860</v>
      </c>
      <c r="B7">
        <v>4</v>
      </c>
      <c r="C7">
        <v>4</v>
      </c>
      <c r="D7">
        <v>4.5</v>
      </c>
      <c r="F7">
        <v>2.5</v>
      </c>
      <c r="G7">
        <v>3</v>
      </c>
      <c r="I7">
        <v>4</v>
      </c>
      <c r="J7">
        <v>4.5</v>
      </c>
      <c r="L7">
        <v>4</v>
      </c>
      <c r="M7">
        <v>4.5</v>
      </c>
      <c r="N7">
        <v>3.5</v>
      </c>
      <c r="T7">
        <v>2.5</v>
      </c>
      <c r="U7">
        <v>3.5</v>
      </c>
      <c r="W7">
        <v>4</v>
      </c>
      <c r="X7">
        <v>3.5</v>
      </c>
      <c r="AB7">
        <v>4</v>
      </c>
      <c r="AC7">
        <v>5</v>
      </c>
      <c r="AF7">
        <v>3.5</v>
      </c>
      <c r="AG7">
        <v>4.5</v>
      </c>
      <c r="AK7">
        <v>4.5</v>
      </c>
      <c r="AL7">
        <v>3.5</v>
      </c>
      <c r="AM7">
        <v>1.5</v>
      </c>
      <c r="AQ7">
        <v>4</v>
      </c>
      <c r="AR7">
        <v>3</v>
      </c>
      <c r="AT7">
        <v>4.5</v>
      </c>
      <c r="AU7">
        <v>2.5</v>
      </c>
      <c r="AV7">
        <v>4</v>
      </c>
      <c r="AW7">
        <v>3.5</v>
      </c>
      <c r="AY7">
        <v>2.5</v>
      </c>
      <c r="AZ7">
        <v>4</v>
      </c>
      <c r="BA7">
        <v>2.5</v>
      </c>
      <c r="BB7">
        <v>3</v>
      </c>
      <c r="BC7">
        <v>4</v>
      </c>
      <c r="BD7">
        <v>4</v>
      </c>
      <c r="BE7">
        <v>3</v>
      </c>
      <c r="BF7">
        <v>2.5</v>
      </c>
      <c r="BG7">
        <v>3</v>
      </c>
      <c r="BH7">
        <v>3.5</v>
      </c>
      <c r="BI7">
        <v>5</v>
      </c>
      <c r="BJ7">
        <v>4</v>
      </c>
      <c r="BK7">
        <v>4</v>
      </c>
      <c r="BM7">
        <v>4</v>
      </c>
      <c r="BN7">
        <v>4.5</v>
      </c>
      <c r="BO7">
        <v>4</v>
      </c>
      <c r="BP7">
        <v>3.5</v>
      </c>
      <c r="BQ7">
        <v>3</v>
      </c>
      <c r="BR7">
        <v>3</v>
      </c>
      <c r="BS7">
        <v>5</v>
      </c>
      <c r="BT7">
        <v>4</v>
      </c>
      <c r="BW7">
        <v>4</v>
      </c>
      <c r="BY7">
        <v>3.5</v>
      </c>
      <c r="CA7">
        <v>4</v>
      </c>
      <c r="CB7">
        <v>3</v>
      </c>
      <c r="CE7">
        <v>4</v>
      </c>
      <c r="CI7">
        <v>3.5</v>
      </c>
      <c r="CN7">
        <v>4</v>
      </c>
      <c r="CO7">
        <v>4</v>
      </c>
      <c r="CR7">
        <v>3.5</v>
      </c>
      <c r="CS7">
        <v>3.5</v>
      </c>
      <c r="CT7">
        <v>3.5</v>
      </c>
      <c r="CW7">
        <v>3.5</v>
      </c>
    </row>
    <row r="8" spans="1:101">
      <c r="A8">
        <v>3712</v>
      </c>
      <c r="C8">
        <v>4.5</v>
      </c>
      <c r="E8">
        <v>4.5</v>
      </c>
      <c r="O8">
        <v>4</v>
      </c>
      <c r="P8">
        <v>5</v>
      </c>
      <c r="Q8">
        <v>5</v>
      </c>
      <c r="R8">
        <v>5</v>
      </c>
      <c r="U8">
        <v>5</v>
      </c>
      <c r="V8">
        <v>4</v>
      </c>
      <c r="X8">
        <v>4</v>
      </c>
      <c r="AB8">
        <v>5</v>
      </c>
      <c r="AC8">
        <v>4</v>
      </c>
      <c r="AG8">
        <v>4.5</v>
      </c>
      <c r="AJ8">
        <v>4.5</v>
      </c>
      <c r="AK8">
        <v>5</v>
      </c>
      <c r="AN8">
        <v>5</v>
      </c>
      <c r="AO8">
        <v>4.5</v>
      </c>
      <c r="AS8">
        <v>4.5</v>
      </c>
      <c r="AT8">
        <v>5</v>
      </c>
      <c r="AU8">
        <v>4</v>
      </c>
      <c r="AV8">
        <v>5</v>
      </c>
      <c r="AW8">
        <v>3.5</v>
      </c>
      <c r="AX8">
        <v>4.5</v>
      </c>
      <c r="AY8">
        <v>3.5</v>
      </c>
      <c r="AZ8">
        <v>5</v>
      </c>
      <c r="BA8">
        <v>5</v>
      </c>
      <c r="BB8">
        <v>4.5</v>
      </c>
      <c r="BC8">
        <v>4.5</v>
      </c>
      <c r="BF8">
        <v>4.5</v>
      </c>
      <c r="BI8">
        <v>4.5</v>
      </c>
      <c r="BK8">
        <v>4.5</v>
      </c>
      <c r="BO8">
        <v>5</v>
      </c>
      <c r="BP8">
        <v>5</v>
      </c>
      <c r="BR8">
        <v>4.5</v>
      </c>
      <c r="BS8">
        <v>4.5</v>
      </c>
      <c r="BT8">
        <v>3.5</v>
      </c>
      <c r="BU8">
        <v>4.5</v>
      </c>
      <c r="BV8">
        <v>4</v>
      </c>
      <c r="BY8">
        <v>5</v>
      </c>
      <c r="BZ8">
        <v>4</v>
      </c>
      <c r="CE8">
        <v>4.5</v>
      </c>
      <c r="CG8">
        <v>5</v>
      </c>
      <c r="CH8">
        <v>5</v>
      </c>
      <c r="CI8">
        <v>5</v>
      </c>
      <c r="CK8">
        <v>4</v>
      </c>
      <c r="CL8">
        <v>4</v>
      </c>
      <c r="CN8">
        <v>4.5</v>
      </c>
      <c r="CR8">
        <v>4</v>
      </c>
      <c r="CS8">
        <v>4.5</v>
      </c>
      <c r="CU8">
        <v>4.5</v>
      </c>
      <c r="CV8">
        <v>4.5</v>
      </c>
      <c r="CW8">
        <v>4</v>
      </c>
    </row>
    <row r="9" spans="1:101">
      <c r="A9">
        <v>2968</v>
      </c>
      <c r="B9">
        <v>5</v>
      </c>
      <c r="C9">
        <v>4.5</v>
      </c>
      <c r="D9">
        <v>5</v>
      </c>
      <c r="E9">
        <v>2</v>
      </c>
      <c r="F9">
        <v>5</v>
      </c>
      <c r="G9">
        <v>0.5</v>
      </c>
      <c r="H9">
        <v>0.5</v>
      </c>
      <c r="I9">
        <v>2.5</v>
      </c>
      <c r="J9">
        <v>3</v>
      </c>
      <c r="K9">
        <v>3</v>
      </c>
      <c r="L9">
        <v>4.5</v>
      </c>
      <c r="M9">
        <v>5</v>
      </c>
      <c r="N9">
        <v>4.5</v>
      </c>
      <c r="O9">
        <v>2.5</v>
      </c>
      <c r="P9">
        <v>5</v>
      </c>
      <c r="Q9">
        <v>4.5</v>
      </c>
      <c r="R9">
        <v>5</v>
      </c>
      <c r="S9">
        <v>2</v>
      </c>
      <c r="T9">
        <v>2.5</v>
      </c>
      <c r="U9">
        <v>5</v>
      </c>
      <c r="V9">
        <v>5</v>
      </c>
      <c r="W9">
        <v>5</v>
      </c>
      <c r="X9">
        <v>5</v>
      </c>
      <c r="Y9">
        <v>5</v>
      </c>
      <c r="Z9">
        <v>1.5</v>
      </c>
      <c r="AA9">
        <v>1</v>
      </c>
      <c r="AB9">
        <v>4.5</v>
      </c>
      <c r="AC9">
        <v>4.5</v>
      </c>
      <c r="AD9">
        <v>2</v>
      </c>
      <c r="AE9">
        <v>5</v>
      </c>
      <c r="AF9">
        <v>5</v>
      </c>
      <c r="AG9">
        <v>4.5</v>
      </c>
      <c r="AH9">
        <v>4.5</v>
      </c>
      <c r="AI9">
        <v>1</v>
      </c>
      <c r="AJ9">
        <v>4.5</v>
      </c>
      <c r="AK9">
        <v>5</v>
      </c>
      <c r="AL9">
        <v>4.5</v>
      </c>
      <c r="AM9">
        <v>3</v>
      </c>
      <c r="AN9">
        <v>5</v>
      </c>
      <c r="AO9">
        <v>4.5</v>
      </c>
      <c r="AP9">
        <v>1.5</v>
      </c>
      <c r="AQ9">
        <v>4.5</v>
      </c>
      <c r="AR9">
        <v>5</v>
      </c>
      <c r="AS9">
        <v>4.5</v>
      </c>
      <c r="AT9">
        <v>5</v>
      </c>
      <c r="AU9">
        <v>5</v>
      </c>
      <c r="AV9">
        <v>1</v>
      </c>
      <c r="AW9">
        <v>3</v>
      </c>
      <c r="AX9">
        <v>1.5</v>
      </c>
      <c r="AZ9">
        <v>5</v>
      </c>
      <c r="BA9">
        <v>5</v>
      </c>
      <c r="BB9">
        <v>1.5</v>
      </c>
      <c r="BC9">
        <v>2.5</v>
      </c>
      <c r="BD9">
        <v>5</v>
      </c>
      <c r="BE9">
        <v>3</v>
      </c>
      <c r="BF9">
        <v>3</v>
      </c>
      <c r="BG9">
        <v>5</v>
      </c>
      <c r="BH9">
        <v>5</v>
      </c>
      <c r="BI9">
        <v>1</v>
      </c>
      <c r="BJ9">
        <v>3</v>
      </c>
      <c r="BK9">
        <v>2</v>
      </c>
      <c r="BL9">
        <v>5</v>
      </c>
      <c r="BM9">
        <v>2</v>
      </c>
      <c r="BN9">
        <v>1</v>
      </c>
      <c r="BO9">
        <v>5</v>
      </c>
      <c r="BP9">
        <v>4.5</v>
      </c>
      <c r="BQ9">
        <v>1.5</v>
      </c>
      <c r="BR9">
        <v>2</v>
      </c>
      <c r="BS9">
        <v>4.5</v>
      </c>
      <c r="BT9">
        <v>5</v>
      </c>
      <c r="BU9">
        <v>4.5</v>
      </c>
      <c r="BV9">
        <v>4.5</v>
      </c>
      <c r="BW9">
        <v>5</v>
      </c>
      <c r="BX9">
        <v>2</v>
      </c>
      <c r="BY9">
        <v>1</v>
      </c>
      <c r="BZ9">
        <v>4.5</v>
      </c>
      <c r="CA9">
        <v>5</v>
      </c>
      <c r="CB9">
        <v>4.5</v>
      </c>
      <c r="CC9">
        <v>4.5</v>
      </c>
      <c r="CD9">
        <v>5</v>
      </c>
      <c r="CE9">
        <v>0.5</v>
      </c>
      <c r="CF9">
        <v>1.5</v>
      </c>
      <c r="CG9">
        <v>2</v>
      </c>
      <c r="CH9">
        <v>5</v>
      </c>
      <c r="CI9">
        <v>1</v>
      </c>
      <c r="CJ9">
        <v>1</v>
      </c>
      <c r="CK9">
        <v>1</v>
      </c>
      <c r="CL9">
        <v>2.5</v>
      </c>
      <c r="CM9">
        <v>2.5</v>
      </c>
      <c r="CN9">
        <v>2</v>
      </c>
      <c r="CO9">
        <v>5</v>
      </c>
      <c r="CP9">
        <v>2.5</v>
      </c>
      <c r="CQ9">
        <v>3.5</v>
      </c>
      <c r="CR9">
        <v>5</v>
      </c>
      <c r="CS9">
        <v>5</v>
      </c>
      <c r="CT9">
        <v>2</v>
      </c>
      <c r="CU9">
        <v>5</v>
      </c>
      <c r="CV9">
        <v>4.5</v>
      </c>
      <c r="CW9">
        <v>1.5</v>
      </c>
    </row>
    <row r="10" spans="1:101">
      <c r="A10">
        <v>3525</v>
      </c>
      <c r="B10">
        <v>4</v>
      </c>
      <c r="C10">
        <v>4</v>
      </c>
      <c r="D10">
        <v>4.5</v>
      </c>
      <c r="E10">
        <v>3.5</v>
      </c>
      <c r="F10">
        <v>3</v>
      </c>
      <c r="G10">
        <v>3.5</v>
      </c>
      <c r="H10">
        <v>4</v>
      </c>
      <c r="I10">
        <v>3.5</v>
      </c>
      <c r="J10">
        <v>4.5</v>
      </c>
      <c r="K10">
        <v>4</v>
      </c>
      <c r="L10">
        <v>3.5</v>
      </c>
      <c r="M10">
        <v>4</v>
      </c>
      <c r="N10">
        <v>4</v>
      </c>
      <c r="O10">
        <v>3.5</v>
      </c>
      <c r="P10">
        <v>4</v>
      </c>
      <c r="Q10">
        <v>4</v>
      </c>
      <c r="R10">
        <v>4</v>
      </c>
      <c r="T10">
        <v>4.5</v>
      </c>
      <c r="U10">
        <v>2.5</v>
      </c>
      <c r="V10">
        <v>3.5</v>
      </c>
      <c r="W10">
        <v>3.5</v>
      </c>
      <c r="X10">
        <v>4</v>
      </c>
      <c r="Y10">
        <v>2.5</v>
      </c>
      <c r="Z10">
        <v>3.5</v>
      </c>
      <c r="AB10">
        <v>4</v>
      </c>
      <c r="AC10">
        <v>4.5</v>
      </c>
      <c r="AE10">
        <v>2.5</v>
      </c>
      <c r="AF10">
        <v>3.5</v>
      </c>
      <c r="AG10">
        <v>4.5</v>
      </c>
      <c r="AH10">
        <v>4.5</v>
      </c>
      <c r="AI10">
        <v>5</v>
      </c>
      <c r="AJ10">
        <v>3</v>
      </c>
      <c r="AK10">
        <v>4</v>
      </c>
      <c r="AL10">
        <v>2.5</v>
      </c>
      <c r="AM10">
        <v>3.5</v>
      </c>
      <c r="AN10">
        <v>5</v>
      </c>
      <c r="AO10">
        <v>4</v>
      </c>
      <c r="AP10">
        <v>4</v>
      </c>
      <c r="AQ10">
        <v>4</v>
      </c>
      <c r="AR10">
        <v>3</v>
      </c>
      <c r="AS10">
        <v>3</v>
      </c>
      <c r="AT10">
        <v>4.5</v>
      </c>
      <c r="AU10">
        <v>4.5</v>
      </c>
      <c r="AV10">
        <v>3.5</v>
      </c>
      <c r="AW10">
        <v>4</v>
      </c>
      <c r="AX10">
        <v>4</v>
      </c>
      <c r="AY10">
        <v>3.5</v>
      </c>
      <c r="AZ10">
        <v>3.5</v>
      </c>
      <c r="BA10">
        <v>4</v>
      </c>
      <c r="BB10">
        <v>3.5</v>
      </c>
      <c r="BC10">
        <v>4.5</v>
      </c>
      <c r="BD10">
        <v>3.5</v>
      </c>
      <c r="BF10">
        <v>4</v>
      </c>
      <c r="BG10">
        <v>3.5</v>
      </c>
      <c r="BH10">
        <v>3</v>
      </c>
      <c r="BI10">
        <v>4.5</v>
      </c>
      <c r="BJ10">
        <v>4.5</v>
      </c>
      <c r="BK10">
        <v>3.5</v>
      </c>
      <c r="BL10">
        <v>4</v>
      </c>
      <c r="BM10">
        <v>3.5</v>
      </c>
      <c r="BN10">
        <v>4.5</v>
      </c>
      <c r="BO10">
        <v>3.5</v>
      </c>
      <c r="BP10">
        <v>3.5</v>
      </c>
      <c r="BQ10">
        <v>3.5</v>
      </c>
      <c r="BR10">
        <v>3</v>
      </c>
      <c r="BS10">
        <v>4.5</v>
      </c>
      <c r="BT10">
        <v>4.5</v>
      </c>
      <c r="BU10">
        <v>3.5</v>
      </c>
      <c r="BV10">
        <v>3</v>
      </c>
      <c r="BW10">
        <v>4</v>
      </c>
      <c r="BX10">
        <v>3</v>
      </c>
      <c r="BY10">
        <v>3</v>
      </c>
      <c r="BZ10">
        <v>2.5</v>
      </c>
      <c r="CA10">
        <v>4</v>
      </c>
      <c r="CB10">
        <v>4</v>
      </c>
      <c r="CC10">
        <v>3.5</v>
      </c>
      <c r="CD10">
        <v>4</v>
      </c>
      <c r="CE10">
        <v>3</v>
      </c>
      <c r="CF10">
        <v>3.5</v>
      </c>
      <c r="CG10">
        <v>4</v>
      </c>
      <c r="CH10">
        <v>3.5</v>
      </c>
      <c r="CI10">
        <v>3.5</v>
      </c>
      <c r="CJ10">
        <v>2.5</v>
      </c>
      <c r="CK10">
        <v>3.5</v>
      </c>
      <c r="CL10">
        <v>3</v>
      </c>
      <c r="CM10">
        <v>4.5</v>
      </c>
      <c r="CN10">
        <v>4</v>
      </c>
      <c r="CO10">
        <v>4.5</v>
      </c>
      <c r="CP10">
        <v>3.5</v>
      </c>
      <c r="CQ10">
        <v>3.5</v>
      </c>
      <c r="CR10">
        <v>2.5</v>
      </c>
      <c r="CS10">
        <v>3.5</v>
      </c>
      <c r="CT10">
        <v>4</v>
      </c>
      <c r="CU10">
        <v>4</v>
      </c>
      <c r="CV10">
        <v>4</v>
      </c>
      <c r="CW10">
        <v>3</v>
      </c>
    </row>
    <row r="11" spans="1:101">
      <c r="A11">
        <v>4323</v>
      </c>
      <c r="B11">
        <v>5</v>
      </c>
      <c r="C11">
        <v>5</v>
      </c>
      <c r="D11">
        <v>5</v>
      </c>
      <c r="E11">
        <v>5</v>
      </c>
      <c r="F11">
        <v>4</v>
      </c>
      <c r="G11">
        <v>5</v>
      </c>
      <c r="H11">
        <v>5</v>
      </c>
      <c r="I11">
        <v>2</v>
      </c>
      <c r="J11">
        <v>3.5</v>
      </c>
      <c r="K11">
        <v>5</v>
      </c>
      <c r="L11">
        <v>4</v>
      </c>
      <c r="M11">
        <v>5</v>
      </c>
      <c r="O11">
        <v>5</v>
      </c>
      <c r="P11">
        <v>0.5</v>
      </c>
      <c r="Q11">
        <v>1</v>
      </c>
      <c r="R11">
        <v>0.5</v>
      </c>
      <c r="U11">
        <v>0.5</v>
      </c>
      <c r="V11">
        <v>4</v>
      </c>
      <c r="W11">
        <v>5</v>
      </c>
      <c r="X11">
        <v>5</v>
      </c>
      <c r="Y11">
        <v>4</v>
      </c>
      <c r="AA11">
        <v>5</v>
      </c>
      <c r="AC11">
        <v>5</v>
      </c>
      <c r="AE11">
        <v>5</v>
      </c>
      <c r="AF11">
        <v>4</v>
      </c>
      <c r="AG11">
        <v>5</v>
      </c>
      <c r="AH11">
        <v>5</v>
      </c>
      <c r="AI11">
        <v>3.5</v>
      </c>
      <c r="AJ11">
        <v>5</v>
      </c>
      <c r="AK11">
        <v>5</v>
      </c>
      <c r="AL11">
        <v>5</v>
      </c>
      <c r="AM11">
        <v>5</v>
      </c>
      <c r="AN11">
        <v>5</v>
      </c>
      <c r="AO11">
        <v>5</v>
      </c>
      <c r="AP11">
        <v>2.5</v>
      </c>
      <c r="AQ11">
        <v>5</v>
      </c>
      <c r="AR11">
        <v>5</v>
      </c>
      <c r="AS11">
        <v>4</v>
      </c>
      <c r="AT11">
        <v>5</v>
      </c>
      <c r="AU11">
        <v>4</v>
      </c>
      <c r="AW11">
        <v>5</v>
      </c>
      <c r="AX11">
        <v>5</v>
      </c>
      <c r="AY11">
        <v>5</v>
      </c>
      <c r="AZ11">
        <v>3.5</v>
      </c>
      <c r="BA11">
        <v>3</v>
      </c>
      <c r="BB11">
        <v>5</v>
      </c>
      <c r="BC11">
        <v>5</v>
      </c>
      <c r="BD11">
        <v>5</v>
      </c>
      <c r="BE11">
        <v>5</v>
      </c>
      <c r="BF11">
        <v>2.5</v>
      </c>
      <c r="BG11">
        <v>0.5</v>
      </c>
      <c r="BH11">
        <v>0.5</v>
      </c>
      <c r="BI11">
        <v>5</v>
      </c>
      <c r="BJ11">
        <v>5</v>
      </c>
      <c r="BK11">
        <v>3.5</v>
      </c>
      <c r="BM11">
        <v>5</v>
      </c>
      <c r="BN11">
        <v>5</v>
      </c>
      <c r="BO11">
        <v>1.5</v>
      </c>
      <c r="BQ11">
        <v>3</v>
      </c>
      <c r="BR11">
        <v>4</v>
      </c>
      <c r="BS11">
        <v>3.5</v>
      </c>
      <c r="BT11">
        <v>4</v>
      </c>
      <c r="BU11">
        <v>3.5</v>
      </c>
      <c r="BV11">
        <v>5</v>
      </c>
      <c r="BW11">
        <v>5</v>
      </c>
      <c r="BX11">
        <v>3</v>
      </c>
      <c r="BY11">
        <v>5</v>
      </c>
      <c r="BZ11">
        <v>3</v>
      </c>
      <c r="CA11">
        <v>5</v>
      </c>
      <c r="CB11">
        <v>5</v>
      </c>
      <c r="CC11">
        <v>5</v>
      </c>
      <c r="CD11">
        <v>3.5</v>
      </c>
      <c r="CE11">
        <v>1</v>
      </c>
      <c r="CI11">
        <v>5</v>
      </c>
      <c r="CJ11">
        <v>5</v>
      </c>
      <c r="CK11">
        <v>3.5</v>
      </c>
      <c r="CN11">
        <v>5</v>
      </c>
      <c r="CO11">
        <v>4</v>
      </c>
      <c r="CP11">
        <v>3.5</v>
      </c>
      <c r="CR11">
        <v>3</v>
      </c>
      <c r="CS11">
        <v>4</v>
      </c>
      <c r="CT11">
        <v>3</v>
      </c>
      <c r="CU11">
        <v>5</v>
      </c>
      <c r="CV11">
        <v>5</v>
      </c>
      <c r="CW11">
        <v>2</v>
      </c>
    </row>
    <row r="12" spans="1:101">
      <c r="A12">
        <v>3617</v>
      </c>
      <c r="D12">
        <v>5</v>
      </c>
      <c r="E12">
        <v>3.5</v>
      </c>
      <c r="F12">
        <v>4</v>
      </c>
      <c r="G12">
        <v>4</v>
      </c>
      <c r="J12">
        <v>3.5</v>
      </c>
      <c r="L12">
        <v>5</v>
      </c>
      <c r="U12">
        <v>3.5</v>
      </c>
      <c r="W12">
        <v>4</v>
      </c>
      <c r="X12">
        <v>4.5</v>
      </c>
      <c r="AC12">
        <v>5</v>
      </c>
      <c r="AE12">
        <v>4.5</v>
      </c>
      <c r="AF12">
        <v>3</v>
      </c>
      <c r="AI12">
        <v>5</v>
      </c>
      <c r="AJ12">
        <v>4</v>
      </c>
      <c r="AK12">
        <v>4.5</v>
      </c>
      <c r="AL12">
        <v>3.5</v>
      </c>
      <c r="AN12">
        <v>4.5</v>
      </c>
      <c r="AO12">
        <v>5</v>
      </c>
      <c r="AP12">
        <v>3</v>
      </c>
      <c r="AQ12">
        <v>3</v>
      </c>
      <c r="AR12">
        <v>4.5</v>
      </c>
      <c r="AS12">
        <v>4.5</v>
      </c>
      <c r="AW12">
        <v>3.5</v>
      </c>
      <c r="AZ12">
        <v>4</v>
      </c>
      <c r="BA12">
        <v>4</v>
      </c>
      <c r="BB12">
        <v>3.5</v>
      </c>
      <c r="BC12">
        <v>4</v>
      </c>
      <c r="BG12">
        <v>4</v>
      </c>
      <c r="BH12">
        <v>4.5</v>
      </c>
      <c r="BI12">
        <v>3.5</v>
      </c>
      <c r="BK12">
        <v>3</v>
      </c>
      <c r="BO12">
        <v>4.5</v>
      </c>
      <c r="BP12">
        <v>4.5</v>
      </c>
      <c r="BS12">
        <v>5</v>
      </c>
      <c r="BT12">
        <v>4</v>
      </c>
      <c r="BU12">
        <v>3.5</v>
      </c>
      <c r="BV12">
        <v>4.5</v>
      </c>
      <c r="BW12">
        <v>3.5</v>
      </c>
      <c r="BX12">
        <v>4</v>
      </c>
      <c r="BZ12">
        <v>4</v>
      </c>
      <c r="CG12">
        <v>4</v>
      </c>
      <c r="CH12">
        <v>3.5</v>
      </c>
      <c r="CJ12">
        <v>3</v>
      </c>
      <c r="CM12">
        <v>5</v>
      </c>
      <c r="CO12">
        <v>4.5</v>
      </c>
      <c r="CR12">
        <v>4.5</v>
      </c>
    </row>
    <row r="13" spans="1:101">
      <c r="A13">
        <v>4360</v>
      </c>
      <c r="B13">
        <v>4</v>
      </c>
      <c r="C13">
        <v>4</v>
      </c>
      <c r="D13">
        <v>4.5</v>
      </c>
      <c r="E13">
        <v>5</v>
      </c>
      <c r="F13">
        <v>4.5</v>
      </c>
      <c r="G13">
        <v>4</v>
      </c>
      <c r="H13">
        <v>3</v>
      </c>
      <c r="J13">
        <v>4</v>
      </c>
      <c r="K13">
        <v>4.5</v>
      </c>
      <c r="L13">
        <v>3</v>
      </c>
      <c r="M13">
        <v>3.5</v>
      </c>
      <c r="O13">
        <v>4.5</v>
      </c>
      <c r="P13">
        <v>3</v>
      </c>
      <c r="Q13">
        <v>4</v>
      </c>
      <c r="R13">
        <v>3</v>
      </c>
      <c r="W13">
        <v>5</v>
      </c>
      <c r="X13">
        <v>5</v>
      </c>
      <c r="Z13">
        <v>4.5</v>
      </c>
      <c r="AB13">
        <v>1</v>
      </c>
      <c r="AC13">
        <v>4</v>
      </c>
      <c r="AE13">
        <v>4</v>
      </c>
      <c r="AF13">
        <v>5</v>
      </c>
      <c r="AG13">
        <v>3</v>
      </c>
      <c r="AL13">
        <v>5</v>
      </c>
      <c r="AM13">
        <v>4</v>
      </c>
      <c r="AN13">
        <v>4.5</v>
      </c>
      <c r="AO13">
        <v>4</v>
      </c>
      <c r="AQ13">
        <v>4.5</v>
      </c>
      <c r="AR13">
        <v>3</v>
      </c>
      <c r="AS13">
        <v>3</v>
      </c>
      <c r="AT13">
        <v>4</v>
      </c>
      <c r="AU13">
        <v>2</v>
      </c>
      <c r="AV13">
        <v>3.5</v>
      </c>
      <c r="AW13">
        <v>4.5</v>
      </c>
      <c r="AY13">
        <v>4.5</v>
      </c>
      <c r="BB13">
        <v>4</v>
      </c>
      <c r="BD13">
        <v>5</v>
      </c>
      <c r="BG13">
        <v>4.5</v>
      </c>
      <c r="BH13">
        <v>4</v>
      </c>
      <c r="BI13">
        <v>4</v>
      </c>
      <c r="BJ13">
        <v>3.5</v>
      </c>
      <c r="BK13">
        <v>2.5</v>
      </c>
      <c r="BL13">
        <v>1.5</v>
      </c>
      <c r="BM13">
        <v>3</v>
      </c>
      <c r="BO13">
        <v>3</v>
      </c>
      <c r="BP13">
        <v>3</v>
      </c>
      <c r="BQ13">
        <v>4</v>
      </c>
      <c r="BR13">
        <v>2</v>
      </c>
      <c r="BS13">
        <v>3.5</v>
      </c>
      <c r="BW13">
        <v>5</v>
      </c>
      <c r="BY13">
        <v>4</v>
      </c>
      <c r="CA13">
        <v>4</v>
      </c>
      <c r="CB13">
        <v>4</v>
      </c>
      <c r="CC13">
        <v>5</v>
      </c>
      <c r="CI13">
        <v>2.5</v>
      </c>
      <c r="CJ13">
        <v>5</v>
      </c>
      <c r="CK13">
        <v>4</v>
      </c>
      <c r="CM13">
        <v>4</v>
      </c>
      <c r="CN13">
        <v>4</v>
      </c>
      <c r="CO13">
        <v>4.5</v>
      </c>
      <c r="CS13">
        <v>4.5</v>
      </c>
      <c r="CT13">
        <v>4</v>
      </c>
      <c r="CU13">
        <v>4</v>
      </c>
      <c r="CV13">
        <v>4.5</v>
      </c>
    </row>
    <row r="14" spans="1:101">
      <c r="A14">
        <v>2756</v>
      </c>
      <c r="C14">
        <v>5</v>
      </c>
      <c r="D14">
        <v>4.5</v>
      </c>
      <c r="E14">
        <v>3.5</v>
      </c>
      <c r="F14">
        <v>4</v>
      </c>
      <c r="G14">
        <v>4</v>
      </c>
      <c r="J14">
        <v>4</v>
      </c>
      <c r="L14">
        <v>5</v>
      </c>
      <c r="M14">
        <v>4</v>
      </c>
      <c r="N14">
        <v>4</v>
      </c>
      <c r="O14">
        <v>3</v>
      </c>
      <c r="P14">
        <v>4</v>
      </c>
      <c r="Q14">
        <v>5</v>
      </c>
      <c r="R14">
        <v>4</v>
      </c>
      <c r="U14">
        <v>3.5</v>
      </c>
      <c r="W14">
        <v>4</v>
      </c>
      <c r="X14">
        <v>4.5</v>
      </c>
      <c r="Y14">
        <v>2.5</v>
      </c>
      <c r="Z14">
        <v>2.5</v>
      </c>
      <c r="AB14">
        <v>4</v>
      </c>
      <c r="AC14">
        <v>3</v>
      </c>
      <c r="AE14">
        <v>3</v>
      </c>
      <c r="AF14">
        <v>4</v>
      </c>
      <c r="AG14">
        <v>4</v>
      </c>
      <c r="AI14">
        <v>3.5</v>
      </c>
      <c r="AK14">
        <v>3</v>
      </c>
      <c r="AL14">
        <v>4</v>
      </c>
      <c r="AM14">
        <v>3</v>
      </c>
      <c r="AN14">
        <v>3</v>
      </c>
      <c r="AO14">
        <v>3</v>
      </c>
      <c r="AP14">
        <v>4</v>
      </c>
      <c r="AQ14">
        <v>3.5</v>
      </c>
      <c r="AR14">
        <v>4</v>
      </c>
      <c r="AS14">
        <v>3.5</v>
      </c>
      <c r="AT14">
        <v>4</v>
      </c>
      <c r="AW14">
        <v>4</v>
      </c>
      <c r="AX14">
        <v>3.5</v>
      </c>
      <c r="AY14">
        <v>4</v>
      </c>
      <c r="AZ14">
        <v>4</v>
      </c>
      <c r="BA14">
        <v>2.5</v>
      </c>
      <c r="BB14">
        <v>2.5</v>
      </c>
      <c r="BC14">
        <v>4</v>
      </c>
      <c r="BD14">
        <v>4.5</v>
      </c>
      <c r="BF14">
        <v>3</v>
      </c>
      <c r="BG14">
        <v>5</v>
      </c>
      <c r="BH14">
        <v>5</v>
      </c>
      <c r="BI14">
        <v>4.5</v>
      </c>
      <c r="BJ14">
        <v>3</v>
      </c>
      <c r="BK14">
        <v>3</v>
      </c>
      <c r="BL14">
        <v>2.5</v>
      </c>
      <c r="BM14">
        <v>4</v>
      </c>
      <c r="BN14">
        <v>4</v>
      </c>
      <c r="BO14">
        <v>5</v>
      </c>
      <c r="BP14">
        <v>4</v>
      </c>
      <c r="BQ14">
        <v>3</v>
      </c>
      <c r="BS14">
        <v>5</v>
      </c>
      <c r="BV14">
        <v>3.5</v>
      </c>
      <c r="BW14">
        <v>5</v>
      </c>
      <c r="BX14">
        <v>4</v>
      </c>
      <c r="BY14">
        <v>4</v>
      </c>
      <c r="BZ14">
        <v>3.5</v>
      </c>
      <c r="CD14">
        <v>3</v>
      </c>
      <c r="CE14">
        <v>4.5</v>
      </c>
      <c r="CG14">
        <v>4</v>
      </c>
      <c r="CH14">
        <v>4</v>
      </c>
      <c r="CI14">
        <v>4</v>
      </c>
      <c r="CJ14">
        <v>4</v>
      </c>
      <c r="CK14">
        <v>3</v>
      </c>
      <c r="CM14">
        <v>4</v>
      </c>
      <c r="CO14">
        <v>4</v>
      </c>
      <c r="CP14">
        <v>3.5</v>
      </c>
      <c r="CQ14">
        <v>2.5</v>
      </c>
      <c r="CR14">
        <v>3.5</v>
      </c>
      <c r="CS14">
        <v>4</v>
      </c>
      <c r="CT14">
        <v>3</v>
      </c>
      <c r="CU14">
        <v>3.5</v>
      </c>
      <c r="CV14">
        <v>3.5</v>
      </c>
      <c r="CW14">
        <v>4</v>
      </c>
    </row>
    <row r="15" spans="1:101">
      <c r="A15">
        <v>89</v>
      </c>
      <c r="B15">
        <v>4</v>
      </c>
      <c r="C15">
        <v>4.5</v>
      </c>
      <c r="D15">
        <v>5</v>
      </c>
      <c r="G15">
        <v>5</v>
      </c>
      <c r="H15">
        <v>5</v>
      </c>
      <c r="M15">
        <v>5</v>
      </c>
      <c r="O15">
        <v>3.5</v>
      </c>
      <c r="T15">
        <v>4.5</v>
      </c>
      <c r="W15">
        <v>5</v>
      </c>
      <c r="X15">
        <v>5</v>
      </c>
      <c r="Z15">
        <v>3</v>
      </c>
      <c r="AA15">
        <v>5</v>
      </c>
      <c r="AC15">
        <v>5</v>
      </c>
      <c r="AF15">
        <v>4</v>
      </c>
      <c r="AH15">
        <v>4.5</v>
      </c>
      <c r="AI15">
        <v>4.5</v>
      </c>
      <c r="AK15">
        <v>5</v>
      </c>
      <c r="AL15">
        <v>4</v>
      </c>
      <c r="AO15">
        <v>5</v>
      </c>
      <c r="AQ15">
        <v>5</v>
      </c>
      <c r="AR15">
        <v>3.5</v>
      </c>
      <c r="AV15">
        <v>5</v>
      </c>
      <c r="AX15">
        <v>5</v>
      </c>
      <c r="AY15">
        <v>4</v>
      </c>
      <c r="AZ15">
        <v>4.5</v>
      </c>
      <c r="BA15">
        <v>3.5</v>
      </c>
      <c r="BB15">
        <v>3</v>
      </c>
      <c r="BE15">
        <v>5</v>
      </c>
      <c r="BH15">
        <v>4</v>
      </c>
      <c r="BI15">
        <v>5</v>
      </c>
      <c r="BK15">
        <v>4.5</v>
      </c>
      <c r="BO15">
        <v>3.5</v>
      </c>
      <c r="BS15">
        <v>5</v>
      </c>
      <c r="BT15">
        <v>4.5</v>
      </c>
      <c r="CA15">
        <v>4</v>
      </c>
      <c r="CB15">
        <v>4</v>
      </c>
      <c r="CC15">
        <v>3</v>
      </c>
      <c r="CG15">
        <v>4</v>
      </c>
      <c r="CM15">
        <v>5</v>
      </c>
    </row>
    <row r="16" spans="1:101">
      <c r="A16">
        <v>442</v>
      </c>
      <c r="B16">
        <v>3</v>
      </c>
      <c r="D16">
        <v>3</v>
      </c>
      <c r="E16">
        <v>4</v>
      </c>
      <c r="F16">
        <v>1</v>
      </c>
      <c r="G16">
        <v>5</v>
      </c>
      <c r="H16">
        <v>3</v>
      </c>
      <c r="I16">
        <v>2</v>
      </c>
      <c r="J16">
        <v>4</v>
      </c>
      <c r="K16">
        <v>5</v>
      </c>
      <c r="L16">
        <v>4</v>
      </c>
      <c r="M16">
        <v>5</v>
      </c>
      <c r="P16">
        <v>5</v>
      </c>
      <c r="Q16">
        <v>5</v>
      </c>
      <c r="R16">
        <v>5</v>
      </c>
      <c r="T16">
        <v>3</v>
      </c>
      <c r="V16">
        <v>3</v>
      </c>
      <c r="W16">
        <v>3</v>
      </c>
      <c r="Y16">
        <v>5</v>
      </c>
      <c r="Z16">
        <v>3</v>
      </c>
      <c r="AA16">
        <v>4</v>
      </c>
      <c r="AB16">
        <v>4</v>
      </c>
      <c r="AC16">
        <v>4</v>
      </c>
      <c r="AE16">
        <v>3</v>
      </c>
      <c r="AF16">
        <v>3</v>
      </c>
      <c r="AG16">
        <v>4</v>
      </c>
      <c r="AJ16">
        <v>4</v>
      </c>
      <c r="AK16">
        <v>4</v>
      </c>
      <c r="AL16">
        <v>5</v>
      </c>
      <c r="AM16">
        <v>3</v>
      </c>
      <c r="AN16">
        <v>4</v>
      </c>
      <c r="AO16">
        <v>4</v>
      </c>
      <c r="AQ16">
        <v>4</v>
      </c>
      <c r="AR16">
        <v>3</v>
      </c>
      <c r="AS16">
        <v>2</v>
      </c>
      <c r="AT16">
        <v>4</v>
      </c>
      <c r="AW16">
        <v>4</v>
      </c>
      <c r="AY16">
        <v>4</v>
      </c>
      <c r="AZ16">
        <v>5</v>
      </c>
      <c r="BA16">
        <v>5</v>
      </c>
      <c r="BB16">
        <v>2</v>
      </c>
      <c r="BE16">
        <v>5</v>
      </c>
      <c r="BG16">
        <v>4</v>
      </c>
      <c r="BH16">
        <v>3</v>
      </c>
      <c r="BI16">
        <v>5</v>
      </c>
      <c r="BJ16">
        <v>4</v>
      </c>
      <c r="BK16">
        <v>3</v>
      </c>
      <c r="BN16">
        <v>3</v>
      </c>
      <c r="BO16">
        <v>3</v>
      </c>
      <c r="BP16">
        <v>3</v>
      </c>
      <c r="BR16">
        <v>1</v>
      </c>
      <c r="BS16">
        <v>2</v>
      </c>
      <c r="BU16">
        <v>4</v>
      </c>
      <c r="BV16">
        <v>4</v>
      </c>
      <c r="BW16">
        <v>4</v>
      </c>
      <c r="BX16">
        <v>4</v>
      </c>
      <c r="CA16">
        <v>3</v>
      </c>
      <c r="CB16">
        <v>3</v>
      </c>
      <c r="CC16">
        <v>3</v>
      </c>
      <c r="CD16">
        <v>3</v>
      </c>
      <c r="CE16">
        <v>3</v>
      </c>
      <c r="CF16">
        <v>5</v>
      </c>
      <c r="CG16">
        <v>5</v>
      </c>
      <c r="CH16">
        <v>5</v>
      </c>
      <c r="CI16">
        <v>1</v>
      </c>
      <c r="CL16">
        <v>3</v>
      </c>
      <c r="CM16">
        <v>3</v>
      </c>
      <c r="CO16">
        <v>3</v>
      </c>
      <c r="CR16">
        <v>2</v>
      </c>
      <c r="CU16">
        <v>4</v>
      </c>
      <c r="CV16">
        <v>4</v>
      </c>
    </row>
    <row r="17" spans="1:101">
      <c r="A17">
        <v>3556</v>
      </c>
      <c r="B17">
        <v>4</v>
      </c>
      <c r="C17">
        <v>4</v>
      </c>
      <c r="D17">
        <v>4</v>
      </c>
      <c r="E17">
        <v>4</v>
      </c>
      <c r="F17">
        <v>3</v>
      </c>
      <c r="G17">
        <v>5</v>
      </c>
      <c r="K17">
        <v>4</v>
      </c>
      <c r="L17">
        <v>3.5</v>
      </c>
      <c r="M17">
        <v>4</v>
      </c>
      <c r="O17">
        <v>3.5</v>
      </c>
      <c r="P17">
        <v>3.5</v>
      </c>
      <c r="Q17">
        <v>3</v>
      </c>
      <c r="R17">
        <v>3.5</v>
      </c>
      <c r="S17">
        <v>4.5</v>
      </c>
      <c r="U17">
        <v>4.5</v>
      </c>
      <c r="V17">
        <v>4</v>
      </c>
      <c r="X17">
        <v>3.5</v>
      </c>
      <c r="Y17">
        <v>3.5</v>
      </c>
      <c r="AB17">
        <v>3.5</v>
      </c>
      <c r="AC17">
        <v>5</v>
      </c>
      <c r="AE17">
        <v>2.5</v>
      </c>
      <c r="AF17">
        <v>3.5</v>
      </c>
      <c r="AG17">
        <v>4</v>
      </c>
      <c r="AH17">
        <v>5</v>
      </c>
      <c r="AJ17">
        <v>1.5</v>
      </c>
      <c r="AK17">
        <v>3.5</v>
      </c>
      <c r="AL17">
        <v>4.5</v>
      </c>
      <c r="AM17">
        <v>3</v>
      </c>
      <c r="AN17">
        <v>5</v>
      </c>
      <c r="AO17">
        <v>3.5</v>
      </c>
      <c r="AP17">
        <v>4.5</v>
      </c>
      <c r="AQ17">
        <v>3.5</v>
      </c>
      <c r="AR17">
        <v>2.5</v>
      </c>
      <c r="AS17">
        <v>3</v>
      </c>
      <c r="AT17">
        <v>4</v>
      </c>
      <c r="AU17">
        <v>4.5</v>
      </c>
      <c r="AW17">
        <v>4.5</v>
      </c>
      <c r="AX17">
        <v>4.5</v>
      </c>
      <c r="AY17">
        <v>3</v>
      </c>
      <c r="AZ17">
        <v>3.5</v>
      </c>
      <c r="BA17">
        <v>4</v>
      </c>
      <c r="BB17">
        <v>3</v>
      </c>
      <c r="BD17">
        <v>4</v>
      </c>
      <c r="BF17">
        <v>3.5</v>
      </c>
      <c r="BG17">
        <v>3</v>
      </c>
      <c r="BH17">
        <v>4</v>
      </c>
      <c r="BI17">
        <v>4.5</v>
      </c>
      <c r="BJ17">
        <v>3.5</v>
      </c>
      <c r="BM17">
        <v>3.5</v>
      </c>
      <c r="BO17">
        <v>4.5</v>
      </c>
      <c r="BP17">
        <v>4</v>
      </c>
      <c r="BQ17">
        <v>3.5</v>
      </c>
      <c r="BR17">
        <v>2.5</v>
      </c>
      <c r="BS17">
        <v>4</v>
      </c>
      <c r="BT17">
        <v>4.5</v>
      </c>
      <c r="BU17">
        <v>2.5</v>
      </c>
      <c r="BV17">
        <v>3</v>
      </c>
      <c r="BX17">
        <v>3.5</v>
      </c>
      <c r="BY17">
        <v>3</v>
      </c>
      <c r="BZ17">
        <v>3</v>
      </c>
      <c r="CA17">
        <v>3.5</v>
      </c>
      <c r="CB17">
        <v>3</v>
      </c>
      <c r="CC17">
        <v>4</v>
      </c>
      <c r="CD17">
        <v>3.5</v>
      </c>
      <c r="CE17">
        <v>4</v>
      </c>
      <c r="CF17">
        <v>3</v>
      </c>
      <c r="CG17">
        <v>4</v>
      </c>
      <c r="CH17">
        <v>3.5</v>
      </c>
      <c r="CJ17">
        <v>2</v>
      </c>
      <c r="CL17">
        <v>3</v>
      </c>
      <c r="CM17">
        <v>3.5</v>
      </c>
      <c r="CN17">
        <v>1.5</v>
      </c>
      <c r="CO17">
        <v>5</v>
      </c>
      <c r="CR17">
        <v>3</v>
      </c>
      <c r="CS17">
        <v>3.5</v>
      </c>
      <c r="CT17">
        <v>4</v>
      </c>
      <c r="CU17">
        <v>3.5</v>
      </c>
      <c r="CV17">
        <v>3.5</v>
      </c>
    </row>
    <row r="18" spans="1:101">
      <c r="A18">
        <v>5261</v>
      </c>
      <c r="D18">
        <v>5</v>
      </c>
      <c r="F18">
        <v>1.5</v>
      </c>
      <c r="G18">
        <v>0.5</v>
      </c>
      <c r="I18">
        <v>4</v>
      </c>
      <c r="J18">
        <v>5</v>
      </c>
      <c r="L18">
        <v>3.5</v>
      </c>
      <c r="M18">
        <v>5</v>
      </c>
      <c r="N18">
        <v>3.5</v>
      </c>
      <c r="Q18">
        <v>1</v>
      </c>
      <c r="T18">
        <v>3.5</v>
      </c>
      <c r="W18">
        <v>4.5</v>
      </c>
      <c r="X18">
        <v>3.5</v>
      </c>
      <c r="Y18">
        <v>3</v>
      </c>
      <c r="Z18">
        <v>3</v>
      </c>
      <c r="AA18">
        <v>4</v>
      </c>
      <c r="AE18">
        <v>4</v>
      </c>
      <c r="AF18">
        <v>4.5</v>
      </c>
      <c r="AG18">
        <v>4.5</v>
      </c>
      <c r="AI18">
        <v>4</v>
      </c>
      <c r="AJ18">
        <v>3.5</v>
      </c>
      <c r="AK18">
        <v>3.5</v>
      </c>
      <c r="AL18">
        <v>0.5</v>
      </c>
      <c r="AM18">
        <v>2</v>
      </c>
      <c r="AN18">
        <v>2.5</v>
      </c>
      <c r="AQ18">
        <v>4.5</v>
      </c>
      <c r="AR18">
        <v>1</v>
      </c>
      <c r="AS18">
        <v>1</v>
      </c>
      <c r="AV18">
        <v>3.5</v>
      </c>
      <c r="AX18">
        <v>2</v>
      </c>
      <c r="AY18">
        <v>1.5</v>
      </c>
      <c r="AZ18">
        <v>5</v>
      </c>
      <c r="BA18">
        <v>3</v>
      </c>
      <c r="BB18">
        <v>4.5</v>
      </c>
      <c r="BD18">
        <v>4</v>
      </c>
      <c r="BE18">
        <v>3.5</v>
      </c>
      <c r="BH18">
        <v>0.5</v>
      </c>
      <c r="BI18">
        <v>3</v>
      </c>
      <c r="BJ18">
        <v>4</v>
      </c>
      <c r="BK18">
        <v>4.5</v>
      </c>
      <c r="BN18">
        <v>5</v>
      </c>
      <c r="BO18">
        <v>2</v>
      </c>
      <c r="BP18">
        <v>1.5</v>
      </c>
      <c r="BR18">
        <v>2.5</v>
      </c>
      <c r="BS18">
        <v>2</v>
      </c>
      <c r="BT18">
        <v>5</v>
      </c>
      <c r="BU18">
        <v>2</v>
      </c>
      <c r="BW18">
        <v>5</v>
      </c>
      <c r="BX18">
        <v>5</v>
      </c>
      <c r="CA18">
        <v>1</v>
      </c>
      <c r="CG18">
        <v>0.5</v>
      </c>
      <c r="CH18">
        <v>0.5</v>
      </c>
      <c r="CI18">
        <v>1</v>
      </c>
      <c r="CL18">
        <v>3</v>
      </c>
      <c r="CN18">
        <v>0.5</v>
      </c>
      <c r="CO18">
        <v>4</v>
      </c>
      <c r="CS18">
        <v>0.5</v>
      </c>
    </row>
    <row r="19" spans="1:101">
      <c r="A19">
        <v>2492</v>
      </c>
      <c r="B19">
        <v>4.5</v>
      </c>
      <c r="C19">
        <v>3.5</v>
      </c>
      <c r="D19">
        <v>3.5</v>
      </c>
      <c r="E19">
        <v>3.5</v>
      </c>
      <c r="F19">
        <v>4</v>
      </c>
      <c r="G19">
        <v>4</v>
      </c>
      <c r="I19">
        <v>4</v>
      </c>
      <c r="J19">
        <v>4</v>
      </c>
      <c r="K19">
        <v>5</v>
      </c>
      <c r="L19">
        <v>5</v>
      </c>
      <c r="M19">
        <v>3.5</v>
      </c>
      <c r="O19">
        <v>4</v>
      </c>
      <c r="P19">
        <v>3.5</v>
      </c>
      <c r="Q19">
        <v>4</v>
      </c>
      <c r="R19">
        <v>5</v>
      </c>
      <c r="U19">
        <v>3.5</v>
      </c>
      <c r="V19">
        <v>4</v>
      </c>
      <c r="W19">
        <v>5</v>
      </c>
      <c r="X19">
        <v>3.5</v>
      </c>
      <c r="Y19">
        <v>4</v>
      </c>
      <c r="Z19">
        <v>1.5</v>
      </c>
      <c r="AA19">
        <v>3</v>
      </c>
      <c r="AB19">
        <v>4.5</v>
      </c>
      <c r="AE19">
        <v>2.5</v>
      </c>
      <c r="AF19">
        <v>4</v>
      </c>
      <c r="AG19">
        <v>1.5</v>
      </c>
      <c r="AI19">
        <v>3</v>
      </c>
      <c r="AJ19">
        <v>2.5</v>
      </c>
      <c r="AK19">
        <v>3</v>
      </c>
      <c r="AL19">
        <v>3</v>
      </c>
      <c r="AM19">
        <v>1.5</v>
      </c>
      <c r="AR19">
        <v>3</v>
      </c>
      <c r="AS19">
        <v>3.5</v>
      </c>
      <c r="AT19">
        <v>4</v>
      </c>
      <c r="AU19">
        <v>4</v>
      </c>
      <c r="AV19">
        <v>4</v>
      </c>
      <c r="AW19">
        <v>3</v>
      </c>
      <c r="AX19">
        <v>3.5</v>
      </c>
      <c r="AY19">
        <v>3</v>
      </c>
      <c r="AZ19">
        <v>4</v>
      </c>
      <c r="BA19">
        <v>2</v>
      </c>
      <c r="BB19">
        <v>4</v>
      </c>
      <c r="BF19">
        <v>4.5</v>
      </c>
      <c r="BG19">
        <v>3.5</v>
      </c>
      <c r="BH19">
        <v>3</v>
      </c>
      <c r="BI19">
        <v>3</v>
      </c>
      <c r="BJ19">
        <v>4</v>
      </c>
      <c r="BM19">
        <v>2.5</v>
      </c>
      <c r="BO19">
        <v>3.5</v>
      </c>
      <c r="BP19">
        <v>1.5</v>
      </c>
      <c r="BQ19">
        <v>2.5</v>
      </c>
      <c r="BR19">
        <v>2.5</v>
      </c>
      <c r="BT19">
        <v>4</v>
      </c>
      <c r="BU19">
        <v>4</v>
      </c>
      <c r="BV19">
        <v>3</v>
      </c>
      <c r="BX19">
        <v>5</v>
      </c>
      <c r="BZ19">
        <v>4.5</v>
      </c>
      <c r="CA19">
        <v>5</v>
      </c>
      <c r="CB19">
        <v>3.5</v>
      </c>
      <c r="CC19">
        <v>1.5</v>
      </c>
      <c r="CE19">
        <v>2.5</v>
      </c>
      <c r="CF19">
        <v>4</v>
      </c>
      <c r="CG19">
        <v>3.5</v>
      </c>
      <c r="CH19">
        <v>3.5</v>
      </c>
      <c r="CI19">
        <v>1</v>
      </c>
      <c r="CJ19">
        <v>1</v>
      </c>
      <c r="CK19">
        <v>4</v>
      </c>
      <c r="CO19">
        <v>4</v>
      </c>
      <c r="CP19">
        <v>3</v>
      </c>
      <c r="CR19">
        <v>3.5</v>
      </c>
      <c r="CS19">
        <v>5</v>
      </c>
      <c r="CT19">
        <v>4</v>
      </c>
      <c r="CU19">
        <v>3</v>
      </c>
      <c r="CV19">
        <v>2</v>
      </c>
      <c r="CW19">
        <v>4</v>
      </c>
    </row>
    <row r="20" spans="1:101">
      <c r="A20">
        <v>5062</v>
      </c>
      <c r="B20">
        <v>4</v>
      </c>
      <c r="C20">
        <v>4</v>
      </c>
      <c r="D20">
        <v>4.5</v>
      </c>
      <c r="E20">
        <v>4.5</v>
      </c>
      <c r="F20">
        <v>4</v>
      </c>
      <c r="G20">
        <v>4</v>
      </c>
      <c r="H20">
        <v>4</v>
      </c>
      <c r="J20">
        <v>4</v>
      </c>
      <c r="K20">
        <v>4</v>
      </c>
      <c r="L20">
        <v>4</v>
      </c>
      <c r="M20">
        <v>4.5</v>
      </c>
      <c r="N20">
        <v>4</v>
      </c>
      <c r="P20">
        <v>4.5</v>
      </c>
      <c r="Q20">
        <v>4.5</v>
      </c>
      <c r="R20">
        <v>5</v>
      </c>
      <c r="S20">
        <v>4</v>
      </c>
      <c r="T20">
        <v>4.5</v>
      </c>
      <c r="U20">
        <v>3.5</v>
      </c>
      <c r="V20">
        <v>4.5</v>
      </c>
      <c r="W20">
        <v>4.5</v>
      </c>
      <c r="X20">
        <v>4.5</v>
      </c>
      <c r="Y20">
        <v>4</v>
      </c>
      <c r="Z20">
        <v>4</v>
      </c>
      <c r="AA20">
        <v>4</v>
      </c>
      <c r="AD20">
        <v>3.5</v>
      </c>
      <c r="AI20">
        <v>4.5</v>
      </c>
      <c r="AJ20">
        <v>3.5</v>
      </c>
      <c r="AK20">
        <v>4</v>
      </c>
      <c r="AL20">
        <v>3.5</v>
      </c>
      <c r="AO20">
        <v>4.5</v>
      </c>
      <c r="AQ20">
        <v>5</v>
      </c>
      <c r="AS20">
        <v>3.5</v>
      </c>
      <c r="AT20">
        <v>3.5</v>
      </c>
      <c r="AV20">
        <v>4</v>
      </c>
      <c r="AW20">
        <v>3.5</v>
      </c>
      <c r="AX20">
        <v>3.5</v>
      </c>
      <c r="AY20">
        <v>3.5</v>
      </c>
      <c r="AZ20">
        <v>4.5</v>
      </c>
      <c r="BA20">
        <v>3</v>
      </c>
      <c r="BB20">
        <v>3.5</v>
      </c>
      <c r="BC20">
        <v>3.5</v>
      </c>
      <c r="BD20">
        <v>4</v>
      </c>
      <c r="BF20">
        <v>3.5</v>
      </c>
      <c r="BG20">
        <v>2</v>
      </c>
      <c r="BH20">
        <v>2</v>
      </c>
      <c r="BI20">
        <v>4.5</v>
      </c>
      <c r="BM20">
        <v>3.5</v>
      </c>
      <c r="BO20">
        <v>3.5</v>
      </c>
      <c r="BQ20">
        <v>3.5</v>
      </c>
      <c r="BR20">
        <v>4</v>
      </c>
      <c r="BT20">
        <v>3.5</v>
      </c>
      <c r="BU20">
        <v>4</v>
      </c>
      <c r="BV20">
        <v>3.5</v>
      </c>
      <c r="BX20">
        <v>4</v>
      </c>
      <c r="BY20">
        <v>4</v>
      </c>
      <c r="BZ20">
        <v>3.5</v>
      </c>
      <c r="CA20">
        <v>4.5</v>
      </c>
      <c r="CB20">
        <v>4.5</v>
      </c>
      <c r="CC20">
        <v>3</v>
      </c>
      <c r="CG20">
        <v>4</v>
      </c>
      <c r="CH20">
        <v>4</v>
      </c>
      <c r="CJ20">
        <v>3.5</v>
      </c>
      <c r="CL20">
        <v>3.5</v>
      </c>
      <c r="CN20">
        <v>4</v>
      </c>
      <c r="CS20">
        <v>3.5</v>
      </c>
      <c r="CT20">
        <v>2</v>
      </c>
      <c r="CU20">
        <v>4</v>
      </c>
    </row>
    <row r="21" spans="1:101">
      <c r="A21">
        <v>2486</v>
      </c>
      <c r="B21">
        <v>3.5</v>
      </c>
      <c r="C21">
        <v>2</v>
      </c>
      <c r="D21">
        <v>4.5</v>
      </c>
      <c r="E21">
        <v>3.5</v>
      </c>
      <c r="F21">
        <v>2.5</v>
      </c>
      <c r="G21">
        <v>4.5</v>
      </c>
      <c r="H21">
        <v>3</v>
      </c>
      <c r="I21">
        <v>3.5</v>
      </c>
      <c r="J21">
        <v>4.5</v>
      </c>
      <c r="K21">
        <v>4.5</v>
      </c>
      <c r="L21">
        <v>2</v>
      </c>
      <c r="M21">
        <v>4.5</v>
      </c>
      <c r="N21">
        <v>3</v>
      </c>
      <c r="O21">
        <v>2.5</v>
      </c>
      <c r="P21">
        <v>4</v>
      </c>
      <c r="Q21">
        <v>4</v>
      </c>
      <c r="R21">
        <v>4.5</v>
      </c>
      <c r="S21">
        <v>2</v>
      </c>
      <c r="T21">
        <v>2</v>
      </c>
      <c r="U21">
        <v>4</v>
      </c>
      <c r="V21">
        <v>4</v>
      </c>
      <c r="W21">
        <v>4.5</v>
      </c>
      <c r="X21">
        <v>2.5</v>
      </c>
      <c r="Y21">
        <v>3</v>
      </c>
      <c r="Z21">
        <v>4</v>
      </c>
      <c r="AA21">
        <v>5</v>
      </c>
      <c r="AB21">
        <v>1.5</v>
      </c>
      <c r="AC21">
        <v>3</v>
      </c>
      <c r="AD21">
        <v>2.5</v>
      </c>
      <c r="AE21">
        <v>2</v>
      </c>
      <c r="AF21">
        <v>4</v>
      </c>
      <c r="AG21">
        <v>4.5</v>
      </c>
      <c r="AH21">
        <v>4</v>
      </c>
      <c r="AI21">
        <v>0.5</v>
      </c>
      <c r="AJ21">
        <v>4</v>
      </c>
      <c r="AK21">
        <v>4</v>
      </c>
      <c r="AL21">
        <v>4.5</v>
      </c>
      <c r="AM21">
        <v>4</v>
      </c>
      <c r="AN21">
        <v>3.5</v>
      </c>
      <c r="AO21">
        <v>1</v>
      </c>
      <c r="AP21">
        <v>3</v>
      </c>
      <c r="AQ21">
        <v>2</v>
      </c>
      <c r="AR21">
        <v>3.5</v>
      </c>
      <c r="AS21">
        <v>3</v>
      </c>
      <c r="AT21">
        <v>1.5</v>
      </c>
      <c r="AU21">
        <v>2.5</v>
      </c>
      <c r="AV21">
        <v>3.5</v>
      </c>
      <c r="AW21">
        <v>3.5</v>
      </c>
      <c r="AX21">
        <v>3</v>
      </c>
      <c r="AY21">
        <v>1.5</v>
      </c>
      <c r="AZ21">
        <v>4.5</v>
      </c>
      <c r="BA21">
        <v>2.5</v>
      </c>
      <c r="BB21">
        <v>2</v>
      </c>
      <c r="BC21">
        <v>4</v>
      </c>
      <c r="BD21">
        <v>3</v>
      </c>
      <c r="BE21">
        <v>2.5</v>
      </c>
      <c r="BF21">
        <v>0.5</v>
      </c>
      <c r="BG21">
        <v>0.5</v>
      </c>
      <c r="BH21">
        <v>0.5</v>
      </c>
      <c r="BI21">
        <v>4.5</v>
      </c>
      <c r="BJ21">
        <v>3</v>
      </c>
      <c r="BK21">
        <v>4.5</v>
      </c>
      <c r="BL21">
        <v>3</v>
      </c>
      <c r="BM21">
        <v>2</v>
      </c>
      <c r="BN21">
        <v>4.5</v>
      </c>
      <c r="BO21">
        <v>3</v>
      </c>
      <c r="BP21">
        <v>3</v>
      </c>
      <c r="BQ21">
        <v>2</v>
      </c>
      <c r="BR21">
        <v>2.5</v>
      </c>
      <c r="BS21">
        <v>3.5</v>
      </c>
      <c r="BT21">
        <v>3.5</v>
      </c>
      <c r="BU21">
        <v>2.5</v>
      </c>
      <c r="BV21">
        <v>2</v>
      </c>
      <c r="BW21">
        <v>2</v>
      </c>
      <c r="BX21">
        <v>3.5</v>
      </c>
      <c r="BY21">
        <v>2</v>
      </c>
      <c r="BZ21">
        <v>2</v>
      </c>
      <c r="CA21">
        <v>4.5</v>
      </c>
      <c r="CB21">
        <v>4</v>
      </c>
      <c r="CC21">
        <v>3</v>
      </c>
      <c r="CD21">
        <v>3</v>
      </c>
      <c r="CE21">
        <v>0.5</v>
      </c>
      <c r="CF21">
        <v>3</v>
      </c>
      <c r="CG21">
        <v>4</v>
      </c>
      <c r="CH21">
        <v>3</v>
      </c>
      <c r="CI21">
        <v>0.5</v>
      </c>
      <c r="CJ21">
        <v>1</v>
      </c>
      <c r="CK21">
        <v>2.5</v>
      </c>
      <c r="CL21">
        <v>2.5</v>
      </c>
      <c r="CM21">
        <v>2.5</v>
      </c>
      <c r="CN21">
        <v>0.5</v>
      </c>
      <c r="CO21">
        <v>0.5</v>
      </c>
      <c r="CP21">
        <v>0.5</v>
      </c>
      <c r="CQ21">
        <v>3</v>
      </c>
      <c r="CR21">
        <v>2.5</v>
      </c>
      <c r="CS21">
        <v>3</v>
      </c>
      <c r="CT21">
        <v>2.5</v>
      </c>
      <c r="CU21">
        <v>3.5</v>
      </c>
      <c r="CV21">
        <v>3</v>
      </c>
      <c r="CW21">
        <v>1.5</v>
      </c>
    </row>
    <row r="22" spans="1:101">
      <c r="A22">
        <v>4942</v>
      </c>
      <c r="C22">
        <v>3.5</v>
      </c>
      <c r="D22">
        <v>4</v>
      </c>
      <c r="E22">
        <v>4</v>
      </c>
      <c r="F22">
        <v>3.5</v>
      </c>
      <c r="G22">
        <v>4</v>
      </c>
      <c r="H22">
        <v>5</v>
      </c>
      <c r="J22">
        <v>5</v>
      </c>
      <c r="K22">
        <v>3.5</v>
      </c>
      <c r="L22">
        <v>4.5</v>
      </c>
      <c r="M22">
        <v>4.5</v>
      </c>
      <c r="N22">
        <v>2.5</v>
      </c>
      <c r="O22">
        <v>3</v>
      </c>
      <c r="P22">
        <v>4.5</v>
      </c>
      <c r="Q22">
        <v>4.5</v>
      </c>
      <c r="R22">
        <v>4.5</v>
      </c>
      <c r="T22">
        <v>4</v>
      </c>
      <c r="W22">
        <v>4.5</v>
      </c>
      <c r="X22">
        <v>4.5</v>
      </c>
      <c r="Y22">
        <v>5</v>
      </c>
      <c r="Z22">
        <v>4.5</v>
      </c>
      <c r="AA22">
        <v>2.5</v>
      </c>
      <c r="AB22">
        <v>4.5</v>
      </c>
      <c r="AC22">
        <v>4</v>
      </c>
      <c r="AE22">
        <v>4</v>
      </c>
      <c r="AF22">
        <v>4.5</v>
      </c>
      <c r="AG22">
        <v>4.5</v>
      </c>
      <c r="AI22">
        <v>4.5</v>
      </c>
      <c r="AJ22">
        <v>3.5</v>
      </c>
      <c r="AK22">
        <v>4.5</v>
      </c>
      <c r="AL22">
        <v>4</v>
      </c>
      <c r="AM22">
        <v>4</v>
      </c>
      <c r="AN22">
        <v>5</v>
      </c>
      <c r="AO22">
        <v>4.5</v>
      </c>
      <c r="AP22">
        <v>4</v>
      </c>
      <c r="AQ22">
        <v>4.5</v>
      </c>
      <c r="AS22">
        <v>4.5</v>
      </c>
      <c r="AT22">
        <v>5</v>
      </c>
      <c r="AW22">
        <v>4.5</v>
      </c>
      <c r="AX22">
        <v>4.5</v>
      </c>
      <c r="AY22">
        <v>3.5</v>
      </c>
      <c r="AZ22">
        <v>4</v>
      </c>
      <c r="BA22">
        <v>5</v>
      </c>
      <c r="BB22">
        <v>4.5</v>
      </c>
      <c r="BC22">
        <v>5</v>
      </c>
      <c r="BD22">
        <v>3.5</v>
      </c>
      <c r="BE22">
        <v>4</v>
      </c>
      <c r="BG22">
        <v>5</v>
      </c>
      <c r="BH22">
        <v>2.5</v>
      </c>
      <c r="BI22">
        <v>3.5</v>
      </c>
      <c r="BK22">
        <v>3.5</v>
      </c>
      <c r="BL22">
        <v>5</v>
      </c>
      <c r="BO22">
        <v>3</v>
      </c>
      <c r="BQ22">
        <v>5</v>
      </c>
      <c r="BR22">
        <v>4.5</v>
      </c>
      <c r="BS22">
        <v>4</v>
      </c>
      <c r="BU22">
        <v>4</v>
      </c>
      <c r="BV22">
        <v>4</v>
      </c>
      <c r="BW22">
        <v>5</v>
      </c>
      <c r="BX22">
        <v>5</v>
      </c>
      <c r="BZ22">
        <v>4.5</v>
      </c>
      <c r="CA22">
        <v>4.5</v>
      </c>
      <c r="CB22">
        <v>2.5</v>
      </c>
      <c r="CD22">
        <v>4</v>
      </c>
      <c r="CE22">
        <v>5</v>
      </c>
      <c r="CG22">
        <v>2.5</v>
      </c>
      <c r="CH22">
        <v>4</v>
      </c>
      <c r="CJ22">
        <v>4</v>
      </c>
      <c r="CK22">
        <v>3</v>
      </c>
      <c r="CN22">
        <v>4</v>
      </c>
      <c r="CO22">
        <v>3</v>
      </c>
      <c r="CQ22">
        <v>3</v>
      </c>
      <c r="CR22">
        <v>5</v>
      </c>
      <c r="CV22">
        <v>4</v>
      </c>
      <c r="CW22">
        <v>4</v>
      </c>
    </row>
    <row r="23" spans="1:101">
      <c r="A23">
        <v>2267</v>
      </c>
      <c r="D23">
        <v>3.5</v>
      </c>
      <c r="G23">
        <v>5</v>
      </c>
      <c r="H23">
        <v>1.5</v>
      </c>
      <c r="J23">
        <v>4</v>
      </c>
      <c r="L23">
        <v>3</v>
      </c>
      <c r="P23">
        <v>2.5</v>
      </c>
      <c r="R23">
        <v>2.5</v>
      </c>
      <c r="S23">
        <v>2.5</v>
      </c>
      <c r="U23">
        <v>4</v>
      </c>
      <c r="W23">
        <v>3</v>
      </c>
      <c r="X23">
        <v>3</v>
      </c>
      <c r="Y23">
        <v>3</v>
      </c>
      <c r="AA23">
        <v>4</v>
      </c>
      <c r="AB23">
        <v>3</v>
      </c>
      <c r="AC23">
        <v>5</v>
      </c>
      <c r="AH23">
        <v>5</v>
      </c>
      <c r="AL23">
        <v>5</v>
      </c>
      <c r="AO23">
        <v>3</v>
      </c>
      <c r="AP23">
        <v>3</v>
      </c>
      <c r="AQ23">
        <v>5</v>
      </c>
      <c r="AS23">
        <v>2.5</v>
      </c>
      <c r="AW23">
        <v>3</v>
      </c>
      <c r="AZ23">
        <v>3</v>
      </c>
      <c r="BA23">
        <v>3</v>
      </c>
      <c r="BE23">
        <v>4</v>
      </c>
      <c r="BG23">
        <v>3</v>
      </c>
      <c r="BI23">
        <v>5</v>
      </c>
      <c r="BK23">
        <v>2.5</v>
      </c>
      <c r="BN23">
        <v>2</v>
      </c>
      <c r="BS23">
        <v>5</v>
      </c>
      <c r="BT23">
        <v>3</v>
      </c>
      <c r="BW23">
        <v>4.5</v>
      </c>
      <c r="BX23">
        <v>2</v>
      </c>
      <c r="CE23">
        <v>3</v>
      </c>
      <c r="CG23">
        <v>4</v>
      </c>
      <c r="CH23">
        <v>4</v>
      </c>
      <c r="CL23">
        <v>2.5</v>
      </c>
      <c r="CM23">
        <v>4</v>
      </c>
      <c r="CO23">
        <v>3</v>
      </c>
    </row>
    <row r="24" spans="1:101">
      <c r="A24">
        <v>4809</v>
      </c>
      <c r="D24">
        <v>4.5</v>
      </c>
      <c r="E24">
        <v>3.5</v>
      </c>
      <c r="F24">
        <v>5</v>
      </c>
      <c r="H24">
        <v>5</v>
      </c>
      <c r="L24">
        <v>4.5</v>
      </c>
      <c r="U24">
        <v>4</v>
      </c>
      <c r="W24">
        <v>4.5</v>
      </c>
      <c r="X24">
        <v>4.5</v>
      </c>
      <c r="AA24">
        <v>4.5</v>
      </c>
      <c r="AB24">
        <v>4</v>
      </c>
      <c r="AC24">
        <v>5</v>
      </c>
      <c r="AG24">
        <v>4</v>
      </c>
      <c r="AI24">
        <v>5</v>
      </c>
      <c r="AO24">
        <v>5</v>
      </c>
      <c r="AR24">
        <v>3.5</v>
      </c>
      <c r="AS24">
        <v>4</v>
      </c>
      <c r="AW24">
        <v>5</v>
      </c>
      <c r="AZ24">
        <v>5</v>
      </c>
      <c r="BA24">
        <v>4</v>
      </c>
      <c r="BB24">
        <v>4</v>
      </c>
      <c r="BN24">
        <v>5</v>
      </c>
      <c r="BO24">
        <v>4</v>
      </c>
      <c r="BP24">
        <v>3.5</v>
      </c>
      <c r="BQ24">
        <v>4</v>
      </c>
      <c r="BR24">
        <v>5</v>
      </c>
      <c r="BS24">
        <v>4</v>
      </c>
      <c r="BU24">
        <v>4</v>
      </c>
      <c r="BV24">
        <v>4</v>
      </c>
      <c r="BW24">
        <v>4</v>
      </c>
      <c r="CI24">
        <v>3</v>
      </c>
      <c r="CO24">
        <v>4.5</v>
      </c>
      <c r="CS24">
        <v>4.5</v>
      </c>
      <c r="CT24">
        <v>4</v>
      </c>
      <c r="CV24">
        <v>3.5</v>
      </c>
    </row>
    <row r="25" spans="1:101">
      <c r="A25">
        <v>3853</v>
      </c>
      <c r="D25">
        <v>3.5</v>
      </c>
      <c r="G25">
        <v>5</v>
      </c>
      <c r="H25">
        <v>5</v>
      </c>
      <c r="I25">
        <v>4</v>
      </c>
      <c r="J25">
        <v>4.5</v>
      </c>
      <c r="K25">
        <v>4</v>
      </c>
      <c r="L25">
        <v>3</v>
      </c>
      <c r="P25">
        <v>5</v>
      </c>
      <c r="Q25">
        <v>5</v>
      </c>
      <c r="R25">
        <v>4</v>
      </c>
      <c r="T25">
        <v>4</v>
      </c>
      <c r="V25">
        <v>4.5</v>
      </c>
      <c r="W25">
        <v>5</v>
      </c>
      <c r="X25">
        <v>3.5</v>
      </c>
      <c r="Y25">
        <v>3.5</v>
      </c>
      <c r="AA25">
        <v>4.5</v>
      </c>
      <c r="AB25">
        <v>2.5</v>
      </c>
      <c r="AC25">
        <v>5</v>
      </c>
      <c r="AF25">
        <v>4</v>
      </c>
      <c r="AG25">
        <v>4</v>
      </c>
      <c r="AI25">
        <v>4</v>
      </c>
      <c r="AJ25">
        <v>3</v>
      </c>
      <c r="AK25">
        <v>2</v>
      </c>
      <c r="AL25">
        <v>5</v>
      </c>
      <c r="AN25">
        <v>4.5</v>
      </c>
      <c r="AO25">
        <v>3.5</v>
      </c>
      <c r="AY25">
        <v>2</v>
      </c>
      <c r="AZ25">
        <v>4.5</v>
      </c>
      <c r="BA25">
        <v>1.5</v>
      </c>
      <c r="BB25">
        <v>4.5</v>
      </c>
      <c r="BC25">
        <v>5</v>
      </c>
      <c r="BI25">
        <v>4</v>
      </c>
      <c r="BJ25">
        <v>3</v>
      </c>
      <c r="BK25">
        <v>3.5</v>
      </c>
      <c r="BM25">
        <v>1.5</v>
      </c>
      <c r="BN25">
        <v>4</v>
      </c>
      <c r="BO25">
        <v>4</v>
      </c>
      <c r="BR25">
        <v>3.5</v>
      </c>
      <c r="BS25">
        <v>3</v>
      </c>
      <c r="BU25">
        <v>2</v>
      </c>
      <c r="BV25">
        <v>2.5</v>
      </c>
      <c r="CD25">
        <v>4.5</v>
      </c>
      <c r="CF25">
        <v>3</v>
      </c>
      <c r="CK25">
        <v>2</v>
      </c>
      <c r="CU25">
        <v>3</v>
      </c>
    </row>
    <row r="26" spans="1:101">
      <c r="A26">
        <v>2288</v>
      </c>
      <c r="C26">
        <v>3.5</v>
      </c>
      <c r="D26">
        <v>3.5</v>
      </c>
      <c r="F26">
        <v>3.5</v>
      </c>
      <c r="G26">
        <v>3</v>
      </c>
      <c r="I26">
        <v>5</v>
      </c>
      <c r="J26">
        <v>5</v>
      </c>
      <c r="K26">
        <v>3</v>
      </c>
      <c r="L26">
        <v>4</v>
      </c>
      <c r="M26">
        <v>2</v>
      </c>
      <c r="N26">
        <v>3</v>
      </c>
      <c r="O26">
        <v>2</v>
      </c>
      <c r="P26">
        <v>4</v>
      </c>
      <c r="Q26">
        <v>4</v>
      </c>
      <c r="R26">
        <v>4</v>
      </c>
      <c r="U26">
        <v>4</v>
      </c>
      <c r="V26">
        <v>1.5</v>
      </c>
      <c r="W26">
        <v>3.5</v>
      </c>
      <c r="X26">
        <v>4</v>
      </c>
      <c r="Y26">
        <v>4</v>
      </c>
      <c r="Z26">
        <v>4.5</v>
      </c>
      <c r="AB26">
        <v>5</v>
      </c>
      <c r="AC26">
        <v>5</v>
      </c>
      <c r="AE26">
        <v>3.5</v>
      </c>
      <c r="AF26">
        <v>3.5</v>
      </c>
      <c r="AG26">
        <v>5</v>
      </c>
      <c r="AJ26">
        <v>3</v>
      </c>
      <c r="AK26">
        <v>3</v>
      </c>
      <c r="AL26">
        <v>3</v>
      </c>
      <c r="AN26">
        <v>3</v>
      </c>
      <c r="AO26">
        <v>4</v>
      </c>
      <c r="AP26">
        <v>3</v>
      </c>
      <c r="AQ26">
        <v>5</v>
      </c>
      <c r="AR26">
        <v>1.5</v>
      </c>
      <c r="AS26">
        <v>1.5</v>
      </c>
      <c r="AT26">
        <v>3</v>
      </c>
      <c r="AU26">
        <v>3</v>
      </c>
      <c r="AV26">
        <v>5</v>
      </c>
      <c r="AW26">
        <v>4</v>
      </c>
      <c r="AX26">
        <v>0.5</v>
      </c>
      <c r="AY26">
        <v>3</v>
      </c>
      <c r="AZ26">
        <v>4</v>
      </c>
      <c r="BA26">
        <v>3.5</v>
      </c>
      <c r="BB26">
        <v>2.5</v>
      </c>
      <c r="BC26">
        <v>3</v>
      </c>
      <c r="BI26">
        <v>3</v>
      </c>
      <c r="BJ26">
        <v>4.5</v>
      </c>
      <c r="BK26">
        <v>3.5</v>
      </c>
      <c r="BM26">
        <v>2</v>
      </c>
      <c r="BN26">
        <v>4.5</v>
      </c>
      <c r="BO26">
        <v>4</v>
      </c>
      <c r="BP26">
        <v>3.5</v>
      </c>
      <c r="BR26">
        <v>2.5</v>
      </c>
      <c r="BS26">
        <v>3.5</v>
      </c>
      <c r="BT26">
        <v>3</v>
      </c>
      <c r="BU26">
        <v>4</v>
      </c>
      <c r="BV26">
        <v>3.5</v>
      </c>
      <c r="BX26">
        <v>3.5</v>
      </c>
      <c r="BY26">
        <v>2</v>
      </c>
      <c r="BZ26">
        <v>3</v>
      </c>
      <c r="CE26">
        <v>3</v>
      </c>
      <c r="CF26">
        <v>2.5</v>
      </c>
      <c r="CG26">
        <v>4</v>
      </c>
      <c r="CH26">
        <v>4.5</v>
      </c>
      <c r="CI26">
        <v>1</v>
      </c>
      <c r="CJ26">
        <v>2.5</v>
      </c>
      <c r="CK26">
        <v>4</v>
      </c>
      <c r="CL26">
        <v>3</v>
      </c>
      <c r="CM26">
        <v>4</v>
      </c>
      <c r="CN26">
        <v>0.5</v>
      </c>
      <c r="CR26">
        <v>4</v>
      </c>
      <c r="CS26">
        <v>3.5</v>
      </c>
      <c r="CU26">
        <v>4</v>
      </c>
      <c r="CV26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C545"/>
  <sheetViews>
    <sheetView topLeftCell="A6" workbookViewId="0">
      <selection activeCell="B48" sqref="B48"/>
    </sheetView>
  </sheetViews>
  <sheetFormatPr baseColWidth="10" defaultColWidth="8.83203125" defaultRowHeight="15"/>
  <cols>
    <col min="1" max="1" width="76.1640625" style="1" bestFit="1" customWidth="1"/>
    <col min="28" max="28" width="9.6640625" bestFit="1" customWidth="1"/>
    <col min="54" max="54" width="76.1640625" bestFit="1" customWidth="1"/>
    <col min="55" max="55" width="8.83203125" customWidth="1"/>
    <col min="56" max="56" width="9.83203125" bestFit="1" customWidth="1"/>
    <col min="57" max="57" width="9.6640625" bestFit="1" customWidth="1"/>
    <col min="58" max="59" width="9.83203125" bestFit="1" customWidth="1"/>
    <col min="60" max="60" width="9.6640625" bestFit="1" customWidth="1"/>
    <col min="61" max="67" width="9.83203125" bestFit="1" customWidth="1"/>
    <col min="68" max="69" width="9.6640625" bestFit="1" customWidth="1"/>
    <col min="70" max="79" width="9.83203125" bestFit="1" customWidth="1"/>
  </cols>
  <sheetData>
    <row r="1" spans="1:26" s="3" customFormat="1" ht="16" thickBot="1">
      <c r="A1" s="2"/>
      <c r="B1" s="3">
        <v>1648</v>
      </c>
      <c r="C1" s="3">
        <v>5136</v>
      </c>
      <c r="D1" s="3">
        <v>918</v>
      </c>
      <c r="E1" s="3">
        <v>2824</v>
      </c>
      <c r="F1" s="11">
        <v>3867</v>
      </c>
      <c r="G1" s="3">
        <v>860</v>
      </c>
      <c r="H1" s="3">
        <v>3712</v>
      </c>
      <c r="I1" s="3">
        <v>2968</v>
      </c>
      <c r="J1" s="3">
        <v>3525</v>
      </c>
      <c r="K1" s="3">
        <v>4323</v>
      </c>
      <c r="L1" s="3">
        <v>3617</v>
      </c>
      <c r="M1" s="3">
        <v>4360</v>
      </c>
      <c r="N1" s="3">
        <v>2756</v>
      </c>
      <c r="O1" s="11">
        <v>89</v>
      </c>
      <c r="P1" s="3">
        <v>442</v>
      </c>
      <c r="Q1" s="3">
        <v>3556</v>
      </c>
      <c r="R1" s="3">
        <v>5261</v>
      </c>
      <c r="S1" s="3">
        <v>2492</v>
      </c>
      <c r="T1" s="3">
        <v>5062</v>
      </c>
      <c r="U1" s="3">
        <v>2486</v>
      </c>
      <c r="V1" s="3">
        <v>4942</v>
      </c>
      <c r="W1" s="3">
        <v>2267</v>
      </c>
      <c r="X1" s="3">
        <v>4809</v>
      </c>
      <c r="Y1" s="3">
        <v>3853</v>
      </c>
      <c r="Z1" s="3">
        <v>2288</v>
      </c>
    </row>
    <row r="2" spans="1:26">
      <c r="A2" s="1">
        <v>1648</v>
      </c>
      <c r="B2">
        <f>CORREL('user-row'!$B2:$CW2, 'movie-row'!B$2:B$101)</f>
        <v>0.99999999999999978</v>
      </c>
      <c r="C2">
        <f>CORREL('user-row'!$B2:$CW2, 'movie-row'!C$2:C$101)</f>
        <v>0.40298018845699629</v>
      </c>
      <c r="D2">
        <f>CORREL('user-row'!$B2:$CW2, 'movie-row'!D$2:D$101)</f>
        <v>-0.14220565008492747</v>
      </c>
      <c r="E2">
        <f>CORREL('user-row'!$B2:$CW2, 'movie-row'!E$2:E$101)</f>
        <v>0.51761980439715483</v>
      </c>
      <c r="F2" s="4">
        <f>CORREL('user-row'!$B2:$CW2, 'movie-row'!F$2:F$101)</f>
        <v>0.30019961468535589</v>
      </c>
      <c r="G2">
        <f>CORREL('user-row'!$B2:$CW2, 'movie-row'!G$2:G$101)</f>
        <v>0.48053660218278615</v>
      </c>
      <c r="H2">
        <f>CORREL('user-row'!$B2:$CW2, 'movie-row'!H$2:H$101)</f>
        <v>-0.31241191543824826</v>
      </c>
      <c r="I2">
        <f>CORREL('user-row'!$B2:$CW2, 'movie-row'!I$2:I$101)</f>
        <v>0.38334847991865839</v>
      </c>
      <c r="J2">
        <f>CORREL('user-row'!$B2:$CW2, 'movie-row'!J$2:J$101)</f>
        <v>9.2774650284610155E-2</v>
      </c>
      <c r="K2">
        <f>CORREL('user-row'!$B2:$CW2, 'movie-row'!K$2:K$101)</f>
        <v>9.8190594173077406E-2</v>
      </c>
      <c r="L2">
        <f>CORREL('user-row'!$B2:$CW2, 'movie-row'!L$2:L$101)</f>
        <v>-4.1734052945151513E-2</v>
      </c>
      <c r="M2">
        <f>CORREL('user-row'!$B2:$CW2, 'movie-row'!M$2:M$101)</f>
        <v>0.26442478716072465</v>
      </c>
      <c r="N2">
        <f>CORREL('user-row'!$B2:$CW2, 'movie-row'!N$2:N$101)</f>
        <v>0.26126836282372301</v>
      </c>
      <c r="O2" s="4">
        <f>CORREL('user-row'!$B2:$CW2, 'movie-row'!O$2:O$101)</f>
        <v>0.46460996868120108</v>
      </c>
      <c r="P2">
        <f>CORREL('user-row'!$B2:$CW2, 'movie-row'!P$2:P$101)</f>
        <v>2.2307771507021731E-2</v>
      </c>
      <c r="Q2">
        <f>CORREL('user-row'!$B2:$CW2, 'movie-row'!Q$2:Q$101)</f>
        <v>-0.19198791566393103</v>
      </c>
      <c r="R2">
        <f>CORREL('user-row'!$B2:$CW2, 'movie-row'!R$2:R$101)</f>
        <v>0.49300760515325925</v>
      </c>
      <c r="S2">
        <f>CORREL('user-row'!$B2:$CW2, 'movie-row'!S$2:S$101)</f>
        <v>0.36064387194709613</v>
      </c>
      <c r="T2">
        <f>CORREL('user-row'!$B2:$CW2, 'movie-row'!T$2:T$101)</f>
        <v>0.55108883721563151</v>
      </c>
      <c r="U2">
        <f>CORREL('user-row'!$B2:$CW2, 'movie-row'!U$2:U$101)</f>
        <v>2.5441059632350066E-3</v>
      </c>
      <c r="V2">
        <f>CORREL('user-row'!$B2:$CW2, 'movie-row'!V$2:V$101)</f>
        <v>0.11665274170207045</v>
      </c>
      <c r="W2">
        <f>CORREL('user-row'!$B2:$CW2, 'movie-row'!W$2:W$101)</f>
        <v>-0.42918278269586624</v>
      </c>
      <c r="X2">
        <f>CORREL('user-row'!$B2:$CW2, 'movie-row'!X$2:X$101)</f>
        <v>0.39437091174425176</v>
      </c>
      <c r="Y2">
        <f>CORREL('user-row'!$B2:$CW2, 'movie-row'!Y$2:Y$101)</f>
        <v>-0.30442200863181029</v>
      </c>
      <c r="Z2">
        <f>CORREL('user-row'!$B2:$CW2, 'movie-row'!Z$2:Z$101)</f>
        <v>0.24504774862560583</v>
      </c>
    </row>
    <row r="3" spans="1:26">
      <c r="A3" s="1">
        <v>5136</v>
      </c>
      <c r="B3">
        <f>CORREL('user-row'!$B3:$CW3, 'movie-row'!B$2:B$101)</f>
        <v>0.40298018845699629</v>
      </c>
      <c r="C3">
        <f>CORREL('user-row'!$B3:$CW3, 'movie-row'!C$2:C$101)</f>
        <v>0.99999999999999978</v>
      </c>
      <c r="D3">
        <f>CORREL('user-row'!$B3:$CW3, 'movie-row'!D$2:D$101)</f>
        <v>0.11897853794182803</v>
      </c>
      <c r="E3">
        <f>CORREL('user-row'!$B3:$CW3, 'movie-row'!E$2:E$101)</f>
        <v>5.7916299035075912E-2</v>
      </c>
      <c r="F3" s="4">
        <f>CORREL('user-row'!$B3:$CW3, 'movie-row'!F$2:F$101)</f>
        <v>0.34173415523999401</v>
      </c>
      <c r="G3">
        <f>CORREL('user-row'!$B3:$CW3, 'movie-row'!G$2:G$101)</f>
        <v>0.24137698982591196</v>
      </c>
      <c r="H3">
        <f>CORREL('user-row'!$B3:$CW3, 'movie-row'!H$2:H$101)</f>
        <v>0.1313984527481083</v>
      </c>
      <c r="I3">
        <f>CORREL('user-row'!$B3:$CW3, 'movie-row'!I$2:I$101)</f>
        <v>0.20669483528014401</v>
      </c>
      <c r="J3">
        <f>CORREL('user-row'!$B3:$CW3, 'movie-row'!J$2:J$101)</f>
        <v>0.36005629545020651</v>
      </c>
      <c r="K3">
        <f>CORREL('user-row'!$B3:$CW3, 'movie-row'!K$2:K$101)</f>
        <v>3.3642473972404656E-2</v>
      </c>
      <c r="L3">
        <f>CORREL('user-row'!$B3:$CW3, 'movie-row'!L$2:L$101)</f>
        <v>0.13854790764906569</v>
      </c>
      <c r="M3">
        <f>CORREL('user-row'!$B3:$CW3, 'movie-row'!M$2:M$101)</f>
        <v>0.1529480505075162</v>
      </c>
      <c r="N3">
        <f>CORREL('user-row'!$B3:$CW3, 'movie-row'!N$2:N$101)</f>
        <v>0.14888159791222119</v>
      </c>
      <c r="O3" s="4">
        <f>CORREL('user-row'!$B3:$CW3, 'movie-row'!O$2:O$101)</f>
        <v>0.56244873874488854</v>
      </c>
      <c r="P3">
        <f>CORREL('user-row'!$B3:$CW3, 'movie-row'!P$2:P$101)</f>
        <v>0.41443820151070604</v>
      </c>
      <c r="Q3">
        <f>CORREL('user-row'!$B3:$CW3, 'movie-row'!Q$2:Q$101)</f>
        <v>0.48860698263640312</v>
      </c>
      <c r="R3">
        <f>CORREL('user-row'!$B3:$CW3, 'movie-row'!R$2:R$101)</f>
        <v>0.32811962682419243</v>
      </c>
      <c r="S3">
        <f>CORREL('user-row'!$B3:$CW3, 'movie-row'!S$2:S$101)</f>
        <v>0.42223642660835542</v>
      </c>
      <c r="T3">
        <f>CORREL('user-row'!$B3:$CW3, 'movie-row'!T$2:T$101)</f>
        <v>0.22663483432464562</v>
      </c>
      <c r="U3">
        <f>CORREL('user-row'!$B3:$CW3, 'movie-row'!U$2:U$101)</f>
        <v>0.30580326092025339</v>
      </c>
      <c r="V3">
        <f>CORREL('user-row'!$B3:$CW3, 'movie-row'!V$2:V$101)</f>
        <v>3.7769111501628067E-2</v>
      </c>
      <c r="W3">
        <f>CORREL('user-row'!$B3:$CW3, 'movie-row'!W$2:W$101)</f>
        <v>0.24072770522228643</v>
      </c>
      <c r="X3">
        <f>CORREL('user-row'!$B3:$CW3, 'movie-row'!X$2:X$101)</f>
        <v>0.41167618541813644</v>
      </c>
      <c r="Y3">
        <f>CORREL('user-row'!$B3:$CW3, 'movie-row'!Y$2:Y$101)</f>
        <v>0.18923398335047928</v>
      </c>
      <c r="Z3">
        <f>CORREL('user-row'!$B3:$CW3, 'movie-row'!Z$2:Z$101)</f>
        <v>0.39006674934025765</v>
      </c>
    </row>
    <row r="4" spans="1:26">
      <c r="A4" s="1">
        <v>918</v>
      </c>
      <c r="B4">
        <f>CORREL('user-row'!$B4:$CW4, 'movie-row'!B$2:B$101)</f>
        <v>-0.14220565008492747</v>
      </c>
      <c r="C4">
        <f>CORREL('user-row'!$B4:$CW4, 'movie-row'!C$2:C$101)</f>
        <v>0.11897853794182803</v>
      </c>
      <c r="D4">
        <f>CORREL('user-row'!$B4:$CW4, 'movie-row'!D$2:D$101)</f>
        <v>0.99999999999999978</v>
      </c>
      <c r="E4">
        <f>CORREL('user-row'!$B4:$CW4, 'movie-row'!E$2:E$101)</f>
        <v>-0.31706324373711381</v>
      </c>
      <c r="F4" s="4">
        <f>CORREL('user-row'!$B4:$CW4, 'movie-row'!F$2:F$101)</f>
        <v>0.29455759163929868</v>
      </c>
      <c r="G4">
        <f>CORREL('user-row'!$B4:$CW4, 'movie-row'!G$2:G$101)</f>
        <v>0.46833329437099369</v>
      </c>
      <c r="H4">
        <f>CORREL('user-row'!$B4:$CW4, 'movie-row'!H$2:H$101)</f>
        <v>9.203669564742617E-2</v>
      </c>
      <c r="I4">
        <f>CORREL('user-row'!$B4:$CW4, 'movie-row'!I$2:I$101)</f>
        <v>-4.5854431055885679E-2</v>
      </c>
      <c r="J4">
        <f>CORREL('user-row'!$B4:$CW4, 'movie-row'!J$2:J$101)</f>
        <v>0.36756756756756787</v>
      </c>
      <c r="K4">
        <f>CORREL('user-row'!$B4:$CW4, 'movie-row'!K$2:K$101)</f>
        <v>-3.5394031465005943E-2</v>
      </c>
      <c r="L4">
        <f>CORREL('user-row'!$B4:$CW4, 'movie-row'!L$2:L$101)</f>
        <v>1.131624362152151E-2</v>
      </c>
      <c r="M4">
        <f>CORREL('user-row'!$B4:$CW4, 'movie-row'!M$2:M$101)</f>
        <v>-0.23165977726152331</v>
      </c>
      <c r="N4">
        <f>CORREL('user-row'!$B4:$CW4, 'movie-row'!N$2:N$101)</f>
        <v>0.14843120879858795</v>
      </c>
      <c r="O4" s="4">
        <f>CORREL('user-row'!$B4:$CW4, 'movie-row'!O$2:O$101)</f>
        <v>0.26702869612790614</v>
      </c>
      <c r="P4">
        <f>CORREL('user-row'!$B4:$CW4, 'movie-row'!P$2:P$101)</f>
        <v>0.30413903573293405</v>
      </c>
      <c r="Q4">
        <f>CORREL('user-row'!$B4:$CW4, 'movie-row'!Q$2:Q$101)</f>
        <v>0.37322578372742299</v>
      </c>
      <c r="R4">
        <f>CORREL('user-row'!$B4:$CW4, 'movie-row'!R$2:R$101)</f>
        <v>0.47097212266638172</v>
      </c>
      <c r="S4">
        <f>CORREL('user-row'!$B4:$CW4, 'movie-row'!S$2:S$101)</f>
        <v>6.9956139872755993E-2</v>
      </c>
      <c r="T4">
        <f>CORREL('user-row'!$B4:$CW4, 'movie-row'!T$2:T$101)</f>
        <v>-5.4762399405614774E-2</v>
      </c>
      <c r="U4">
        <f>CORREL('user-row'!$B4:$CW4, 'movie-row'!U$2:U$101)</f>
        <v>0.13381202661740174</v>
      </c>
      <c r="V4">
        <f>CORREL('user-row'!$B4:$CW4, 'movie-row'!V$2:V$101)</f>
        <v>1.516911478011234E-2</v>
      </c>
      <c r="W4">
        <f>CORREL('user-row'!$B4:$CW4, 'movie-row'!W$2:W$101)</f>
        <v>-0.27309601012430468</v>
      </c>
      <c r="X4">
        <f>CORREL('user-row'!$B4:$CW4, 'movie-row'!X$2:X$101)</f>
        <v>8.2528161471690592E-2</v>
      </c>
      <c r="Y4">
        <f>CORREL('user-row'!$B4:$CW4, 'movie-row'!Y$2:Y$101)</f>
        <v>0.66716825348801723</v>
      </c>
      <c r="Z4">
        <f>CORREL('user-row'!$B4:$CW4, 'movie-row'!Z$2:Z$101)</f>
        <v>0.11916230849526546</v>
      </c>
    </row>
    <row r="5" spans="1:26">
      <c r="A5" s="1">
        <v>2824</v>
      </c>
      <c r="B5">
        <f>CORREL('user-row'!$B5:$CW5, 'movie-row'!B$2:B$101)</f>
        <v>0.51761980439715483</v>
      </c>
      <c r="C5">
        <f>CORREL('user-row'!$B5:$CW5, 'movie-row'!C$2:C$101)</f>
        <v>5.7916299035075912E-2</v>
      </c>
      <c r="D5">
        <f>CORREL('user-row'!$B5:$CW5, 'movie-row'!D$2:D$101)</f>
        <v>-0.31706324373711381</v>
      </c>
      <c r="E5">
        <f>CORREL('user-row'!$B5:$CW5, 'movie-row'!E$2:E$101)</f>
        <v>0.99999999999999989</v>
      </c>
      <c r="F5" s="4">
        <f>CORREL('user-row'!$B5:$CW5, 'movie-row'!F$2:F$101)</f>
        <v>-6.0912667664344125E-2</v>
      </c>
      <c r="G5">
        <f>CORREL('user-row'!$B5:$CW5, 'movie-row'!G$2:G$101)</f>
        <v>-8.0660249950902842E-3</v>
      </c>
      <c r="H5">
        <f>CORREL('user-row'!$B5:$CW5, 'movie-row'!H$2:H$101)</f>
        <v>0.46291004988627577</v>
      </c>
      <c r="I5">
        <f>CORREL('user-row'!$B5:$CW5, 'movie-row'!I$2:I$101)</f>
        <v>0.21476007349626267</v>
      </c>
      <c r="J5">
        <f>CORREL('user-row'!$B5:$CW5, 'movie-row'!J$2:J$101)</f>
        <v>0.16990720046577154</v>
      </c>
      <c r="K5">
        <f>CORREL('user-row'!$B5:$CW5, 'movie-row'!K$2:K$101)</f>
        <v>0.11935027539960696</v>
      </c>
      <c r="L5">
        <f>CORREL('user-row'!$B5:$CW5, 'movie-row'!L$2:L$101)</f>
        <v>0.28275572409412869</v>
      </c>
      <c r="M5">
        <f>CORREL('user-row'!$B5:$CW5, 'movie-row'!M$2:M$101)</f>
        <v>-5.3262080820943641E-3</v>
      </c>
      <c r="N5">
        <f>CORREL('user-row'!$B5:$CW5, 'movie-row'!N$2:N$101)</f>
        <v>-8.7746602709142002E-2</v>
      </c>
      <c r="O5" s="4">
        <f>CORREL('user-row'!$B5:$CW5, 'movie-row'!O$2:O$101)</f>
        <v>0.24156659153739843</v>
      </c>
      <c r="P5">
        <f>CORREL('user-row'!$B5:$CW5, 'movie-row'!P$2:P$101)</f>
        <v>0.11653248113414839</v>
      </c>
      <c r="Q5">
        <f>CORREL('user-row'!$B5:$CW5, 'movie-row'!Q$2:Q$101)</f>
        <v>-0.20127525202789154</v>
      </c>
      <c r="R5">
        <f>CORREL('user-row'!$B5:$CW5, 'movie-row'!R$2:R$101)</f>
        <v>0.22834063868173282</v>
      </c>
      <c r="S5">
        <f>CORREL('user-row'!$B5:$CW5, 'movie-row'!S$2:S$101)</f>
        <v>0.23869999502885403</v>
      </c>
      <c r="T5">
        <f>CORREL('user-row'!$B5:$CW5, 'movie-row'!T$2:T$101)</f>
        <v>0.25965984359917371</v>
      </c>
      <c r="U5">
        <f>CORREL('user-row'!$B5:$CW5, 'movie-row'!U$2:U$101)</f>
        <v>0.24709682928664523</v>
      </c>
      <c r="V5">
        <f>CORREL('user-row'!$B5:$CW5, 'movie-row'!V$2:V$101)</f>
        <v>0.14924669844661778</v>
      </c>
      <c r="W5">
        <f>CORREL('user-row'!$B5:$CW5, 'movie-row'!W$2:W$101)</f>
        <v>-0.36146575895707167</v>
      </c>
      <c r="X5">
        <f>CORREL('user-row'!$B5:$CW5, 'movie-row'!X$2:X$101)</f>
        <v>0.47497369617752921</v>
      </c>
      <c r="Y5">
        <f>CORREL('user-row'!$B5:$CW5, 'movie-row'!Y$2:Y$101)</f>
        <v>-0.26207321746894435</v>
      </c>
      <c r="Z5">
        <f>CORREL('user-row'!$B5:$CW5, 'movie-row'!Z$2:Z$101)</f>
        <v>0.16699929243572131</v>
      </c>
    </row>
    <row r="6" spans="1:26">
      <c r="A6" s="1">
        <v>3867</v>
      </c>
      <c r="B6">
        <f>CORREL('user-row'!$B6:$CW6, 'movie-row'!B$2:B$101)</f>
        <v>0.30019961468535589</v>
      </c>
      <c r="C6">
        <f>CORREL('user-row'!$B6:$CW6, 'movie-row'!C$2:C$101)</f>
        <v>0.34173415523999401</v>
      </c>
      <c r="D6">
        <f>CORREL('user-row'!$B6:$CW6, 'movie-row'!D$2:D$101)</f>
        <v>0.29455759163929868</v>
      </c>
      <c r="E6">
        <f>CORREL('user-row'!$B6:$CW6, 'movie-row'!E$2:E$101)</f>
        <v>-6.0912667664344125E-2</v>
      </c>
      <c r="F6" s="4">
        <f>CORREL('user-row'!$B6:$CW6, 'movie-row'!F$2:F$101)</f>
        <v>1</v>
      </c>
      <c r="G6">
        <f>CORREL('user-row'!$B6:$CW6, 'movie-row'!G$2:G$101)</f>
        <v>0.28249733691268547</v>
      </c>
      <c r="H6">
        <f>CORREL('user-row'!$B6:$CW6, 'movie-row'!H$2:H$101)</f>
        <v>0.40027450425381639</v>
      </c>
      <c r="I6">
        <f>CORREL('user-row'!$B6:$CW6, 'movie-row'!I$2:I$101)</f>
        <v>0.26424949075041737</v>
      </c>
      <c r="J6">
        <f>CORREL('user-row'!$B6:$CW6, 'movie-row'!J$2:J$101)</f>
        <v>0.12519336696482314</v>
      </c>
      <c r="K6">
        <f>CORREL('user-row'!$B6:$CW6, 'movie-row'!K$2:K$101)</f>
        <v>-0.33360164992967406</v>
      </c>
      <c r="L6">
        <f>CORREL('user-row'!$B6:$CW6, 'movie-row'!L$2:L$101)</f>
        <v>-6.657593933590715E-2</v>
      </c>
      <c r="M6">
        <f>CORREL('user-row'!$B6:$CW6, 'movie-row'!M$2:M$101)</f>
        <v>-9.3801239880867374E-2</v>
      </c>
      <c r="N6">
        <f>CORREL('user-row'!$B6:$CW6, 'movie-row'!N$2:N$101)</f>
        <v>0.31010409033155772</v>
      </c>
      <c r="O6" s="4">
        <f>CORREL('user-row'!$B6:$CW6, 'movie-row'!O$2:O$101)</f>
        <v>-3.8780240964102954E-3</v>
      </c>
      <c r="P6">
        <f>CORREL('user-row'!$B6:$CW6, 'movie-row'!P$2:P$101)</f>
        <v>0.11358118868108452</v>
      </c>
      <c r="Q6">
        <f>CORREL('user-row'!$B6:$CW6, 'movie-row'!Q$2:Q$101)</f>
        <v>0.17408480372121221</v>
      </c>
      <c r="R6">
        <f>CORREL('user-row'!$B6:$CW6, 'movie-row'!R$2:R$101)</f>
        <v>0.29797731983311881</v>
      </c>
      <c r="S6">
        <f>CORREL('user-row'!$B6:$CW6, 'movie-row'!S$2:S$101)</f>
        <v>0.47668328054517961</v>
      </c>
      <c r="T6">
        <f>CORREL('user-row'!$B6:$CW6, 'movie-row'!T$2:T$101)</f>
        <v>0.2938677115314986</v>
      </c>
      <c r="U6">
        <f>CORREL('user-row'!$B6:$CW6, 'movie-row'!U$2:U$101)</f>
        <v>0.43899155441463594</v>
      </c>
      <c r="V6">
        <f>CORREL('user-row'!$B6:$CW6, 'movie-row'!V$2:V$101)</f>
        <v>-0.16281836337534614</v>
      </c>
      <c r="W6">
        <f>CORREL('user-row'!$B6:$CW6, 'movie-row'!W$2:W$101)</f>
        <v>-0.29596553396746927</v>
      </c>
      <c r="X6">
        <f>CORREL('user-row'!$B6:$CW6, 'movie-row'!X$2:X$101)</f>
        <v>5.4518427313861098E-2</v>
      </c>
      <c r="Y6">
        <f>CORREL('user-row'!$B6:$CW6, 'movie-row'!Y$2:Y$101)</f>
        <v>0.46411014776485626</v>
      </c>
      <c r="Z6">
        <f>CORREL('user-row'!$B6:$CW6, 'movie-row'!Z$2:Z$101)</f>
        <v>0.37985626502293046</v>
      </c>
    </row>
    <row r="7" spans="1:26">
      <c r="A7" s="1">
        <v>860</v>
      </c>
      <c r="B7">
        <f>CORREL('user-row'!$B7:$CW7, 'movie-row'!B$2:B$101)</f>
        <v>0.48053660218278615</v>
      </c>
      <c r="C7">
        <f>CORREL('user-row'!$B7:$CW7, 'movie-row'!C$2:C$101)</f>
        <v>0.24137698982591196</v>
      </c>
      <c r="D7">
        <f>CORREL('user-row'!$B7:$CW7, 'movie-row'!D$2:D$101)</f>
        <v>0.46833329437099369</v>
      </c>
      <c r="E7">
        <f>CORREL('user-row'!$B7:$CW7, 'movie-row'!E$2:E$101)</f>
        <v>-8.0660249950902842E-3</v>
      </c>
      <c r="F7" s="4">
        <f>CORREL('user-row'!$B7:$CW7, 'movie-row'!F$2:F$101)</f>
        <v>0.28249733691268547</v>
      </c>
      <c r="G7">
        <f>CORREL('user-row'!$B7:$CW7, 'movie-row'!G$2:G$101)</f>
        <v>0.99999999999999989</v>
      </c>
      <c r="H7">
        <f>CORREL('user-row'!$B7:$CW7, 'movie-row'!H$2:H$101)</f>
        <v>0.17115097600502605</v>
      </c>
      <c r="I7">
        <f>CORREL('user-row'!$B7:$CW7, 'movie-row'!I$2:I$101)</f>
        <v>7.2927374823400726E-2</v>
      </c>
      <c r="J7">
        <f>CORREL('user-row'!$B7:$CW7, 'movie-row'!J$2:J$101)</f>
        <v>0.38713264586848378</v>
      </c>
      <c r="K7">
        <f>CORREL('user-row'!$B7:$CW7, 'movie-row'!K$2:K$101)</f>
        <v>0.14615758707888477</v>
      </c>
      <c r="L7">
        <f>CORREL('user-row'!$B7:$CW7, 'movie-row'!L$2:L$101)</f>
        <v>0.21992904844585048</v>
      </c>
      <c r="M7">
        <f>CORREL('user-row'!$B7:$CW7, 'movie-row'!M$2:M$101)</f>
        <v>-5.3157224157626545E-3</v>
      </c>
      <c r="N7">
        <f>CORREL('user-row'!$B7:$CW7, 'movie-row'!N$2:N$101)</f>
        <v>0.32349910970108381</v>
      </c>
      <c r="O7" s="4">
        <f>CORREL('user-row'!$B7:$CW7, 'movie-row'!O$2:O$101)</f>
        <v>0.53906585139435703</v>
      </c>
      <c r="P7">
        <f>CORREL('user-row'!$B7:$CW7, 'movie-row'!P$2:P$101)</f>
        <v>0.18127589019895576</v>
      </c>
      <c r="Q7">
        <f>CORREL('user-row'!$B7:$CW7, 'movie-row'!Q$2:Q$101)</f>
        <v>0.34747012926837745</v>
      </c>
      <c r="R7">
        <f>CORREL('user-row'!$B7:$CW7, 'movie-row'!R$2:R$101)</f>
        <v>0.39943642888722536</v>
      </c>
      <c r="S7">
        <f>CORREL('user-row'!$B7:$CW7, 'movie-row'!S$2:S$101)</f>
        <v>0.20731425512405913</v>
      </c>
      <c r="T7">
        <f>CORREL('user-row'!$B7:$CW7, 'movie-row'!T$2:T$101)</f>
        <v>0.31136340126362783</v>
      </c>
      <c r="U7">
        <f>CORREL('user-row'!$B7:$CW7, 'movie-row'!U$2:U$101)</f>
        <v>0.27630574130337854</v>
      </c>
      <c r="V7">
        <f>CORREL('user-row'!$B7:$CW7, 'movie-row'!V$2:V$101)</f>
        <v>7.9697873798686855E-2</v>
      </c>
      <c r="W7">
        <f>CORREL('user-row'!$B7:$CW7, 'movie-row'!W$2:W$101)</f>
        <v>0.21299098612363188</v>
      </c>
      <c r="X7">
        <f>CORREL('user-row'!$B7:$CW7, 'movie-row'!X$2:X$101)</f>
        <v>0.16560825822114311</v>
      </c>
      <c r="Y7">
        <f>CORREL('user-row'!$B7:$CW7, 'movie-row'!Y$2:Y$101)</f>
        <v>0.1623139949832392</v>
      </c>
      <c r="Z7">
        <f>CORREL('user-row'!$B7:$CW7, 'movie-row'!Z$2:Z$101)</f>
        <v>0.27967705678590876</v>
      </c>
    </row>
    <row r="8" spans="1:26">
      <c r="A8" s="1">
        <v>3712</v>
      </c>
      <c r="B8">
        <f>CORREL('user-row'!$B8:$CW8, 'movie-row'!B$2:B$101)</f>
        <v>-0.31241191543824826</v>
      </c>
      <c r="C8">
        <f>CORREL('user-row'!$B8:$CW8, 'movie-row'!C$2:C$101)</f>
        <v>0.1313984527481083</v>
      </c>
      <c r="D8">
        <f>CORREL('user-row'!$B8:$CW8, 'movie-row'!D$2:D$101)</f>
        <v>9.203669564742617E-2</v>
      </c>
      <c r="E8">
        <f>CORREL('user-row'!$B8:$CW8, 'movie-row'!E$2:E$101)</f>
        <v>0.46291004988627577</v>
      </c>
      <c r="F8" s="4">
        <f>CORREL('user-row'!$B8:$CW8, 'movie-row'!F$2:F$101)</f>
        <v>0.40027450425381639</v>
      </c>
      <c r="G8">
        <f>CORREL('user-row'!$B8:$CW8, 'movie-row'!G$2:G$101)</f>
        <v>0.17115097600502605</v>
      </c>
      <c r="H8">
        <f>CORREL('user-row'!$B8:$CW8, 'movie-row'!H$2:H$101)</f>
        <v>1</v>
      </c>
      <c r="I8">
        <f>CORREL('user-row'!$B8:$CW8, 'movie-row'!I$2:I$101)</f>
        <v>6.5014865962725946E-2</v>
      </c>
      <c r="J8">
        <f>CORREL('user-row'!$B8:$CW8, 'movie-row'!J$2:J$101)</f>
        <v>9.5622788748577506E-2</v>
      </c>
      <c r="K8">
        <f>CORREL('user-row'!$B8:$CW8, 'movie-row'!K$2:K$101)</f>
        <v>-0.29250074327953168</v>
      </c>
      <c r="L8">
        <f>CORREL('user-row'!$B8:$CW8, 'movie-row'!L$2:L$101)</f>
        <v>-3.8900019285437432E-2</v>
      </c>
      <c r="M8">
        <f>CORREL('user-row'!$B8:$CW8, 'movie-row'!M$2:M$101)</f>
        <v>-0.36432431794822456</v>
      </c>
      <c r="N8">
        <f>CORREL('user-row'!$B8:$CW8, 'movie-row'!N$2:N$101)</f>
        <v>0.12689900079182612</v>
      </c>
      <c r="O8" s="4">
        <f>CORREL('user-row'!$B8:$CW8, 'movie-row'!O$2:O$101)</f>
        <v>-5.1319592926224657E-2</v>
      </c>
      <c r="P8">
        <f>CORREL('user-row'!$B8:$CW8, 'movie-row'!P$2:P$101)</f>
        <v>0.2271298649307886</v>
      </c>
      <c r="Q8">
        <f>CORREL('user-row'!$B8:$CW8, 'movie-row'!Q$2:Q$101)</f>
        <v>1.6406233978294955E-2</v>
      </c>
      <c r="R8">
        <f>CORREL('user-row'!$B8:$CW8, 'movie-row'!R$2:R$101)</f>
        <v>-0.24076362915896729</v>
      </c>
      <c r="S8">
        <f>CORREL('user-row'!$B8:$CW8, 'movie-row'!S$2:S$101)</f>
        <v>-0.11525415451442607</v>
      </c>
      <c r="T8">
        <f>CORREL('user-row'!$B8:$CW8, 'movie-row'!T$2:T$101)</f>
        <v>0.24769327229404767</v>
      </c>
      <c r="U8">
        <f>CORREL('user-row'!$B8:$CW8, 'movie-row'!U$2:U$101)</f>
        <v>0.16691284304162005</v>
      </c>
      <c r="V8">
        <f>CORREL('user-row'!$B8:$CW8, 'movie-row'!V$2:V$101)</f>
        <v>0.14601110225769576</v>
      </c>
      <c r="W8">
        <f>CORREL('user-row'!$B8:$CW8, 'movie-row'!W$2:W$101)</f>
        <v>9.6854855528257077E-3</v>
      </c>
      <c r="X8">
        <f>CORREL('user-row'!$B8:$CW8, 'movie-row'!X$2:X$101)</f>
        <v>-0.45162541695677344</v>
      </c>
      <c r="Y8">
        <f>CORREL('user-row'!$B8:$CW8, 'movie-row'!Y$2:Y$101)</f>
        <v>0.19365960183726966</v>
      </c>
      <c r="Z8">
        <f>CORREL('user-row'!$B8:$CW8, 'movie-row'!Z$2:Z$101)</f>
        <v>0.11326617907648133</v>
      </c>
    </row>
    <row r="9" spans="1:26">
      <c r="A9" s="1">
        <v>2968</v>
      </c>
      <c r="B9">
        <f>CORREL('user-row'!$B9:$CW9, 'movie-row'!B$2:B$101)</f>
        <v>0.38334847991865839</v>
      </c>
      <c r="C9">
        <f>CORREL('user-row'!$B9:$CW9, 'movie-row'!C$2:C$101)</f>
        <v>0.20669483528014401</v>
      </c>
      <c r="D9">
        <f>CORREL('user-row'!$B9:$CW9, 'movie-row'!D$2:D$101)</f>
        <v>-4.5854431055885679E-2</v>
      </c>
      <c r="E9">
        <f>CORREL('user-row'!$B9:$CW9, 'movie-row'!E$2:E$101)</f>
        <v>0.21476007349626267</v>
      </c>
      <c r="F9" s="4">
        <f>CORREL('user-row'!$B9:$CW9, 'movie-row'!F$2:F$101)</f>
        <v>0.26424949075041737</v>
      </c>
      <c r="G9">
        <f>CORREL('user-row'!$B9:$CW9, 'movie-row'!G$2:G$101)</f>
        <v>7.2927374823400726E-2</v>
      </c>
      <c r="H9">
        <f>CORREL('user-row'!$B9:$CW9, 'movie-row'!H$2:H$101)</f>
        <v>6.5014865962725946E-2</v>
      </c>
      <c r="I9">
        <f>CORREL('user-row'!$B9:$CW9, 'movie-row'!I$2:I$101)</f>
        <v>1</v>
      </c>
      <c r="J9">
        <f>CORREL('user-row'!$B9:$CW9, 'movie-row'!J$2:J$101)</f>
        <v>2.8528950171384709E-2</v>
      </c>
      <c r="K9">
        <f>CORREL('user-row'!$B9:$CW9, 'movie-row'!K$2:K$101)</f>
        <v>-7.3252183501799337E-2</v>
      </c>
      <c r="L9">
        <f>CORREL('user-row'!$B9:$CW9, 'movie-row'!L$2:L$101)</f>
        <v>0.31257295249758305</v>
      </c>
      <c r="M9">
        <f>CORREL('user-row'!$B9:$CW9, 'movie-row'!M$2:M$101)</f>
        <v>5.3024279395167337E-2</v>
      </c>
      <c r="N9">
        <f>CORREL('user-row'!$B9:$CW9, 'movie-row'!N$2:N$101)</f>
        <v>0.14334722117104201</v>
      </c>
      <c r="O9" s="4">
        <f>CORREL('user-row'!$B9:$CW9, 'movie-row'!O$2:O$101)</f>
        <v>-0.11808450290440173</v>
      </c>
      <c r="P9">
        <f>CORREL('user-row'!$B9:$CW9, 'movie-row'!P$2:P$101)</f>
        <v>0.10084054440925345</v>
      </c>
      <c r="Q9">
        <f>CORREL('user-row'!$B9:$CW9, 'movie-row'!Q$2:Q$101)</f>
        <v>4.9131974583451886E-2</v>
      </c>
      <c r="R9">
        <f>CORREL('user-row'!$B9:$CW9, 'movie-row'!R$2:R$101)</f>
        <v>-9.04134638156435E-3</v>
      </c>
      <c r="S9">
        <f>CORREL('user-row'!$B9:$CW9, 'movie-row'!S$2:S$101)</f>
        <v>0.20361336385172138</v>
      </c>
      <c r="T9">
        <f>CORREL('user-row'!$B9:$CW9, 'movie-row'!T$2:T$101)</f>
        <v>3.3300756551298376E-2</v>
      </c>
      <c r="U9">
        <f>CORREL('user-row'!$B9:$CW9, 'movie-row'!U$2:U$101)</f>
        <v>0.13798193748660592</v>
      </c>
      <c r="V9">
        <f>CORREL('user-row'!$B9:$CW9, 'movie-row'!V$2:V$101)</f>
        <v>7.0601567731350248E-2</v>
      </c>
      <c r="W9">
        <f>CORREL('user-row'!$B9:$CW9, 'movie-row'!W$2:W$101)</f>
        <v>0.10945155974940961</v>
      </c>
      <c r="X9">
        <f>CORREL('user-row'!$B9:$CW9, 'movie-row'!X$2:X$101)</f>
        <v>-8.3562099269065618E-2</v>
      </c>
      <c r="Y9">
        <f>CORREL('user-row'!$B9:$CW9, 'movie-row'!Y$2:Y$101)</f>
        <v>-8.9316694397979957E-2</v>
      </c>
      <c r="Z9">
        <f>CORREL('user-row'!$B9:$CW9, 'movie-row'!Z$2:Z$101)</f>
        <v>0.22921932957789437</v>
      </c>
    </row>
    <row r="10" spans="1:26">
      <c r="A10" s="1">
        <v>3525</v>
      </c>
      <c r="B10">
        <f>CORREL('user-row'!$B10:$CW10, 'movie-row'!B$2:B$101)</f>
        <v>9.2774650284610155E-2</v>
      </c>
      <c r="C10">
        <f>CORREL('user-row'!$B10:$CW10, 'movie-row'!C$2:C$101)</f>
        <v>0.36005629545020651</v>
      </c>
      <c r="D10">
        <f>CORREL('user-row'!$B10:$CW10, 'movie-row'!D$2:D$101)</f>
        <v>0.36756756756756787</v>
      </c>
      <c r="E10">
        <f>CORREL('user-row'!$B10:$CW10, 'movie-row'!E$2:E$101)</f>
        <v>0.16990720046577154</v>
      </c>
      <c r="F10" s="4">
        <f>CORREL('user-row'!$B10:$CW10, 'movie-row'!F$2:F$101)</f>
        <v>0.12519336696482314</v>
      </c>
      <c r="G10">
        <f>CORREL('user-row'!$B10:$CW10, 'movie-row'!G$2:G$101)</f>
        <v>0.38713264586848378</v>
      </c>
      <c r="H10">
        <f>CORREL('user-row'!$B10:$CW10, 'movie-row'!H$2:H$101)</f>
        <v>9.5622788748577506E-2</v>
      </c>
      <c r="I10">
        <f>CORREL('user-row'!$B10:$CW10, 'movie-row'!I$2:I$101)</f>
        <v>2.8528950171384709E-2</v>
      </c>
      <c r="J10">
        <f>CORREL('user-row'!$B10:$CW10, 'movie-row'!J$2:J$101)</f>
        <v>0.99999999999999989</v>
      </c>
      <c r="K10">
        <f>CORREL('user-row'!$B10:$CW10, 'movie-row'!K$2:K$101)</f>
        <v>0.21087949693739588</v>
      </c>
      <c r="L10">
        <f>CORREL('user-row'!$B10:$CW10, 'movie-row'!L$2:L$101)</f>
        <v>0.24328325135114928</v>
      </c>
      <c r="M10">
        <f>CORREL('user-row'!$B10:$CW10, 'movie-row'!M$2:M$101)</f>
        <v>-8.6060879396399573E-2</v>
      </c>
      <c r="N10">
        <f>CORREL('user-row'!$B10:$CW10, 'movie-row'!N$2:N$101)</f>
        <v>5.8364767765839237E-2</v>
      </c>
      <c r="O10" s="4">
        <f>CORREL('user-row'!$B10:$CW10, 'movie-row'!O$2:O$101)</f>
        <v>0.47549485227568483</v>
      </c>
      <c r="P10">
        <f>CORREL('user-row'!$B10:$CW10, 'movie-row'!P$2:P$101)</f>
        <v>0.20173421718148513</v>
      </c>
      <c r="Q10">
        <f>CORREL('user-row'!$B10:$CW10, 'movie-row'!Q$2:Q$101)</f>
        <v>0.47571090136593314</v>
      </c>
      <c r="R10">
        <f>CORREL('user-row'!$B10:$CW10, 'movie-row'!R$2:R$101)</f>
        <v>0.30695706552688817</v>
      </c>
      <c r="S10">
        <f>CORREL('user-row'!$B10:$CW10, 'movie-row'!S$2:S$101)</f>
        <v>0.1363430859304795</v>
      </c>
      <c r="T10">
        <f>CORREL('user-row'!$B10:$CW10, 'movie-row'!T$2:T$101)</f>
        <v>0.3017504796646634</v>
      </c>
      <c r="U10">
        <f>CORREL('user-row'!$B10:$CW10, 'movie-row'!U$2:U$101)</f>
        <v>0.14341352669138435</v>
      </c>
      <c r="V10">
        <f>CORREL('user-row'!$B10:$CW10, 'movie-row'!V$2:V$101)</f>
        <v>5.609971272953404E-2</v>
      </c>
      <c r="W10">
        <f>CORREL('user-row'!$B10:$CW10, 'movie-row'!W$2:W$101)</f>
        <v>0.1799076835623096</v>
      </c>
      <c r="X10">
        <f>CORREL('user-row'!$B10:$CW10, 'movie-row'!X$2:X$101)</f>
        <v>0.28464778986690842</v>
      </c>
      <c r="Y10">
        <f>CORREL('user-row'!$B10:$CW10, 'movie-row'!Y$2:Y$101)</f>
        <v>0.17075705827731683</v>
      </c>
      <c r="Z10">
        <f>CORREL('user-row'!$B10:$CW10, 'movie-row'!Z$2:Z$101)</f>
        <v>0.19313126119435992</v>
      </c>
    </row>
    <row r="11" spans="1:26">
      <c r="A11" s="1">
        <v>4323</v>
      </c>
      <c r="B11">
        <f>CORREL('user-row'!$B11:$CW11, 'movie-row'!B$2:B$101)</f>
        <v>9.8190594173077406E-2</v>
      </c>
      <c r="C11">
        <f>CORREL('user-row'!$B11:$CW11, 'movie-row'!C$2:C$101)</f>
        <v>3.3642473972404656E-2</v>
      </c>
      <c r="D11">
        <f>CORREL('user-row'!$B11:$CW11, 'movie-row'!D$2:D$101)</f>
        <v>-3.5394031465005943E-2</v>
      </c>
      <c r="E11">
        <f>CORREL('user-row'!$B11:$CW11, 'movie-row'!E$2:E$101)</f>
        <v>0.11935027539960696</v>
      </c>
      <c r="F11" s="4">
        <f>CORREL('user-row'!$B11:$CW11, 'movie-row'!F$2:F$101)</f>
        <v>-0.33360164992967406</v>
      </c>
      <c r="G11">
        <f>CORREL('user-row'!$B11:$CW11, 'movie-row'!G$2:G$101)</f>
        <v>0.14615758707888477</v>
      </c>
      <c r="H11">
        <f>CORREL('user-row'!$B11:$CW11, 'movie-row'!H$2:H$101)</f>
        <v>-0.29250074327953168</v>
      </c>
      <c r="I11">
        <f>CORREL('user-row'!$B11:$CW11, 'movie-row'!I$2:I$101)</f>
        <v>-7.3252183501799337E-2</v>
      </c>
      <c r="J11">
        <f>CORREL('user-row'!$B11:$CW11, 'movie-row'!J$2:J$101)</f>
        <v>0.21087949693739588</v>
      </c>
      <c r="K11">
        <f>CORREL('user-row'!$B11:$CW11, 'movie-row'!K$2:K$101)</f>
        <v>0.99999999999999989</v>
      </c>
      <c r="L11">
        <f>CORREL('user-row'!$B11:$CW11, 'movie-row'!L$2:L$101)</f>
        <v>2.2907492187582843E-2</v>
      </c>
      <c r="M11">
        <f>CORREL('user-row'!$B11:$CW11, 'movie-row'!M$2:M$101)</f>
        <v>0.25252866387786765</v>
      </c>
      <c r="N11">
        <f>CORREL('user-row'!$B11:$CW11, 'movie-row'!N$2:N$101)</f>
        <v>-0.22178875861778929</v>
      </c>
      <c r="O11" s="4">
        <f>CORREL('user-row'!$B11:$CW11, 'movie-row'!O$2:O$101)</f>
        <v>0.25886569181649749</v>
      </c>
      <c r="P11">
        <f>CORREL('user-row'!$B11:$CW11, 'movie-row'!P$2:P$101)</f>
        <v>-2.4336623275719574E-2</v>
      </c>
      <c r="Q11">
        <f>CORREL('user-row'!$B11:$CW11, 'movie-row'!Q$2:Q$101)</f>
        <v>-4.0606217573481075E-2</v>
      </c>
      <c r="R11">
        <f>CORREL('user-row'!$B11:$CW11, 'movie-row'!R$2:R$101)</f>
        <v>0.15504467462872396</v>
      </c>
      <c r="S11">
        <f>CORREL('user-row'!$B11:$CW11, 'movie-row'!S$2:S$101)</f>
        <v>-0.20416428468564085</v>
      </c>
      <c r="T11">
        <f>CORREL('user-row'!$B11:$CW11, 'movie-row'!T$2:T$101)</f>
        <v>0.26365446983714974</v>
      </c>
      <c r="U11">
        <f>CORREL('user-row'!$B11:$CW11, 'movie-row'!U$2:U$101)</f>
        <v>0.16719756742890513</v>
      </c>
      <c r="V11">
        <f>CORREL('user-row'!$B11:$CW11, 'movie-row'!V$2:V$101)</f>
        <v>-8.4592427786886179E-2</v>
      </c>
      <c r="W11">
        <f>CORREL('user-row'!$B11:$CW11, 'movie-row'!W$2:W$101)</f>
        <v>0.31571202585390812</v>
      </c>
      <c r="X11">
        <f>CORREL('user-row'!$B11:$CW11, 'movie-row'!X$2:X$101)</f>
        <v>8.5672912821461764E-2</v>
      </c>
      <c r="Y11">
        <f>CORREL('user-row'!$B11:$CW11, 'movie-row'!Y$2:Y$101)</f>
        <v>-0.10989207415829989</v>
      </c>
      <c r="Z11">
        <f>CORREL('user-row'!$B11:$CW11, 'movie-row'!Z$2:Z$101)</f>
        <v>-0.279385103337848</v>
      </c>
    </row>
    <row r="12" spans="1:26">
      <c r="A12" s="1">
        <v>3617</v>
      </c>
      <c r="B12">
        <f>CORREL('user-row'!$B12:$CW12, 'movie-row'!B$2:B$101)</f>
        <v>-4.1734052945151513E-2</v>
      </c>
      <c r="C12">
        <f>CORREL('user-row'!$B12:$CW12, 'movie-row'!C$2:C$101)</f>
        <v>0.13854790764906569</v>
      </c>
      <c r="D12">
        <f>CORREL('user-row'!$B12:$CW12, 'movie-row'!D$2:D$101)</f>
        <v>1.131624362152151E-2</v>
      </c>
      <c r="E12">
        <f>CORREL('user-row'!$B12:$CW12, 'movie-row'!E$2:E$101)</f>
        <v>0.28275572409412869</v>
      </c>
      <c r="F12" s="4">
        <f>CORREL('user-row'!$B12:$CW12, 'movie-row'!F$2:F$101)</f>
        <v>-6.657593933590715E-2</v>
      </c>
      <c r="G12">
        <f>CORREL('user-row'!$B12:$CW12, 'movie-row'!G$2:G$101)</f>
        <v>0.21992904844585048</v>
      </c>
      <c r="H12">
        <f>CORREL('user-row'!$B12:$CW12, 'movie-row'!H$2:H$101)</f>
        <v>-3.8900019285437432E-2</v>
      </c>
      <c r="I12">
        <f>CORREL('user-row'!$B12:$CW12, 'movie-row'!I$2:I$101)</f>
        <v>0.31257295249758305</v>
      </c>
      <c r="J12">
        <f>CORREL('user-row'!$B12:$CW12, 'movie-row'!J$2:J$101)</f>
        <v>0.24328325135114928</v>
      </c>
      <c r="K12">
        <f>CORREL('user-row'!$B12:$CW12, 'movie-row'!K$2:K$101)</f>
        <v>2.2907492187582843E-2</v>
      </c>
      <c r="L12">
        <f>CORREL('user-row'!$B12:$CW12, 'movie-row'!L$2:L$101)</f>
        <v>0.99999999999999989</v>
      </c>
      <c r="M12">
        <f>CORREL('user-row'!$B12:$CW12, 'movie-row'!M$2:M$101)</f>
        <v>-0.34618596523265543</v>
      </c>
      <c r="N12">
        <f>CORREL('user-row'!$B12:$CW12, 'movie-row'!N$2:N$101)</f>
        <v>8.1613379502113115E-2</v>
      </c>
      <c r="O12" s="4">
        <f>CORREL('user-row'!$B12:$CW12, 'movie-row'!O$2:O$101)</f>
        <v>0.27833468677407003</v>
      </c>
      <c r="P12">
        <f>CORREL('user-row'!$B12:$CW12, 'movie-row'!P$2:P$101)</f>
        <v>-0.26387738447181158</v>
      </c>
      <c r="Q12">
        <f>CORREL('user-row'!$B12:$CW12, 'movie-row'!Q$2:Q$101)</f>
        <v>7.9570607001937063E-2</v>
      </c>
      <c r="R12">
        <f>CORREL('user-row'!$B12:$CW12, 'movie-row'!R$2:R$101)</f>
        <v>-0.16562754066416882</v>
      </c>
      <c r="S12">
        <f>CORREL('user-row'!$B12:$CW12, 'movie-row'!S$2:S$101)</f>
        <v>5.3305852371970407E-2</v>
      </c>
      <c r="T12">
        <f>CORREL('user-row'!$B12:$CW12, 'movie-row'!T$2:T$101)</f>
        <v>7.8095214719802767E-3</v>
      </c>
      <c r="U12">
        <f>CORREL('user-row'!$B12:$CW12, 'movie-row'!U$2:U$101)</f>
        <v>-0.24463744638456719</v>
      </c>
      <c r="V12">
        <f>CORREL('user-row'!$B12:$CW12, 'movie-row'!V$2:V$101)</f>
        <v>-3.0709137963603698E-2</v>
      </c>
      <c r="W12">
        <f>CORREL('user-row'!$B12:$CW12, 'movie-row'!W$2:W$101)</f>
        <v>-7.0659615041677865E-2</v>
      </c>
      <c r="X12">
        <f>CORREL('user-row'!$B12:$CW12, 'movie-row'!X$2:X$101)</f>
        <v>0.2685953793136418</v>
      </c>
      <c r="Y12">
        <f>CORREL('user-row'!$B12:$CW12, 'movie-row'!Y$2:Y$101)</f>
        <v>-0.14350338093223816</v>
      </c>
      <c r="Z12">
        <f>CORREL('user-row'!$B12:$CW12, 'movie-row'!Z$2:Z$101)</f>
        <v>1.3283598187306289E-2</v>
      </c>
    </row>
    <row r="13" spans="1:26">
      <c r="A13" s="1">
        <v>4360</v>
      </c>
      <c r="B13">
        <f>CORREL('user-row'!$B13:$CW13, 'movie-row'!B$2:B$101)</f>
        <v>0.26442478716072465</v>
      </c>
      <c r="C13">
        <f>CORREL('user-row'!$B13:$CW13, 'movie-row'!C$2:C$101)</f>
        <v>0.1529480505075162</v>
      </c>
      <c r="D13">
        <f>CORREL('user-row'!$B13:$CW13, 'movie-row'!D$2:D$101)</f>
        <v>-0.23165977726152331</v>
      </c>
      <c r="E13">
        <f>CORREL('user-row'!$B13:$CW13, 'movie-row'!E$2:E$101)</f>
        <v>-5.3262080820943641E-3</v>
      </c>
      <c r="F13" s="4">
        <f>CORREL('user-row'!$B13:$CW13, 'movie-row'!F$2:F$101)</f>
        <v>-9.3801239880867374E-2</v>
      </c>
      <c r="G13">
        <f>CORREL('user-row'!$B13:$CW13, 'movie-row'!G$2:G$101)</f>
        <v>-5.3157224157626545E-3</v>
      </c>
      <c r="H13">
        <f>CORREL('user-row'!$B13:$CW13, 'movie-row'!H$2:H$101)</f>
        <v>-0.36432431794822456</v>
      </c>
      <c r="I13">
        <f>CORREL('user-row'!$B13:$CW13, 'movie-row'!I$2:I$101)</f>
        <v>5.3024279395167337E-2</v>
      </c>
      <c r="J13">
        <f>CORREL('user-row'!$B13:$CW13, 'movie-row'!J$2:J$101)</f>
        <v>-8.6060879396399573E-2</v>
      </c>
      <c r="K13">
        <f>CORREL('user-row'!$B13:$CW13, 'movie-row'!K$2:K$101)</f>
        <v>0.25252866387786765</v>
      </c>
      <c r="L13">
        <f>CORREL('user-row'!$B13:$CW13, 'movie-row'!L$2:L$101)</f>
        <v>-0.34618596523265543</v>
      </c>
      <c r="M13">
        <f>CORREL('user-row'!$B13:$CW13, 'movie-row'!M$2:M$101)</f>
        <v>1</v>
      </c>
      <c r="N13">
        <f>CORREL('user-row'!$B13:$CW13, 'movie-row'!N$2:N$101)</f>
        <v>9.184198033129358E-2</v>
      </c>
      <c r="O13" s="4">
        <f>CORREL('user-row'!$B13:$CW13, 'movie-row'!O$2:O$101)</f>
        <v>-0.11549167609568127</v>
      </c>
      <c r="P13">
        <f>CORREL('user-row'!$B13:$CW13, 'movie-row'!P$2:P$101)</f>
        <v>0.19710516591041297</v>
      </c>
      <c r="Q13">
        <f>CORREL('user-row'!$B13:$CW13, 'movie-row'!Q$2:Q$101)</f>
        <v>7.2992690809002544E-2</v>
      </c>
      <c r="R13">
        <f>CORREL('user-row'!$B13:$CW13, 'movie-row'!R$2:R$101)</f>
        <v>0.16188202690421957</v>
      </c>
      <c r="S13">
        <f>CORREL('user-row'!$B13:$CW13, 'movie-row'!S$2:S$101)</f>
        <v>-3.1144474105587375E-4</v>
      </c>
      <c r="T13">
        <f>CORREL('user-row'!$B13:$CW13, 'movie-row'!T$2:T$101)</f>
        <v>-7.7598015118854752E-2</v>
      </c>
      <c r="U13">
        <f>CORREL('user-row'!$B13:$CW13, 'movie-row'!U$2:U$101)</f>
        <v>3.9389316366427188E-2</v>
      </c>
      <c r="V13">
        <f>CORREL('user-row'!$B13:$CW13, 'movie-row'!V$2:V$101)</f>
        <v>-0.15609128963174262</v>
      </c>
      <c r="W13">
        <f>CORREL('user-row'!$B13:$CW13, 'movie-row'!W$2:W$101)</f>
        <v>0.40859237613621341</v>
      </c>
      <c r="X13">
        <f>CORREL('user-row'!$B13:$CW13, 'movie-row'!X$2:X$101)</f>
        <v>0.17965230673542112</v>
      </c>
      <c r="Y13">
        <f>CORREL('user-row'!$B13:$CW13, 'movie-row'!Y$2:Y$101)</f>
        <v>0.28040224837668803</v>
      </c>
      <c r="Z13">
        <f>CORREL('user-row'!$B13:$CW13, 'movie-row'!Z$2:Z$101)</f>
        <v>4.0328014148761512E-2</v>
      </c>
    </row>
    <row r="14" spans="1:26">
      <c r="A14" s="1">
        <v>2756</v>
      </c>
      <c r="B14">
        <f>CORREL('user-row'!$B14:$CW14, 'movie-row'!B$2:B$101)</f>
        <v>0.26126836282372301</v>
      </c>
      <c r="C14">
        <f>CORREL('user-row'!$B14:$CW14, 'movie-row'!C$2:C$101)</f>
        <v>0.14888159791222119</v>
      </c>
      <c r="D14">
        <f>CORREL('user-row'!$B14:$CW14, 'movie-row'!D$2:D$101)</f>
        <v>0.14843120879858795</v>
      </c>
      <c r="E14">
        <f>CORREL('user-row'!$B14:$CW14, 'movie-row'!E$2:E$101)</f>
        <v>-8.7746602709142002E-2</v>
      </c>
      <c r="F14" s="4">
        <f>CORREL('user-row'!$B14:$CW14, 'movie-row'!F$2:F$101)</f>
        <v>0.31010409033155772</v>
      </c>
      <c r="G14">
        <f>CORREL('user-row'!$B14:$CW14, 'movie-row'!G$2:G$101)</f>
        <v>0.32349910970108381</v>
      </c>
      <c r="H14">
        <f>CORREL('user-row'!$B14:$CW14, 'movie-row'!H$2:H$101)</f>
        <v>0.12689900079182612</v>
      </c>
      <c r="I14">
        <f>CORREL('user-row'!$B14:$CW14, 'movie-row'!I$2:I$101)</f>
        <v>0.14334722117104201</v>
      </c>
      <c r="J14">
        <f>CORREL('user-row'!$B14:$CW14, 'movie-row'!J$2:J$101)</f>
        <v>5.8364767765839237E-2</v>
      </c>
      <c r="K14">
        <f>CORREL('user-row'!$B14:$CW14, 'movie-row'!K$2:K$101)</f>
        <v>-0.22178875861778929</v>
      </c>
      <c r="L14">
        <f>CORREL('user-row'!$B14:$CW14, 'movie-row'!L$2:L$101)</f>
        <v>8.1613379502113115E-2</v>
      </c>
      <c r="M14">
        <f>CORREL('user-row'!$B14:$CW14, 'movie-row'!M$2:M$101)</f>
        <v>9.184198033129358E-2</v>
      </c>
      <c r="N14">
        <f>CORREL('user-row'!$B14:$CW14, 'movie-row'!N$2:N$101)</f>
        <v>0.99999999999999989</v>
      </c>
      <c r="O14" s="4">
        <f>CORREL('user-row'!$B14:$CW14, 'movie-row'!O$2:O$101)</f>
        <v>0.290591240789001</v>
      </c>
      <c r="P14">
        <f>CORREL('user-row'!$B14:$CW14, 'movie-row'!P$2:P$101)</f>
        <v>1.7590845760343924E-2</v>
      </c>
      <c r="Q14">
        <f>CORREL('user-row'!$B14:$CW14, 'movie-row'!Q$2:Q$101)</f>
        <v>0.10178419016774953</v>
      </c>
      <c r="R14">
        <f>CORREL('user-row'!$B14:$CW14, 'movie-row'!R$2:R$101)</f>
        <v>-0.14095307294943124</v>
      </c>
      <c r="S14">
        <f>CORREL('user-row'!$B14:$CW14, 'movie-row'!S$2:S$101)</f>
        <v>0.15047572450301125</v>
      </c>
      <c r="T14">
        <f>CORREL('user-row'!$B14:$CW14, 'movie-row'!T$2:T$101)</f>
        <v>2.4572199211273332E-2</v>
      </c>
      <c r="U14">
        <f>CORREL('user-row'!$B14:$CW14, 'movie-row'!U$2:U$101)</f>
        <v>-3.1130456320613155E-2</v>
      </c>
      <c r="V14">
        <f>CORREL('user-row'!$B14:$CW14, 'movie-row'!V$2:V$101)</f>
        <v>-0.13376828202271726</v>
      </c>
      <c r="W14">
        <f>CORREL('user-row'!$B14:$CW14, 'movie-row'!W$2:W$101)</f>
        <v>0.14206729920114627</v>
      </c>
      <c r="X14">
        <f>CORREL('user-row'!$B14:$CW14, 'movie-row'!X$2:X$101)</f>
        <v>1.5140396811987053E-2</v>
      </c>
      <c r="Y14">
        <f>CORREL('user-row'!$B14:$CW14, 'movie-row'!Y$2:Y$101)</f>
        <v>0.18121021790485745</v>
      </c>
      <c r="Z14">
        <f>CORREL('user-row'!$B14:$CW14, 'movie-row'!Z$2:Z$101)</f>
        <v>-5.9347698278711686E-3</v>
      </c>
    </row>
    <row r="15" spans="1:26">
      <c r="A15" s="1">
        <v>89</v>
      </c>
      <c r="B15">
        <f>CORREL('user-row'!$B15:$CW15, 'movie-row'!B$2:B$101)</f>
        <v>0.46460996868120108</v>
      </c>
      <c r="C15">
        <f>CORREL('user-row'!$B15:$CW15, 'movie-row'!C$2:C$101)</f>
        <v>0.56244873874488854</v>
      </c>
      <c r="D15">
        <f>CORREL('user-row'!$B15:$CW15, 'movie-row'!D$2:D$101)</f>
        <v>0.26702869612790614</v>
      </c>
      <c r="E15">
        <f>CORREL('user-row'!$B15:$CW15, 'movie-row'!E$2:E$101)</f>
        <v>0.24156659153739843</v>
      </c>
      <c r="F15" s="4">
        <f>CORREL('user-row'!$B15:$CW15, 'movie-row'!F$2:F$101)</f>
        <v>-3.8780240964102954E-3</v>
      </c>
      <c r="G15">
        <f>CORREL('user-row'!$B15:$CW15, 'movie-row'!G$2:G$101)</f>
        <v>0.53906585139435703</v>
      </c>
      <c r="H15">
        <f>CORREL('user-row'!$B15:$CW15, 'movie-row'!H$2:H$101)</f>
        <v>-5.1319592926224657E-2</v>
      </c>
      <c r="I15">
        <f>CORREL('user-row'!$B15:$CW15, 'movie-row'!I$2:I$101)</f>
        <v>-0.11808450290440173</v>
      </c>
      <c r="J15">
        <f>CORREL('user-row'!$B15:$CW15, 'movie-row'!J$2:J$101)</f>
        <v>0.47549485227568483</v>
      </c>
      <c r="K15">
        <f>CORREL('user-row'!$B15:$CW15, 'movie-row'!K$2:K$101)</f>
        <v>0.25886569181649749</v>
      </c>
      <c r="L15">
        <f>CORREL('user-row'!$B15:$CW15, 'movie-row'!L$2:L$101)</f>
        <v>0.27833468677407003</v>
      </c>
      <c r="M15">
        <f>CORREL('user-row'!$B15:$CW15, 'movie-row'!M$2:M$101)</f>
        <v>-0.11549167609568127</v>
      </c>
      <c r="N15">
        <f>CORREL('user-row'!$B15:$CW15, 'movie-row'!N$2:N$101)</f>
        <v>0.290591240789001</v>
      </c>
      <c r="O15" s="4">
        <f>CORREL('user-row'!$B15:$CW15, 'movie-row'!O$2:O$101)</f>
        <v>0.99999999999999989</v>
      </c>
      <c r="P15">
        <f>CORREL('user-row'!$B15:$CW15, 'movie-row'!P$2:P$101)</f>
        <v>0.29682614716644024</v>
      </c>
      <c r="Q15">
        <f>CORREL('user-row'!$B15:$CW15, 'movie-row'!Q$2:Q$101)</f>
        <v>0.32677362910617797</v>
      </c>
      <c r="R15">
        <f>CORREL('user-row'!$B15:$CW15, 'movie-row'!R$2:R$101)</f>
        <v>0.29147640523096452</v>
      </c>
      <c r="S15">
        <f>CORREL('user-row'!$B15:$CW15, 'movie-row'!S$2:S$101)</f>
        <v>0.37267558897264119</v>
      </c>
      <c r="T15">
        <f>CORREL('user-row'!$B15:$CW15, 'movie-row'!T$2:T$101)</f>
        <v>0.52599044278760332</v>
      </c>
      <c r="U15">
        <f>CORREL('user-row'!$B15:$CW15, 'movie-row'!U$2:U$101)</f>
        <v>0.12338027613878835</v>
      </c>
      <c r="V15">
        <f>CORREL('user-row'!$B15:$CW15, 'movie-row'!V$2:V$101)</f>
        <v>0.17808764796017454</v>
      </c>
      <c r="W15">
        <f>CORREL('user-row'!$B15:$CW15, 'movie-row'!W$2:W$101)</f>
        <v>8.8599883634431276E-2</v>
      </c>
      <c r="X15">
        <f>CORREL('user-row'!$B15:$CW15, 'movie-row'!X$2:X$101)</f>
        <v>0.66851595362183669</v>
      </c>
      <c r="Y15">
        <f>CORREL('user-row'!$B15:$CW15, 'movie-row'!Y$2:Y$101)</f>
        <v>0.17967962659110948</v>
      </c>
      <c r="Z15">
        <f>CORREL('user-row'!$B15:$CW15, 'movie-row'!Z$2:Z$101)</f>
        <v>0.15586856914075695</v>
      </c>
    </row>
    <row r="16" spans="1:26">
      <c r="A16" s="1">
        <v>442</v>
      </c>
      <c r="B16">
        <f>CORREL('user-row'!$B16:$CW16, 'movie-row'!B$2:B$101)</f>
        <v>2.2307771507021731E-2</v>
      </c>
      <c r="C16">
        <f>CORREL('user-row'!$B16:$CW16, 'movie-row'!C$2:C$101)</f>
        <v>0.41443820151070604</v>
      </c>
      <c r="D16">
        <f>CORREL('user-row'!$B16:$CW16, 'movie-row'!D$2:D$101)</f>
        <v>0.30413903573293405</v>
      </c>
      <c r="E16">
        <f>CORREL('user-row'!$B16:$CW16, 'movie-row'!E$2:E$101)</f>
        <v>0.11653248113414839</v>
      </c>
      <c r="F16" s="4">
        <f>CORREL('user-row'!$B16:$CW16, 'movie-row'!F$2:F$101)</f>
        <v>0.11358118868108452</v>
      </c>
      <c r="G16">
        <f>CORREL('user-row'!$B16:$CW16, 'movie-row'!G$2:G$101)</f>
        <v>0.18127589019895576</v>
      </c>
      <c r="H16">
        <f>CORREL('user-row'!$B16:$CW16, 'movie-row'!H$2:H$101)</f>
        <v>0.2271298649307886</v>
      </c>
      <c r="I16">
        <f>CORREL('user-row'!$B16:$CW16, 'movie-row'!I$2:I$101)</f>
        <v>0.10084054440925345</v>
      </c>
      <c r="J16">
        <f>CORREL('user-row'!$B16:$CW16, 'movie-row'!J$2:J$101)</f>
        <v>0.20173421718148513</v>
      </c>
      <c r="K16">
        <f>CORREL('user-row'!$B16:$CW16, 'movie-row'!K$2:K$101)</f>
        <v>-2.4336623275719574E-2</v>
      </c>
      <c r="L16">
        <f>CORREL('user-row'!$B16:$CW16, 'movie-row'!L$2:L$101)</f>
        <v>-0.26387738447181158</v>
      </c>
      <c r="M16">
        <f>CORREL('user-row'!$B16:$CW16, 'movie-row'!M$2:M$101)</f>
        <v>0.19710516591041297</v>
      </c>
      <c r="N16">
        <f>CORREL('user-row'!$B16:$CW16, 'movie-row'!N$2:N$101)</f>
        <v>1.7590845760343924E-2</v>
      </c>
      <c r="O16" s="4">
        <f>CORREL('user-row'!$B16:$CW16, 'movie-row'!O$2:O$101)</f>
        <v>0.29682614716644024</v>
      </c>
      <c r="P16">
        <f>CORREL('user-row'!$B16:$CW16, 'movie-row'!P$2:P$101)</f>
        <v>1.0000000000000002</v>
      </c>
      <c r="Q16">
        <f>CORREL('user-row'!$B16:$CW16, 'movie-row'!Q$2:Q$101)</f>
        <v>0.25166001328381693</v>
      </c>
      <c r="R16">
        <f>CORREL('user-row'!$B16:$CW16, 'movie-row'!R$2:R$101)</f>
        <v>4.6822054743538233E-2</v>
      </c>
      <c r="S16">
        <f>CORREL('user-row'!$B16:$CW16, 'movie-row'!S$2:S$101)</f>
        <v>0.21857490869213081</v>
      </c>
      <c r="T16">
        <f>CORREL('user-row'!$B16:$CW16, 'movie-row'!T$2:T$101)</f>
        <v>0.15043089332860041</v>
      </c>
      <c r="U16">
        <f>CORREL('user-row'!$B16:$CW16, 'movie-row'!U$2:U$101)</f>
        <v>0.28039233696684568</v>
      </c>
      <c r="V16">
        <f>CORREL('user-row'!$B16:$CW16, 'movie-row'!V$2:V$101)</f>
        <v>3.8378236465299392E-2</v>
      </c>
      <c r="W16">
        <f>CORREL('user-row'!$B16:$CW16, 'movie-row'!W$2:W$101)</f>
        <v>0.26252037536330569</v>
      </c>
      <c r="X16">
        <f>CORREL('user-row'!$B16:$CW16, 'movie-row'!X$2:X$101)</f>
        <v>6.4179382476083638E-2</v>
      </c>
      <c r="Y16">
        <f>CORREL('user-row'!$B16:$CW16, 'movie-row'!Y$2:Y$101)</f>
        <v>-2.3439188980821112E-2</v>
      </c>
      <c r="Z16">
        <f>CORREL('user-row'!$B16:$CW16, 'movie-row'!Z$2:Z$101)</f>
        <v>0.25786424800430335</v>
      </c>
    </row>
    <row r="17" spans="1:26">
      <c r="A17" s="1">
        <v>3556</v>
      </c>
      <c r="B17">
        <f>CORREL('user-row'!$B17:$CW17, 'movie-row'!B$2:B$101)</f>
        <v>-0.19198791566393103</v>
      </c>
      <c r="C17">
        <f>CORREL('user-row'!$B17:$CW17, 'movie-row'!C$2:C$101)</f>
        <v>0.48860698263640312</v>
      </c>
      <c r="D17">
        <f>CORREL('user-row'!$B17:$CW17, 'movie-row'!D$2:D$101)</f>
        <v>0.37322578372742299</v>
      </c>
      <c r="E17">
        <f>CORREL('user-row'!$B17:$CW17, 'movie-row'!E$2:E$101)</f>
        <v>-0.20127525202789154</v>
      </c>
      <c r="F17" s="4">
        <f>CORREL('user-row'!$B17:$CW17, 'movie-row'!F$2:F$101)</f>
        <v>0.17408480372121221</v>
      </c>
      <c r="G17">
        <f>CORREL('user-row'!$B17:$CW17, 'movie-row'!G$2:G$101)</f>
        <v>0.34747012926837745</v>
      </c>
      <c r="H17">
        <f>CORREL('user-row'!$B17:$CW17, 'movie-row'!H$2:H$101)</f>
        <v>1.6406233978294955E-2</v>
      </c>
      <c r="I17">
        <f>CORREL('user-row'!$B17:$CW17, 'movie-row'!I$2:I$101)</f>
        <v>4.9131974583451886E-2</v>
      </c>
      <c r="J17">
        <f>CORREL('user-row'!$B17:$CW17, 'movie-row'!J$2:J$101)</f>
        <v>0.47571090136593314</v>
      </c>
      <c r="K17">
        <f>CORREL('user-row'!$B17:$CW17, 'movie-row'!K$2:K$101)</f>
        <v>-4.0606217573481075E-2</v>
      </c>
      <c r="L17">
        <f>CORREL('user-row'!$B17:$CW17, 'movie-row'!L$2:L$101)</f>
        <v>7.9570607001937063E-2</v>
      </c>
      <c r="M17">
        <f>CORREL('user-row'!$B17:$CW17, 'movie-row'!M$2:M$101)</f>
        <v>7.2992690809002544E-2</v>
      </c>
      <c r="N17">
        <f>CORREL('user-row'!$B17:$CW17, 'movie-row'!N$2:N$101)</f>
        <v>0.10178419016774953</v>
      </c>
      <c r="O17" s="4">
        <f>CORREL('user-row'!$B17:$CW17, 'movie-row'!O$2:O$101)</f>
        <v>0.32677362910617797</v>
      </c>
      <c r="P17">
        <f>CORREL('user-row'!$B17:$CW17, 'movie-row'!P$2:P$101)</f>
        <v>0.25166001328381693</v>
      </c>
      <c r="Q17">
        <f>CORREL('user-row'!$B17:$CW17, 'movie-row'!Q$2:Q$101)</f>
        <v>1</v>
      </c>
      <c r="R17">
        <f>CORREL('user-row'!$B17:$CW17, 'movie-row'!R$2:R$101)</f>
        <v>8.6664527171798206E-2</v>
      </c>
      <c r="S17">
        <f>CORREL('user-row'!$B17:$CW17, 'movie-row'!S$2:S$101)</f>
        <v>0.15873885962896822</v>
      </c>
      <c r="T17">
        <f>CORREL('user-row'!$B17:$CW17, 'movie-row'!T$2:T$101)</f>
        <v>-1.6164412675631658E-2</v>
      </c>
      <c r="U17">
        <f>CORREL('user-row'!$B17:$CW17, 'movie-row'!U$2:U$101)</f>
        <v>0.25653738012248017</v>
      </c>
      <c r="V17">
        <f>CORREL('user-row'!$B17:$CW17, 'movie-row'!V$2:V$101)</f>
        <v>-5.5137468814906131E-2</v>
      </c>
      <c r="W17">
        <f>CORREL('user-row'!$B17:$CW17, 'movie-row'!W$2:W$101)</f>
        <v>0.50324684492481753</v>
      </c>
      <c r="X17">
        <f>CORREL('user-row'!$B17:$CW17, 'movie-row'!X$2:X$101)</f>
        <v>0.10027662570135612</v>
      </c>
      <c r="Y17">
        <f>CORREL('user-row'!$B17:$CW17, 'movie-row'!Y$2:Y$101)</f>
        <v>0.42322462884387124</v>
      </c>
      <c r="Z17">
        <f>CORREL('user-row'!$B17:$CW17, 'movie-row'!Z$2:Z$101)</f>
        <v>0.22245773923748718</v>
      </c>
    </row>
    <row r="18" spans="1:26">
      <c r="A18" s="1">
        <v>5261</v>
      </c>
      <c r="B18">
        <f>CORREL('user-row'!$B18:$CW18, 'movie-row'!B$2:B$101)</f>
        <v>0.49300760515325925</v>
      </c>
      <c r="C18">
        <f>CORREL('user-row'!$B18:$CW18, 'movie-row'!C$2:C$101)</f>
        <v>0.32811962682419243</v>
      </c>
      <c r="D18">
        <f>CORREL('user-row'!$B18:$CW18, 'movie-row'!D$2:D$101)</f>
        <v>0.47097212266638172</v>
      </c>
      <c r="E18">
        <f>CORREL('user-row'!$B18:$CW18, 'movie-row'!E$2:E$101)</f>
        <v>0.22834063868173282</v>
      </c>
      <c r="F18" s="4">
        <f>CORREL('user-row'!$B18:$CW18, 'movie-row'!F$2:F$101)</f>
        <v>0.29797731983311881</v>
      </c>
      <c r="G18">
        <f>CORREL('user-row'!$B18:$CW18, 'movie-row'!G$2:G$101)</f>
        <v>0.39943642888722536</v>
      </c>
      <c r="H18">
        <f>CORREL('user-row'!$B18:$CW18, 'movie-row'!H$2:H$101)</f>
        <v>-0.24076362915896729</v>
      </c>
      <c r="I18">
        <f>CORREL('user-row'!$B18:$CW18, 'movie-row'!I$2:I$101)</f>
        <v>-9.04134638156435E-3</v>
      </c>
      <c r="J18">
        <f>CORREL('user-row'!$B18:$CW18, 'movie-row'!J$2:J$101)</f>
        <v>0.30695706552688817</v>
      </c>
      <c r="K18">
        <f>CORREL('user-row'!$B18:$CW18, 'movie-row'!K$2:K$101)</f>
        <v>0.15504467462872396</v>
      </c>
      <c r="L18">
        <f>CORREL('user-row'!$B18:$CW18, 'movie-row'!L$2:L$101)</f>
        <v>-0.16562754066416882</v>
      </c>
      <c r="M18">
        <f>CORREL('user-row'!$B18:$CW18, 'movie-row'!M$2:M$101)</f>
        <v>0.16188202690421957</v>
      </c>
      <c r="N18">
        <f>CORREL('user-row'!$B18:$CW18, 'movie-row'!N$2:N$101)</f>
        <v>-0.14095307294943124</v>
      </c>
      <c r="O18" s="4">
        <f>CORREL('user-row'!$B18:$CW18, 'movie-row'!O$2:O$101)</f>
        <v>0.29147640523096452</v>
      </c>
      <c r="P18">
        <f>CORREL('user-row'!$B18:$CW18, 'movie-row'!P$2:P$101)</f>
        <v>4.6822054743538233E-2</v>
      </c>
      <c r="Q18">
        <f>CORREL('user-row'!$B18:$CW18, 'movie-row'!Q$2:Q$101)</f>
        <v>8.6664527171798206E-2</v>
      </c>
      <c r="R18">
        <f>CORREL('user-row'!$B18:$CW18, 'movie-row'!R$2:R$101)</f>
        <v>0.99999999999999978</v>
      </c>
      <c r="S18">
        <f>CORREL('user-row'!$B18:$CW18, 'movie-row'!S$2:S$101)</f>
        <v>0.14916531875632583</v>
      </c>
      <c r="T18">
        <f>CORREL('user-row'!$B18:$CW18, 'movie-row'!T$2:T$101)</f>
        <v>0.37217664504215903</v>
      </c>
      <c r="U18">
        <f>CORREL('user-row'!$B18:$CW18, 'movie-row'!U$2:U$101)</f>
        <v>0.19808639009418783</v>
      </c>
      <c r="V18">
        <f>CORREL('user-row'!$B18:$CW18, 'movie-row'!V$2:V$101)</f>
        <v>0.27092801416163931</v>
      </c>
      <c r="W18">
        <f>CORREL('user-row'!$B18:$CW18, 'movie-row'!W$2:W$101)</f>
        <v>-0.39337627347993503</v>
      </c>
      <c r="X18">
        <f>CORREL('user-row'!$B18:$CW18, 'movie-row'!X$2:X$101)</f>
        <v>0.45527378286540937</v>
      </c>
      <c r="Y18">
        <f>CORREL('user-row'!$B18:$CW18, 'movie-row'!Y$2:Y$101)</f>
        <v>3.9050178669933648E-2</v>
      </c>
      <c r="Z18">
        <f>CORREL('user-row'!$B18:$CW18, 'movie-row'!Z$2:Z$101)</f>
        <v>0.37426379831369133</v>
      </c>
    </row>
    <row r="19" spans="1:26">
      <c r="A19" s="1">
        <v>2492</v>
      </c>
      <c r="B19">
        <f>CORREL('user-row'!$B19:$CW19, 'movie-row'!B$2:B$101)</f>
        <v>0.36064387194709613</v>
      </c>
      <c r="C19">
        <f>CORREL('user-row'!$B19:$CW19, 'movie-row'!C$2:C$101)</f>
        <v>0.42223642660835542</v>
      </c>
      <c r="D19">
        <f>CORREL('user-row'!$B19:$CW19, 'movie-row'!D$2:D$101)</f>
        <v>6.9956139872755993E-2</v>
      </c>
      <c r="E19">
        <f>CORREL('user-row'!$B19:$CW19, 'movie-row'!E$2:E$101)</f>
        <v>0.23869999502885403</v>
      </c>
      <c r="F19" s="4">
        <f>CORREL('user-row'!$B19:$CW19, 'movie-row'!F$2:F$101)</f>
        <v>0.47668328054517961</v>
      </c>
      <c r="G19">
        <f>CORREL('user-row'!$B19:$CW19, 'movie-row'!G$2:G$101)</f>
        <v>0.20731425512405913</v>
      </c>
      <c r="H19">
        <f>CORREL('user-row'!$B19:$CW19, 'movie-row'!H$2:H$101)</f>
        <v>-0.11525415451442607</v>
      </c>
      <c r="I19">
        <f>CORREL('user-row'!$B19:$CW19, 'movie-row'!I$2:I$101)</f>
        <v>0.20361336385172138</v>
      </c>
      <c r="J19">
        <f>CORREL('user-row'!$B19:$CW19, 'movie-row'!J$2:J$101)</f>
        <v>0.1363430859304795</v>
      </c>
      <c r="K19">
        <f>CORREL('user-row'!$B19:$CW19, 'movie-row'!K$2:K$101)</f>
        <v>-0.20416428468564085</v>
      </c>
      <c r="L19">
        <f>CORREL('user-row'!$B19:$CW19, 'movie-row'!L$2:L$101)</f>
        <v>5.3305852371970407E-2</v>
      </c>
      <c r="M19">
        <f>CORREL('user-row'!$B19:$CW19, 'movie-row'!M$2:M$101)</f>
        <v>-3.1144474105587375E-4</v>
      </c>
      <c r="N19">
        <f>CORREL('user-row'!$B19:$CW19, 'movie-row'!N$2:N$101)</f>
        <v>0.15047572450301125</v>
      </c>
      <c r="O19" s="4">
        <f>CORREL('user-row'!$B19:$CW19, 'movie-row'!O$2:O$101)</f>
        <v>0.37267558897264119</v>
      </c>
      <c r="P19">
        <f>CORREL('user-row'!$B19:$CW19, 'movie-row'!P$2:P$101)</f>
        <v>0.21857490869213081</v>
      </c>
      <c r="Q19">
        <f>CORREL('user-row'!$B19:$CW19, 'movie-row'!Q$2:Q$101)</f>
        <v>0.15873885962896822</v>
      </c>
      <c r="R19">
        <f>CORREL('user-row'!$B19:$CW19, 'movie-row'!R$2:R$101)</f>
        <v>0.14916531875632583</v>
      </c>
      <c r="S19">
        <f>CORREL('user-row'!$B19:$CW19, 'movie-row'!S$2:S$101)</f>
        <v>1.0000000000000002</v>
      </c>
      <c r="T19">
        <f>CORREL('user-row'!$B19:$CW19, 'movie-row'!T$2:T$101)</f>
        <v>0.27688341910769038</v>
      </c>
      <c r="U19">
        <f>CORREL('user-row'!$B19:$CW19, 'movie-row'!U$2:U$101)</f>
        <v>0.15800174524351834</v>
      </c>
      <c r="V19">
        <f>CORREL('user-row'!$B19:$CW19, 'movie-row'!V$2:V$101)</f>
        <v>3.582537583926064E-2</v>
      </c>
      <c r="W19">
        <f>CORREL('user-row'!$B19:$CW19, 'movie-row'!W$2:W$101)</f>
        <v>-0.34549469163494528</v>
      </c>
      <c r="X19">
        <f>CORREL('user-row'!$B19:$CW19, 'movie-row'!X$2:X$101)</f>
        <v>0.44902524381160436</v>
      </c>
      <c r="Y19">
        <f>CORREL('user-row'!$B19:$CW19, 'movie-row'!Y$2:Y$101)</f>
        <v>0.28941012492802021</v>
      </c>
      <c r="Z19">
        <f>CORREL('user-row'!$B19:$CW19, 'movie-row'!Z$2:Z$101)</f>
        <v>0.16923906320984422</v>
      </c>
    </row>
    <row r="20" spans="1:26">
      <c r="A20" s="1">
        <v>5062</v>
      </c>
      <c r="B20">
        <f>CORREL('user-row'!$B20:$CW20, 'movie-row'!B$2:B$101)</f>
        <v>0.55108883721563151</v>
      </c>
      <c r="C20">
        <f>CORREL('user-row'!$B20:$CW20, 'movie-row'!C$2:C$101)</f>
        <v>0.22663483432464562</v>
      </c>
      <c r="D20">
        <f>CORREL('user-row'!$B20:$CW20, 'movie-row'!D$2:D$101)</f>
        <v>-5.4762399405614774E-2</v>
      </c>
      <c r="E20">
        <f>CORREL('user-row'!$B20:$CW20, 'movie-row'!E$2:E$101)</f>
        <v>0.25965984359917371</v>
      </c>
      <c r="F20" s="4">
        <f>CORREL('user-row'!$B20:$CW20, 'movie-row'!F$2:F$101)</f>
        <v>0.2938677115314986</v>
      </c>
      <c r="G20">
        <f>CORREL('user-row'!$B20:$CW20, 'movie-row'!G$2:G$101)</f>
        <v>0.31136340126362783</v>
      </c>
      <c r="H20">
        <f>CORREL('user-row'!$B20:$CW20, 'movie-row'!H$2:H$101)</f>
        <v>0.24769327229404767</v>
      </c>
      <c r="I20">
        <f>CORREL('user-row'!$B20:$CW20, 'movie-row'!I$2:I$101)</f>
        <v>3.3300756551298376E-2</v>
      </c>
      <c r="J20">
        <f>CORREL('user-row'!$B20:$CW20, 'movie-row'!J$2:J$101)</f>
        <v>0.3017504796646634</v>
      </c>
      <c r="K20">
        <f>CORREL('user-row'!$B20:$CW20, 'movie-row'!K$2:K$101)</f>
        <v>0.26365446983714974</v>
      </c>
      <c r="L20">
        <f>CORREL('user-row'!$B20:$CW20, 'movie-row'!L$2:L$101)</f>
        <v>7.8095214719802767E-3</v>
      </c>
      <c r="M20">
        <f>CORREL('user-row'!$B20:$CW20, 'movie-row'!M$2:M$101)</f>
        <v>-7.7598015118854752E-2</v>
      </c>
      <c r="N20">
        <f>CORREL('user-row'!$B20:$CW20, 'movie-row'!N$2:N$101)</f>
        <v>2.4572199211273332E-2</v>
      </c>
      <c r="O20" s="4">
        <f>CORREL('user-row'!$B20:$CW20, 'movie-row'!O$2:O$101)</f>
        <v>0.52599044278760332</v>
      </c>
      <c r="P20">
        <f>CORREL('user-row'!$B20:$CW20, 'movie-row'!P$2:P$101)</f>
        <v>0.15043089332860041</v>
      </c>
      <c r="Q20">
        <f>CORREL('user-row'!$B20:$CW20, 'movie-row'!Q$2:Q$101)</f>
        <v>-1.6164412675631658E-2</v>
      </c>
      <c r="R20">
        <f>CORREL('user-row'!$B20:$CW20, 'movie-row'!R$2:R$101)</f>
        <v>0.37217664504215903</v>
      </c>
      <c r="S20">
        <f>CORREL('user-row'!$B20:$CW20, 'movie-row'!S$2:S$101)</f>
        <v>0.27688341910769038</v>
      </c>
      <c r="T20">
        <f>CORREL('user-row'!$B20:$CW20, 'movie-row'!T$2:T$101)</f>
        <v>1.0000000000000002</v>
      </c>
      <c r="U20">
        <f>CORREL('user-row'!$B20:$CW20, 'movie-row'!U$2:U$101)</f>
        <v>0.40380887559327872</v>
      </c>
      <c r="V20">
        <f>CORREL('user-row'!$B20:$CW20, 'movie-row'!V$2:V$101)</f>
        <v>2.8520896875871418E-2</v>
      </c>
      <c r="W20">
        <f>CORREL('user-row'!$B20:$CW20, 'movie-row'!W$2:W$101)</f>
        <v>0.10782052657309321</v>
      </c>
      <c r="X20">
        <f>CORREL('user-row'!$B20:$CW20, 'movie-row'!X$2:X$101)</f>
        <v>0.42805472768971564</v>
      </c>
      <c r="Y20">
        <f>CORREL('user-row'!$B20:$CW20, 'movie-row'!Y$2:Y$101)</f>
        <v>0.40704352695380308</v>
      </c>
      <c r="Z20">
        <f>CORREL('user-row'!$B20:$CW20, 'movie-row'!Z$2:Z$101)</f>
        <v>0.27886776037692224</v>
      </c>
    </row>
    <row r="21" spans="1:26">
      <c r="A21" s="1">
        <v>2486</v>
      </c>
      <c r="B21">
        <f>CORREL('user-row'!$B21:$CW21, 'movie-row'!B$2:B$101)</f>
        <v>2.5441059632350066E-3</v>
      </c>
      <c r="C21">
        <f>CORREL('user-row'!$B21:$CW21, 'movie-row'!C$2:C$101)</f>
        <v>0.30580326092025339</v>
      </c>
      <c r="D21">
        <f>CORREL('user-row'!$B21:$CW21, 'movie-row'!D$2:D$101)</f>
        <v>0.13381202661740174</v>
      </c>
      <c r="E21">
        <f>CORREL('user-row'!$B21:$CW21, 'movie-row'!E$2:E$101)</f>
        <v>0.24709682928664523</v>
      </c>
      <c r="F21" s="4">
        <f>CORREL('user-row'!$B21:$CW21, 'movie-row'!F$2:F$101)</f>
        <v>0.43899155441463594</v>
      </c>
      <c r="G21">
        <f>CORREL('user-row'!$B21:$CW21, 'movie-row'!G$2:G$101)</f>
        <v>0.27630574130337854</v>
      </c>
      <c r="H21">
        <f>CORREL('user-row'!$B21:$CW21, 'movie-row'!H$2:H$101)</f>
        <v>0.16691284304162005</v>
      </c>
      <c r="I21">
        <f>CORREL('user-row'!$B21:$CW21, 'movie-row'!I$2:I$101)</f>
        <v>0.13798193748660592</v>
      </c>
      <c r="J21">
        <f>CORREL('user-row'!$B21:$CW21, 'movie-row'!J$2:J$101)</f>
        <v>0.14341352669138435</v>
      </c>
      <c r="K21">
        <f>CORREL('user-row'!$B21:$CW21, 'movie-row'!K$2:K$101)</f>
        <v>0.16719756742890513</v>
      </c>
      <c r="L21">
        <f>CORREL('user-row'!$B21:$CW21, 'movie-row'!L$2:L$101)</f>
        <v>-0.24463744638456719</v>
      </c>
      <c r="M21">
        <f>CORREL('user-row'!$B21:$CW21, 'movie-row'!M$2:M$101)</f>
        <v>3.9389316366427188E-2</v>
      </c>
      <c r="N21">
        <f>CORREL('user-row'!$B21:$CW21, 'movie-row'!N$2:N$101)</f>
        <v>-3.1130456320613155E-2</v>
      </c>
      <c r="O21" s="4">
        <f>CORREL('user-row'!$B21:$CW21, 'movie-row'!O$2:O$101)</f>
        <v>0.12338027613878835</v>
      </c>
      <c r="P21">
        <f>CORREL('user-row'!$B21:$CW21, 'movie-row'!P$2:P$101)</f>
        <v>0.28039233696684568</v>
      </c>
      <c r="Q21">
        <f>CORREL('user-row'!$B21:$CW21, 'movie-row'!Q$2:Q$101)</f>
        <v>0.25653738012248017</v>
      </c>
      <c r="R21">
        <f>CORREL('user-row'!$B21:$CW21, 'movie-row'!R$2:R$101)</f>
        <v>0.19808639009418783</v>
      </c>
      <c r="S21">
        <f>CORREL('user-row'!$B21:$CW21, 'movie-row'!S$2:S$101)</f>
        <v>0.15800174524351834</v>
      </c>
      <c r="T21">
        <f>CORREL('user-row'!$B21:$CW21, 'movie-row'!T$2:T$101)</f>
        <v>0.40380887559327872</v>
      </c>
      <c r="U21">
        <f>CORREL('user-row'!$B21:$CW21, 'movie-row'!U$2:U$101)</f>
        <v>1</v>
      </c>
      <c r="V21">
        <f>CORREL('user-row'!$B21:$CW21, 'movie-row'!V$2:V$101)</f>
        <v>-6.8420747005509694E-2</v>
      </c>
      <c r="W21">
        <f>CORREL('user-row'!$B21:$CW21, 'movie-row'!W$2:W$101)</f>
        <v>0.17379720681787111</v>
      </c>
      <c r="X21">
        <f>CORREL('user-row'!$B21:$CW21, 'movie-row'!X$2:X$101)</f>
        <v>0.10576096739551497</v>
      </c>
      <c r="Y21">
        <f>CORREL('user-row'!$B21:$CW21, 'movie-row'!Y$2:Y$101)</f>
        <v>0.47236055541883315</v>
      </c>
      <c r="Z21">
        <f>CORREL('user-row'!$B21:$CW21, 'movie-row'!Z$2:Z$101)</f>
        <v>0.25746234228391018</v>
      </c>
    </row>
    <row r="22" spans="1:26">
      <c r="A22" s="1">
        <v>4942</v>
      </c>
      <c r="B22">
        <f>CORREL('user-row'!$B22:$CW22, 'movie-row'!B$2:B$101)</f>
        <v>0.11665274170207045</v>
      </c>
      <c r="C22">
        <f>CORREL('user-row'!$B22:$CW22, 'movie-row'!C$2:C$101)</f>
        <v>3.7769111501628067E-2</v>
      </c>
      <c r="D22">
        <f>CORREL('user-row'!$B22:$CW22, 'movie-row'!D$2:D$101)</f>
        <v>1.516911478011234E-2</v>
      </c>
      <c r="E22">
        <f>CORREL('user-row'!$B22:$CW22, 'movie-row'!E$2:E$101)</f>
        <v>0.14924669844661778</v>
      </c>
      <c r="F22" s="4">
        <f>CORREL('user-row'!$B22:$CW22, 'movie-row'!F$2:F$101)</f>
        <v>-0.16281836337534614</v>
      </c>
      <c r="G22">
        <f>CORREL('user-row'!$B22:$CW22, 'movie-row'!G$2:G$101)</f>
        <v>7.9697873798686855E-2</v>
      </c>
      <c r="H22">
        <f>CORREL('user-row'!$B22:$CW22, 'movie-row'!H$2:H$101)</f>
        <v>0.14601110225769576</v>
      </c>
      <c r="I22">
        <f>CORREL('user-row'!$B22:$CW22, 'movie-row'!I$2:I$101)</f>
        <v>7.0601567731350248E-2</v>
      </c>
      <c r="J22">
        <f>CORREL('user-row'!$B22:$CW22, 'movie-row'!J$2:J$101)</f>
        <v>5.609971272953404E-2</v>
      </c>
      <c r="K22">
        <f>CORREL('user-row'!$B22:$CW22, 'movie-row'!K$2:K$101)</f>
        <v>-8.4592427786886179E-2</v>
      </c>
      <c r="L22">
        <f>CORREL('user-row'!$B22:$CW22, 'movie-row'!L$2:L$101)</f>
        <v>-3.0709137963603698E-2</v>
      </c>
      <c r="M22">
        <f>CORREL('user-row'!$B22:$CW22, 'movie-row'!M$2:M$101)</f>
        <v>-0.15609128963174262</v>
      </c>
      <c r="N22">
        <f>CORREL('user-row'!$B22:$CW22, 'movie-row'!N$2:N$101)</f>
        <v>-0.13376828202271726</v>
      </c>
      <c r="O22" s="4">
        <f>CORREL('user-row'!$B22:$CW22, 'movie-row'!O$2:O$101)</f>
        <v>0.17808764796017454</v>
      </c>
      <c r="P22">
        <f>CORREL('user-row'!$B22:$CW22, 'movie-row'!P$2:P$101)</f>
        <v>3.8378236465299392E-2</v>
      </c>
      <c r="Q22">
        <f>CORREL('user-row'!$B22:$CW22, 'movie-row'!Q$2:Q$101)</f>
        <v>-5.5137468814906131E-2</v>
      </c>
      <c r="R22">
        <f>CORREL('user-row'!$B22:$CW22, 'movie-row'!R$2:R$101)</f>
        <v>0.27092801416163931</v>
      </c>
      <c r="S22">
        <f>CORREL('user-row'!$B22:$CW22, 'movie-row'!S$2:S$101)</f>
        <v>3.582537583926064E-2</v>
      </c>
      <c r="T22">
        <f>CORREL('user-row'!$B22:$CW22, 'movie-row'!T$2:T$101)</f>
        <v>2.8520896875871418E-2</v>
      </c>
      <c r="U22">
        <f>CORREL('user-row'!$B22:$CW22, 'movie-row'!U$2:U$101)</f>
        <v>-6.8420747005509694E-2</v>
      </c>
      <c r="V22">
        <f>CORREL('user-row'!$B22:$CW22, 'movie-row'!V$2:V$101)</f>
        <v>1</v>
      </c>
      <c r="W22">
        <f>CORREL('user-row'!$B22:$CW22, 'movie-row'!W$2:W$101)</f>
        <v>-0.34638617438211122</v>
      </c>
      <c r="X22">
        <f>CORREL('user-row'!$B22:$CW22, 'movie-row'!X$2:X$101)</f>
        <v>-4.6376382996970436E-3</v>
      </c>
      <c r="Y22">
        <f>CORREL('user-row'!$B22:$CW22, 'movie-row'!Y$2:Y$101)</f>
        <v>0.14367186460137429</v>
      </c>
      <c r="Z22">
        <f>CORREL('user-row'!$B22:$CW22, 'movie-row'!Z$2:Z$101)</f>
        <v>7.4475846169625895E-2</v>
      </c>
    </row>
    <row r="23" spans="1:26">
      <c r="A23" s="1">
        <v>2267</v>
      </c>
      <c r="B23">
        <f>CORREL('user-row'!$B23:$CW23, 'movie-row'!B$2:B$101)</f>
        <v>-0.42918278269586624</v>
      </c>
      <c r="C23">
        <f>CORREL('user-row'!$B23:$CW23, 'movie-row'!C$2:C$101)</f>
        <v>0.24072770522228643</v>
      </c>
      <c r="D23">
        <f>CORREL('user-row'!$B23:$CW23, 'movie-row'!D$2:D$101)</f>
        <v>-0.27309601012430468</v>
      </c>
      <c r="E23">
        <f>CORREL('user-row'!$B23:$CW23, 'movie-row'!E$2:E$101)</f>
        <v>-0.36146575895707167</v>
      </c>
      <c r="F23" s="4">
        <f>CORREL('user-row'!$B23:$CW23, 'movie-row'!F$2:F$101)</f>
        <v>-0.29596553396746927</v>
      </c>
      <c r="G23">
        <f>CORREL('user-row'!$B23:$CW23, 'movie-row'!G$2:G$101)</f>
        <v>0.21299098612363188</v>
      </c>
      <c r="H23">
        <f>CORREL('user-row'!$B23:$CW23, 'movie-row'!H$2:H$101)</f>
        <v>9.6854855528257077E-3</v>
      </c>
      <c r="I23">
        <f>CORREL('user-row'!$B23:$CW23, 'movie-row'!I$2:I$101)</f>
        <v>0.10945155974940961</v>
      </c>
      <c r="J23">
        <f>CORREL('user-row'!$B23:$CW23, 'movie-row'!J$2:J$101)</f>
        <v>0.1799076835623096</v>
      </c>
      <c r="K23">
        <f>CORREL('user-row'!$B23:$CW23, 'movie-row'!K$2:K$101)</f>
        <v>0.31571202585390812</v>
      </c>
      <c r="L23">
        <f>CORREL('user-row'!$B23:$CW23, 'movie-row'!L$2:L$101)</f>
        <v>-7.0659615041677865E-2</v>
      </c>
      <c r="M23">
        <f>CORREL('user-row'!$B23:$CW23, 'movie-row'!M$2:M$101)</f>
        <v>0.40859237613621341</v>
      </c>
      <c r="N23">
        <f>CORREL('user-row'!$B23:$CW23, 'movie-row'!N$2:N$101)</f>
        <v>0.14206729920114627</v>
      </c>
      <c r="O23" s="4">
        <f>CORREL('user-row'!$B23:$CW23, 'movie-row'!O$2:O$101)</f>
        <v>8.8599883634431276E-2</v>
      </c>
      <c r="P23">
        <f>CORREL('user-row'!$B23:$CW23, 'movie-row'!P$2:P$101)</f>
        <v>0.26252037536330569</v>
      </c>
      <c r="Q23">
        <f>CORREL('user-row'!$B23:$CW23, 'movie-row'!Q$2:Q$101)</f>
        <v>0.50324684492481753</v>
      </c>
      <c r="R23">
        <f>CORREL('user-row'!$B23:$CW23, 'movie-row'!R$2:R$101)</f>
        <v>-0.39337627347993503</v>
      </c>
      <c r="S23">
        <f>CORREL('user-row'!$B23:$CW23, 'movie-row'!S$2:S$101)</f>
        <v>-0.34549469163494528</v>
      </c>
      <c r="T23">
        <f>CORREL('user-row'!$B23:$CW23, 'movie-row'!T$2:T$101)</f>
        <v>0.10782052657309321</v>
      </c>
      <c r="U23">
        <f>CORREL('user-row'!$B23:$CW23, 'movie-row'!U$2:U$101)</f>
        <v>0.17379720681787111</v>
      </c>
      <c r="V23">
        <f>CORREL('user-row'!$B23:$CW23, 'movie-row'!V$2:V$101)</f>
        <v>-0.34638617438211122</v>
      </c>
      <c r="W23">
        <f>CORREL('user-row'!$B23:$CW23, 'movie-row'!W$2:W$101)</f>
        <v>0.99999999999999989</v>
      </c>
      <c r="X23">
        <f>CORREL('user-row'!$B23:$CW23, 'movie-row'!X$2:X$101)</f>
        <v>-0.33984451824024875</v>
      </c>
      <c r="Y23">
        <f>CORREL('user-row'!$B23:$CW23, 'movie-row'!Y$2:Y$101)</f>
        <v>0.16595961997116593</v>
      </c>
      <c r="Z23">
        <f>CORREL('user-row'!$B23:$CW23, 'movie-row'!Z$2:Z$101)</f>
        <v>0.15634094110415425</v>
      </c>
    </row>
    <row r="24" spans="1:26">
      <c r="A24" s="1">
        <v>4809</v>
      </c>
      <c r="B24">
        <f>CORREL('user-row'!$B24:$CW24, 'movie-row'!B$2:B$101)</f>
        <v>0.39437091174425176</v>
      </c>
      <c r="C24">
        <f>CORREL('user-row'!$B24:$CW24, 'movie-row'!C$2:C$101)</f>
        <v>0.41167618541813644</v>
      </c>
      <c r="D24">
        <f>CORREL('user-row'!$B24:$CW24, 'movie-row'!D$2:D$101)</f>
        <v>8.2528161471690592E-2</v>
      </c>
      <c r="E24">
        <f>CORREL('user-row'!$B24:$CW24, 'movie-row'!E$2:E$101)</f>
        <v>0.47497369617752921</v>
      </c>
      <c r="F24" s="4">
        <f>CORREL('user-row'!$B24:$CW24, 'movie-row'!F$2:F$101)</f>
        <v>5.4518427313861098E-2</v>
      </c>
      <c r="G24">
        <f>CORREL('user-row'!$B24:$CW24, 'movie-row'!G$2:G$101)</f>
        <v>0.16560825822114311</v>
      </c>
      <c r="H24">
        <f>CORREL('user-row'!$B24:$CW24, 'movie-row'!H$2:H$101)</f>
        <v>-0.45162541695677344</v>
      </c>
      <c r="I24">
        <f>CORREL('user-row'!$B24:$CW24, 'movie-row'!I$2:I$101)</f>
        <v>-8.3562099269065618E-2</v>
      </c>
      <c r="J24">
        <f>CORREL('user-row'!$B24:$CW24, 'movie-row'!J$2:J$101)</f>
        <v>0.28464778986690842</v>
      </c>
      <c r="K24">
        <f>CORREL('user-row'!$B24:$CW24, 'movie-row'!K$2:K$101)</f>
        <v>8.5672912821461764E-2</v>
      </c>
      <c r="L24">
        <f>CORREL('user-row'!$B24:$CW24, 'movie-row'!L$2:L$101)</f>
        <v>0.2685953793136418</v>
      </c>
      <c r="M24">
        <f>CORREL('user-row'!$B24:$CW24, 'movie-row'!M$2:M$101)</f>
        <v>0.17965230673542112</v>
      </c>
      <c r="N24">
        <f>CORREL('user-row'!$B24:$CW24, 'movie-row'!N$2:N$101)</f>
        <v>1.5140396811987053E-2</v>
      </c>
      <c r="O24" s="4">
        <f>CORREL('user-row'!$B24:$CW24, 'movie-row'!O$2:O$101)</f>
        <v>0.66851595362183669</v>
      </c>
      <c r="P24">
        <f>CORREL('user-row'!$B24:$CW24, 'movie-row'!P$2:P$101)</f>
        <v>6.4179382476083638E-2</v>
      </c>
      <c r="Q24">
        <f>CORREL('user-row'!$B24:$CW24, 'movie-row'!Q$2:Q$101)</f>
        <v>0.10027662570135612</v>
      </c>
      <c r="R24">
        <f>CORREL('user-row'!$B24:$CW24, 'movie-row'!R$2:R$101)</f>
        <v>0.45527378286540937</v>
      </c>
      <c r="S24">
        <f>CORREL('user-row'!$B24:$CW24, 'movie-row'!S$2:S$101)</f>
        <v>0.44902524381160436</v>
      </c>
      <c r="T24">
        <f>CORREL('user-row'!$B24:$CW24, 'movie-row'!T$2:T$101)</f>
        <v>0.42805472768971564</v>
      </c>
      <c r="U24">
        <f>CORREL('user-row'!$B24:$CW24, 'movie-row'!U$2:U$101)</f>
        <v>0.10576096739551497</v>
      </c>
      <c r="V24">
        <f>CORREL('user-row'!$B24:$CW24, 'movie-row'!V$2:V$101)</f>
        <v>-4.6376382996970436E-3</v>
      </c>
      <c r="W24">
        <f>CORREL('user-row'!$B24:$CW24, 'movie-row'!W$2:W$101)</f>
        <v>-0.33984451824024875</v>
      </c>
      <c r="X24">
        <f>CORREL('user-row'!$B24:$CW24, 'movie-row'!X$2:X$101)</f>
        <v>0.99999999999999978</v>
      </c>
      <c r="Y24">
        <f>CORREL('user-row'!$B24:$CW24, 'movie-row'!Y$2:Y$101)</f>
        <v>0.54219187817609293</v>
      </c>
      <c r="Z24">
        <f>CORREL('user-row'!$B24:$CW24, 'movie-row'!Z$2:Z$101)</f>
        <v>0.43552033876932245</v>
      </c>
    </row>
    <row r="25" spans="1:26">
      <c r="A25" s="1">
        <v>3853</v>
      </c>
      <c r="B25">
        <f>CORREL('user-row'!$B25:$CW25, 'movie-row'!B$2:B$101)</f>
        <v>-0.30442200863181029</v>
      </c>
      <c r="C25">
        <f>CORREL('user-row'!$B25:$CW25, 'movie-row'!C$2:C$101)</f>
        <v>0.18923398335047928</v>
      </c>
      <c r="D25">
        <f>CORREL('user-row'!$B25:$CW25, 'movie-row'!D$2:D$101)</f>
        <v>0.66716825348801723</v>
      </c>
      <c r="E25">
        <f>CORREL('user-row'!$B25:$CW25, 'movie-row'!E$2:E$101)</f>
        <v>-0.26207321746894435</v>
      </c>
      <c r="F25" s="4">
        <f>CORREL('user-row'!$B25:$CW25, 'movie-row'!F$2:F$101)</f>
        <v>0.46411014776485626</v>
      </c>
      <c r="G25">
        <f>CORREL('user-row'!$B25:$CW25, 'movie-row'!G$2:G$101)</f>
        <v>0.1623139949832392</v>
      </c>
      <c r="H25">
        <f>CORREL('user-row'!$B25:$CW25, 'movie-row'!H$2:H$101)</f>
        <v>0.19365960183726966</v>
      </c>
      <c r="I25">
        <f>CORREL('user-row'!$B25:$CW25, 'movie-row'!I$2:I$101)</f>
        <v>-8.9316694397979957E-2</v>
      </c>
      <c r="J25">
        <f>CORREL('user-row'!$B25:$CW25, 'movie-row'!J$2:J$101)</f>
        <v>0.17075705827731683</v>
      </c>
      <c r="K25">
        <f>CORREL('user-row'!$B25:$CW25, 'movie-row'!K$2:K$101)</f>
        <v>-0.10989207415829989</v>
      </c>
      <c r="L25">
        <f>CORREL('user-row'!$B25:$CW25, 'movie-row'!L$2:L$101)</f>
        <v>-0.14350338093223816</v>
      </c>
      <c r="M25">
        <f>CORREL('user-row'!$B25:$CW25, 'movie-row'!M$2:M$101)</f>
        <v>0.28040224837668803</v>
      </c>
      <c r="N25">
        <f>CORREL('user-row'!$B25:$CW25, 'movie-row'!N$2:N$101)</f>
        <v>0.18121021790485745</v>
      </c>
      <c r="O25" s="4">
        <f>CORREL('user-row'!$B25:$CW25, 'movie-row'!O$2:O$101)</f>
        <v>0.17967962659110948</v>
      </c>
      <c r="P25">
        <f>CORREL('user-row'!$B25:$CW25, 'movie-row'!P$2:P$101)</f>
        <v>-2.3439188980821112E-2</v>
      </c>
      <c r="Q25">
        <f>CORREL('user-row'!$B25:$CW25, 'movie-row'!Q$2:Q$101)</f>
        <v>0.42322462884387124</v>
      </c>
      <c r="R25">
        <f>CORREL('user-row'!$B25:$CW25, 'movie-row'!R$2:R$101)</f>
        <v>3.9050178669933648E-2</v>
      </c>
      <c r="S25">
        <f>CORREL('user-row'!$B25:$CW25, 'movie-row'!S$2:S$101)</f>
        <v>0.28941012492802021</v>
      </c>
      <c r="T25">
        <f>CORREL('user-row'!$B25:$CW25, 'movie-row'!T$2:T$101)</f>
        <v>0.40704352695380308</v>
      </c>
      <c r="U25">
        <f>CORREL('user-row'!$B25:$CW25, 'movie-row'!U$2:U$101)</f>
        <v>0.47236055541883315</v>
      </c>
      <c r="V25">
        <f>CORREL('user-row'!$B25:$CW25, 'movie-row'!V$2:V$101)</f>
        <v>0.14367186460137429</v>
      </c>
      <c r="W25">
        <f>CORREL('user-row'!$B25:$CW25, 'movie-row'!W$2:W$101)</f>
        <v>0.16595961997116593</v>
      </c>
      <c r="X25">
        <f>CORREL('user-row'!$B25:$CW25, 'movie-row'!X$2:X$101)</f>
        <v>0.54219187817609293</v>
      </c>
      <c r="Y25">
        <f>CORREL('user-row'!$B25:$CW25, 'movie-row'!Y$2:Y$101)</f>
        <v>1.0000000000000002</v>
      </c>
      <c r="Z25">
        <f>CORREL('user-row'!$B25:$CW25, 'movie-row'!Z$2:Z$101)</f>
        <v>8.0403468466826084E-2</v>
      </c>
    </row>
    <row r="26" spans="1:26">
      <c r="A26" s="1">
        <v>2288</v>
      </c>
      <c r="B26">
        <f>CORREL('user-row'!$B26:$CW26, 'movie-row'!B$2:B$101)</f>
        <v>0.24504774862560583</v>
      </c>
      <c r="C26">
        <f>CORREL('user-row'!$B26:$CW26, 'movie-row'!C$2:C$101)</f>
        <v>0.39006674934025765</v>
      </c>
      <c r="D26">
        <f>CORREL('user-row'!$B26:$CW26, 'movie-row'!D$2:D$101)</f>
        <v>0.11916230849526546</v>
      </c>
      <c r="E26">
        <f>CORREL('user-row'!$B26:$CW26, 'movie-row'!E$2:E$101)</f>
        <v>0.16699929243572131</v>
      </c>
      <c r="F26" s="4">
        <f>CORREL('user-row'!$B26:$CW26, 'movie-row'!F$2:F$101)</f>
        <v>0.37985626502293046</v>
      </c>
      <c r="G26">
        <f>CORREL('user-row'!$B26:$CW26, 'movie-row'!G$2:G$101)</f>
        <v>0.27967705678590876</v>
      </c>
      <c r="H26">
        <f>CORREL('user-row'!$B26:$CW26, 'movie-row'!H$2:H$101)</f>
        <v>0.11326617907648133</v>
      </c>
      <c r="I26">
        <f>CORREL('user-row'!$B26:$CW26, 'movie-row'!I$2:I$101)</f>
        <v>0.22921932957789437</v>
      </c>
      <c r="J26">
        <f>CORREL('user-row'!$B26:$CW26, 'movie-row'!J$2:J$101)</f>
        <v>0.19313126119435992</v>
      </c>
      <c r="K26">
        <f>CORREL('user-row'!$B26:$CW26, 'movie-row'!K$2:K$101)</f>
        <v>-0.279385103337848</v>
      </c>
      <c r="L26">
        <f>CORREL('user-row'!$B26:$CW26, 'movie-row'!L$2:L$101)</f>
        <v>1.3283598187306289E-2</v>
      </c>
      <c r="M26">
        <f>CORREL('user-row'!$B26:$CW26, 'movie-row'!M$2:M$101)</f>
        <v>4.0328014148761512E-2</v>
      </c>
      <c r="N26">
        <f>CORREL('user-row'!$B26:$CW26, 'movie-row'!N$2:N$101)</f>
        <v>-5.9347698278711686E-3</v>
      </c>
      <c r="O26" s="4">
        <f>CORREL('user-row'!$B26:$CW26, 'movie-row'!O$2:O$101)</f>
        <v>0.15586856914075695</v>
      </c>
      <c r="P26">
        <f>CORREL('user-row'!$B26:$CW26, 'movie-row'!P$2:P$101)</f>
        <v>0.25786424800430335</v>
      </c>
      <c r="Q26">
        <f>CORREL('user-row'!$B26:$CW26, 'movie-row'!Q$2:Q$101)</f>
        <v>0.22245773923748718</v>
      </c>
      <c r="R26">
        <f>CORREL('user-row'!$B26:$CW26, 'movie-row'!R$2:R$101)</f>
        <v>0.37426379831369133</v>
      </c>
      <c r="S26">
        <f>CORREL('user-row'!$B26:$CW26, 'movie-row'!S$2:S$101)</f>
        <v>0.16923906320984422</v>
      </c>
      <c r="T26">
        <f>CORREL('user-row'!$B26:$CW26, 'movie-row'!T$2:T$101)</f>
        <v>0.27886776037692224</v>
      </c>
      <c r="U26">
        <f>CORREL('user-row'!$B26:$CW26, 'movie-row'!U$2:U$101)</f>
        <v>0.25746234228391018</v>
      </c>
      <c r="V26">
        <f>CORREL('user-row'!$B26:$CW26, 'movie-row'!V$2:V$101)</f>
        <v>7.4475846169625895E-2</v>
      </c>
      <c r="W26">
        <f>CORREL('user-row'!$B26:$CW26, 'movie-row'!W$2:W$101)</f>
        <v>0.15634094110415425</v>
      </c>
      <c r="X26">
        <f>CORREL('user-row'!$B26:$CW26, 'movie-row'!X$2:X$101)</f>
        <v>0.43552033876932245</v>
      </c>
      <c r="Y26">
        <f>CORREL('user-row'!$B26:$CW26, 'movie-row'!Y$2:Y$101)</f>
        <v>8.0403468466826084E-2</v>
      </c>
      <c r="Z26">
        <f>CORREL('user-row'!$B26:$CW26, 'movie-row'!Z$2:Z$101)</f>
        <v>1</v>
      </c>
    </row>
    <row r="27" spans="1:26" ht="16" thickBot="1">
      <c r="B27" s="40" t="s">
        <v>102</v>
      </c>
      <c r="C27" s="41"/>
    </row>
    <row r="28" spans="1:26" ht="16" thickBot="1">
      <c r="B28" s="45" t="s">
        <v>105</v>
      </c>
      <c r="C28" s="46"/>
      <c r="D28" s="46"/>
      <c r="E28" s="46"/>
      <c r="I28" s="52" t="s">
        <v>100</v>
      </c>
      <c r="J28" s="53"/>
      <c r="K28" s="53"/>
      <c r="L28" s="53"/>
      <c r="M28" s="53"/>
      <c r="N28" s="54"/>
    </row>
    <row r="29" spans="1:26" s="17" customFormat="1">
      <c r="A29" s="13"/>
      <c r="B29" s="14" cm="1">
        <f t="array" ref="B29:B33">INDEX(_xlfn.SORTBY($A$2:$A$26,B$2:B$26,-1),_xlfn.SEQUENCE(5,,2,1))</f>
        <v>5062</v>
      </c>
      <c r="C29" s="15" cm="1">
        <f t="array" ref="C29:C33">INDEX(_xlfn.SORTBY($A$2:$A$26,C$2:C$26,-1),_xlfn.SEQUENCE(5,,2,1))</f>
        <v>89</v>
      </c>
      <c r="D29" s="15" cm="1">
        <f t="array" ref="D29:D33">INDEX(_xlfn.SORTBY($A$2:$A$26,D$2:D$26,-1),_xlfn.SEQUENCE(5,,2,1))</f>
        <v>3853</v>
      </c>
      <c r="E29" s="15" cm="1">
        <f t="array" ref="E29:E33">INDEX(_xlfn.SORTBY($A$2:$A$26,E$2:E$26,-1),_xlfn.SEQUENCE(5,,2,1))</f>
        <v>1648</v>
      </c>
      <c r="F29" s="6" cm="1">
        <f t="array" ref="F29:F33">INDEX(_xlfn.SORTBY($A$2:$A$26,F$2:F$26,-1),_xlfn.SEQUENCE(5,,2,1))</f>
        <v>2492</v>
      </c>
      <c r="G29" s="15" cm="1">
        <f t="array" ref="G29:G33">INDEX(_xlfn.SORTBY($A$2:$A$26,G$2:G$26,-1),_xlfn.SEQUENCE(5,,2,1))</f>
        <v>89</v>
      </c>
      <c r="H29" s="15" cm="1">
        <f t="array" ref="H29:H33">INDEX(_xlfn.SORTBY($A$2:$A$26,H$2:H$26,-1),_xlfn.SEQUENCE(5,,2,1))</f>
        <v>2824</v>
      </c>
      <c r="I29" s="15" cm="1">
        <f t="array" ref="I29:I33">INDEX(_xlfn.SORTBY($A$2:$A$26,I$2:I$26,-1),_xlfn.SEQUENCE(5,,2,1))</f>
        <v>1648</v>
      </c>
      <c r="J29" s="15" cm="1">
        <f t="array" ref="J29:J33">INDEX(_xlfn.SORTBY($A$2:$A$26,J$2:J$26,-1),_xlfn.SEQUENCE(5,,2,1))</f>
        <v>3556</v>
      </c>
      <c r="K29" s="15" cm="1">
        <f t="array" ref="K29:K33">INDEX(_xlfn.SORTBY($A$2:$A$26,K$2:K$26,-1),_xlfn.SEQUENCE(5,,2,1))</f>
        <v>2267</v>
      </c>
      <c r="L29" s="15" cm="1">
        <f t="array" ref="L29:L33">INDEX(_xlfn.SORTBY($A$2:$A$26,L$2:L$26,-1),_xlfn.SEQUENCE(5,,2,1))</f>
        <v>2968</v>
      </c>
      <c r="M29" s="15" cm="1">
        <f t="array" ref="M29:M33">INDEX(_xlfn.SORTBY($A$2:$A$26,M$2:M$26,-1),_xlfn.SEQUENCE(5,,2,1))</f>
        <v>2267</v>
      </c>
      <c r="N29" s="15" cm="1">
        <f t="array" ref="N29:N33">INDEX(_xlfn.SORTBY($A$2:$A$26,N$2:N$26,-1),_xlfn.SEQUENCE(5,,2,1))</f>
        <v>860</v>
      </c>
      <c r="O29" s="6" cm="1">
        <f t="array" ref="O29:O33">INDEX(_xlfn.SORTBY($A$2:$A$26,O$2:O$26,-1),_xlfn.SEQUENCE(5,,2,1))</f>
        <v>4809</v>
      </c>
      <c r="P29" s="15" cm="1">
        <f t="array" ref="P29:P33">INDEX(_xlfn.SORTBY($A$2:$A$26,P$2:P$26,-1),_xlfn.SEQUENCE(5,,2,1))</f>
        <v>5136</v>
      </c>
      <c r="Q29" s="15" cm="1">
        <f t="array" ref="Q29:Q33">INDEX(_xlfn.SORTBY($A$2:$A$26,Q$2:Q$26,-1),_xlfn.SEQUENCE(5,,2,1))</f>
        <v>2267</v>
      </c>
      <c r="R29" s="15" cm="1">
        <f t="array" ref="R29:R33">INDEX(_xlfn.SORTBY($A$2:$A$26,R$2:R$26,-1),_xlfn.SEQUENCE(5,,2,1))</f>
        <v>1648</v>
      </c>
      <c r="S29" s="15" cm="1">
        <f t="array" ref="S29:S33">INDEX(_xlfn.SORTBY($A$2:$A$26,S$2:S$26,-1),_xlfn.SEQUENCE(5,,2,1))</f>
        <v>3867</v>
      </c>
      <c r="T29" s="15" cm="1">
        <f t="array" ref="T29:T33">INDEX(_xlfn.SORTBY($A$2:$A$26,T$2:T$26,-1),_xlfn.SEQUENCE(5,,2,1))</f>
        <v>1648</v>
      </c>
      <c r="U29" s="15" cm="1">
        <f t="array" ref="U29:U33">INDEX(_xlfn.SORTBY($A$2:$A$26,U$2:U$26,-1),_xlfn.SEQUENCE(5,,2,1))</f>
        <v>3853</v>
      </c>
      <c r="V29" s="15" cm="1">
        <f t="array" ref="V29:V33">INDEX(_xlfn.SORTBY($A$2:$A$26,V$2:V$26,-1),_xlfn.SEQUENCE(5,,2,1))</f>
        <v>5261</v>
      </c>
      <c r="W29" s="15" cm="1">
        <f t="array" ref="W29:W33">INDEX(_xlfn.SORTBY($A$2:$A$26,W$2:W$26,-1),_xlfn.SEQUENCE(5,,2,1))</f>
        <v>3556</v>
      </c>
      <c r="X29" s="15" cm="1">
        <f t="array" ref="X29:X33">INDEX(_xlfn.SORTBY($A$2:$A$26,X$2:X$26,-1),_xlfn.SEQUENCE(5,,2,1))</f>
        <v>89</v>
      </c>
      <c r="Y29" s="15" cm="1">
        <f t="array" ref="Y29:Y33">INDEX(_xlfn.SORTBY($A$2:$A$26,Y$2:Y$26,-1),_xlfn.SEQUENCE(5,,2,1))</f>
        <v>918</v>
      </c>
      <c r="Z29" s="16" cm="1">
        <f t="array" ref="Z29:Z33">INDEX(_xlfn.SORTBY($A$2:$A$26,Z$2:Z$26,-1),_xlfn.SEQUENCE(5,,2,1))</f>
        <v>4809</v>
      </c>
    </row>
    <row r="30" spans="1:26">
      <c r="A30" s="5"/>
      <c r="B30" s="7">
        <v>2824</v>
      </c>
      <c r="C30" s="5">
        <v>3556</v>
      </c>
      <c r="D30" s="5">
        <v>5261</v>
      </c>
      <c r="E30" s="5">
        <v>4809</v>
      </c>
      <c r="F30" s="8">
        <v>3853</v>
      </c>
      <c r="G30" s="5">
        <v>1648</v>
      </c>
      <c r="H30" s="5">
        <v>3867</v>
      </c>
      <c r="I30" s="5">
        <v>3617</v>
      </c>
      <c r="J30" s="5">
        <v>89</v>
      </c>
      <c r="K30" s="5">
        <v>5062</v>
      </c>
      <c r="L30" s="5">
        <v>2824</v>
      </c>
      <c r="M30" s="5">
        <v>3853</v>
      </c>
      <c r="N30" s="5">
        <v>3867</v>
      </c>
      <c r="O30" s="8">
        <v>5136</v>
      </c>
      <c r="P30" s="5">
        <v>918</v>
      </c>
      <c r="Q30" s="5">
        <v>5136</v>
      </c>
      <c r="R30" s="5">
        <v>918</v>
      </c>
      <c r="S30" s="5">
        <v>4809</v>
      </c>
      <c r="T30" s="5">
        <v>89</v>
      </c>
      <c r="U30" s="5">
        <v>3867</v>
      </c>
      <c r="V30" s="5">
        <v>89</v>
      </c>
      <c r="W30" s="5">
        <v>4360</v>
      </c>
      <c r="X30" s="5">
        <v>3853</v>
      </c>
      <c r="Y30" s="5">
        <v>4809</v>
      </c>
      <c r="Z30" s="9">
        <v>5136</v>
      </c>
    </row>
    <row r="31" spans="1:26">
      <c r="A31" s="5"/>
      <c r="B31" s="7">
        <v>5261</v>
      </c>
      <c r="C31" s="5">
        <v>2492</v>
      </c>
      <c r="D31" s="5">
        <v>860</v>
      </c>
      <c r="E31" s="5">
        <v>3712</v>
      </c>
      <c r="F31" s="8">
        <v>2486</v>
      </c>
      <c r="G31" s="5">
        <v>918</v>
      </c>
      <c r="H31" s="5">
        <v>5062</v>
      </c>
      <c r="I31" s="5">
        <v>3867</v>
      </c>
      <c r="J31" s="5">
        <v>860</v>
      </c>
      <c r="K31" s="5">
        <v>89</v>
      </c>
      <c r="L31" s="5">
        <v>89</v>
      </c>
      <c r="M31" s="5">
        <v>1648</v>
      </c>
      <c r="N31" s="5">
        <v>89</v>
      </c>
      <c r="O31" s="8">
        <v>860</v>
      </c>
      <c r="P31" s="5">
        <v>89</v>
      </c>
      <c r="Q31" s="5">
        <v>3525</v>
      </c>
      <c r="R31" s="5">
        <v>4809</v>
      </c>
      <c r="S31" s="5">
        <v>5136</v>
      </c>
      <c r="T31" s="5">
        <v>4809</v>
      </c>
      <c r="U31" s="5">
        <v>5062</v>
      </c>
      <c r="V31" s="5">
        <v>2824</v>
      </c>
      <c r="W31" s="5">
        <v>4323</v>
      </c>
      <c r="X31" s="5">
        <v>2824</v>
      </c>
      <c r="Y31" s="5">
        <v>2486</v>
      </c>
      <c r="Z31" s="9">
        <v>3867</v>
      </c>
    </row>
    <row r="32" spans="1:26">
      <c r="A32" s="5"/>
      <c r="B32" s="7">
        <v>860</v>
      </c>
      <c r="C32" s="5">
        <v>442</v>
      </c>
      <c r="D32" s="5">
        <v>3556</v>
      </c>
      <c r="E32" s="5">
        <v>3617</v>
      </c>
      <c r="F32" s="8">
        <v>3712</v>
      </c>
      <c r="G32" s="5">
        <v>5261</v>
      </c>
      <c r="H32" s="5">
        <v>442</v>
      </c>
      <c r="I32" s="5">
        <v>2288</v>
      </c>
      <c r="J32" s="5">
        <v>918</v>
      </c>
      <c r="K32" s="5">
        <v>4360</v>
      </c>
      <c r="L32" s="5">
        <v>4809</v>
      </c>
      <c r="M32" s="5">
        <v>4323</v>
      </c>
      <c r="N32" s="5">
        <v>1648</v>
      </c>
      <c r="O32" s="8">
        <v>5062</v>
      </c>
      <c r="P32" s="5">
        <v>2486</v>
      </c>
      <c r="Q32" s="5">
        <v>3853</v>
      </c>
      <c r="R32" s="5">
        <v>860</v>
      </c>
      <c r="S32" s="5">
        <v>89</v>
      </c>
      <c r="T32" s="5">
        <v>3853</v>
      </c>
      <c r="U32" s="5">
        <v>5136</v>
      </c>
      <c r="V32" s="5">
        <v>3712</v>
      </c>
      <c r="W32" s="5">
        <v>442</v>
      </c>
      <c r="X32" s="5">
        <v>5261</v>
      </c>
      <c r="Y32" s="5">
        <v>3867</v>
      </c>
      <c r="Z32" s="9">
        <v>5261</v>
      </c>
    </row>
    <row r="33" spans="1:81" ht="16" thickBot="1">
      <c r="A33" s="5"/>
      <c r="B33" s="10">
        <v>89</v>
      </c>
      <c r="C33" s="3">
        <v>4809</v>
      </c>
      <c r="D33" s="3">
        <v>3525</v>
      </c>
      <c r="E33" s="3">
        <v>5062</v>
      </c>
      <c r="F33" s="11">
        <v>2288</v>
      </c>
      <c r="G33" s="3">
        <v>3525</v>
      </c>
      <c r="H33" s="3">
        <v>3853</v>
      </c>
      <c r="I33" s="3">
        <v>2824</v>
      </c>
      <c r="J33" s="3">
        <v>5136</v>
      </c>
      <c r="K33" s="3">
        <v>3525</v>
      </c>
      <c r="L33" s="3">
        <v>3525</v>
      </c>
      <c r="M33" s="3">
        <v>442</v>
      </c>
      <c r="N33" s="3">
        <v>3853</v>
      </c>
      <c r="O33" s="11">
        <v>3525</v>
      </c>
      <c r="P33" s="3">
        <v>2267</v>
      </c>
      <c r="Q33" s="3">
        <v>918</v>
      </c>
      <c r="R33" s="3">
        <v>2288</v>
      </c>
      <c r="S33" s="3">
        <v>1648</v>
      </c>
      <c r="T33" s="3">
        <v>2486</v>
      </c>
      <c r="U33" s="3">
        <v>442</v>
      </c>
      <c r="V33" s="3">
        <v>3853</v>
      </c>
      <c r="W33" s="3">
        <v>5136</v>
      </c>
      <c r="X33" s="3">
        <v>2492</v>
      </c>
      <c r="Y33" s="3">
        <v>3556</v>
      </c>
      <c r="Z33" s="12">
        <v>860</v>
      </c>
    </row>
    <row r="35" spans="1:81" ht="16" thickBot="1"/>
    <row r="36" spans="1:81" ht="16" thickBot="1">
      <c r="B36" s="45" t="s">
        <v>106</v>
      </c>
      <c r="C36" s="46"/>
      <c r="D36" s="46"/>
      <c r="E36" s="46"/>
      <c r="F36" s="46"/>
      <c r="I36" s="52" t="s">
        <v>101</v>
      </c>
      <c r="J36" s="53"/>
      <c r="K36" s="53"/>
      <c r="L36" s="53"/>
      <c r="M36" s="53"/>
      <c r="N36" s="54"/>
    </row>
    <row r="37" spans="1:81" s="17" customFormat="1">
      <c r="A37" s="13">
        <f>SUMPRODUCT(_xlfn.ANCHORARRAY(F37),F46:F50)</f>
        <v>3.6815452029045339</v>
      </c>
      <c r="B37" s="14" cm="1">
        <f t="array" ref="B37:B41">INDEX(_xlfn._xlws.SORT(B$2:B$26,,-1),_xlfn.SEQUENCE(5,,2,1))</f>
        <v>0.55108883721563151</v>
      </c>
      <c r="C37" s="15" cm="1">
        <f t="array" ref="C37:C41">INDEX(_xlfn._xlws.SORT(C$2:C$26,,-1),_xlfn.SEQUENCE(5,,2,1))</f>
        <v>0.56244873874488854</v>
      </c>
      <c r="D37" s="15" cm="1">
        <f t="array" ref="D37:D41">INDEX(_xlfn._xlws.SORT(D$2:D$26,,-1),_xlfn.SEQUENCE(5,,2,1))</f>
        <v>0.66716825348801723</v>
      </c>
      <c r="E37" s="15" cm="1">
        <f t="array" ref="E37:E41">INDEX(_xlfn._xlws.SORT(E$2:E$26,,-1),_xlfn.SEQUENCE(5,,2,1))</f>
        <v>0.51761980439715483</v>
      </c>
      <c r="F37" s="6" cm="1">
        <f t="array" ref="F37:F41">INDEX(_xlfn._xlws.SORT(F$2:F$26,,-1),_xlfn.SEQUENCE(5,,2,1))</f>
        <v>0.47668328054517961</v>
      </c>
      <c r="G37" s="15" cm="1">
        <f t="array" ref="G37:G41">INDEX(_xlfn._xlws.SORT(G$2:G$26,,-1),_xlfn.SEQUENCE(5,,2,1))</f>
        <v>0.53906585139435703</v>
      </c>
      <c r="H37" s="15" cm="1">
        <f t="array" ref="H37:H41">INDEX(_xlfn._xlws.SORT(H$2:H$26,,-1),_xlfn.SEQUENCE(5,,2,1))</f>
        <v>0.46291004988627577</v>
      </c>
      <c r="I37" s="15" cm="1">
        <f t="array" ref="I37:I41">INDEX(_xlfn._xlws.SORT(I$2:I$26,,-1),_xlfn.SEQUENCE(5,,2,1))</f>
        <v>0.38334847991865839</v>
      </c>
      <c r="J37" s="15" cm="1">
        <f t="array" ref="J37:J41">INDEX(_xlfn._xlws.SORT(J$2:J$26,,-1),_xlfn.SEQUENCE(5,,2,1))</f>
        <v>0.47571090136593314</v>
      </c>
      <c r="K37" s="15" cm="1">
        <f t="array" ref="K37:K41">INDEX(_xlfn._xlws.SORT(K$2:K$26,,-1),_xlfn.SEQUENCE(5,,2,1))</f>
        <v>0.31571202585390812</v>
      </c>
      <c r="L37" s="15" cm="1">
        <f t="array" ref="L37:L41">INDEX(_xlfn._xlws.SORT(L$2:L$26,,-1),_xlfn.SEQUENCE(5,,2,1))</f>
        <v>0.31257295249758305</v>
      </c>
      <c r="M37" s="15" cm="1">
        <f t="array" ref="M37:M41">INDEX(_xlfn._xlws.SORT(M$2:M$26,,-1),_xlfn.SEQUENCE(5,,2,1))</f>
        <v>0.40859237613621341</v>
      </c>
      <c r="N37" s="15" cm="1">
        <f t="array" ref="N37:N41">INDEX(_xlfn._xlws.SORT(N$2:N$26,,-1),_xlfn.SEQUENCE(5,,2,1))</f>
        <v>0.32349910970108381</v>
      </c>
      <c r="O37" s="6" cm="1">
        <f t="array" ref="O37:O41">INDEX(_xlfn._xlws.SORT(O$2:O$26,,-1),_xlfn.SEQUENCE(5,,2,1))</f>
        <v>0.66851595362183669</v>
      </c>
      <c r="P37" s="15" cm="1">
        <f t="array" ref="P37:P41">INDEX(_xlfn._xlws.SORT(P$2:P$26,,-1),_xlfn.SEQUENCE(5,,2,1))</f>
        <v>0.41443820151070604</v>
      </c>
      <c r="Q37" s="15" cm="1">
        <f t="array" ref="Q37:Q41">INDEX(_xlfn._xlws.SORT(Q$2:Q$26,,-1),_xlfn.SEQUENCE(5,,2,1))</f>
        <v>0.50324684492481753</v>
      </c>
      <c r="R37" s="15" cm="1">
        <f t="array" ref="R37:R41">INDEX(_xlfn._xlws.SORT(R$2:R$26,,-1),_xlfn.SEQUENCE(5,,2,1))</f>
        <v>0.49300760515325925</v>
      </c>
      <c r="S37" s="15" cm="1">
        <f t="array" ref="S37:S41">INDEX(_xlfn._xlws.SORT(S$2:S$26,,-1),_xlfn.SEQUENCE(5,,2,1))</f>
        <v>0.47668328054517961</v>
      </c>
      <c r="T37" s="15" cm="1">
        <f t="array" ref="T37:T41">INDEX(_xlfn._xlws.SORT(T$2:T$26,,-1),_xlfn.SEQUENCE(5,,2,1))</f>
        <v>0.55108883721563151</v>
      </c>
      <c r="U37" s="15" cm="1">
        <f t="array" ref="U37:U41">INDEX(_xlfn._xlws.SORT(U$2:U$26,,-1),_xlfn.SEQUENCE(5,,2,1))</f>
        <v>0.47236055541883315</v>
      </c>
      <c r="V37" s="15" cm="1">
        <f t="array" ref="V37:V41">INDEX(_xlfn._xlws.SORT(V$2:V$26,,-1),_xlfn.SEQUENCE(5,,2,1))</f>
        <v>0.27092801416163931</v>
      </c>
      <c r="W37" s="15" cm="1">
        <f t="array" ref="W37:W41">INDEX(_xlfn._xlws.SORT(W$2:W$26,,-1),_xlfn.SEQUENCE(5,,2,1))</f>
        <v>0.50324684492481753</v>
      </c>
      <c r="X37" s="15" cm="1">
        <f t="array" ref="X37:X41">INDEX(_xlfn._xlws.SORT(X$2:X$26,,-1),_xlfn.SEQUENCE(5,,2,1))</f>
        <v>0.66851595362183669</v>
      </c>
      <c r="Y37" s="15" cm="1">
        <f t="array" ref="Y37:Y41">INDEX(_xlfn._xlws.SORT(Y$2:Y$26,,-1),_xlfn.SEQUENCE(5,,2,1))</f>
        <v>0.66716825348801723</v>
      </c>
      <c r="Z37" s="16" cm="1">
        <f t="array" ref="Z37:Z41">INDEX(_xlfn._xlws.SORT(Z$2:Z$26,,-1),_xlfn.SEQUENCE(5,,2,1))</f>
        <v>0.43552033876932245</v>
      </c>
    </row>
    <row r="38" spans="1:81">
      <c r="A38" s="5">
        <f>SUM(_xlfn.ANCHORARRAY(F37))</f>
        <v>2.1599157520014187</v>
      </c>
      <c r="B38" s="7">
        <v>0.51761980439715483</v>
      </c>
      <c r="C38" s="5">
        <v>0.48860698263640312</v>
      </c>
      <c r="D38" s="5">
        <v>0.47097212266638172</v>
      </c>
      <c r="E38" s="5">
        <v>0.47497369617752921</v>
      </c>
      <c r="F38" s="8">
        <v>0.46411014776485626</v>
      </c>
      <c r="G38" s="5">
        <v>0.48053660218278615</v>
      </c>
      <c r="H38" s="5">
        <v>0.40027450425381639</v>
      </c>
      <c r="I38" s="5">
        <v>0.31257295249758305</v>
      </c>
      <c r="J38" s="5">
        <v>0.47549485227568483</v>
      </c>
      <c r="K38" s="5">
        <v>0.26365446983714974</v>
      </c>
      <c r="L38" s="5">
        <v>0.28275572409412869</v>
      </c>
      <c r="M38" s="5">
        <v>0.28040224837668803</v>
      </c>
      <c r="N38" s="5">
        <v>0.31010409033155772</v>
      </c>
      <c r="O38" s="8">
        <v>0.56244873874488854</v>
      </c>
      <c r="P38" s="5">
        <v>0.30413903573293405</v>
      </c>
      <c r="Q38" s="5">
        <v>0.48860698263640312</v>
      </c>
      <c r="R38" s="5">
        <v>0.47097212266638172</v>
      </c>
      <c r="S38" s="5">
        <v>0.44902524381160436</v>
      </c>
      <c r="T38" s="5">
        <v>0.52599044278760332</v>
      </c>
      <c r="U38" s="5">
        <v>0.43899155441463594</v>
      </c>
      <c r="V38" s="5">
        <v>0.17808764796017454</v>
      </c>
      <c r="W38" s="5">
        <v>0.40859237613621341</v>
      </c>
      <c r="X38" s="5">
        <v>0.54219187817609293</v>
      </c>
      <c r="Y38" s="5">
        <v>0.54219187817609293</v>
      </c>
      <c r="Z38" s="9">
        <v>0.39006674934025765</v>
      </c>
      <c r="AB38" s="17"/>
    </row>
    <row r="39" spans="1:81">
      <c r="A39" s="36">
        <f>A37/A38</f>
        <v>1.7044855566672656</v>
      </c>
      <c r="B39" s="7">
        <v>0.49300760515325925</v>
      </c>
      <c r="C39" s="5">
        <v>0.42223642660835542</v>
      </c>
      <c r="D39" s="5">
        <v>0.46833329437099369</v>
      </c>
      <c r="E39" s="5">
        <v>0.46291004988627577</v>
      </c>
      <c r="F39" s="8">
        <v>0.43899155441463594</v>
      </c>
      <c r="G39" s="5">
        <v>0.46833329437099369</v>
      </c>
      <c r="H39" s="5">
        <v>0.24769327229404767</v>
      </c>
      <c r="I39" s="5">
        <v>0.26424949075041737</v>
      </c>
      <c r="J39" s="5">
        <v>0.38713264586848378</v>
      </c>
      <c r="K39" s="5">
        <v>0.25886569181649749</v>
      </c>
      <c r="L39" s="5">
        <v>0.27833468677407003</v>
      </c>
      <c r="M39" s="5">
        <v>0.26442478716072465</v>
      </c>
      <c r="N39" s="5">
        <v>0.290591240789001</v>
      </c>
      <c r="O39" s="8">
        <v>0.53906585139435703</v>
      </c>
      <c r="P39" s="5">
        <v>0.29682614716644024</v>
      </c>
      <c r="Q39" s="5">
        <v>0.47571090136593314</v>
      </c>
      <c r="R39" s="5">
        <v>0.45527378286540937</v>
      </c>
      <c r="S39" s="5">
        <v>0.42223642660835542</v>
      </c>
      <c r="T39" s="5">
        <v>0.42805472768971564</v>
      </c>
      <c r="U39" s="5">
        <v>0.40380887559327872</v>
      </c>
      <c r="V39" s="5">
        <v>0.14924669844661778</v>
      </c>
      <c r="W39" s="5">
        <v>0.31571202585390812</v>
      </c>
      <c r="X39" s="5">
        <v>0.47497369617752921</v>
      </c>
      <c r="Y39" s="5">
        <v>0.47236055541883315</v>
      </c>
      <c r="Z39" s="9">
        <v>0.37985626502293046</v>
      </c>
      <c r="AB39" s="17"/>
    </row>
    <row r="40" spans="1:81">
      <c r="A40" s="5"/>
      <c r="B40" s="7">
        <v>0.48053660218278615</v>
      </c>
      <c r="C40" s="5">
        <v>0.41443820151070604</v>
      </c>
      <c r="D40" s="5">
        <v>0.37322578372742299</v>
      </c>
      <c r="E40" s="5">
        <v>0.28275572409412869</v>
      </c>
      <c r="F40" s="8">
        <v>0.40027450425381639</v>
      </c>
      <c r="G40" s="5">
        <v>0.39943642888722536</v>
      </c>
      <c r="H40" s="5">
        <v>0.2271298649307886</v>
      </c>
      <c r="I40" s="5">
        <v>0.22921932957789437</v>
      </c>
      <c r="J40" s="5">
        <v>0.36756756756756787</v>
      </c>
      <c r="K40" s="5">
        <v>0.25252866387786765</v>
      </c>
      <c r="L40" s="5">
        <v>0.2685953793136418</v>
      </c>
      <c r="M40" s="5">
        <v>0.25252866387786765</v>
      </c>
      <c r="N40" s="5">
        <v>0.26126836282372301</v>
      </c>
      <c r="O40" s="8">
        <v>0.52599044278760332</v>
      </c>
      <c r="P40" s="5">
        <v>0.28039233696684568</v>
      </c>
      <c r="Q40" s="5">
        <v>0.42322462884387124</v>
      </c>
      <c r="R40" s="5">
        <v>0.39943642888722536</v>
      </c>
      <c r="S40" s="5">
        <v>0.37267558897264119</v>
      </c>
      <c r="T40" s="5">
        <v>0.40704352695380308</v>
      </c>
      <c r="U40" s="5">
        <v>0.30580326092025339</v>
      </c>
      <c r="V40" s="5">
        <v>0.14601110225769576</v>
      </c>
      <c r="W40" s="5">
        <v>0.26252037536330569</v>
      </c>
      <c r="X40" s="5">
        <v>0.45527378286540937</v>
      </c>
      <c r="Y40" s="5">
        <v>0.46411014776485626</v>
      </c>
      <c r="Z40" s="9">
        <v>0.37426379831369133</v>
      </c>
      <c r="AB40" s="17"/>
    </row>
    <row r="41" spans="1:81" ht="16" thickBot="1">
      <c r="A41" s="5"/>
      <c r="B41" s="10">
        <v>0.46460996868120108</v>
      </c>
      <c r="C41" s="3">
        <v>0.41167618541813644</v>
      </c>
      <c r="D41" s="3">
        <v>0.36756756756756787</v>
      </c>
      <c r="E41" s="3">
        <v>0.25965984359917371</v>
      </c>
      <c r="F41" s="11">
        <v>0.37985626502293046</v>
      </c>
      <c r="G41" s="3">
        <v>0.38713264586848378</v>
      </c>
      <c r="H41" s="3">
        <v>0.19365960183726966</v>
      </c>
      <c r="I41" s="3">
        <v>0.21476007349626267</v>
      </c>
      <c r="J41" s="3">
        <v>0.36005629545020651</v>
      </c>
      <c r="K41" s="3">
        <v>0.21087949693739588</v>
      </c>
      <c r="L41" s="3">
        <v>0.24328325135114928</v>
      </c>
      <c r="M41" s="3">
        <v>0.19710516591041297</v>
      </c>
      <c r="N41" s="3">
        <v>0.18121021790485745</v>
      </c>
      <c r="O41" s="11">
        <v>0.47549485227568483</v>
      </c>
      <c r="P41" s="3">
        <v>0.26252037536330569</v>
      </c>
      <c r="Q41" s="3">
        <v>0.37322578372742299</v>
      </c>
      <c r="R41" s="3">
        <v>0.37426379831369133</v>
      </c>
      <c r="S41" s="3">
        <v>0.36064387194709613</v>
      </c>
      <c r="T41" s="3">
        <v>0.40380887559327872</v>
      </c>
      <c r="U41" s="3">
        <v>0.28039233696684568</v>
      </c>
      <c r="V41" s="3">
        <v>0.14367186460137429</v>
      </c>
      <c r="W41" s="3">
        <v>0.24072770522228643</v>
      </c>
      <c r="X41" s="3">
        <v>0.44902524381160436</v>
      </c>
      <c r="Y41" s="3">
        <v>0.42322462884387124</v>
      </c>
      <c r="Z41" s="12">
        <v>0.27967705678590876</v>
      </c>
      <c r="AB41" s="17"/>
    </row>
    <row r="43" spans="1:81" ht="16" thickBot="1"/>
    <row r="44" spans="1:81" ht="16" thickBot="1">
      <c r="B44" s="45" t="s">
        <v>107</v>
      </c>
      <c r="C44" s="46"/>
      <c r="D44" s="46"/>
      <c r="E44" s="46"/>
      <c r="F44" s="46"/>
      <c r="G44" s="46"/>
      <c r="I44" s="42" t="s">
        <v>103</v>
      </c>
      <c r="J44" s="43"/>
      <c r="K44" s="43"/>
      <c r="L44" s="43"/>
      <c r="M44" s="43"/>
      <c r="N44" s="43"/>
      <c r="O44" s="44"/>
      <c r="Q44" s="48"/>
      <c r="R44" s="49"/>
      <c r="S44" s="49"/>
      <c r="T44" s="49"/>
      <c r="U44" s="49"/>
      <c r="V44" s="49"/>
      <c r="W44" s="49"/>
      <c r="X44" s="49"/>
      <c r="Y44" s="49"/>
      <c r="Z44" s="49"/>
      <c r="AB44" s="47"/>
      <c r="AC44" s="47"/>
      <c r="AD44" s="47"/>
      <c r="AE44" s="47"/>
      <c r="AF44" s="47"/>
      <c r="AG44" s="47"/>
      <c r="AH44" s="47"/>
      <c r="AI44" s="47"/>
      <c r="AJ44" s="47"/>
      <c r="AK44" s="47"/>
      <c r="AL44" s="47"/>
      <c r="AM44" s="47"/>
      <c r="AN44" s="47"/>
      <c r="AO44" s="47"/>
      <c r="AP44" s="47"/>
      <c r="AQ44" s="47"/>
      <c r="AR44" s="47"/>
      <c r="AS44" s="47"/>
      <c r="AT44" s="47"/>
      <c r="AU44" s="47"/>
      <c r="AV44" s="47"/>
      <c r="AW44" s="47"/>
      <c r="AX44" s="47"/>
      <c r="AY44" s="47"/>
      <c r="AZ44" s="47"/>
      <c r="BB44" s="50"/>
      <c r="BC44" s="51"/>
      <c r="BD44" s="51"/>
      <c r="BE44" s="51"/>
      <c r="BF44" s="51"/>
      <c r="BG44" s="51"/>
    </row>
    <row r="45" spans="1:81" ht="16" thickBot="1">
      <c r="A45" s="25" t="s">
        <v>104</v>
      </c>
      <c r="B45" s="22">
        <v>1648</v>
      </c>
      <c r="C45" s="23">
        <v>5136</v>
      </c>
      <c r="D45" s="23">
        <v>918</v>
      </c>
      <c r="E45" s="23">
        <v>2824</v>
      </c>
      <c r="F45" s="28">
        <v>3867</v>
      </c>
      <c r="G45" s="23">
        <v>860</v>
      </c>
      <c r="H45" s="23">
        <v>3712</v>
      </c>
      <c r="I45" s="23">
        <v>2968</v>
      </c>
      <c r="J45" s="23">
        <v>3525</v>
      </c>
      <c r="K45" s="23">
        <v>4323</v>
      </c>
      <c r="L45" s="23">
        <v>3617</v>
      </c>
      <c r="M45" s="23">
        <v>4360</v>
      </c>
      <c r="N45" s="23">
        <v>2756</v>
      </c>
      <c r="O45" s="28">
        <v>89</v>
      </c>
      <c r="P45" s="23">
        <v>442</v>
      </c>
      <c r="Q45" s="23">
        <v>3556</v>
      </c>
      <c r="R45" s="23">
        <v>5261</v>
      </c>
      <c r="S45" s="23">
        <v>2492</v>
      </c>
      <c r="T45" s="23">
        <v>5062</v>
      </c>
      <c r="U45" s="23">
        <v>2486</v>
      </c>
      <c r="V45" s="23">
        <v>4942</v>
      </c>
      <c r="W45" s="23">
        <v>2267</v>
      </c>
      <c r="X45" s="23">
        <v>4809</v>
      </c>
      <c r="Y45" s="23">
        <v>3853</v>
      </c>
      <c r="Z45" s="24">
        <v>2288</v>
      </c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C45" s="29"/>
      <c r="BD45" s="30"/>
      <c r="BE45" s="30"/>
      <c r="BF45" s="30"/>
      <c r="BG45" s="31"/>
      <c r="BH45" s="30"/>
      <c r="BI45" s="30"/>
      <c r="BJ45" s="30"/>
      <c r="BK45" s="30"/>
      <c r="BL45" s="30"/>
      <c r="BM45" s="30"/>
      <c r="BN45" s="30"/>
      <c r="BO45" s="30"/>
      <c r="BP45" s="31"/>
      <c r="BQ45" s="30"/>
      <c r="BR45" s="30"/>
      <c r="BS45" s="30"/>
      <c r="BT45" s="30"/>
      <c r="BU45" s="30"/>
      <c r="BV45" s="30"/>
      <c r="BW45" s="30"/>
      <c r="BX45" s="30"/>
      <c r="BY45" s="30"/>
      <c r="BZ45" s="30"/>
      <c r="CA45" s="32"/>
    </row>
    <row r="46" spans="1:81">
      <c r="A46" s="20" t="s">
        <v>0</v>
      </c>
      <c r="B46" s="18" cm="1">
        <f t="array" ref="B46">VLOOKUP($A46,'movie-row'!$A$2:$Z$101,_xlfn.XMATCH(B$29,'movie-row'!$A$1:$Z$1),0)</f>
        <v>4</v>
      </c>
      <c r="C46" s="18" cm="1">
        <f t="array" ref="C46">VLOOKUP($A46,'movie-row'!$A$2:$Z$101,_xlfn.XMATCH(C$29,'movie-row'!$A$1:$Z$1),0)</f>
        <v>4</v>
      </c>
      <c r="D46" s="18" cm="1">
        <f t="array" ref="D46">VLOOKUP($A46,'movie-row'!$A$2:$Z$101,_xlfn.XMATCH(D$29,'movie-row'!$A$1:$Z$1),0)</f>
        <v>0</v>
      </c>
      <c r="E46" s="18" cm="1">
        <f t="array" ref="E46">VLOOKUP($A46,'movie-row'!$A$2:$Z$101,_xlfn.XMATCH(E$29,'movie-row'!$A$1:$Z$1),0)</f>
        <v>0</v>
      </c>
      <c r="F46" s="27" cm="1">
        <f t="array" ref="F46">VLOOKUP($A46,'movie-row'!$A$2:$Z$101,_xlfn.XMATCH(F$29,'movie-row'!$A$1:$Z$1),0)</f>
        <v>4.5</v>
      </c>
      <c r="G46" s="18" cm="1">
        <f t="array" ref="G46">VLOOKUP($A46,'movie-row'!$A$2:$Z$101,_xlfn.XMATCH(G$29,'movie-row'!$A$1:$Z$1),0)</f>
        <v>4</v>
      </c>
      <c r="H46" s="18" cm="1">
        <f t="array" ref="H46">VLOOKUP($A46,'movie-row'!$A$2:$Z$101,_xlfn.XMATCH(H$29,'movie-row'!$A$1:$Z$1),0)</f>
        <v>4.5</v>
      </c>
      <c r="I46" s="18" cm="1">
        <f t="array" ref="I46">VLOOKUP($A46,'movie-row'!$A$2:$Z$101,_xlfn.XMATCH(I$29,'movie-row'!$A$1:$Z$1),0)</f>
        <v>0</v>
      </c>
      <c r="J46" s="18" cm="1">
        <f t="array" ref="J46">VLOOKUP($A46,'movie-row'!$A$2:$Z$101,_xlfn.XMATCH(J$29,'movie-row'!$A$1:$Z$1),0)</f>
        <v>4</v>
      </c>
      <c r="K46" s="18" cm="1">
        <f t="array" ref="K46">VLOOKUP($A46,'movie-row'!$A$2:$Z$101,_xlfn.XMATCH(K$29,'movie-row'!$A$1:$Z$1),0)</f>
        <v>0</v>
      </c>
      <c r="L46" s="18" cm="1">
        <f t="array" ref="L46">VLOOKUP($A46,'movie-row'!$A$2:$Z$101,_xlfn.XMATCH(L$29,'movie-row'!$A$1:$Z$1),0)</f>
        <v>5</v>
      </c>
      <c r="M46" s="18" cm="1">
        <f t="array" ref="M46">VLOOKUP($A46,'movie-row'!$A$2:$Z$101,_xlfn.XMATCH(M$29,'movie-row'!$A$1:$Z$1),0)</f>
        <v>0</v>
      </c>
      <c r="N46" s="18" cm="1">
        <f t="array" ref="N46">VLOOKUP($A46,'movie-row'!$A$2:$Z$101,_xlfn.XMATCH(N$29,'movie-row'!$A$1:$Z$1),0)</f>
        <v>4</v>
      </c>
      <c r="O46" s="27" cm="1">
        <f t="array" ref="O46">VLOOKUP($A46,'movie-row'!$A$2:$Z$101,_xlfn.XMATCH(O$29,'movie-row'!$A$1:$Z$1),0)</f>
        <v>0</v>
      </c>
      <c r="P46" s="18" cm="1">
        <f t="array" ref="P46">VLOOKUP($A46,'movie-row'!$A$2:$Z$101,_xlfn.XMATCH(P$29,'movie-row'!$A$1:$Z$1),0)</f>
        <v>4.5</v>
      </c>
      <c r="Q46" s="18" cm="1">
        <f t="array" ref="Q46">VLOOKUP($A46,'movie-row'!$A$2:$Z$101,_xlfn.XMATCH(Q$29,'movie-row'!$A$1:$Z$1),0)</f>
        <v>0</v>
      </c>
      <c r="R46" s="18" cm="1">
        <f t="array" ref="R46">VLOOKUP($A46,'movie-row'!$A$2:$Z$101,_xlfn.XMATCH(R$29,'movie-row'!$A$1:$Z$1),0)</f>
        <v>0</v>
      </c>
      <c r="S46" s="18" cm="1">
        <f t="array" ref="S46">VLOOKUP($A46,'movie-row'!$A$2:$Z$101,_xlfn.XMATCH(S$29,'movie-row'!$A$1:$Z$1),0)</f>
        <v>4</v>
      </c>
      <c r="T46" s="18" cm="1">
        <f t="array" ref="T46">VLOOKUP($A46,'movie-row'!$A$2:$Z$101,_xlfn.XMATCH(T$29,'movie-row'!$A$1:$Z$1),0)</f>
        <v>0</v>
      </c>
      <c r="U46" s="18" cm="1">
        <f t="array" ref="U46">VLOOKUP($A46,'movie-row'!$A$2:$Z$101,_xlfn.XMATCH(U$29,'movie-row'!$A$1:$Z$1),0)</f>
        <v>0</v>
      </c>
      <c r="V46" s="18" cm="1">
        <f t="array" ref="V46">VLOOKUP($A46,'movie-row'!$A$2:$Z$101,_xlfn.XMATCH(V$29,'movie-row'!$A$1:$Z$1),0)</f>
        <v>0</v>
      </c>
      <c r="W46" s="18" cm="1">
        <f t="array" ref="W46">VLOOKUP($A46,'movie-row'!$A$2:$Z$101,_xlfn.XMATCH(W$29,'movie-row'!$A$1:$Z$1),0)</f>
        <v>4</v>
      </c>
      <c r="X46" s="18" cm="1">
        <f t="array" ref="X46">VLOOKUP($A46,'movie-row'!$A$2:$Z$101,_xlfn.XMATCH(X$29,'movie-row'!$A$1:$Z$1),0)</f>
        <v>4</v>
      </c>
      <c r="Y46" s="18" cm="1">
        <f t="array" ref="Y46">VLOOKUP($A46,'movie-row'!$A$2:$Z$101,_xlfn.XMATCH(Y$29,'movie-row'!$A$1:$Z$1),0)</f>
        <v>5</v>
      </c>
      <c r="Z46" s="18" cm="1">
        <f t="array" ref="Z46">VLOOKUP($A46,'movie-row'!$A$2:$Z$101,_xlfn.XMATCH(Z$29,'movie-row'!$A$1:$Z$1),0)</f>
        <v>0</v>
      </c>
      <c r="AB46" s="37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B46" s="33"/>
      <c r="BC46" s="18"/>
      <c r="BD46" s="18"/>
      <c r="BE46" s="18"/>
      <c r="BF46" s="18"/>
      <c r="BG46" s="27"/>
      <c r="BH46" s="18"/>
      <c r="BI46" s="18"/>
      <c r="BJ46" s="18"/>
      <c r="BK46" s="18"/>
      <c r="BL46" s="18"/>
      <c r="BM46" s="18"/>
      <c r="BN46" s="18"/>
      <c r="BO46" s="18"/>
      <c r="BP46" s="27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C46" s="18"/>
    </row>
    <row r="47" spans="1:81">
      <c r="A47" s="5" t="str">
        <f t="shared" ref="A47:A50" si="0">A46</f>
        <v>11: Star Wars: Episode IV - A New Hope (1977)</v>
      </c>
      <c r="B47" s="18" cm="1">
        <f t="array" ref="B47">VLOOKUP($A47,'movie-row'!$A$2:$Z$101,_xlfn.XMATCH(B$30,'movie-row'!$A$1:$Z$1),0)</f>
        <v>4.5</v>
      </c>
      <c r="C47" s="18" cm="1">
        <f t="array" ref="C47">VLOOKUP($A47,'movie-row'!$A$2:$Z$101,_xlfn.XMATCH(C$30,'movie-row'!$A$1:$Z$1),0)</f>
        <v>4</v>
      </c>
      <c r="D47" s="18" cm="1">
        <f t="array" ref="D47">VLOOKUP($A47,'movie-row'!$A$2:$Z$101,_xlfn.XMATCH(D$30,'movie-row'!$A$1:$Z$1),0)</f>
        <v>0</v>
      </c>
      <c r="E47" s="18" cm="1">
        <f t="array" ref="E47">VLOOKUP($A47,'movie-row'!$A$2:$Z$101,_xlfn.XMATCH(E$30,'movie-row'!$A$1:$Z$1),0)</f>
        <v>0</v>
      </c>
      <c r="F47" s="27" cm="1">
        <f t="array" ref="F47">VLOOKUP($A47,'movie-row'!$A$2:$Z$101,_xlfn.XMATCH(F$30,'movie-row'!$A$1:$Z$1),0)</f>
        <v>0</v>
      </c>
      <c r="G47" s="18" cm="1">
        <f t="array" ref="G47">VLOOKUP($A47,'movie-row'!$A$2:$Z$101,_xlfn.XMATCH(G$30,'movie-row'!$A$1:$Z$1),0)</f>
        <v>0</v>
      </c>
      <c r="H47" s="18" cm="1">
        <f t="array" ref="H47">VLOOKUP($A47,'movie-row'!$A$2:$Z$101,_xlfn.XMATCH(H$30,'movie-row'!$A$1:$Z$1),0)</f>
        <v>4</v>
      </c>
      <c r="I47" s="18" cm="1">
        <f t="array" ref="I47">VLOOKUP($A47,'movie-row'!$A$2:$Z$101,_xlfn.XMATCH(I$30,'movie-row'!$A$1:$Z$1),0)</f>
        <v>0</v>
      </c>
      <c r="J47" s="18" cm="1">
        <f t="array" ref="J47">VLOOKUP($A47,'movie-row'!$A$2:$Z$101,_xlfn.XMATCH(J$30,'movie-row'!$A$1:$Z$1),0)</f>
        <v>4</v>
      </c>
      <c r="K47" s="18" cm="1">
        <f t="array" ref="K47">VLOOKUP($A47,'movie-row'!$A$2:$Z$101,_xlfn.XMATCH(K$30,'movie-row'!$A$1:$Z$1),0)</f>
        <v>4</v>
      </c>
      <c r="L47" s="18" cm="1">
        <f t="array" ref="L47">VLOOKUP($A47,'movie-row'!$A$2:$Z$101,_xlfn.XMATCH(L$30,'movie-row'!$A$1:$Z$1),0)</f>
        <v>4.5</v>
      </c>
      <c r="M47" s="18" cm="1">
        <f t="array" ref="M47">VLOOKUP($A47,'movie-row'!$A$2:$Z$101,_xlfn.XMATCH(M$30,'movie-row'!$A$1:$Z$1),0)</f>
        <v>0</v>
      </c>
      <c r="N47" s="18" cm="1">
        <f t="array" ref="N47">VLOOKUP($A47,'movie-row'!$A$2:$Z$101,_xlfn.XMATCH(N$30,'movie-row'!$A$1:$Z$1),0)</f>
        <v>4</v>
      </c>
      <c r="O47" s="27" cm="1">
        <f t="array" ref="O47">VLOOKUP($A47,'movie-row'!$A$2:$Z$101,_xlfn.XMATCH(O$30,'movie-row'!$A$1:$Z$1),0)</f>
        <v>4.5</v>
      </c>
      <c r="P47" s="18" cm="1">
        <f t="array" ref="P47">VLOOKUP($A47,'movie-row'!$A$2:$Z$101,_xlfn.XMATCH(P$30,'movie-row'!$A$1:$Z$1),0)</f>
        <v>5</v>
      </c>
      <c r="Q47" s="18" cm="1">
        <f t="array" ref="Q47">VLOOKUP($A47,'movie-row'!$A$2:$Z$101,_xlfn.XMATCH(Q$30,'movie-row'!$A$1:$Z$1),0)</f>
        <v>4.5</v>
      </c>
      <c r="R47" s="18" cm="1">
        <f t="array" ref="R47">VLOOKUP($A47,'movie-row'!$A$2:$Z$101,_xlfn.XMATCH(R$30,'movie-row'!$A$1:$Z$1),0)</f>
        <v>5</v>
      </c>
      <c r="S47" s="18" cm="1">
        <f t="array" ref="S47">VLOOKUP($A47,'movie-row'!$A$2:$Z$101,_xlfn.XMATCH(S$30,'movie-row'!$A$1:$Z$1),0)</f>
        <v>0</v>
      </c>
      <c r="T47" s="18" cm="1">
        <f t="array" ref="T47">VLOOKUP($A47,'movie-row'!$A$2:$Z$101,_xlfn.XMATCH(T$30,'movie-row'!$A$1:$Z$1),0)</f>
        <v>4</v>
      </c>
      <c r="U47" s="18" cm="1">
        <f t="array" ref="U47">VLOOKUP($A47,'movie-row'!$A$2:$Z$101,_xlfn.XMATCH(U$30,'movie-row'!$A$1:$Z$1),0)</f>
        <v>4</v>
      </c>
      <c r="V47" s="18" cm="1">
        <f t="array" ref="V47">VLOOKUP($A47,'movie-row'!$A$2:$Z$101,_xlfn.XMATCH(V$30,'movie-row'!$A$1:$Z$1),0)</f>
        <v>4</v>
      </c>
      <c r="W47" s="18" cm="1">
        <f t="array" ref="W47">VLOOKUP($A47,'movie-row'!$A$2:$Z$101,_xlfn.XMATCH(W$30,'movie-row'!$A$1:$Z$1),0)</f>
        <v>4</v>
      </c>
      <c r="X47" s="18" cm="1">
        <f t="array" ref="X47">VLOOKUP($A47,'movie-row'!$A$2:$Z$101,_xlfn.XMATCH(X$30,'movie-row'!$A$1:$Z$1),0)</f>
        <v>0</v>
      </c>
      <c r="Y47" s="18" cm="1">
        <f t="array" ref="Y47">VLOOKUP($A47,'movie-row'!$A$2:$Z$101,_xlfn.XMATCH(Y$30,'movie-row'!$A$1:$Z$1),0)</f>
        <v>0</v>
      </c>
      <c r="Z47" s="18" cm="1">
        <f t="array" ref="Z47">VLOOKUP($A47,'movie-row'!$A$2:$Z$101,_xlfn.XMATCH(Z$30,'movie-row'!$A$1:$Z$1),0)</f>
        <v>4.5</v>
      </c>
      <c r="AB47" s="37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B47" s="34"/>
      <c r="BC47" s="18"/>
      <c r="BD47" s="18"/>
      <c r="BE47" s="18"/>
      <c r="BF47" s="18"/>
      <c r="BG47" s="27"/>
      <c r="BH47" s="18"/>
      <c r="BI47" s="18"/>
      <c r="BJ47" s="18"/>
      <c r="BK47" s="18"/>
      <c r="BL47" s="18"/>
      <c r="BM47" s="18"/>
      <c r="BN47" s="18"/>
      <c r="BO47" s="18"/>
      <c r="BP47" s="27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</row>
    <row r="48" spans="1:81">
      <c r="A48" s="5" t="str">
        <f t="shared" si="0"/>
        <v>11: Star Wars: Episode IV - A New Hope (1977)</v>
      </c>
      <c r="B48" s="18" cm="1">
        <f t="array" ref="B48">VLOOKUP($A48,'movie-row'!$A$2:$Z$101,_xlfn.XMATCH(B$31,'movie-row'!$A$1:$Z$1),0)</f>
        <v>0</v>
      </c>
      <c r="C48" s="18" cm="1">
        <f t="array" ref="C48">VLOOKUP($A48,'movie-row'!$A$2:$Z$101,_xlfn.XMATCH(C$31,'movie-row'!$A$1:$Z$1),0)</f>
        <v>4.5</v>
      </c>
      <c r="D48" s="18" cm="1">
        <f t="array" ref="D48">VLOOKUP($A48,'movie-row'!$A$2:$Z$101,_xlfn.XMATCH(D$31,'movie-row'!$A$1:$Z$1),0)</f>
        <v>4</v>
      </c>
      <c r="E48" s="18" cm="1">
        <f t="array" ref="E48">VLOOKUP($A48,'movie-row'!$A$2:$Z$101,_xlfn.XMATCH(E$31,'movie-row'!$A$1:$Z$1),0)</f>
        <v>0</v>
      </c>
      <c r="F48" s="27" cm="1">
        <f t="array" ref="F48">VLOOKUP($A48,'movie-row'!$A$2:$Z$101,_xlfn.XMATCH(F$31,'movie-row'!$A$1:$Z$1),0)</f>
        <v>3.5</v>
      </c>
      <c r="G48" s="18" cm="1">
        <f t="array" ref="G48">VLOOKUP($A48,'movie-row'!$A$2:$Z$101,_xlfn.XMATCH(G$31,'movie-row'!$A$1:$Z$1),0)</f>
        <v>5</v>
      </c>
      <c r="H48" s="18" cm="1">
        <f t="array" ref="H48">VLOOKUP($A48,'movie-row'!$A$2:$Z$101,_xlfn.XMATCH(H$31,'movie-row'!$A$1:$Z$1),0)</f>
        <v>4</v>
      </c>
      <c r="I48" s="18" cm="1">
        <f t="array" ref="I48">VLOOKUP($A48,'movie-row'!$A$2:$Z$101,_xlfn.XMATCH(I$31,'movie-row'!$A$1:$Z$1),0)</f>
        <v>4</v>
      </c>
      <c r="J48" s="18" cm="1">
        <f t="array" ref="J48">VLOOKUP($A48,'movie-row'!$A$2:$Z$101,_xlfn.XMATCH(J$31,'movie-row'!$A$1:$Z$1),0)</f>
        <v>4</v>
      </c>
      <c r="K48" s="18" cm="1">
        <f t="array" ref="K48">VLOOKUP($A48,'movie-row'!$A$2:$Z$101,_xlfn.XMATCH(K$31,'movie-row'!$A$1:$Z$1),0)</f>
        <v>4</v>
      </c>
      <c r="L48" s="18" cm="1">
        <f t="array" ref="L48">VLOOKUP($A48,'movie-row'!$A$2:$Z$101,_xlfn.XMATCH(L$31,'movie-row'!$A$1:$Z$1),0)</f>
        <v>4</v>
      </c>
      <c r="M48" s="18" cm="1">
        <f t="array" ref="M48">VLOOKUP($A48,'movie-row'!$A$2:$Z$101,_xlfn.XMATCH(M$31,'movie-row'!$A$1:$Z$1),0)</f>
        <v>0</v>
      </c>
      <c r="N48" s="18" cm="1">
        <f t="array" ref="N48">VLOOKUP($A48,'movie-row'!$A$2:$Z$101,_xlfn.XMATCH(N$31,'movie-row'!$A$1:$Z$1),0)</f>
        <v>4</v>
      </c>
      <c r="O48" s="27" cm="1">
        <f t="array" ref="O48">VLOOKUP($A48,'movie-row'!$A$2:$Z$101,_xlfn.XMATCH(O$31,'movie-row'!$A$1:$Z$1),0)</f>
        <v>4</v>
      </c>
      <c r="P48" s="18" cm="1">
        <f t="array" ref="P48">VLOOKUP($A48,'movie-row'!$A$2:$Z$101,_xlfn.XMATCH(P$31,'movie-row'!$A$1:$Z$1),0)</f>
        <v>4</v>
      </c>
      <c r="Q48" s="18" cm="1">
        <f t="array" ref="Q48">VLOOKUP($A48,'movie-row'!$A$2:$Z$101,_xlfn.XMATCH(Q$31,'movie-row'!$A$1:$Z$1),0)</f>
        <v>4</v>
      </c>
      <c r="R48" s="18" cm="1">
        <f t="array" ref="R48">VLOOKUP($A48,'movie-row'!$A$2:$Z$101,_xlfn.XMATCH(R$31,'movie-row'!$A$1:$Z$1),0)</f>
        <v>0</v>
      </c>
      <c r="S48" s="18" cm="1">
        <f t="array" ref="S48">VLOOKUP($A48,'movie-row'!$A$2:$Z$101,_xlfn.XMATCH(S$31,'movie-row'!$A$1:$Z$1),0)</f>
        <v>4.5</v>
      </c>
      <c r="T48" s="18" cm="1">
        <f t="array" ref="T48">VLOOKUP($A48,'movie-row'!$A$2:$Z$101,_xlfn.XMATCH(T$31,'movie-row'!$A$1:$Z$1),0)</f>
        <v>0</v>
      </c>
      <c r="U48" s="18" cm="1">
        <f t="array" ref="U48">VLOOKUP($A48,'movie-row'!$A$2:$Z$101,_xlfn.XMATCH(U$31,'movie-row'!$A$1:$Z$1),0)</f>
        <v>4</v>
      </c>
      <c r="V48" s="18" cm="1">
        <f t="array" ref="V48">VLOOKUP($A48,'movie-row'!$A$2:$Z$101,_xlfn.XMATCH(V$31,'movie-row'!$A$1:$Z$1),0)</f>
        <v>4.5</v>
      </c>
      <c r="W48" s="18" cm="1">
        <f t="array" ref="W48">VLOOKUP($A48,'movie-row'!$A$2:$Z$101,_xlfn.XMATCH(W$31,'movie-row'!$A$1:$Z$1),0)</f>
        <v>5</v>
      </c>
      <c r="X48" s="18" cm="1">
        <f t="array" ref="X48">VLOOKUP($A48,'movie-row'!$A$2:$Z$101,_xlfn.XMATCH(X$31,'movie-row'!$A$1:$Z$1),0)</f>
        <v>4.5</v>
      </c>
      <c r="Y48" s="18" cm="1">
        <f t="array" ref="Y48">VLOOKUP($A48,'movie-row'!$A$2:$Z$101,_xlfn.XMATCH(Y$31,'movie-row'!$A$1:$Z$1),0)</f>
        <v>3.5</v>
      </c>
      <c r="Z48" s="18" cm="1">
        <f t="array" ref="Z48">VLOOKUP($A48,'movie-row'!$A$2:$Z$101,_xlfn.XMATCH(Z$31,'movie-row'!$A$1:$Z$1),0)</f>
        <v>4</v>
      </c>
      <c r="AB48" s="37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B48" s="34"/>
      <c r="BC48" s="18"/>
      <c r="BD48" s="18"/>
      <c r="BE48" s="18"/>
      <c r="BF48" s="18"/>
      <c r="BG48" s="27"/>
      <c r="BH48" s="18"/>
      <c r="BI48" s="18"/>
      <c r="BJ48" s="18"/>
      <c r="BK48" s="18"/>
      <c r="BL48" s="18"/>
      <c r="BM48" s="18"/>
      <c r="BN48" s="18"/>
      <c r="BO48" s="18"/>
      <c r="BP48" s="27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</row>
    <row r="49" spans="1:81">
      <c r="A49" s="5" t="str">
        <f t="shared" si="0"/>
        <v>11: Star Wars: Episode IV - A New Hope (1977)</v>
      </c>
      <c r="B49" s="18" cm="1">
        <f t="array" ref="B49">VLOOKUP($A49,'movie-row'!$A$2:$Z$101,_xlfn.XMATCH(B$32,'movie-row'!$A$1:$Z$1),0)</f>
        <v>4</v>
      </c>
      <c r="C49" s="18" cm="1">
        <f t="array" ref="C49">VLOOKUP($A49,'movie-row'!$A$2:$Z$101,_xlfn.XMATCH(C$32,'movie-row'!$A$1:$Z$1),0)</f>
        <v>3</v>
      </c>
      <c r="D49" s="18" cm="1">
        <f t="array" ref="D49">VLOOKUP($A49,'movie-row'!$A$2:$Z$101,_xlfn.XMATCH(D$32,'movie-row'!$A$1:$Z$1),0)</f>
        <v>4</v>
      </c>
      <c r="E49" s="18" cm="1">
        <f t="array" ref="E49">VLOOKUP($A49,'movie-row'!$A$2:$Z$101,_xlfn.XMATCH(E$32,'movie-row'!$A$1:$Z$1),0)</f>
        <v>0</v>
      </c>
      <c r="F49" s="27" cm="1">
        <f t="array" ref="F49">VLOOKUP($A49,'movie-row'!$A$2:$Z$101,_xlfn.XMATCH(F$32,'movie-row'!$A$1:$Z$1),0)</f>
        <v>0</v>
      </c>
      <c r="G49" s="18" cm="1">
        <f t="array" ref="G49">VLOOKUP($A49,'movie-row'!$A$2:$Z$101,_xlfn.XMATCH(G$32,'movie-row'!$A$1:$Z$1),0)</f>
        <v>0</v>
      </c>
      <c r="H49" s="18" cm="1">
        <f t="array" ref="H49">VLOOKUP($A49,'movie-row'!$A$2:$Z$101,_xlfn.XMATCH(H$32,'movie-row'!$A$1:$Z$1),0)</f>
        <v>3</v>
      </c>
      <c r="I49" s="18" cm="1">
        <f t="array" ref="I49">VLOOKUP($A49,'movie-row'!$A$2:$Z$101,_xlfn.XMATCH(I$32,'movie-row'!$A$1:$Z$1),0)</f>
        <v>0</v>
      </c>
      <c r="J49" s="18" cm="1">
        <f t="array" ref="J49">VLOOKUP($A49,'movie-row'!$A$2:$Z$101,_xlfn.XMATCH(J$32,'movie-row'!$A$1:$Z$1),0)</f>
        <v>5</v>
      </c>
      <c r="K49" s="18" cm="1">
        <f t="array" ref="K49">VLOOKUP($A49,'movie-row'!$A$2:$Z$101,_xlfn.XMATCH(K$32,'movie-row'!$A$1:$Z$1),0)</f>
        <v>4</v>
      </c>
      <c r="L49" s="18" cm="1">
        <f t="array" ref="L49">VLOOKUP($A49,'movie-row'!$A$2:$Z$101,_xlfn.XMATCH(L$32,'movie-row'!$A$1:$Z$1),0)</f>
        <v>0</v>
      </c>
      <c r="M49" s="18" cm="1">
        <f t="array" ref="M49">VLOOKUP($A49,'movie-row'!$A$2:$Z$101,_xlfn.XMATCH(M$32,'movie-row'!$A$1:$Z$1),0)</f>
        <v>5</v>
      </c>
      <c r="N49" s="18" cm="1">
        <f t="array" ref="N49">VLOOKUP($A49,'movie-row'!$A$2:$Z$101,_xlfn.XMATCH(N$32,'movie-row'!$A$1:$Z$1),0)</f>
        <v>0</v>
      </c>
      <c r="O49" s="27" cm="1">
        <f t="array" ref="O49">VLOOKUP($A49,'movie-row'!$A$2:$Z$101,_xlfn.XMATCH(O$32,'movie-row'!$A$1:$Z$1),0)</f>
        <v>4</v>
      </c>
      <c r="P49" s="18" cm="1">
        <f t="array" ref="P49">VLOOKUP($A49,'movie-row'!$A$2:$Z$101,_xlfn.XMATCH(P$32,'movie-row'!$A$1:$Z$1),0)</f>
        <v>3.5</v>
      </c>
      <c r="Q49" s="18" cm="1">
        <f t="array" ref="Q49">VLOOKUP($A49,'movie-row'!$A$2:$Z$101,_xlfn.XMATCH(Q$32,'movie-row'!$A$1:$Z$1),0)</f>
        <v>0</v>
      </c>
      <c r="R49" s="18" cm="1">
        <f t="array" ref="R49">VLOOKUP($A49,'movie-row'!$A$2:$Z$101,_xlfn.XMATCH(R$32,'movie-row'!$A$1:$Z$1),0)</f>
        <v>4</v>
      </c>
      <c r="S49" s="18" cm="1">
        <f t="array" ref="S49">VLOOKUP($A49,'movie-row'!$A$2:$Z$101,_xlfn.XMATCH(S$32,'movie-row'!$A$1:$Z$1),0)</f>
        <v>4</v>
      </c>
      <c r="T49" s="18" cm="1">
        <f t="array" ref="T49">VLOOKUP($A49,'movie-row'!$A$2:$Z$101,_xlfn.XMATCH(T$32,'movie-row'!$A$1:$Z$1),0)</f>
        <v>0</v>
      </c>
      <c r="U49" s="18" cm="1">
        <f t="array" ref="U49">VLOOKUP($A49,'movie-row'!$A$2:$Z$101,_xlfn.XMATCH(U$32,'movie-row'!$A$1:$Z$1),0)</f>
        <v>4.5</v>
      </c>
      <c r="V49" s="18" cm="1">
        <f t="array" ref="V49">VLOOKUP($A49,'movie-row'!$A$2:$Z$101,_xlfn.XMATCH(V$32,'movie-row'!$A$1:$Z$1),0)</f>
        <v>0</v>
      </c>
      <c r="W49" s="18" cm="1">
        <f t="array" ref="W49">VLOOKUP($A49,'movie-row'!$A$2:$Z$101,_xlfn.XMATCH(W$32,'movie-row'!$A$1:$Z$1),0)</f>
        <v>3</v>
      </c>
      <c r="X49" s="18" cm="1">
        <f t="array" ref="X49">VLOOKUP($A49,'movie-row'!$A$2:$Z$101,_xlfn.XMATCH(X$32,'movie-row'!$A$1:$Z$1),0)</f>
        <v>0</v>
      </c>
      <c r="Y49" s="18" cm="1">
        <f t="array" ref="Y49">VLOOKUP($A49,'movie-row'!$A$2:$Z$101,_xlfn.XMATCH(Y$32,'movie-row'!$A$1:$Z$1),0)</f>
        <v>4</v>
      </c>
      <c r="Z49" s="18" cm="1">
        <f t="array" ref="Z49">VLOOKUP($A49,'movie-row'!$A$2:$Z$101,_xlfn.XMATCH(Z$32,'movie-row'!$A$1:$Z$1),0)</f>
        <v>0</v>
      </c>
      <c r="AB49" s="37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B49" s="34"/>
      <c r="BC49" s="18"/>
      <c r="BD49" s="18"/>
      <c r="BE49" s="18"/>
      <c r="BF49" s="18"/>
      <c r="BG49" s="27"/>
      <c r="BH49" s="18"/>
      <c r="BI49" s="18"/>
      <c r="BJ49" s="18"/>
      <c r="BK49" s="18"/>
      <c r="BL49" s="18"/>
      <c r="BM49" s="18"/>
      <c r="BN49" s="18"/>
      <c r="BO49" s="18"/>
      <c r="BP49" s="27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</row>
    <row r="50" spans="1:81">
      <c r="A50" s="5" t="str">
        <f t="shared" si="0"/>
        <v>11: Star Wars: Episode IV - A New Hope (1977)</v>
      </c>
      <c r="B50" s="18" cm="1">
        <f t="array" ref="B50">VLOOKUP($A50,'movie-row'!$A$2:$Z$101,_xlfn.XMATCH(B$33,'movie-row'!$A$1:$Z$1),0)</f>
        <v>4</v>
      </c>
      <c r="C50" s="18" cm="1">
        <f t="array" ref="C50">VLOOKUP($A50,'movie-row'!$A$2:$Z$101,_xlfn.XMATCH(C$33,'movie-row'!$A$1:$Z$1),0)</f>
        <v>0</v>
      </c>
      <c r="D50" s="18" cm="1">
        <f t="array" ref="D50">VLOOKUP($A50,'movie-row'!$A$2:$Z$101,_xlfn.XMATCH(D$33,'movie-row'!$A$1:$Z$1),0)</f>
        <v>4</v>
      </c>
      <c r="E50" s="18" cm="1">
        <f t="array" ref="E50">VLOOKUP($A50,'movie-row'!$A$2:$Z$101,_xlfn.XMATCH(E$33,'movie-row'!$A$1:$Z$1),0)</f>
        <v>4</v>
      </c>
      <c r="F50" s="27" cm="1">
        <f t="array" ref="F50">VLOOKUP($A50,'movie-row'!$A$2:$Z$101,_xlfn.XMATCH(F$33,'movie-row'!$A$1:$Z$1),0)</f>
        <v>0</v>
      </c>
      <c r="G50" s="18" cm="1">
        <f t="array" ref="G50">VLOOKUP($A50,'movie-row'!$A$2:$Z$101,_xlfn.XMATCH(G$33,'movie-row'!$A$1:$Z$1),0)</f>
        <v>4</v>
      </c>
      <c r="H50" s="18" cm="1">
        <f t="array" ref="H50">VLOOKUP($A50,'movie-row'!$A$2:$Z$101,_xlfn.XMATCH(H$33,'movie-row'!$A$1:$Z$1),0)</f>
        <v>0</v>
      </c>
      <c r="I50" s="18" cm="1">
        <f t="array" ref="I50">VLOOKUP($A50,'movie-row'!$A$2:$Z$101,_xlfn.XMATCH(I$33,'movie-row'!$A$1:$Z$1),0)</f>
        <v>4.5</v>
      </c>
      <c r="J50" s="18" cm="1">
        <f t="array" ref="J50">VLOOKUP($A50,'movie-row'!$A$2:$Z$101,_xlfn.XMATCH(J$33,'movie-row'!$A$1:$Z$1),0)</f>
        <v>4.5</v>
      </c>
      <c r="K50" s="18" cm="1">
        <f t="array" ref="K50">VLOOKUP($A50,'movie-row'!$A$2:$Z$101,_xlfn.XMATCH(K$33,'movie-row'!$A$1:$Z$1),0)</f>
        <v>4</v>
      </c>
      <c r="L50" s="18" cm="1">
        <f t="array" ref="L50">VLOOKUP($A50,'movie-row'!$A$2:$Z$101,_xlfn.XMATCH(L$33,'movie-row'!$A$1:$Z$1),0)</f>
        <v>4</v>
      </c>
      <c r="M50" s="18" cm="1">
        <f t="array" ref="M50">VLOOKUP($A50,'movie-row'!$A$2:$Z$101,_xlfn.XMATCH(M$33,'movie-row'!$A$1:$Z$1),0)</f>
        <v>3</v>
      </c>
      <c r="N50" s="18" cm="1">
        <f t="array" ref="N50">VLOOKUP($A50,'movie-row'!$A$2:$Z$101,_xlfn.XMATCH(N$33,'movie-row'!$A$1:$Z$1),0)</f>
        <v>0</v>
      </c>
      <c r="O50" s="27" cm="1">
        <f t="array" ref="O50">VLOOKUP($A50,'movie-row'!$A$2:$Z$101,_xlfn.XMATCH(O$33,'movie-row'!$A$1:$Z$1),0)</f>
        <v>4</v>
      </c>
      <c r="P50" s="18" cm="1">
        <f t="array" ref="P50">VLOOKUP($A50,'movie-row'!$A$2:$Z$101,_xlfn.XMATCH(P$33,'movie-row'!$A$1:$Z$1),0)</f>
        <v>0</v>
      </c>
      <c r="Q50" s="18" cm="1">
        <f t="array" ref="Q50">VLOOKUP($A50,'movie-row'!$A$2:$Z$101,_xlfn.XMATCH(Q$33,'movie-row'!$A$1:$Z$1),0)</f>
        <v>5</v>
      </c>
      <c r="R50" s="18" cm="1">
        <f t="array" ref="R50">VLOOKUP($A50,'movie-row'!$A$2:$Z$101,_xlfn.XMATCH(R$33,'movie-row'!$A$1:$Z$1),0)</f>
        <v>0</v>
      </c>
      <c r="S50" s="18" cm="1">
        <f t="array" ref="S50">VLOOKUP($A50,'movie-row'!$A$2:$Z$101,_xlfn.XMATCH(S$33,'movie-row'!$A$1:$Z$1),0)</f>
        <v>0</v>
      </c>
      <c r="T50" s="18" cm="1">
        <f t="array" ref="T50">VLOOKUP($A50,'movie-row'!$A$2:$Z$101,_xlfn.XMATCH(T$33,'movie-row'!$A$1:$Z$1),0)</f>
        <v>3.5</v>
      </c>
      <c r="U50" s="18" cm="1">
        <f t="array" ref="U50">VLOOKUP($A50,'movie-row'!$A$2:$Z$101,_xlfn.XMATCH(U$33,'movie-row'!$A$1:$Z$1),0)</f>
        <v>3</v>
      </c>
      <c r="V50" s="18" cm="1">
        <f t="array" ref="V50">VLOOKUP($A50,'movie-row'!$A$2:$Z$101,_xlfn.XMATCH(V$33,'movie-row'!$A$1:$Z$1),0)</f>
        <v>0</v>
      </c>
      <c r="W50" s="18" cm="1">
        <f t="array" ref="W50">VLOOKUP($A50,'movie-row'!$A$2:$Z$101,_xlfn.XMATCH(W$33,'movie-row'!$A$1:$Z$1),0)</f>
        <v>4.5</v>
      </c>
      <c r="X50" s="18" cm="1">
        <f t="array" ref="X50">VLOOKUP($A50,'movie-row'!$A$2:$Z$101,_xlfn.XMATCH(X$33,'movie-row'!$A$1:$Z$1),0)</f>
        <v>4.5</v>
      </c>
      <c r="Y50" s="18" cm="1">
        <f t="array" ref="Y50">VLOOKUP($A50,'movie-row'!$A$2:$Z$101,_xlfn.XMATCH(Y$33,'movie-row'!$A$1:$Z$1),0)</f>
        <v>4</v>
      </c>
      <c r="Z50" s="18" cm="1">
        <f t="array" ref="Z50">VLOOKUP($A50,'movie-row'!$A$2:$Z$101,_xlfn.XMATCH(Z$33,'movie-row'!$A$1:$Z$1),0)</f>
        <v>4</v>
      </c>
      <c r="AB50" s="37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B50" s="34"/>
      <c r="BC50" s="18"/>
      <c r="BD50" s="18"/>
      <c r="BE50" s="18"/>
      <c r="BF50" s="18"/>
      <c r="BG50" s="27"/>
      <c r="BH50" s="18"/>
      <c r="BI50" s="18"/>
      <c r="BJ50" s="18"/>
      <c r="BK50" s="18"/>
      <c r="BL50" s="18"/>
      <c r="BM50" s="18"/>
      <c r="BN50" s="18"/>
      <c r="BO50" s="18"/>
      <c r="BP50" s="27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</row>
    <row r="51" spans="1:81">
      <c r="A51" s="20" t="s">
        <v>1</v>
      </c>
      <c r="B51" s="18" cm="1">
        <f t="array" ref="B51">VLOOKUP($A51,'movie-row'!$A$2:$Z$101,_xlfn.XMATCH(B$29,'movie-row'!$A$1:$Z$1),0)</f>
        <v>4</v>
      </c>
      <c r="C51" s="18" cm="1">
        <f t="array" ref="C51">VLOOKUP($A51,'movie-row'!$A$2:$Z$101,_xlfn.XMATCH(C$29,'movie-row'!$A$1:$Z$1),0)</f>
        <v>4.5</v>
      </c>
      <c r="D51" s="18" cm="1">
        <f t="array" ref="D51">VLOOKUP($A51,'movie-row'!$A$2:$Z$101,_xlfn.XMATCH(D$29,'movie-row'!$A$1:$Z$1),0)</f>
        <v>0</v>
      </c>
      <c r="E51" s="18" cm="1">
        <f t="array" ref="E51">VLOOKUP($A51,'movie-row'!$A$2:$Z$101,_xlfn.XMATCH(E$29,'movie-row'!$A$1:$Z$1),0)</f>
        <v>0</v>
      </c>
      <c r="F51" s="27" cm="1">
        <f t="array" ref="F51">VLOOKUP($A51,'movie-row'!$A$2:$Z$101,_xlfn.XMATCH(F$29,'movie-row'!$A$1:$Z$1),0)</f>
        <v>3.5</v>
      </c>
      <c r="G51" s="18" cm="1">
        <f t="array" ref="G51">VLOOKUP($A51,'movie-row'!$A$2:$Z$101,_xlfn.XMATCH(G$29,'movie-row'!$A$1:$Z$1),0)</f>
        <v>4.5</v>
      </c>
      <c r="H51" s="18" cm="1">
        <f t="array" ref="H51">VLOOKUP($A51,'movie-row'!$A$2:$Z$101,_xlfn.XMATCH(H$29,'movie-row'!$A$1:$Z$1),0)</f>
        <v>0</v>
      </c>
      <c r="I51" s="18" cm="1">
        <f t="array" ref="I51">VLOOKUP($A51,'movie-row'!$A$2:$Z$101,_xlfn.XMATCH(I$29,'movie-row'!$A$1:$Z$1),0)</f>
        <v>0</v>
      </c>
      <c r="J51" s="18" cm="1">
        <f t="array" ref="J51">VLOOKUP($A51,'movie-row'!$A$2:$Z$101,_xlfn.XMATCH(J$29,'movie-row'!$A$1:$Z$1),0)</f>
        <v>4</v>
      </c>
      <c r="K51" s="18" cm="1">
        <f t="array" ref="K51">VLOOKUP($A51,'movie-row'!$A$2:$Z$101,_xlfn.XMATCH(K$29,'movie-row'!$A$1:$Z$1),0)</f>
        <v>0</v>
      </c>
      <c r="L51" s="18" cm="1">
        <f t="array" ref="L51">VLOOKUP($A51,'movie-row'!$A$2:$Z$101,_xlfn.XMATCH(L$29,'movie-row'!$A$1:$Z$1),0)</f>
        <v>4.5</v>
      </c>
      <c r="M51" s="18" cm="1">
        <f t="array" ref="M51">VLOOKUP($A51,'movie-row'!$A$2:$Z$101,_xlfn.XMATCH(M$29,'movie-row'!$A$1:$Z$1),0)</f>
        <v>0</v>
      </c>
      <c r="N51" s="18" cm="1">
        <f t="array" ref="N51">VLOOKUP($A51,'movie-row'!$A$2:$Z$101,_xlfn.XMATCH(N$29,'movie-row'!$A$1:$Z$1),0)</f>
        <v>4</v>
      </c>
      <c r="O51" s="27" cm="1">
        <f t="array" ref="O51">VLOOKUP($A51,'movie-row'!$A$2:$Z$101,_xlfn.XMATCH(O$29,'movie-row'!$A$1:$Z$1),0)</f>
        <v>0</v>
      </c>
      <c r="P51" s="18" cm="1">
        <f t="array" ref="P51">VLOOKUP($A51,'movie-row'!$A$2:$Z$101,_xlfn.XMATCH(P$29,'movie-row'!$A$1:$Z$1),0)</f>
        <v>5</v>
      </c>
      <c r="Q51" s="18" cm="1">
        <f t="array" ref="Q51">VLOOKUP($A51,'movie-row'!$A$2:$Z$101,_xlfn.XMATCH(Q$29,'movie-row'!$A$1:$Z$1),0)</f>
        <v>0</v>
      </c>
      <c r="R51" s="18" cm="1">
        <f t="array" ref="R51">VLOOKUP($A51,'movie-row'!$A$2:$Z$101,_xlfn.XMATCH(R$29,'movie-row'!$A$1:$Z$1),0)</f>
        <v>0</v>
      </c>
      <c r="S51" s="18" cm="1">
        <f t="array" ref="S51">VLOOKUP($A51,'movie-row'!$A$2:$Z$101,_xlfn.XMATCH(S$29,'movie-row'!$A$1:$Z$1),0)</f>
        <v>4</v>
      </c>
      <c r="T51" s="18" cm="1">
        <f t="array" ref="T51">VLOOKUP($A51,'movie-row'!$A$2:$Z$101,_xlfn.XMATCH(T$29,'movie-row'!$A$1:$Z$1),0)</f>
        <v>0</v>
      </c>
      <c r="U51" s="18" cm="1">
        <f t="array" ref="U51">VLOOKUP($A51,'movie-row'!$A$2:$Z$101,_xlfn.XMATCH(U$29,'movie-row'!$A$1:$Z$1),0)</f>
        <v>0</v>
      </c>
      <c r="V51" s="18" cm="1">
        <f t="array" ref="V51">VLOOKUP($A51,'movie-row'!$A$2:$Z$101,_xlfn.XMATCH(V$29,'movie-row'!$A$1:$Z$1),0)</f>
        <v>0</v>
      </c>
      <c r="W51" s="18" cm="1">
        <f t="array" ref="W51">VLOOKUP($A51,'movie-row'!$A$2:$Z$101,_xlfn.XMATCH(W$29,'movie-row'!$A$1:$Z$1),0)</f>
        <v>4</v>
      </c>
      <c r="X51" s="18" cm="1">
        <f t="array" ref="X51">VLOOKUP($A51,'movie-row'!$A$2:$Z$101,_xlfn.XMATCH(X$29,'movie-row'!$A$1:$Z$1),0)</f>
        <v>4.5</v>
      </c>
      <c r="Y51" s="18" cm="1">
        <f t="array" ref="Y51">VLOOKUP($A51,'movie-row'!$A$2:$Z$101,_xlfn.XMATCH(Y$29,'movie-row'!$A$1:$Z$1),0)</f>
        <v>5</v>
      </c>
      <c r="Z51" s="18" cm="1">
        <f t="array" ref="Z51">VLOOKUP($A51,'movie-row'!$A$2:$Z$101,_xlfn.XMATCH(Z$29,'movie-row'!$A$1:$Z$1),0)</f>
        <v>0</v>
      </c>
      <c r="AB51" s="37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B51" s="34"/>
      <c r="BC51" s="18"/>
      <c r="BD51" s="18"/>
      <c r="BE51" s="18"/>
      <c r="BF51" s="18"/>
      <c r="BG51" s="27"/>
      <c r="BH51" s="18"/>
      <c r="BI51" s="18"/>
      <c r="BJ51" s="18"/>
      <c r="BK51" s="18"/>
      <c r="BL51" s="18"/>
      <c r="BM51" s="18"/>
      <c r="BN51" s="18"/>
      <c r="BO51" s="18"/>
      <c r="BP51" s="27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</row>
    <row r="52" spans="1:81">
      <c r="A52" s="5" t="str">
        <f t="shared" ref="A52:A55" si="1">A51</f>
        <v>12: Finding Nemo (2003)</v>
      </c>
      <c r="B52" s="18" cm="1">
        <f t="array" ref="B52">VLOOKUP($A52,'movie-row'!$A$2:$Z$101,_xlfn.XMATCH(B$30,'movie-row'!$A$1:$Z$1),0)</f>
        <v>0</v>
      </c>
      <c r="C52" s="18" cm="1">
        <f t="array" ref="C52">VLOOKUP($A52,'movie-row'!$A$2:$Z$101,_xlfn.XMATCH(C$30,'movie-row'!$A$1:$Z$1),0)</f>
        <v>4</v>
      </c>
      <c r="D52" s="18" cm="1">
        <f t="array" ref="D52">VLOOKUP($A52,'movie-row'!$A$2:$Z$101,_xlfn.XMATCH(D$30,'movie-row'!$A$1:$Z$1),0)</f>
        <v>0</v>
      </c>
      <c r="E52" s="18" cm="1">
        <f t="array" ref="E52">VLOOKUP($A52,'movie-row'!$A$2:$Z$101,_xlfn.XMATCH(E$30,'movie-row'!$A$1:$Z$1),0)</f>
        <v>0</v>
      </c>
      <c r="F52" s="27" cm="1">
        <f t="array" ref="F52">VLOOKUP($A52,'movie-row'!$A$2:$Z$101,_xlfn.XMATCH(F$30,'movie-row'!$A$1:$Z$1),0)</f>
        <v>0</v>
      </c>
      <c r="G52" s="18" cm="1">
        <f t="array" ref="G52">VLOOKUP($A52,'movie-row'!$A$2:$Z$101,_xlfn.XMATCH(G$30,'movie-row'!$A$1:$Z$1),0)</f>
        <v>0</v>
      </c>
      <c r="H52" s="18" cm="1">
        <f t="array" ref="H52">VLOOKUP($A52,'movie-row'!$A$2:$Z$101,_xlfn.XMATCH(H$30,'movie-row'!$A$1:$Z$1),0)</f>
        <v>4</v>
      </c>
      <c r="I52" s="18" cm="1">
        <f t="array" ref="I52">VLOOKUP($A52,'movie-row'!$A$2:$Z$101,_xlfn.XMATCH(I$30,'movie-row'!$A$1:$Z$1),0)</f>
        <v>0</v>
      </c>
      <c r="J52" s="18" cm="1">
        <f t="array" ref="J52">VLOOKUP($A52,'movie-row'!$A$2:$Z$101,_xlfn.XMATCH(J$30,'movie-row'!$A$1:$Z$1),0)</f>
        <v>4.5</v>
      </c>
      <c r="K52" s="18" cm="1">
        <f t="array" ref="K52">VLOOKUP($A52,'movie-row'!$A$2:$Z$101,_xlfn.XMATCH(K$30,'movie-row'!$A$1:$Z$1),0)</f>
        <v>4</v>
      </c>
      <c r="L52" s="18" cm="1">
        <f t="array" ref="L52">VLOOKUP($A52,'movie-row'!$A$2:$Z$101,_xlfn.XMATCH(L$30,'movie-row'!$A$1:$Z$1),0)</f>
        <v>0</v>
      </c>
      <c r="M52" s="18" cm="1">
        <f t="array" ref="M52">VLOOKUP($A52,'movie-row'!$A$2:$Z$101,_xlfn.XMATCH(M$30,'movie-row'!$A$1:$Z$1),0)</f>
        <v>0</v>
      </c>
      <c r="N52" s="18" cm="1">
        <f t="array" ref="N52">VLOOKUP($A52,'movie-row'!$A$2:$Z$101,_xlfn.XMATCH(N$30,'movie-row'!$A$1:$Z$1),0)</f>
        <v>4</v>
      </c>
      <c r="O52" s="27" cm="1">
        <f t="array" ref="O52">VLOOKUP($A52,'movie-row'!$A$2:$Z$101,_xlfn.XMATCH(O$30,'movie-row'!$A$1:$Z$1),0)</f>
        <v>5</v>
      </c>
      <c r="P52" s="18" cm="1">
        <f t="array" ref="P52">VLOOKUP($A52,'movie-row'!$A$2:$Z$101,_xlfn.XMATCH(P$30,'movie-row'!$A$1:$Z$1),0)</f>
        <v>5</v>
      </c>
      <c r="Q52" s="18" cm="1">
        <f t="array" ref="Q52">VLOOKUP($A52,'movie-row'!$A$2:$Z$101,_xlfn.XMATCH(Q$30,'movie-row'!$A$1:$Z$1),0)</f>
        <v>5</v>
      </c>
      <c r="R52" s="18" cm="1">
        <f t="array" ref="R52">VLOOKUP($A52,'movie-row'!$A$2:$Z$101,_xlfn.XMATCH(R$30,'movie-row'!$A$1:$Z$1),0)</f>
        <v>5</v>
      </c>
      <c r="S52" s="18" cm="1">
        <f t="array" ref="S52">VLOOKUP($A52,'movie-row'!$A$2:$Z$101,_xlfn.XMATCH(S$30,'movie-row'!$A$1:$Z$1),0)</f>
        <v>0</v>
      </c>
      <c r="T52" s="18" cm="1">
        <f t="array" ref="T52">VLOOKUP($A52,'movie-row'!$A$2:$Z$101,_xlfn.XMATCH(T$30,'movie-row'!$A$1:$Z$1),0)</f>
        <v>4.5</v>
      </c>
      <c r="U52" s="18" cm="1">
        <f t="array" ref="U52">VLOOKUP($A52,'movie-row'!$A$2:$Z$101,_xlfn.XMATCH(U$30,'movie-row'!$A$1:$Z$1),0)</f>
        <v>4</v>
      </c>
      <c r="V52" s="18" cm="1">
        <f t="array" ref="V52">VLOOKUP($A52,'movie-row'!$A$2:$Z$101,_xlfn.XMATCH(V$30,'movie-row'!$A$1:$Z$1),0)</f>
        <v>4.5</v>
      </c>
      <c r="W52" s="18" cm="1">
        <f t="array" ref="W52">VLOOKUP($A52,'movie-row'!$A$2:$Z$101,_xlfn.XMATCH(W$30,'movie-row'!$A$1:$Z$1),0)</f>
        <v>4</v>
      </c>
      <c r="X52" s="18" cm="1">
        <f t="array" ref="X52">VLOOKUP($A52,'movie-row'!$A$2:$Z$101,_xlfn.XMATCH(X$30,'movie-row'!$A$1:$Z$1),0)</f>
        <v>0</v>
      </c>
      <c r="Y52" s="18" cm="1">
        <f t="array" ref="Y52">VLOOKUP($A52,'movie-row'!$A$2:$Z$101,_xlfn.XMATCH(Y$30,'movie-row'!$A$1:$Z$1),0)</f>
        <v>0</v>
      </c>
      <c r="Z52" s="18" cm="1">
        <f t="array" ref="Z52">VLOOKUP($A52,'movie-row'!$A$2:$Z$101,_xlfn.XMATCH(Z$30,'movie-row'!$A$1:$Z$1),0)</f>
        <v>5</v>
      </c>
      <c r="AB52" s="37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B52" s="34"/>
      <c r="BC52" s="18"/>
      <c r="BD52" s="18"/>
      <c r="BE52" s="18"/>
      <c r="BF52" s="18"/>
      <c r="BG52" s="27"/>
      <c r="BH52" s="18"/>
      <c r="BI52" s="18"/>
      <c r="BJ52" s="18"/>
      <c r="BK52" s="18"/>
      <c r="BL52" s="18"/>
      <c r="BM52" s="18"/>
      <c r="BN52" s="18"/>
      <c r="BO52" s="18"/>
      <c r="BP52" s="27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</row>
    <row r="53" spans="1:81">
      <c r="A53" s="5" t="str">
        <f t="shared" si="1"/>
        <v>12: Finding Nemo (2003)</v>
      </c>
      <c r="B53" s="18" cm="1">
        <f t="array" ref="B53">VLOOKUP($A53,'movie-row'!$A$2:$Z$101,_xlfn.XMATCH(B$31,'movie-row'!$A$1:$Z$1),0)</f>
        <v>0</v>
      </c>
      <c r="C53" s="18" cm="1">
        <f t="array" ref="C53">VLOOKUP($A53,'movie-row'!$A$2:$Z$101,_xlfn.XMATCH(C$31,'movie-row'!$A$1:$Z$1),0)</f>
        <v>3.5</v>
      </c>
      <c r="D53" s="18" cm="1">
        <f t="array" ref="D53">VLOOKUP($A53,'movie-row'!$A$2:$Z$101,_xlfn.XMATCH(D$31,'movie-row'!$A$1:$Z$1),0)</f>
        <v>4</v>
      </c>
      <c r="E53" s="18" cm="1">
        <f t="array" ref="E53">VLOOKUP($A53,'movie-row'!$A$2:$Z$101,_xlfn.XMATCH(E$31,'movie-row'!$A$1:$Z$1),0)</f>
        <v>4.5</v>
      </c>
      <c r="F53" s="27" cm="1">
        <f t="array" ref="F53">VLOOKUP($A53,'movie-row'!$A$2:$Z$101,_xlfn.XMATCH(F$31,'movie-row'!$A$1:$Z$1),0)</f>
        <v>2</v>
      </c>
      <c r="G53" s="18" cm="1">
        <f t="array" ref="G53">VLOOKUP($A53,'movie-row'!$A$2:$Z$101,_xlfn.XMATCH(G$31,'movie-row'!$A$1:$Z$1),0)</f>
        <v>5</v>
      </c>
      <c r="H53" s="18" cm="1">
        <f t="array" ref="H53">VLOOKUP($A53,'movie-row'!$A$2:$Z$101,_xlfn.XMATCH(H$31,'movie-row'!$A$1:$Z$1),0)</f>
        <v>4</v>
      </c>
      <c r="I53" s="18" cm="1">
        <f t="array" ref="I53">VLOOKUP($A53,'movie-row'!$A$2:$Z$101,_xlfn.XMATCH(I$31,'movie-row'!$A$1:$Z$1),0)</f>
        <v>4</v>
      </c>
      <c r="J53" s="18" cm="1">
        <f t="array" ref="J53">VLOOKUP($A53,'movie-row'!$A$2:$Z$101,_xlfn.XMATCH(J$31,'movie-row'!$A$1:$Z$1),0)</f>
        <v>4</v>
      </c>
      <c r="K53" s="18" cm="1">
        <f t="array" ref="K53">VLOOKUP($A53,'movie-row'!$A$2:$Z$101,_xlfn.XMATCH(K$31,'movie-row'!$A$1:$Z$1),0)</f>
        <v>4.5</v>
      </c>
      <c r="L53" s="18" cm="1">
        <f t="array" ref="L53">VLOOKUP($A53,'movie-row'!$A$2:$Z$101,_xlfn.XMATCH(L$31,'movie-row'!$A$1:$Z$1),0)</f>
        <v>4.5</v>
      </c>
      <c r="M53" s="18" cm="1">
        <f t="array" ref="M53">VLOOKUP($A53,'movie-row'!$A$2:$Z$101,_xlfn.XMATCH(M$31,'movie-row'!$A$1:$Z$1),0)</f>
        <v>0</v>
      </c>
      <c r="N53" s="18" cm="1">
        <f t="array" ref="N53">VLOOKUP($A53,'movie-row'!$A$2:$Z$101,_xlfn.XMATCH(N$31,'movie-row'!$A$1:$Z$1),0)</f>
        <v>4.5</v>
      </c>
      <c r="O53" s="27" cm="1">
        <f t="array" ref="O53">VLOOKUP($A53,'movie-row'!$A$2:$Z$101,_xlfn.XMATCH(O$31,'movie-row'!$A$1:$Z$1),0)</f>
        <v>4</v>
      </c>
      <c r="P53" s="18" cm="1">
        <f t="array" ref="P53">VLOOKUP($A53,'movie-row'!$A$2:$Z$101,_xlfn.XMATCH(P$31,'movie-row'!$A$1:$Z$1),0)</f>
        <v>4.5</v>
      </c>
      <c r="Q53" s="18" cm="1">
        <f t="array" ref="Q53">VLOOKUP($A53,'movie-row'!$A$2:$Z$101,_xlfn.XMATCH(Q$31,'movie-row'!$A$1:$Z$1),0)</f>
        <v>4</v>
      </c>
      <c r="R53" s="18" cm="1">
        <f t="array" ref="R53">VLOOKUP($A53,'movie-row'!$A$2:$Z$101,_xlfn.XMATCH(R$31,'movie-row'!$A$1:$Z$1),0)</f>
        <v>0</v>
      </c>
      <c r="S53" s="18" cm="1">
        <f t="array" ref="S53">VLOOKUP($A53,'movie-row'!$A$2:$Z$101,_xlfn.XMATCH(S$31,'movie-row'!$A$1:$Z$1),0)</f>
        <v>5</v>
      </c>
      <c r="T53" s="18" cm="1">
        <f t="array" ref="T53">VLOOKUP($A53,'movie-row'!$A$2:$Z$101,_xlfn.XMATCH(T$31,'movie-row'!$A$1:$Z$1),0)</f>
        <v>0</v>
      </c>
      <c r="U53" s="18" cm="1">
        <f t="array" ref="U53">VLOOKUP($A53,'movie-row'!$A$2:$Z$101,_xlfn.XMATCH(U$31,'movie-row'!$A$1:$Z$1),0)</f>
        <v>4</v>
      </c>
      <c r="V53" s="18" cm="1">
        <f t="array" ref="V53">VLOOKUP($A53,'movie-row'!$A$2:$Z$101,_xlfn.XMATCH(V$31,'movie-row'!$A$1:$Z$1),0)</f>
        <v>0</v>
      </c>
      <c r="W53" s="18" cm="1">
        <f t="array" ref="W53">VLOOKUP($A53,'movie-row'!$A$2:$Z$101,_xlfn.XMATCH(W$31,'movie-row'!$A$1:$Z$1),0)</f>
        <v>5</v>
      </c>
      <c r="X53" s="18" cm="1">
        <f t="array" ref="X53">VLOOKUP($A53,'movie-row'!$A$2:$Z$101,_xlfn.XMATCH(X$31,'movie-row'!$A$1:$Z$1),0)</f>
        <v>0</v>
      </c>
      <c r="Y53" s="18" cm="1">
        <f t="array" ref="Y53">VLOOKUP($A53,'movie-row'!$A$2:$Z$101,_xlfn.XMATCH(Y$31,'movie-row'!$A$1:$Z$1),0)</f>
        <v>2</v>
      </c>
      <c r="Z53" s="18" cm="1">
        <f t="array" ref="Z53">VLOOKUP($A53,'movie-row'!$A$2:$Z$101,_xlfn.XMATCH(Z$31,'movie-row'!$A$1:$Z$1),0)</f>
        <v>4</v>
      </c>
      <c r="AB53" s="37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B53" s="34"/>
      <c r="BC53" s="18"/>
      <c r="BD53" s="18"/>
      <c r="BE53" s="18"/>
      <c r="BF53" s="18"/>
      <c r="BG53" s="27"/>
      <c r="BH53" s="18"/>
      <c r="BI53" s="18"/>
      <c r="BJ53" s="18"/>
      <c r="BK53" s="18"/>
      <c r="BL53" s="18"/>
      <c r="BM53" s="18"/>
      <c r="BN53" s="18"/>
      <c r="BO53" s="18"/>
      <c r="BP53" s="27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</row>
    <row r="54" spans="1:81">
      <c r="A54" s="5" t="str">
        <f t="shared" si="1"/>
        <v>12: Finding Nemo (2003)</v>
      </c>
      <c r="B54" s="18" cm="1">
        <f t="array" ref="B54">VLOOKUP($A54,'movie-row'!$A$2:$Z$101,_xlfn.XMATCH(B$32,'movie-row'!$A$1:$Z$1),0)</f>
        <v>4</v>
      </c>
      <c r="C54" s="18" cm="1">
        <f t="array" ref="C54">VLOOKUP($A54,'movie-row'!$A$2:$Z$101,_xlfn.XMATCH(C$32,'movie-row'!$A$1:$Z$1),0)</f>
        <v>0</v>
      </c>
      <c r="D54" s="18" cm="1">
        <f t="array" ref="D54">VLOOKUP($A54,'movie-row'!$A$2:$Z$101,_xlfn.XMATCH(D$32,'movie-row'!$A$1:$Z$1),0)</f>
        <v>4</v>
      </c>
      <c r="E54" s="18" cm="1">
        <f t="array" ref="E54">VLOOKUP($A54,'movie-row'!$A$2:$Z$101,_xlfn.XMATCH(E$32,'movie-row'!$A$1:$Z$1),0)</f>
        <v>0</v>
      </c>
      <c r="F54" s="27" cm="1">
        <f t="array" ref="F54">VLOOKUP($A54,'movie-row'!$A$2:$Z$101,_xlfn.XMATCH(F$32,'movie-row'!$A$1:$Z$1),0)</f>
        <v>4.5</v>
      </c>
      <c r="G54" s="18" cm="1">
        <f t="array" ref="G54">VLOOKUP($A54,'movie-row'!$A$2:$Z$101,_xlfn.XMATCH(G$32,'movie-row'!$A$1:$Z$1),0)</f>
        <v>0</v>
      </c>
      <c r="H54" s="18" cm="1">
        <f t="array" ref="H54">VLOOKUP($A54,'movie-row'!$A$2:$Z$101,_xlfn.XMATCH(H$32,'movie-row'!$A$1:$Z$1),0)</f>
        <v>0</v>
      </c>
      <c r="I54" s="18" cm="1">
        <f t="array" ref="I54">VLOOKUP($A54,'movie-row'!$A$2:$Z$101,_xlfn.XMATCH(I$32,'movie-row'!$A$1:$Z$1),0)</f>
        <v>3.5</v>
      </c>
      <c r="J54" s="18" cm="1">
        <f t="array" ref="J54">VLOOKUP($A54,'movie-row'!$A$2:$Z$101,_xlfn.XMATCH(J$32,'movie-row'!$A$1:$Z$1),0)</f>
        <v>5</v>
      </c>
      <c r="K54" s="18" cm="1">
        <f t="array" ref="K54">VLOOKUP($A54,'movie-row'!$A$2:$Z$101,_xlfn.XMATCH(K$32,'movie-row'!$A$1:$Z$1),0)</f>
        <v>4</v>
      </c>
      <c r="L54" s="18" cm="1">
        <f t="array" ref="L54">VLOOKUP($A54,'movie-row'!$A$2:$Z$101,_xlfn.XMATCH(L$32,'movie-row'!$A$1:$Z$1),0)</f>
        <v>0</v>
      </c>
      <c r="M54" s="18" cm="1">
        <f t="array" ref="M54">VLOOKUP($A54,'movie-row'!$A$2:$Z$101,_xlfn.XMATCH(M$32,'movie-row'!$A$1:$Z$1),0)</f>
        <v>5</v>
      </c>
      <c r="N54" s="18" cm="1">
        <f t="array" ref="N54">VLOOKUP($A54,'movie-row'!$A$2:$Z$101,_xlfn.XMATCH(N$32,'movie-row'!$A$1:$Z$1),0)</f>
        <v>0</v>
      </c>
      <c r="O54" s="27" cm="1">
        <f t="array" ref="O54">VLOOKUP($A54,'movie-row'!$A$2:$Z$101,_xlfn.XMATCH(O$32,'movie-row'!$A$1:$Z$1),0)</f>
        <v>4</v>
      </c>
      <c r="P54" s="18" cm="1">
        <f t="array" ref="P54">VLOOKUP($A54,'movie-row'!$A$2:$Z$101,_xlfn.XMATCH(P$32,'movie-row'!$A$1:$Z$1),0)</f>
        <v>2</v>
      </c>
      <c r="Q54" s="18" cm="1">
        <f t="array" ref="Q54">VLOOKUP($A54,'movie-row'!$A$2:$Z$101,_xlfn.XMATCH(Q$32,'movie-row'!$A$1:$Z$1),0)</f>
        <v>0</v>
      </c>
      <c r="R54" s="18" cm="1">
        <f t="array" ref="R54">VLOOKUP($A54,'movie-row'!$A$2:$Z$101,_xlfn.XMATCH(R$32,'movie-row'!$A$1:$Z$1),0)</f>
        <v>4</v>
      </c>
      <c r="S54" s="18" cm="1">
        <f t="array" ref="S54">VLOOKUP($A54,'movie-row'!$A$2:$Z$101,_xlfn.XMATCH(S$32,'movie-row'!$A$1:$Z$1),0)</f>
        <v>4.5</v>
      </c>
      <c r="T54" s="18" cm="1">
        <f t="array" ref="T54">VLOOKUP($A54,'movie-row'!$A$2:$Z$101,_xlfn.XMATCH(T$32,'movie-row'!$A$1:$Z$1),0)</f>
        <v>0</v>
      </c>
      <c r="U54" s="18" cm="1">
        <f t="array" ref="U54">VLOOKUP($A54,'movie-row'!$A$2:$Z$101,_xlfn.XMATCH(U$32,'movie-row'!$A$1:$Z$1),0)</f>
        <v>5</v>
      </c>
      <c r="V54" s="18" cm="1">
        <f t="array" ref="V54">VLOOKUP($A54,'movie-row'!$A$2:$Z$101,_xlfn.XMATCH(V$32,'movie-row'!$A$1:$Z$1),0)</f>
        <v>4.5</v>
      </c>
      <c r="W54" s="18" cm="1">
        <f t="array" ref="W54">VLOOKUP($A54,'movie-row'!$A$2:$Z$101,_xlfn.XMATCH(W$32,'movie-row'!$A$1:$Z$1),0)</f>
        <v>0</v>
      </c>
      <c r="X54" s="18" cm="1">
        <f t="array" ref="X54">VLOOKUP($A54,'movie-row'!$A$2:$Z$101,_xlfn.XMATCH(X$32,'movie-row'!$A$1:$Z$1),0)</f>
        <v>0</v>
      </c>
      <c r="Y54" s="18" cm="1">
        <f t="array" ref="Y54">VLOOKUP($A54,'movie-row'!$A$2:$Z$101,_xlfn.XMATCH(Y$32,'movie-row'!$A$1:$Z$1),0)</f>
        <v>4</v>
      </c>
      <c r="Z54" s="18" cm="1">
        <f t="array" ref="Z54">VLOOKUP($A54,'movie-row'!$A$2:$Z$101,_xlfn.XMATCH(Z$32,'movie-row'!$A$1:$Z$1),0)</f>
        <v>0</v>
      </c>
      <c r="AB54" s="37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B54" s="34"/>
      <c r="BC54" s="18"/>
      <c r="BD54" s="18"/>
      <c r="BE54" s="18"/>
      <c r="BF54" s="18"/>
      <c r="BG54" s="27"/>
      <c r="BH54" s="18"/>
      <c r="BI54" s="18"/>
      <c r="BJ54" s="18"/>
      <c r="BK54" s="18"/>
      <c r="BL54" s="18"/>
      <c r="BM54" s="18"/>
      <c r="BN54" s="18"/>
      <c r="BO54" s="18"/>
      <c r="BP54" s="27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</row>
    <row r="55" spans="1:81">
      <c r="A55" s="5" t="str">
        <f t="shared" si="1"/>
        <v>12: Finding Nemo (2003)</v>
      </c>
      <c r="B55" s="18" cm="1">
        <f t="array" ref="B55">VLOOKUP($A55,'movie-row'!$A$2:$Z$101,_xlfn.XMATCH(B$33,'movie-row'!$A$1:$Z$1),0)</f>
        <v>4.5</v>
      </c>
      <c r="C55" s="18" cm="1">
        <f t="array" ref="C55">VLOOKUP($A55,'movie-row'!$A$2:$Z$101,_xlfn.XMATCH(C$33,'movie-row'!$A$1:$Z$1),0)</f>
        <v>0</v>
      </c>
      <c r="D55" s="18" cm="1">
        <f t="array" ref="D55">VLOOKUP($A55,'movie-row'!$A$2:$Z$101,_xlfn.XMATCH(D$33,'movie-row'!$A$1:$Z$1),0)</f>
        <v>4</v>
      </c>
      <c r="E55" s="18" cm="1">
        <f t="array" ref="E55">VLOOKUP($A55,'movie-row'!$A$2:$Z$101,_xlfn.XMATCH(E$33,'movie-row'!$A$1:$Z$1),0)</f>
        <v>4</v>
      </c>
      <c r="F55" s="27" cm="1">
        <f t="array" ref="F55">VLOOKUP($A55,'movie-row'!$A$2:$Z$101,_xlfn.XMATCH(F$33,'movie-row'!$A$1:$Z$1),0)</f>
        <v>3.5</v>
      </c>
      <c r="G55" s="18" cm="1">
        <f t="array" ref="G55">VLOOKUP($A55,'movie-row'!$A$2:$Z$101,_xlfn.XMATCH(G$33,'movie-row'!$A$1:$Z$1),0)</f>
        <v>4</v>
      </c>
      <c r="H55" s="18" cm="1">
        <f t="array" ref="H55">VLOOKUP($A55,'movie-row'!$A$2:$Z$101,_xlfn.XMATCH(H$33,'movie-row'!$A$1:$Z$1),0)</f>
        <v>0</v>
      </c>
      <c r="I55" s="18" cm="1">
        <f t="array" ref="I55">VLOOKUP($A55,'movie-row'!$A$2:$Z$101,_xlfn.XMATCH(I$33,'movie-row'!$A$1:$Z$1),0)</f>
        <v>0</v>
      </c>
      <c r="J55" s="18" cm="1">
        <f t="array" ref="J55">VLOOKUP($A55,'movie-row'!$A$2:$Z$101,_xlfn.XMATCH(J$33,'movie-row'!$A$1:$Z$1),0)</f>
        <v>5</v>
      </c>
      <c r="K55" s="18" cm="1">
        <f t="array" ref="K55">VLOOKUP($A55,'movie-row'!$A$2:$Z$101,_xlfn.XMATCH(K$33,'movie-row'!$A$1:$Z$1),0)</f>
        <v>4</v>
      </c>
      <c r="L55" s="18" cm="1">
        <f t="array" ref="L55">VLOOKUP($A55,'movie-row'!$A$2:$Z$101,_xlfn.XMATCH(L$33,'movie-row'!$A$1:$Z$1),0)</f>
        <v>4</v>
      </c>
      <c r="M55" s="18" cm="1">
        <f t="array" ref="M55">VLOOKUP($A55,'movie-row'!$A$2:$Z$101,_xlfn.XMATCH(M$33,'movie-row'!$A$1:$Z$1),0)</f>
        <v>0</v>
      </c>
      <c r="N55" s="18" cm="1">
        <f t="array" ref="N55">VLOOKUP($A55,'movie-row'!$A$2:$Z$101,_xlfn.XMATCH(N$33,'movie-row'!$A$1:$Z$1),0)</f>
        <v>0</v>
      </c>
      <c r="O55" s="27" cm="1">
        <f t="array" ref="O55">VLOOKUP($A55,'movie-row'!$A$2:$Z$101,_xlfn.XMATCH(O$33,'movie-row'!$A$1:$Z$1),0)</f>
        <v>4</v>
      </c>
      <c r="P55" s="18" cm="1">
        <f t="array" ref="P55">VLOOKUP($A55,'movie-row'!$A$2:$Z$101,_xlfn.XMATCH(P$33,'movie-row'!$A$1:$Z$1),0)</f>
        <v>0</v>
      </c>
      <c r="Q55" s="18" cm="1">
        <f t="array" ref="Q55">VLOOKUP($A55,'movie-row'!$A$2:$Z$101,_xlfn.XMATCH(Q$33,'movie-row'!$A$1:$Z$1),0)</f>
        <v>5</v>
      </c>
      <c r="R55" s="18" cm="1">
        <f t="array" ref="R55">VLOOKUP($A55,'movie-row'!$A$2:$Z$101,_xlfn.XMATCH(R$33,'movie-row'!$A$1:$Z$1),0)</f>
        <v>3.5</v>
      </c>
      <c r="S55" s="18" cm="1">
        <f t="array" ref="S55">VLOOKUP($A55,'movie-row'!$A$2:$Z$101,_xlfn.XMATCH(S$33,'movie-row'!$A$1:$Z$1),0)</f>
        <v>0</v>
      </c>
      <c r="T55" s="18" cm="1">
        <f t="array" ref="T55">VLOOKUP($A55,'movie-row'!$A$2:$Z$101,_xlfn.XMATCH(T$33,'movie-row'!$A$1:$Z$1),0)</f>
        <v>2</v>
      </c>
      <c r="U55" s="18" cm="1">
        <f t="array" ref="U55">VLOOKUP($A55,'movie-row'!$A$2:$Z$101,_xlfn.XMATCH(U$33,'movie-row'!$A$1:$Z$1),0)</f>
        <v>0</v>
      </c>
      <c r="V55" s="18" cm="1">
        <f t="array" ref="V55">VLOOKUP($A55,'movie-row'!$A$2:$Z$101,_xlfn.XMATCH(V$33,'movie-row'!$A$1:$Z$1),0)</f>
        <v>0</v>
      </c>
      <c r="W55" s="18" cm="1">
        <f t="array" ref="W55">VLOOKUP($A55,'movie-row'!$A$2:$Z$101,_xlfn.XMATCH(W$33,'movie-row'!$A$1:$Z$1),0)</f>
        <v>5</v>
      </c>
      <c r="X55" s="18" cm="1">
        <f t="array" ref="X55">VLOOKUP($A55,'movie-row'!$A$2:$Z$101,_xlfn.XMATCH(X$33,'movie-row'!$A$1:$Z$1),0)</f>
        <v>3.5</v>
      </c>
      <c r="Y55" s="18" cm="1">
        <f t="array" ref="Y55">VLOOKUP($A55,'movie-row'!$A$2:$Z$101,_xlfn.XMATCH(Y$33,'movie-row'!$A$1:$Z$1),0)</f>
        <v>4</v>
      </c>
      <c r="Z55" s="18" cm="1">
        <f t="array" ref="Z55">VLOOKUP($A55,'movie-row'!$A$2:$Z$101,_xlfn.XMATCH(Z$33,'movie-row'!$A$1:$Z$1),0)</f>
        <v>4</v>
      </c>
      <c r="AB55" s="37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B55" s="34"/>
      <c r="BC55" s="18"/>
      <c r="BD55" s="18"/>
      <c r="BE55" s="18"/>
      <c r="BF55" s="18"/>
      <c r="BG55" s="27"/>
      <c r="BH55" s="18"/>
      <c r="BI55" s="18"/>
      <c r="BJ55" s="18"/>
      <c r="BK55" s="18"/>
      <c r="BL55" s="18"/>
      <c r="BM55" s="18"/>
      <c r="BN55" s="18"/>
      <c r="BO55" s="18"/>
      <c r="BP55" s="27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</row>
    <row r="56" spans="1:81">
      <c r="A56" s="20" t="s">
        <v>2</v>
      </c>
      <c r="B56" s="18" cm="1">
        <f t="array" ref="B56">VLOOKUP($A56,'movie-row'!$A$2:$Z$101,_xlfn.XMATCH(B$29,'movie-row'!$A$1:$Z$1),0)</f>
        <v>4.5</v>
      </c>
      <c r="C56" s="18" cm="1">
        <f t="array" ref="C56">VLOOKUP($A56,'movie-row'!$A$2:$Z$101,_xlfn.XMATCH(C$29,'movie-row'!$A$1:$Z$1),0)</f>
        <v>5</v>
      </c>
      <c r="D56" s="18" cm="1">
        <f t="array" ref="D56">VLOOKUP($A56,'movie-row'!$A$2:$Z$101,_xlfn.XMATCH(D$29,'movie-row'!$A$1:$Z$1),0)</f>
        <v>3.5</v>
      </c>
      <c r="E56" s="18" cm="1">
        <f t="array" ref="E56">VLOOKUP($A56,'movie-row'!$A$2:$Z$101,_xlfn.XMATCH(E$29,'movie-row'!$A$1:$Z$1),0)</f>
        <v>0</v>
      </c>
      <c r="F56" s="27" cm="1">
        <f t="array" ref="F56">VLOOKUP($A56,'movie-row'!$A$2:$Z$101,_xlfn.XMATCH(F$29,'movie-row'!$A$1:$Z$1),0)</f>
        <v>3.5</v>
      </c>
      <c r="G56" s="18" cm="1">
        <f t="array" ref="G56">VLOOKUP($A56,'movie-row'!$A$2:$Z$101,_xlfn.XMATCH(G$29,'movie-row'!$A$1:$Z$1),0)</f>
        <v>5</v>
      </c>
      <c r="H56" s="18" cm="1">
        <f t="array" ref="H56">VLOOKUP($A56,'movie-row'!$A$2:$Z$101,_xlfn.XMATCH(H$29,'movie-row'!$A$1:$Z$1),0)</f>
        <v>5</v>
      </c>
      <c r="I56" s="18" cm="1">
        <f t="array" ref="I56">VLOOKUP($A56,'movie-row'!$A$2:$Z$101,_xlfn.XMATCH(I$29,'movie-row'!$A$1:$Z$1),0)</f>
        <v>0</v>
      </c>
      <c r="J56" s="18" cm="1">
        <f t="array" ref="J56">VLOOKUP($A56,'movie-row'!$A$2:$Z$101,_xlfn.XMATCH(J$29,'movie-row'!$A$1:$Z$1),0)</f>
        <v>4</v>
      </c>
      <c r="K56" s="18" cm="1">
        <f t="array" ref="K56">VLOOKUP($A56,'movie-row'!$A$2:$Z$101,_xlfn.XMATCH(K$29,'movie-row'!$A$1:$Z$1),0)</f>
        <v>3.5</v>
      </c>
      <c r="L56" s="18" cm="1">
        <f t="array" ref="L56">VLOOKUP($A56,'movie-row'!$A$2:$Z$101,_xlfn.XMATCH(L$29,'movie-row'!$A$1:$Z$1),0)</f>
        <v>5</v>
      </c>
      <c r="M56" s="18" cm="1">
        <f t="array" ref="M56">VLOOKUP($A56,'movie-row'!$A$2:$Z$101,_xlfn.XMATCH(M$29,'movie-row'!$A$1:$Z$1),0)</f>
        <v>3.5</v>
      </c>
      <c r="N56" s="18" cm="1">
        <f t="array" ref="N56">VLOOKUP($A56,'movie-row'!$A$2:$Z$101,_xlfn.XMATCH(N$29,'movie-row'!$A$1:$Z$1),0)</f>
        <v>4.5</v>
      </c>
      <c r="O56" s="27" cm="1">
        <f t="array" ref="O56">VLOOKUP($A56,'movie-row'!$A$2:$Z$101,_xlfn.XMATCH(O$29,'movie-row'!$A$1:$Z$1),0)</f>
        <v>4.5</v>
      </c>
      <c r="P56" s="18" cm="1">
        <f t="array" ref="P56">VLOOKUP($A56,'movie-row'!$A$2:$Z$101,_xlfn.XMATCH(P$29,'movie-row'!$A$1:$Z$1),0)</f>
        <v>5</v>
      </c>
      <c r="Q56" s="18" cm="1">
        <f t="array" ref="Q56">VLOOKUP($A56,'movie-row'!$A$2:$Z$101,_xlfn.XMATCH(Q$29,'movie-row'!$A$1:$Z$1),0)</f>
        <v>3.5</v>
      </c>
      <c r="R56" s="18" cm="1">
        <f t="array" ref="R56">VLOOKUP($A56,'movie-row'!$A$2:$Z$101,_xlfn.XMATCH(R$29,'movie-row'!$A$1:$Z$1),0)</f>
        <v>0</v>
      </c>
      <c r="S56" s="18" cm="1">
        <f t="array" ref="S56">VLOOKUP($A56,'movie-row'!$A$2:$Z$101,_xlfn.XMATCH(S$29,'movie-row'!$A$1:$Z$1),0)</f>
        <v>4.5</v>
      </c>
      <c r="T56" s="18" cm="1">
        <f t="array" ref="T56">VLOOKUP($A56,'movie-row'!$A$2:$Z$101,_xlfn.XMATCH(T$29,'movie-row'!$A$1:$Z$1),0)</f>
        <v>0</v>
      </c>
      <c r="U56" s="18" cm="1">
        <f t="array" ref="U56">VLOOKUP($A56,'movie-row'!$A$2:$Z$101,_xlfn.XMATCH(U$29,'movie-row'!$A$1:$Z$1),0)</f>
        <v>3.5</v>
      </c>
      <c r="V56" s="18" cm="1">
        <f t="array" ref="V56">VLOOKUP($A56,'movie-row'!$A$2:$Z$101,_xlfn.XMATCH(V$29,'movie-row'!$A$1:$Z$1),0)</f>
        <v>5</v>
      </c>
      <c r="W56" s="18" cm="1">
        <f t="array" ref="W56">VLOOKUP($A56,'movie-row'!$A$2:$Z$101,_xlfn.XMATCH(W$29,'movie-row'!$A$1:$Z$1),0)</f>
        <v>4</v>
      </c>
      <c r="X56" s="18" cm="1">
        <f t="array" ref="X56">VLOOKUP($A56,'movie-row'!$A$2:$Z$101,_xlfn.XMATCH(X$29,'movie-row'!$A$1:$Z$1),0)</f>
        <v>5</v>
      </c>
      <c r="Y56" s="18" cm="1">
        <f t="array" ref="Y56">VLOOKUP($A56,'movie-row'!$A$2:$Z$101,_xlfn.XMATCH(Y$29,'movie-row'!$A$1:$Z$1),0)</f>
        <v>4.5</v>
      </c>
      <c r="Z56" s="18" cm="1">
        <f t="array" ref="Z56">VLOOKUP($A56,'movie-row'!$A$2:$Z$101,_xlfn.XMATCH(Z$29,'movie-row'!$A$1:$Z$1),0)</f>
        <v>4.5</v>
      </c>
      <c r="AB56" s="37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B56" s="34"/>
      <c r="BC56" s="18"/>
      <c r="BD56" s="18"/>
      <c r="BE56" s="18"/>
      <c r="BF56" s="18"/>
      <c r="BG56" s="27"/>
      <c r="BH56" s="18"/>
      <c r="BI56" s="18"/>
      <c r="BJ56" s="18"/>
      <c r="BK56" s="18"/>
      <c r="BL56" s="18"/>
      <c r="BM56" s="18"/>
      <c r="BN56" s="18"/>
      <c r="BO56" s="18"/>
      <c r="BP56" s="27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</row>
    <row r="57" spans="1:81">
      <c r="A57" s="5" t="str">
        <f t="shared" ref="A57:A60" si="2">A56</f>
        <v>13: Forrest Gump (1994)</v>
      </c>
      <c r="B57" s="18" cm="1">
        <f t="array" ref="B57">VLOOKUP($A57,'movie-row'!$A$2:$Z$101,_xlfn.XMATCH(B$30,'movie-row'!$A$1:$Z$1),0)</f>
        <v>5</v>
      </c>
      <c r="C57" s="18" cm="1">
        <f t="array" ref="C57">VLOOKUP($A57,'movie-row'!$A$2:$Z$101,_xlfn.XMATCH(C$30,'movie-row'!$A$1:$Z$1),0)</f>
        <v>4</v>
      </c>
      <c r="D57" s="18" cm="1">
        <f t="array" ref="D57">VLOOKUP($A57,'movie-row'!$A$2:$Z$101,_xlfn.XMATCH(D$30,'movie-row'!$A$1:$Z$1),0)</f>
        <v>5</v>
      </c>
      <c r="E57" s="18" cm="1">
        <f t="array" ref="E57">VLOOKUP($A57,'movie-row'!$A$2:$Z$101,_xlfn.XMATCH(E$30,'movie-row'!$A$1:$Z$1),0)</f>
        <v>4.5</v>
      </c>
      <c r="F57" s="27" cm="1">
        <f t="array" ref="F57">VLOOKUP($A57,'movie-row'!$A$2:$Z$101,_xlfn.XMATCH(F$30,'movie-row'!$A$1:$Z$1),0)</f>
        <v>3.5</v>
      </c>
      <c r="G57" s="18" cm="1">
        <f t="array" ref="G57">VLOOKUP($A57,'movie-row'!$A$2:$Z$101,_xlfn.XMATCH(G$30,'movie-row'!$A$1:$Z$1),0)</f>
        <v>0</v>
      </c>
      <c r="H57" s="18" cm="1">
        <f t="array" ref="H57">VLOOKUP($A57,'movie-row'!$A$2:$Z$101,_xlfn.XMATCH(H$30,'movie-row'!$A$1:$Z$1),0)</f>
        <v>4.5</v>
      </c>
      <c r="I57" s="18" cm="1">
        <f t="array" ref="I57">VLOOKUP($A57,'movie-row'!$A$2:$Z$101,_xlfn.XMATCH(I$30,'movie-row'!$A$1:$Z$1),0)</f>
        <v>5</v>
      </c>
      <c r="J57" s="18" cm="1">
        <f t="array" ref="J57">VLOOKUP($A57,'movie-row'!$A$2:$Z$101,_xlfn.XMATCH(J$30,'movie-row'!$A$1:$Z$1),0)</f>
        <v>5</v>
      </c>
      <c r="K57" s="18" cm="1">
        <f t="array" ref="K57">VLOOKUP($A57,'movie-row'!$A$2:$Z$101,_xlfn.XMATCH(K$30,'movie-row'!$A$1:$Z$1),0)</f>
        <v>4.5</v>
      </c>
      <c r="L57" s="18" cm="1">
        <f t="array" ref="L57">VLOOKUP($A57,'movie-row'!$A$2:$Z$101,_xlfn.XMATCH(L$30,'movie-row'!$A$1:$Z$1),0)</f>
        <v>5</v>
      </c>
      <c r="M57" s="18" cm="1">
        <f t="array" ref="M57">VLOOKUP($A57,'movie-row'!$A$2:$Z$101,_xlfn.XMATCH(M$30,'movie-row'!$A$1:$Z$1),0)</f>
        <v>3.5</v>
      </c>
      <c r="N57" s="18" cm="1">
        <f t="array" ref="N57">VLOOKUP($A57,'movie-row'!$A$2:$Z$101,_xlfn.XMATCH(N$30,'movie-row'!$A$1:$Z$1),0)</f>
        <v>4.5</v>
      </c>
      <c r="O57" s="27" cm="1">
        <f t="array" ref="O57">VLOOKUP($A57,'movie-row'!$A$2:$Z$101,_xlfn.XMATCH(O$30,'movie-row'!$A$1:$Z$1),0)</f>
        <v>5</v>
      </c>
      <c r="P57" s="18" cm="1">
        <f t="array" ref="P57">VLOOKUP($A57,'movie-row'!$A$2:$Z$101,_xlfn.XMATCH(P$30,'movie-row'!$A$1:$Z$1),0)</f>
        <v>4.5</v>
      </c>
      <c r="Q57" s="18" cm="1">
        <f t="array" ref="Q57">VLOOKUP($A57,'movie-row'!$A$2:$Z$101,_xlfn.XMATCH(Q$30,'movie-row'!$A$1:$Z$1),0)</f>
        <v>5</v>
      </c>
      <c r="R57" s="18" cm="1">
        <f t="array" ref="R57">VLOOKUP($A57,'movie-row'!$A$2:$Z$101,_xlfn.XMATCH(R$30,'movie-row'!$A$1:$Z$1),0)</f>
        <v>4.5</v>
      </c>
      <c r="S57" s="18" cm="1">
        <f t="array" ref="S57">VLOOKUP($A57,'movie-row'!$A$2:$Z$101,_xlfn.XMATCH(S$30,'movie-row'!$A$1:$Z$1),0)</f>
        <v>4.5</v>
      </c>
      <c r="T57" s="18" cm="1">
        <f t="array" ref="T57">VLOOKUP($A57,'movie-row'!$A$2:$Z$101,_xlfn.XMATCH(T$30,'movie-row'!$A$1:$Z$1),0)</f>
        <v>5</v>
      </c>
      <c r="U57" s="18" cm="1">
        <f t="array" ref="U57">VLOOKUP($A57,'movie-row'!$A$2:$Z$101,_xlfn.XMATCH(U$30,'movie-row'!$A$1:$Z$1),0)</f>
        <v>4.5</v>
      </c>
      <c r="V57" s="18" cm="1">
        <f t="array" ref="V57">VLOOKUP($A57,'movie-row'!$A$2:$Z$101,_xlfn.XMATCH(V$30,'movie-row'!$A$1:$Z$1),0)</f>
        <v>5</v>
      </c>
      <c r="W57" s="18" cm="1">
        <f t="array" ref="W57">VLOOKUP($A57,'movie-row'!$A$2:$Z$101,_xlfn.XMATCH(W$30,'movie-row'!$A$1:$Z$1),0)</f>
        <v>4.5</v>
      </c>
      <c r="X57" s="18" cm="1">
        <f t="array" ref="X57">VLOOKUP($A57,'movie-row'!$A$2:$Z$101,_xlfn.XMATCH(X$30,'movie-row'!$A$1:$Z$1),0)</f>
        <v>3.5</v>
      </c>
      <c r="Y57" s="18" cm="1">
        <f t="array" ref="Y57">VLOOKUP($A57,'movie-row'!$A$2:$Z$101,_xlfn.XMATCH(Y$30,'movie-row'!$A$1:$Z$1),0)</f>
        <v>4.5</v>
      </c>
      <c r="Z57" s="18" cm="1">
        <f t="array" ref="Z57">VLOOKUP($A57,'movie-row'!$A$2:$Z$101,_xlfn.XMATCH(Z$30,'movie-row'!$A$1:$Z$1),0)</f>
        <v>5</v>
      </c>
      <c r="AB57" s="37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B57" s="34"/>
      <c r="BC57" s="18"/>
      <c r="BD57" s="18"/>
      <c r="BE57" s="18"/>
      <c r="BF57" s="18"/>
      <c r="BG57" s="27"/>
      <c r="BH57" s="18"/>
      <c r="BI57" s="18"/>
      <c r="BJ57" s="18"/>
      <c r="BK57" s="18"/>
      <c r="BL57" s="18"/>
      <c r="BM57" s="18"/>
      <c r="BN57" s="18"/>
      <c r="BO57" s="18"/>
      <c r="BP57" s="27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</row>
    <row r="58" spans="1:81">
      <c r="A58" s="5" t="str">
        <f t="shared" si="2"/>
        <v>13: Forrest Gump (1994)</v>
      </c>
      <c r="B58" s="18" cm="1">
        <f t="array" ref="B58">VLOOKUP($A58,'movie-row'!$A$2:$Z$101,_xlfn.XMATCH(B$31,'movie-row'!$A$1:$Z$1),0)</f>
        <v>5</v>
      </c>
      <c r="C58" s="18" cm="1">
        <f t="array" ref="C58">VLOOKUP($A58,'movie-row'!$A$2:$Z$101,_xlfn.XMATCH(C$31,'movie-row'!$A$1:$Z$1),0)</f>
        <v>3.5</v>
      </c>
      <c r="D58" s="18" cm="1">
        <f t="array" ref="D58">VLOOKUP($A58,'movie-row'!$A$2:$Z$101,_xlfn.XMATCH(D$31,'movie-row'!$A$1:$Z$1),0)</f>
        <v>4.5</v>
      </c>
      <c r="E58" s="18" cm="1">
        <f t="array" ref="E58">VLOOKUP($A58,'movie-row'!$A$2:$Z$101,_xlfn.XMATCH(E$31,'movie-row'!$A$1:$Z$1),0)</f>
        <v>0</v>
      </c>
      <c r="F58" s="27" cm="1">
        <f t="array" ref="F58">VLOOKUP($A58,'movie-row'!$A$2:$Z$101,_xlfn.XMATCH(F$31,'movie-row'!$A$1:$Z$1),0)</f>
        <v>4.5</v>
      </c>
      <c r="G58" s="18" cm="1">
        <f t="array" ref="G58">VLOOKUP($A58,'movie-row'!$A$2:$Z$101,_xlfn.XMATCH(G$31,'movie-row'!$A$1:$Z$1),0)</f>
        <v>4.5</v>
      </c>
      <c r="H58" s="18" cm="1">
        <f t="array" ref="H58">VLOOKUP($A58,'movie-row'!$A$2:$Z$101,_xlfn.XMATCH(H$31,'movie-row'!$A$1:$Z$1),0)</f>
        <v>4.5</v>
      </c>
      <c r="I58" s="18" cm="1">
        <f t="array" ref="I58">VLOOKUP($A58,'movie-row'!$A$2:$Z$101,_xlfn.XMATCH(I$31,'movie-row'!$A$1:$Z$1),0)</f>
        <v>4.5</v>
      </c>
      <c r="J58" s="18" cm="1">
        <f t="array" ref="J58">VLOOKUP($A58,'movie-row'!$A$2:$Z$101,_xlfn.XMATCH(J$31,'movie-row'!$A$1:$Z$1),0)</f>
        <v>4.5</v>
      </c>
      <c r="K58" s="18" cm="1">
        <f t="array" ref="K58">VLOOKUP($A58,'movie-row'!$A$2:$Z$101,_xlfn.XMATCH(K$31,'movie-row'!$A$1:$Z$1),0)</f>
        <v>5</v>
      </c>
      <c r="L58" s="18" cm="1">
        <f t="array" ref="L58">VLOOKUP($A58,'movie-row'!$A$2:$Z$101,_xlfn.XMATCH(L$31,'movie-row'!$A$1:$Z$1),0)</f>
        <v>5</v>
      </c>
      <c r="M58" s="18" cm="1">
        <f t="array" ref="M58">VLOOKUP($A58,'movie-row'!$A$2:$Z$101,_xlfn.XMATCH(M$31,'movie-row'!$A$1:$Z$1),0)</f>
        <v>0</v>
      </c>
      <c r="N58" s="18" cm="1">
        <f t="array" ref="N58">VLOOKUP($A58,'movie-row'!$A$2:$Z$101,_xlfn.XMATCH(N$31,'movie-row'!$A$1:$Z$1),0)</f>
        <v>5</v>
      </c>
      <c r="O58" s="27" cm="1">
        <f t="array" ref="O58">VLOOKUP($A58,'movie-row'!$A$2:$Z$101,_xlfn.XMATCH(O$31,'movie-row'!$A$1:$Z$1),0)</f>
        <v>4.5</v>
      </c>
      <c r="P58" s="18" cm="1">
        <f t="array" ref="P58">VLOOKUP($A58,'movie-row'!$A$2:$Z$101,_xlfn.XMATCH(P$31,'movie-row'!$A$1:$Z$1),0)</f>
        <v>5</v>
      </c>
      <c r="Q58" s="18" cm="1">
        <f t="array" ref="Q58">VLOOKUP($A58,'movie-row'!$A$2:$Z$101,_xlfn.XMATCH(Q$31,'movie-row'!$A$1:$Z$1),0)</f>
        <v>4.5</v>
      </c>
      <c r="R58" s="18" cm="1">
        <f t="array" ref="R58">VLOOKUP($A58,'movie-row'!$A$2:$Z$101,_xlfn.XMATCH(R$31,'movie-row'!$A$1:$Z$1),0)</f>
        <v>4.5</v>
      </c>
      <c r="S58" s="18" cm="1">
        <f t="array" ref="S58">VLOOKUP($A58,'movie-row'!$A$2:$Z$101,_xlfn.XMATCH(S$31,'movie-row'!$A$1:$Z$1),0)</f>
        <v>5</v>
      </c>
      <c r="T58" s="18" cm="1">
        <f t="array" ref="T58">VLOOKUP($A58,'movie-row'!$A$2:$Z$101,_xlfn.XMATCH(T$31,'movie-row'!$A$1:$Z$1),0)</f>
        <v>4.5</v>
      </c>
      <c r="U58" s="18" cm="1">
        <f t="array" ref="U58">VLOOKUP($A58,'movie-row'!$A$2:$Z$101,_xlfn.XMATCH(U$31,'movie-row'!$A$1:$Z$1),0)</f>
        <v>4.5</v>
      </c>
      <c r="V58" s="18" cm="1">
        <f t="array" ref="V58">VLOOKUP($A58,'movie-row'!$A$2:$Z$101,_xlfn.XMATCH(V$31,'movie-row'!$A$1:$Z$1),0)</f>
        <v>5</v>
      </c>
      <c r="W58" s="18" cm="1">
        <f t="array" ref="W58">VLOOKUP($A58,'movie-row'!$A$2:$Z$101,_xlfn.XMATCH(W$31,'movie-row'!$A$1:$Z$1),0)</f>
        <v>5</v>
      </c>
      <c r="X58" s="18" cm="1">
        <f t="array" ref="X58">VLOOKUP($A58,'movie-row'!$A$2:$Z$101,_xlfn.XMATCH(X$31,'movie-row'!$A$1:$Z$1),0)</f>
        <v>5</v>
      </c>
      <c r="Y58" s="18" cm="1">
        <f t="array" ref="Y58">VLOOKUP($A58,'movie-row'!$A$2:$Z$101,_xlfn.XMATCH(Y$31,'movie-row'!$A$1:$Z$1),0)</f>
        <v>4.5</v>
      </c>
      <c r="Z58" s="18" cm="1">
        <f t="array" ref="Z58">VLOOKUP($A58,'movie-row'!$A$2:$Z$101,_xlfn.XMATCH(Z$31,'movie-row'!$A$1:$Z$1),0)</f>
        <v>4.5</v>
      </c>
      <c r="AB58" s="37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B58" s="34"/>
      <c r="BC58" s="18"/>
      <c r="BD58" s="18"/>
      <c r="BE58" s="18"/>
      <c r="BF58" s="18"/>
      <c r="BG58" s="27"/>
      <c r="BH58" s="18"/>
      <c r="BI58" s="18"/>
      <c r="BJ58" s="18"/>
      <c r="BK58" s="18"/>
      <c r="BL58" s="18"/>
      <c r="BM58" s="18"/>
      <c r="BN58" s="18"/>
      <c r="BO58" s="18"/>
      <c r="BP58" s="27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</row>
    <row r="59" spans="1:81">
      <c r="A59" s="5" t="str">
        <f t="shared" si="2"/>
        <v>13: Forrest Gump (1994)</v>
      </c>
      <c r="B59" s="18" cm="1">
        <f t="array" ref="B59">VLOOKUP($A59,'movie-row'!$A$2:$Z$101,_xlfn.XMATCH(B$32,'movie-row'!$A$1:$Z$1),0)</f>
        <v>4.5</v>
      </c>
      <c r="C59" s="18" cm="1">
        <f t="array" ref="C59">VLOOKUP($A59,'movie-row'!$A$2:$Z$101,_xlfn.XMATCH(C$32,'movie-row'!$A$1:$Z$1),0)</f>
        <v>3</v>
      </c>
      <c r="D59" s="18" cm="1">
        <f t="array" ref="D59">VLOOKUP($A59,'movie-row'!$A$2:$Z$101,_xlfn.XMATCH(D$32,'movie-row'!$A$1:$Z$1),0)</f>
        <v>4</v>
      </c>
      <c r="E59" s="18" cm="1">
        <f t="array" ref="E59">VLOOKUP($A59,'movie-row'!$A$2:$Z$101,_xlfn.XMATCH(E$32,'movie-row'!$A$1:$Z$1),0)</f>
        <v>5</v>
      </c>
      <c r="F59" s="27" cm="1">
        <f t="array" ref="F59">VLOOKUP($A59,'movie-row'!$A$2:$Z$101,_xlfn.XMATCH(F$32,'movie-row'!$A$1:$Z$1),0)</f>
        <v>0</v>
      </c>
      <c r="G59" s="18" cm="1">
        <f t="array" ref="G59">VLOOKUP($A59,'movie-row'!$A$2:$Z$101,_xlfn.XMATCH(G$32,'movie-row'!$A$1:$Z$1),0)</f>
        <v>5</v>
      </c>
      <c r="H59" s="18" cm="1">
        <f t="array" ref="H59">VLOOKUP($A59,'movie-row'!$A$2:$Z$101,_xlfn.XMATCH(H$32,'movie-row'!$A$1:$Z$1),0)</f>
        <v>3</v>
      </c>
      <c r="I59" s="18" cm="1">
        <f t="array" ref="I59">VLOOKUP($A59,'movie-row'!$A$2:$Z$101,_xlfn.XMATCH(I$32,'movie-row'!$A$1:$Z$1),0)</f>
        <v>3.5</v>
      </c>
      <c r="J59" s="18" cm="1">
        <f t="array" ref="J59">VLOOKUP($A59,'movie-row'!$A$2:$Z$101,_xlfn.XMATCH(J$32,'movie-row'!$A$1:$Z$1),0)</f>
        <v>4.5</v>
      </c>
      <c r="K59" s="18" cm="1">
        <f t="array" ref="K59">VLOOKUP($A59,'movie-row'!$A$2:$Z$101,_xlfn.XMATCH(K$32,'movie-row'!$A$1:$Z$1),0)</f>
        <v>4.5</v>
      </c>
      <c r="L59" s="18" cm="1">
        <f t="array" ref="L59">VLOOKUP($A59,'movie-row'!$A$2:$Z$101,_xlfn.XMATCH(L$32,'movie-row'!$A$1:$Z$1),0)</f>
        <v>4.5</v>
      </c>
      <c r="M59" s="18" cm="1">
        <f t="array" ref="M59">VLOOKUP($A59,'movie-row'!$A$2:$Z$101,_xlfn.XMATCH(M$32,'movie-row'!$A$1:$Z$1),0)</f>
        <v>5</v>
      </c>
      <c r="N59" s="18" cm="1">
        <f t="array" ref="N59">VLOOKUP($A59,'movie-row'!$A$2:$Z$101,_xlfn.XMATCH(N$32,'movie-row'!$A$1:$Z$1),0)</f>
        <v>0</v>
      </c>
      <c r="O59" s="27" cm="1">
        <f t="array" ref="O59">VLOOKUP($A59,'movie-row'!$A$2:$Z$101,_xlfn.XMATCH(O$32,'movie-row'!$A$1:$Z$1),0)</f>
        <v>4.5</v>
      </c>
      <c r="P59" s="18" cm="1">
        <f t="array" ref="P59">VLOOKUP($A59,'movie-row'!$A$2:$Z$101,_xlfn.XMATCH(P$32,'movie-row'!$A$1:$Z$1),0)</f>
        <v>4.5</v>
      </c>
      <c r="Q59" s="18" cm="1">
        <f t="array" ref="Q59">VLOOKUP($A59,'movie-row'!$A$2:$Z$101,_xlfn.XMATCH(Q$32,'movie-row'!$A$1:$Z$1),0)</f>
        <v>3.5</v>
      </c>
      <c r="R59" s="18" cm="1">
        <f t="array" ref="R59">VLOOKUP($A59,'movie-row'!$A$2:$Z$101,_xlfn.XMATCH(R$32,'movie-row'!$A$1:$Z$1),0)</f>
        <v>4.5</v>
      </c>
      <c r="S59" s="18" cm="1">
        <f t="array" ref="S59">VLOOKUP($A59,'movie-row'!$A$2:$Z$101,_xlfn.XMATCH(S$32,'movie-row'!$A$1:$Z$1),0)</f>
        <v>5</v>
      </c>
      <c r="T59" s="18" cm="1">
        <f t="array" ref="T59">VLOOKUP($A59,'movie-row'!$A$2:$Z$101,_xlfn.XMATCH(T$32,'movie-row'!$A$1:$Z$1),0)</f>
        <v>3.5</v>
      </c>
      <c r="U59" s="18" cm="1">
        <f t="array" ref="U59">VLOOKUP($A59,'movie-row'!$A$2:$Z$101,_xlfn.XMATCH(U$32,'movie-row'!$A$1:$Z$1),0)</f>
        <v>5</v>
      </c>
      <c r="V59" s="18" cm="1">
        <f t="array" ref="V59">VLOOKUP($A59,'movie-row'!$A$2:$Z$101,_xlfn.XMATCH(V$32,'movie-row'!$A$1:$Z$1),0)</f>
        <v>0</v>
      </c>
      <c r="W59" s="18" cm="1">
        <f t="array" ref="W59">VLOOKUP($A59,'movie-row'!$A$2:$Z$101,_xlfn.XMATCH(W$32,'movie-row'!$A$1:$Z$1),0)</f>
        <v>3</v>
      </c>
      <c r="X59" s="18" cm="1">
        <f t="array" ref="X59">VLOOKUP($A59,'movie-row'!$A$2:$Z$101,_xlfn.XMATCH(X$32,'movie-row'!$A$1:$Z$1),0)</f>
        <v>5</v>
      </c>
      <c r="Y59" s="18" cm="1">
        <f t="array" ref="Y59">VLOOKUP($A59,'movie-row'!$A$2:$Z$101,_xlfn.XMATCH(Y$32,'movie-row'!$A$1:$Z$1),0)</f>
        <v>4.5</v>
      </c>
      <c r="Z59" s="18" cm="1">
        <f t="array" ref="Z59">VLOOKUP($A59,'movie-row'!$A$2:$Z$101,_xlfn.XMATCH(Z$32,'movie-row'!$A$1:$Z$1),0)</f>
        <v>5</v>
      </c>
      <c r="AB59" s="37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B59" s="34"/>
      <c r="BC59" s="18"/>
      <c r="BD59" s="18"/>
      <c r="BE59" s="18"/>
      <c r="BF59" s="18"/>
      <c r="BG59" s="27"/>
      <c r="BH59" s="18"/>
      <c r="BI59" s="18"/>
      <c r="BJ59" s="18"/>
      <c r="BK59" s="18"/>
      <c r="BL59" s="18"/>
      <c r="BM59" s="18"/>
      <c r="BN59" s="18"/>
      <c r="BO59" s="18"/>
      <c r="BP59" s="27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</row>
    <row r="60" spans="1:81">
      <c r="A60" s="5" t="str">
        <f t="shared" si="2"/>
        <v>13: Forrest Gump (1994)</v>
      </c>
      <c r="B60" s="18" cm="1">
        <f t="array" ref="B60">VLOOKUP($A60,'movie-row'!$A$2:$Z$101,_xlfn.XMATCH(B$33,'movie-row'!$A$1:$Z$1),0)</f>
        <v>5</v>
      </c>
      <c r="C60" s="18" cm="1">
        <f t="array" ref="C60">VLOOKUP($A60,'movie-row'!$A$2:$Z$101,_xlfn.XMATCH(C$33,'movie-row'!$A$1:$Z$1),0)</f>
        <v>4.5</v>
      </c>
      <c r="D60" s="18" cm="1">
        <f t="array" ref="D60">VLOOKUP($A60,'movie-row'!$A$2:$Z$101,_xlfn.XMATCH(D$33,'movie-row'!$A$1:$Z$1),0)</f>
        <v>4.5</v>
      </c>
      <c r="E60" s="18" cm="1">
        <f t="array" ref="E60">VLOOKUP($A60,'movie-row'!$A$2:$Z$101,_xlfn.XMATCH(E$33,'movie-row'!$A$1:$Z$1),0)</f>
        <v>4.5</v>
      </c>
      <c r="F60" s="27" cm="1">
        <f t="array" ref="F60">VLOOKUP($A60,'movie-row'!$A$2:$Z$101,_xlfn.XMATCH(F$33,'movie-row'!$A$1:$Z$1),0)</f>
        <v>3.5</v>
      </c>
      <c r="G60" s="18" cm="1">
        <f t="array" ref="G60">VLOOKUP($A60,'movie-row'!$A$2:$Z$101,_xlfn.XMATCH(G$33,'movie-row'!$A$1:$Z$1),0)</f>
        <v>4.5</v>
      </c>
      <c r="H60" s="18" cm="1">
        <f t="array" ref="H60">VLOOKUP($A60,'movie-row'!$A$2:$Z$101,_xlfn.XMATCH(H$33,'movie-row'!$A$1:$Z$1),0)</f>
        <v>3.5</v>
      </c>
      <c r="I60" s="18" cm="1">
        <f t="array" ref="I60">VLOOKUP($A60,'movie-row'!$A$2:$Z$101,_xlfn.XMATCH(I$33,'movie-row'!$A$1:$Z$1),0)</f>
        <v>5</v>
      </c>
      <c r="J60" s="18" cm="1">
        <f t="array" ref="J60">VLOOKUP($A60,'movie-row'!$A$2:$Z$101,_xlfn.XMATCH(J$33,'movie-row'!$A$1:$Z$1),0)</f>
        <v>5</v>
      </c>
      <c r="K60" s="18" cm="1">
        <f t="array" ref="K60">VLOOKUP($A60,'movie-row'!$A$2:$Z$101,_xlfn.XMATCH(K$33,'movie-row'!$A$1:$Z$1),0)</f>
        <v>4.5</v>
      </c>
      <c r="L60" s="18" cm="1">
        <f t="array" ref="L60">VLOOKUP($A60,'movie-row'!$A$2:$Z$101,_xlfn.XMATCH(L$33,'movie-row'!$A$1:$Z$1),0)</f>
        <v>4.5</v>
      </c>
      <c r="M60" s="18" cm="1">
        <f t="array" ref="M60">VLOOKUP($A60,'movie-row'!$A$2:$Z$101,_xlfn.XMATCH(M$33,'movie-row'!$A$1:$Z$1),0)</f>
        <v>3</v>
      </c>
      <c r="N60" s="18" cm="1">
        <f t="array" ref="N60">VLOOKUP($A60,'movie-row'!$A$2:$Z$101,_xlfn.XMATCH(N$33,'movie-row'!$A$1:$Z$1),0)</f>
        <v>3.5</v>
      </c>
      <c r="O60" s="27" cm="1">
        <f t="array" ref="O60">VLOOKUP($A60,'movie-row'!$A$2:$Z$101,_xlfn.XMATCH(O$33,'movie-row'!$A$1:$Z$1),0)</f>
        <v>4.5</v>
      </c>
      <c r="P60" s="18" cm="1">
        <f t="array" ref="P60">VLOOKUP($A60,'movie-row'!$A$2:$Z$101,_xlfn.XMATCH(P$33,'movie-row'!$A$1:$Z$1),0)</f>
        <v>3.5</v>
      </c>
      <c r="Q60" s="18" cm="1">
        <f t="array" ref="Q60">VLOOKUP($A60,'movie-row'!$A$2:$Z$101,_xlfn.XMATCH(Q$33,'movie-row'!$A$1:$Z$1),0)</f>
        <v>4.5</v>
      </c>
      <c r="R60" s="18" cm="1">
        <f t="array" ref="R60">VLOOKUP($A60,'movie-row'!$A$2:$Z$101,_xlfn.XMATCH(R$33,'movie-row'!$A$1:$Z$1),0)</f>
        <v>3.5</v>
      </c>
      <c r="S60" s="18" cm="1">
        <f t="array" ref="S60">VLOOKUP($A60,'movie-row'!$A$2:$Z$101,_xlfn.XMATCH(S$33,'movie-row'!$A$1:$Z$1),0)</f>
        <v>0</v>
      </c>
      <c r="T60" s="18" cm="1">
        <f t="array" ref="T60">VLOOKUP($A60,'movie-row'!$A$2:$Z$101,_xlfn.XMATCH(T$33,'movie-row'!$A$1:$Z$1),0)</f>
        <v>4.5</v>
      </c>
      <c r="U60" s="18" cm="1">
        <f t="array" ref="U60">VLOOKUP($A60,'movie-row'!$A$2:$Z$101,_xlfn.XMATCH(U$33,'movie-row'!$A$1:$Z$1),0)</f>
        <v>3</v>
      </c>
      <c r="V60" s="18" cm="1">
        <f t="array" ref="V60">VLOOKUP($A60,'movie-row'!$A$2:$Z$101,_xlfn.XMATCH(V$33,'movie-row'!$A$1:$Z$1),0)</f>
        <v>3.5</v>
      </c>
      <c r="W60" s="18" cm="1">
        <f t="array" ref="W60">VLOOKUP($A60,'movie-row'!$A$2:$Z$101,_xlfn.XMATCH(W$33,'movie-row'!$A$1:$Z$1),0)</f>
        <v>5</v>
      </c>
      <c r="X60" s="18" cm="1">
        <f t="array" ref="X60">VLOOKUP($A60,'movie-row'!$A$2:$Z$101,_xlfn.XMATCH(X$33,'movie-row'!$A$1:$Z$1),0)</f>
        <v>3.5</v>
      </c>
      <c r="Y60" s="18" cm="1">
        <f t="array" ref="Y60">VLOOKUP($A60,'movie-row'!$A$2:$Z$101,_xlfn.XMATCH(Y$33,'movie-row'!$A$1:$Z$1),0)</f>
        <v>4</v>
      </c>
      <c r="Z60" s="18" cm="1">
        <f t="array" ref="Z60">VLOOKUP($A60,'movie-row'!$A$2:$Z$101,_xlfn.XMATCH(Z$33,'movie-row'!$A$1:$Z$1),0)</f>
        <v>4.5</v>
      </c>
      <c r="AB60" s="37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B60" s="34"/>
      <c r="BC60" s="18"/>
      <c r="BD60" s="18"/>
      <c r="BE60" s="18"/>
      <c r="BF60" s="18"/>
      <c r="BG60" s="27"/>
      <c r="BH60" s="18"/>
      <c r="BI60" s="18"/>
      <c r="BJ60" s="18"/>
      <c r="BK60" s="18"/>
      <c r="BL60" s="18"/>
      <c r="BM60" s="18"/>
      <c r="BN60" s="18"/>
      <c r="BO60" s="18"/>
      <c r="BP60" s="27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</row>
    <row r="61" spans="1:81">
      <c r="A61" s="20" t="s">
        <v>3</v>
      </c>
      <c r="B61" s="18" cm="1">
        <f t="array" ref="B61">VLOOKUP($A61,'movie-row'!$A$2:$Z$101,_xlfn.XMATCH(B$29,'movie-row'!$A$1:$Z$1),0)</f>
        <v>4.5</v>
      </c>
      <c r="C61" s="18" cm="1">
        <f t="array" ref="C61">VLOOKUP($A61,'movie-row'!$A$2:$Z$101,_xlfn.XMATCH(C$29,'movie-row'!$A$1:$Z$1),0)</f>
        <v>0</v>
      </c>
      <c r="D61" s="18" cm="1">
        <f t="array" ref="D61">VLOOKUP($A61,'movie-row'!$A$2:$Z$101,_xlfn.XMATCH(D$29,'movie-row'!$A$1:$Z$1),0)</f>
        <v>0</v>
      </c>
      <c r="E61" s="18" cm="1">
        <f t="array" ref="E61">VLOOKUP($A61,'movie-row'!$A$2:$Z$101,_xlfn.XMATCH(E$29,'movie-row'!$A$1:$Z$1),0)</f>
        <v>0</v>
      </c>
      <c r="F61" s="27" cm="1">
        <f t="array" ref="F61">VLOOKUP($A61,'movie-row'!$A$2:$Z$101,_xlfn.XMATCH(F$29,'movie-row'!$A$1:$Z$1),0)</f>
        <v>3.5</v>
      </c>
      <c r="G61" s="18" cm="1">
        <f t="array" ref="G61">VLOOKUP($A61,'movie-row'!$A$2:$Z$101,_xlfn.XMATCH(G$29,'movie-row'!$A$1:$Z$1),0)</f>
        <v>0</v>
      </c>
      <c r="H61" s="18" cm="1">
        <f t="array" ref="H61">VLOOKUP($A61,'movie-row'!$A$2:$Z$101,_xlfn.XMATCH(H$29,'movie-row'!$A$1:$Z$1),0)</f>
        <v>0</v>
      </c>
      <c r="I61" s="18" cm="1">
        <f t="array" ref="I61">VLOOKUP($A61,'movie-row'!$A$2:$Z$101,_xlfn.XMATCH(I$29,'movie-row'!$A$1:$Z$1),0)</f>
        <v>0</v>
      </c>
      <c r="J61" s="18" cm="1">
        <f t="array" ref="J61">VLOOKUP($A61,'movie-row'!$A$2:$Z$101,_xlfn.XMATCH(J$29,'movie-row'!$A$1:$Z$1),0)</f>
        <v>4</v>
      </c>
      <c r="K61" s="18" cm="1">
        <f t="array" ref="K61">VLOOKUP($A61,'movie-row'!$A$2:$Z$101,_xlfn.XMATCH(K$29,'movie-row'!$A$1:$Z$1),0)</f>
        <v>0</v>
      </c>
      <c r="L61" s="18" cm="1">
        <f t="array" ref="L61">VLOOKUP($A61,'movie-row'!$A$2:$Z$101,_xlfn.XMATCH(L$29,'movie-row'!$A$1:$Z$1),0)</f>
        <v>2</v>
      </c>
      <c r="M61" s="18" cm="1">
        <f t="array" ref="M61">VLOOKUP($A61,'movie-row'!$A$2:$Z$101,_xlfn.XMATCH(M$29,'movie-row'!$A$1:$Z$1),0)</f>
        <v>0</v>
      </c>
      <c r="N61" s="18" cm="1">
        <f t="array" ref="N61">VLOOKUP($A61,'movie-row'!$A$2:$Z$101,_xlfn.XMATCH(N$29,'movie-row'!$A$1:$Z$1),0)</f>
        <v>0</v>
      </c>
      <c r="O61" s="27" cm="1">
        <f t="array" ref="O61">VLOOKUP($A61,'movie-row'!$A$2:$Z$101,_xlfn.XMATCH(O$29,'movie-row'!$A$1:$Z$1),0)</f>
        <v>3.5</v>
      </c>
      <c r="P61" s="18" cm="1">
        <f t="array" ref="P61">VLOOKUP($A61,'movie-row'!$A$2:$Z$101,_xlfn.XMATCH(P$29,'movie-row'!$A$1:$Z$1),0)</f>
        <v>4</v>
      </c>
      <c r="Q61" s="18" cm="1">
        <f t="array" ref="Q61">VLOOKUP($A61,'movie-row'!$A$2:$Z$101,_xlfn.XMATCH(Q$29,'movie-row'!$A$1:$Z$1),0)</f>
        <v>0</v>
      </c>
      <c r="R61" s="18" cm="1">
        <f t="array" ref="R61">VLOOKUP($A61,'movie-row'!$A$2:$Z$101,_xlfn.XMATCH(R$29,'movie-row'!$A$1:$Z$1),0)</f>
        <v>0</v>
      </c>
      <c r="S61" s="18" cm="1">
        <f t="array" ref="S61">VLOOKUP($A61,'movie-row'!$A$2:$Z$101,_xlfn.XMATCH(S$29,'movie-row'!$A$1:$Z$1),0)</f>
        <v>0</v>
      </c>
      <c r="T61" s="18" cm="1">
        <f t="array" ref="T61">VLOOKUP($A61,'movie-row'!$A$2:$Z$101,_xlfn.XMATCH(T$29,'movie-row'!$A$1:$Z$1),0)</f>
        <v>0</v>
      </c>
      <c r="U61" s="18" cm="1">
        <f t="array" ref="U61">VLOOKUP($A61,'movie-row'!$A$2:$Z$101,_xlfn.XMATCH(U$29,'movie-row'!$A$1:$Z$1),0)</f>
        <v>0</v>
      </c>
      <c r="V61" s="18" cm="1">
        <f t="array" ref="V61">VLOOKUP($A61,'movie-row'!$A$2:$Z$101,_xlfn.XMATCH(V$29,'movie-row'!$A$1:$Z$1),0)</f>
        <v>0</v>
      </c>
      <c r="W61" s="18" cm="1">
        <f t="array" ref="W61">VLOOKUP($A61,'movie-row'!$A$2:$Z$101,_xlfn.XMATCH(W$29,'movie-row'!$A$1:$Z$1),0)</f>
        <v>4</v>
      </c>
      <c r="X61" s="18" cm="1">
        <f t="array" ref="X61">VLOOKUP($A61,'movie-row'!$A$2:$Z$101,_xlfn.XMATCH(X$29,'movie-row'!$A$1:$Z$1),0)</f>
        <v>0</v>
      </c>
      <c r="Y61" s="18" cm="1">
        <f t="array" ref="Y61">VLOOKUP($A61,'movie-row'!$A$2:$Z$101,_xlfn.XMATCH(Y$29,'movie-row'!$A$1:$Z$1),0)</f>
        <v>0</v>
      </c>
      <c r="Z61" s="18" cm="1">
        <f t="array" ref="Z61">VLOOKUP($A61,'movie-row'!$A$2:$Z$101,_xlfn.XMATCH(Z$29,'movie-row'!$A$1:$Z$1),0)</f>
        <v>3.5</v>
      </c>
      <c r="AB61" s="37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B61" s="34"/>
      <c r="BC61" s="18"/>
      <c r="BD61" s="18"/>
      <c r="BE61" s="18"/>
      <c r="BF61" s="18"/>
      <c r="BG61" s="27"/>
      <c r="BH61" s="18"/>
      <c r="BI61" s="18"/>
      <c r="BJ61" s="18"/>
      <c r="BK61" s="18"/>
      <c r="BL61" s="18"/>
      <c r="BM61" s="18"/>
      <c r="BN61" s="18"/>
      <c r="BO61" s="18"/>
      <c r="BP61" s="27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</row>
    <row r="62" spans="1:81">
      <c r="A62" s="5" t="str">
        <f t="shared" ref="A62:A65" si="3">A61</f>
        <v>14: American Beauty (1999)</v>
      </c>
      <c r="B62" s="18" cm="1">
        <f t="array" ref="B62">VLOOKUP($A62,'movie-row'!$A$2:$Z$101,_xlfn.XMATCH(B$30,'movie-row'!$A$1:$Z$1),0)</f>
        <v>0</v>
      </c>
      <c r="C62" s="18" cm="1">
        <f t="array" ref="C62">VLOOKUP($A62,'movie-row'!$A$2:$Z$101,_xlfn.XMATCH(C$30,'movie-row'!$A$1:$Z$1),0)</f>
        <v>4</v>
      </c>
      <c r="D62" s="18" cm="1">
        <f t="array" ref="D62">VLOOKUP($A62,'movie-row'!$A$2:$Z$101,_xlfn.XMATCH(D$30,'movie-row'!$A$1:$Z$1),0)</f>
        <v>0</v>
      </c>
      <c r="E62" s="18" cm="1">
        <f t="array" ref="E62">VLOOKUP($A62,'movie-row'!$A$2:$Z$101,_xlfn.XMATCH(E$30,'movie-row'!$A$1:$Z$1),0)</f>
        <v>3.5</v>
      </c>
      <c r="F62" s="27" cm="1">
        <f t="array" ref="F62">VLOOKUP($A62,'movie-row'!$A$2:$Z$101,_xlfn.XMATCH(F$30,'movie-row'!$A$1:$Z$1),0)</f>
        <v>0</v>
      </c>
      <c r="G62" s="18" cm="1">
        <f t="array" ref="G62">VLOOKUP($A62,'movie-row'!$A$2:$Z$101,_xlfn.XMATCH(G$30,'movie-row'!$A$1:$Z$1),0)</f>
        <v>0</v>
      </c>
      <c r="H62" s="18" cm="1">
        <f t="array" ref="H62">VLOOKUP($A62,'movie-row'!$A$2:$Z$101,_xlfn.XMATCH(H$30,'movie-row'!$A$1:$Z$1),0)</f>
        <v>0</v>
      </c>
      <c r="I62" s="18" cm="1">
        <f t="array" ref="I62">VLOOKUP($A62,'movie-row'!$A$2:$Z$101,_xlfn.XMATCH(I$30,'movie-row'!$A$1:$Z$1),0)</f>
        <v>3.5</v>
      </c>
      <c r="J62" s="18" cm="1">
        <f t="array" ref="J62">VLOOKUP($A62,'movie-row'!$A$2:$Z$101,_xlfn.XMATCH(J$30,'movie-row'!$A$1:$Z$1),0)</f>
        <v>0</v>
      </c>
      <c r="K62" s="18" cm="1">
        <f t="array" ref="K62">VLOOKUP($A62,'movie-row'!$A$2:$Z$101,_xlfn.XMATCH(K$30,'movie-row'!$A$1:$Z$1),0)</f>
        <v>4.5</v>
      </c>
      <c r="L62" s="18" cm="1">
        <f t="array" ref="L62">VLOOKUP($A62,'movie-row'!$A$2:$Z$101,_xlfn.XMATCH(L$30,'movie-row'!$A$1:$Z$1),0)</f>
        <v>0</v>
      </c>
      <c r="M62" s="18" cm="1">
        <f t="array" ref="M62">VLOOKUP($A62,'movie-row'!$A$2:$Z$101,_xlfn.XMATCH(M$30,'movie-row'!$A$1:$Z$1),0)</f>
        <v>0</v>
      </c>
      <c r="N62" s="18" cm="1">
        <f t="array" ref="N62">VLOOKUP($A62,'movie-row'!$A$2:$Z$101,_xlfn.XMATCH(N$30,'movie-row'!$A$1:$Z$1),0)</f>
        <v>0</v>
      </c>
      <c r="O62" s="27" cm="1">
        <f t="array" ref="O62">VLOOKUP($A62,'movie-row'!$A$2:$Z$101,_xlfn.XMATCH(O$30,'movie-row'!$A$1:$Z$1),0)</f>
        <v>4</v>
      </c>
      <c r="P62" s="18" cm="1">
        <f t="array" ref="P62">VLOOKUP($A62,'movie-row'!$A$2:$Z$101,_xlfn.XMATCH(P$30,'movie-row'!$A$1:$Z$1),0)</f>
        <v>0</v>
      </c>
      <c r="Q62" s="18" cm="1">
        <f t="array" ref="Q62">VLOOKUP($A62,'movie-row'!$A$2:$Z$101,_xlfn.XMATCH(Q$30,'movie-row'!$A$1:$Z$1),0)</f>
        <v>4</v>
      </c>
      <c r="R62" s="18" cm="1">
        <f t="array" ref="R62">VLOOKUP($A62,'movie-row'!$A$2:$Z$101,_xlfn.XMATCH(R$30,'movie-row'!$A$1:$Z$1),0)</f>
        <v>0</v>
      </c>
      <c r="S62" s="18" cm="1">
        <f t="array" ref="S62">VLOOKUP($A62,'movie-row'!$A$2:$Z$101,_xlfn.XMATCH(S$30,'movie-row'!$A$1:$Z$1),0)</f>
        <v>3.5</v>
      </c>
      <c r="T62" s="18" cm="1">
        <f t="array" ref="T62">VLOOKUP($A62,'movie-row'!$A$2:$Z$101,_xlfn.XMATCH(T$30,'movie-row'!$A$1:$Z$1),0)</f>
        <v>0</v>
      </c>
      <c r="U62" s="18" cm="1">
        <f t="array" ref="U62">VLOOKUP($A62,'movie-row'!$A$2:$Z$101,_xlfn.XMATCH(U$30,'movie-row'!$A$1:$Z$1),0)</f>
        <v>0</v>
      </c>
      <c r="V62" s="18" cm="1">
        <f t="array" ref="V62">VLOOKUP($A62,'movie-row'!$A$2:$Z$101,_xlfn.XMATCH(V$30,'movie-row'!$A$1:$Z$1),0)</f>
        <v>0</v>
      </c>
      <c r="W62" s="18" cm="1">
        <f t="array" ref="W62">VLOOKUP($A62,'movie-row'!$A$2:$Z$101,_xlfn.XMATCH(W$30,'movie-row'!$A$1:$Z$1),0)</f>
        <v>5</v>
      </c>
      <c r="X62" s="18" cm="1">
        <f t="array" ref="X62">VLOOKUP($A62,'movie-row'!$A$2:$Z$101,_xlfn.XMATCH(X$30,'movie-row'!$A$1:$Z$1),0)</f>
        <v>0</v>
      </c>
      <c r="Y62" s="18" cm="1">
        <f t="array" ref="Y62">VLOOKUP($A62,'movie-row'!$A$2:$Z$101,_xlfn.XMATCH(Y$30,'movie-row'!$A$1:$Z$1),0)</f>
        <v>3.5</v>
      </c>
      <c r="Z62" s="18" cm="1">
        <f t="array" ref="Z62">VLOOKUP($A62,'movie-row'!$A$2:$Z$101,_xlfn.XMATCH(Z$30,'movie-row'!$A$1:$Z$1),0)</f>
        <v>4</v>
      </c>
      <c r="AB62" s="37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B62" s="34"/>
      <c r="BC62" s="18"/>
      <c r="BD62" s="18"/>
      <c r="BE62" s="18"/>
      <c r="BF62" s="18"/>
      <c r="BG62" s="27"/>
      <c r="BH62" s="18"/>
      <c r="BI62" s="18"/>
      <c r="BJ62" s="18"/>
      <c r="BK62" s="18"/>
      <c r="BL62" s="18"/>
      <c r="BM62" s="18"/>
      <c r="BN62" s="18"/>
      <c r="BO62" s="18"/>
      <c r="BP62" s="27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</row>
    <row r="63" spans="1:81">
      <c r="A63" s="5" t="str">
        <f t="shared" si="3"/>
        <v>14: American Beauty (1999)</v>
      </c>
      <c r="B63" s="18" cm="1">
        <f t="array" ref="B63">VLOOKUP($A63,'movie-row'!$A$2:$Z$101,_xlfn.XMATCH(B$31,'movie-row'!$A$1:$Z$1),0)</f>
        <v>0</v>
      </c>
      <c r="C63" s="18" cm="1">
        <f t="array" ref="C63">VLOOKUP($A63,'movie-row'!$A$2:$Z$101,_xlfn.XMATCH(C$31,'movie-row'!$A$1:$Z$1),0)</f>
        <v>3.5</v>
      </c>
      <c r="D63" s="18" cm="1">
        <f t="array" ref="D63">VLOOKUP($A63,'movie-row'!$A$2:$Z$101,_xlfn.XMATCH(D$31,'movie-row'!$A$1:$Z$1),0)</f>
        <v>0</v>
      </c>
      <c r="E63" s="18" cm="1">
        <f t="array" ref="E63">VLOOKUP($A63,'movie-row'!$A$2:$Z$101,_xlfn.XMATCH(E$31,'movie-row'!$A$1:$Z$1),0)</f>
        <v>4.5</v>
      </c>
      <c r="F63" s="27" cm="1">
        <f t="array" ref="F63">VLOOKUP($A63,'movie-row'!$A$2:$Z$101,_xlfn.XMATCH(F$31,'movie-row'!$A$1:$Z$1),0)</f>
        <v>3.5</v>
      </c>
      <c r="G63" s="18" cm="1">
        <f t="array" ref="G63">VLOOKUP($A63,'movie-row'!$A$2:$Z$101,_xlfn.XMATCH(G$31,'movie-row'!$A$1:$Z$1),0)</f>
        <v>0</v>
      </c>
      <c r="H63" s="18" cm="1">
        <f t="array" ref="H63">VLOOKUP($A63,'movie-row'!$A$2:$Z$101,_xlfn.XMATCH(H$31,'movie-row'!$A$1:$Z$1),0)</f>
        <v>4.5</v>
      </c>
      <c r="I63" s="18" cm="1">
        <f t="array" ref="I63">VLOOKUP($A63,'movie-row'!$A$2:$Z$101,_xlfn.XMATCH(I$31,'movie-row'!$A$1:$Z$1),0)</f>
        <v>0</v>
      </c>
      <c r="J63" s="18" cm="1">
        <f t="array" ref="J63">VLOOKUP($A63,'movie-row'!$A$2:$Z$101,_xlfn.XMATCH(J$31,'movie-row'!$A$1:$Z$1),0)</f>
        <v>0</v>
      </c>
      <c r="K63" s="18" cm="1">
        <f t="array" ref="K63">VLOOKUP($A63,'movie-row'!$A$2:$Z$101,_xlfn.XMATCH(K$31,'movie-row'!$A$1:$Z$1),0)</f>
        <v>0</v>
      </c>
      <c r="L63" s="18" cm="1">
        <f t="array" ref="L63">VLOOKUP($A63,'movie-row'!$A$2:$Z$101,_xlfn.XMATCH(L$31,'movie-row'!$A$1:$Z$1),0)</f>
        <v>0</v>
      </c>
      <c r="M63" s="18" cm="1">
        <f t="array" ref="M63">VLOOKUP($A63,'movie-row'!$A$2:$Z$101,_xlfn.XMATCH(M$31,'movie-row'!$A$1:$Z$1),0)</f>
        <v>0</v>
      </c>
      <c r="N63" s="18" cm="1">
        <f t="array" ref="N63">VLOOKUP($A63,'movie-row'!$A$2:$Z$101,_xlfn.XMATCH(N$31,'movie-row'!$A$1:$Z$1),0)</f>
        <v>0</v>
      </c>
      <c r="O63" s="27" cm="1">
        <f t="array" ref="O63">VLOOKUP($A63,'movie-row'!$A$2:$Z$101,_xlfn.XMATCH(O$31,'movie-row'!$A$1:$Z$1),0)</f>
        <v>0</v>
      </c>
      <c r="P63" s="18" cm="1">
        <f t="array" ref="P63">VLOOKUP($A63,'movie-row'!$A$2:$Z$101,_xlfn.XMATCH(P$31,'movie-row'!$A$1:$Z$1),0)</f>
        <v>0</v>
      </c>
      <c r="Q63" s="18" cm="1">
        <f t="array" ref="Q63">VLOOKUP($A63,'movie-row'!$A$2:$Z$101,_xlfn.XMATCH(Q$31,'movie-row'!$A$1:$Z$1),0)</f>
        <v>3.5</v>
      </c>
      <c r="R63" s="18" cm="1">
        <f t="array" ref="R63">VLOOKUP($A63,'movie-row'!$A$2:$Z$101,_xlfn.XMATCH(R$31,'movie-row'!$A$1:$Z$1),0)</f>
        <v>3.5</v>
      </c>
      <c r="S63" s="18" cm="1">
        <f t="array" ref="S63">VLOOKUP($A63,'movie-row'!$A$2:$Z$101,_xlfn.XMATCH(S$31,'movie-row'!$A$1:$Z$1),0)</f>
        <v>4</v>
      </c>
      <c r="T63" s="18" cm="1">
        <f t="array" ref="T63">VLOOKUP($A63,'movie-row'!$A$2:$Z$101,_xlfn.XMATCH(T$31,'movie-row'!$A$1:$Z$1),0)</f>
        <v>3.5</v>
      </c>
      <c r="U63" s="18" cm="1">
        <f t="array" ref="U63">VLOOKUP($A63,'movie-row'!$A$2:$Z$101,_xlfn.XMATCH(U$31,'movie-row'!$A$1:$Z$1),0)</f>
        <v>4.5</v>
      </c>
      <c r="V63" s="18" cm="1">
        <f t="array" ref="V63">VLOOKUP($A63,'movie-row'!$A$2:$Z$101,_xlfn.XMATCH(V$31,'movie-row'!$A$1:$Z$1),0)</f>
        <v>0</v>
      </c>
      <c r="W63" s="18" cm="1">
        <f t="array" ref="W63">VLOOKUP($A63,'movie-row'!$A$2:$Z$101,_xlfn.XMATCH(W$31,'movie-row'!$A$1:$Z$1),0)</f>
        <v>5</v>
      </c>
      <c r="X63" s="18" cm="1">
        <f t="array" ref="X63">VLOOKUP($A63,'movie-row'!$A$2:$Z$101,_xlfn.XMATCH(X$31,'movie-row'!$A$1:$Z$1),0)</f>
        <v>0</v>
      </c>
      <c r="Y63" s="18" cm="1">
        <f t="array" ref="Y63">VLOOKUP($A63,'movie-row'!$A$2:$Z$101,_xlfn.XMATCH(Y$31,'movie-row'!$A$1:$Z$1),0)</f>
        <v>3.5</v>
      </c>
      <c r="Z63" s="18" cm="1">
        <f t="array" ref="Z63">VLOOKUP($A63,'movie-row'!$A$2:$Z$101,_xlfn.XMATCH(Z$31,'movie-row'!$A$1:$Z$1),0)</f>
        <v>0</v>
      </c>
      <c r="AB63" s="37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B63" s="34"/>
      <c r="BC63" s="18"/>
      <c r="BD63" s="18"/>
      <c r="BE63" s="18"/>
      <c r="BF63" s="18"/>
      <c r="BG63" s="27"/>
      <c r="BH63" s="18"/>
      <c r="BI63" s="18"/>
      <c r="BJ63" s="18"/>
      <c r="BK63" s="18"/>
      <c r="BL63" s="18"/>
      <c r="BM63" s="18"/>
      <c r="BN63" s="18"/>
      <c r="BO63" s="18"/>
      <c r="BP63" s="27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</row>
    <row r="64" spans="1:81">
      <c r="A64" s="5" t="str">
        <f t="shared" si="3"/>
        <v>14: American Beauty (1999)</v>
      </c>
      <c r="B64" s="18" cm="1">
        <f t="array" ref="B64">VLOOKUP($A64,'movie-row'!$A$2:$Z$101,_xlfn.XMATCH(B$32,'movie-row'!$A$1:$Z$1),0)</f>
        <v>0</v>
      </c>
      <c r="C64" s="18" cm="1">
        <f t="array" ref="C64">VLOOKUP($A64,'movie-row'!$A$2:$Z$101,_xlfn.XMATCH(C$32,'movie-row'!$A$1:$Z$1),0)</f>
        <v>4</v>
      </c>
      <c r="D64" s="18" cm="1">
        <f t="array" ref="D64">VLOOKUP($A64,'movie-row'!$A$2:$Z$101,_xlfn.XMATCH(D$32,'movie-row'!$A$1:$Z$1),0)</f>
        <v>4</v>
      </c>
      <c r="E64" s="18" cm="1">
        <f t="array" ref="E64">VLOOKUP($A64,'movie-row'!$A$2:$Z$101,_xlfn.XMATCH(E$32,'movie-row'!$A$1:$Z$1),0)</f>
        <v>3.5</v>
      </c>
      <c r="F64" s="27" cm="1">
        <f t="array" ref="F64">VLOOKUP($A64,'movie-row'!$A$2:$Z$101,_xlfn.XMATCH(F$32,'movie-row'!$A$1:$Z$1),0)</f>
        <v>4.5</v>
      </c>
      <c r="G64" s="18" cm="1">
        <f t="array" ref="G64">VLOOKUP($A64,'movie-row'!$A$2:$Z$101,_xlfn.XMATCH(G$32,'movie-row'!$A$1:$Z$1),0)</f>
        <v>0</v>
      </c>
      <c r="H64" s="18" cm="1">
        <f t="array" ref="H64">VLOOKUP($A64,'movie-row'!$A$2:$Z$101,_xlfn.XMATCH(H$32,'movie-row'!$A$1:$Z$1),0)</f>
        <v>4</v>
      </c>
      <c r="I64" s="18" cm="1">
        <f t="array" ref="I64">VLOOKUP($A64,'movie-row'!$A$2:$Z$101,_xlfn.XMATCH(I$32,'movie-row'!$A$1:$Z$1),0)</f>
        <v>0</v>
      </c>
      <c r="J64" s="18" cm="1">
        <f t="array" ref="J64">VLOOKUP($A64,'movie-row'!$A$2:$Z$101,_xlfn.XMATCH(J$32,'movie-row'!$A$1:$Z$1),0)</f>
        <v>0</v>
      </c>
      <c r="K64" s="18" cm="1">
        <f t="array" ref="K64">VLOOKUP($A64,'movie-row'!$A$2:$Z$101,_xlfn.XMATCH(K$32,'movie-row'!$A$1:$Z$1),0)</f>
        <v>5</v>
      </c>
      <c r="L64" s="18" cm="1">
        <f t="array" ref="L64">VLOOKUP($A64,'movie-row'!$A$2:$Z$101,_xlfn.XMATCH(L$32,'movie-row'!$A$1:$Z$1),0)</f>
        <v>3.5</v>
      </c>
      <c r="M64" s="18" cm="1">
        <f t="array" ref="M64">VLOOKUP($A64,'movie-row'!$A$2:$Z$101,_xlfn.XMATCH(M$32,'movie-row'!$A$1:$Z$1),0)</f>
        <v>5</v>
      </c>
      <c r="N64" s="18" cm="1">
        <f t="array" ref="N64">VLOOKUP($A64,'movie-row'!$A$2:$Z$101,_xlfn.XMATCH(N$32,'movie-row'!$A$1:$Z$1),0)</f>
        <v>0</v>
      </c>
      <c r="O64" s="27" cm="1">
        <f t="array" ref="O64">VLOOKUP($A64,'movie-row'!$A$2:$Z$101,_xlfn.XMATCH(O$32,'movie-row'!$A$1:$Z$1),0)</f>
        <v>4.5</v>
      </c>
      <c r="P64" s="18" cm="1">
        <f t="array" ref="P64">VLOOKUP($A64,'movie-row'!$A$2:$Z$101,_xlfn.XMATCH(P$32,'movie-row'!$A$1:$Z$1),0)</f>
        <v>3.5</v>
      </c>
      <c r="Q64" s="18" cm="1">
        <f t="array" ref="Q64">VLOOKUP($A64,'movie-row'!$A$2:$Z$101,_xlfn.XMATCH(Q$32,'movie-row'!$A$1:$Z$1),0)</f>
        <v>0</v>
      </c>
      <c r="R64" s="18" cm="1">
        <f t="array" ref="R64">VLOOKUP($A64,'movie-row'!$A$2:$Z$101,_xlfn.XMATCH(R$32,'movie-row'!$A$1:$Z$1),0)</f>
        <v>0</v>
      </c>
      <c r="S64" s="18" cm="1">
        <f t="array" ref="S64">VLOOKUP($A64,'movie-row'!$A$2:$Z$101,_xlfn.XMATCH(S$32,'movie-row'!$A$1:$Z$1),0)</f>
        <v>0</v>
      </c>
      <c r="T64" s="18" cm="1">
        <f t="array" ref="T64">VLOOKUP($A64,'movie-row'!$A$2:$Z$101,_xlfn.XMATCH(T$32,'movie-row'!$A$1:$Z$1),0)</f>
        <v>0</v>
      </c>
      <c r="U64" s="18" cm="1">
        <f t="array" ref="U64">VLOOKUP($A64,'movie-row'!$A$2:$Z$101,_xlfn.XMATCH(U$32,'movie-row'!$A$1:$Z$1),0)</f>
        <v>4</v>
      </c>
      <c r="V64" s="18" cm="1">
        <f t="array" ref="V64">VLOOKUP($A64,'movie-row'!$A$2:$Z$101,_xlfn.XMATCH(V$32,'movie-row'!$A$1:$Z$1),0)</f>
        <v>4.5</v>
      </c>
      <c r="W64" s="18" cm="1">
        <f t="array" ref="W64">VLOOKUP($A64,'movie-row'!$A$2:$Z$101,_xlfn.XMATCH(W$32,'movie-row'!$A$1:$Z$1),0)</f>
        <v>4</v>
      </c>
      <c r="X64" s="18" cm="1">
        <f t="array" ref="X64">VLOOKUP($A64,'movie-row'!$A$2:$Z$101,_xlfn.XMATCH(X$32,'movie-row'!$A$1:$Z$1),0)</f>
        <v>0</v>
      </c>
      <c r="Y64" s="18" cm="1">
        <f t="array" ref="Y64">VLOOKUP($A64,'movie-row'!$A$2:$Z$101,_xlfn.XMATCH(Y$32,'movie-row'!$A$1:$Z$1),0)</f>
        <v>0</v>
      </c>
      <c r="Z64" s="18" cm="1">
        <f t="array" ref="Z64">VLOOKUP($A64,'movie-row'!$A$2:$Z$101,_xlfn.XMATCH(Z$32,'movie-row'!$A$1:$Z$1),0)</f>
        <v>0</v>
      </c>
      <c r="AB64" s="37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B64" s="34"/>
      <c r="BC64" s="18"/>
      <c r="BD64" s="18"/>
      <c r="BE64" s="18"/>
      <c r="BF64" s="18"/>
      <c r="BG64" s="27"/>
      <c r="BH64" s="18"/>
      <c r="BI64" s="18"/>
      <c r="BJ64" s="18"/>
      <c r="BK64" s="18"/>
      <c r="BL64" s="18"/>
      <c r="BM64" s="18"/>
      <c r="BN64" s="18"/>
      <c r="BO64" s="18"/>
      <c r="BP64" s="27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</row>
    <row r="65" spans="1:81">
      <c r="A65" s="5" t="str">
        <f t="shared" si="3"/>
        <v>14: American Beauty (1999)</v>
      </c>
      <c r="B65" s="18" cm="1">
        <f t="array" ref="B65">VLOOKUP($A65,'movie-row'!$A$2:$Z$101,_xlfn.XMATCH(B$33,'movie-row'!$A$1:$Z$1),0)</f>
        <v>0</v>
      </c>
      <c r="C65" s="18" cm="1">
        <f t="array" ref="C65">VLOOKUP($A65,'movie-row'!$A$2:$Z$101,_xlfn.XMATCH(C$33,'movie-row'!$A$1:$Z$1),0)</f>
        <v>3.5</v>
      </c>
      <c r="D65" s="18" cm="1">
        <f t="array" ref="D65">VLOOKUP($A65,'movie-row'!$A$2:$Z$101,_xlfn.XMATCH(D$33,'movie-row'!$A$1:$Z$1),0)</f>
        <v>3.5</v>
      </c>
      <c r="E65" s="18" cm="1">
        <f t="array" ref="E65">VLOOKUP($A65,'movie-row'!$A$2:$Z$101,_xlfn.XMATCH(E$33,'movie-row'!$A$1:$Z$1),0)</f>
        <v>4.5</v>
      </c>
      <c r="F65" s="27" cm="1">
        <f t="array" ref="F65">VLOOKUP($A65,'movie-row'!$A$2:$Z$101,_xlfn.XMATCH(F$33,'movie-row'!$A$1:$Z$1),0)</f>
        <v>0</v>
      </c>
      <c r="G65" s="18" cm="1">
        <f t="array" ref="G65">VLOOKUP($A65,'movie-row'!$A$2:$Z$101,_xlfn.XMATCH(G$33,'movie-row'!$A$1:$Z$1),0)</f>
        <v>3.5</v>
      </c>
      <c r="H65" s="18" cm="1">
        <f t="array" ref="H65">VLOOKUP($A65,'movie-row'!$A$2:$Z$101,_xlfn.XMATCH(H$33,'movie-row'!$A$1:$Z$1),0)</f>
        <v>0</v>
      </c>
      <c r="I65" s="18" cm="1">
        <f t="array" ref="I65">VLOOKUP($A65,'movie-row'!$A$2:$Z$101,_xlfn.XMATCH(I$33,'movie-row'!$A$1:$Z$1),0)</f>
        <v>0</v>
      </c>
      <c r="J65" s="18" cm="1">
        <f t="array" ref="J65">VLOOKUP($A65,'movie-row'!$A$2:$Z$101,_xlfn.XMATCH(J$33,'movie-row'!$A$1:$Z$1),0)</f>
        <v>4</v>
      </c>
      <c r="K65" s="18" cm="1">
        <f t="array" ref="K65">VLOOKUP($A65,'movie-row'!$A$2:$Z$101,_xlfn.XMATCH(K$33,'movie-row'!$A$1:$Z$1),0)</f>
        <v>3.5</v>
      </c>
      <c r="L65" s="18" cm="1">
        <f t="array" ref="L65">VLOOKUP($A65,'movie-row'!$A$2:$Z$101,_xlfn.XMATCH(L$33,'movie-row'!$A$1:$Z$1),0)</f>
        <v>3.5</v>
      </c>
      <c r="M65" s="18" cm="1">
        <f t="array" ref="M65">VLOOKUP($A65,'movie-row'!$A$2:$Z$101,_xlfn.XMATCH(M$33,'movie-row'!$A$1:$Z$1),0)</f>
        <v>4</v>
      </c>
      <c r="N65" s="18" cm="1">
        <f t="array" ref="N65">VLOOKUP($A65,'movie-row'!$A$2:$Z$101,_xlfn.XMATCH(N$33,'movie-row'!$A$1:$Z$1),0)</f>
        <v>0</v>
      </c>
      <c r="O65" s="27" cm="1">
        <f t="array" ref="O65">VLOOKUP($A65,'movie-row'!$A$2:$Z$101,_xlfn.XMATCH(O$33,'movie-row'!$A$1:$Z$1),0)</f>
        <v>3.5</v>
      </c>
      <c r="P65" s="18" cm="1">
        <f t="array" ref="P65">VLOOKUP($A65,'movie-row'!$A$2:$Z$101,_xlfn.XMATCH(P$33,'movie-row'!$A$1:$Z$1),0)</f>
        <v>0</v>
      </c>
      <c r="Q65" s="18" cm="1">
        <f t="array" ref="Q65">VLOOKUP($A65,'movie-row'!$A$2:$Z$101,_xlfn.XMATCH(Q$33,'movie-row'!$A$1:$Z$1),0)</f>
        <v>0</v>
      </c>
      <c r="R65" s="18" cm="1">
        <f t="array" ref="R65">VLOOKUP($A65,'movie-row'!$A$2:$Z$101,_xlfn.XMATCH(R$33,'movie-row'!$A$1:$Z$1),0)</f>
        <v>0</v>
      </c>
      <c r="S65" s="18" cm="1">
        <f t="array" ref="S65">VLOOKUP($A65,'movie-row'!$A$2:$Z$101,_xlfn.XMATCH(S$33,'movie-row'!$A$1:$Z$1),0)</f>
        <v>0</v>
      </c>
      <c r="T65" s="18" cm="1">
        <f t="array" ref="T65">VLOOKUP($A65,'movie-row'!$A$2:$Z$101,_xlfn.XMATCH(T$33,'movie-row'!$A$1:$Z$1),0)</f>
        <v>3.5</v>
      </c>
      <c r="U65" s="18" cm="1">
        <f t="array" ref="U65">VLOOKUP($A65,'movie-row'!$A$2:$Z$101,_xlfn.XMATCH(U$33,'movie-row'!$A$1:$Z$1),0)</f>
        <v>4</v>
      </c>
      <c r="V65" s="18" cm="1">
        <f t="array" ref="V65">VLOOKUP($A65,'movie-row'!$A$2:$Z$101,_xlfn.XMATCH(V$33,'movie-row'!$A$1:$Z$1),0)</f>
        <v>0</v>
      </c>
      <c r="W65" s="18" cm="1">
        <f t="array" ref="W65">VLOOKUP($A65,'movie-row'!$A$2:$Z$101,_xlfn.XMATCH(W$33,'movie-row'!$A$1:$Z$1),0)</f>
        <v>4</v>
      </c>
      <c r="X65" s="18" cm="1">
        <f t="array" ref="X65">VLOOKUP($A65,'movie-row'!$A$2:$Z$101,_xlfn.XMATCH(X$33,'movie-row'!$A$1:$Z$1),0)</f>
        <v>3.5</v>
      </c>
      <c r="Y65" s="18" cm="1">
        <f t="array" ref="Y65">VLOOKUP($A65,'movie-row'!$A$2:$Z$101,_xlfn.XMATCH(Y$33,'movie-row'!$A$1:$Z$1),0)</f>
        <v>4</v>
      </c>
      <c r="Z65" s="18" cm="1">
        <f t="array" ref="Z65">VLOOKUP($A65,'movie-row'!$A$2:$Z$101,_xlfn.XMATCH(Z$33,'movie-row'!$A$1:$Z$1),0)</f>
        <v>0</v>
      </c>
      <c r="AB65" s="37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B65" s="34"/>
      <c r="BC65" s="18"/>
      <c r="BD65" s="18"/>
      <c r="BE65" s="18"/>
      <c r="BF65" s="18"/>
      <c r="BG65" s="27"/>
      <c r="BH65" s="18"/>
      <c r="BI65" s="18"/>
      <c r="BJ65" s="18"/>
      <c r="BK65" s="18"/>
      <c r="BL65" s="18"/>
      <c r="BM65" s="18"/>
      <c r="BN65" s="18"/>
      <c r="BO65" s="18"/>
      <c r="BP65" s="27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</row>
    <row r="66" spans="1:81">
      <c r="A66" s="20" t="s">
        <v>4</v>
      </c>
      <c r="B66" s="18" cm="1">
        <f t="array" ref="B66">VLOOKUP($A66,'movie-row'!$A$2:$Z$101,_xlfn.XMATCH(B$29,'movie-row'!$A$1:$Z$1),0)</f>
        <v>4</v>
      </c>
      <c r="C66" s="18" cm="1">
        <f t="array" ref="C66">VLOOKUP($A66,'movie-row'!$A$2:$Z$101,_xlfn.XMATCH(C$29,'movie-row'!$A$1:$Z$1),0)</f>
        <v>0</v>
      </c>
      <c r="D66" s="18" cm="1">
        <f t="array" ref="D66">VLOOKUP($A66,'movie-row'!$A$2:$Z$101,_xlfn.XMATCH(D$29,'movie-row'!$A$1:$Z$1),0)</f>
        <v>0</v>
      </c>
      <c r="E66" s="18" cm="1">
        <f t="array" ref="E66">VLOOKUP($A66,'movie-row'!$A$2:$Z$101,_xlfn.XMATCH(E$29,'movie-row'!$A$1:$Z$1),0)</f>
        <v>4</v>
      </c>
      <c r="F66" s="27" cm="1">
        <f t="array" ref="F66">VLOOKUP($A66,'movie-row'!$A$2:$Z$101,_xlfn.XMATCH(F$29,'movie-row'!$A$1:$Z$1),0)</f>
        <v>4</v>
      </c>
      <c r="G66" s="18" cm="1">
        <f t="array" ref="G66">VLOOKUP($A66,'movie-row'!$A$2:$Z$101,_xlfn.XMATCH(G$29,'movie-row'!$A$1:$Z$1),0)</f>
        <v>0</v>
      </c>
      <c r="H66" s="18" cm="1">
        <f t="array" ref="H66">VLOOKUP($A66,'movie-row'!$A$2:$Z$101,_xlfn.XMATCH(H$29,'movie-row'!$A$1:$Z$1),0)</f>
        <v>4.5</v>
      </c>
      <c r="I66" s="18" cm="1">
        <f t="array" ref="I66">VLOOKUP($A66,'movie-row'!$A$2:$Z$101,_xlfn.XMATCH(I$29,'movie-row'!$A$1:$Z$1),0)</f>
        <v>4</v>
      </c>
      <c r="J66" s="18" cm="1">
        <f t="array" ref="J66">VLOOKUP($A66,'movie-row'!$A$2:$Z$101,_xlfn.XMATCH(J$29,'movie-row'!$A$1:$Z$1),0)</f>
        <v>3</v>
      </c>
      <c r="K66" s="18" cm="1">
        <f t="array" ref="K66">VLOOKUP($A66,'movie-row'!$A$2:$Z$101,_xlfn.XMATCH(K$29,'movie-row'!$A$1:$Z$1),0)</f>
        <v>0</v>
      </c>
      <c r="L66" s="18" cm="1">
        <f t="array" ref="L66">VLOOKUP($A66,'movie-row'!$A$2:$Z$101,_xlfn.XMATCH(L$29,'movie-row'!$A$1:$Z$1),0)</f>
        <v>5</v>
      </c>
      <c r="M66" s="18" cm="1">
        <f t="array" ref="M66">VLOOKUP($A66,'movie-row'!$A$2:$Z$101,_xlfn.XMATCH(M$29,'movie-row'!$A$1:$Z$1),0)</f>
        <v>0</v>
      </c>
      <c r="N66" s="18" cm="1">
        <f t="array" ref="N66">VLOOKUP($A66,'movie-row'!$A$2:$Z$101,_xlfn.XMATCH(N$29,'movie-row'!$A$1:$Z$1),0)</f>
        <v>2.5</v>
      </c>
      <c r="O66" s="27" cm="1">
        <f t="array" ref="O66">VLOOKUP($A66,'movie-row'!$A$2:$Z$101,_xlfn.XMATCH(O$29,'movie-row'!$A$1:$Z$1),0)</f>
        <v>5</v>
      </c>
      <c r="P66" s="18" cm="1">
        <f t="array" ref="P66">VLOOKUP($A66,'movie-row'!$A$2:$Z$101,_xlfn.XMATCH(P$29,'movie-row'!$A$1:$Z$1),0)</f>
        <v>5</v>
      </c>
      <c r="Q66" s="18" cm="1">
        <f t="array" ref="Q66">VLOOKUP($A66,'movie-row'!$A$2:$Z$101,_xlfn.XMATCH(Q$29,'movie-row'!$A$1:$Z$1),0)</f>
        <v>0</v>
      </c>
      <c r="R66" s="18" cm="1">
        <f t="array" ref="R66">VLOOKUP($A66,'movie-row'!$A$2:$Z$101,_xlfn.XMATCH(R$29,'movie-row'!$A$1:$Z$1),0)</f>
        <v>4</v>
      </c>
      <c r="S66" s="18" cm="1">
        <f t="array" ref="S66">VLOOKUP($A66,'movie-row'!$A$2:$Z$101,_xlfn.XMATCH(S$29,'movie-row'!$A$1:$Z$1),0)</f>
        <v>4</v>
      </c>
      <c r="T66" s="18" cm="1">
        <f t="array" ref="T66">VLOOKUP($A66,'movie-row'!$A$2:$Z$101,_xlfn.XMATCH(T$29,'movie-row'!$A$1:$Z$1),0)</f>
        <v>4</v>
      </c>
      <c r="U66" s="18" cm="1">
        <f t="array" ref="U66">VLOOKUP($A66,'movie-row'!$A$2:$Z$101,_xlfn.XMATCH(U$29,'movie-row'!$A$1:$Z$1),0)</f>
        <v>0</v>
      </c>
      <c r="V66" s="18" cm="1">
        <f t="array" ref="V66">VLOOKUP($A66,'movie-row'!$A$2:$Z$101,_xlfn.XMATCH(V$29,'movie-row'!$A$1:$Z$1),0)</f>
        <v>1.5</v>
      </c>
      <c r="W66" s="18" cm="1">
        <f t="array" ref="W66">VLOOKUP($A66,'movie-row'!$A$2:$Z$101,_xlfn.XMATCH(W$29,'movie-row'!$A$1:$Z$1),0)</f>
        <v>3</v>
      </c>
      <c r="X66" s="18" cm="1">
        <f t="array" ref="X66">VLOOKUP($A66,'movie-row'!$A$2:$Z$101,_xlfn.XMATCH(X$29,'movie-row'!$A$1:$Z$1),0)</f>
        <v>0</v>
      </c>
      <c r="Y66" s="18" cm="1">
        <f t="array" ref="Y66">VLOOKUP($A66,'movie-row'!$A$2:$Z$101,_xlfn.XMATCH(Y$29,'movie-row'!$A$1:$Z$1),0)</f>
        <v>3</v>
      </c>
      <c r="Z66" s="18" cm="1">
        <f t="array" ref="Z66">VLOOKUP($A66,'movie-row'!$A$2:$Z$101,_xlfn.XMATCH(Z$29,'movie-row'!$A$1:$Z$1),0)</f>
        <v>5</v>
      </c>
      <c r="AB66" s="37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B66" s="34"/>
      <c r="BC66" s="18"/>
      <c r="BD66" s="18"/>
      <c r="BE66" s="18"/>
      <c r="BF66" s="18"/>
      <c r="BG66" s="27"/>
      <c r="BH66" s="18"/>
      <c r="BI66" s="18"/>
      <c r="BJ66" s="18"/>
      <c r="BK66" s="18"/>
      <c r="BL66" s="18"/>
      <c r="BM66" s="18"/>
      <c r="BN66" s="18"/>
      <c r="BO66" s="18"/>
      <c r="BP66" s="27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</row>
    <row r="67" spans="1:81">
      <c r="A67" s="5" t="str">
        <f t="shared" ref="A67:A70" si="4">A66</f>
        <v>22: Pirates of the Caribbean: The Curse of the Black Pearl (2003)</v>
      </c>
      <c r="B67" s="18" cm="1">
        <f t="array" ref="B67">VLOOKUP($A67,'movie-row'!$A$2:$Z$101,_xlfn.XMATCH(B$30,'movie-row'!$A$1:$Z$1),0)</f>
        <v>4.5</v>
      </c>
      <c r="C67" s="18" cm="1">
        <f t="array" ref="C67">VLOOKUP($A67,'movie-row'!$A$2:$Z$101,_xlfn.XMATCH(C$30,'movie-row'!$A$1:$Z$1),0)</f>
        <v>3</v>
      </c>
      <c r="D67" s="18" cm="1">
        <f t="array" ref="D67">VLOOKUP($A67,'movie-row'!$A$2:$Z$101,_xlfn.XMATCH(D$30,'movie-row'!$A$1:$Z$1),0)</f>
        <v>1.5</v>
      </c>
      <c r="E67" s="18" cm="1">
        <f t="array" ref="E67">VLOOKUP($A67,'movie-row'!$A$2:$Z$101,_xlfn.XMATCH(E$30,'movie-row'!$A$1:$Z$1),0)</f>
        <v>5</v>
      </c>
      <c r="F67" s="27" cm="1">
        <f t="array" ref="F67">VLOOKUP($A67,'movie-row'!$A$2:$Z$101,_xlfn.XMATCH(F$30,'movie-row'!$A$1:$Z$1),0)</f>
        <v>0</v>
      </c>
      <c r="G67" s="18" cm="1">
        <f t="array" ref="G67">VLOOKUP($A67,'movie-row'!$A$2:$Z$101,_xlfn.XMATCH(G$30,'movie-row'!$A$1:$Z$1),0)</f>
        <v>4</v>
      </c>
      <c r="H67" s="18" cm="1">
        <f t="array" ref="H67">VLOOKUP($A67,'movie-row'!$A$2:$Z$101,_xlfn.XMATCH(H$30,'movie-row'!$A$1:$Z$1),0)</f>
        <v>4</v>
      </c>
      <c r="I67" s="18" cm="1">
        <f t="array" ref="I67">VLOOKUP($A67,'movie-row'!$A$2:$Z$101,_xlfn.XMATCH(I$30,'movie-row'!$A$1:$Z$1),0)</f>
        <v>4</v>
      </c>
      <c r="J67" s="18" cm="1">
        <f t="array" ref="J67">VLOOKUP($A67,'movie-row'!$A$2:$Z$101,_xlfn.XMATCH(J$30,'movie-row'!$A$1:$Z$1),0)</f>
        <v>0</v>
      </c>
      <c r="K67" s="18" cm="1">
        <f t="array" ref="K67">VLOOKUP($A67,'movie-row'!$A$2:$Z$101,_xlfn.XMATCH(K$30,'movie-row'!$A$1:$Z$1),0)</f>
        <v>4</v>
      </c>
      <c r="L67" s="18" cm="1">
        <f t="array" ref="L67">VLOOKUP($A67,'movie-row'!$A$2:$Z$101,_xlfn.XMATCH(L$30,'movie-row'!$A$1:$Z$1),0)</f>
        <v>4.5</v>
      </c>
      <c r="M67" s="18" cm="1">
        <f t="array" ref="M67">VLOOKUP($A67,'movie-row'!$A$2:$Z$101,_xlfn.XMATCH(M$30,'movie-row'!$A$1:$Z$1),0)</f>
        <v>0</v>
      </c>
      <c r="N67" s="18" cm="1">
        <f t="array" ref="N67">VLOOKUP($A67,'movie-row'!$A$2:$Z$101,_xlfn.XMATCH(N$30,'movie-row'!$A$1:$Z$1),0)</f>
        <v>4</v>
      </c>
      <c r="O67" s="27" cm="1">
        <f t="array" ref="O67">VLOOKUP($A67,'movie-row'!$A$2:$Z$101,_xlfn.XMATCH(O$30,'movie-row'!$A$1:$Z$1),0)</f>
        <v>5</v>
      </c>
      <c r="P67" s="18" cm="1">
        <f t="array" ref="P67">VLOOKUP($A67,'movie-row'!$A$2:$Z$101,_xlfn.XMATCH(P$30,'movie-row'!$A$1:$Z$1),0)</f>
        <v>3</v>
      </c>
      <c r="Q67" s="18" cm="1">
        <f t="array" ref="Q67">VLOOKUP($A67,'movie-row'!$A$2:$Z$101,_xlfn.XMATCH(Q$30,'movie-row'!$A$1:$Z$1),0)</f>
        <v>5</v>
      </c>
      <c r="R67" s="18" cm="1">
        <f t="array" ref="R67">VLOOKUP($A67,'movie-row'!$A$2:$Z$101,_xlfn.XMATCH(R$30,'movie-row'!$A$1:$Z$1),0)</f>
        <v>3</v>
      </c>
      <c r="S67" s="18" cm="1">
        <f t="array" ref="S67">VLOOKUP($A67,'movie-row'!$A$2:$Z$101,_xlfn.XMATCH(S$30,'movie-row'!$A$1:$Z$1),0)</f>
        <v>5</v>
      </c>
      <c r="T67" s="18" cm="1">
        <f t="array" ref="T67">VLOOKUP($A67,'movie-row'!$A$2:$Z$101,_xlfn.XMATCH(T$30,'movie-row'!$A$1:$Z$1),0)</f>
        <v>0</v>
      </c>
      <c r="U67" s="18" cm="1">
        <f t="array" ref="U67">VLOOKUP($A67,'movie-row'!$A$2:$Z$101,_xlfn.XMATCH(U$30,'movie-row'!$A$1:$Z$1),0)</f>
        <v>4</v>
      </c>
      <c r="V67" s="18" cm="1">
        <f t="array" ref="V67">VLOOKUP($A67,'movie-row'!$A$2:$Z$101,_xlfn.XMATCH(V$30,'movie-row'!$A$1:$Z$1),0)</f>
        <v>0</v>
      </c>
      <c r="W67" s="18" cm="1">
        <f t="array" ref="W67">VLOOKUP($A67,'movie-row'!$A$2:$Z$101,_xlfn.XMATCH(W$30,'movie-row'!$A$1:$Z$1),0)</f>
        <v>4.5</v>
      </c>
      <c r="X67" s="18" cm="1">
        <f t="array" ref="X67">VLOOKUP($A67,'movie-row'!$A$2:$Z$101,_xlfn.XMATCH(X$30,'movie-row'!$A$1:$Z$1),0)</f>
        <v>0</v>
      </c>
      <c r="Y67" s="18" cm="1">
        <f t="array" ref="Y67">VLOOKUP($A67,'movie-row'!$A$2:$Z$101,_xlfn.XMATCH(Y$30,'movie-row'!$A$1:$Z$1),0)</f>
        <v>5</v>
      </c>
      <c r="Z67" s="18" cm="1">
        <f t="array" ref="Z67">VLOOKUP($A67,'movie-row'!$A$2:$Z$101,_xlfn.XMATCH(Z$30,'movie-row'!$A$1:$Z$1),0)</f>
        <v>5</v>
      </c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B67" s="34"/>
      <c r="BC67" s="18"/>
      <c r="BD67" s="18"/>
      <c r="BE67" s="18"/>
      <c r="BF67" s="18"/>
      <c r="BG67" s="27"/>
      <c r="BH67" s="18"/>
      <c r="BI67" s="18"/>
      <c r="BJ67" s="18"/>
      <c r="BK67" s="18"/>
      <c r="BL67" s="18"/>
      <c r="BM67" s="18"/>
      <c r="BN67" s="18"/>
      <c r="BO67" s="18"/>
      <c r="BP67" s="27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</row>
    <row r="68" spans="1:81">
      <c r="A68" s="5" t="str">
        <f t="shared" si="4"/>
        <v>22: Pirates of the Caribbean: The Curse of the Black Pearl (2003)</v>
      </c>
      <c r="B68" s="18" cm="1">
        <f t="array" ref="B68">VLOOKUP($A68,'movie-row'!$A$2:$Z$101,_xlfn.XMATCH(B$31,'movie-row'!$A$1:$Z$1),0)</f>
        <v>1.5</v>
      </c>
      <c r="C68" s="18" cm="1">
        <f t="array" ref="C68">VLOOKUP($A68,'movie-row'!$A$2:$Z$101,_xlfn.XMATCH(C$31,'movie-row'!$A$1:$Z$1),0)</f>
        <v>4</v>
      </c>
      <c r="D68" s="18" cm="1">
        <f t="array" ref="D68">VLOOKUP($A68,'movie-row'!$A$2:$Z$101,_xlfn.XMATCH(D$31,'movie-row'!$A$1:$Z$1),0)</f>
        <v>2.5</v>
      </c>
      <c r="E68" s="18" cm="1">
        <f t="array" ref="E68">VLOOKUP($A68,'movie-row'!$A$2:$Z$101,_xlfn.XMATCH(E$31,'movie-row'!$A$1:$Z$1),0)</f>
        <v>0</v>
      </c>
      <c r="F68" s="27" cm="1">
        <f t="array" ref="F68">VLOOKUP($A68,'movie-row'!$A$2:$Z$101,_xlfn.XMATCH(F$31,'movie-row'!$A$1:$Z$1),0)</f>
        <v>2.5</v>
      </c>
      <c r="G68" s="18" cm="1">
        <f t="array" ref="G68">VLOOKUP($A68,'movie-row'!$A$2:$Z$101,_xlfn.XMATCH(G$31,'movie-row'!$A$1:$Z$1),0)</f>
        <v>3</v>
      </c>
      <c r="H68" s="18" cm="1">
        <f t="array" ref="H68">VLOOKUP($A68,'movie-row'!$A$2:$Z$101,_xlfn.XMATCH(H$31,'movie-row'!$A$1:$Z$1),0)</f>
        <v>4</v>
      </c>
      <c r="I68" s="18" cm="1">
        <f t="array" ref="I68">VLOOKUP($A68,'movie-row'!$A$2:$Z$101,_xlfn.XMATCH(I$31,'movie-row'!$A$1:$Z$1),0)</f>
        <v>4</v>
      </c>
      <c r="J68" s="18" cm="1">
        <f t="array" ref="J68">VLOOKUP($A68,'movie-row'!$A$2:$Z$101,_xlfn.XMATCH(J$31,'movie-row'!$A$1:$Z$1),0)</f>
        <v>2.5</v>
      </c>
      <c r="K68" s="18" cm="1">
        <f t="array" ref="K68">VLOOKUP($A68,'movie-row'!$A$2:$Z$101,_xlfn.XMATCH(K$31,'movie-row'!$A$1:$Z$1),0)</f>
        <v>0</v>
      </c>
      <c r="L68" s="18" cm="1">
        <f t="array" ref="L68">VLOOKUP($A68,'movie-row'!$A$2:$Z$101,_xlfn.XMATCH(L$31,'movie-row'!$A$1:$Z$1),0)</f>
        <v>0</v>
      </c>
      <c r="M68" s="18" cm="1">
        <f t="array" ref="M68">VLOOKUP($A68,'movie-row'!$A$2:$Z$101,_xlfn.XMATCH(M$31,'movie-row'!$A$1:$Z$1),0)</f>
        <v>4</v>
      </c>
      <c r="N68" s="18" cm="1">
        <f t="array" ref="N68">VLOOKUP($A68,'movie-row'!$A$2:$Z$101,_xlfn.XMATCH(N$31,'movie-row'!$A$1:$Z$1),0)</f>
        <v>0</v>
      </c>
      <c r="O68" s="27" cm="1">
        <f t="array" ref="O68">VLOOKUP($A68,'movie-row'!$A$2:$Z$101,_xlfn.XMATCH(O$31,'movie-row'!$A$1:$Z$1),0)</f>
        <v>2.5</v>
      </c>
      <c r="P68" s="18" cm="1">
        <f t="array" ref="P68">VLOOKUP($A68,'movie-row'!$A$2:$Z$101,_xlfn.XMATCH(P$31,'movie-row'!$A$1:$Z$1),0)</f>
        <v>0</v>
      </c>
      <c r="Q68" s="18" cm="1">
        <f t="array" ref="Q68">VLOOKUP($A68,'movie-row'!$A$2:$Z$101,_xlfn.XMATCH(Q$31,'movie-row'!$A$1:$Z$1),0)</f>
        <v>3</v>
      </c>
      <c r="R68" s="18" cm="1">
        <f t="array" ref="R68">VLOOKUP($A68,'movie-row'!$A$2:$Z$101,_xlfn.XMATCH(R$31,'movie-row'!$A$1:$Z$1),0)</f>
        <v>5</v>
      </c>
      <c r="S68" s="18" cm="1">
        <f t="array" ref="S68">VLOOKUP($A68,'movie-row'!$A$2:$Z$101,_xlfn.XMATCH(S$31,'movie-row'!$A$1:$Z$1),0)</f>
        <v>5</v>
      </c>
      <c r="T68" s="18" cm="1">
        <f t="array" ref="T68">VLOOKUP($A68,'movie-row'!$A$2:$Z$101,_xlfn.XMATCH(T$31,'movie-row'!$A$1:$Z$1),0)</f>
        <v>5</v>
      </c>
      <c r="U68" s="18" cm="1">
        <f t="array" ref="U68">VLOOKUP($A68,'movie-row'!$A$2:$Z$101,_xlfn.XMATCH(U$31,'movie-row'!$A$1:$Z$1),0)</f>
        <v>4</v>
      </c>
      <c r="V68" s="18" cm="1">
        <f t="array" ref="V68">VLOOKUP($A68,'movie-row'!$A$2:$Z$101,_xlfn.XMATCH(V$31,'movie-row'!$A$1:$Z$1),0)</f>
        <v>4.5</v>
      </c>
      <c r="W68" s="18" cm="1">
        <f t="array" ref="W68">VLOOKUP($A68,'movie-row'!$A$2:$Z$101,_xlfn.XMATCH(W$31,'movie-row'!$A$1:$Z$1),0)</f>
        <v>4</v>
      </c>
      <c r="X68" s="18" cm="1">
        <f t="array" ref="X68">VLOOKUP($A68,'movie-row'!$A$2:$Z$101,_xlfn.XMATCH(X$31,'movie-row'!$A$1:$Z$1),0)</f>
        <v>4.5</v>
      </c>
      <c r="Y68" s="18" cm="1">
        <f t="array" ref="Y68">VLOOKUP($A68,'movie-row'!$A$2:$Z$101,_xlfn.XMATCH(Y$31,'movie-row'!$A$1:$Z$1),0)</f>
        <v>2.5</v>
      </c>
      <c r="Z68" s="18" cm="1">
        <f t="array" ref="Z68">VLOOKUP($A68,'movie-row'!$A$2:$Z$101,_xlfn.XMATCH(Z$31,'movie-row'!$A$1:$Z$1),0)</f>
        <v>4</v>
      </c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B68" s="34"/>
      <c r="BC68" s="18"/>
      <c r="BD68" s="18"/>
      <c r="BE68" s="18"/>
      <c r="BF68" s="18"/>
      <c r="BG68" s="27"/>
      <c r="BH68" s="18"/>
      <c r="BI68" s="18"/>
      <c r="BJ68" s="18"/>
      <c r="BK68" s="18"/>
      <c r="BL68" s="18"/>
      <c r="BM68" s="18"/>
      <c r="BN68" s="18"/>
      <c r="BO68" s="18"/>
      <c r="BP68" s="27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</row>
    <row r="69" spans="1:81">
      <c r="A69" s="5" t="str">
        <f t="shared" si="4"/>
        <v>22: Pirates of the Caribbean: The Curse of the Black Pearl (2003)</v>
      </c>
      <c r="B69" s="18" cm="1">
        <f t="array" ref="B69">VLOOKUP($A69,'movie-row'!$A$2:$Z$101,_xlfn.XMATCH(B$32,'movie-row'!$A$1:$Z$1),0)</f>
        <v>2.5</v>
      </c>
      <c r="C69" s="18" cm="1">
        <f t="array" ref="C69">VLOOKUP($A69,'movie-row'!$A$2:$Z$101,_xlfn.XMATCH(C$32,'movie-row'!$A$1:$Z$1),0)</f>
        <v>1</v>
      </c>
      <c r="D69" s="18" cm="1">
        <f t="array" ref="D69">VLOOKUP($A69,'movie-row'!$A$2:$Z$101,_xlfn.XMATCH(D$32,'movie-row'!$A$1:$Z$1),0)</f>
        <v>3</v>
      </c>
      <c r="E69" s="18" cm="1">
        <f t="array" ref="E69">VLOOKUP($A69,'movie-row'!$A$2:$Z$101,_xlfn.XMATCH(E$32,'movie-row'!$A$1:$Z$1),0)</f>
        <v>4</v>
      </c>
      <c r="F69" s="27" cm="1">
        <f t="array" ref="F69">VLOOKUP($A69,'movie-row'!$A$2:$Z$101,_xlfn.XMATCH(F$32,'movie-row'!$A$1:$Z$1),0)</f>
        <v>0</v>
      </c>
      <c r="G69" s="18" cm="1">
        <f t="array" ref="G69">VLOOKUP($A69,'movie-row'!$A$2:$Z$101,_xlfn.XMATCH(G$32,'movie-row'!$A$1:$Z$1),0)</f>
        <v>1.5</v>
      </c>
      <c r="H69" s="18" cm="1">
        <f t="array" ref="H69">VLOOKUP($A69,'movie-row'!$A$2:$Z$101,_xlfn.XMATCH(H$32,'movie-row'!$A$1:$Z$1),0)</f>
        <v>1</v>
      </c>
      <c r="I69" s="18" cm="1">
        <f t="array" ref="I69">VLOOKUP($A69,'movie-row'!$A$2:$Z$101,_xlfn.XMATCH(I$32,'movie-row'!$A$1:$Z$1),0)</f>
        <v>3.5</v>
      </c>
      <c r="J69" s="18" cm="1">
        <f t="array" ref="J69">VLOOKUP($A69,'movie-row'!$A$2:$Z$101,_xlfn.XMATCH(J$32,'movie-row'!$A$1:$Z$1),0)</f>
        <v>3</v>
      </c>
      <c r="K69" s="18" cm="1">
        <f t="array" ref="K69">VLOOKUP($A69,'movie-row'!$A$2:$Z$101,_xlfn.XMATCH(K$32,'movie-row'!$A$1:$Z$1),0)</f>
        <v>4.5</v>
      </c>
      <c r="L69" s="18" cm="1">
        <f t="array" ref="L69">VLOOKUP($A69,'movie-row'!$A$2:$Z$101,_xlfn.XMATCH(L$32,'movie-row'!$A$1:$Z$1),0)</f>
        <v>5</v>
      </c>
      <c r="M69" s="18" cm="1">
        <f t="array" ref="M69">VLOOKUP($A69,'movie-row'!$A$2:$Z$101,_xlfn.XMATCH(M$32,'movie-row'!$A$1:$Z$1),0)</f>
        <v>4</v>
      </c>
      <c r="N69" s="18" cm="1">
        <f t="array" ref="N69">VLOOKUP($A69,'movie-row'!$A$2:$Z$101,_xlfn.XMATCH(N$32,'movie-row'!$A$1:$Z$1),0)</f>
        <v>4</v>
      </c>
      <c r="O69" s="27" cm="1">
        <f t="array" ref="O69">VLOOKUP($A69,'movie-row'!$A$2:$Z$101,_xlfn.XMATCH(O$32,'movie-row'!$A$1:$Z$1),0)</f>
        <v>4</v>
      </c>
      <c r="P69" s="18" cm="1">
        <f t="array" ref="P69">VLOOKUP($A69,'movie-row'!$A$2:$Z$101,_xlfn.XMATCH(P$32,'movie-row'!$A$1:$Z$1),0)</f>
        <v>2.5</v>
      </c>
      <c r="Q69" s="18" cm="1">
        <f t="array" ref="Q69">VLOOKUP($A69,'movie-row'!$A$2:$Z$101,_xlfn.XMATCH(Q$32,'movie-row'!$A$1:$Z$1),0)</f>
        <v>0</v>
      </c>
      <c r="R69" s="18" cm="1">
        <f t="array" ref="R69">VLOOKUP($A69,'movie-row'!$A$2:$Z$101,_xlfn.XMATCH(R$32,'movie-row'!$A$1:$Z$1),0)</f>
        <v>2.5</v>
      </c>
      <c r="S69" s="18" cm="1">
        <f t="array" ref="S69">VLOOKUP($A69,'movie-row'!$A$2:$Z$101,_xlfn.XMATCH(S$32,'movie-row'!$A$1:$Z$1),0)</f>
        <v>0</v>
      </c>
      <c r="T69" s="18" cm="1">
        <f t="array" ref="T69">VLOOKUP($A69,'movie-row'!$A$2:$Z$101,_xlfn.XMATCH(T$32,'movie-row'!$A$1:$Z$1),0)</f>
        <v>0</v>
      </c>
      <c r="U69" s="18" cm="1">
        <f t="array" ref="U69">VLOOKUP($A69,'movie-row'!$A$2:$Z$101,_xlfn.XMATCH(U$32,'movie-row'!$A$1:$Z$1),0)</f>
        <v>5</v>
      </c>
      <c r="V69" s="18" cm="1">
        <f t="array" ref="V69">VLOOKUP($A69,'movie-row'!$A$2:$Z$101,_xlfn.XMATCH(V$32,'movie-row'!$A$1:$Z$1),0)</f>
        <v>0</v>
      </c>
      <c r="W69" s="18" cm="1">
        <f t="array" ref="W69">VLOOKUP($A69,'movie-row'!$A$2:$Z$101,_xlfn.XMATCH(W$32,'movie-row'!$A$1:$Z$1),0)</f>
        <v>1</v>
      </c>
      <c r="X69" s="18" cm="1">
        <f t="array" ref="X69">VLOOKUP($A69,'movie-row'!$A$2:$Z$101,_xlfn.XMATCH(X$32,'movie-row'!$A$1:$Z$1),0)</f>
        <v>1.5</v>
      </c>
      <c r="Y69" s="18" cm="1">
        <f t="array" ref="Y69">VLOOKUP($A69,'movie-row'!$A$2:$Z$101,_xlfn.XMATCH(Y$32,'movie-row'!$A$1:$Z$1),0)</f>
        <v>4</v>
      </c>
      <c r="Z69" s="18" cm="1">
        <f t="array" ref="Z69">VLOOKUP($A69,'movie-row'!$A$2:$Z$101,_xlfn.XMATCH(Z$32,'movie-row'!$A$1:$Z$1),0)</f>
        <v>1.5</v>
      </c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B69" s="34"/>
      <c r="BC69" s="18"/>
      <c r="BD69" s="18"/>
      <c r="BE69" s="18"/>
      <c r="BF69" s="18"/>
      <c r="BG69" s="27"/>
      <c r="BH69" s="18"/>
      <c r="BI69" s="18"/>
      <c r="BJ69" s="18"/>
      <c r="BK69" s="18"/>
      <c r="BL69" s="18"/>
      <c r="BM69" s="18"/>
      <c r="BN69" s="18"/>
      <c r="BO69" s="18"/>
      <c r="BP69" s="27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</row>
    <row r="70" spans="1:81">
      <c r="A70" s="5" t="str">
        <f t="shared" si="4"/>
        <v>22: Pirates of the Caribbean: The Curse of the Black Pearl (2003)</v>
      </c>
      <c r="B70" s="18" cm="1">
        <f t="array" ref="B70">VLOOKUP($A70,'movie-row'!$A$2:$Z$101,_xlfn.XMATCH(B$33,'movie-row'!$A$1:$Z$1),0)</f>
        <v>0</v>
      </c>
      <c r="C70" s="18" cm="1">
        <f t="array" ref="C70">VLOOKUP($A70,'movie-row'!$A$2:$Z$101,_xlfn.XMATCH(C$33,'movie-row'!$A$1:$Z$1),0)</f>
        <v>5</v>
      </c>
      <c r="D70" s="18" cm="1">
        <f t="array" ref="D70">VLOOKUP($A70,'movie-row'!$A$2:$Z$101,_xlfn.XMATCH(D$33,'movie-row'!$A$1:$Z$1),0)</f>
        <v>3</v>
      </c>
      <c r="E70" s="18" cm="1">
        <f t="array" ref="E70">VLOOKUP($A70,'movie-row'!$A$2:$Z$101,_xlfn.XMATCH(E$33,'movie-row'!$A$1:$Z$1),0)</f>
        <v>4</v>
      </c>
      <c r="F70" s="27" cm="1">
        <f t="array" ref="F70">VLOOKUP($A70,'movie-row'!$A$2:$Z$101,_xlfn.XMATCH(F$33,'movie-row'!$A$1:$Z$1),0)</f>
        <v>3.5</v>
      </c>
      <c r="G70" s="18" cm="1">
        <f t="array" ref="G70">VLOOKUP($A70,'movie-row'!$A$2:$Z$101,_xlfn.XMATCH(G$33,'movie-row'!$A$1:$Z$1),0)</f>
        <v>3</v>
      </c>
      <c r="H70" s="18" cm="1">
        <f t="array" ref="H70">VLOOKUP($A70,'movie-row'!$A$2:$Z$101,_xlfn.XMATCH(H$33,'movie-row'!$A$1:$Z$1),0)</f>
        <v>0</v>
      </c>
      <c r="I70" s="18" cm="1">
        <f t="array" ref="I70">VLOOKUP($A70,'movie-row'!$A$2:$Z$101,_xlfn.XMATCH(I$33,'movie-row'!$A$1:$Z$1),0)</f>
        <v>4.5</v>
      </c>
      <c r="J70" s="18" cm="1">
        <f t="array" ref="J70">VLOOKUP($A70,'movie-row'!$A$2:$Z$101,_xlfn.XMATCH(J$33,'movie-row'!$A$1:$Z$1),0)</f>
        <v>5</v>
      </c>
      <c r="K70" s="18" cm="1">
        <f t="array" ref="K70">VLOOKUP($A70,'movie-row'!$A$2:$Z$101,_xlfn.XMATCH(K$33,'movie-row'!$A$1:$Z$1),0)</f>
        <v>3</v>
      </c>
      <c r="L70" s="18" cm="1">
        <f t="array" ref="L70">VLOOKUP($A70,'movie-row'!$A$2:$Z$101,_xlfn.XMATCH(L$33,'movie-row'!$A$1:$Z$1),0)</f>
        <v>3</v>
      </c>
      <c r="M70" s="18" cm="1">
        <f t="array" ref="M70">VLOOKUP($A70,'movie-row'!$A$2:$Z$101,_xlfn.XMATCH(M$33,'movie-row'!$A$1:$Z$1),0)</f>
        <v>1</v>
      </c>
      <c r="N70" s="18" cm="1">
        <f t="array" ref="N70">VLOOKUP($A70,'movie-row'!$A$2:$Z$101,_xlfn.XMATCH(N$33,'movie-row'!$A$1:$Z$1),0)</f>
        <v>0</v>
      </c>
      <c r="O70" s="27" cm="1">
        <f t="array" ref="O70">VLOOKUP($A70,'movie-row'!$A$2:$Z$101,_xlfn.XMATCH(O$33,'movie-row'!$A$1:$Z$1),0)</f>
        <v>3</v>
      </c>
      <c r="P70" s="18" cm="1">
        <f t="array" ref="P70">VLOOKUP($A70,'movie-row'!$A$2:$Z$101,_xlfn.XMATCH(P$33,'movie-row'!$A$1:$Z$1),0)</f>
        <v>0</v>
      </c>
      <c r="Q70" s="18" cm="1">
        <f t="array" ref="Q70">VLOOKUP($A70,'movie-row'!$A$2:$Z$101,_xlfn.XMATCH(Q$33,'movie-row'!$A$1:$Z$1),0)</f>
        <v>3</v>
      </c>
      <c r="R70" s="18" cm="1">
        <f t="array" ref="R70">VLOOKUP($A70,'movie-row'!$A$2:$Z$101,_xlfn.XMATCH(R$33,'movie-row'!$A$1:$Z$1),0)</f>
        <v>3.5</v>
      </c>
      <c r="S70" s="18" cm="1">
        <f t="array" ref="S70">VLOOKUP($A70,'movie-row'!$A$2:$Z$101,_xlfn.XMATCH(S$33,'movie-row'!$A$1:$Z$1),0)</f>
        <v>4</v>
      </c>
      <c r="T70" s="18" cm="1">
        <f t="array" ref="T70">VLOOKUP($A70,'movie-row'!$A$2:$Z$101,_xlfn.XMATCH(T$33,'movie-row'!$A$1:$Z$1),0)</f>
        <v>2.5</v>
      </c>
      <c r="U70" s="18" cm="1">
        <f t="array" ref="U70">VLOOKUP($A70,'movie-row'!$A$2:$Z$101,_xlfn.XMATCH(U$33,'movie-row'!$A$1:$Z$1),0)</f>
        <v>1</v>
      </c>
      <c r="V70" s="18" cm="1">
        <f t="array" ref="V70">VLOOKUP($A70,'movie-row'!$A$2:$Z$101,_xlfn.XMATCH(V$33,'movie-row'!$A$1:$Z$1),0)</f>
        <v>0</v>
      </c>
      <c r="W70" s="18" cm="1">
        <f t="array" ref="W70">VLOOKUP($A70,'movie-row'!$A$2:$Z$101,_xlfn.XMATCH(W$33,'movie-row'!$A$1:$Z$1),0)</f>
        <v>5</v>
      </c>
      <c r="X70" s="18" cm="1">
        <f t="array" ref="X70">VLOOKUP($A70,'movie-row'!$A$2:$Z$101,_xlfn.XMATCH(X$33,'movie-row'!$A$1:$Z$1),0)</f>
        <v>4</v>
      </c>
      <c r="Y70" s="18" cm="1">
        <f t="array" ref="Y70">VLOOKUP($A70,'movie-row'!$A$2:$Z$101,_xlfn.XMATCH(Y$33,'movie-row'!$A$1:$Z$1),0)</f>
        <v>3</v>
      </c>
      <c r="Z70" s="18" cm="1">
        <f t="array" ref="Z70">VLOOKUP($A70,'movie-row'!$A$2:$Z$101,_xlfn.XMATCH(Z$33,'movie-row'!$A$1:$Z$1),0)</f>
        <v>2.5</v>
      </c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B70" s="34"/>
      <c r="BC70" s="18"/>
      <c r="BD70" s="18"/>
      <c r="BE70" s="18"/>
      <c r="BF70" s="18"/>
      <c r="BG70" s="27"/>
      <c r="BH70" s="18"/>
      <c r="BI70" s="18"/>
      <c r="BJ70" s="18"/>
      <c r="BK70" s="18"/>
      <c r="BL70" s="18"/>
      <c r="BM70" s="18"/>
      <c r="BN70" s="18"/>
      <c r="BO70" s="18"/>
      <c r="BP70" s="27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</row>
    <row r="71" spans="1:81">
      <c r="A71" s="20" t="s">
        <v>5</v>
      </c>
      <c r="B71" s="18" cm="1">
        <f t="array" ref="B71">VLOOKUP($A71,'movie-row'!$A$2:$Z$101,_xlfn.XMATCH(B$29,'movie-row'!$A$1:$Z$1),0)</f>
        <v>4</v>
      </c>
      <c r="C71" s="18" cm="1">
        <f t="array" ref="C71">VLOOKUP($A71,'movie-row'!$A$2:$Z$101,_xlfn.XMATCH(C$29,'movie-row'!$A$1:$Z$1),0)</f>
        <v>5</v>
      </c>
      <c r="D71" s="18" cm="1">
        <f t="array" ref="D71">VLOOKUP($A71,'movie-row'!$A$2:$Z$101,_xlfn.XMATCH(D$29,'movie-row'!$A$1:$Z$1),0)</f>
        <v>5</v>
      </c>
      <c r="E71" s="18" cm="1">
        <f t="array" ref="E71">VLOOKUP($A71,'movie-row'!$A$2:$Z$101,_xlfn.XMATCH(E$29,'movie-row'!$A$1:$Z$1),0)</f>
        <v>3</v>
      </c>
      <c r="F71" s="27" cm="1">
        <f t="array" ref="F71">VLOOKUP($A71,'movie-row'!$A$2:$Z$101,_xlfn.XMATCH(F$29,'movie-row'!$A$1:$Z$1),0)</f>
        <v>4</v>
      </c>
      <c r="G71" s="18" cm="1">
        <f t="array" ref="G71">VLOOKUP($A71,'movie-row'!$A$2:$Z$101,_xlfn.XMATCH(G$29,'movie-row'!$A$1:$Z$1),0)</f>
        <v>5</v>
      </c>
      <c r="H71" s="18" cm="1">
        <f t="array" ref="H71">VLOOKUP($A71,'movie-row'!$A$2:$Z$101,_xlfn.XMATCH(H$29,'movie-row'!$A$1:$Z$1),0)</f>
        <v>4</v>
      </c>
      <c r="I71" s="18" cm="1">
        <f t="array" ref="I71">VLOOKUP($A71,'movie-row'!$A$2:$Z$101,_xlfn.XMATCH(I$29,'movie-row'!$A$1:$Z$1),0)</f>
        <v>3</v>
      </c>
      <c r="J71" s="18" cm="1">
        <f t="array" ref="J71">VLOOKUP($A71,'movie-row'!$A$2:$Z$101,_xlfn.XMATCH(J$29,'movie-row'!$A$1:$Z$1),0)</f>
        <v>5</v>
      </c>
      <c r="K71" s="18" cm="1">
        <f t="array" ref="K71">VLOOKUP($A71,'movie-row'!$A$2:$Z$101,_xlfn.XMATCH(K$29,'movie-row'!$A$1:$Z$1),0)</f>
        <v>5</v>
      </c>
      <c r="L71" s="18" cm="1">
        <f t="array" ref="L71">VLOOKUP($A71,'movie-row'!$A$2:$Z$101,_xlfn.XMATCH(L$29,'movie-row'!$A$1:$Z$1),0)</f>
        <v>0.5</v>
      </c>
      <c r="M71" s="18" cm="1">
        <f t="array" ref="M71">VLOOKUP($A71,'movie-row'!$A$2:$Z$101,_xlfn.XMATCH(M$29,'movie-row'!$A$1:$Z$1),0)</f>
        <v>5</v>
      </c>
      <c r="N71" s="18" cm="1">
        <f t="array" ref="N71">VLOOKUP($A71,'movie-row'!$A$2:$Z$101,_xlfn.XMATCH(N$29,'movie-row'!$A$1:$Z$1),0)</f>
        <v>3</v>
      </c>
      <c r="O71" s="27" cm="1">
        <f t="array" ref="O71">VLOOKUP($A71,'movie-row'!$A$2:$Z$101,_xlfn.XMATCH(O$29,'movie-row'!$A$1:$Z$1),0)</f>
        <v>0</v>
      </c>
      <c r="P71" s="18" cm="1">
        <f t="array" ref="P71">VLOOKUP($A71,'movie-row'!$A$2:$Z$101,_xlfn.XMATCH(P$29,'movie-row'!$A$1:$Z$1),0)</f>
        <v>5</v>
      </c>
      <c r="Q71" s="18" cm="1">
        <f t="array" ref="Q71">VLOOKUP($A71,'movie-row'!$A$2:$Z$101,_xlfn.XMATCH(Q$29,'movie-row'!$A$1:$Z$1),0)</f>
        <v>5</v>
      </c>
      <c r="R71" s="18" cm="1">
        <f t="array" ref="R71">VLOOKUP($A71,'movie-row'!$A$2:$Z$101,_xlfn.XMATCH(R$29,'movie-row'!$A$1:$Z$1),0)</f>
        <v>3</v>
      </c>
      <c r="S71" s="18" cm="1">
        <f t="array" ref="S71">VLOOKUP($A71,'movie-row'!$A$2:$Z$101,_xlfn.XMATCH(S$29,'movie-row'!$A$1:$Z$1),0)</f>
        <v>3</v>
      </c>
      <c r="T71" s="18" cm="1">
        <f t="array" ref="T71">VLOOKUP($A71,'movie-row'!$A$2:$Z$101,_xlfn.XMATCH(T$29,'movie-row'!$A$1:$Z$1),0)</f>
        <v>3</v>
      </c>
      <c r="U71" s="18" cm="1">
        <f t="array" ref="U71">VLOOKUP($A71,'movie-row'!$A$2:$Z$101,_xlfn.XMATCH(U$29,'movie-row'!$A$1:$Z$1),0)</f>
        <v>5</v>
      </c>
      <c r="V71" s="18" cm="1">
        <f t="array" ref="V71">VLOOKUP($A71,'movie-row'!$A$2:$Z$101,_xlfn.XMATCH(V$29,'movie-row'!$A$1:$Z$1),0)</f>
        <v>0.5</v>
      </c>
      <c r="W71" s="18" cm="1">
        <f t="array" ref="W71">VLOOKUP($A71,'movie-row'!$A$2:$Z$101,_xlfn.XMATCH(W$29,'movie-row'!$A$1:$Z$1),0)</f>
        <v>5</v>
      </c>
      <c r="X71" s="18" cm="1">
        <f t="array" ref="X71">VLOOKUP($A71,'movie-row'!$A$2:$Z$101,_xlfn.XMATCH(X$29,'movie-row'!$A$1:$Z$1),0)</f>
        <v>5</v>
      </c>
      <c r="Y71" s="18" cm="1">
        <f t="array" ref="Y71">VLOOKUP($A71,'movie-row'!$A$2:$Z$101,_xlfn.XMATCH(Y$29,'movie-row'!$A$1:$Z$1),0)</f>
        <v>0</v>
      </c>
      <c r="Z71" s="18" cm="1">
        <f t="array" ref="Z71">VLOOKUP($A71,'movie-row'!$A$2:$Z$101,_xlfn.XMATCH(Z$29,'movie-row'!$A$1:$Z$1),0)</f>
        <v>0</v>
      </c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B71" s="34"/>
      <c r="BC71" s="18"/>
      <c r="BD71" s="18"/>
      <c r="BE71" s="18"/>
      <c r="BF71" s="18"/>
      <c r="BG71" s="27"/>
      <c r="BH71" s="18"/>
      <c r="BI71" s="18"/>
      <c r="BJ71" s="18"/>
      <c r="BK71" s="18"/>
      <c r="BL71" s="18"/>
      <c r="BM71" s="18"/>
      <c r="BN71" s="18"/>
      <c r="BO71" s="18"/>
      <c r="BP71" s="27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</row>
    <row r="72" spans="1:81">
      <c r="A72" s="5" t="str">
        <f t="shared" ref="A72:A75" si="5">A71</f>
        <v>24: Kill Bill: Vol. 1 (2003)</v>
      </c>
      <c r="B72" s="18" cm="1">
        <f t="array" ref="B72">VLOOKUP($A72,'movie-row'!$A$2:$Z$101,_xlfn.XMATCH(B$30,'movie-row'!$A$1:$Z$1),0)</f>
        <v>4</v>
      </c>
      <c r="C72" s="18" cm="1">
        <f t="array" ref="C72">VLOOKUP($A72,'movie-row'!$A$2:$Z$101,_xlfn.XMATCH(C$30,'movie-row'!$A$1:$Z$1),0)</f>
        <v>5</v>
      </c>
      <c r="D72" s="18" cm="1">
        <f t="array" ref="D72">VLOOKUP($A72,'movie-row'!$A$2:$Z$101,_xlfn.XMATCH(D$30,'movie-row'!$A$1:$Z$1),0)</f>
        <v>0.5</v>
      </c>
      <c r="E72" s="18" cm="1">
        <f t="array" ref="E72">VLOOKUP($A72,'movie-row'!$A$2:$Z$101,_xlfn.XMATCH(E$30,'movie-row'!$A$1:$Z$1),0)</f>
        <v>0</v>
      </c>
      <c r="F72" s="27" cm="1">
        <f t="array" ref="F72">VLOOKUP($A72,'movie-row'!$A$2:$Z$101,_xlfn.XMATCH(F$30,'movie-row'!$A$1:$Z$1),0)</f>
        <v>5</v>
      </c>
      <c r="G72" s="18" cm="1">
        <f t="array" ref="G72">VLOOKUP($A72,'movie-row'!$A$2:$Z$101,_xlfn.XMATCH(G$30,'movie-row'!$A$1:$Z$1),0)</f>
        <v>3</v>
      </c>
      <c r="H72" s="18" cm="1">
        <f t="array" ref="H72">VLOOKUP($A72,'movie-row'!$A$2:$Z$101,_xlfn.XMATCH(H$30,'movie-row'!$A$1:$Z$1),0)</f>
        <v>3</v>
      </c>
      <c r="I72" s="18" cm="1">
        <f t="array" ref="I72">VLOOKUP($A72,'movie-row'!$A$2:$Z$101,_xlfn.XMATCH(I$30,'movie-row'!$A$1:$Z$1),0)</f>
        <v>4</v>
      </c>
      <c r="J72" s="18" cm="1">
        <f t="array" ref="J72">VLOOKUP($A72,'movie-row'!$A$2:$Z$101,_xlfn.XMATCH(J$30,'movie-row'!$A$1:$Z$1),0)</f>
        <v>5</v>
      </c>
      <c r="K72" s="18" cm="1">
        <f t="array" ref="K72">VLOOKUP($A72,'movie-row'!$A$2:$Z$101,_xlfn.XMATCH(K$30,'movie-row'!$A$1:$Z$1),0)</f>
        <v>4</v>
      </c>
      <c r="L72" s="18" cm="1">
        <f t="array" ref="L72">VLOOKUP($A72,'movie-row'!$A$2:$Z$101,_xlfn.XMATCH(L$30,'movie-row'!$A$1:$Z$1),0)</f>
        <v>4</v>
      </c>
      <c r="M72" s="18" cm="1">
        <f t="array" ref="M72">VLOOKUP($A72,'movie-row'!$A$2:$Z$101,_xlfn.XMATCH(M$30,'movie-row'!$A$1:$Z$1),0)</f>
        <v>5</v>
      </c>
      <c r="N72" s="18" cm="1">
        <f t="array" ref="N72">VLOOKUP($A72,'movie-row'!$A$2:$Z$101,_xlfn.XMATCH(N$30,'movie-row'!$A$1:$Z$1),0)</f>
        <v>3</v>
      </c>
      <c r="O72" s="27" cm="1">
        <f t="array" ref="O72">VLOOKUP($A72,'movie-row'!$A$2:$Z$101,_xlfn.XMATCH(O$30,'movie-row'!$A$1:$Z$1),0)</f>
        <v>5</v>
      </c>
      <c r="P72" s="18" cm="1">
        <f t="array" ref="P72">VLOOKUP($A72,'movie-row'!$A$2:$Z$101,_xlfn.XMATCH(P$30,'movie-row'!$A$1:$Z$1),0)</f>
        <v>0</v>
      </c>
      <c r="Q72" s="18" cm="1">
        <f t="array" ref="Q72">VLOOKUP($A72,'movie-row'!$A$2:$Z$101,_xlfn.XMATCH(Q$30,'movie-row'!$A$1:$Z$1),0)</f>
        <v>5</v>
      </c>
      <c r="R72" s="18" cm="1">
        <f t="array" ref="R72">VLOOKUP($A72,'movie-row'!$A$2:$Z$101,_xlfn.XMATCH(R$30,'movie-row'!$A$1:$Z$1),0)</f>
        <v>0</v>
      </c>
      <c r="S72" s="18" cm="1">
        <f t="array" ref="S72">VLOOKUP($A72,'movie-row'!$A$2:$Z$101,_xlfn.XMATCH(S$30,'movie-row'!$A$1:$Z$1),0)</f>
        <v>0</v>
      </c>
      <c r="T72" s="18" cm="1">
        <f t="array" ref="T72">VLOOKUP($A72,'movie-row'!$A$2:$Z$101,_xlfn.XMATCH(T$30,'movie-row'!$A$1:$Z$1),0)</f>
        <v>5</v>
      </c>
      <c r="U72" s="18" cm="1">
        <f t="array" ref="U72">VLOOKUP($A72,'movie-row'!$A$2:$Z$101,_xlfn.XMATCH(U$30,'movie-row'!$A$1:$Z$1),0)</f>
        <v>3</v>
      </c>
      <c r="V72" s="18" cm="1">
        <f t="array" ref="V72">VLOOKUP($A72,'movie-row'!$A$2:$Z$101,_xlfn.XMATCH(V$30,'movie-row'!$A$1:$Z$1),0)</f>
        <v>5</v>
      </c>
      <c r="W72" s="18" cm="1">
        <f t="array" ref="W72">VLOOKUP($A72,'movie-row'!$A$2:$Z$101,_xlfn.XMATCH(W$30,'movie-row'!$A$1:$Z$1),0)</f>
        <v>4</v>
      </c>
      <c r="X72" s="18" cm="1">
        <f t="array" ref="X72">VLOOKUP($A72,'movie-row'!$A$2:$Z$101,_xlfn.XMATCH(X$30,'movie-row'!$A$1:$Z$1),0)</f>
        <v>5</v>
      </c>
      <c r="Y72" s="18" cm="1">
        <f t="array" ref="Y72">VLOOKUP($A72,'movie-row'!$A$2:$Z$101,_xlfn.XMATCH(Y$30,'movie-row'!$A$1:$Z$1),0)</f>
        <v>0</v>
      </c>
      <c r="Z72" s="18" cm="1">
        <f t="array" ref="Z72">VLOOKUP($A72,'movie-row'!$A$2:$Z$101,_xlfn.XMATCH(Z$30,'movie-row'!$A$1:$Z$1),0)</f>
        <v>5</v>
      </c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B72" s="34"/>
      <c r="BC72" s="18"/>
      <c r="BD72" s="18"/>
      <c r="BE72" s="18"/>
      <c r="BF72" s="18"/>
      <c r="BG72" s="27"/>
      <c r="BH72" s="18"/>
      <c r="BI72" s="18"/>
      <c r="BJ72" s="18"/>
      <c r="BK72" s="18"/>
      <c r="BL72" s="18"/>
      <c r="BM72" s="18"/>
      <c r="BN72" s="18"/>
      <c r="BO72" s="18"/>
      <c r="BP72" s="27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</row>
    <row r="73" spans="1:81">
      <c r="A73" s="5" t="str">
        <f t="shared" si="5"/>
        <v>24: Kill Bill: Vol. 1 (2003)</v>
      </c>
      <c r="B73" s="18" cm="1">
        <f t="array" ref="B73">VLOOKUP($A73,'movie-row'!$A$2:$Z$101,_xlfn.XMATCH(B$31,'movie-row'!$A$1:$Z$1),0)</f>
        <v>0.5</v>
      </c>
      <c r="C73" s="18" cm="1">
        <f t="array" ref="C73">VLOOKUP($A73,'movie-row'!$A$2:$Z$101,_xlfn.XMATCH(C$31,'movie-row'!$A$1:$Z$1),0)</f>
        <v>4</v>
      </c>
      <c r="D73" s="18" cm="1">
        <f t="array" ref="D73">VLOOKUP($A73,'movie-row'!$A$2:$Z$101,_xlfn.XMATCH(D$31,'movie-row'!$A$1:$Z$1),0)</f>
        <v>3</v>
      </c>
      <c r="E73" s="18" cm="1">
        <f t="array" ref="E73">VLOOKUP($A73,'movie-row'!$A$2:$Z$101,_xlfn.XMATCH(E$31,'movie-row'!$A$1:$Z$1),0)</f>
        <v>0</v>
      </c>
      <c r="F73" s="27" cm="1">
        <f t="array" ref="F73">VLOOKUP($A73,'movie-row'!$A$2:$Z$101,_xlfn.XMATCH(F$31,'movie-row'!$A$1:$Z$1),0)</f>
        <v>4.5</v>
      </c>
      <c r="G73" s="18" cm="1">
        <f t="array" ref="G73">VLOOKUP($A73,'movie-row'!$A$2:$Z$101,_xlfn.XMATCH(G$31,'movie-row'!$A$1:$Z$1),0)</f>
        <v>0</v>
      </c>
      <c r="H73" s="18" cm="1">
        <f t="array" ref="H73">VLOOKUP($A73,'movie-row'!$A$2:$Z$101,_xlfn.XMATCH(H$31,'movie-row'!$A$1:$Z$1),0)</f>
        <v>4</v>
      </c>
      <c r="I73" s="18" cm="1">
        <f t="array" ref="I73">VLOOKUP($A73,'movie-row'!$A$2:$Z$101,_xlfn.XMATCH(I$31,'movie-row'!$A$1:$Z$1),0)</f>
        <v>3</v>
      </c>
      <c r="J73" s="18" cm="1">
        <f t="array" ref="J73">VLOOKUP($A73,'movie-row'!$A$2:$Z$101,_xlfn.XMATCH(J$31,'movie-row'!$A$1:$Z$1),0)</f>
        <v>3</v>
      </c>
      <c r="K73" s="18" cm="1">
        <f t="array" ref="K73">VLOOKUP($A73,'movie-row'!$A$2:$Z$101,_xlfn.XMATCH(K$31,'movie-row'!$A$1:$Z$1),0)</f>
        <v>5</v>
      </c>
      <c r="L73" s="18" cm="1">
        <f t="array" ref="L73">VLOOKUP($A73,'movie-row'!$A$2:$Z$101,_xlfn.XMATCH(L$31,'movie-row'!$A$1:$Z$1),0)</f>
        <v>5</v>
      </c>
      <c r="M73" s="18" cm="1">
        <f t="array" ref="M73">VLOOKUP($A73,'movie-row'!$A$2:$Z$101,_xlfn.XMATCH(M$31,'movie-row'!$A$1:$Z$1),0)</f>
        <v>3</v>
      </c>
      <c r="N73" s="18" cm="1">
        <f t="array" ref="N73">VLOOKUP($A73,'movie-row'!$A$2:$Z$101,_xlfn.XMATCH(N$31,'movie-row'!$A$1:$Z$1),0)</f>
        <v>5</v>
      </c>
      <c r="O73" s="27" cm="1">
        <f t="array" ref="O73">VLOOKUP($A73,'movie-row'!$A$2:$Z$101,_xlfn.XMATCH(O$31,'movie-row'!$A$1:$Z$1),0)</f>
        <v>3</v>
      </c>
      <c r="P73" s="18" cm="1">
        <f t="array" ref="P73">VLOOKUP($A73,'movie-row'!$A$2:$Z$101,_xlfn.XMATCH(P$31,'movie-row'!$A$1:$Z$1),0)</f>
        <v>5</v>
      </c>
      <c r="Q73" s="18" cm="1">
        <f t="array" ref="Q73">VLOOKUP($A73,'movie-row'!$A$2:$Z$101,_xlfn.XMATCH(Q$31,'movie-row'!$A$1:$Z$1),0)</f>
        <v>3.5</v>
      </c>
      <c r="R73" s="18" cm="1">
        <f t="array" ref="R73">VLOOKUP($A73,'movie-row'!$A$2:$Z$101,_xlfn.XMATCH(R$31,'movie-row'!$A$1:$Z$1),0)</f>
        <v>0</v>
      </c>
      <c r="S73" s="18" cm="1">
        <f t="array" ref="S73">VLOOKUP($A73,'movie-row'!$A$2:$Z$101,_xlfn.XMATCH(S$31,'movie-row'!$A$1:$Z$1),0)</f>
        <v>5</v>
      </c>
      <c r="T73" s="18" cm="1">
        <f t="array" ref="T73">VLOOKUP($A73,'movie-row'!$A$2:$Z$101,_xlfn.XMATCH(T$31,'movie-row'!$A$1:$Z$1),0)</f>
        <v>0</v>
      </c>
      <c r="U73" s="18" cm="1">
        <f t="array" ref="U73">VLOOKUP($A73,'movie-row'!$A$2:$Z$101,_xlfn.XMATCH(U$31,'movie-row'!$A$1:$Z$1),0)</f>
        <v>4</v>
      </c>
      <c r="V73" s="18" cm="1">
        <f t="array" ref="V73">VLOOKUP($A73,'movie-row'!$A$2:$Z$101,_xlfn.XMATCH(V$31,'movie-row'!$A$1:$Z$1),0)</f>
        <v>4</v>
      </c>
      <c r="W73" s="18" cm="1">
        <f t="array" ref="W73">VLOOKUP($A73,'movie-row'!$A$2:$Z$101,_xlfn.XMATCH(W$31,'movie-row'!$A$1:$Z$1),0)</f>
        <v>5</v>
      </c>
      <c r="X73" s="18" cm="1">
        <f t="array" ref="X73">VLOOKUP($A73,'movie-row'!$A$2:$Z$101,_xlfn.XMATCH(X$31,'movie-row'!$A$1:$Z$1),0)</f>
        <v>4</v>
      </c>
      <c r="Y73" s="18" cm="1">
        <f t="array" ref="Y73">VLOOKUP($A73,'movie-row'!$A$2:$Z$101,_xlfn.XMATCH(Y$31,'movie-row'!$A$1:$Z$1),0)</f>
        <v>4.5</v>
      </c>
      <c r="Z73" s="18" cm="1">
        <f t="array" ref="Z73">VLOOKUP($A73,'movie-row'!$A$2:$Z$101,_xlfn.XMATCH(Z$31,'movie-row'!$A$1:$Z$1),0)</f>
        <v>3</v>
      </c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B73" s="34"/>
      <c r="BC73" s="18"/>
      <c r="BD73" s="18"/>
      <c r="BE73" s="18"/>
      <c r="BF73" s="18"/>
      <c r="BG73" s="27"/>
      <c r="BH73" s="18"/>
      <c r="BI73" s="18"/>
      <c r="BJ73" s="18"/>
      <c r="BK73" s="18"/>
      <c r="BL73" s="18"/>
      <c r="BM73" s="18"/>
      <c r="BN73" s="18"/>
      <c r="BO73" s="18"/>
      <c r="BP73" s="27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</row>
    <row r="74" spans="1:81">
      <c r="A74" s="5" t="str">
        <f t="shared" si="5"/>
        <v>24: Kill Bill: Vol. 1 (2003)</v>
      </c>
      <c r="B74" s="18" cm="1">
        <f t="array" ref="B74">VLOOKUP($A74,'movie-row'!$A$2:$Z$101,_xlfn.XMATCH(B$32,'movie-row'!$A$1:$Z$1),0)</f>
        <v>3</v>
      </c>
      <c r="C74" s="18" cm="1">
        <f t="array" ref="C74">VLOOKUP($A74,'movie-row'!$A$2:$Z$101,_xlfn.XMATCH(C$32,'movie-row'!$A$1:$Z$1),0)</f>
        <v>5</v>
      </c>
      <c r="D74" s="18" cm="1">
        <f t="array" ref="D74">VLOOKUP($A74,'movie-row'!$A$2:$Z$101,_xlfn.XMATCH(D$32,'movie-row'!$A$1:$Z$1),0)</f>
        <v>5</v>
      </c>
      <c r="E74" s="18" cm="1">
        <f t="array" ref="E74">VLOOKUP($A74,'movie-row'!$A$2:$Z$101,_xlfn.XMATCH(E$32,'movie-row'!$A$1:$Z$1),0)</f>
        <v>4</v>
      </c>
      <c r="F74" s="27" cm="1">
        <f t="array" ref="F74">VLOOKUP($A74,'movie-row'!$A$2:$Z$101,_xlfn.XMATCH(F$32,'movie-row'!$A$1:$Z$1),0)</f>
        <v>0</v>
      </c>
      <c r="G74" s="18" cm="1">
        <f t="array" ref="G74">VLOOKUP($A74,'movie-row'!$A$2:$Z$101,_xlfn.XMATCH(G$32,'movie-row'!$A$1:$Z$1),0)</f>
        <v>0.5</v>
      </c>
      <c r="H74" s="18" cm="1">
        <f t="array" ref="H74">VLOOKUP($A74,'movie-row'!$A$2:$Z$101,_xlfn.XMATCH(H$32,'movie-row'!$A$1:$Z$1),0)</f>
        <v>5</v>
      </c>
      <c r="I74" s="18" cm="1">
        <f t="array" ref="I74">VLOOKUP($A74,'movie-row'!$A$2:$Z$101,_xlfn.XMATCH(I$32,'movie-row'!$A$1:$Z$1),0)</f>
        <v>3</v>
      </c>
      <c r="J74" s="18" cm="1">
        <f t="array" ref="J74">VLOOKUP($A74,'movie-row'!$A$2:$Z$101,_xlfn.XMATCH(J$32,'movie-row'!$A$1:$Z$1),0)</f>
        <v>0</v>
      </c>
      <c r="K74" s="18" cm="1">
        <f t="array" ref="K74">VLOOKUP($A74,'movie-row'!$A$2:$Z$101,_xlfn.XMATCH(K$32,'movie-row'!$A$1:$Z$1),0)</f>
        <v>4</v>
      </c>
      <c r="L74" s="18" cm="1">
        <f t="array" ref="L74">VLOOKUP($A74,'movie-row'!$A$2:$Z$101,_xlfn.XMATCH(L$32,'movie-row'!$A$1:$Z$1),0)</f>
        <v>0</v>
      </c>
      <c r="M74" s="18" cm="1">
        <f t="array" ref="M74">VLOOKUP($A74,'movie-row'!$A$2:$Z$101,_xlfn.XMATCH(M$32,'movie-row'!$A$1:$Z$1),0)</f>
        <v>5</v>
      </c>
      <c r="N74" s="18" cm="1">
        <f t="array" ref="N74">VLOOKUP($A74,'movie-row'!$A$2:$Z$101,_xlfn.XMATCH(N$32,'movie-row'!$A$1:$Z$1),0)</f>
        <v>3</v>
      </c>
      <c r="O74" s="27" cm="1">
        <f t="array" ref="O74">VLOOKUP($A74,'movie-row'!$A$2:$Z$101,_xlfn.XMATCH(O$32,'movie-row'!$A$1:$Z$1),0)</f>
        <v>4</v>
      </c>
      <c r="P74" s="18" cm="1">
        <f t="array" ref="P74">VLOOKUP($A74,'movie-row'!$A$2:$Z$101,_xlfn.XMATCH(P$32,'movie-row'!$A$1:$Z$1),0)</f>
        <v>4.5</v>
      </c>
      <c r="Q74" s="18" cm="1">
        <f t="array" ref="Q74">VLOOKUP($A74,'movie-row'!$A$2:$Z$101,_xlfn.XMATCH(Q$32,'movie-row'!$A$1:$Z$1),0)</f>
        <v>5</v>
      </c>
      <c r="R74" s="18" cm="1">
        <f t="array" ref="R74">VLOOKUP($A74,'movie-row'!$A$2:$Z$101,_xlfn.XMATCH(R$32,'movie-row'!$A$1:$Z$1),0)</f>
        <v>3</v>
      </c>
      <c r="S74" s="18" cm="1">
        <f t="array" ref="S74">VLOOKUP($A74,'movie-row'!$A$2:$Z$101,_xlfn.XMATCH(S$32,'movie-row'!$A$1:$Z$1),0)</f>
        <v>5</v>
      </c>
      <c r="T74" s="18" cm="1">
        <f t="array" ref="T74">VLOOKUP($A74,'movie-row'!$A$2:$Z$101,_xlfn.XMATCH(T$32,'movie-row'!$A$1:$Z$1),0)</f>
        <v>5</v>
      </c>
      <c r="U74" s="18" cm="1">
        <f t="array" ref="U74">VLOOKUP($A74,'movie-row'!$A$2:$Z$101,_xlfn.XMATCH(U$32,'movie-row'!$A$1:$Z$1),0)</f>
        <v>5</v>
      </c>
      <c r="V74" s="18" cm="1">
        <f t="array" ref="V74">VLOOKUP($A74,'movie-row'!$A$2:$Z$101,_xlfn.XMATCH(V$32,'movie-row'!$A$1:$Z$1),0)</f>
        <v>0</v>
      </c>
      <c r="W74" s="18" cm="1">
        <f t="array" ref="W74">VLOOKUP($A74,'movie-row'!$A$2:$Z$101,_xlfn.XMATCH(W$32,'movie-row'!$A$1:$Z$1),0)</f>
        <v>5</v>
      </c>
      <c r="X74" s="18" cm="1">
        <f t="array" ref="X74">VLOOKUP($A74,'movie-row'!$A$2:$Z$101,_xlfn.XMATCH(X$32,'movie-row'!$A$1:$Z$1),0)</f>
        <v>0.5</v>
      </c>
      <c r="Y74" s="18" cm="1">
        <f t="array" ref="Y74">VLOOKUP($A74,'movie-row'!$A$2:$Z$101,_xlfn.XMATCH(Y$32,'movie-row'!$A$1:$Z$1),0)</f>
        <v>3</v>
      </c>
      <c r="Z74" s="18" cm="1">
        <f t="array" ref="Z74">VLOOKUP($A74,'movie-row'!$A$2:$Z$101,_xlfn.XMATCH(Z$32,'movie-row'!$A$1:$Z$1),0)</f>
        <v>0.5</v>
      </c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B74" s="34"/>
      <c r="BC74" s="18"/>
      <c r="BD74" s="18"/>
      <c r="BE74" s="18"/>
      <c r="BF74" s="18"/>
      <c r="BG74" s="27"/>
      <c r="BH74" s="18"/>
      <c r="BI74" s="18"/>
      <c r="BJ74" s="18"/>
      <c r="BK74" s="18"/>
      <c r="BL74" s="18"/>
      <c r="BM74" s="18"/>
      <c r="BN74" s="18"/>
      <c r="BO74" s="18"/>
      <c r="BP74" s="27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</row>
    <row r="75" spans="1:81">
      <c r="A75" s="5" t="str">
        <f t="shared" si="5"/>
        <v>24: Kill Bill: Vol. 1 (2003)</v>
      </c>
      <c r="B75" s="18" cm="1">
        <f t="array" ref="B75">VLOOKUP($A75,'movie-row'!$A$2:$Z$101,_xlfn.XMATCH(B$33,'movie-row'!$A$1:$Z$1),0)</f>
        <v>5</v>
      </c>
      <c r="C75" s="18" cm="1">
        <f t="array" ref="C75">VLOOKUP($A75,'movie-row'!$A$2:$Z$101,_xlfn.XMATCH(C$33,'movie-row'!$A$1:$Z$1),0)</f>
        <v>0</v>
      </c>
      <c r="D75" s="18" cm="1">
        <f t="array" ref="D75">VLOOKUP($A75,'movie-row'!$A$2:$Z$101,_xlfn.XMATCH(D$33,'movie-row'!$A$1:$Z$1),0)</f>
        <v>3.5</v>
      </c>
      <c r="E75" s="18" cm="1">
        <f t="array" ref="E75">VLOOKUP($A75,'movie-row'!$A$2:$Z$101,_xlfn.XMATCH(E$33,'movie-row'!$A$1:$Z$1),0)</f>
        <v>4</v>
      </c>
      <c r="F75" s="27" cm="1">
        <f t="array" ref="F75">VLOOKUP($A75,'movie-row'!$A$2:$Z$101,_xlfn.XMATCH(F$33,'movie-row'!$A$1:$Z$1),0)</f>
        <v>3</v>
      </c>
      <c r="G75" s="18" cm="1">
        <f t="array" ref="G75">VLOOKUP($A75,'movie-row'!$A$2:$Z$101,_xlfn.XMATCH(G$33,'movie-row'!$A$1:$Z$1),0)</f>
        <v>3.5</v>
      </c>
      <c r="H75" s="18" cm="1">
        <f t="array" ref="H75">VLOOKUP($A75,'movie-row'!$A$2:$Z$101,_xlfn.XMATCH(H$33,'movie-row'!$A$1:$Z$1),0)</f>
        <v>5</v>
      </c>
      <c r="I75" s="18" cm="1">
        <f t="array" ref="I75">VLOOKUP($A75,'movie-row'!$A$2:$Z$101,_xlfn.XMATCH(I$33,'movie-row'!$A$1:$Z$1),0)</f>
        <v>4</v>
      </c>
      <c r="J75" s="18" cm="1">
        <f t="array" ref="J75">VLOOKUP($A75,'movie-row'!$A$2:$Z$101,_xlfn.XMATCH(J$33,'movie-row'!$A$1:$Z$1),0)</f>
        <v>5</v>
      </c>
      <c r="K75" s="18" cm="1">
        <f t="array" ref="K75">VLOOKUP($A75,'movie-row'!$A$2:$Z$101,_xlfn.XMATCH(K$33,'movie-row'!$A$1:$Z$1),0)</f>
        <v>3.5</v>
      </c>
      <c r="L75" s="18" cm="1">
        <f t="array" ref="L75">VLOOKUP($A75,'movie-row'!$A$2:$Z$101,_xlfn.XMATCH(L$33,'movie-row'!$A$1:$Z$1),0)</f>
        <v>3.5</v>
      </c>
      <c r="M75" s="18" cm="1">
        <f t="array" ref="M75">VLOOKUP($A75,'movie-row'!$A$2:$Z$101,_xlfn.XMATCH(M$33,'movie-row'!$A$1:$Z$1),0)</f>
        <v>5</v>
      </c>
      <c r="N75" s="18" cm="1">
        <f t="array" ref="N75">VLOOKUP($A75,'movie-row'!$A$2:$Z$101,_xlfn.XMATCH(N$33,'movie-row'!$A$1:$Z$1),0)</f>
        <v>5</v>
      </c>
      <c r="O75" s="27" cm="1">
        <f t="array" ref="O75">VLOOKUP($A75,'movie-row'!$A$2:$Z$101,_xlfn.XMATCH(O$33,'movie-row'!$A$1:$Z$1),0)</f>
        <v>3.5</v>
      </c>
      <c r="P75" s="18" cm="1">
        <f t="array" ref="P75">VLOOKUP($A75,'movie-row'!$A$2:$Z$101,_xlfn.XMATCH(P$33,'movie-row'!$A$1:$Z$1),0)</f>
        <v>5</v>
      </c>
      <c r="Q75" s="18" cm="1">
        <f t="array" ref="Q75">VLOOKUP($A75,'movie-row'!$A$2:$Z$101,_xlfn.XMATCH(Q$33,'movie-row'!$A$1:$Z$1),0)</f>
        <v>0</v>
      </c>
      <c r="R75" s="18" cm="1">
        <f t="array" ref="R75">VLOOKUP($A75,'movie-row'!$A$2:$Z$101,_xlfn.XMATCH(R$33,'movie-row'!$A$1:$Z$1),0)</f>
        <v>3</v>
      </c>
      <c r="S75" s="18" cm="1">
        <f t="array" ref="S75">VLOOKUP($A75,'movie-row'!$A$2:$Z$101,_xlfn.XMATCH(S$33,'movie-row'!$A$1:$Z$1),0)</f>
        <v>3</v>
      </c>
      <c r="T75" s="18" cm="1">
        <f t="array" ref="T75">VLOOKUP($A75,'movie-row'!$A$2:$Z$101,_xlfn.XMATCH(T$33,'movie-row'!$A$1:$Z$1),0)</f>
        <v>4.5</v>
      </c>
      <c r="U75" s="18" cm="1">
        <f t="array" ref="U75">VLOOKUP($A75,'movie-row'!$A$2:$Z$101,_xlfn.XMATCH(U$33,'movie-row'!$A$1:$Z$1),0)</f>
        <v>5</v>
      </c>
      <c r="V75" s="18" cm="1">
        <f t="array" ref="V75">VLOOKUP($A75,'movie-row'!$A$2:$Z$101,_xlfn.XMATCH(V$33,'movie-row'!$A$1:$Z$1),0)</f>
        <v>5</v>
      </c>
      <c r="W75" s="18" cm="1">
        <f t="array" ref="W75">VLOOKUP($A75,'movie-row'!$A$2:$Z$101,_xlfn.XMATCH(W$33,'movie-row'!$A$1:$Z$1),0)</f>
        <v>5</v>
      </c>
      <c r="X75" s="18" cm="1">
        <f t="array" ref="X75">VLOOKUP($A75,'movie-row'!$A$2:$Z$101,_xlfn.XMATCH(X$33,'movie-row'!$A$1:$Z$1),0)</f>
        <v>4</v>
      </c>
      <c r="Y75" s="18" cm="1">
        <f t="array" ref="Y75">VLOOKUP($A75,'movie-row'!$A$2:$Z$101,_xlfn.XMATCH(Y$33,'movie-row'!$A$1:$Z$1),0)</f>
        <v>5</v>
      </c>
      <c r="Z75" s="18" cm="1">
        <f t="array" ref="Z75">VLOOKUP($A75,'movie-row'!$A$2:$Z$101,_xlfn.XMATCH(Z$33,'movie-row'!$A$1:$Z$1),0)</f>
        <v>3</v>
      </c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B75" s="34"/>
      <c r="BC75" s="18"/>
      <c r="BD75" s="18"/>
      <c r="BE75" s="18"/>
      <c r="BF75" s="18"/>
      <c r="BG75" s="27"/>
      <c r="BH75" s="18"/>
      <c r="BI75" s="18"/>
      <c r="BJ75" s="18"/>
      <c r="BK75" s="18"/>
      <c r="BL75" s="18"/>
      <c r="BM75" s="18"/>
      <c r="BN75" s="18"/>
      <c r="BO75" s="18"/>
      <c r="BP75" s="27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</row>
    <row r="76" spans="1:81">
      <c r="A76" s="20" t="s">
        <v>6</v>
      </c>
      <c r="B76" s="18" cm="1">
        <f t="array" ref="B76">VLOOKUP($A76,'movie-row'!$A$2:$Z$101,_xlfn.XMATCH(B$29,'movie-row'!$A$1:$Z$1),0)</f>
        <v>4</v>
      </c>
      <c r="C76" s="18" cm="1">
        <f t="array" ref="C76">VLOOKUP($A76,'movie-row'!$A$2:$Z$101,_xlfn.XMATCH(C$29,'movie-row'!$A$1:$Z$1),0)</f>
        <v>5</v>
      </c>
      <c r="D76" s="18" cm="1">
        <f t="array" ref="D76">VLOOKUP($A76,'movie-row'!$A$2:$Z$101,_xlfn.XMATCH(D$29,'movie-row'!$A$1:$Z$1),0)</f>
        <v>5</v>
      </c>
      <c r="E76" s="18" cm="1">
        <f t="array" ref="E76">VLOOKUP($A76,'movie-row'!$A$2:$Z$101,_xlfn.XMATCH(E$29,'movie-row'!$A$1:$Z$1),0)</f>
        <v>0</v>
      </c>
      <c r="F76" s="27" cm="1">
        <f t="array" ref="F76">VLOOKUP($A76,'movie-row'!$A$2:$Z$101,_xlfn.XMATCH(F$29,'movie-row'!$A$1:$Z$1),0)</f>
        <v>0</v>
      </c>
      <c r="G76" s="18" cm="1">
        <f t="array" ref="G76">VLOOKUP($A76,'movie-row'!$A$2:$Z$101,_xlfn.XMATCH(G$29,'movie-row'!$A$1:$Z$1),0)</f>
        <v>5</v>
      </c>
      <c r="H76" s="18" cm="1">
        <f t="array" ref="H76">VLOOKUP($A76,'movie-row'!$A$2:$Z$101,_xlfn.XMATCH(H$29,'movie-row'!$A$1:$Z$1),0)</f>
        <v>0</v>
      </c>
      <c r="I76" s="18" cm="1">
        <f t="array" ref="I76">VLOOKUP($A76,'movie-row'!$A$2:$Z$101,_xlfn.XMATCH(I$29,'movie-row'!$A$1:$Z$1),0)</f>
        <v>0</v>
      </c>
      <c r="J76" s="18" cm="1">
        <f t="array" ref="J76">VLOOKUP($A76,'movie-row'!$A$2:$Z$101,_xlfn.XMATCH(J$29,'movie-row'!$A$1:$Z$1),0)</f>
        <v>0</v>
      </c>
      <c r="K76" s="18" cm="1">
        <f t="array" ref="K76">VLOOKUP($A76,'movie-row'!$A$2:$Z$101,_xlfn.XMATCH(K$29,'movie-row'!$A$1:$Z$1),0)</f>
        <v>1.5</v>
      </c>
      <c r="L76" s="18" cm="1">
        <f t="array" ref="L76">VLOOKUP($A76,'movie-row'!$A$2:$Z$101,_xlfn.XMATCH(L$29,'movie-row'!$A$1:$Z$1),0)</f>
        <v>0.5</v>
      </c>
      <c r="M76" s="18" cm="1">
        <f t="array" ref="M76">VLOOKUP($A76,'movie-row'!$A$2:$Z$101,_xlfn.XMATCH(M$29,'movie-row'!$A$1:$Z$1),0)</f>
        <v>1.5</v>
      </c>
      <c r="N76" s="18" cm="1">
        <f t="array" ref="N76">VLOOKUP($A76,'movie-row'!$A$2:$Z$101,_xlfn.XMATCH(N$29,'movie-row'!$A$1:$Z$1),0)</f>
        <v>0</v>
      </c>
      <c r="O76" s="27" cm="1">
        <f t="array" ref="O76">VLOOKUP($A76,'movie-row'!$A$2:$Z$101,_xlfn.XMATCH(O$29,'movie-row'!$A$1:$Z$1),0)</f>
        <v>5</v>
      </c>
      <c r="P76" s="18" cm="1">
        <f t="array" ref="P76">VLOOKUP($A76,'movie-row'!$A$2:$Z$101,_xlfn.XMATCH(P$29,'movie-row'!$A$1:$Z$1),0)</f>
        <v>5</v>
      </c>
      <c r="Q76" s="18" cm="1">
        <f t="array" ref="Q76">VLOOKUP($A76,'movie-row'!$A$2:$Z$101,_xlfn.XMATCH(Q$29,'movie-row'!$A$1:$Z$1),0)</f>
        <v>1.5</v>
      </c>
      <c r="R76" s="18" cm="1">
        <f t="array" ref="R76">VLOOKUP($A76,'movie-row'!$A$2:$Z$101,_xlfn.XMATCH(R$29,'movie-row'!$A$1:$Z$1),0)</f>
        <v>0</v>
      </c>
      <c r="S76" s="18" cm="1">
        <f t="array" ref="S76">VLOOKUP($A76,'movie-row'!$A$2:$Z$101,_xlfn.XMATCH(S$29,'movie-row'!$A$1:$Z$1),0)</f>
        <v>0</v>
      </c>
      <c r="T76" s="18" cm="1">
        <f t="array" ref="T76">VLOOKUP($A76,'movie-row'!$A$2:$Z$101,_xlfn.XMATCH(T$29,'movie-row'!$A$1:$Z$1),0)</f>
        <v>0</v>
      </c>
      <c r="U76" s="18" cm="1">
        <f t="array" ref="U76">VLOOKUP($A76,'movie-row'!$A$2:$Z$101,_xlfn.XMATCH(U$29,'movie-row'!$A$1:$Z$1),0)</f>
        <v>5</v>
      </c>
      <c r="V76" s="18" cm="1">
        <f t="array" ref="V76">VLOOKUP($A76,'movie-row'!$A$2:$Z$101,_xlfn.XMATCH(V$29,'movie-row'!$A$1:$Z$1),0)</f>
        <v>0</v>
      </c>
      <c r="W76" s="18" cm="1">
        <f t="array" ref="W76">VLOOKUP($A76,'movie-row'!$A$2:$Z$101,_xlfn.XMATCH(W$29,'movie-row'!$A$1:$Z$1),0)</f>
        <v>0</v>
      </c>
      <c r="X76" s="18" cm="1">
        <f t="array" ref="X76">VLOOKUP($A76,'movie-row'!$A$2:$Z$101,_xlfn.XMATCH(X$29,'movie-row'!$A$1:$Z$1),0)</f>
        <v>5</v>
      </c>
      <c r="Y76" s="18" cm="1">
        <f t="array" ref="Y76">VLOOKUP($A76,'movie-row'!$A$2:$Z$101,_xlfn.XMATCH(Y$29,'movie-row'!$A$1:$Z$1),0)</f>
        <v>5</v>
      </c>
      <c r="Z76" s="18" cm="1">
        <f t="array" ref="Z76">VLOOKUP($A76,'movie-row'!$A$2:$Z$101,_xlfn.XMATCH(Z$29,'movie-row'!$A$1:$Z$1),0)</f>
        <v>5</v>
      </c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AZ76" s="38"/>
      <c r="BB76" s="34"/>
      <c r="BC76" s="18"/>
      <c r="BD76" s="18"/>
      <c r="BE76" s="18"/>
      <c r="BF76" s="18"/>
      <c r="BG76" s="27"/>
      <c r="BH76" s="18"/>
      <c r="BI76" s="18"/>
      <c r="BJ76" s="18"/>
      <c r="BK76" s="18"/>
      <c r="BL76" s="18"/>
      <c r="BM76" s="18"/>
      <c r="BN76" s="18"/>
      <c r="BO76" s="18"/>
      <c r="BP76" s="27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</row>
    <row r="77" spans="1:81">
      <c r="A77" s="5" t="str">
        <f t="shared" ref="A77:A80" si="6">A76</f>
        <v>38: Eternal Sunshine of the Spotless Mind (2004)</v>
      </c>
      <c r="B77" s="18" cm="1">
        <f t="array" ref="B77">VLOOKUP($A77,'movie-row'!$A$2:$Z$101,_xlfn.XMATCH(B$30,'movie-row'!$A$1:$Z$1),0)</f>
        <v>0</v>
      </c>
      <c r="C77" s="18" cm="1">
        <f t="array" ref="C77">VLOOKUP($A77,'movie-row'!$A$2:$Z$101,_xlfn.XMATCH(C$30,'movie-row'!$A$1:$Z$1),0)</f>
        <v>0</v>
      </c>
      <c r="D77" s="18" cm="1">
        <f t="array" ref="D77">VLOOKUP($A77,'movie-row'!$A$2:$Z$101,_xlfn.XMATCH(D$30,'movie-row'!$A$1:$Z$1),0)</f>
        <v>0</v>
      </c>
      <c r="E77" s="18" cm="1">
        <f t="array" ref="E77">VLOOKUP($A77,'movie-row'!$A$2:$Z$101,_xlfn.XMATCH(E$30,'movie-row'!$A$1:$Z$1),0)</f>
        <v>5</v>
      </c>
      <c r="F77" s="27" cm="1">
        <f t="array" ref="F77">VLOOKUP($A77,'movie-row'!$A$2:$Z$101,_xlfn.XMATCH(F$30,'movie-row'!$A$1:$Z$1),0)</f>
        <v>5</v>
      </c>
      <c r="G77" s="18" cm="1">
        <f t="array" ref="G77">VLOOKUP($A77,'movie-row'!$A$2:$Z$101,_xlfn.XMATCH(G$30,'movie-row'!$A$1:$Z$1),0)</f>
        <v>0</v>
      </c>
      <c r="H77" s="18" cm="1">
        <f t="array" ref="H77">VLOOKUP($A77,'movie-row'!$A$2:$Z$101,_xlfn.XMATCH(H$30,'movie-row'!$A$1:$Z$1),0)</f>
        <v>0</v>
      </c>
      <c r="I77" s="18" cm="1">
        <f t="array" ref="I77">VLOOKUP($A77,'movie-row'!$A$2:$Z$101,_xlfn.XMATCH(I$30,'movie-row'!$A$1:$Z$1),0)</f>
        <v>0</v>
      </c>
      <c r="J77" s="18" cm="1">
        <f t="array" ref="J77">VLOOKUP($A77,'movie-row'!$A$2:$Z$101,_xlfn.XMATCH(J$30,'movie-row'!$A$1:$Z$1),0)</f>
        <v>5</v>
      </c>
      <c r="K77" s="18" cm="1">
        <f t="array" ref="K77">VLOOKUP($A77,'movie-row'!$A$2:$Z$101,_xlfn.XMATCH(K$30,'movie-row'!$A$1:$Z$1),0)</f>
        <v>4</v>
      </c>
      <c r="L77" s="18" cm="1">
        <f t="array" ref="L77">VLOOKUP($A77,'movie-row'!$A$2:$Z$101,_xlfn.XMATCH(L$30,'movie-row'!$A$1:$Z$1),0)</f>
        <v>0</v>
      </c>
      <c r="M77" s="18" cm="1">
        <f t="array" ref="M77">VLOOKUP($A77,'movie-row'!$A$2:$Z$101,_xlfn.XMATCH(M$30,'movie-row'!$A$1:$Z$1),0)</f>
        <v>5</v>
      </c>
      <c r="N77" s="18" cm="1">
        <f t="array" ref="N77">VLOOKUP($A77,'movie-row'!$A$2:$Z$101,_xlfn.XMATCH(N$30,'movie-row'!$A$1:$Z$1),0)</f>
        <v>0</v>
      </c>
      <c r="O77" s="27" cm="1">
        <f t="array" ref="O77">VLOOKUP($A77,'movie-row'!$A$2:$Z$101,_xlfn.XMATCH(O$30,'movie-row'!$A$1:$Z$1),0)</f>
        <v>5</v>
      </c>
      <c r="P77" s="18" cm="1">
        <f t="array" ref="P77">VLOOKUP($A77,'movie-row'!$A$2:$Z$101,_xlfn.XMATCH(P$30,'movie-row'!$A$1:$Z$1),0)</f>
        <v>5</v>
      </c>
      <c r="Q77" s="18" cm="1">
        <f t="array" ref="Q77">VLOOKUP($A77,'movie-row'!$A$2:$Z$101,_xlfn.XMATCH(Q$30,'movie-row'!$A$1:$Z$1),0)</f>
        <v>5</v>
      </c>
      <c r="R77" s="18" cm="1">
        <f t="array" ref="R77">VLOOKUP($A77,'movie-row'!$A$2:$Z$101,_xlfn.XMATCH(R$30,'movie-row'!$A$1:$Z$1),0)</f>
        <v>5</v>
      </c>
      <c r="S77" s="18" cm="1">
        <f t="array" ref="S77">VLOOKUP($A77,'movie-row'!$A$2:$Z$101,_xlfn.XMATCH(S$30,'movie-row'!$A$1:$Z$1),0)</f>
        <v>5</v>
      </c>
      <c r="T77" s="18" cm="1">
        <f t="array" ref="T77">VLOOKUP($A77,'movie-row'!$A$2:$Z$101,_xlfn.XMATCH(T$30,'movie-row'!$A$1:$Z$1),0)</f>
        <v>5</v>
      </c>
      <c r="U77" s="18" cm="1">
        <f t="array" ref="U77">VLOOKUP($A77,'movie-row'!$A$2:$Z$101,_xlfn.XMATCH(U$30,'movie-row'!$A$1:$Z$1),0)</f>
        <v>0</v>
      </c>
      <c r="V77" s="18" cm="1">
        <f t="array" ref="V77">VLOOKUP($A77,'movie-row'!$A$2:$Z$101,_xlfn.XMATCH(V$30,'movie-row'!$A$1:$Z$1),0)</f>
        <v>5</v>
      </c>
      <c r="W77" s="18" cm="1">
        <f t="array" ref="W77">VLOOKUP($A77,'movie-row'!$A$2:$Z$101,_xlfn.XMATCH(W$30,'movie-row'!$A$1:$Z$1),0)</f>
        <v>3</v>
      </c>
      <c r="X77" s="18" cm="1">
        <f t="array" ref="X77">VLOOKUP($A77,'movie-row'!$A$2:$Z$101,_xlfn.XMATCH(X$30,'movie-row'!$A$1:$Z$1),0)</f>
        <v>5</v>
      </c>
      <c r="Y77" s="18" cm="1">
        <f t="array" ref="Y77">VLOOKUP($A77,'movie-row'!$A$2:$Z$101,_xlfn.XMATCH(Y$30,'movie-row'!$A$1:$Z$1),0)</f>
        <v>5</v>
      </c>
      <c r="Z77" s="18" cm="1">
        <f t="array" ref="Z77">VLOOKUP($A77,'movie-row'!$A$2:$Z$101,_xlfn.XMATCH(Z$30,'movie-row'!$A$1:$Z$1),0)</f>
        <v>5</v>
      </c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AZ77" s="38"/>
      <c r="BB77" s="34"/>
      <c r="BC77" s="18"/>
      <c r="BD77" s="18"/>
      <c r="BE77" s="18"/>
      <c r="BF77" s="18"/>
      <c r="BG77" s="27"/>
      <c r="BH77" s="18"/>
      <c r="BI77" s="18"/>
      <c r="BJ77" s="18"/>
      <c r="BK77" s="18"/>
      <c r="BL77" s="18"/>
      <c r="BM77" s="18"/>
      <c r="BN77" s="18"/>
      <c r="BO77" s="18"/>
      <c r="BP77" s="27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</row>
    <row r="78" spans="1:81">
      <c r="A78" s="5" t="str">
        <f t="shared" si="6"/>
        <v>38: Eternal Sunshine of the Spotless Mind (2004)</v>
      </c>
      <c r="B78" s="18" cm="1">
        <f t="array" ref="B78">VLOOKUP($A78,'movie-row'!$A$2:$Z$101,_xlfn.XMATCH(B$31,'movie-row'!$A$1:$Z$1),0)</f>
        <v>0</v>
      </c>
      <c r="C78" s="18" cm="1">
        <f t="array" ref="C78">VLOOKUP($A78,'movie-row'!$A$2:$Z$101,_xlfn.XMATCH(C$31,'movie-row'!$A$1:$Z$1),0)</f>
        <v>0</v>
      </c>
      <c r="D78" s="18" cm="1">
        <f t="array" ref="D78">VLOOKUP($A78,'movie-row'!$A$2:$Z$101,_xlfn.XMATCH(D$31,'movie-row'!$A$1:$Z$1),0)</f>
        <v>0</v>
      </c>
      <c r="E78" s="18" cm="1">
        <f t="array" ref="E78">VLOOKUP($A78,'movie-row'!$A$2:$Z$101,_xlfn.XMATCH(E$31,'movie-row'!$A$1:$Z$1),0)</f>
        <v>0</v>
      </c>
      <c r="F78" s="27" cm="1">
        <f t="array" ref="F78">VLOOKUP($A78,'movie-row'!$A$2:$Z$101,_xlfn.XMATCH(F$31,'movie-row'!$A$1:$Z$1),0)</f>
        <v>3</v>
      </c>
      <c r="G78" s="18" cm="1">
        <f t="array" ref="G78">VLOOKUP($A78,'movie-row'!$A$2:$Z$101,_xlfn.XMATCH(G$31,'movie-row'!$A$1:$Z$1),0)</f>
        <v>5</v>
      </c>
      <c r="H78" s="18" cm="1">
        <f t="array" ref="H78">VLOOKUP($A78,'movie-row'!$A$2:$Z$101,_xlfn.XMATCH(H$31,'movie-row'!$A$1:$Z$1),0)</f>
        <v>4</v>
      </c>
      <c r="I78" s="18" cm="1">
        <f t="array" ref="I78">VLOOKUP($A78,'movie-row'!$A$2:$Z$101,_xlfn.XMATCH(I$31,'movie-row'!$A$1:$Z$1),0)</f>
        <v>0</v>
      </c>
      <c r="J78" s="18" cm="1">
        <f t="array" ref="J78">VLOOKUP($A78,'movie-row'!$A$2:$Z$101,_xlfn.XMATCH(J$31,'movie-row'!$A$1:$Z$1),0)</f>
        <v>0</v>
      </c>
      <c r="K78" s="18" cm="1">
        <f t="array" ref="K78">VLOOKUP($A78,'movie-row'!$A$2:$Z$101,_xlfn.XMATCH(K$31,'movie-row'!$A$1:$Z$1),0)</f>
        <v>5</v>
      </c>
      <c r="L78" s="18" cm="1">
        <f t="array" ref="L78">VLOOKUP($A78,'movie-row'!$A$2:$Z$101,_xlfn.XMATCH(L$31,'movie-row'!$A$1:$Z$1),0)</f>
        <v>5</v>
      </c>
      <c r="M78" s="18" cm="1">
        <f t="array" ref="M78">VLOOKUP($A78,'movie-row'!$A$2:$Z$101,_xlfn.XMATCH(M$31,'movie-row'!$A$1:$Z$1),0)</f>
        <v>0</v>
      </c>
      <c r="N78" s="18" cm="1">
        <f t="array" ref="N78">VLOOKUP($A78,'movie-row'!$A$2:$Z$101,_xlfn.XMATCH(N$31,'movie-row'!$A$1:$Z$1),0)</f>
        <v>5</v>
      </c>
      <c r="O78" s="27" cm="1">
        <f t="array" ref="O78">VLOOKUP($A78,'movie-row'!$A$2:$Z$101,_xlfn.XMATCH(O$31,'movie-row'!$A$1:$Z$1),0)</f>
        <v>0</v>
      </c>
      <c r="P78" s="18" cm="1">
        <f t="array" ref="P78">VLOOKUP($A78,'movie-row'!$A$2:$Z$101,_xlfn.XMATCH(P$31,'movie-row'!$A$1:$Z$1),0)</f>
        <v>5</v>
      </c>
      <c r="Q78" s="18" cm="1">
        <f t="array" ref="Q78">VLOOKUP($A78,'movie-row'!$A$2:$Z$101,_xlfn.XMATCH(Q$31,'movie-row'!$A$1:$Z$1),0)</f>
        <v>4</v>
      </c>
      <c r="R78" s="18" cm="1">
        <f t="array" ref="R78">VLOOKUP($A78,'movie-row'!$A$2:$Z$101,_xlfn.XMATCH(R$31,'movie-row'!$A$1:$Z$1),0)</f>
        <v>5</v>
      </c>
      <c r="S78" s="18" cm="1">
        <f t="array" ref="S78">VLOOKUP($A78,'movie-row'!$A$2:$Z$101,_xlfn.XMATCH(S$31,'movie-row'!$A$1:$Z$1),0)</f>
        <v>5</v>
      </c>
      <c r="T78" s="18" cm="1">
        <f t="array" ref="T78">VLOOKUP($A78,'movie-row'!$A$2:$Z$101,_xlfn.XMATCH(T$31,'movie-row'!$A$1:$Z$1),0)</f>
        <v>5</v>
      </c>
      <c r="U78" s="18" cm="1">
        <f t="array" ref="U78">VLOOKUP($A78,'movie-row'!$A$2:$Z$101,_xlfn.XMATCH(U$31,'movie-row'!$A$1:$Z$1),0)</f>
        <v>4</v>
      </c>
      <c r="V78" s="18" cm="1">
        <f t="array" ref="V78">VLOOKUP($A78,'movie-row'!$A$2:$Z$101,_xlfn.XMATCH(V$31,'movie-row'!$A$1:$Z$1),0)</f>
        <v>0</v>
      </c>
      <c r="W78" s="18" cm="1">
        <f t="array" ref="W78">VLOOKUP($A78,'movie-row'!$A$2:$Z$101,_xlfn.XMATCH(W$31,'movie-row'!$A$1:$Z$1),0)</f>
        <v>5</v>
      </c>
      <c r="X78" s="18" cm="1">
        <f t="array" ref="X78">VLOOKUP($A78,'movie-row'!$A$2:$Z$101,_xlfn.XMATCH(X$31,'movie-row'!$A$1:$Z$1),0)</f>
        <v>0</v>
      </c>
      <c r="Y78" s="18" cm="1">
        <f t="array" ref="Y78">VLOOKUP($A78,'movie-row'!$A$2:$Z$101,_xlfn.XMATCH(Y$31,'movie-row'!$A$1:$Z$1),0)</f>
        <v>3</v>
      </c>
      <c r="Z78" s="18" cm="1">
        <f t="array" ref="Z78">VLOOKUP($A78,'movie-row'!$A$2:$Z$101,_xlfn.XMATCH(Z$31,'movie-row'!$A$1:$Z$1),0)</f>
        <v>0</v>
      </c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  <c r="AZ78" s="38"/>
      <c r="BB78" s="34"/>
      <c r="BC78" s="18"/>
      <c r="BD78" s="18"/>
      <c r="BE78" s="18"/>
      <c r="BF78" s="18"/>
      <c r="BG78" s="27"/>
      <c r="BH78" s="18"/>
      <c r="BI78" s="18"/>
      <c r="BJ78" s="18"/>
      <c r="BK78" s="18"/>
      <c r="BL78" s="18"/>
      <c r="BM78" s="18"/>
      <c r="BN78" s="18"/>
      <c r="BO78" s="18"/>
      <c r="BP78" s="27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</row>
    <row r="79" spans="1:81">
      <c r="A79" s="5" t="str">
        <f t="shared" si="6"/>
        <v>38: Eternal Sunshine of the Spotless Mind (2004)</v>
      </c>
      <c r="B79" s="18" cm="1">
        <f t="array" ref="B79">VLOOKUP($A79,'movie-row'!$A$2:$Z$101,_xlfn.XMATCH(B$32,'movie-row'!$A$1:$Z$1),0)</f>
        <v>0</v>
      </c>
      <c r="C79" s="18" cm="1">
        <f t="array" ref="C79">VLOOKUP($A79,'movie-row'!$A$2:$Z$101,_xlfn.XMATCH(C$32,'movie-row'!$A$1:$Z$1),0)</f>
        <v>3</v>
      </c>
      <c r="D79" s="18" cm="1">
        <f t="array" ref="D79">VLOOKUP($A79,'movie-row'!$A$2:$Z$101,_xlfn.XMATCH(D$32,'movie-row'!$A$1:$Z$1),0)</f>
        <v>0</v>
      </c>
      <c r="E79" s="18" cm="1">
        <f t="array" ref="E79">VLOOKUP($A79,'movie-row'!$A$2:$Z$101,_xlfn.XMATCH(E$32,'movie-row'!$A$1:$Z$1),0)</f>
        <v>0</v>
      </c>
      <c r="F79" s="27" cm="1">
        <f t="array" ref="F79">VLOOKUP($A79,'movie-row'!$A$2:$Z$101,_xlfn.XMATCH(F$32,'movie-row'!$A$1:$Z$1),0)</f>
        <v>0</v>
      </c>
      <c r="G79" s="18" cm="1">
        <f t="array" ref="G79">VLOOKUP($A79,'movie-row'!$A$2:$Z$101,_xlfn.XMATCH(G$32,'movie-row'!$A$1:$Z$1),0)</f>
        <v>0</v>
      </c>
      <c r="H79" s="18" cm="1">
        <f t="array" ref="H79">VLOOKUP($A79,'movie-row'!$A$2:$Z$101,_xlfn.XMATCH(H$32,'movie-row'!$A$1:$Z$1),0)</f>
        <v>3</v>
      </c>
      <c r="I79" s="18" cm="1">
        <f t="array" ref="I79">VLOOKUP($A79,'movie-row'!$A$2:$Z$101,_xlfn.XMATCH(I$32,'movie-row'!$A$1:$Z$1),0)</f>
        <v>0</v>
      </c>
      <c r="J79" s="18" cm="1">
        <f t="array" ref="J79">VLOOKUP($A79,'movie-row'!$A$2:$Z$101,_xlfn.XMATCH(J$32,'movie-row'!$A$1:$Z$1),0)</f>
        <v>5</v>
      </c>
      <c r="K79" s="18" cm="1">
        <f t="array" ref="K79">VLOOKUP($A79,'movie-row'!$A$2:$Z$101,_xlfn.XMATCH(K$32,'movie-row'!$A$1:$Z$1),0)</f>
        <v>3</v>
      </c>
      <c r="L79" s="18" cm="1">
        <f t="array" ref="L79">VLOOKUP($A79,'movie-row'!$A$2:$Z$101,_xlfn.XMATCH(L$32,'movie-row'!$A$1:$Z$1),0)</f>
        <v>5</v>
      </c>
      <c r="M79" s="18" cm="1">
        <f t="array" ref="M79">VLOOKUP($A79,'movie-row'!$A$2:$Z$101,_xlfn.XMATCH(M$32,'movie-row'!$A$1:$Z$1),0)</f>
        <v>5</v>
      </c>
      <c r="N79" s="18" cm="1">
        <f t="array" ref="N79">VLOOKUP($A79,'movie-row'!$A$2:$Z$101,_xlfn.XMATCH(N$32,'movie-row'!$A$1:$Z$1),0)</f>
        <v>0</v>
      </c>
      <c r="O79" s="27" cm="1">
        <f t="array" ref="O79">VLOOKUP($A79,'movie-row'!$A$2:$Z$101,_xlfn.XMATCH(O$32,'movie-row'!$A$1:$Z$1),0)</f>
        <v>4</v>
      </c>
      <c r="P79" s="18" cm="1">
        <f t="array" ref="P79">VLOOKUP($A79,'movie-row'!$A$2:$Z$101,_xlfn.XMATCH(P$32,'movie-row'!$A$1:$Z$1),0)</f>
        <v>3</v>
      </c>
      <c r="Q79" s="18" cm="1">
        <f t="array" ref="Q79">VLOOKUP($A79,'movie-row'!$A$2:$Z$101,_xlfn.XMATCH(Q$32,'movie-row'!$A$1:$Z$1),0)</f>
        <v>5</v>
      </c>
      <c r="R79" s="18" cm="1">
        <f t="array" ref="R79">VLOOKUP($A79,'movie-row'!$A$2:$Z$101,_xlfn.XMATCH(R$32,'movie-row'!$A$1:$Z$1),0)</f>
        <v>0</v>
      </c>
      <c r="S79" s="18" cm="1">
        <f t="array" ref="S79">VLOOKUP($A79,'movie-row'!$A$2:$Z$101,_xlfn.XMATCH(S$32,'movie-row'!$A$1:$Z$1),0)</f>
        <v>5</v>
      </c>
      <c r="T79" s="18" cm="1">
        <f t="array" ref="T79">VLOOKUP($A79,'movie-row'!$A$2:$Z$101,_xlfn.XMATCH(T$32,'movie-row'!$A$1:$Z$1),0)</f>
        <v>5</v>
      </c>
      <c r="U79" s="18" cm="1">
        <f t="array" ref="U79">VLOOKUP($A79,'movie-row'!$A$2:$Z$101,_xlfn.XMATCH(U$32,'movie-row'!$A$1:$Z$1),0)</f>
        <v>5</v>
      </c>
      <c r="V79" s="18" cm="1">
        <f t="array" ref="V79">VLOOKUP($A79,'movie-row'!$A$2:$Z$101,_xlfn.XMATCH(V$32,'movie-row'!$A$1:$Z$1),0)</f>
        <v>0</v>
      </c>
      <c r="W79" s="18" cm="1">
        <f t="array" ref="W79">VLOOKUP($A79,'movie-row'!$A$2:$Z$101,_xlfn.XMATCH(W$32,'movie-row'!$A$1:$Z$1),0)</f>
        <v>3</v>
      </c>
      <c r="X79" s="18" cm="1">
        <f t="array" ref="X79">VLOOKUP($A79,'movie-row'!$A$2:$Z$101,_xlfn.XMATCH(X$32,'movie-row'!$A$1:$Z$1),0)</f>
        <v>0</v>
      </c>
      <c r="Y79" s="18" cm="1">
        <f t="array" ref="Y79">VLOOKUP($A79,'movie-row'!$A$2:$Z$101,_xlfn.XMATCH(Y$32,'movie-row'!$A$1:$Z$1),0)</f>
        <v>0</v>
      </c>
      <c r="Z79" s="18" cm="1">
        <f t="array" ref="Z79">VLOOKUP($A79,'movie-row'!$A$2:$Z$101,_xlfn.XMATCH(Z$32,'movie-row'!$A$1:$Z$1),0)</f>
        <v>0</v>
      </c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  <c r="AZ79" s="38"/>
      <c r="BB79" s="34"/>
      <c r="BC79" s="18"/>
      <c r="BD79" s="18"/>
      <c r="BE79" s="18"/>
      <c r="BF79" s="18"/>
      <c r="BG79" s="27"/>
      <c r="BH79" s="18"/>
      <c r="BI79" s="18"/>
      <c r="BJ79" s="18"/>
      <c r="BK79" s="18"/>
      <c r="BL79" s="18"/>
      <c r="BM79" s="18"/>
      <c r="BN79" s="18"/>
      <c r="BO79" s="18"/>
      <c r="BP79" s="27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</row>
    <row r="80" spans="1:81">
      <c r="A80" s="5" t="str">
        <f t="shared" si="6"/>
        <v>38: Eternal Sunshine of the Spotless Mind (2004)</v>
      </c>
      <c r="B80" s="18" cm="1">
        <f t="array" ref="B80">VLOOKUP($A80,'movie-row'!$A$2:$Z$101,_xlfn.XMATCH(B$33,'movie-row'!$A$1:$Z$1),0)</f>
        <v>5</v>
      </c>
      <c r="C80" s="18" cm="1">
        <f t="array" ref="C80">VLOOKUP($A80,'movie-row'!$A$2:$Z$101,_xlfn.XMATCH(C$33,'movie-row'!$A$1:$Z$1),0)</f>
        <v>5</v>
      </c>
      <c r="D80" s="18" cm="1">
        <f t="array" ref="D80">VLOOKUP($A80,'movie-row'!$A$2:$Z$101,_xlfn.XMATCH(D$33,'movie-row'!$A$1:$Z$1),0)</f>
        <v>4</v>
      </c>
      <c r="E80" s="18" cm="1">
        <f t="array" ref="E80">VLOOKUP($A80,'movie-row'!$A$2:$Z$101,_xlfn.XMATCH(E$33,'movie-row'!$A$1:$Z$1),0)</f>
        <v>4</v>
      </c>
      <c r="F80" s="27" cm="1">
        <f t="array" ref="F80">VLOOKUP($A80,'movie-row'!$A$2:$Z$101,_xlfn.XMATCH(F$33,'movie-row'!$A$1:$Z$1),0)</f>
        <v>0</v>
      </c>
      <c r="G80" s="18" cm="1">
        <f t="array" ref="G80">VLOOKUP($A80,'movie-row'!$A$2:$Z$101,_xlfn.XMATCH(G$33,'movie-row'!$A$1:$Z$1),0)</f>
        <v>4</v>
      </c>
      <c r="H80" s="18" cm="1">
        <f t="array" ref="H80">VLOOKUP($A80,'movie-row'!$A$2:$Z$101,_xlfn.XMATCH(H$33,'movie-row'!$A$1:$Z$1),0)</f>
        <v>5</v>
      </c>
      <c r="I80" s="18" cm="1">
        <f t="array" ref="I80">VLOOKUP($A80,'movie-row'!$A$2:$Z$101,_xlfn.XMATCH(I$33,'movie-row'!$A$1:$Z$1),0)</f>
        <v>0</v>
      </c>
      <c r="J80" s="18" cm="1">
        <f t="array" ref="J80">VLOOKUP($A80,'movie-row'!$A$2:$Z$101,_xlfn.XMATCH(J$33,'movie-row'!$A$1:$Z$1),0)</f>
        <v>5</v>
      </c>
      <c r="K80" s="18" cm="1">
        <f t="array" ref="K80">VLOOKUP($A80,'movie-row'!$A$2:$Z$101,_xlfn.XMATCH(K$33,'movie-row'!$A$1:$Z$1),0)</f>
        <v>4</v>
      </c>
      <c r="L80" s="18" cm="1">
        <f t="array" ref="L80">VLOOKUP($A80,'movie-row'!$A$2:$Z$101,_xlfn.XMATCH(L$33,'movie-row'!$A$1:$Z$1),0)</f>
        <v>4</v>
      </c>
      <c r="M80" s="18" cm="1">
        <f t="array" ref="M80">VLOOKUP($A80,'movie-row'!$A$2:$Z$101,_xlfn.XMATCH(M$33,'movie-row'!$A$1:$Z$1),0)</f>
        <v>3</v>
      </c>
      <c r="N80" s="18" cm="1">
        <f t="array" ref="N80">VLOOKUP($A80,'movie-row'!$A$2:$Z$101,_xlfn.XMATCH(N$33,'movie-row'!$A$1:$Z$1),0)</f>
        <v>5</v>
      </c>
      <c r="O80" s="27" cm="1">
        <f t="array" ref="O80">VLOOKUP($A80,'movie-row'!$A$2:$Z$101,_xlfn.XMATCH(O$33,'movie-row'!$A$1:$Z$1),0)</f>
        <v>4</v>
      </c>
      <c r="P80" s="18" cm="1">
        <f t="array" ref="P80">VLOOKUP($A80,'movie-row'!$A$2:$Z$101,_xlfn.XMATCH(P$33,'movie-row'!$A$1:$Z$1),0)</f>
        <v>1.5</v>
      </c>
      <c r="Q80" s="18" cm="1">
        <f t="array" ref="Q80">VLOOKUP($A80,'movie-row'!$A$2:$Z$101,_xlfn.XMATCH(Q$33,'movie-row'!$A$1:$Z$1),0)</f>
        <v>5</v>
      </c>
      <c r="R80" s="18" cm="1">
        <f t="array" ref="R80">VLOOKUP($A80,'movie-row'!$A$2:$Z$101,_xlfn.XMATCH(R$33,'movie-row'!$A$1:$Z$1),0)</f>
        <v>0</v>
      </c>
      <c r="S80" s="18" cm="1">
        <f t="array" ref="S80">VLOOKUP($A80,'movie-row'!$A$2:$Z$101,_xlfn.XMATCH(S$33,'movie-row'!$A$1:$Z$1),0)</f>
        <v>0</v>
      </c>
      <c r="T80" s="18" cm="1">
        <f t="array" ref="T80">VLOOKUP($A80,'movie-row'!$A$2:$Z$101,_xlfn.XMATCH(T$33,'movie-row'!$A$1:$Z$1),0)</f>
        <v>3</v>
      </c>
      <c r="U80" s="18" cm="1">
        <f t="array" ref="U80">VLOOKUP($A80,'movie-row'!$A$2:$Z$101,_xlfn.XMATCH(U$33,'movie-row'!$A$1:$Z$1),0)</f>
        <v>3</v>
      </c>
      <c r="V80" s="18" cm="1">
        <f t="array" ref="V80">VLOOKUP($A80,'movie-row'!$A$2:$Z$101,_xlfn.XMATCH(V$33,'movie-row'!$A$1:$Z$1),0)</f>
        <v>5</v>
      </c>
      <c r="W80" s="18" cm="1">
        <f t="array" ref="W80">VLOOKUP($A80,'movie-row'!$A$2:$Z$101,_xlfn.XMATCH(W$33,'movie-row'!$A$1:$Z$1),0)</f>
        <v>5</v>
      </c>
      <c r="X80" s="18" cm="1">
        <f t="array" ref="X80">VLOOKUP($A80,'movie-row'!$A$2:$Z$101,_xlfn.XMATCH(X$33,'movie-row'!$A$1:$Z$1),0)</f>
        <v>0</v>
      </c>
      <c r="Y80" s="18" cm="1">
        <f t="array" ref="Y80">VLOOKUP($A80,'movie-row'!$A$2:$Z$101,_xlfn.XMATCH(Y$33,'movie-row'!$A$1:$Z$1),0)</f>
        <v>0</v>
      </c>
      <c r="Z80" s="18" cm="1">
        <f t="array" ref="Z80">VLOOKUP($A80,'movie-row'!$A$2:$Z$101,_xlfn.XMATCH(Z$33,'movie-row'!$A$1:$Z$1),0)</f>
        <v>0</v>
      </c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B80" s="34"/>
      <c r="BC80" s="18"/>
      <c r="BD80" s="18"/>
      <c r="BE80" s="18"/>
      <c r="BF80" s="18"/>
      <c r="BG80" s="27"/>
      <c r="BH80" s="18"/>
      <c r="BI80" s="18"/>
      <c r="BJ80" s="18"/>
      <c r="BK80" s="18"/>
      <c r="BL80" s="18"/>
      <c r="BM80" s="18"/>
      <c r="BN80" s="18"/>
      <c r="BO80" s="18"/>
      <c r="BP80" s="27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</row>
    <row r="81" spans="1:81">
      <c r="A81" s="20" t="s">
        <v>7</v>
      </c>
      <c r="B81" s="18" cm="1">
        <f t="array" ref="B81">VLOOKUP($A81,'movie-row'!$A$2:$Z$101,_xlfn.XMATCH(B$29,'movie-row'!$A$1:$Z$1),0)</f>
        <v>0</v>
      </c>
      <c r="C81" s="18" cm="1">
        <f t="array" ref="C81">VLOOKUP($A81,'movie-row'!$A$2:$Z$101,_xlfn.XMATCH(C$29,'movie-row'!$A$1:$Z$1),0)</f>
        <v>0</v>
      </c>
      <c r="D81" s="18" cm="1">
        <f t="array" ref="D81">VLOOKUP($A81,'movie-row'!$A$2:$Z$101,_xlfn.XMATCH(D$29,'movie-row'!$A$1:$Z$1),0)</f>
        <v>4</v>
      </c>
      <c r="E81" s="18" cm="1">
        <f t="array" ref="E81">VLOOKUP($A81,'movie-row'!$A$2:$Z$101,_xlfn.XMATCH(E$29,'movie-row'!$A$1:$Z$1),0)</f>
        <v>0</v>
      </c>
      <c r="F81" s="27" cm="1">
        <f t="array" ref="F81">VLOOKUP($A81,'movie-row'!$A$2:$Z$101,_xlfn.XMATCH(F$29,'movie-row'!$A$1:$Z$1),0)</f>
        <v>4</v>
      </c>
      <c r="G81" s="18" cm="1">
        <f t="array" ref="G81">VLOOKUP($A81,'movie-row'!$A$2:$Z$101,_xlfn.XMATCH(G$29,'movie-row'!$A$1:$Z$1),0)</f>
        <v>0</v>
      </c>
      <c r="H81" s="18" cm="1">
        <f t="array" ref="H81">VLOOKUP($A81,'movie-row'!$A$2:$Z$101,_xlfn.XMATCH(H$29,'movie-row'!$A$1:$Z$1),0)</f>
        <v>0</v>
      </c>
      <c r="I81" s="18" cm="1">
        <f t="array" ref="I81">VLOOKUP($A81,'movie-row'!$A$2:$Z$101,_xlfn.XMATCH(I$29,'movie-row'!$A$1:$Z$1),0)</f>
        <v>0</v>
      </c>
      <c r="J81" s="18" cm="1">
        <f t="array" ref="J81">VLOOKUP($A81,'movie-row'!$A$2:$Z$101,_xlfn.XMATCH(J$29,'movie-row'!$A$1:$Z$1),0)</f>
        <v>0</v>
      </c>
      <c r="K81" s="18" cm="1">
        <f t="array" ref="K81">VLOOKUP($A81,'movie-row'!$A$2:$Z$101,_xlfn.XMATCH(K$29,'movie-row'!$A$1:$Z$1),0)</f>
        <v>0</v>
      </c>
      <c r="L81" s="18" cm="1">
        <f t="array" ref="L81">VLOOKUP($A81,'movie-row'!$A$2:$Z$101,_xlfn.XMATCH(L$29,'movie-row'!$A$1:$Z$1),0)</f>
        <v>2.5</v>
      </c>
      <c r="M81" s="18" cm="1">
        <f t="array" ref="M81">VLOOKUP($A81,'movie-row'!$A$2:$Z$101,_xlfn.XMATCH(M$29,'movie-row'!$A$1:$Z$1),0)</f>
        <v>0</v>
      </c>
      <c r="N81" s="18" cm="1">
        <f t="array" ref="N81">VLOOKUP($A81,'movie-row'!$A$2:$Z$101,_xlfn.XMATCH(N$29,'movie-row'!$A$1:$Z$1),0)</f>
        <v>4</v>
      </c>
      <c r="O81" s="27" cm="1">
        <f t="array" ref="O81">VLOOKUP($A81,'movie-row'!$A$2:$Z$101,_xlfn.XMATCH(O$29,'movie-row'!$A$1:$Z$1),0)</f>
        <v>0</v>
      </c>
      <c r="P81" s="18" cm="1">
        <f t="array" ref="P81">VLOOKUP($A81,'movie-row'!$A$2:$Z$101,_xlfn.XMATCH(P$29,'movie-row'!$A$1:$Z$1),0)</f>
        <v>3</v>
      </c>
      <c r="Q81" s="18" cm="1">
        <f t="array" ref="Q81">VLOOKUP($A81,'movie-row'!$A$2:$Z$101,_xlfn.XMATCH(Q$29,'movie-row'!$A$1:$Z$1),0)</f>
        <v>0</v>
      </c>
      <c r="R81" s="18" cm="1">
        <f t="array" ref="R81">VLOOKUP($A81,'movie-row'!$A$2:$Z$101,_xlfn.XMATCH(R$29,'movie-row'!$A$1:$Z$1),0)</f>
        <v>0</v>
      </c>
      <c r="S81" s="18" cm="1">
        <f t="array" ref="S81">VLOOKUP($A81,'movie-row'!$A$2:$Z$101,_xlfn.XMATCH(S$29,'movie-row'!$A$1:$Z$1),0)</f>
        <v>0</v>
      </c>
      <c r="T81" s="18" cm="1">
        <f t="array" ref="T81">VLOOKUP($A81,'movie-row'!$A$2:$Z$101,_xlfn.XMATCH(T$29,'movie-row'!$A$1:$Z$1),0)</f>
        <v>0</v>
      </c>
      <c r="U81" s="18" cm="1">
        <f t="array" ref="U81">VLOOKUP($A81,'movie-row'!$A$2:$Z$101,_xlfn.XMATCH(U$29,'movie-row'!$A$1:$Z$1),0)</f>
        <v>4</v>
      </c>
      <c r="V81" s="18" cm="1">
        <f t="array" ref="V81">VLOOKUP($A81,'movie-row'!$A$2:$Z$101,_xlfn.XMATCH(V$29,'movie-row'!$A$1:$Z$1),0)</f>
        <v>4</v>
      </c>
      <c r="W81" s="18" cm="1">
        <f t="array" ref="W81">VLOOKUP($A81,'movie-row'!$A$2:$Z$101,_xlfn.XMATCH(W$29,'movie-row'!$A$1:$Z$1),0)</f>
        <v>0</v>
      </c>
      <c r="X81" s="18" cm="1">
        <f t="array" ref="X81">VLOOKUP($A81,'movie-row'!$A$2:$Z$101,_xlfn.XMATCH(X$29,'movie-row'!$A$1:$Z$1),0)</f>
        <v>0</v>
      </c>
      <c r="Y81" s="18" cm="1">
        <f t="array" ref="Y81">VLOOKUP($A81,'movie-row'!$A$2:$Z$101,_xlfn.XMATCH(Y$29,'movie-row'!$A$1:$Z$1),0)</f>
        <v>0</v>
      </c>
      <c r="Z81" s="18" cm="1">
        <f t="array" ref="Z81">VLOOKUP($A81,'movie-row'!$A$2:$Z$101,_xlfn.XMATCH(Z$29,'movie-row'!$A$1:$Z$1),0)</f>
        <v>0</v>
      </c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B81" s="34"/>
      <c r="BC81" s="18"/>
      <c r="BD81" s="18"/>
      <c r="BE81" s="18"/>
      <c r="BF81" s="18"/>
      <c r="BG81" s="27"/>
      <c r="BH81" s="18"/>
      <c r="BI81" s="18"/>
      <c r="BJ81" s="18"/>
      <c r="BK81" s="18"/>
      <c r="BL81" s="18"/>
      <c r="BM81" s="18"/>
      <c r="BN81" s="18"/>
      <c r="BO81" s="18"/>
      <c r="BP81" s="27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</row>
    <row r="82" spans="1:81">
      <c r="A82" s="5" t="str">
        <f t="shared" ref="A82:A85" si="7">A81</f>
        <v>63: Twelve Monkeys (a.k.a. 12 Monkeys) (1995)</v>
      </c>
      <c r="B82" s="18" cm="1">
        <f t="array" ref="B82">VLOOKUP($A82,'movie-row'!$A$2:$Z$101,_xlfn.XMATCH(B$30,'movie-row'!$A$1:$Z$1),0)</f>
        <v>0</v>
      </c>
      <c r="C82" s="18" cm="1">
        <f t="array" ref="C82">VLOOKUP($A82,'movie-row'!$A$2:$Z$101,_xlfn.XMATCH(C$30,'movie-row'!$A$1:$Z$1),0)</f>
        <v>0</v>
      </c>
      <c r="D82" s="18" cm="1">
        <f t="array" ref="D82">VLOOKUP($A82,'movie-row'!$A$2:$Z$101,_xlfn.XMATCH(D$30,'movie-row'!$A$1:$Z$1),0)</f>
        <v>4</v>
      </c>
      <c r="E82" s="18" cm="1">
        <f t="array" ref="E82">VLOOKUP($A82,'movie-row'!$A$2:$Z$101,_xlfn.XMATCH(E$30,'movie-row'!$A$1:$Z$1),0)</f>
        <v>0</v>
      </c>
      <c r="F82" s="27" cm="1">
        <f t="array" ref="F82">VLOOKUP($A82,'movie-row'!$A$2:$Z$101,_xlfn.XMATCH(F$30,'movie-row'!$A$1:$Z$1),0)</f>
        <v>4</v>
      </c>
      <c r="G82" s="18" cm="1">
        <f t="array" ref="G82">VLOOKUP($A82,'movie-row'!$A$2:$Z$101,_xlfn.XMATCH(G$30,'movie-row'!$A$1:$Z$1),0)</f>
        <v>0</v>
      </c>
      <c r="H82" s="18" cm="1">
        <f t="array" ref="H82">VLOOKUP($A82,'movie-row'!$A$2:$Z$101,_xlfn.XMATCH(H$30,'movie-row'!$A$1:$Z$1),0)</f>
        <v>0</v>
      </c>
      <c r="I82" s="18" cm="1">
        <f t="array" ref="I82">VLOOKUP($A82,'movie-row'!$A$2:$Z$101,_xlfn.XMATCH(I$30,'movie-row'!$A$1:$Z$1),0)</f>
        <v>0</v>
      </c>
      <c r="J82" s="18" cm="1">
        <f t="array" ref="J82">VLOOKUP($A82,'movie-row'!$A$2:$Z$101,_xlfn.XMATCH(J$30,'movie-row'!$A$1:$Z$1),0)</f>
        <v>0</v>
      </c>
      <c r="K82" s="18" cm="1">
        <f t="array" ref="K82">VLOOKUP($A82,'movie-row'!$A$2:$Z$101,_xlfn.XMATCH(K$30,'movie-row'!$A$1:$Z$1),0)</f>
        <v>0</v>
      </c>
      <c r="L82" s="18" cm="1">
        <f t="array" ref="L82">VLOOKUP($A82,'movie-row'!$A$2:$Z$101,_xlfn.XMATCH(L$30,'movie-row'!$A$1:$Z$1),0)</f>
        <v>0</v>
      </c>
      <c r="M82" s="18" cm="1">
        <f t="array" ref="M82">VLOOKUP($A82,'movie-row'!$A$2:$Z$101,_xlfn.XMATCH(M$30,'movie-row'!$A$1:$Z$1),0)</f>
        <v>4</v>
      </c>
      <c r="N82" s="18" cm="1">
        <f t="array" ref="N82">VLOOKUP($A82,'movie-row'!$A$2:$Z$101,_xlfn.XMATCH(N$30,'movie-row'!$A$1:$Z$1),0)</f>
        <v>0</v>
      </c>
      <c r="O82" s="27" cm="1">
        <f t="array" ref="O82">VLOOKUP($A82,'movie-row'!$A$2:$Z$101,_xlfn.XMATCH(O$30,'movie-row'!$A$1:$Z$1),0)</f>
        <v>3</v>
      </c>
      <c r="P82" s="18" cm="1">
        <f t="array" ref="P82">VLOOKUP($A82,'movie-row'!$A$2:$Z$101,_xlfn.XMATCH(P$30,'movie-row'!$A$1:$Z$1),0)</f>
        <v>0</v>
      </c>
      <c r="Q82" s="18" cm="1">
        <f t="array" ref="Q82">VLOOKUP($A82,'movie-row'!$A$2:$Z$101,_xlfn.XMATCH(Q$30,'movie-row'!$A$1:$Z$1),0)</f>
        <v>3</v>
      </c>
      <c r="R82" s="18" cm="1">
        <f t="array" ref="R82">VLOOKUP($A82,'movie-row'!$A$2:$Z$101,_xlfn.XMATCH(R$30,'movie-row'!$A$1:$Z$1),0)</f>
        <v>0</v>
      </c>
      <c r="S82" s="18" cm="1">
        <f t="array" ref="S82">VLOOKUP($A82,'movie-row'!$A$2:$Z$101,_xlfn.XMATCH(S$30,'movie-row'!$A$1:$Z$1),0)</f>
        <v>0</v>
      </c>
      <c r="T82" s="18" cm="1">
        <f t="array" ref="T82">VLOOKUP($A82,'movie-row'!$A$2:$Z$101,_xlfn.XMATCH(T$30,'movie-row'!$A$1:$Z$1),0)</f>
        <v>0</v>
      </c>
      <c r="U82" s="18" cm="1">
        <f t="array" ref="U82">VLOOKUP($A82,'movie-row'!$A$2:$Z$101,_xlfn.XMATCH(U$30,'movie-row'!$A$1:$Z$1),0)</f>
        <v>0</v>
      </c>
      <c r="V82" s="18" cm="1">
        <f t="array" ref="V82">VLOOKUP($A82,'movie-row'!$A$2:$Z$101,_xlfn.XMATCH(V$30,'movie-row'!$A$1:$Z$1),0)</f>
        <v>0</v>
      </c>
      <c r="W82" s="18" cm="1">
        <f t="array" ref="W82">VLOOKUP($A82,'movie-row'!$A$2:$Z$101,_xlfn.XMATCH(W$30,'movie-row'!$A$1:$Z$1),0)</f>
        <v>0</v>
      </c>
      <c r="X82" s="18" cm="1">
        <f t="array" ref="X82">VLOOKUP($A82,'movie-row'!$A$2:$Z$101,_xlfn.XMATCH(X$30,'movie-row'!$A$1:$Z$1),0)</f>
        <v>4</v>
      </c>
      <c r="Y82" s="18" cm="1">
        <f t="array" ref="Y82">VLOOKUP($A82,'movie-row'!$A$2:$Z$101,_xlfn.XMATCH(Y$30,'movie-row'!$A$1:$Z$1),0)</f>
        <v>0</v>
      </c>
      <c r="Z82" s="18" cm="1">
        <f t="array" ref="Z82">VLOOKUP($A82,'movie-row'!$A$2:$Z$101,_xlfn.XMATCH(Z$30,'movie-row'!$A$1:$Z$1),0)</f>
        <v>3</v>
      </c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B82" s="34"/>
      <c r="BC82" s="18"/>
      <c r="BD82" s="18"/>
      <c r="BE82" s="18"/>
      <c r="BF82" s="18"/>
      <c r="BG82" s="27"/>
      <c r="BH82" s="18"/>
      <c r="BI82" s="18"/>
      <c r="BJ82" s="18"/>
      <c r="BK82" s="18"/>
      <c r="BL82" s="18"/>
      <c r="BM82" s="18"/>
      <c r="BN82" s="18"/>
      <c r="BO82" s="18"/>
      <c r="BP82" s="27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</row>
    <row r="83" spans="1:81">
      <c r="A83" s="5" t="str">
        <f t="shared" si="7"/>
        <v>63: Twelve Monkeys (a.k.a. 12 Monkeys) (1995)</v>
      </c>
      <c r="B83" s="18" cm="1">
        <f t="array" ref="B83">VLOOKUP($A83,'movie-row'!$A$2:$Z$101,_xlfn.XMATCH(B$31,'movie-row'!$A$1:$Z$1),0)</f>
        <v>4</v>
      </c>
      <c r="C83" s="18" cm="1">
        <f t="array" ref="C83">VLOOKUP($A83,'movie-row'!$A$2:$Z$101,_xlfn.XMATCH(C$31,'movie-row'!$A$1:$Z$1),0)</f>
        <v>4</v>
      </c>
      <c r="D83" s="18" cm="1">
        <f t="array" ref="D83">VLOOKUP($A83,'movie-row'!$A$2:$Z$101,_xlfn.XMATCH(D$31,'movie-row'!$A$1:$Z$1),0)</f>
        <v>4</v>
      </c>
      <c r="E83" s="18" cm="1">
        <f t="array" ref="E83">VLOOKUP($A83,'movie-row'!$A$2:$Z$101,_xlfn.XMATCH(E$31,'movie-row'!$A$1:$Z$1),0)</f>
        <v>0</v>
      </c>
      <c r="F83" s="27" cm="1">
        <f t="array" ref="F83">VLOOKUP($A83,'movie-row'!$A$2:$Z$101,_xlfn.XMATCH(F$31,'movie-row'!$A$1:$Z$1),0)</f>
        <v>3.5</v>
      </c>
      <c r="G83" s="18" cm="1">
        <f t="array" ref="G83">VLOOKUP($A83,'movie-row'!$A$2:$Z$101,_xlfn.XMATCH(G$31,'movie-row'!$A$1:$Z$1),0)</f>
        <v>0</v>
      </c>
      <c r="H83" s="18" cm="1">
        <f t="array" ref="H83">VLOOKUP($A83,'movie-row'!$A$2:$Z$101,_xlfn.XMATCH(H$31,'movie-row'!$A$1:$Z$1),0)</f>
        <v>0</v>
      </c>
      <c r="I83" s="18" cm="1">
        <f t="array" ref="I83">VLOOKUP($A83,'movie-row'!$A$2:$Z$101,_xlfn.XMATCH(I$31,'movie-row'!$A$1:$Z$1),0)</f>
        <v>0</v>
      </c>
      <c r="J83" s="18" cm="1">
        <f t="array" ref="J83">VLOOKUP($A83,'movie-row'!$A$2:$Z$101,_xlfn.XMATCH(J$31,'movie-row'!$A$1:$Z$1),0)</f>
        <v>4</v>
      </c>
      <c r="K83" s="18" cm="1">
        <f t="array" ref="K83">VLOOKUP($A83,'movie-row'!$A$2:$Z$101,_xlfn.XMATCH(K$31,'movie-row'!$A$1:$Z$1),0)</f>
        <v>0</v>
      </c>
      <c r="L83" s="18" cm="1">
        <f t="array" ref="L83">VLOOKUP($A83,'movie-row'!$A$2:$Z$101,_xlfn.XMATCH(L$31,'movie-row'!$A$1:$Z$1),0)</f>
        <v>0</v>
      </c>
      <c r="M83" s="18" cm="1">
        <f t="array" ref="M83">VLOOKUP($A83,'movie-row'!$A$2:$Z$101,_xlfn.XMATCH(M$31,'movie-row'!$A$1:$Z$1),0)</f>
        <v>0</v>
      </c>
      <c r="N83" s="18" cm="1">
        <f t="array" ref="N83">VLOOKUP($A83,'movie-row'!$A$2:$Z$101,_xlfn.XMATCH(N$31,'movie-row'!$A$1:$Z$1),0)</f>
        <v>0</v>
      </c>
      <c r="O83" s="27" cm="1">
        <f t="array" ref="O83">VLOOKUP($A83,'movie-row'!$A$2:$Z$101,_xlfn.XMATCH(O$31,'movie-row'!$A$1:$Z$1),0)</f>
        <v>4</v>
      </c>
      <c r="P83" s="18" cm="1">
        <f t="array" ref="P83">VLOOKUP($A83,'movie-row'!$A$2:$Z$101,_xlfn.XMATCH(P$31,'movie-row'!$A$1:$Z$1),0)</f>
        <v>0</v>
      </c>
      <c r="Q83" s="18" cm="1">
        <f t="array" ref="Q83">VLOOKUP($A83,'movie-row'!$A$2:$Z$101,_xlfn.XMATCH(Q$31,'movie-row'!$A$1:$Z$1),0)</f>
        <v>3.5</v>
      </c>
      <c r="R83" s="18" cm="1">
        <f t="array" ref="R83">VLOOKUP($A83,'movie-row'!$A$2:$Z$101,_xlfn.XMATCH(R$31,'movie-row'!$A$1:$Z$1),0)</f>
        <v>0</v>
      </c>
      <c r="S83" s="18" cm="1">
        <f t="array" ref="S83">VLOOKUP($A83,'movie-row'!$A$2:$Z$101,_xlfn.XMATCH(S$31,'movie-row'!$A$1:$Z$1),0)</f>
        <v>3</v>
      </c>
      <c r="T83" s="18" cm="1">
        <f t="array" ref="T83">VLOOKUP($A83,'movie-row'!$A$2:$Z$101,_xlfn.XMATCH(T$31,'movie-row'!$A$1:$Z$1),0)</f>
        <v>0</v>
      </c>
      <c r="U83" s="18" cm="1">
        <f t="array" ref="U83">VLOOKUP($A83,'movie-row'!$A$2:$Z$101,_xlfn.XMATCH(U$31,'movie-row'!$A$1:$Z$1),0)</f>
        <v>0</v>
      </c>
      <c r="V83" s="18" cm="1">
        <f t="array" ref="V83">VLOOKUP($A83,'movie-row'!$A$2:$Z$101,_xlfn.XMATCH(V$31,'movie-row'!$A$1:$Z$1),0)</f>
        <v>0</v>
      </c>
      <c r="W83" s="18" cm="1">
        <f t="array" ref="W83">VLOOKUP($A83,'movie-row'!$A$2:$Z$101,_xlfn.XMATCH(W$31,'movie-row'!$A$1:$Z$1),0)</f>
        <v>2</v>
      </c>
      <c r="X83" s="18" cm="1">
        <f t="array" ref="X83">VLOOKUP($A83,'movie-row'!$A$2:$Z$101,_xlfn.XMATCH(X$31,'movie-row'!$A$1:$Z$1),0)</f>
        <v>0</v>
      </c>
      <c r="Y83" s="18" cm="1">
        <f t="array" ref="Y83">VLOOKUP($A83,'movie-row'!$A$2:$Z$101,_xlfn.XMATCH(Y$31,'movie-row'!$A$1:$Z$1),0)</f>
        <v>3.5</v>
      </c>
      <c r="Z83" s="18" cm="1">
        <f t="array" ref="Z83">VLOOKUP($A83,'movie-row'!$A$2:$Z$101,_xlfn.XMATCH(Z$31,'movie-row'!$A$1:$Z$1),0)</f>
        <v>0</v>
      </c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  <c r="AZ83" s="38"/>
      <c r="BB83" s="34"/>
      <c r="BC83" s="18"/>
      <c r="BD83" s="18"/>
      <c r="BE83" s="18"/>
      <c r="BF83" s="18"/>
      <c r="BG83" s="27"/>
      <c r="BH83" s="18"/>
      <c r="BI83" s="18"/>
      <c r="BJ83" s="18"/>
      <c r="BK83" s="18"/>
      <c r="BL83" s="18"/>
      <c r="BM83" s="18"/>
      <c r="BN83" s="18"/>
      <c r="BO83" s="18"/>
      <c r="BP83" s="27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</row>
    <row r="84" spans="1:81">
      <c r="A84" s="5" t="str">
        <f t="shared" si="7"/>
        <v>63: Twelve Monkeys (a.k.a. 12 Monkeys) (1995)</v>
      </c>
      <c r="B84" s="18" cm="1">
        <f t="array" ref="B84">VLOOKUP($A84,'movie-row'!$A$2:$Z$101,_xlfn.XMATCH(B$32,'movie-row'!$A$1:$Z$1),0)</f>
        <v>4</v>
      </c>
      <c r="C84" s="18" cm="1">
        <f t="array" ref="C84">VLOOKUP($A84,'movie-row'!$A$2:$Z$101,_xlfn.XMATCH(C$32,'movie-row'!$A$1:$Z$1),0)</f>
        <v>2</v>
      </c>
      <c r="D84" s="18" cm="1">
        <f t="array" ref="D84">VLOOKUP($A84,'movie-row'!$A$2:$Z$101,_xlfn.XMATCH(D$32,'movie-row'!$A$1:$Z$1),0)</f>
        <v>0</v>
      </c>
      <c r="E84" s="18" cm="1">
        <f t="array" ref="E84">VLOOKUP($A84,'movie-row'!$A$2:$Z$101,_xlfn.XMATCH(E$32,'movie-row'!$A$1:$Z$1),0)</f>
        <v>0</v>
      </c>
      <c r="F84" s="27" cm="1">
        <f t="array" ref="F84">VLOOKUP($A84,'movie-row'!$A$2:$Z$101,_xlfn.XMATCH(F$32,'movie-row'!$A$1:$Z$1),0)</f>
        <v>0</v>
      </c>
      <c r="G84" s="18" cm="1">
        <f t="array" ref="G84">VLOOKUP($A84,'movie-row'!$A$2:$Z$101,_xlfn.XMATCH(G$32,'movie-row'!$A$1:$Z$1),0)</f>
        <v>4</v>
      </c>
      <c r="H84" s="18" cm="1">
        <f t="array" ref="H84">VLOOKUP($A84,'movie-row'!$A$2:$Z$101,_xlfn.XMATCH(H$32,'movie-row'!$A$1:$Z$1),0)</f>
        <v>2</v>
      </c>
      <c r="I84" s="18" cm="1">
        <f t="array" ref="I84">VLOOKUP($A84,'movie-row'!$A$2:$Z$101,_xlfn.XMATCH(I$32,'movie-row'!$A$1:$Z$1),0)</f>
        <v>5</v>
      </c>
      <c r="J84" s="18" cm="1">
        <f t="array" ref="J84">VLOOKUP($A84,'movie-row'!$A$2:$Z$101,_xlfn.XMATCH(J$32,'movie-row'!$A$1:$Z$1),0)</f>
        <v>0</v>
      </c>
      <c r="K84" s="18" cm="1">
        <f t="array" ref="K84">VLOOKUP($A84,'movie-row'!$A$2:$Z$101,_xlfn.XMATCH(K$32,'movie-row'!$A$1:$Z$1),0)</f>
        <v>0</v>
      </c>
      <c r="L84" s="18" cm="1">
        <f t="array" ref="L84">VLOOKUP($A84,'movie-row'!$A$2:$Z$101,_xlfn.XMATCH(L$32,'movie-row'!$A$1:$Z$1),0)</f>
        <v>0</v>
      </c>
      <c r="M84" s="18" cm="1">
        <f t="array" ref="M84">VLOOKUP($A84,'movie-row'!$A$2:$Z$101,_xlfn.XMATCH(M$32,'movie-row'!$A$1:$Z$1),0)</f>
        <v>2</v>
      </c>
      <c r="N84" s="18" cm="1">
        <f t="array" ref="N84">VLOOKUP($A84,'movie-row'!$A$2:$Z$101,_xlfn.XMATCH(N$32,'movie-row'!$A$1:$Z$1),0)</f>
        <v>0</v>
      </c>
      <c r="O84" s="27" cm="1">
        <f t="array" ref="O84">VLOOKUP($A84,'movie-row'!$A$2:$Z$101,_xlfn.XMATCH(O$32,'movie-row'!$A$1:$Z$1),0)</f>
        <v>0</v>
      </c>
      <c r="P84" s="18" cm="1">
        <f t="array" ref="P84">VLOOKUP($A84,'movie-row'!$A$2:$Z$101,_xlfn.XMATCH(P$32,'movie-row'!$A$1:$Z$1),0)</f>
        <v>3.5</v>
      </c>
      <c r="Q84" s="18" cm="1">
        <f t="array" ref="Q84">VLOOKUP($A84,'movie-row'!$A$2:$Z$101,_xlfn.XMATCH(Q$32,'movie-row'!$A$1:$Z$1),0)</f>
        <v>4</v>
      </c>
      <c r="R84" s="18" cm="1">
        <f t="array" ref="R84">VLOOKUP($A84,'movie-row'!$A$2:$Z$101,_xlfn.XMATCH(R$32,'movie-row'!$A$1:$Z$1),0)</f>
        <v>4</v>
      </c>
      <c r="S84" s="18" cm="1">
        <f t="array" ref="S84">VLOOKUP($A84,'movie-row'!$A$2:$Z$101,_xlfn.XMATCH(S$32,'movie-row'!$A$1:$Z$1),0)</f>
        <v>0</v>
      </c>
      <c r="T84" s="18" cm="1">
        <f t="array" ref="T84">VLOOKUP($A84,'movie-row'!$A$2:$Z$101,_xlfn.XMATCH(T$32,'movie-row'!$A$1:$Z$1),0)</f>
        <v>4</v>
      </c>
      <c r="U84" s="18" cm="1">
        <f t="array" ref="U84">VLOOKUP($A84,'movie-row'!$A$2:$Z$101,_xlfn.XMATCH(U$32,'movie-row'!$A$1:$Z$1),0)</f>
        <v>3</v>
      </c>
      <c r="V84" s="18" cm="1">
        <f t="array" ref="V84">VLOOKUP($A84,'movie-row'!$A$2:$Z$101,_xlfn.XMATCH(V$32,'movie-row'!$A$1:$Z$1),0)</f>
        <v>0</v>
      </c>
      <c r="W84" s="18" cm="1">
        <f t="array" ref="W84">VLOOKUP($A84,'movie-row'!$A$2:$Z$101,_xlfn.XMATCH(W$32,'movie-row'!$A$1:$Z$1),0)</f>
        <v>2</v>
      </c>
      <c r="X84" s="18" cm="1">
        <f t="array" ref="X84">VLOOKUP($A84,'movie-row'!$A$2:$Z$101,_xlfn.XMATCH(X$32,'movie-row'!$A$1:$Z$1),0)</f>
        <v>4</v>
      </c>
      <c r="Y84" s="18" cm="1">
        <f t="array" ref="Y84">VLOOKUP($A84,'movie-row'!$A$2:$Z$101,_xlfn.XMATCH(Y$32,'movie-row'!$A$1:$Z$1),0)</f>
        <v>0</v>
      </c>
      <c r="Z84" s="18" cm="1">
        <f t="array" ref="Z84">VLOOKUP($A84,'movie-row'!$A$2:$Z$101,_xlfn.XMATCH(Z$32,'movie-row'!$A$1:$Z$1),0)</f>
        <v>4</v>
      </c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B84" s="34"/>
      <c r="BC84" s="18"/>
      <c r="BD84" s="18"/>
      <c r="BE84" s="18"/>
      <c r="BF84" s="18"/>
      <c r="BG84" s="27"/>
      <c r="BH84" s="18"/>
      <c r="BI84" s="18"/>
      <c r="BJ84" s="18"/>
      <c r="BK84" s="18"/>
      <c r="BL84" s="18"/>
      <c r="BM84" s="18"/>
      <c r="BN84" s="18"/>
      <c r="BO84" s="18"/>
      <c r="BP84" s="27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</row>
    <row r="85" spans="1:81">
      <c r="A85" s="5" t="str">
        <f t="shared" si="7"/>
        <v>63: Twelve Monkeys (a.k.a. 12 Monkeys) (1995)</v>
      </c>
      <c r="B85" s="18" cm="1">
        <f t="array" ref="B85">VLOOKUP($A85,'movie-row'!$A$2:$Z$101,_xlfn.XMATCH(B$33,'movie-row'!$A$1:$Z$1),0)</f>
        <v>0</v>
      </c>
      <c r="C85" s="18" cm="1">
        <f t="array" ref="C85">VLOOKUP($A85,'movie-row'!$A$2:$Z$101,_xlfn.XMATCH(C$33,'movie-row'!$A$1:$Z$1),0)</f>
        <v>0</v>
      </c>
      <c r="D85" s="18" cm="1">
        <f t="array" ref="D85">VLOOKUP($A85,'movie-row'!$A$2:$Z$101,_xlfn.XMATCH(D$33,'movie-row'!$A$1:$Z$1),0)</f>
        <v>3.5</v>
      </c>
      <c r="E85" s="18" cm="1">
        <f t="array" ref="E85">VLOOKUP($A85,'movie-row'!$A$2:$Z$101,_xlfn.XMATCH(E$33,'movie-row'!$A$1:$Z$1),0)</f>
        <v>0</v>
      </c>
      <c r="F85" s="27" cm="1">
        <f t="array" ref="F85">VLOOKUP($A85,'movie-row'!$A$2:$Z$101,_xlfn.XMATCH(F$33,'movie-row'!$A$1:$Z$1),0)</f>
        <v>5</v>
      </c>
      <c r="G85" s="18" cm="1">
        <f t="array" ref="G85">VLOOKUP($A85,'movie-row'!$A$2:$Z$101,_xlfn.XMATCH(G$33,'movie-row'!$A$1:$Z$1),0)</f>
        <v>3.5</v>
      </c>
      <c r="H85" s="18" cm="1">
        <f t="array" ref="H85">VLOOKUP($A85,'movie-row'!$A$2:$Z$101,_xlfn.XMATCH(H$33,'movie-row'!$A$1:$Z$1),0)</f>
        <v>4</v>
      </c>
      <c r="I85" s="18" cm="1">
        <f t="array" ref="I85">VLOOKUP($A85,'movie-row'!$A$2:$Z$101,_xlfn.XMATCH(I$33,'movie-row'!$A$1:$Z$1),0)</f>
        <v>0</v>
      </c>
      <c r="J85" s="18" cm="1">
        <f t="array" ref="J85">VLOOKUP($A85,'movie-row'!$A$2:$Z$101,_xlfn.XMATCH(J$33,'movie-row'!$A$1:$Z$1),0)</f>
        <v>3</v>
      </c>
      <c r="K85" s="18" cm="1">
        <f t="array" ref="K85">VLOOKUP($A85,'movie-row'!$A$2:$Z$101,_xlfn.XMATCH(K$33,'movie-row'!$A$1:$Z$1),0)</f>
        <v>3.5</v>
      </c>
      <c r="L85" s="18" cm="1">
        <f t="array" ref="L85">VLOOKUP($A85,'movie-row'!$A$2:$Z$101,_xlfn.XMATCH(L$33,'movie-row'!$A$1:$Z$1),0)</f>
        <v>3.5</v>
      </c>
      <c r="M85" s="18" cm="1">
        <f t="array" ref="M85">VLOOKUP($A85,'movie-row'!$A$2:$Z$101,_xlfn.XMATCH(M$33,'movie-row'!$A$1:$Z$1),0)</f>
        <v>2</v>
      </c>
      <c r="N85" s="18" cm="1">
        <f t="array" ref="N85">VLOOKUP($A85,'movie-row'!$A$2:$Z$101,_xlfn.XMATCH(N$33,'movie-row'!$A$1:$Z$1),0)</f>
        <v>4</v>
      </c>
      <c r="O85" s="27" cm="1">
        <f t="array" ref="O85">VLOOKUP($A85,'movie-row'!$A$2:$Z$101,_xlfn.XMATCH(O$33,'movie-row'!$A$1:$Z$1),0)</f>
        <v>3.5</v>
      </c>
      <c r="P85" s="18" cm="1">
        <f t="array" ref="P85">VLOOKUP($A85,'movie-row'!$A$2:$Z$101,_xlfn.XMATCH(P$33,'movie-row'!$A$1:$Z$1),0)</f>
        <v>0</v>
      </c>
      <c r="Q85" s="18" cm="1">
        <f t="array" ref="Q85">VLOOKUP($A85,'movie-row'!$A$2:$Z$101,_xlfn.XMATCH(Q$33,'movie-row'!$A$1:$Z$1),0)</f>
        <v>0</v>
      </c>
      <c r="R85" s="18" cm="1">
        <f t="array" ref="R85">VLOOKUP($A85,'movie-row'!$A$2:$Z$101,_xlfn.XMATCH(R$33,'movie-row'!$A$1:$Z$1),0)</f>
        <v>5</v>
      </c>
      <c r="S85" s="18" cm="1">
        <f t="array" ref="S85">VLOOKUP($A85,'movie-row'!$A$2:$Z$101,_xlfn.XMATCH(S$33,'movie-row'!$A$1:$Z$1),0)</f>
        <v>0</v>
      </c>
      <c r="T85" s="18" cm="1">
        <f t="array" ref="T85">VLOOKUP($A85,'movie-row'!$A$2:$Z$101,_xlfn.XMATCH(T$33,'movie-row'!$A$1:$Z$1),0)</f>
        <v>3.5</v>
      </c>
      <c r="U85" s="18" cm="1">
        <f t="array" ref="U85">VLOOKUP($A85,'movie-row'!$A$2:$Z$101,_xlfn.XMATCH(U$33,'movie-row'!$A$1:$Z$1),0)</f>
        <v>2</v>
      </c>
      <c r="V85" s="18" cm="1">
        <f t="array" ref="V85">VLOOKUP($A85,'movie-row'!$A$2:$Z$101,_xlfn.XMATCH(V$33,'movie-row'!$A$1:$Z$1),0)</f>
        <v>4</v>
      </c>
      <c r="W85" s="18" cm="1">
        <f t="array" ref="W85">VLOOKUP($A85,'movie-row'!$A$2:$Z$101,_xlfn.XMATCH(W$33,'movie-row'!$A$1:$Z$1),0)</f>
        <v>3</v>
      </c>
      <c r="X85" s="18" cm="1">
        <f t="array" ref="X85">VLOOKUP($A85,'movie-row'!$A$2:$Z$101,_xlfn.XMATCH(X$33,'movie-row'!$A$1:$Z$1),0)</f>
        <v>4</v>
      </c>
      <c r="Y85" s="18" cm="1">
        <f t="array" ref="Y85">VLOOKUP($A85,'movie-row'!$A$2:$Z$101,_xlfn.XMATCH(Y$33,'movie-row'!$A$1:$Z$1),0)</f>
        <v>0</v>
      </c>
      <c r="Z85" s="18" cm="1">
        <f t="array" ref="Z85">VLOOKUP($A85,'movie-row'!$A$2:$Z$101,_xlfn.XMATCH(Z$33,'movie-row'!$A$1:$Z$1),0)</f>
        <v>4</v>
      </c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B85" s="34"/>
      <c r="BC85" s="18"/>
      <c r="BD85" s="18"/>
      <c r="BE85" s="18"/>
      <c r="BF85" s="18"/>
      <c r="BG85" s="27"/>
      <c r="BH85" s="18"/>
      <c r="BI85" s="18"/>
      <c r="BJ85" s="18"/>
      <c r="BK85" s="18"/>
      <c r="BL85" s="18"/>
      <c r="BM85" s="18"/>
      <c r="BN85" s="18"/>
      <c r="BO85" s="18"/>
      <c r="BP85" s="27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</row>
    <row r="86" spans="1:81">
      <c r="A86" s="20" t="s">
        <v>8</v>
      </c>
      <c r="B86" s="18" cm="1">
        <f t="array" ref="B86">VLOOKUP($A86,'movie-row'!$A$2:$Z$101,_xlfn.XMATCH(B$29,'movie-row'!$A$1:$Z$1),0)</f>
        <v>4</v>
      </c>
      <c r="C86" s="18" cm="1">
        <f t="array" ref="C86">VLOOKUP($A86,'movie-row'!$A$2:$Z$101,_xlfn.XMATCH(C$29,'movie-row'!$A$1:$Z$1),0)</f>
        <v>0</v>
      </c>
      <c r="D86" s="18" cm="1">
        <f t="array" ref="D86">VLOOKUP($A86,'movie-row'!$A$2:$Z$101,_xlfn.XMATCH(D$29,'movie-row'!$A$1:$Z$1),0)</f>
        <v>4.5</v>
      </c>
      <c r="E86" s="18" cm="1">
        <f t="array" ref="E86">VLOOKUP($A86,'movie-row'!$A$2:$Z$101,_xlfn.XMATCH(E$29,'movie-row'!$A$1:$Z$1),0)</f>
        <v>0</v>
      </c>
      <c r="F86" s="27" cm="1">
        <f t="array" ref="F86">VLOOKUP($A86,'movie-row'!$A$2:$Z$101,_xlfn.XMATCH(F$29,'movie-row'!$A$1:$Z$1),0)</f>
        <v>4</v>
      </c>
      <c r="G86" s="18" cm="1">
        <f t="array" ref="G86">VLOOKUP($A86,'movie-row'!$A$2:$Z$101,_xlfn.XMATCH(G$29,'movie-row'!$A$1:$Z$1),0)</f>
        <v>0</v>
      </c>
      <c r="H86" s="18" cm="1">
        <f t="array" ref="H86">VLOOKUP($A86,'movie-row'!$A$2:$Z$101,_xlfn.XMATCH(H$29,'movie-row'!$A$1:$Z$1),0)</f>
        <v>5</v>
      </c>
      <c r="I86" s="18" cm="1">
        <f t="array" ref="I86">VLOOKUP($A86,'movie-row'!$A$2:$Z$101,_xlfn.XMATCH(I$29,'movie-row'!$A$1:$Z$1),0)</f>
        <v>0</v>
      </c>
      <c r="J86" s="18" cm="1">
        <f t="array" ref="J86">VLOOKUP($A86,'movie-row'!$A$2:$Z$101,_xlfn.XMATCH(J$29,'movie-row'!$A$1:$Z$1),0)</f>
        <v>0</v>
      </c>
      <c r="K86" s="18" cm="1">
        <f t="array" ref="K86">VLOOKUP($A86,'movie-row'!$A$2:$Z$101,_xlfn.XMATCH(K$29,'movie-row'!$A$1:$Z$1),0)</f>
        <v>4</v>
      </c>
      <c r="L86" s="18" cm="1">
        <f t="array" ref="L86">VLOOKUP($A86,'movie-row'!$A$2:$Z$101,_xlfn.XMATCH(L$29,'movie-row'!$A$1:$Z$1),0)</f>
        <v>3</v>
      </c>
      <c r="M86" s="18" cm="1">
        <f t="array" ref="M86">VLOOKUP($A86,'movie-row'!$A$2:$Z$101,_xlfn.XMATCH(M$29,'movie-row'!$A$1:$Z$1),0)</f>
        <v>4</v>
      </c>
      <c r="N86" s="18" cm="1">
        <f t="array" ref="N86">VLOOKUP($A86,'movie-row'!$A$2:$Z$101,_xlfn.XMATCH(N$29,'movie-row'!$A$1:$Z$1),0)</f>
        <v>4.5</v>
      </c>
      <c r="O86" s="27" cm="1">
        <f t="array" ref="O86">VLOOKUP($A86,'movie-row'!$A$2:$Z$101,_xlfn.XMATCH(O$29,'movie-row'!$A$1:$Z$1),0)</f>
        <v>0</v>
      </c>
      <c r="P86" s="18" cm="1">
        <f t="array" ref="P86">VLOOKUP($A86,'movie-row'!$A$2:$Z$101,_xlfn.XMATCH(P$29,'movie-row'!$A$1:$Z$1),0)</f>
        <v>0</v>
      </c>
      <c r="Q86" s="18" cm="1">
        <f t="array" ref="Q86">VLOOKUP($A86,'movie-row'!$A$2:$Z$101,_xlfn.XMATCH(Q$29,'movie-row'!$A$1:$Z$1),0)</f>
        <v>4</v>
      </c>
      <c r="R86" s="18" cm="1">
        <f t="array" ref="R86">VLOOKUP($A86,'movie-row'!$A$2:$Z$101,_xlfn.XMATCH(R$29,'movie-row'!$A$1:$Z$1),0)</f>
        <v>0</v>
      </c>
      <c r="S86" s="18" cm="1">
        <f t="array" ref="S86">VLOOKUP($A86,'movie-row'!$A$2:$Z$101,_xlfn.XMATCH(S$29,'movie-row'!$A$1:$Z$1),0)</f>
        <v>0</v>
      </c>
      <c r="T86" s="18" cm="1">
        <f t="array" ref="T86">VLOOKUP($A86,'movie-row'!$A$2:$Z$101,_xlfn.XMATCH(T$29,'movie-row'!$A$1:$Z$1),0)</f>
        <v>0</v>
      </c>
      <c r="U86" s="18" cm="1">
        <f t="array" ref="U86">VLOOKUP($A86,'movie-row'!$A$2:$Z$101,_xlfn.XMATCH(U$29,'movie-row'!$A$1:$Z$1),0)</f>
        <v>4.5</v>
      </c>
      <c r="V86" s="18" cm="1">
        <f t="array" ref="V86">VLOOKUP($A86,'movie-row'!$A$2:$Z$101,_xlfn.XMATCH(V$29,'movie-row'!$A$1:$Z$1),0)</f>
        <v>5</v>
      </c>
      <c r="W86" s="18" cm="1">
        <f t="array" ref="W86">VLOOKUP($A86,'movie-row'!$A$2:$Z$101,_xlfn.XMATCH(W$29,'movie-row'!$A$1:$Z$1),0)</f>
        <v>0</v>
      </c>
      <c r="X86" s="18" cm="1">
        <f t="array" ref="X86">VLOOKUP($A86,'movie-row'!$A$2:$Z$101,_xlfn.XMATCH(X$29,'movie-row'!$A$1:$Z$1),0)</f>
        <v>0</v>
      </c>
      <c r="Y86" s="18" cm="1">
        <f t="array" ref="Y86">VLOOKUP($A86,'movie-row'!$A$2:$Z$101,_xlfn.XMATCH(Y$29,'movie-row'!$A$1:$Z$1),0)</f>
        <v>5</v>
      </c>
      <c r="Z86" s="18" cm="1">
        <f t="array" ref="Z86">VLOOKUP($A86,'movie-row'!$A$2:$Z$101,_xlfn.XMATCH(Z$29,'movie-row'!$A$1:$Z$1),0)</f>
        <v>0</v>
      </c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B86" s="34"/>
      <c r="BC86" s="18"/>
      <c r="BD86" s="18"/>
      <c r="BE86" s="18"/>
      <c r="BF86" s="18"/>
      <c r="BG86" s="27"/>
      <c r="BH86" s="18"/>
      <c r="BI86" s="18"/>
      <c r="BJ86" s="18"/>
      <c r="BK86" s="18"/>
      <c r="BL86" s="18"/>
      <c r="BM86" s="18"/>
      <c r="BN86" s="18"/>
      <c r="BO86" s="18"/>
      <c r="BP86" s="27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</row>
    <row r="87" spans="1:81">
      <c r="A87" s="5" t="str">
        <f t="shared" ref="A87:A90" si="8">A86</f>
        <v>77: Memento (2000)</v>
      </c>
      <c r="B87" s="18" cm="1">
        <f t="array" ref="B87">VLOOKUP($A87,'movie-row'!$A$2:$Z$101,_xlfn.XMATCH(B$30,'movie-row'!$A$1:$Z$1),0)</f>
        <v>5</v>
      </c>
      <c r="C87" s="18" cm="1">
        <f t="array" ref="C87">VLOOKUP($A87,'movie-row'!$A$2:$Z$101,_xlfn.XMATCH(C$30,'movie-row'!$A$1:$Z$1),0)</f>
        <v>0</v>
      </c>
      <c r="D87" s="18" cm="1">
        <f t="array" ref="D87">VLOOKUP($A87,'movie-row'!$A$2:$Z$101,_xlfn.XMATCH(D$30,'movie-row'!$A$1:$Z$1),0)</f>
        <v>5</v>
      </c>
      <c r="E87" s="18" cm="1">
        <f t="array" ref="E87">VLOOKUP($A87,'movie-row'!$A$2:$Z$101,_xlfn.XMATCH(E$30,'movie-row'!$A$1:$Z$1),0)</f>
        <v>0</v>
      </c>
      <c r="F87" s="27" cm="1">
        <f t="array" ref="F87">VLOOKUP($A87,'movie-row'!$A$2:$Z$101,_xlfn.XMATCH(F$30,'movie-row'!$A$1:$Z$1),0)</f>
        <v>4.5</v>
      </c>
      <c r="G87" s="18" cm="1">
        <f t="array" ref="G87">VLOOKUP($A87,'movie-row'!$A$2:$Z$101,_xlfn.XMATCH(G$30,'movie-row'!$A$1:$Z$1),0)</f>
        <v>0</v>
      </c>
      <c r="H87" s="18" cm="1">
        <f t="array" ref="H87">VLOOKUP($A87,'movie-row'!$A$2:$Z$101,_xlfn.XMATCH(H$30,'movie-row'!$A$1:$Z$1),0)</f>
        <v>0</v>
      </c>
      <c r="I87" s="18" cm="1">
        <f t="array" ref="I87">VLOOKUP($A87,'movie-row'!$A$2:$Z$101,_xlfn.XMATCH(I$30,'movie-row'!$A$1:$Z$1),0)</f>
        <v>3.5</v>
      </c>
      <c r="J87" s="18" cm="1">
        <f t="array" ref="J87">VLOOKUP($A87,'movie-row'!$A$2:$Z$101,_xlfn.XMATCH(J$30,'movie-row'!$A$1:$Z$1),0)</f>
        <v>0</v>
      </c>
      <c r="K87" s="18" cm="1">
        <f t="array" ref="K87">VLOOKUP($A87,'movie-row'!$A$2:$Z$101,_xlfn.XMATCH(K$30,'movie-row'!$A$1:$Z$1),0)</f>
        <v>4</v>
      </c>
      <c r="L87" s="18" cm="1">
        <f t="array" ref="L87">VLOOKUP($A87,'movie-row'!$A$2:$Z$101,_xlfn.XMATCH(L$30,'movie-row'!$A$1:$Z$1),0)</f>
        <v>5</v>
      </c>
      <c r="M87" s="18" cm="1">
        <f t="array" ref="M87">VLOOKUP($A87,'movie-row'!$A$2:$Z$101,_xlfn.XMATCH(M$30,'movie-row'!$A$1:$Z$1),0)</f>
        <v>4.5</v>
      </c>
      <c r="N87" s="18" cm="1">
        <f t="array" ref="N87">VLOOKUP($A87,'movie-row'!$A$2:$Z$101,_xlfn.XMATCH(N$30,'movie-row'!$A$1:$Z$1),0)</f>
        <v>0</v>
      </c>
      <c r="O87" s="27" cm="1">
        <f t="array" ref="O87">VLOOKUP($A87,'movie-row'!$A$2:$Z$101,_xlfn.XMATCH(O$30,'movie-row'!$A$1:$Z$1),0)</f>
        <v>0</v>
      </c>
      <c r="P87" s="18" cm="1">
        <f t="array" ref="P87">VLOOKUP($A87,'movie-row'!$A$2:$Z$101,_xlfn.XMATCH(P$30,'movie-row'!$A$1:$Z$1),0)</f>
        <v>5</v>
      </c>
      <c r="Q87" s="18" cm="1">
        <f t="array" ref="Q87">VLOOKUP($A87,'movie-row'!$A$2:$Z$101,_xlfn.XMATCH(Q$30,'movie-row'!$A$1:$Z$1),0)</f>
        <v>0</v>
      </c>
      <c r="R87" s="18" cm="1">
        <f t="array" ref="R87">VLOOKUP($A87,'movie-row'!$A$2:$Z$101,_xlfn.XMATCH(R$30,'movie-row'!$A$1:$Z$1),0)</f>
        <v>5</v>
      </c>
      <c r="S87" s="18" cm="1">
        <f t="array" ref="S87">VLOOKUP($A87,'movie-row'!$A$2:$Z$101,_xlfn.XMATCH(S$30,'movie-row'!$A$1:$Z$1),0)</f>
        <v>0</v>
      </c>
      <c r="T87" s="18" cm="1">
        <f t="array" ref="T87">VLOOKUP($A87,'movie-row'!$A$2:$Z$101,_xlfn.XMATCH(T$30,'movie-row'!$A$1:$Z$1),0)</f>
        <v>0</v>
      </c>
      <c r="U87" s="18" cm="1">
        <f t="array" ref="U87">VLOOKUP($A87,'movie-row'!$A$2:$Z$101,_xlfn.XMATCH(U$30,'movie-row'!$A$1:$Z$1),0)</f>
        <v>0</v>
      </c>
      <c r="V87" s="18" cm="1">
        <f t="array" ref="V87">VLOOKUP($A87,'movie-row'!$A$2:$Z$101,_xlfn.XMATCH(V$30,'movie-row'!$A$1:$Z$1),0)</f>
        <v>0</v>
      </c>
      <c r="W87" s="18" cm="1">
        <f t="array" ref="W87">VLOOKUP($A87,'movie-row'!$A$2:$Z$101,_xlfn.XMATCH(W$30,'movie-row'!$A$1:$Z$1),0)</f>
        <v>4</v>
      </c>
      <c r="X87" s="18" cm="1">
        <f t="array" ref="X87">VLOOKUP($A87,'movie-row'!$A$2:$Z$101,_xlfn.XMATCH(X$30,'movie-row'!$A$1:$Z$1),0)</f>
        <v>4.5</v>
      </c>
      <c r="Y87" s="18" cm="1">
        <f t="array" ref="Y87">VLOOKUP($A87,'movie-row'!$A$2:$Z$101,_xlfn.XMATCH(Y$30,'movie-row'!$A$1:$Z$1),0)</f>
        <v>0</v>
      </c>
      <c r="Z87" s="18" cm="1">
        <f t="array" ref="Z87">VLOOKUP($A87,'movie-row'!$A$2:$Z$101,_xlfn.XMATCH(Z$30,'movie-row'!$A$1:$Z$1),0)</f>
        <v>0</v>
      </c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B87" s="34"/>
      <c r="BC87" s="18"/>
      <c r="BD87" s="18"/>
      <c r="BE87" s="18"/>
      <c r="BF87" s="18"/>
      <c r="BG87" s="27"/>
      <c r="BH87" s="18"/>
      <c r="BI87" s="18"/>
      <c r="BJ87" s="18"/>
      <c r="BK87" s="18"/>
      <c r="BL87" s="18"/>
      <c r="BM87" s="18"/>
      <c r="BN87" s="18"/>
      <c r="BO87" s="18"/>
      <c r="BP87" s="27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</row>
    <row r="88" spans="1:81">
      <c r="A88" s="5" t="str">
        <f t="shared" si="8"/>
        <v>77: Memento (2000)</v>
      </c>
      <c r="B88" s="18" cm="1">
        <f t="array" ref="B88">VLOOKUP($A88,'movie-row'!$A$2:$Z$101,_xlfn.XMATCH(B$31,'movie-row'!$A$1:$Z$1),0)</f>
        <v>5</v>
      </c>
      <c r="C88" s="18" cm="1">
        <f t="array" ref="C88">VLOOKUP($A88,'movie-row'!$A$2:$Z$101,_xlfn.XMATCH(C$31,'movie-row'!$A$1:$Z$1),0)</f>
        <v>4</v>
      </c>
      <c r="D88" s="18" cm="1">
        <f t="array" ref="D88">VLOOKUP($A88,'movie-row'!$A$2:$Z$101,_xlfn.XMATCH(D$31,'movie-row'!$A$1:$Z$1),0)</f>
        <v>4.5</v>
      </c>
      <c r="E88" s="18" cm="1">
        <f t="array" ref="E88">VLOOKUP($A88,'movie-row'!$A$2:$Z$101,_xlfn.XMATCH(E$31,'movie-row'!$A$1:$Z$1),0)</f>
        <v>0</v>
      </c>
      <c r="F88" s="27" cm="1">
        <f t="array" ref="F88">VLOOKUP($A88,'movie-row'!$A$2:$Z$101,_xlfn.XMATCH(F$31,'movie-row'!$A$1:$Z$1),0)</f>
        <v>4.5</v>
      </c>
      <c r="G88" s="18" cm="1">
        <f t="array" ref="G88">VLOOKUP($A88,'movie-row'!$A$2:$Z$101,_xlfn.XMATCH(G$31,'movie-row'!$A$1:$Z$1),0)</f>
        <v>5</v>
      </c>
      <c r="H88" s="18" cm="1">
        <f t="array" ref="H88">VLOOKUP($A88,'movie-row'!$A$2:$Z$101,_xlfn.XMATCH(H$31,'movie-row'!$A$1:$Z$1),0)</f>
        <v>4</v>
      </c>
      <c r="I88" s="18" cm="1">
        <f t="array" ref="I88">VLOOKUP($A88,'movie-row'!$A$2:$Z$101,_xlfn.XMATCH(I$31,'movie-row'!$A$1:$Z$1),0)</f>
        <v>0</v>
      </c>
      <c r="J88" s="18" cm="1">
        <f t="array" ref="J88">VLOOKUP($A88,'movie-row'!$A$2:$Z$101,_xlfn.XMATCH(J$31,'movie-row'!$A$1:$Z$1),0)</f>
        <v>4.5</v>
      </c>
      <c r="K88" s="18" cm="1">
        <f t="array" ref="K88">VLOOKUP($A88,'movie-row'!$A$2:$Z$101,_xlfn.XMATCH(K$31,'movie-row'!$A$1:$Z$1),0)</f>
        <v>0</v>
      </c>
      <c r="L88" s="18" cm="1">
        <f t="array" ref="L88">VLOOKUP($A88,'movie-row'!$A$2:$Z$101,_xlfn.XMATCH(L$31,'movie-row'!$A$1:$Z$1),0)</f>
        <v>0</v>
      </c>
      <c r="M88" s="18" cm="1">
        <f t="array" ref="M88">VLOOKUP($A88,'movie-row'!$A$2:$Z$101,_xlfn.XMATCH(M$31,'movie-row'!$A$1:$Z$1),0)</f>
        <v>0</v>
      </c>
      <c r="N88" s="18" cm="1">
        <f t="array" ref="N88">VLOOKUP($A88,'movie-row'!$A$2:$Z$101,_xlfn.XMATCH(N$31,'movie-row'!$A$1:$Z$1),0)</f>
        <v>0</v>
      </c>
      <c r="O88" s="27" cm="1">
        <f t="array" ref="O88">VLOOKUP($A88,'movie-row'!$A$2:$Z$101,_xlfn.XMATCH(O$31,'movie-row'!$A$1:$Z$1),0)</f>
        <v>4.5</v>
      </c>
      <c r="P88" s="18" cm="1">
        <f t="array" ref="P88">VLOOKUP($A88,'movie-row'!$A$2:$Z$101,_xlfn.XMATCH(P$31,'movie-row'!$A$1:$Z$1),0)</f>
        <v>0</v>
      </c>
      <c r="Q88" s="18" cm="1">
        <f t="array" ref="Q88">VLOOKUP($A88,'movie-row'!$A$2:$Z$101,_xlfn.XMATCH(Q$31,'movie-row'!$A$1:$Z$1),0)</f>
        <v>4.5</v>
      </c>
      <c r="R88" s="18" cm="1">
        <f t="array" ref="R88">VLOOKUP($A88,'movie-row'!$A$2:$Z$101,_xlfn.XMATCH(R$31,'movie-row'!$A$1:$Z$1),0)</f>
        <v>0</v>
      </c>
      <c r="S88" s="18" cm="1">
        <f t="array" ref="S88">VLOOKUP($A88,'movie-row'!$A$2:$Z$101,_xlfn.XMATCH(S$31,'movie-row'!$A$1:$Z$1),0)</f>
        <v>0</v>
      </c>
      <c r="T88" s="18" cm="1">
        <f t="array" ref="T88">VLOOKUP($A88,'movie-row'!$A$2:$Z$101,_xlfn.XMATCH(T$31,'movie-row'!$A$1:$Z$1),0)</f>
        <v>0</v>
      </c>
      <c r="U88" s="18" cm="1">
        <f t="array" ref="U88">VLOOKUP($A88,'movie-row'!$A$2:$Z$101,_xlfn.XMATCH(U$31,'movie-row'!$A$1:$Z$1),0)</f>
        <v>4</v>
      </c>
      <c r="V88" s="18" cm="1">
        <f t="array" ref="V88">VLOOKUP($A88,'movie-row'!$A$2:$Z$101,_xlfn.XMATCH(V$31,'movie-row'!$A$1:$Z$1),0)</f>
        <v>5</v>
      </c>
      <c r="W88" s="18" cm="1">
        <f t="array" ref="W88">VLOOKUP($A88,'movie-row'!$A$2:$Z$101,_xlfn.XMATCH(W$31,'movie-row'!$A$1:$Z$1),0)</f>
        <v>3.5</v>
      </c>
      <c r="X88" s="18" cm="1">
        <f t="array" ref="X88">VLOOKUP($A88,'movie-row'!$A$2:$Z$101,_xlfn.XMATCH(X$31,'movie-row'!$A$1:$Z$1),0)</f>
        <v>5</v>
      </c>
      <c r="Y88" s="18" cm="1">
        <f t="array" ref="Y88">VLOOKUP($A88,'movie-row'!$A$2:$Z$101,_xlfn.XMATCH(Y$31,'movie-row'!$A$1:$Z$1),0)</f>
        <v>4.5</v>
      </c>
      <c r="Z88" s="18" cm="1">
        <f t="array" ref="Z88">VLOOKUP($A88,'movie-row'!$A$2:$Z$101,_xlfn.XMATCH(Z$31,'movie-row'!$A$1:$Z$1),0)</f>
        <v>0</v>
      </c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B88" s="34"/>
      <c r="BC88" s="18"/>
      <c r="BD88" s="18"/>
      <c r="BE88" s="18"/>
      <c r="BF88" s="18"/>
      <c r="BG88" s="27"/>
      <c r="BH88" s="18"/>
      <c r="BI88" s="18"/>
      <c r="BJ88" s="18"/>
      <c r="BK88" s="18"/>
      <c r="BL88" s="18"/>
      <c r="BM88" s="18"/>
      <c r="BN88" s="18"/>
      <c r="BO88" s="18"/>
      <c r="BP88" s="27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</row>
    <row r="89" spans="1:81">
      <c r="A89" s="5" t="str">
        <f t="shared" si="8"/>
        <v>77: Memento (2000)</v>
      </c>
      <c r="B89" s="18" cm="1">
        <f t="array" ref="B89">VLOOKUP($A89,'movie-row'!$A$2:$Z$101,_xlfn.XMATCH(B$32,'movie-row'!$A$1:$Z$1),0)</f>
        <v>4.5</v>
      </c>
      <c r="C89" s="18" cm="1">
        <f t="array" ref="C89">VLOOKUP($A89,'movie-row'!$A$2:$Z$101,_xlfn.XMATCH(C$32,'movie-row'!$A$1:$Z$1),0)</f>
        <v>4</v>
      </c>
      <c r="D89" s="18" cm="1">
        <f t="array" ref="D89">VLOOKUP($A89,'movie-row'!$A$2:$Z$101,_xlfn.XMATCH(D$32,'movie-row'!$A$1:$Z$1),0)</f>
        <v>0</v>
      </c>
      <c r="E89" s="18" cm="1">
        <f t="array" ref="E89">VLOOKUP($A89,'movie-row'!$A$2:$Z$101,_xlfn.XMATCH(E$32,'movie-row'!$A$1:$Z$1),0)</f>
        <v>3.5</v>
      </c>
      <c r="F89" s="27" cm="1">
        <f t="array" ref="F89">VLOOKUP($A89,'movie-row'!$A$2:$Z$101,_xlfn.XMATCH(F$32,'movie-row'!$A$1:$Z$1),0)</f>
        <v>0</v>
      </c>
      <c r="G89" s="18" cm="1">
        <f t="array" ref="G89">VLOOKUP($A89,'movie-row'!$A$2:$Z$101,_xlfn.XMATCH(G$32,'movie-row'!$A$1:$Z$1),0)</f>
        <v>5</v>
      </c>
      <c r="H89" s="18" cm="1">
        <f t="array" ref="H89">VLOOKUP($A89,'movie-row'!$A$2:$Z$101,_xlfn.XMATCH(H$32,'movie-row'!$A$1:$Z$1),0)</f>
        <v>4</v>
      </c>
      <c r="I89" s="18" cm="1">
        <f t="array" ref="I89">VLOOKUP($A89,'movie-row'!$A$2:$Z$101,_xlfn.XMATCH(I$32,'movie-row'!$A$1:$Z$1),0)</f>
        <v>5</v>
      </c>
      <c r="J89" s="18" cm="1">
        <f t="array" ref="J89">VLOOKUP($A89,'movie-row'!$A$2:$Z$101,_xlfn.XMATCH(J$32,'movie-row'!$A$1:$Z$1),0)</f>
        <v>5</v>
      </c>
      <c r="K89" s="18" cm="1">
        <f t="array" ref="K89">VLOOKUP($A89,'movie-row'!$A$2:$Z$101,_xlfn.XMATCH(K$32,'movie-row'!$A$1:$Z$1),0)</f>
        <v>4</v>
      </c>
      <c r="L89" s="18" cm="1">
        <f t="array" ref="L89">VLOOKUP($A89,'movie-row'!$A$2:$Z$101,_xlfn.XMATCH(L$32,'movie-row'!$A$1:$Z$1),0)</f>
        <v>0</v>
      </c>
      <c r="M89" s="18" cm="1">
        <f t="array" ref="M89">VLOOKUP($A89,'movie-row'!$A$2:$Z$101,_xlfn.XMATCH(M$32,'movie-row'!$A$1:$Z$1),0)</f>
        <v>3.5</v>
      </c>
      <c r="N89" s="18" cm="1">
        <f t="array" ref="N89">VLOOKUP($A89,'movie-row'!$A$2:$Z$101,_xlfn.XMATCH(N$32,'movie-row'!$A$1:$Z$1),0)</f>
        <v>0</v>
      </c>
      <c r="O89" s="27" cm="1">
        <f t="array" ref="O89">VLOOKUP($A89,'movie-row'!$A$2:$Z$101,_xlfn.XMATCH(O$32,'movie-row'!$A$1:$Z$1),0)</f>
        <v>4</v>
      </c>
      <c r="P89" s="18" cm="1">
        <f t="array" ref="P89">VLOOKUP($A89,'movie-row'!$A$2:$Z$101,_xlfn.XMATCH(P$32,'movie-row'!$A$1:$Z$1),0)</f>
        <v>4.5</v>
      </c>
      <c r="Q89" s="18" cm="1">
        <f t="array" ref="Q89">VLOOKUP($A89,'movie-row'!$A$2:$Z$101,_xlfn.XMATCH(Q$32,'movie-row'!$A$1:$Z$1),0)</f>
        <v>4.5</v>
      </c>
      <c r="R89" s="18" cm="1">
        <f t="array" ref="R89">VLOOKUP($A89,'movie-row'!$A$2:$Z$101,_xlfn.XMATCH(R$32,'movie-row'!$A$1:$Z$1),0)</f>
        <v>4.5</v>
      </c>
      <c r="S89" s="18" cm="1">
        <f t="array" ref="S89">VLOOKUP($A89,'movie-row'!$A$2:$Z$101,_xlfn.XMATCH(S$32,'movie-row'!$A$1:$Z$1),0)</f>
        <v>0</v>
      </c>
      <c r="T89" s="18" cm="1">
        <f t="array" ref="T89">VLOOKUP($A89,'movie-row'!$A$2:$Z$101,_xlfn.XMATCH(T$32,'movie-row'!$A$1:$Z$1),0)</f>
        <v>4.5</v>
      </c>
      <c r="U89" s="18" cm="1">
        <f t="array" ref="U89">VLOOKUP($A89,'movie-row'!$A$2:$Z$101,_xlfn.XMATCH(U$32,'movie-row'!$A$1:$Z$1),0)</f>
        <v>0</v>
      </c>
      <c r="V89" s="18" cm="1">
        <f t="array" ref="V89">VLOOKUP($A89,'movie-row'!$A$2:$Z$101,_xlfn.XMATCH(V$32,'movie-row'!$A$1:$Z$1),0)</f>
        <v>0</v>
      </c>
      <c r="W89" s="18" cm="1">
        <f t="array" ref="W89">VLOOKUP($A89,'movie-row'!$A$2:$Z$101,_xlfn.XMATCH(W$32,'movie-row'!$A$1:$Z$1),0)</f>
        <v>4</v>
      </c>
      <c r="X89" s="18" cm="1">
        <f t="array" ref="X89">VLOOKUP($A89,'movie-row'!$A$2:$Z$101,_xlfn.XMATCH(X$32,'movie-row'!$A$1:$Z$1),0)</f>
        <v>5</v>
      </c>
      <c r="Y89" s="18" cm="1">
        <f t="array" ref="Y89">VLOOKUP($A89,'movie-row'!$A$2:$Z$101,_xlfn.XMATCH(Y$32,'movie-row'!$A$1:$Z$1),0)</f>
        <v>0</v>
      </c>
      <c r="Z89" s="18" cm="1">
        <f t="array" ref="Z89">VLOOKUP($A89,'movie-row'!$A$2:$Z$101,_xlfn.XMATCH(Z$32,'movie-row'!$A$1:$Z$1),0)</f>
        <v>5</v>
      </c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B89" s="34"/>
      <c r="BC89" s="18"/>
      <c r="BD89" s="18"/>
      <c r="BE89" s="18"/>
      <c r="BF89" s="18"/>
      <c r="BG89" s="27"/>
      <c r="BH89" s="18"/>
      <c r="BI89" s="18"/>
      <c r="BJ89" s="18"/>
      <c r="BK89" s="18"/>
      <c r="BL89" s="18"/>
      <c r="BM89" s="18"/>
      <c r="BN89" s="18"/>
      <c r="BO89" s="18"/>
      <c r="BP89" s="27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</row>
    <row r="90" spans="1:81">
      <c r="A90" s="5" t="str">
        <f t="shared" si="8"/>
        <v>77: Memento (2000)</v>
      </c>
      <c r="B90" s="18" cm="1">
        <f t="array" ref="B90">VLOOKUP($A90,'movie-row'!$A$2:$Z$101,_xlfn.XMATCH(B$33,'movie-row'!$A$1:$Z$1),0)</f>
        <v>0</v>
      </c>
      <c r="C90" s="18" cm="1">
        <f t="array" ref="C90">VLOOKUP($A90,'movie-row'!$A$2:$Z$101,_xlfn.XMATCH(C$33,'movie-row'!$A$1:$Z$1),0)</f>
        <v>0</v>
      </c>
      <c r="D90" s="18" cm="1">
        <f t="array" ref="D90">VLOOKUP($A90,'movie-row'!$A$2:$Z$101,_xlfn.XMATCH(D$33,'movie-row'!$A$1:$Z$1),0)</f>
        <v>4.5</v>
      </c>
      <c r="E90" s="18" cm="1">
        <f t="array" ref="E90">VLOOKUP($A90,'movie-row'!$A$2:$Z$101,_xlfn.XMATCH(E$33,'movie-row'!$A$1:$Z$1),0)</f>
        <v>4</v>
      </c>
      <c r="F90" s="27" cm="1">
        <f t="array" ref="F90">VLOOKUP($A90,'movie-row'!$A$2:$Z$101,_xlfn.XMATCH(F$33,'movie-row'!$A$1:$Z$1),0)</f>
        <v>5</v>
      </c>
      <c r="G90" s="18" cm="1">
        <f t="array" ref="G90">VLOOKUP($A90,'movie-row'!$A$2:$Z$101,_xlfn.XMATCH(G$33,'movie-row'!$A$1:$Z$1),0)</f>
        <v>4.5</v>
      </c>
      <c r="H90" s="18" cm="1">
        <f t="array" ref="H90">VLOOKUP($A90,'movie-row'!$A$2:$Z$101,_xlfn.XMATCH(H$33,'movie-row'!$A$1:$Z$1),0)</f>
        <v>4.5</v>
      </c>
      <c r="I90" s="18" cm="1">
        <f t="array" ref="I90">VLOOKUP($A90,'movie-row'!$A$2:$Z$101,_xlfn.XMATCH(I$33,'movie-row'!$A$1:$Z$1),0)</f>
        <v>5</v>
      </c>
      <c r="J90" s="18" cm="1">
        <f t="array" ref="J90">VLOOKUP($A90,'movie-row'!$A$2:$Z$101,_xlfn.XMATCH(J$33,'movie-row'!$A$1:$Z$1),0)</f>
        <v>0</v>
      </c>
      <c r="K90" s="18" cm="1">
        <f t="array" ref="K90">VLOOKUP($A90,'movie-row'!$A$2:$Z$101,_xlfn.XMATCH(K$33,'movie-row'!$A$1:$Z$1),0)</f>
        <v>4.5</v>
      </c>
      <c r="L90" s="18" cm="1">
        <f t="array" ref="L90">VLOOKUP($A90,'movie-row'!$A$2:$Z$101,_xlfn.XMATCH(L$33,'movie-row'!$A$1:$Z$1),0)</f>
        <v>4.5</v>
      </c>
      <c r="M90" s="18" cm="1">
        <f t="array" ref="M90">VLOOKUP($A90,'movie-row'!$A$2:$Z$101,_xlfn.XMATCH(M$33,'movie-row'!$A$1:$Z$1),0)</f>
        <v>4</v>
      </c>
      <c r="N90" s="18" cm="1">
        <f t="array" ref="N90">VLOOKUP($A90,'movie-row'!$A$2:$Z$101,_xlfn.XMATCH(N$33,'movie-row'!$A$1:$Z$1),0)</f>
        <v>4.5</v>
      </c>
      <c r="O90" s="27" cm="1">
        <f t="array" ref="O90">VLOOKUP($A90,'movie-row'!$A$2:$Z$101,_xlfn.XMATCH(O$33,'movie-row'!$A$1:$Z$1),0)</f>
        <v>4.5</v>
      </c>
      <c r="P90" s="18" cm="1">
        <f t="array" ref="P90">VLOOKUP($A90,'movie-row'!$A$2:$Z$101,_xlfn.XMATCH(P$33,'movie-row'!$A$1:$Z$1),0)</f>
        <v>4</v>
      </c>
      <c r="Q90" s="18" cm="1">
        <f t="array" ref="Q90">VLOOKUP($A90,'movie-row'!$A$2:$Z$101,_xlfn.XMATCH(Q$33,'movie-row'!$A$1:$Z$1),0)</f>
        <v>5</v>
      </c>
      <c r="R90" s="18" cm="1">
        <f t="array" ref="R90">VLOOKUP($A90,'movie-row'!$A$2:$Z$101,_xlfn.XMATCH(R$33,'movie-row'!$A$1:$Z$1),0)</f>
        <v>5</v>
      </c>
      <c r="S90" s="18" cm="1">
        <f t="array" ref="S90">VLOOKUP($A90,'movie-row'!$A$2:$Z$101,_xlfn.XMATCH(S$33,'movie-row'!$A$1:$Z$1),0)</f>
        <v>0</v>
      </c>
      <c r="T90" s="18" cm="1">
        <f t="array" ref="T90">VLOOKUP($A90,'movie-row'!$A$2:$Z$101,_xlfn.XMATCH(T$33,'movie-row'!$A$1:$Z$1),0)</f>
        <v>4.5</v>
      </c>
      <c r="U90" s="18" cm="1">
        <f t="array" ref="U90">VLOOKUP($A90,'movie-row'!$A$2:$Z$101,_xlfn.XMATCH(U$33,'movie-row'!$A$1:$Z$1),0)</f>
        <v>4</v>
      </c>
      <c r="V90" s="18" cm="1">
        <f t="array" ref="V90">VLOOKUP($A90,'movie-row'!$A$2:$Z$101,_xlfn.XMATCH(V$33,'movie-row'!$A$1:$Z$1),0)</f>
        <v>4.5</v>
      </c>
      <c r="W90" s="18" cm="1">
        <f t="array" ref="W90">VLOOKUP($A90,'movie-row'!$A$2:$Z$101,_xlfn.XMATCH(W$33,'movie-row'!$A$1:$Z$1),0)</f>
        <v>0</v>
      </c>
      <c r="X90" s="18" cm="1">
        <f t="array" ref="X90">VLOOKUP($A90,'movie-row'!$A$2:$Z$101,_xlfn.XMATCH(X$33,'movie-row'!$A$1:$Z$1),0)</f>
        <v>4</v>
      </c>
      <c r="Y90" s="18" cm="1">
        <f t="array" ref="Y90">VLOOKUP($A90,'movie-row'!$A$2:$Z$101,_xlfn.XMATCH(Y$33,'movie-row'!$A$1:$Z$1),0)</f>
        <v>0</v>
      </c>
      <c r="Z90" s="18" cm="1">
        <f t="array" ref="Z90">VLOOKUP($A90,'movie-row'!$A$2:$Z$101,_xlfn.XMATCH(Z$33,'movie-row'!$A$1:$Z$1),0)</f>
        <v>4.5</v>
      </c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B90" s="34"/>
      <c r="BC90" s="18"/>
      <c r="BD90" s="18"/>
      <c r="BE90" s="18"/>
      <c r="BF90" s="18"/>
      <c r="BG90" s="27"/>
      <c r="BH90" s="18"/>
      <c r="BI90" s="18"/>
      <c r="BJ90" s="18"/>
      <c r="BK90" s="18"/>
      <c r="BL90" s="18"/>
      <c r="BM90" s="18"/>
      <c r="BN90" s="18"/>
      <c r="BO90" s="18"/>
      <c r="BP90" s="27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</row>
    <row r="91" spans="1:81">
      <c r="A91" s="20" t="s">
        <v>9</v>
      </c>
      <c r="B91" s="18" cm="1">
        <f t="array" ref="B91">VLOOKUP($A91,'movie-row'!$A$2:$Z$101,_xlfn.XMATCH(B$29,'movie-row'!$A$1:$Z$1),0)</f>
        <v>4</v>
      </c>
      <c r="C91" s="18" cm="1">
        <f t="array" ref="C91">VLOOKUP($A91,'movie-row'!$A$2:$Z$101,_xlfn.XMATCH(C$29,'movie-row'!$A$1:$Z$1),0)</f>
        <v>0</v>
      </c>
      <c r="D91" s="18" cm="1">
        <f t="array" ref="D91">VLOOKUP($A91,'movie-row'!$A$2:$Z$101,_xlfn.XMATCH(D$29,'movie-row'!$A$1:$Z$1),0)</f>
        <v>4</v>
      </c>
      <c r="E91" s="18" cm="1">
        <f t="array" ref="E91">VLOOKUP($A91,'movie-row'!$A$2:$Z$101,_xlfn.XMATCH(E$29,'movie-row'!$A$1:$Z$1),0)</f>
        <v>0</v>
      </c>
      <c r="F91" s="27" cm="1">
        <f t="array" ref="F91">VLOOKUP($A91,'movie-row'!$A$2:$Z$101,_xlfn.XMATCH(F$29,'movie-row'!$A$1:$Z$1),0)</f>
        <v>5</v>
      </c>
      <c r="G91" s="18" cm="1">
        <f t="array" ref="G91">VLOOKUP($A91,'movie-row'!$A$2:$Z$101,_xlfn.XMATCH(G$29,'movie-row'!$A$1:$Z$1),0)</f>
        <v>0</v>
      </c>
      <c r="H91" s="18" cm="1">
        <f t="array" ref="H91">VLOOKUP($A91,'movie-row'!$A$2:$Z$101,_xlfn.XMATCH(H$29,'movie-row'!$A$1:$Z$1),0)</f>
        <v>0</v>
      </c>
      <c r="I91" s="18" cm="1">
        <f t="array" ref="I91">VLOOKUP($A91,'movie-row'!$A$2:$Z$101,_xlfn.XMATCH(I$29,'movie-row'!$A$1:$Z$1),0)</f>
        <v>0</v>
      </c>
      <c r="J91" s="18" cm="1">
        <f t="array" ref="J91">VLOOKUP($A91,'movie-row'!$A$2:$Z$101,_xlfn.XMATCH(J$29,'movie-row'!$A$1:$Z$1),0)</f>
        <v>4</v>
      </c>
      <c r="K91" s="18" cm="1">
        <f t="array" ref="K91">VLOOKUP($A91,'movie-row'!$A$2:$Z$101,_xlfn.XMATCH(K$29,'movie-row'!$A$1:$Z$1),0)</f>
        <v>0</v>
      </c>
      <c r="L91" s="18" cm="1">
        <f t="array" ref="L91">VLOOKUP($A91,'movie-row'!$A$2:$Z$101,_xlfn.XMATCH(L$29,'movie-row'!$A$1:$Z$1),0)</f>
        <v>3</v>
      </c>
      <c r="M91" s="18" cm="1">
        <f t="array" ref="M91">VLOOKUP($A91,'movie-row'!$A$2:$Z$101,_xlfn.XMATCH(M$29,'movie-row'!$A$1:$Z$1),0)</f>
        <v>0</v>
      </c>
      <c r="N91" s="18" cm="1">
        <f t="array" ref="N91">VLOOKUP($A91,'movie-row'!$A$2:$Z$101,_xlfn.XMATCH(N$29,'movie-row'!$A$1:$Z$1),0)</f>
        <v>0</v>
      </c>
      <c r="O91" s="27" cm="1">
        <f t="array" ref="O91">VLOOKUP($A91,'movie-row'!$A$2:$Z$101,_xlfn.XMATCH(O$29,'movie-row'!$A$1:$Z$1),0)</f>
        <v>0</v>
      </c>
      <c r="P91" s="18" cm="1">
        <f t="array" ref="P91">VLOOKUP($A91,'movie-row'!$A$2:$Z$101,_xlfn.XMATCH(P$29,'movie-row'!$A$1:$Z$1),0)</f>
        <v>5</v>
      </c>
      <c r="Q91" s="18" cm="1">
        <f t="array" ref="Q91">VLOOKUP($A91,'movie-row'!$A$2:$Z$101,_xlfn.XMATCH(Q$29,'movie-row'!$A$1:$Z$1),0)</f>
        <v>0</v>
      </c>
      <c r="R91" s="18" cm="1">
        <f t="array" ref="R91">VLOOKUP($A91,'movie-row'!$A$2:$Z$101,_xlfn.XMATCH(R$29,'movie-row'!$A$1:$Z$1),0)</f>
        <v>0</v>
      </c>
      <c r="S91" s="18" cm="1">
        <f t="array" ref="S91">VLOOKUP($A91,'movie-row'!$A$2:$Z$101,_xlfn.XMATCH(S$29,'movie-row'!$A$1:$Z$1),0)</f>
        <v>4.5</v>
      </c>
      <c r="T91" s="18" cm="1">
        <f t="array" ref="T91">VLOOKUP($A91,'movie-row'!$A$2:$Z$101,_xlfn.XMATCH(T$29,'movie-row'!$A$1:$Z$1),0)</f>
        <v>0</v>
      </c>
      <c r="U91" s="18" cm="1">
        <f t="array" ref="U91">VLOOKUP($A91,'movie-row'!$A$2:$Z$101,_xlfn.XMATCH(U$29,'movie-row'!$A$1:$Z$1),0)</f>
        <v>4</v>
      </c>
      <c r="V91" s="18" cm="1">
        <f t="array" ref="V91">VLOOKUP($A91,'movie-row'!$A$2:$Z$101,_xlfn.XMATCH(V$29,'movie-row'!$A$1:$Z$1),0)</f>
        <v>0</v>
      </c>
      <c r="W91" s="18" cm="1">
        <f t="array" ref="W91">VLOOKUP($A91,'movie-row'!$A$2:$Z$101,_xlfn.XMATCH(W$29,'movie-row'!$A$1:$Z$1),0)</f>
        <v>4</v>
      </c>
      <c r="X91" s="18" cm="1">
        <f t="array" ref="X91">VLOOKUP($A91,'movie-row'!$A$2:$Z$101,_xlfn.XMATCH(X$29,'movie-row'!$A$1:$Z$1),0)</f>
        <v>0</v>
      </c>
      <c r="Y91" s="18" cm="1">
        <f t="array" ref="Y91">VLOOKUP($A91,'movie-row'!$A$2:$Z$101,_xlfn.XMATCH(Y$29,'movie-row'!$A$1:$Z$1),0)</f>
        <v>0</v>
      </c>
      <c r="Z91" s="18" cm="1">
        <f t="array" ref="Z91">VLOOKUP($A91,'movie-row'!$A$2:$Z$101,_xlfn.XMATCH(Z$29,'movie-row'!$A$1:$Z$1),0)</f>
        <v>0</v>
      </c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B91" s="34"/>
      <c r="BC91" s="18"/>
      <c r="BD91" s="18"/>
      <c r="BE91" s="18"/>
      <c r="BF91" s="18"/>
      <c r="BG91" s="27"/>
      <c r="BH91" s="18"/>
      <c r="BI91" s="18"/>
      <c r="BJ91" s="18"/>
      <c r="BK91" s="18"/>
      <c r="BL91" s="18"/>
      <c r="BM91" s="18"/>
      <c r="BN91" s="18"/>
      <c r="BO91" s="18"/>
      <c r="BP91" s="27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8"/>
    </row>
    <row r="92" spans="1:81">
      <c r="A92" s="5" t="str">
        <f t="shared" ref="A92:A95" si="9">A91</f>
        <v>85: Raiders of the Lost Ark (Indiana Jones and the Raiders of the Lost Ark) (1981)</v>
      </c>
      <c r="B92" s="18" cm="1">
        <f t="array" ref="B92">VLOOKUP($A92,'movie-row'!$A$2:$Z$101,_xlfn.XMATCH(B$30,'movie-row'!$A$1:$Z$1),0)</f>
        <v>0</v>
      </c>
      <c r="C92" s="18" cm="1">
        <f t="array" ref="C92">VLOOKUP($A92,'movie-row'!$A$2:$Z$101,_xlfn.XMATCH(C$30,'movie-row'!$A$1:$Z$1),0)</f>
        <v>4</v>
      </c>
      <c r="D92" s="18" cm="1">
        <f t="array" ref="D92">VLOOKUP($A92,'movie-row'!$A$2:$Z$101,_xlfn.XMATCH(D$30,'movie-row'!$A$1:$Z$1),0)</f>
        <v>0</v>
      </c>
      <c r="E92" s="18" cm="1">
        <f t="array" ref="E92">VLOOKUP($A92,'movie-row'!$A$2:$Z$101,_xlfn.XMATCH(E$30,'movie-row'!$A$1:$Z$1),0)</f>
        <v>0</v>
      </c>
      <c r="F92" s="27" cm="1">
        <f t="array" ref="F92">VLOOKUP($A92,'movie-row'!$A$2:$Z$101,_xlfn.XMATCH(F$30,'movie-row'!$A$1:$Z$1),0)</f>
        <v>4</v>
      </c>
      <c r="G92" s="18" cm="1">
        <f t="array" ref="G92">VLOOKUP($A92,'movie-row'!$A$2:$Z$101,_xlfn.XMATCH(G$30,'movie-row'!$A$1:$Z$1),0)</f>
        <v>0</v>
      </c>
      <c r="H92" s="18" cm="1">
        <f t="array" ref="H92">VLOOKUP($A92,'movie-row'!$A$2:$Z$101,_xlfn.XMATCH(H$30,'movie-row'!$A$1:$Z$1),0)</f>
        <v>4.5</v>
      </c>
      <c r="I92" s="18" cm="1">
        <f t="array" ref="I92">VLOOKUP($A92,'movie-row'!$A$2:$Z$101,_xlfn.XMATCH(I$30,'movie-row'!$A$1:$Z$1),0)</f>
        <v>0</v>
      </c>
      <c r="J92" s="18" cm="1">
        <f t="array" ref="J92">VLOOKUP($A92,'movie-row'!$A$2:$Z$101,_xlfn.XMATCH(J$30,'movie-row'!$A$1:$Z$1),0)</f>
        <v>0</v>
      </c>
      <c r="K92" s="18" cm="1">
        <f t="array" ref="K92">VLOOKUP($A92,'movie-row'!$A$2:$Z$101,_xlfn.XMATCH(K$30,'movie-row'!$A$1:$Z$1),0)</f>
        <v>4</v>
      </c>
      <c r="L92" s="18" cm="1">
        <f t="array" ref="L92">VLOOKUP($A92,'movie-row'!$A$2:$Z$101,_xlfn.XMATCH(L$30,'movie-row'!$A$1:$Z$1),0)</f>
        <v>0</v>
      </c>
      <c r="M92" s="18" cm="1">
        <f t="array" ref="M92">VLOOKUP($A92,'movie-row'!$A$2:$Z$101,_xlfn.XMATCH(M$30,'movie-row'!$A$1:$Z$1),0)</f>
        <v>4</v>
      </c>
      <c r="N92" s="18" cm="1">
        <f t="array" ref="N92">VLOOKUP($A92,'movie-row'!$A$2:$Z$101,_xlfn.XMATCH(N$30,'movie-row'!$A$1:$Z$1),0)</f>
        <v>4.5</v>
      </c>
      <c r="O92" s="27" cm="1">
        <f t="array" ref="O92">VLOOKUP($A92,'movie-row'!$A$2:$Z$101,_xlfn.XMATCH(O$30,'movie-row'!$A$1:$Z$1),0)</f>
        <v>5</v>
      </c>
      <c r="P92" s="18" cm="1">
        <f t="array" ref="P92">VLOOKUP($A92,'movie-row'!$A$2:$Z$101,_xlfn.XMATCH(P$30,'movie-row'!$A$1:$Z$1),0)</f>
        <v>0</v>
      </c>
      <c r="Q92" s="18" cm="1">
        <f t="array" ref="Q92">VLOOKUP($A92,'movie-row'!$A$2:$Z$101,_xlfn.XMATCH(Q$30,'movie-row'!$A$1:$Z$1),0)</f>
        <v>5</v>
      </c>
      <c r="R92" s="18" cm="1">
        <f t="array" ref="R92">VLOOKUP($A92,'movie-row'!$A$2:$Z$101,_xlfn.XMATCH(R$30,'movie-row'!$A$1:$Z$1),0)</f>
        <v>0</v>
      </c>
      <c r="S92" s="18" cm="1">
        <f t="array" ref="S92">VLOOKUP($A92,'movie-row'!$A$2:$Z$101,_xlfn.XMATCH(S$30,'movie-row'!$A$1:$Z$1),0)</f>
        <v>0</v>
      </c>
      <c r="T92" s="18" cm="1">
        <f t="array" ref="T92">VLOOKUP($A92,'movie-row'!$A$2:$Z$101,_xlfn.XMATCH(T$30,'movie-row'!$A$1:$Z$1),0)</f>
        <v>0</v>
      </c>
      <c r="U92" s="18" cm="1">
        <f t="array" ref="U92">VLOOKUP($A92,'movie-row'!$A$2:$Z$101,_xlfn.XMATCH(U$30,'movie-row'!$A$1:$Z$1),0)</f>
        <v>4.5</v>
      </c>
      <c r="V92" s="18" cm="1">
        <f t="array" ref="V92">VLOOKUP($A92,'movie-row'!$A$2:$Z$101,_xlfn.XMATCH(V$30,'movie-row'!$A$1:$Z$1),0)</f>
        <v>0</v>
      </c>
      <c r="W92" s="18" cm="1">
        <f t="array" ref="W92">VLOOKUP($A92,'movie-row'!$A$2:$Z$101,_xlfn.XMATCH(W$30,'movie-row'!$A$1:$Z$1),0)</f>
        <v>4.5</v>
      </c>
      <c r="X92" s="18" cm="1">
        <f t="array" ref="X92">VLOOKUP($A92,'movie-row'!$A$2:$Z$101,_xlfn.XMATCH(X$30,'movie-row'!$A$1:$Z$1),0)</f>
        <v>4</v>
      </c>
      <c r="Y92" s="18" cm="1">
        <f t="array" ref="Y92">VLOOKUP($A92,'movie-row'!$A$2:$Z$101,_xlfn.XMATCH(Y$30,'movie-row'!$A$1:$Z$1),0)</f>
        <v>0</v>
      </c>
      <c r="Z92" s="18" cm="1">
        <f t="array" ref="Z92">VLOOKUP($A92,'movie-row'!$A$2:$Z$101,_xlfn.XMATCH(Z$30,'movie-row'!$A$1:$Z$1),0)</f>
        <v>5</v>
      </c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B92" s="34"/>
      <c r="BC92" s="18"/>
      <c r="BD92" s="18"/>
      <c r="BE92" s="18"/>
      <c r="BF92" s="18"/>
      <c r="BG92" s="27"/>
      <c r="BH92" s="18"/>
      <c r="BI92" s="18"/>
      <c r="BJ92" s="18"/>
      <c r="BK92" s="18"/>
      <c r="BL92" s="18"/>
      <c r="BM92" s="18"/>
      <c r="BN92" s="18"/>
      <c r="BO92" s="18"/>
      <c r="BP92" s="27"/>
      <c r="BQ92" s="18"/>
      <c r="BR92" s="18"/>
      <c r="BS92" s="18"/>
      <c r="BT92" s="18"/>
      <c r="BU92" s="18"/>
      <c r="BV92" s="18"/>
      <c r="BW92" s="18"/>
      <c r="BX92" s="18"/>
      <c r="BY92" s="18"/>
      <c r="BZ92" s="18"/>
      <c r="CA92" s="18"/>
      <c r="CB92" s="18"/>
      <c r="CC92" s="18"/>
    </row>
    <row r="93" spans="1:81">
      <c r="A93" s="5" t="str">
        <f t="shared" si="9"/>
        <v>85: Raiders of the Lost Ark (Indiana Jones and the Raiders of the Lost Ark) (1981)</v>
      </c>
      <c r="B93" s="18" cm="1">
        <f t="array" ref="B93">VLOOKUP($A93,'movie-row'!$A$2:$Z$101,_xlfn.XMATCH(B$31,'movie-row'!$A$1:$Z$1),0)</f>
        <v>0</v>
      </c>
      <c r="C93" s="18" cm="1">
        <f t="array" ref="C93">VLOOKUP($A93,'movie-row'!$A$2:$Z$101,_xlfn.XMATCH(C$31,'movie-row'!$A$1:$Z$1),0)</f>
        <v>5</v>
      </c>
      <c r="D93" s="18" cm="1">
        <f t="array" ref="D93">VLOOKUP($A93,'movie-row'!$A$2:$Z$101,_xlfn.XMATCH(D$31,'movie-row'!$A$1:$Z$1),0)</f>
        <v>0</v>
      </c>
      <c r="E93" s="18" cm="1">
        <f t="array" ref="E93">VLOOKUP($A93,'movie-row'!$A$2:$Z$101,_xlfn.XMATCH(E$31,'movie-row'!$A$1:$Z$1),0)</f>
        <v>0</v>
      </c>
      <c r="F93" s="27" cm="1">
        <f t="array" ref="F93">VLOOKUP($A93,'movie-row'!$A$2:$Z$101,_xlfn.XMATCH(F$31,'movie-row'!$A$1:$Z$1),0)</f>
        <v>4.5</v>
      </c>
      <c r="G93" s="18" cm="1">
        <f t="array" ref="G93">VLOOKUP($A93,'movie-row'!$A$2:$Z$101,_xlfn.XMATCH(G$31,'movie-row'!$A$1:$Z$1),0)</f>
        <v>0</v>
      </c>
      <c r="H93" s="18" cm="1">
        <f t="array" ref="H93">VLOOKUP($A93,'movie-row'!$A$2:$Z$101,_xlfn.XMATCH(H$31,'movie-row'!$A$1:$Z$1),0)</f>
        <v>4</v>
      </c>
      <c r="I93" s="18" cm="1">
        <f t="array" ref="I93">VLOOKUP($A93,'movie-row'!$A$2:$Z$101,_xlfn.XMATCH(I$31,'movie-row'!$A$1:$Z$1),0)</f>
        <v>4.5</v>
      </c>
      <c r="J93" s="18" cm="1">
        <f t="array" ref="J93">VLOOKUP($A93,'movie-row'!$A$2:$Z$101,_xlfn.XMATCH(J$31,'movie-row'!$A$1:$Z$1),0)</f>
        <v>0</v>
      </c>
      <c r="K93" s="18" cm="1">
        <f t="array" ref="K93">VLOOKUP($A93,'movie-row'!$A$2:$Z$101,_xlfn.XMATCH(K$31,'movie-row'!$A$1:$Z$1),0)</f>
        <v>0</v>
      </c>
      <c r="L93" s="18" cm="1">
        <f t="array" ref="L93">VLOOKUP($A93,'movie-row'!$A$2:$Z$101,_xlfn.XMATCH(L$31,'movie-row'!$A$1:$Z$1),0)</f>
        <v>0</v>
      </c>
      <c r="M93" s="18" cm="1">
        <f t="array" ref="M93">VLOOKUP($A93,'movie-row'!$A$2:$Z$101,_xlfn.XMATCH(M$31,'movie-row'!$A$1:$Z$1),0)</f>
        <v>0</v>
      </c>
      <c r="N93" s="18" cm="1">
        <f t="array" ref="N93">VLOOKUP($A93,'movie-row'!$A$2:$Z$101,_xlfn.XMATCH(N$31,'movie-row'!$A$1:$Z$1),0)</f>
        <v>0</v>
      </c>
      <c r="O93" s="27" cm="1">
        <f t="array" ref="O93">VLOOKUP($A93,'movie-row'!$A$2:$Z$101,_xlfn.XMATCH(O$31,'movie-row'!$A$1:$Z$1),0)</f>
        <v>0</v>
      </c>
      <c r="P93" s="18" cm="1">
        <f t="array" ref="P93">VLOOKUP($A93,'movie-row'!$A$2:$Z$101,_xlfn.XMATCH(P$31,'movie-row'!$A$1:$Z$1),0)</f>
        <v>0</v>
      </c>
      <c r="Q93" s="18" cm="1">
        <f t="array" ref="Q93">VLOOKUP($A93,'movie-row'!$A$2:$Z$101,_xlfn.XMATCH(Q$31,'movie-row'!$A$1:$Z$1),0)</f>
        <v>4</v>
      </c>
      <c r="R93" s="18" cm="1">
        <f t="array" ref="R93">VLOOKUP($A93,'movie-row'!$A$2:$Z$101,_xlfn.XMATCH(R$31,'movie-row'!$A$1:$Z$1),0)</f>
        <v>0</v>
      </c>
      <c r="S93" s="18" cm="1">
        <f t="array" ref="S93">VLOOKUP($A93,'movie-row'!$A$2:$Z$101,_xlfn.XMATCH(S$31,'movie-row'!$A$1:$Z$1),0)</f>
        <v>5</v>
      </c>
      <c r="T93" s="18" cm="1">
        <f t="array" ref="T93">VLOOKUP($A93,'movie-row'!$A$2:$Z$101,_xlfn.XMATCH(T$31,'movie-row'!$A$1:$Z$1),0)</f>
        <v>0</v>
      </c>
      <c r="U93" s="18" cm="1">
        <f t="array" ref="U93">VLOOKUP($A93,'movie-row'!$A$2:$Z$101,_xlfn.XMATCH(U$31,'movie-row'!$A$1:$Z$1),0)</f>
        <v>4</v>
      </c>
      <c r="V93" s="18" cm="1">
        <f t="array" ref="V93">VLOOKUP($A93,'movie-row'!$A$2:$Z$101,_xlfn.XMATCH(V$31,'movie-row'!$A$1:$Z$1),0)</f>
        <v>0</v>
      </c>
      <c r="W93" s="18" cm="1">
        <f t="array" ref="W93">VLOOKUP($A93,'movie-row'!$A$2:$Z$101,_xlfn.XMATCH(W$31,'movie-row'!$A$1:$Z$1),0)</f>
        <v>5</v>
      </c>
      <c r="X93" s="18" cm="1">
        <f t="array" ref="X93">VLOOKUP($A93,'movie-row'!$A$2:$Z$101,_xlfn.XMATCH(X$31,'movie-row'!$A$1:$Z$1),0)</f>
        <v>0</v>
      </c>
      <c r="Y93" s="18" cm="1">
        <f t="array" ref="Y93">VLOOKUP($A93,'movie-row'!$A$2:$Z$101,_xlfn.XMATCH(Y$31,'movie-row'!$A$1:$Z$1),0)</f>
        <v>4.5</v>
      </c>
      <c r="Z93" s="18" cm="1">
        <f t="array" ref="Z93">VLOOKUP($A93,'movie-row'!$A$2:$Z$101,_xlfn.XMATCH(Z$31,'movie-row'!$A$1:$Z$1),0)</f>
        <v>4.5</v>
      </c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B93" s="34"/>
      <c r="BC93" s="18"/>
      <c r="BD93" s="18"/>
      <c r="BE93" s="18"/>
      <c r="BF93" s="18"/>
      <c r="BG93" s="27"/>
      <c r="BH93" s="18"/>
      <c r="BI93" s="18"/>
      <c r="BJ93" s="18"/>
      <c r="BK93" s="18"/>
      <c r="BL93" s="18"/>
      <c r="BM93" s="18"/>
      <c r="BN93" s="18"/>
      <c r="BO93" s="18"/>
      <c r="BP93" s="27"/>
      <c r="BQ93" s="18"/>
      <c r="BR93" s="18"/>
      <c r="BS93" s="18"/>
      <c r="BT93" s="18"/>
      <c r="BU93" s="18"/>
      <c r="BV93" s="18"/>
      <c r="BW93" s="18"/>
      <c r="BX93" s="18"/>
      <c r="BY93" s="18"/>
      <c r="BZ93" s="18"/>
      <c r="CA93" s="18"/>
      <c r="CB93" s="18"/>
      <c r="CC93" s="18"/>
    </row>
    <row r="94" spans="1:81">
      <c r="A94" s="5" t="str">
        <f t="shared" si="9"/>
        <v>85: Raiders of the Lost Ark (Indiana Jones and the Raiders of the Lost Ark) (1981)</v>
      </c>
      <c r="B94" s="18" cm="1">
        <f t="array" ref="B94">VLOOKUP($A94,'movie-row'!$A$2:$Z$101,_xlfn.XMATCH(B$32,'movie-row'!$A$1:$Z$1),0)</f>
        <v>0</v>
      </c>
      <c r="C94" s="18" cm="1">
        <f t="array" ref="C94">VLOOKUP($A94,'movie-row'!$A$2:$Z$101,_xlfn.XMATCH(C$32,'movie-row'!$A$1:$Z$1),0)</f>
        <v>5</v>
      </c>
      <c r="D94" s="18" cm="1">
        <f t="array" ref="D94">VLOOKUP($A94,'movie-row'!$A$2:$Z$101,_xlfn.XMATCH(D$32,'movie-row'!$A$1:$Z$1),0)</f>
        <v>4</v>
      </c>
      <c r="E94" s="18" cm="1">
        <f t="array" ref="E94">VLOOKUP($A94,'movie-row'!$A$2:$Z$101,_xlfn.XMATCH(E$32,'movie-row'!$A$1:$Z$1),0)</f>
        <v>0</v>
      </c>
      <c r="F94" s="27" cm="1">
        <f t="array" ref="F94">VLOOKUP($A94,'movie-row'!$A$2:$Z$101,_xlfn.XMATCH(F$32,'movie-row'!$A$1:$Z$1),0)</f>
        <v>0</v>
      </c>
      <c r="G94" s="18" cm="1">
        <f t="array" ref="G94">VLOOKUP($A94,'movie-row'!$A$2:$Z$101,_xlfn.XMATCH(G$32,'movie-row'!$A$1:$Z$1),0)</f>
        <v>0</v>
      </c>
      <c r="H94" s="18" cm="1">
        <f t="array" ref="H94">VLOOKUP($A94,'movie-row'!$A$2:$Z$101,_xlfn.XMATCH(H$32,'movie-row'!$A$1:$Z$1),0)</f>
        <v>5</v>
      </c>
      <c r="I94" s="18" cm="1">
        <f t="array" ref="I94">VLOOKUP($A94,'movie-row'!$A$2:$Z$101,_xlfn.XMATCH(I$32,'movie-row'!$A$1:$Z$1),0)</f>
        <v>3</v>
      </c>
      <c r="J94" s="18" cm="1">
        <f t="array" ref="J94">VLOOKUP($A94,'movie-row'!$A$2:$Z$101,_xlfn.XMATCH(J$32,'movie-row'!$A$1:$Z$1),0)</f>
        <v>0</v>
      </c>
      <c r="K94" s="18" cm="1">
        <f t="array" ref="K94">VLOOKUP($A94,'movie-row'!$A$2:$Z$101,_xlfn.XMATCH(K$32,'movie-row'!$A$1:$Z$1),0)</f>
        <v>4.5</v>
      </c>
      <c r="L94" s="18" cm="1">
        <f t="array" ref="L94">VLOOKUP($A94,'movie-row'!$A$2:$Z$101,_xlfn.XMATCH(L$32,'movie-row'!$A$1:$Z$1),0)</f>
        <v>0</v>
      </c>
      <c r="M94" s="18" cm="1">
        <f t="array" ref="M94">VLOOKUP($A94,'movie-row'!$A$2:$Z$101,_xlfn.XMATCH(M$32,'movie-row'!$A$1:$Z$1),0)</f>
        <v>5</v>
      </c>
      <c r="N94" s="18" cm="1">
        <f t="array" ref="N94">VLOOKUP($A94,'movie-row'!$A$2:$Z$101,_xlfn.XMATCH(N$32,'movie-row'!$A$1:$Z$1),0)</f>
        <v>0</v>
      </c>
      <c r="O94" s="27" cm="1">
        <f t="array" ref="O94">VLOOKUP($A94,'movie-row'!$A$2:$Z$101,_xlfn.XMATCH(O$32,'movie-row'!$A$1:$Z$1),0)</f>
        <v>4</v>
      </c>
      <c r="P94" s="18" cm="1">
        <f t="array" ref="P94">VLOOKUP($A94,'movie-row'!$A$2:$Z$101,_xlfn.XMATCH(P$32,'movie-row'!$A$1:$Z$1),0)</f>
        <v>4.5</v>
      </c>
      <c r="Q94" s="18" cm="1">
        <f t="array" ref="Q94">VLOOKUP($A94,'movie-row'!$A$2:$Z$101,_xlfn.XMATCH(Q$32,'movie-row'!$A$1:$Z$1),0)</f>
        <v>4</v>
      </c>
      <c r="R94" s="18" cm="1">
        <f t="array" ref="R94">VLOOKUP($A94,'movie-row'!$A$2:$Z$101,_xlfn.XMATCH(R$32,'movie-row'!$A$1:$Z$1),0)</f>
        <v>0</v>
      </c>
      <c r="S94" s="18" cm="1">
        <f t="array" ref="S94">VLOOKUP($A94,'movie-row'!$A$2:$Z$101,_xlfn.XMATCH(S$32,'movie-row'!$A$1:$Z$1),0)</f>
        <v>0</v>
      </c>
      <c r="T94" s="18" cm="1">
        <f t="array" ref="T94">VLOOKUP($A94,'movie-row'!$A$2:$Z$101,_xlfn.XMATCH(T$32,'movie-row'!$A$1:$Z$1),0)</f>
        <v>4</v>
      </c>
      <c r="U94" s="18" cm="1">
        <f t="array" ref="U94">VLOOKUP($A94,'movie-row'!$A$2:$Z$101,_xlfn.XMATCH(U$32,'movie-row'!$A$1:$Z$1),0)</f>
        <v>5</v>
      </c>
      <c r="V94" s="18" cm="1">
        <f t="array" ref="V94">VLOOKUP($A94,'movie-row'!$A$2:$Z$101,_xlfn.XMATCH(V$32,'movie-row'!$A$1:$Z$1),0)</f>
        <v>0</v>
      </c>
      <c r="W94" s="18" cm="1">
        <f t="array" ref="W94">VLOOKUP($A94,'movie-row'!$A$2:$Z$101,_xlfn.XMATCH(W$32,'movie-row'!$A$1:$Z$1),0)</f>
        <v>5</v>
      </c>
      <c r="X94" s="18" cm="1">
        <f t="array" ref="X94">VLOOKUP($A94,'movie-row'!$A$2:$Z$101,_xlfn.XMATCH(X$32,'movie-row'!$A$1:$Z$1),0)</f>
        <v>0</v>
      </c>
      <c r="Y94" s="18" cm="1">
        <f t="array" ref="Y94">VLOOKUP($A94,'movie-row'!$A$2:$Z$101,_xlfn.XMATCH(Y$32,'movie-row'!$A$1:$Z$1),0)</f>
        <v>4.5</v>
      </c>
      <c r="Z94" s="18" cm="1">
        <f t="array" ref="Z94">VLOOKUP($A94,'movie-row'!$A$2:$Z$101,_xlfn.XMATCH(Z$32,'movie-row'!$A$1:$Z$1),0)</f>
        <v>0</v>
      </c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B94" s="34"/>
      <c r="BC94" s="18"/>
      <c r="BD94" s="18"/>
      <c r="BE94" s="18"/>
      <c r="BF94" s="18"/>
      <c r="BG94" s="27"/>
      <c r="BH94" s="18"/>
      <c r="BI94" s="18"/>
      <c r="BJ94" s="18"/>
      <c r="BK94" s="18"/>
      <c r="BL94" s="18"/>
      <c r="BM94" s="18"/>
      <c r="BN94" s="18"/>
      <c r="BO94" s="18"/>
      <c r="BP94" s="27"/>
      <c r="BQ94" s="18"/>
      <c r="BR94" s="18"/>
      <c r="BS94" s="18"/>
      <c r="BT94" s="18"/>
      <c r="BU94" s="18"/>
      <c r="BV94" s="18"/>
      <c r="BW94" s="18"/>
      <c r="BX94" s="18"/>
      <c r="BY94" s="18"/>
      <c r="BZ94" s="18"/>
      <c r="CA94" s="18"/>
      <c r="CB94" s="18"/>
      <c r="CC94" s="18"/>
    </row>
    <row r="95" spans="1:81">
      <c r="A95" s="5" t="str">
        <f t="shared" si="9"/>
        <v>85: Raiders of the Lost Ark (Indiana Jones and the Raiders of the Lost Ark) (1981)</v>
      </c>
      <c r="B95" s="18" cm="1">
        <f t="array" ref="B95">VLOOKUP($A95,'movie-row'!$A$2:$Z$101,_xlfn.XMATCH(B$33,'movie-row'!$A$1:$Z$1),0)</f>
        <v>0</v>
      </c>
      <c r="C95" s="18" cm="1">
        <f t="array" ref="C95">VLOOKUP($A95,'movie-row'!$A$2:$Z$101,_xlfn.XMATCH(C$33,'movie-row'!$A$1:$Z$1),0)</f>
        <v>0</v>
      </c>
      <c r="D95" s="18" cm="1">
        <f t="array" ref="D95">VLOOKUP($A95,'movie-row'!$A$2:$Z$101,_xlfn.XMATCH(D$33,'movie-row'!$A$1:$Z$1),0)</f>
        <v>4</v>
      </c>
      <c r="E95" s="18" cm="1">
        <f t="array" ref="E95">VLOOKUP($A95,'movie-row'!$A$2:$Z$101,_xlfn.XMATCH(E$33,'movie-row'!$A$1:$Z$1),0)</f>
        <v>4</v>
      </c>
      <c r="F95" s="27" cm="1">
        <f t="array" ref="F95">VLOOKUP($A95,'movie-row'!$A$2:$Z$101,_xlfn.XMATCH(F$33,'movie-row'!$A$1:$Z$1),0)</f>
        <v>3</v>
      </c>
      <c r="G95" s="18" cm="1">
        <f t="array" ref="G95">VLOOKUP($A95,'movie-row'!$A$2:$Z$101,_xlfn.XMATCH(G$33,'movie-row'!$A$1:$Z$1),0)</f>
        <v>4</v>
      </c>
      <c r="H95" s="18" cm="1">
        <f t="array" ref="H95">VLOOKUP($A95,'movie-row'!$A$2:$Z$101,_xlfn.XMATCH(H$33,'movie-row'!$A$1:$Z$1),0)</f>
        <v>4</v>
      </c>
      <c r="I95" s="18" cm="1">
        <f t="array" ref="I95">VLOOKUP($A95,'movie-row'!$A$2:$Z$101,_xlfn.XMATCH(I$33,'movie-row'!$A$1:$Z$1),0)</f>
        <v>0</v>
      </c>
      <c r="J95" s="18" cm="1">
        <f t="array" ref="J95">VLOOKUP($A95,'movie-row'!$A$2:$Z$101,_xlfn.XMATCH(J$33,'movie-row'!$A$1:$Z$1),0)</f>
        <v>5</v>
      </c>
      <c r="K95" s="18" cm="1">
        <f t="array" ref="K95">VLOOKUP($A95,'movie-row'!$A$2:$Z$101,_xlfn.XMATCH(K$33,'movie-row'!$A$1:$Z$1),0)</f>
        <v>4</v>
      </c>
      <c r="L95" s="18" cm="1">
        <f t="array" ref="L95">VLOOKUP($A95,'movie-row'!$A$2:$Z$101,_xlfn.XMATCH(L$33,'movie-row'!$A$1:$Z$1),0)</f>
        <v>4</v>
      </c>
      <c r="M95" s="18" cm="1">
        <f t="array" ref="M95">VLOOKUP($A95,'movie-row'!$A$2:$Z$101,_xlfn.XMATCH(M$33,'movie-row'!$A$1:$Z$1),0)</f>
        <v>5</v>
      </c>
      <c r="N95" s="18" cm="1">
        <f t="array" ref="N95">VLOOKUP($A95,'movie-row'!$A$2:$Z$101,_xlfn.XMATCH(N$33,'movie-row'!$A$1:$Z$1),0)</f>
        <v>4</v>
      </c>
      <c r="O95" s="27" cm="1">
        <f t="array" ref="O95">VLOOKUP($A95,'movie-row'!$A$2:$Z$101,_xlfn.XMATCH(O$33,'movie-row'!$A$1:$Z$1),0)</f>
        <v>4</v>
      </c>
      <c r="P95" s="18" cm="1">
        <f t="array" ref="P95">VLOOKUP($A95,'movie-row'!$A$2:$Z$101,_xlfn.XMATCH(P$33,'movie-row'!$A$1:$Z$1),0)</f>
        <v>0</v>
      </c>
      <c r="Q95" s="18" cm="1">
        <f t="array" ref="Q95">VLOOKUP($A95,'movie-row'!$A$2:$Z$101,_xlfn.XMATCH(Q$33,'movie-row'!$A$1:$Z$1),0)</f>
        <v>0</v>
      </c>
      <c r="R95" s="18" cm="1">
        <f t="array" ref="R95">VLOOKUP($A95,'movie-row'!$A$2:$Z$101,_xlfn.XMATCH(R$33,'movie-row'!$A$1:$Z$1),0)</f>
        <v>3</v>
      </c>
      <c r="S95" s="18" cm="1">
        <f t="array" ref="S95">VLOOKUP($A95,'movie-row'!$A$2:$Z$101,_xlfn.XMATCH(S$33,'movie-row'!$A$1:$Z$1),0)</f>
        <v>0</v>
      </c>
      <c r="T95" s="18" cm="1">
        <f t="array" ref="T95">VLOOKUP($A95,'movie-row'!$A$2:$Z$101,_xlfn.XMATCH(T$33,'movie-row'!$A$1:$Z$1),0)</f>
        <v>4.5</v>
      </c>
      <c r="U95" s="18" cm="1">
        <f t="array" ref="U95">VLOOKUP($A95,'movie-row'!$A$2:$Z$101,_xlfn.XMATCH(U$33,'movie-row'!$A$1:$Z$1),0)</f>
        <v>5</v>
      </c>
      <c r="V95" s="18" cm="1">
        <f t="array" ref="V95">VLOOKUP($A95,'movie-row'!$A$2:$Z$101,_xlfn.XMATCH(V$33,'movie-row'!$A$1:$Z$1),0)</f>
        <v>4</v>
      </c>
      <c r="W95" s="18" cm="1">
        <f t="array" ref="W95">VLOOKUP($A95,'movie-row'!$A$2:$Z$101,_xlfn.XMATCH(W$33,'movie-row'!$A$1:$Z$1),0)</f>
        <v>5</v>
      </c>
      <c r="X95" s="18" cm="1">
        <f t="array" ref="X95">VLOOKUP($A95,'movie-row'!$A$2:$Z$101,_xlfn.XMATCH(X$33,'movie-row'!$A$1:$Z$1),0)</f>
        <v>5</v>
      </c>
      <c r="Y95" s="18" cm="1">
        <f t="array" ref="Y95">VLOOKUP($A95,'movie-row'!$A$2:$Z$101,_xlfn.XMATCH(Y$33,'movie-row'!$A$1:$Z$1),0)</f>
        <v>4</v>
      </c>
      <c r="Z95" s="18" cm="1">
        <f t="array" ref="Z95">VLOOKUP($A95,'movie-row'!$A$2:$Z$101,_xlfn.XMATCH(Z$33,'movie-row'!$A$1:$Z$1),0)</f>
        <v>0</v>
      </c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B95" s="34"/>
      <c r="BC95" s="18"/>
      <c r="BD95" s="18"/>
      <c r="BE95" s="18"/>
      <c r="BF95" s="18"/>
      <c r="BG95" s="27"/>
      <c r="BH95" s="18"/>
      <c r="BI95" s="18"/>
      <c r="BJ95" s="18"/>
      <c r="BK95" s="18"/>
      <c r="BL95" s="18"/>
      <c r="BM95" s="18"/>
      <c r="BN95" s="18"/>
      <c r="BO95" s="18"/>
      <c r="BP95" s="27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8"/>
    </row>
    <row r="96" spans="1:81">
      <c r="A96" s="20" t="s">
        <v>10</v>
      </c>
      <c r="B96" s="18" cm="1">
        <f t="array" ref="B96">VLOOKUP($A96,'movie-row'!$A$2:$Z$101,_xlfn.XMATCH(B$29,'movie-row'!$A$1:$Z$1),0)</f>
        <v>4</v>
      </c>
      <c r="C96" s="18" cm="1">
        <f t="array" ref="C96">VLOOKUP($A96,'movie-row'!$A$2:$Z$101,_xlfn.XMATCH(C$29,'movie-row'!$A$1:$Z$1),0)</f>
        <v>0</v>
      </c>
      <c r="D96" s="18" cm="1">
        <f t="array" ref="D96">VLOOKUP($A96,'movie-row'!$A$2:$Z$101,_xlfn.XMATCH(D$29,'movie-row'!$A$1:$Z$1),0)</f>
        <v>3</v>
      </c>
      <c r="E96" s="18" cm="1">
        <f t="array" ref="E96">VLOOKUP($A96,'movie-row'!$A$2:$Z$101,_xlfn.XMATCH(E$29,'movie-row'!$A$1:$Z$1),0)</f>
        <v>0</v>
      </c>
      <c r="F96" s="27" cm="1">
        <f t="array" ref="F96">VLOOKUP($A96,'movie-row'!$A$2:$Z$101,_xlfn.XMATCH(F$29,'movie-row'!$A$1:$Z$1),0)</f>
        <v>5</v>
      </c>
      <c r="G96" s="18" cm="1">
        <f t="array" ref="G96">VLOOKUP($A96,'movie-row'!$A$2:$Z$101,_xlfn.XMATCH(G$29,'movie-row'!$A$1:$Z$1),0)</f>
        <v>0</v>
      </c>
      <c r="H96" s="18" cm="1">
        <f t="array" ref="H96">VLOOKUP($A96,'movie-row'!$A$2:$Z$101,_xlfn.XMATCH(H$29,'movie-row'!$A$1:$Z$1),0)</f>
        <v>5</v>
      </c>
      <c r="I96" s="18" cm="1">
        <f t="array" ref="I96">VLOOKUP($A96,'movie-row'!$A$2:$Z$101,_xlfn.XMATCH(I$29,'movie-row'!$A$1:$Z$1),0)</f>
        <v>0</v>
      </c>
      <c r="J96" s="18" cm="1">
        <f t="array" ref="J96">VLOOKUP($A96,'movie-row'!$A$2:$Z$101,_xlfn.XMATCH(J$29,'movie-row'!$A$1:$Z$1),0)</f>
        <v>3.5</v>
      </c>
      <c r="K96" s="18" cm="1">
        <f t="array" ref="K96">VLOOKUP($A96,'movie-row'!$A$2:$Z$101,_xlfn.XMATCH(K$29,'movie-row'!$A$1:$Z$1),0)</f>
        <v>3</v>
      </c>
      <c r="L96" s="18" cm="1">
        <f t="array" ref="L96">VLOOKUP($A96,'movie-row'!$A$2:$Z$101,_xlfn.XMATCH(L$29,'movie-row'!$A$1:$Z$1),0)</f>
        <v>4.5</v>
      </c>
      <c r="M96" s="18" cm="1">
        <f t="array" ref="M96">VLOOKUP($A96,'movie-row'!$A$2:$Z$101,_xlfn.XMATCH(M$29,'movie-row'!$A$1:$Z$1),0)</f>
        <v>3</v>
      </c>
      <c r="N96" s="18" cm="1">
        <f t="array" ref="N96">VLOOKUP($A96,'movie-row'!$A$2:$Z$101,_xlfn.XMATCH(N$29,'movie-row'!$A$1:$Z$1),0)</f>
        <v>4</v>
      </c>
      <c r="O96" s="27" cm="1">
        <f t="array" ref="O96">VLOOKUP($A96,'movie-row'!$A$2:$Z$101,_xlfn.XMATCH(O$29,'movie-row'!$A$1:$Z$1),0)</f>
        <v>4.5</v>
      </c>
      <c r="P96" s="18" cm="1">
        <f t="array" ref="P96">VLOOKUP($A96,'movie-row'!$A$2:$Z$101,_xlfn.XMATCH(P$29,'movie-row'!$A$1:$Z$1),0)</f>
        <v>3.5</v>
      </c>
      <c r="Q96" s="18" cm="1">
        <f t="array" ref="Q96">VLOOKUP($A96,'movie-row'!$A$2:$Z$101,_xlfn.XMATCH(Q$29,'movie-row'!$A$1:$Z$1),0)</f>
        <v>3</v>
      </c>
      <c r="R96" s="18" cm="1">
        <f t="array" ref="R96">VLOOKUP($A96,'movie-row'!$A$2:$Z$101,_xlfn.XMATCH(R$29,'movie-row'!$A$1:$Z$1),0)</f>
        <v>0</v>
      </c>
      <c r="S96" s="18" cm="1">
        <f t="array" ref="S96">VLOOKUP($A96,'movie-row'!$A$2:$Z$101,_xlfn.XMATCH(S$29,'movie-row'!$A$1:$Z$1),0)</f>
        <v>4</v>
      </c>
      <c r="T96" s="18" cm="1">
        <f t="array" ref="T96">VLOOKUP($A96,'movie-row'!$A$2:$Z$101,_xlfn.XMATCH(T$29,'movie-row'!$A$1:$Z$1),0)</f>
        <v>0</v>
      </c>
      <c r="U96" s="18" cm="1">
        <f t="array" ref="U96">VLOOKUP($A96,'movie-row'!$A$2:$Z$101,_xlfn.XMATCH(U$29,'movie-row'!$A$1:$Z$1),0)</f>
        <v>3</v>
      </c>
      <c r="V96" s="18" cm="1">
        <f t="array" ref="V96">VLOOKUP($A96,'movie-row'!$A$2:$Z$101,_xlfn.XMATCH(V$29,'movie-row'!$A$1:$Z$1),0)</f>
        <v>3.5</v>
      </c>
      <c r="W96" s="18" cm="1">
        <f t="array" ref="W96">VLOOKUP($A96,'movie-row'!$A$2:$Z$101,_xlfn.XMATCH(W$29,'movie-row'!$A$1:$Z$1),0)</f>
        <v>3.5</v>
      </c>
      <c r="X96" s="18" cm="1">
        <f t="array" ref="X96">VLOOKUP($A96,'movie-row'!$A$2:$Z$101,_xlfn.XMATCH(X$29,'movie-row'!$A$1:$Z$1),0)</f>
        <v>0</v>
      </c>
      <c r="Y96" s="18" cm="1">
        <f t="array" ref="Y96">VLOOKUP($A96,'movie-row'!$A$2:$Z$101,_xlfn.XMATCH(Y$29,'movie-row'!$A$1:$Z$1),0)</f>
        <v>0</v>
      </c>
      <c r="Z96" s="18" cm="1">
        <f t="array" ref="Z96">VLOOKUP($A96,'movie-row'!$A$2:$Z$101,_xlfn.XMATCH(Z$29,'movie-row'!$A$1:$Z$1),0)</f>
        <v>4.5</v>
      </c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B96" s="34"/>
      <c r="BC96" s="18"/>
      <c r="BD96" s="18"/>
      <c r="BE96" s="18"/>
      <c r="BF96" s="18"/>
      <c r="BG96" s="27"/>
      <c r="BH96" s="18"/>
      <c r="BI96" s="18"/>
      <c r="BJ96" s="18"/>
      <c r="BK96" s="18"/>
      <c r="BL96" s="18"/>
      <c r="BM96" s="18"/>
      <c r="BN96" s="18"/>
      <c r="BO96" s="18"/>
      <c r="BP96" s="27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</row>
    <row r="97" spans="1:81">
      <c r="A97" s="5" t="str">
        <f t="shared" ref="A97:A100" si="10">A96</f>
        <v>98: Gladiator (2000)</v>
      </c>
      <c r="B97" s="18" cm="1">
        <f t="array" ref="B97">VLOOKUP($A97,'movie-row'!$A$2:$Z$101,_xlfn.XMATCH(B$30,'movie-row'!$A$1:$Z$1),0)</f>
        <v>5</v>
      </c>
      <c r="C97" s="18" cm="1">
        <f t="array" ref="C97">VLOOKUP($A97,'movie-row'!$A$2:$Z$101,_xlfn.XMATCH(C$30,'movie-row'!$A$1:$Z$1),0)</f>
        <v>3.5</v>
      </c>
      <c r="D97" s="18" cm="1">
        <f t="array" ref="D97">VLOOKUP($A97,'movie-row'!$A$2:$Z$101,_xlfn.XMATCH(D$30,'movie-row'!$A$1:$Z$1),0)</f>
        <v>3.5</v>
      </c>
      <c r="E97" s="18" cm="1">
        <f t="array" ref="E97">VLOOKUP($A97,'movie-row'!$A$2:$Z$101,_xlfn.XMATCH(E$30,'movie-row'!$A$1:$Z$1),0)</f>
        <v>4.5</v>
      </c>
      <c r="F97" s="27" cm="1">
        <f t="array" ref="F97">VLOOKUP($A97,'movie-row'!$A$2:$Z$101,_xlfn.XMATCH(F$30,'movie-row'!$A$1:$Z$1),0)</f>
        <v>3</v>
      </c>
      <c r="G97" s="18" cm="1">
        <f t="array" ref="G97">VLOOKUP($A97,'movie-row'!$A$2:$Z$101,_xlfn.XMATCH(G$30,'movie-row'!$A$1:$Z$1),0)</f>
        <v>0</v>
      </c>
      <c r="H97" s="18" cm="1">
        <f t="array" ref="H97">VLOOKUP($A97,'movie-row'!$A$2:$Z$101,_xlfn.XMATCH(H$30,'movie-row'!$A$1:$Z$1),0)</f>
        <v>4</v>
      </c>
      <c r="I97" s="18" cm="1">
        <f t="array" ref="I97">VLOOKUP($A97,'movie-row'!$A$2:$Z$101,_xlfn.XMATCH(I$30,'movie-row'!$A$1:$Z$1),0)</f>
        <v>5</v>
      </c>
      <c r="J97" s="18" cm="1">
        <f t="array" ref="J97">VLOOKUP($A97,'movie-row'!$A$2:$Z$101,_xlfn.XMATCH(J$30,'movie-row'!$A$1:$Z$1),0)</f>
        <v>0</v>
      </c>
      <c r="K97" s="18" cm="1">
        <f t="array" ref="K97">VLOOKUP($A97,'movie-row'!$A$2:$Z$101,_xlfn.XMATCH(K$30,'movie-row'!$A$1:$Z$1),0)</f>
        <v>4</v>
      </c>
      <c r="L97" s="18" cm="1">
        <f t="array" ref="L97">VLOOKUP($A97,'movie-row'!$A$2:$Z$101,_xlfn.XMATCH(L$30,'movie-row'!$A$1:$Z$1),0)</f>
        <v>5</v>
      </c>
      <c r="M97" s="18" cm="1">
        <f t="array" ref="M97">VLOOKUP($A97,'movie-row'!$A$2:$Z$101,_xlfn.XMATCH(M$30,'movie-row'!$A$1:$Z$1),0)</f>
        <v>3</v>
      </c>
      <c r="N97" s="18" cm="1">
        <f t="array" ref="N97">VLOOKUP($A97,'movie-row'!$A$2:$Z$101,_xlfn.XMATCH(N$30,'movie-row'!$A$1:$Z$1),0)</f>
        <v>4</v>
      </c>
      <c r="O97" s="27" cm="1">
        <f t="array" ref="O97">VLOOKUP($A97,'movie-row'!$A$2:$Z$101,_xlfn.XMATCH(O$30,'movie-row'!$A$1:$Z$1),0)</f>
        <v>3.5</v>
      </c>
      <c r="P97" s="18" cm="1">
        <f t="array" ref="P97">VLOOKUP($A97,'movie-row'!$A$2:$Z$101,_xlfn.XMATCH(P$30,'movie-row'!$A$1:$Z$1),0)</f>
        <v>0</v>
      </c>
      <c r="Q97" s="18" cm="1">
        <f t="array" ref="Q97">VLOOKUP($A97,'movie-row'!$A$2:$Z$101,_xlfn.XMATCH(Q$30,'movie-row'!$A$1:$Z$1),0)</f>
        <v>3.5</v>
      </c>
      <c r="R97" s="18" cm="1">
        <f t="array" ref="R97">VLOOKUP($A97,'movie-row'!$A$2:$Z$101,_xlfn.XMATCH(R$30,'movie-row'!$A$1:$Z$1),0)</f>
        <v>0</v>
      </c>
      <c r="S97" s="18" cm="1">
        <f t="array" ref="S97">VLOOKUP($A97,'movie-row'!$A$2:$Z$101,_xlfn.XMATCH(S$30,'movie-row'!$A$1:$Z$1),0)</f>
        <v>4.5</v>
      </c>
      <c r="T97" s="18" cm="1">
        <f t="array" ref="T97">VLOOKUP($A97,'movie-row'!$A$2:$Z$101,_xlfn.XMATCH(T$30,'movie-row'!$A$1:$Z$1),0)</f>
        <v>0</v>
      </c>
      <c r="U97" s="18" cm="1">
        <f t="array" ref="U97">VLOOKUP($A97,'movie-row'!$A$2:$Z$101,_xlfn.XMATCH(U$30,'movie-row'!$A$1:$Z$1),0)</f>
        <v>4</v>
      </c>
      <c r="V97" s="18" cm="1">
        <f t="array" ref="V97">VLOOKUP($A97,'movie-row'!$A$2:$Z$101,_xlfn.XMATCH(V$30,'movie-row'!$A$1:$Z$1),0)</f>
        <v>0</v>
      </c>
      <c r="W97" s="18" cm="1">
        <f t="array" ref="W97">VLOOKUP($A97,'movie-row'!$A$2:$Z$101,_xlfn.XMATCH(W$30,'movie-row'!$A$1:$Z$1),0)</f>
        <v>3</v>
      </c>
      <c r="X97" s="18" cm="1">
        <f t="array" ref="X97">VLOOKUP($A97,'movie-row'!$A$2:$Z$101,_xlfn.XMATCH(X$30,'movie-row'!$A$1:$Z$1),0)</f>
        <v>3</v>
      </c>
      <c r="Y97" s="18" cm="1">
        <f t="array" ref="Y97">VLOOKUP($A97,'movie-row'!$A$2:$Z$101,_xlfn.XMATCH(Y$30,'movie-row'!$A$1:$Z$1),0)</f>
        <v>4.5</v>
      </c>
      <c r="Z97" s="18" cm="1">
        <f t="array" ref="Z97">VLOOKUP($A97,'movie-row'!$A$2:$Z$101,_xlfn.XMATCH(Z$30,'movie-row'!$A$1:$Z$1),0)</f>
        <v>3.5</v>
      </c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B97" s="34"/>
      <c r="BC97" s="18"/>
      <c r="BD97" s="18"/>
      <c r="BE97" s="18"/>
      <c r="BF97" s="18"/>
      <c r="BG97" s="27"/>
      <c r="BH97" s="18"/>
      <c r="BI97" s="18"/>
      <c r="BJ97" s="18"/>
      <c r="BK97" s="18"/>
      <c r="BL97" s="18"/>
      <c r="BM97" s="18"/>
      <c r="BN97" s="18"/>
      <c r="BO97" s="18"/>
      <c r="BP97" s="27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8"/>
    </row>
    <row r="98" spans="1:81">
      <c r="A98" s="5" t="str">
        <f t="shared" si="10"/>
        <v>98: Gladiator (2000)</v>
      </c>
      <c r="B98" s="18" cm="1">
        <f t="array" ref="B98">VLOOKUP($A98,'movie-row'!$A$2:$Z$101,_xlfn.XMATCH(B$31,'movie-row'!$A$1:$Z$1),0)</f>
        <v>3.5</v>
      </c>
      <c r="C98" s="18" cm="1">
        <f t="array" ref="C98">VLOOKUP($A98,'movie-row'!$A$2:$Z$101,_xlfn.XMATCH(C$31,'movie-row'!$A$1:$Z$1),0)</f>
        <v>5</v>
      </c>
      <c r="D98" s="18" cm="1">
        <f t="array" ref="D98">VLOOKUP($A98,'movie-row'!$A$2:$Z$101,_xlfn.XMATCH(D$31,'movie-row'!$A$1:$Z$1),0)</f>
        <v>4</v>
      </c>
      <c r="E98" s="18" cm="1">
        <f t="array" ref="E98">VLOOKUP($A98,'movie-row'!$A$2:$Z$101,_xlfn.XMATCH(E$31,'movie-row'!$A$1:$Z$1),0)</f>
        <v>0</v>
      </c>
      <c r="F98" s="27" cm="1">
        <f t="array" ref="F98">VLOOKUP($A98,'movie-row'!$A$2:$Z$101,_xlfn.XMATCH(F$31,'movie-row'!$A$1:$Z$1),0)</f>
        <v>2</v>
      </c>
      <c r="G98" s="18" cm="1">
        <f t="array" ref="G98">VLOOKUP($A98,'movie-row'!$A$2:$Z$101,_xlfn.XMATCH(G$31,'movie-row'!$A$1:$Z$1),0)</f>
        <v>0</v>
      </c>
      <c r="H98" s="18" cm="1">
        <f t="array" ref="H98">VLOOKUP($A98,'movie-row'!$A$2:$Z$101,_xlfn.XMATCH(H$31,'movie-row'!$A$1:$Z$1),0)</f>
        <v>4</v>
      </c>
      <c r="I98" s="18" cm="1">
        <f t="array" ref="I98">VLOOKUP($A98,'movie-row'!$A$2:$Z$101,_xlfn.XMATCH(I$31,'movie-row'!$A$1:$Z$1),0)</f>
        <v>4</v>
      </c>
      <c r="J98" s="18" cm="1">
        <f t="array" ref="J98">VLOOKUP($A98,'movie-row'!$A$2:$Z$101,_xlfn.XMATCH(J$31,'movie-row'!$A$1:$Z$1),0)</f>
        <v>4</v>
      </c>
      <c r="K98" s="18" cm="1">
        <f t="array" ref="K98">VLOOKUP($A98,'movie-row'!$A$2:$Z$101,_xlfn.XMATCH(K$31,'movie-row'!$A$1:$Z$1),0)</f>
        <v>0</v>
      </c>
      <c r="L98" s="18" cm="1">
        <f t="array" ref="L98">VLOOKUP($A98,'movie-row'!$A$2:$Z$101,_xlfn.XMATCH(L$31,'movie-row'!$A$1:$Z$1),0)</f>
        <v>0</v>
      </c>
      <c r="M98" s="18" cm="1">
        <f t="array" ref="M98">VLOOKUP($A98,'movie-row'!$A$2:$Z$101,_xlfn.XMATCH(M$31,'movie-row'!$A$1:$Z$1),0)</f>
        <v>0</v>
      </c>
      <c r="N98" s="18" cm="1">
        <f t="array" ref="N98">VLOOKUP($A98,'movie-row'!$A$2:$Z$101,_xlfn.XMATCH(N$31,'movie-row'!$A$1:$Z$1),0)</f>
        <v>0</v>
      </c>
      <c r="O98" s="27" cm="1">
        <f t="array" ref="O98">VLOOKUP($A98,'movie-row'!$A$2:$Z$101,_xlfn.XMATCH(O$31,'movie-row'!$A$1:$Z$1),0)</f>
        <v>4</v>
      </c>
      <c r="P98" s="18" cm="1">
        <f t="array" ref="P98">VLOOKUP($A98,'movie-row'!$A$2:$Z$101,_xlfn.XMATCH(P$31,'movie-row'!$A$1:$Z$1),0)</f>
        <v>0</v>
      </c>
      <c r="Q98" s="18" cm="1">
        <f t="array" ref="Q98">VLOOKUP($A98,'movie-row'!$A$2:$Z$101,_xlfn.XMATCH(Q$31,'movie-row'!$A$1:$Z$1),0)</f>
        <v>3.5</v>
      </c>
      <c r="R98" s="18" cm="1">
        <f t="array" ref="R98">VLOOKUP($A98,'movie-row'!$A$2:$Z$101,_xlfn.XMATCH(R$31,'movie-row'!$A$1:$Z$1),0)</f>
        <v>4.5</v>
      </c>
      <c r="S98" s="18" cm="1">
        <f t="array" ref="S98">VLOOKUP($A98,'movie-row'!$A$2:$Z$101,_xlfn.XMATCH(S$31,'movie-row'!$A$1:$Z$1),0)</f>
        <v>3.5</v>
      </c>
      <c r="T98" s="18" cm="1">
        <f t="array" ref="T98">VLOOKUP($A98,'movie-row'!$A$2:$Z$101,_xlfn.XMATCH(T$31,'movie-row'!$A$1:$Z$1),0)</f>
        <v>4.5</v>
      </c>
      <c r="U98" s="18" cm="1">
        <f t="array" ref="U98">VLOOKUP($A98,'movie-row'!$A$2:$Z$101,_xlfn.XMATCH(U$31,'movie-row'!$A$1:$Z$1),0)</f>
        <v>4</v>
      </c>
      <c r="V98" s="18" cm="1">
        <f t="array" ref="V98">VLOOKUP($A98,'movie-row'!$A$2:$Z$101,_xlfn.XMATCH(V$31,'movie-row'!$A$1:$Z$1),0)</f>
        <v>5</v>
      </c>
      <c r="W98" s="18" cm="1">
        <f t="array" ref="W98">VLOOKUP($A98,'movie-row'!$A$2:$Z$101,_xlfn.XMATCH(W$31,'movie-row'!$A$1:$Z$1),0)</f>
        <v>4</v>
      </c>
      <c r="X98" s="18" cm="1">
        <f t="array" ref="X98">VLOOKUP($A98,'movie-row'!$A$2:$Z$101,_xlfn.XMATCH(X$31,'movie-row'!$A$1:$Z$1),0)</f>
        <v>5</v>
      </c>
      <c r="Y98" s="18" cm="1">
        <f t="array" ref="Y98">VLOOKUP($A98,'movie-row'!$A$2:$Z$101,_xlfn.XMATCH(Y$31,'movie-row'!$A$1:$Z$1),0)</f>
        <v>2</v>
      </c>
      <c r="Z98" s="18" cm="1">
        <f t="array" ref="Z98">VLOOKUP($A98,'movie-row'!$A$2:$Z$101,_xlfn.XMATCH(Z$31,'movie-row'!$A$1:$Z$1),0)</f>
        <v>4</v>
      </c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B98" s="34"/>
      <c r="BC98" s="18"/>
      <c r="BD98" s="18"/>
      <c r="BE98" s="18"/>
      <c r="BF98" s="18"/>
      <c r="BG98" s="27"/>
      <c r="BH98" s="18"/>
      <c r="BI98" s="18"/>
      <c r="BJ98" s="18"/>
      <c r="BK98" s="18"/>
      <c r="BL98" s="18"/>
      <c r="BM98" s="18"/>
      <c r="BN98" s="18"/>
      <c r="BO98" s="18"/>
      <c r="BP98" s="27"/>
      <c r="BQ98" s="18"/>
      <c r="BR98" s="18"/>
      <c r="BS98" s="18"/>
      <c r="BT98" s="18"/>
      <c r="BU98" s="18"/>
      <c r="BV98" s="18"/>
      <c r="BW98" s="18"/>
      <c r="BX98" s="18"/>
      <c r="BY98" s="18"/>
      <c r="BZ98" s="18"/>
      <c r="CA98" s="18"/>
      <c r="CB98" s="18"/>
      <c r="CC98" s="18"/>
    </row>
    <row r="99" spans="1:81">
      <c r="A99" s="5" t="str">
        <f t="shared" si="10"/>
        <v>98: Gladiator (2000)</v>
      </c>
      <c r="B99" s="18" cm="1">
        <f t="array" ref="B99">VLOOKUP($A99,'movie-row'!$A$2:$Z$101,_xlfn.XMATCH(B$32,'movie-row'!$A$1:$Z$1),0)</f>
        <v>4</v>
      </c>
      <c r="C99" s="18" cm="1">
        <f t="array" ref="C99">VLOOKUP($A99,'movie-row'!$A$2:$Z$101,_xlfn.XMATCH(C$32,'movie-row'!$A$1:$Z$1),0)</f>
        <v>4</v>
      </c>
      <c r="D99" s="18" cm="1">
        <f t="array" ref="D99">VLOOKUP($A99,'movie-row'!$A$2:$Z$101,_xlfn.XMATCH(D$32,'movie-row'!$A$1:$Z$1),0)</f>
        <v>3.5</v>
      </c>
      <c r="E99" s="18" cm="1">
        <f t="array" ref="E99">VLOOKUP($A99,'movie-row'!$A$2:$Z$101,_xlfn.XMATCH(E$32,'movie-row'!$A$1:$Z$1),0)</f>
        <v>5</v>
      </c>
      <c r="F99" s="27" cm="1">
        <f t="array" ref="F99">VLOOKUP($A99,'movie-row'!$A$2:$Z$101,_xlfn.XMATCH(F$32,'movie-row'!$A$1:$Z$1),0)</f>
        <v>0</v>
      </c>
      <c r="G99" s="18" cm="1">
        <f t="array" ref="G99">VLOOKUP($A99,'movie-row'!$A$2:$Z$101,_xlfn.XMATCH(G$32,'movie-row'!$A$1:$Z$1),0)</f>
        <v>3.5</v>
      </c>
      <c r="H99" s="18" cm="1">
        <f t="array" ref="H99">VLOOKUP($A99,'movie-row'!$A$2:$Z$101,_xlfn.XMATCH(H$32,'movie-row'!$A$1:$Z$1),0)</f>
        <v>4</v>
      </c>
      <c r="I99" s="18" cm="1">
        <f t="array" ref="I99">VLOOKUP($A99,'movie-row'!$A$2:$Z$101,_xlfn.XMATCH(I$32,'movie-row'!$A$1:$Z$1),0)</f>
        <v>4</v>
      </c>
      <c r="J99" s="18" cm="1">
        <f t="array" ref="J99">VLOOKUP($A99,'movie-row'!$A$2:$Z$101,_xlfn.XMATCH(J$32,'movie-row'!$A$1:$Z$1),0)</f>
        <v>0</v>
      </c>
      <c r="K99" s="18" cm="1">
        <f t="array" ref="K99">VLOOKUP($A99,'movie-row'!$A$2:$Z$101,_xlfn.XMATCH(K$32,'movie-row'!$A$1:$Z$1),0)</f>
        <v>3</v>
      </c>
      <c r="L99" s="18" cm="1">
        <f t="array" ref="L99">VLOOKUP($A99,'movie-row'!$A$2:$Z$101,_xlfn.XMATCH(L$32,'movie-row'!$A$1:$Z$1),0)</f>
        <v>4.5</v>
      </c>
      <c r="M99" s="18" cm="1">
        <f t="array" ref="M99">VLOOKUP($A99,'movie-row'!$A$2:$Z$101,_xlfn.XMATCH(M$32,'movie-row'!$A$1:$Z$1),0)</f>
        <v>4</v>
      </c>
      <c r="N99" s="18" cm="1">
        <f t="array" ref="N99">VLOOKUP($A99,'movie-row'!$A$2:$Z$101,_xlfn.XMATCH(N$32,'movie-row'!$A$1:$Z$1),0)</f>
        <v>0</v>
      </c>
      <c r="O99" s="27" cm="1">
        <f t="array" ref="O99">VLOOKUP($A99,'movie-row'!$A$2:$Z$101,_xlfn.XMATCH(O$32,'movie-row'!$A$1:$Z$1),0)</f>
        <v>4</v>
      </c>
      <c r="P99" s="18" cm="1">
        <f t="array" ref="P99">VLOOKUP($A99,'movie-row'!$A$2:$Z$101,_xlfn.XMATCH(P$32,'movie-row'!$A$1:$Z$1),0)</f>
        <v>2</v>
      </c>
      <c r="Q99" s="18" cm="1">
        <f t="array" ref="Q99">VLOOKUP($A99,'movie-row'!$A$2:$Z$101,_xlfn.XMATCH(Q$32,'movie-row'!$A$1:$Z$1),0)</f>
        <v>3</v>
      </c>
      <c r="R99" s="18" cm="1">
        <f t="array" ref="R99">VLOOKUP($A99,'movie-row'!$A$2:$Z$101,_xlfn.XMATCH(R$32,'movie-row'!$A$1:$Z$1),0)</f>
        <v>4</v>
      </c>
      <c r="S99" s="18" cm="1">
        <f t="array" ref="S99">VLOOKUP($A99,'movie-row'!$A$2:$Z$101,_xlfn.XMATCH(S$32,'movie-row'!$A$1:$Z$1),0)</f>
        <v>0</v>
      </c>
      <c r="T99" s="18" cm="1">
        <f t="array" ref="T99">VLOOKUP($A99,'movie-row'!$A$2:$Z$101,_xlfn.XMATCH(T$32,'movie-row'!$A$1:$Z$1),0)</f>
        <v>3</v>
      </c>
      <c r="U99" s="18" cm="1">
        <f t="array" ref="U99">VLOOKUP($A99,'movie-row'!$A$2:$Z$101,_xlfn.XMATCH(U$32,'movie-row'!$A$1:$Z$1),0)</f>
        <v>3.5</v>
      </c>
      <c r="V99" s="18" cm="1">
        <f t="array" ref="V99">VLOOKUP($A99,'movie-row'!$A$2:$Z$101,_xlfn.XMATCH(V$32,'movie-row'!$A$1:$Z$1),0)</f>
        <v>0</v>
      </c>
      <c r="W99" s="18" cm="1">
        <f t="array" ref="W99">VLOOKUP($A99,'movie-row'!$A$2:$Z$101,_xlfn.XMATCH(W$32,'movie-row'!$A$1:$Z$1),0)</f>
        <v>4</v>
      </c>
      <c r="X99" s="18" cm="1">
        <f t="array" ref="X99">VLOOKUP($A99,'movie-row'!$A$2:$Z$101,_xlfn.XMATCH(X$32,'movie-row'!$A$1:$Z$1),0)</f>
        <v>3.5</v>
      </c>
      <c r="Y99" s="18" cm="1">
        <f t="array" ref="Y99">VLOOKUP($A99,'movie-row'!$A$2:$Z$101,_xlfn.XMATCH(Y$32,'movie-row'!$A$1:$Z$1),0)</f>
        <v>4</v>
      </c>
      <c r="Z99" s="18" cm="1">
        <f t="array" ref="Z99">VLOOKUP($A99,'movie-row'!$A$2:$Z$101,_xlfn.XMATCH(Z$32,'movie-row'!$A$1:$Z$1),0)</f>
        <v>3.5</v>
      </c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B99" s="34"/>
      <c r="BC99" s="18"/>
      <c r="BD99" s="18"/>
      <c r="BE99" s="18"/>
      <c r="BF99" s="18"/>
      <c r="BG99" s="27"/>
      <c r="BH99" s="18"/>
      <c r="BI99" s="18"/>
      <c r="BJ99" s="18"/>
      <c r="BK99" s="18"/>
      <c r="BL99" s="18"/>
      <c r="BM99" s="18"/>
      <c r="BN99" s="18"/>
      <c r="BO99" s="18"/>
      <c r="BP99" s="27"/>
      <c r="BQ99" s="18"/>
      <c r="BR99" s="18"/>
      <c r="BS99" s="18"/>
      <c r="BT99" s="18"/>
      <c r="BU99" s="18"/>
      <c r="BV99" s="18"/>
      <c r="BW99" s="18"/>
      <c r="BX99" s="18"/>
      <c r="BY99" s="18"/>
      <c r="BZ99" s="18"/>
      <c r="CA99" s="18"/>
      <c r="CB99" s="18"/>
      <c r="CC99" s="18"/>
    </row>
    <row r="100" spans="1:81">
      <c r="A100" s="5" t="str">
        <f t="shared" si="10"/>
        <v>98: Gladiator (2000)</v>
      </c>
      <c r="B100" s="18" cm="1">
        <f t="array" ref="B100">VLOOKUP($A100,'movie-row'!$A$2:$Z$101,_xlfn.XMATCH(B$33,'movie-row'!$A$1:$Z$1),0)</f>
        <v>0</v>
      </c>
      <c r="C100" s="18" cm="1">
        <f t="array" ref="C100">VLOOKUP($A100,'movie-row'!$A$2:$Z$101,_xlfn.XMATCH(C$33,'movie-row'!$A$1:$Z$1),0)</f>
        <v>4.5</v>
      </c>
      <c r="D100" s="18" cm="1">
        <f t="array" ref="D100">VLOOKUP($A100,'movie-row'!$A$2:$Z$101,_xlfn.XMATCH(D$33,'movie-row'!$A$1:$Z$1),0)</f>
        <v>3.5</v>
      </c>
      <c r="E100" s="18" cm="1">
        <f t="array" ref="E100">VLOOKUP($A100,'movie-row'!$A$2:$Z$101,_xlfn.XMATCH(E$33,'movie-row'!$A$1:$Z$1),0)</f>
        <v>4</v>
      </c>
      <c r="F100" s="27" cm="1">
        <f t="array" ref="F100">VLOOKUP($A100,'movie-row'!$A$2:$Z$101,_xlfn.XMATCH(F$33,'movie-row'!$A$1:$Z$1),0)</f>
        <v>4</v>
      </c>
      <c r="G100" s="18" cm="1">
        <f t="array" ref="G100">VLOOKUP($A100,'movie-row'!$A$2:$Z$101,_xlfn.XMATCH(G$33,'movie-row'!$A$1:$Z$1),0)</f>
        <v>3.5</v>
      </c>
      <c r="H100" s="18" cm="1">
        <f t="array" ref="H100">VLOOKUP($A100,'movie-row'!$A$2:$Z$101,_xlfn.XMATCH(H$33,'movie-row'!$A$1:$Z$1),0)</f>
        <v>3</v>
      </c>
      <c r="I100" s="18" cm="1">
        <f t="array" ref="I100">VLOOKUP($A100,'movie-row'!$A$2:$Z$101,_xlfn.XMATCH(I$33,'movie-row'!$A$1:$Z$1),0)</f>
        <v>5</v>
      </c>
      <c r="J100" s="18" cm="1">
        <f t="array" ref="J100">VLOOKUP($A100,'movie-row'!$A$2:$Z$101,_xlfn.XMATCH(J$33,'movie-row'!$A$1:$Z$1),0)</f>
        <v>3.5</v>
      </c>
      <c r="K100" s="18" cm="1">
        <f t="array" ref="K100">VLOOKUP($A100,'movie-row'!$A$2:$Z$101,_xlfn.XMATCH(K$33,'movie-row'!$A$1:$Z$1),0)</f>
        <v>3.5</v>
      </c>
      <c r="L100" s="18" cm="1">
        <f t="array" ref="L100">VLOOKUP($A100,'movie-row'!$A$2:$Z$101,_xlfn.XMATCH(L$33,'movie-row'!$A$1:$Z$1),0)</f>
        <v>3.5</v>
      </c>
      <c r="M100" s="18" cm="1">
        <f t="array" ref="M100">VLOOKUP($A100,'movie-row'!$A$2:$Z$101,_xlfn.XMATCH(M$33,'movie-row'!$A$1:$Z$1),0)</f>
        <v>4</v>
      </c>
      <c r="N100" s="18" cm="1">
        <f t="array" ref="N100">VLOOKUP($A100,'movie-row'!$A$2:$Z$101,_xlfn.XMATCH(N$33,'movie-row'!$A$1:$Z$1),0)</f>
        <v>3</v>
      </c>
      <c r="O100" s="27" cm="1">
        <f t="array" ref="O100">VLOOKUP($A100,'movie-row'!$A$2:$Z$101,_xlfn.XMATCH(O$33,'movie-row'!$A$1:$Z$1),0)</f>
        <v>3.5</v>
      </c>
      <c r="P100" s="18" cm="1">
        <f t="array" ref="P100">VLOOKUP($A100,'movie-row'!$A$2:$Z$101,_xlfn.XMATCH(P$33,'movie-row'!$A$1:$Z$1),0)</f>
        <v>3</v>
      </c>
      <c r="Q100" s="18" cm="1">
        <f t="array" ref="Q100">VLOOKUP($A100,'movie-row'!$A$2:$Z$101,_xlfn.XMATCH(Q$33,'movie-row'!$A$1:$Z$1),0)</f>
        <v>0</v>
      </c>
      <c r="R100" s="18" cm="1">
        <f t="array" ref="R100">VLOOKUP($A100,'movie-row'!$A$2:$Z$101,_xlfn.XMATCH(R$33,'movie-row'!$A$1:$Z$1),0)</f>
        <v>4</v>
      </c>
      <c r="S100" s="18" cm="1">
        <f t="array" ref="S100">VLOOKUP($A100,'movie-row'!$A$2:$Z$101,_xlfn.XMATCH(S$33,'movie-row'!$A$1:$Z$1),0)</f>
        <v>0</v>
      </c>
      <c r="T100" s="18" cm="1">
        <f t="array" ref="T100">VLOOKUP($A100,'movie-row'!$A$2:$Z$101,_xlfn.XMATCH(T$33,'movie-row'!$A$1:$Z$1),0)</f>
        <v>2</v>
      </c>
      <c r="U100" s="18" cm="1">
        <f t="array" ref="U100">VLOOKUP($A100,'movie-row'!$A$2:$Z$101,_xlfn.XMATCH(U$33,'movie-row'!$A$1:$Z$1),0)</f>
        <v>4</v>
      </c>
      <c r="V100" s="18" cm="1">
        <f t="array" ref="V100">VLOOKUP($A100,'movie-row'!$A$2:$Z$101,_xlfn.XMATCH(V$33,'movie-row'!$A$1:$Z$1),0)</f>
        <v>3</v>
      </c>
      <c r="W100" s="18" cm="1">
        <f t="array" ref="W100">VLOOKUP($A100,'movie-row'!$A$2:$Z$101,_xlfn.XMATCH(W$33,'movie-row'!$A$1:$Z$1),0)</f>
        <v>3.5</v>
      </c>
      <c r="X100" s="18" cm="1">
        <f t="array" ref="X100">VLOOKUP($A100,'movie-row'!$A$2:$Z$101,_xlfn.XMATCH(X$33,'movie-row'!$A$1:$Z$1),0)</f>
        <v>5</v>
      </c>
      <c r="Y100" s="18" cm="1">
        <f t="array" ref="Y100">VLOOKUP($A100,'movie-row'!$A$2:$Z$101,_xlfn.XMATCH(Y$33,'movie-row'!$A$1:$Z$1),0)</f>
        <v>3.5</v>
      </c>
      <c r="Z100" s="18" cm="1">
        <f t="array" ref="Z100">VLOOKUP($A100,'movie-row'!$A$2:$Z$101,_xlfn.XMATCH(Z$33,'movie-row'!$A$1:$Z$1),0)</f>
        <v>4</v>
      </c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B100" s="34"/>
      <c r="BC100" s="18"/>
      <c r="BD100" s="18"/>
      <c r="BE100" s="18"/>
      <c r="BF100" s="18"/>
      <c r="BG100" s="27"/>
      <c r="BH100" s="18"/>
      <c r="BI100" s="18"/>
      <c r="BJ100" s="18"/>
      <c r="BK100" s="18"/>
      <c r="BL100" s="18"/>
      <c r="BM100" s="18"/>
      <c r="BN100" s="18"/>
      <c r="BO100" s="18"/>
      <c r="BP100" s="27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8"/>
    </row>
    <row r="101" spans="1:81">
      <c r="A101" s="20" t="s">
        <v>11</v>
      </c>
      <c r="B101" s="18" cm="1">
        <f t="array" ref="B101">VLOOKUP($A101,'movie-row'!$A$2:$Z$101,_xlfn.XMATCH(B$29,'movie-row'!$A$1:$Z$1),0)</f>
        <v>4.5</v>
      </c>
      <c r="C101" s="18" cm="1">
        <f t="array" ref="C101">VLOOKUP($A101,'movie-row'!$A$2:$Z$101,_xlfn.XMATCH(C$29,'movie-row'!$A$1:$Z$1),0)</f>
        <v>5</v>
      </c>
      <c r="D101" s="18" cm="1">
        <f t="array" ref="D101">VLOOKUP($A101,'movie-row'!$A$2:$Z$101,_xlfn.XMATCH(D$29,'movie-row'!$A$1:$Z$1),0)</f>
        <v>0</v>
      </c>
      <c r="E101" s="18" cm="1">
        <f t="array" ref="E101">VLOOKUP($A101,'movie-row'!$A$2:$Z$101,_xlfn.XMATCH(E$29,'movie-row'!$A$1:$Z$1),0)</f>
        <v>4.5</v>
      </c>
      <c r="F101" s="27" cm="1">
        <f t="array" ref="F101">VLOOKUP($A101,'movie-row'!$A$2:$Z$101,_xlfn.XMATCH(F$29,'movie-row'!$A$1:$Z$1),0)</f>
        <v>3.5</v>
      </c>
      <c r="G101" s="18" cm="1">
        <f t="array" ref="G101">VLOOKUP($A101,'movie-row'!$A$2:$Z$101,_xlfn.XMATCH(G$29,'movie-row'!$A$1:$Z$1),0)</f>
        <v>5</v>
      </c>
      <c r="H101" s="18" cm="1">
        <f t="array" ref="H101">VLOOKUP($A101,'movie-row'!$A$2:$Z$101,_xlfn.XMATCH(H$29,'movie-row'!$A$1:$Z$1),0)</f>
        <v>0</v>
      </c>
      <c r="I101" s="18" cm="1">
        <f t="array" ref="I101">VLOOKUP($A101,'movie-row'!$A$2:$Z$101,_xlfn.XMATCH(I$29,'movie-row'!$A$1:$Z$1),0)</f>
        <v>4.5</v>
      </c>
      <c r="J101" s="18" cm="1">
        <f t="array" ref="J101">VLOOKUP($A101,'movie-row'!$A$2:$Z$101,_xlfn.XMATCH(J$29,'movie-row'!$A$1:$Z$1),0)</f>
        <v>4</v>
      </c>
      <c r="K101" s="18" cm="1">
        <f t="array" ref="K101">VLOOKUP($A101,'movie-row'!$A$2:$Z$101,_xlfn.XMATCH(K$29,'movie-row'!$A$1:$Z$1),0)</f>
        <v>0</v>
      </c>
      <c r="L101" s="18" cm="1">
        <f t="array" ref="L101">VLOOKUP($A101,'movie-row'!$A$2:$Z$101,_xlfn.XMATCH(L$29,'movie-row'!$A$1:$Z$1),0)</f>
        <v>5</v>
      </c>
      <c r="M101" s="18" cm="1">
        <f t="array" ref="M101">VLOOKUP($A101,'movie-row'!$A$2:$Z$101,_xlfn.XMATCH(M$29,'movie-row'!$A$1:$Z$1),0)</f>
        <v>0</v>
      </c>
      <c r="N101" s="18" cm="1">
        <f t="array" ref="N101">VLOOKUP($A101,'movie-row'!$A$2:$Z$101,_xlfn.XMATCH(N$29,'movie-row'!$A$1:$Z$1),0)</f>
        <v>4.5</v>
      </c>
      <c r="O101" s="27" cm="1">
        <f t="array" ref="O101">VLOOKUP($A101,'movie-row'!$A$2:$Z$101,_xlfn.XMATCH(O$29,'movie-row'!$A$1:$Z$1),0)</f>
        <v>0</v>
      </c>
      <c r="P101" s="18" cm="1">
        <f t="array" ref="P101">VLOOKUP($A101,'movie-row'!$A$2:$Z$101,_xlfn.XMATCH(P$29,'movie-row'!$A$1:$Z$1),0)</f>
        <v>5</v>
      </c>
      <c r="Q101" s="18" cm="1">
        <f t="array" ref="Q101">VLOOKUP($A101,'movie-row'!$A$2:$Z$101,_xlfn.XMATCH(Q$29,'movie-row'!$A$1:$Z$1),0)</f>
        <v>0</v>
      </c>
      <c r="R101" s="18" cm="1">
        <f t="array" ref="R101">VLOOKUP($A101,'movie-row'!$A$2:$Z$101,_xlfn.XMATCH(R$29,'movie-row'!$A$1:$Z$1),0)</f>
        <v>4.5</v>
      </c>
      <c r="S101" s="18" cm="1">
        <f t="array" ref="S101">VLOOKUP($A101,'movie-row'!$A$2:$Z$101,_xlfn.XMATCH(S$29,'movie-row'!$A$1:$Z$1),0)</f>
        <v>0</v>
      </c>
      <c r="T101" s="18" cm="1">
        <f t="array" ref="T101">VLOOKUP($A101,'movie-row'!$A$2:$Z$101,_xlfn.XMATCH(T$29,'movie-row'!$A$1:$Z$1),0)</f>
        <v>4.5</v>
      </c>
      <c r="U101" s="18" cm="1">
        <f t="array" ref="U101">VLOOKUP($A101,'movie-row'!$A$2:$Z$101,_xlfn.XMATCH(U$29,'movie-row'!$A$1:$Z$1),0)</f>
        <v>0</v>
      </c>
      <c r="V101" s="18" cm="1">
        <f t="array" ref="V101">VLOOKUP($A101,'movie-row'!$A$2:$Z$101,_xlfn.XMATCH(V$29,'movie-row'!$A$1:$Z$1),0)</f>
        <v>5</v>
      </c>
      <c r="W101" s="18" cm="1">
        <f t="array" ref="W101">VLOOKUP($A101,'movie-row'!$A$2:$Z$101,_xlfn.XMATCH(W$29,'movie-row'!$A$1:$Z$1),0)</f>
        <v>4</v>
      </c>
      <c r="X101" s="18" cm="1">
        <f t="array" ref="X101">VLOOKUP($A101,'movie-row'!$A$2:$Z$101,_xlfn.XMATCH(X$29,'movie-row'!$A$1:$Z$1),0)</f>
        <v>5</v>
      </c>
      <c r="Y101" s="18" cm="1">
        <f t="array" ref="Y101">VLOOKUP($A101,'movie-row'!$A$2:$Z$101,_xlfn.XMATCH(Y$29,'movie-row'!$A$1:$Z$1),0)</f>
        <v>5</v>
      </c>
      <c r="Z101" s="18" cm="1">
        <f t="array" ref="Z101">VLOOKUP($A101,'movie-row'!$A$2:$Z$101,_xlfn.XMATCH(Z$29,'movie-row'!$A$1:$Z$1),0)</f>
        <v>0</v>
      </c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B101" s="34"/>
      <c r="BC101" s="18"/>
      <c r="BD101" s="18"/>
      <c r="BE101" s="18"/>
      <c r="BF101" s="18"/>
      <c r="BG101" s="27"/>
      <c r="BH101" s="18"/>
      <c r="BI101" s="18"/>
      <c r="BJ101" s="18"/>
      <c r="BK101" s="18"/>
      <c r="BL101" s="18"/>
      <c r="BM101" s="18"/>
      <c r="BN101" s="18"/>
      <c r="BO101" s="18"/>
      <c r="BP101" s="27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8"/>
    </row>
    <row r="102" spans="1:81">
      <c r="A102" s="5" t="str">
        <f t="shared" ref="A102:A105" si="11">A101</f>
        <v>105: Back to the Future (1985)</v>
      </c>
      <c r="B102" s="18" cm="1">
        <f t="array" ref="B102">VLOOKUP($A102,'movie-row'!$A$2:$Z$101,_xlfn.XMATCH(B$30,'movie-row'!$A$1:$Z$1),0)</f>
        <v>0</v>
      </c>
      <c r="C102" s="18" cm="1">
        <f t="array" ref="C102">VLOOKUP($A102,'movie-row'!$A$2:$Z$101,_xlfn.XMATCH(C$30,'movie-row'!$A$1:$Z$1),0)</f>
        <v>4</v>
      </c>
      <c r="D102" s="18" cm="1">
        <f t="array" ref="D102">VLOOKUP($A102,'movie-row'!$A$2:$Z$101,_xlfn.XMATCH(D$30,'movie-row'!$A$1:$Z$1),0)</f>
        <v>5</v>
      </c>
      <c r="E102" s="18" cm="1">
        <f t="array" ref="E102">VLOOKUP($A102,'movie-row'!$A$2:$Z$101,_xlfn.XMATCH(E$30,'movie-row'!$A$1:$Z$1),0)</f>
        <v>0</v>
      </c>
      <c r="F102" s="27" cm="1">
        <f t="array" ref="F102">VLOOKUP($A102,'movie-row'!$A$2:$Z$101,_xlfn.XMATCH(F$30,'movie-row'!$A$1:$Z$1),0)</f>
        <v>0</v>
      </c>
      <c r="G102" s="18" cm="1">
        <f t="array" ref="G102">VLOOKUP($A102,'movie-row'!$A$2:$Z$101,_xlfn.XMATCH(G$30,'movie-row'!$A$1:$Z$1),0)</f>
        <v>4.5</v>
      </c>
      <c r="H102" s="18" cm="1">
        <f t="array" ref="H102">VLOOKUP($A102,'movie-row'!$A$2:$Z$101,_xlfn.XMATCH(H$30,'movie-row'!$A$1:$Z$1),0)</f>
        <v>0</v>
      </c>
      <c r="I102" s="18" cm="1">
        <f t="array" ref="I102">VLOOKUP($A102,'movie-row'!$A$2:$Z$101,_xlfn.XMATCH(I$30,'movie-row'!$A$1:$Z$1),0)</f>
        <v>0</v>
      </c>
      <c r="J102" s="18" cm="1">
        <f t="array" ref="J102">VLOOKUP($A102,'movie-row'!$A$2:$Z$101,_xlfn.XMATCH(J$30,'movie-row'!$A$1:$Z$1),0)</f>
        <v>5</v>
      </c>
      <c r="K102" s="18" cm="1">
        <f t="array" ref="K102">VLOOKUP($A102,'movie-row'!$A$2:$Z$101,_xlfn.XMATCH(K$30,'movie-row'!$A$1:$Z$1),0)</f>
        <v>4.5</v>
      </c>
      <c r="L102" s="18" cm="1">
        <f t="array" ref="L102">VLOOKUP($A102,'movie-row'!$A$2:$Z$101,_xlfn.XMATCH(L$30,'movie-row'!$A$1:$Z$1),0)</f>
        <v>0</v>
      </c>
      <c r="M102" s="18" cm="1">
        <f t="array" ref="M102">VLOOKUP($A102,'movie-row'!$A$2:$Z$101,_xlfn.XMATCH(M$30,'movie-row'!$A$1:$Z$1),0)</f>
        <v>0</v>
      </c>
      <c r="N102" s="18" cm="1">
        <f t="array" ref="N102">VLOOKUP($A102,'movie-row'!$A$2:$Z$101,_xlfn.XMATCH(N$30,'movie-row'!$A$1:$Z$1),0)</f>
        <v>0</v>
      </c>
      <c r="O102" s="27" cm="1">
        <f t="array" ref="O102">VLOOKUP($A102,'movie-row'!$A$2:$Z$101,_xlfn.XMATCH(O$30,'movie-row'!$A$1:$Z$1),0)</f>
        <v>5</v>
      </c>
      <c r="P102" s="18" cm="1">
        <f t="array" ref="P102">VLOOKUP($A102,'movie-row'!$A$2:$Z$101,_xlfn.XMATCH(P$30,'movie-row'!$A$1:$Z$1),0)</f>
        <v>5</v>
      </c>
      <c r="Q102" s="18" cm="1">
        <f t="array" ref="Q102">VLOOKUP($A102,'movie-row'!$A$2:$Z$101,_xlfn.XMATCH(Q$30,'movie-row'!$A$1:$Z$1),0)</f>
        <v>5</v>
      </c>
      <c r="R102" s="18" cm="1">
        <f t="array" ref="R102">VLOOKUP($A102,'movie-row'!$A$2:$Z$101,_xlfn.XMATCH(R$30,'movie-row'!$A$1:$Z$1),0)</f>
        <v>5</v>
      </c>
      <c r="S102" s="18" cm="1">
        <f t="array" ref="S102">VLOOKUP($A102,'movie-row'!$A$2:$Z$101,_xlfn.XMATCH(S$30,'movie-row'!$A$1:$Z$1),0)</f>
        <v>0</v>
      </c>
      <c r="T102" s="18" cm="1">
        <f t="array" ref="T102">VLOOKUP($A102,'movie-row'!$A$2:$Z$101,_xlfn.XMATCH(T$30,'movie-row'!$A$1:$Z$1),0)</f>
        <v>5</v>
      </c>
      <c r="U102" s="18" cm="1">
        <f t="array" ref="U102">VLOOKUP($A102,'movie-row'!$A$2:$Z$101,_xlfn.XMATCH(U$30,'movie-row'!$A$1:$Z$1),0)</f>
        <v>0</v>
      </c>
      <c r="V102" s="18" cm="1">
        <f t="array" ref="V102">VLOOKUP($A102,'movie-row'!$A$2:$Z$101,_xlfn.XMATCH(V$30,'movie-row'!$A$1:$Z$1),0)</f>
        <v>5</v>
      </c>
      <c r="W102" s="18" cm="1">
        <f t="array" ref="W102">VLOOKUP($A102,'movie-row'!$A$2:$Z$101,_xlfn.XMATCH(W$30,'movie-row'!$A$1:$Z$1),0)</f>
        <v>3.5</v>
      </c>
      <c r="X102" s="18" cm="1">
        <f t="array" ref="X102">VLOOKUP($A102,'movie-row'!$A$2:$Z$101,_xlfn.XMATCH(X$30,'movie-row'!$A$1:$Z$1),0)</f>
        <v>0</v>
      </c>
      <c r="Y102" s="18" cm="1">
        <f t="array" ref="Y102">VLOOKUP($A102,'movie-row'!$A$2:$Z$101,_xlfn.XMATCH(Y$30,'movie-row'!$A$1:$Z$1),0)</f>
        <v>0</v>
      </c>
      <c r="Z102" s="18" cm="1">
        <f t="array" ref="Z102">VLOOKUP($A102,'movie-row'!$A$2:$Z$101,_xlfn.XMATCH(Z$30,'movie-row'!$A$1:$Z$1),0)</f>
        <v>5</v>
      </c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B102" s="34"/>
      <c r="BC102" s="18"/>
      <c r="BD102" s="18"/>
      <c r="BE102" s="18"/>
      <c r="BF102" s="18"/>
      <c r="BG102" s="27"/>
      <c r="BH102" s="18"/>
      <c r="BI102" s="18"/>
      <c r="BJ102" s="18"/>
      <c r="BK102" s="18"/>
      <c r="BL102" s="18"/>
      <c r="BM102" s="18"/>
      <c r="BN102" s="18"/>
      <c r="BO102" s="18"/>
      <c r="BP102" s="27"/>
      <c r="BQ102" s="18"/>
      <c r="BR102" s="18"/>
      <c r="BS102" s="18"/>
      <c r="BT102" s="18"/>
      <c r="BU102" s="18"/>
      <c r="BV102" s="18"/>
      <c r="BW102" s="18"/>
      <c r="BX102" s="18"/>
      <c r="BY102" s="18"/>
      <c r="BZ102" s="18"/>
      <c r="CA102" s="18"/>
      <c r="CB102" s="18"/>
      <c r="CC102" s="18"/>
    </row>
    <row r="103" spans="1:81">
      <c r="A103" s="5" t="str">
        <f t="shared" si="11"/>
        <v>105: Back to the Future (1985)</v>
      </c>
      <c r="B103" s="18" cm="1">
        <f t="array" ref="B103">VLOOKUP($A103,'movie-row'!$A$2:$Z$101,_xlfn.XMATCH(B$31,'movie-row'!$A$1:$Z$1),0)</f>
        <v>5</v>
      </c>
      <c r="C103" s="18" cm="1">
        <f t="array" ref="C103">VLOOKUP($A103,'movie-row'!$A$2:$Z$101,_xlfn.XMATCH(C$31,'movie-row'!$A$1:$Z$1),0)</f>
        <v>3.5</v>
      </c>
      <c r="D103" s="18" cm="1">
        <f t="array" ref="D103">VLOOKUP($A103,'movie-row'!$A$2:$Z$101,_xlfn.XMATCH(D$31,'movie-row'!$A$1:$Z$1),0)</f>
        <v>4.5</v>
      </c>
      <c r="E103" s="18" cm="1">
        <f t="array" ref="E103">VLOOKUP($A103,'movie-row'!$A$2:$Z$101,_xlfn.XMATCH(E$31,'movie-row'!$A$1:$Z$1),0)</f>
        <v>0</v>
      </c>
      <c r="F103" s="27" cm="1">
        <f t="array" ref="F103">VLOOKUP($A103,'movie-row'!$A$2:$Z$101,_xlfn.XMATCH(F$31,'movie-row'!$A$1:$Z$1),0)</f>
        <v>4.5</v>
      </c>
      <c r="G103" s="18" cm="1">
        <f t="array" ref="G103">VLOOKUP($A103,'movie-row'!$A$2:$Z$101,_xlfn.XMATCH(G$31,'movie-row'!$A$1:$Z$1),0)</f>
        <v>5</v>
      </c>
      <c r="H103" s="18" cm="1">
        <f t="array" ref="H103">VLOOKUP($A103,'movie-row'!$A$2:$Z$101,_xlfn.XMATCH(H$31,'movie-row'!$A$1:$Z$1),0)</f>
        <v>4.5</v>
      </c>
      <c r="I103" s="18" cm="1">
        <f t="array" ref="I103">VLOOKUP($A103,'movie-row'!$A$2:$Z$101,_xlfn.XMATCH(I$31,'movie-row'!$A$1:$Z$1),0)</f>
        <v>0</v>
      </c>
      <c r="J103" s="18" cm="1">
        <f t="array" ref="J103">VLOOKUP($A103,'movie-row'!$A$2:$Z$101,_xlfn.XMATCH(J$31,'movie-row'!$A$1:$Z$1),0)</f>
        <v>4.5</v>
      </c>
      <c r="K103" s="18" cm="1">
        <f t="array" ref="K103">VLOOKUP($A103,'movie-row'!$A$2:$Z$101,_xlfn.XMATCH(K$31,'movie-row'!$A$1:$Z$1),0)</f>
        <v>5</v>
      </c>
      <c r="L103" s="18" cm="1">
        <f t="array" ref="L103">VLOOKUP($A103,'movie-row'!$A$2:$Z$101,_xlfn.XMATCH(L$31,'movie-row'!$A$1:$Z$1),0)</f>
        <v>5</v>
      </c>
      <c r="M103" s="18" cm="1">
        <f t="array" ref="M103">VLOOKUP($A103,'movie-row'!$A$2:$Z$101,_xlfn.XMATCH(M$31,'movie-row'!$A$1:$Z$1),0)</f>
        <v>4.5</v>
      </c>
      <c r="N103" s="18" cm="1">
        <f t="array" ref="N103">VLOOKUP($A103,'movie-row'!$A$2:$Z$101,_xlfn.XMATCH(N$31,'movie-row'!$A$1:$Z$1),0)</f>
        <v>5</v>
      </c>
      <c r="O103" s="27" cm="1">
        <f t="array" ref="O103">VLOOKUP($A103,'movie-row'!$A$2:$Z$101,_xlfn.XMATCH(O$31,'movie-row'!$A$1:$Z$1),0)</f>
        <v>4.5</v>
      </c>
      <c r="P103" s="18" cm="1">
        <f t="array" ref="P103">VLOOKUP($A103,'movie-row'!$A$2:$Z$101,_xlfn.XMATCH(P$31,'movie-row'!$A$1:$Z$1),0)</f>
        <v>5</v>
      </c>
      <c r="Q103" s="18" cm="1">
        <f t="array" ref="Q103">VLOOKUP($A103,'movie-row'!$A$2:$Z$101,_xlfn.XMATCH(Q$31,'movie-row'!$A$1:$Z$1),0)</f>
        <v>4</v>
      </c>
      <c r="R103" s="18" cm="1">
        <f t="array" ref="R103">VLOOKUP($A103,'movie-row'!$A$2:$Z$101,_xlfn.XMATCH(R$31,'movie-row'!$A$1:$Z$1),0)</f>
        <v>0</v>
      </c>
      <c r="S103" s="18" cm="1">
        <f t="array" ref="S103">VLOOKUP($A103,'movie-row'!$A$2:$Z$101,_xlfn.XMATCH(S$31,'movie-row'!$A$1:$Z$1),0)</f>
        <v>5</v>
      </c>
      <c r="T103" s="18" cm="1">
        <f t="array" ref="T103">VLOOKUP($A103,'movie-row'!$A$2:$Z$101,_xlfn.XMATCH(T$31,'movie-row'!$A$1:$Z$1),0)</f>
        <v>0</v>
      </c>
      <c r="U103" s="18" cm="1">
        <f t="array" ref="U103">VLOOKUP($A103,'movie-row'!$A$2:$Z$101,_xlfn.XMATCH(U$31,'movie-row'!$A$1:$Z$1),0)</f>
        <v>4.5</v>
      </c>
      <c r="V103" s="18" cm="1">
        <f t="array" ref="V103">VLOOKUP($A103,'movie-row'!$A$2:$Z$101,_xlfn.XMATCH(V$31,'movie-row'!$A$1:$Z$1),0)</f>
        <v>0</v>
      </c>
      <c r="W103" s="18" cm="1">
        <f t="array" ref="W103">VLOOKUP($A103,'movie-row'!$A$2:$Z$101,_xlfn.XMATCH(W$31,'movie-row'!$A$1:$Z$1),0)</f>
        <v>5</v>
      </c>
      <c r="X103" s="18" cm="1">
        <f t="array" ref="X103">VLOOKUP($A103,'movie-row'!$A$2:$Z$101,_xlfn.XMATCH(X$31,'movie-row'!$A$1:$Z$1),0)</f>
        <v>0</v>
      </c>
      <c r="Y103" s="18" cm="1">
        <f t="array" ref="Y103">VLOOKUP($A103,'movie-row'!$A$2:$Z$101,_xlfn.XMATCH(Y$31,'movie-row'!$A$1:$Z$1),0)</f>
        <v>4.5</v>
      </c>
      <c r="Z103" s="18" cm="1">
        <f t="array" ref="Z103">VLOOKUP($A103,'movie-row'!$A$2:$Z$101,_xlfn.XMATCH(Z$31,'movie-row'!$A$1:$Z$1),0)</f>
        <v>0</v>
      </c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B103" s="34"/>
      <c r="BC103" s="18"/>
      <c r="BD103" s="18"/>
      <c r="BE103" s="18"/>
      <c r="BF103" s="18"/>
      <c r="BG103" s="27"/>
      <c r="BH103" s="18"/>
      <c r="BI103" s="18"/>
      <c r="BJ103" s="18"/>
      <c r="BK103" s="18"/>
      <c r="BL103" s="18"/>
      <c r="BM103" s="18"/>
      <c r="BN103" s="18"/>
      <c r="BO103" s="18"/>
      <c r="BP103" s="27"/>
      <c r="BQ103" s="18"/>
      <c r="BR103" s="18"/>
      <c r="BS103" s="18"/>
      <c r="BT103" s="18"/>
      <c r="BU103" s="18"/>
      <c r="BV103" s="18"/>
      <c r="BW103" s="18"/>
      <c r="BX103" s="18"/>
      <c r="BY103" s="18"/>
      <c r="BZ103" s="18"/>
      <c r="CA103" s="18"/>
      <c r="CB103" s="18"/>
      <c r="CC103" s="18"/>
    </row>
    <row r="104" spans="1:81">
      <c r="A104" s="5" t="str">
        <f t="shared" si="11"/>
        <v>105: Back to the Future (1985)</v>
      </c>
      <c r="B104" s="18" cm="1">
        <f t="array" ref="B104">VLOOKUP($A104,'movie-row'!$A$2:$Z$101,_xlfn.XMATCH(B$32,'movie-row'!$A$1:$Z$1),0)</f>
        <v>4.5</v>
      </c>
      <c r="C104" s="18" cm="1">
        <f t="array" ref="C104">VLOOKUP($A104,'movie-row'!$A$2:$Z$101,_xlfn.XMATCH(C$32,'movie-row'!$A$1:$Z$1),0)</f>
        <v>5</v>
      </c>
      <c r="D104" s="18" cm="1">
        <f t="array" ref="D104">VLOOKUP($A104,'movie-row'!$A$2:$Z$101,_xlfn.XMATCH(D$32,'movie-row'!$A$1:$Z$1),0)</f>
        <v>4</v>
      </c>
      <c r="E104" s="18" cm="1">
        <f t="array" ref="E104">VLOOKUP($A104,'movie-row'!$A$2:$Z$101,_xlfn.XMATCH(E$32,'movie-row'!$A$1:$Z$1),0)</f>
        <v>0</v>
      </c>
      <c r="F104" s="27" cm="1">
        <f t="array" ref="F104">VLOOKUP($A104,'movie-row'!$A$2:$Z$101,_xlfn.XMATCH(F$32,'movie-row'!$A$1:$Z$1),0)</f>
        <v>0</v>
      </c>
      <c r="G104" s="18" cm="1">
        <f t="array" ref="G104">VLOOKUP($A104,'movie-row'!$A$2:$Z$101,_xlfn.XMATCH(G$32,'movie-row'!$A$1:$Z$1),0)</f>
        <v>5</v>
      </c>
      <c r="H104" s="18" cm="1">
        <f t="array" ref="H104">VLOOKUP($A104,'movie-row'!$A$2:$Z$101,_xlfn.XMATCH(H$32,'movie-row'!$A$1:$Z$1),0)</f>
        <v>5</v>
      </c>
      <c r="I104" s="18" cm="1">
        <f t="array" ref="I104">VLOOKUP($A104,'movie-row'!$A$2:$Z$101,_xlfn.XMATCH(I$32,'movie-row'!$A$1:$Z$1),0)</f>
        <v>2</v>
      </c>
      <c r="J104" s="18" cm="1">
        <f t="array" ref="J104">VLOOKUP($A104,'movie-row'!$A$2:$Z$101,_xlfn.XMATCH(J$32,'movie-row'!$A$1:$Z$1),0)</f>
        <v>5</v>
      </c>
      <c r="K104" s="18" cm="1">
        <f t="array" ref="K104">VLOOKUP($A104,'movie-row'!$A$2:$Z$101,_xlfn.XMATCH(K$32,'movie-row'!$A$1:$Z$1),0)</f>
        <v>3.5</v>
      </c>
      <c r="L104" s="18" cm="1">
        <f t="array" ref="L104">VLOOKUP($A104,'movie-row'!$A$2:$Z$101,_xlfn.XMATCH(L$32,'movie-row'!$A$1:$Z$1),0)</f>
        <v>0</v>
      </c>
      <c r="M104" s="18" cm="1">
        <f t="array" ref="M104">VLOOKUP($A104,'movie-row'!$A$2:$Z$101,_xlfn.XMATCH(M$32,'movie-row'!$A$1:$Z$1),0)</f>
        <v>5</v>
      </c>
      <c r="N104" s="18" cm="1">
        <f t="array" ref="N104">VLOOKUP($A104,'movie-row'!$A$2:$Z$101,_xlfn.XMATCH(N$32,'movie-row'!$A$1:$Z$1),0)</f>
        <v>4.5</v>
      </c>
      <c r="O104" s="27" cm="1">
        <f t="array" ref="O104">VLOOKUP($A104,'movie-row'!$A$2:$Z$101,_xlfn.XMATCH(O$32,'movie-row'!$A$1:$Z$1),0)</f>
        <v>4.5</v>
      </c>
      <c r="P104" s="18" cm="1">
        <f t="array" ref="P104">VLOOKUP($A104,'movie-row'!$A$2:$Z$101,_xlfn.XMATCH(P$32,'movie-row'!$A$1:$Z$1),0)</f>
        <v>4.5</v>
      </c>
      <c r="Q104" s="18" cm="1">
        <f t="array" ref="Q104">VLOOKUP($A104,'movie-row'!$A$2:$Z$101,_xlfn.XMATCH(Q$32,'movie-row'!$A$1:$Z$1),0)</f>
        <v>0</v>
      </c>
      <c r="R104" s="18" cm="1">
        <f t="array" ref="R104">VLOOKUP($A104,'movie-row'!$A$2:$Z$101,_xlfn.XMATCH(R$32,'movie-row'!$A$1:$Z$1),0)</f>
        <v>4.5</v>
      </c>
      <c r="S104" s="18" cm="1">
        <f t="array" ref="S104">VLOOKUP($A104,'movie-row'!$A$2:$Z$101,_xlfn.XMATCH(S$32,'movie-row'!$A$1:$Z$1),0)</f>
        <v>5</v>
      </c>
      <c r="T104" s="18" cm="1">
        <f t="array" ref="T104">VLOOKUP($A104,'movie-row'!$A$2:$Z$101,_xlfn.XMATCH(T$32,'movie-row'!$A$1:$Z$1),0)</f>
        <v>0</v>
      </c>
      <c r="U104" s="18" cm="1">
        <f t="array" ref="U104">VLOOKUP($A104,'movie-row'!$A$2:$Z$101,_xlfn.XMATCH(U$32,'movie-row'!$A$1:$Z$1),0)</f>
        <v>5</v>
      </c>
      <c r="V104" s="18" cm="1">
        <f t="array" ref="V104">VLOOKUP($A104,'movie-row'!$A$2:$Z$101,_xlfn.XMATCH(V$32,'movie-row'!$A$1:$Z$1),0)</f>
        <v>0</v>
      </c>
      <c r="W104" s="18" cm="1">
        <f t="array" ref="W104">VLOOKUP($A104,'movie-row'!$A$2:$Z$101,_xlfn.XMATCH(W$32,'movie-row'!$A$1:$Z$1),0)</f>
        <v>5</v>
      </c>
      <c r="X104" s="18" cm="1">
        <f t="array" ref="X104">VLOOKUP($A104,'movie-row'!$A$2:$Z$101,_xlfn.XMATCH(X$32,'movie-row'!$A$1:$Z$1),0)</f>
        <v>5</v>
      </c>
      <c r="Y104" s="18" cm="1">
        <f t="array" ref="Y104">VLOOKUP($A104,'movie-row'!$A$2:$Z$101,_xlfn.XMATCH(Y$32,'movie-row'!$A$1:$Z$1),0)</f>
        <v>0</v>
      </c>
      <c r="Z104" s="18" cm="1">
        <f t="array" ref="Z104">VLOOKUP($A104,'movie-row'!$A$2:$Z$101,_xlfn.XMATCH(Z$32,'movie-row'!$A$1:$Z$1),0)</f>
        <v>5</v>
      </c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B104" s="34"/>
      <c r="BC104" s="18"/>
      <c r="BD104" s="18"/>
      <c r="BE104" s="18"/>
      <c r="BF104" s="18"/>
      <c r="BG104" s="27"/>
      <c r="BH104" s="18"/>
      <c r="BI104" s="18"/>
      <c r="BJ104" s="18"/>
      <c r="BK104" s="18"/>
      <c r="BL104" s="18"/>
      <c r="BM104" s="18"/>
      <c r="BN104" s="18"/>
      <c r="BO104" s="18"/>
      <c r="BP104" s="27"/>
      <c r="BQ104" s="18"/>
      <c r="BR104" s="18"/>
      <c r="BS104" s="18"/>
      <c r="BT104" s="18"/>
      <c r="BU104" s="18"/>
      <c r="BV104" s="18"/>
      <c r="BW104" s="18"/>
      <c r="BX104" s="18"/>
      <c r="BY104" s="18"/>
      <c r="BZ104" s="18"/>
      <c r="CA104" s="18"/>
      <c r="CB104" s="18"/>
      <c r="CC104" s="18"/>
    </row>
    <row r="105" spans="1:81">
      <c r="A105" s="5" t="str">
        <f t="shared" si="11"/>
        <v>105: Back to the Future (1985)</v>
      </c>
      <c r="B105" s="18" cm="1">
        <f t="array" ref="B105">VLOOKUP($A105,'movie-row'!$A$2:$Z$101,_xlfn.XMATCH(B$33,'movie-row'!$A$1:$Z$1),0)</f>
        <v>5</v>
      </c>
      <c r="C105" s="18" cm="1">
        <f t="array" ref="C105">VLOOKUP($A105,'movie-row'!$A$2:$Z$101,_xlfn.XMATCH(C$33,'movie-row'!$A$1:$Z$1),0)</f>
        <v>0</v>
      </c>
      <c r="D105" s="18" cm="1">
        <f t="array" ref="D105">VLOOKUP($A105,'movie-row'!$A$2:$Z$101,_xlfn.XMATCH(D$33,'movie-row'!$A$1:$Z$1),0)</f>
        <v>4</v>
      </c>
      <c r="E105" s="18" cm="1">
        <f t="array" ref="E105">VLOOKUP($A105,'movie-row'!$A$2:$Z$101,_xlfn.XMATCH(E$33,'movie-row'!$A$1:$Z$1),0)</f>
        <v>4.5</v>
      </c>
      <c r="F105" s="27" cm="1">
        <f t="array" ref="F105">VLOOKUP($A105,'movie-row'!$A$2:$Z$101,_xlfn.XMATCH(F$33,'movie-row'!$A$1:$Z$1),0)</f>
        <v>2</v>
      </c>
      <c r="G105" s="18" cm="1">
        <f t="array" ref="G105">VLOOKUP($A105,'movie-row'!$A$2:$Z$101,_xlfn.XMATCH(G$33,'movie-row'!$A$1:$Z$1),0)</f>
        <v>4</v>
      </c>
      <c r="H105" s="18" cm="1">
        <f t="array" ref="H105">VLOOKUP($A105,'movie-row'!$A$2:$Z$101,_xlfn.XMATCH(H$33,'movie-row'!$A$1:$Z$1),0)</f>
        <v>0</v>
      </c>
      <c r="I105" s="18" cm="1">
        <f t="array" ref="I105">VLOOKUP($A105,'movie-row'!$A$2:$Z$101,_xlfn.XMATCH(I$33,'movie-row'!$A$1:$Z$1),0)</f>
        <v>0</v>
      </c>
      <c r="J105" s="18" cm="1">
        <f t="array" ref="J105">VLOOKUP($A105,'movie-row'!$A$2:$Z$101,_xlfn.XMATCH(J$33,'movie-row'!$A$1:$Z$1),0)</f>
        <v>5</v>
      </c>
      <c r="K105" s="18" cm="1">
        <f t="array" ref="K105">VLOOKUP($A105,'movie-row'!$A$2:$Z$101,_xlfn.XMATCH(K$33,'movie-row'!$A$1:$Z$1),0)</f>
        <v>4</v>
      </c>
      <c r="L105" s="18" cm="1">
        <f t="array" ref="L105">VLOOKUP($A105,'movie-row'!$A$2:$Z$101,_xlfn.XMATCH(L$33,'movie-row'!$A$1:$Z$1),0)</f>
        <v>4</v>
      </c>
      <c r="M105" s="18" cm="1">
        <f t="array" ref="M105">VLOOKUP($A105,'movie-row'!$A$2:$Z$101,_xlfn.XMATCH(M$33,'movie-row'!$A$1:$Z$1),0)</f>
        <v>5</v>
      </c>
      <c r="N105" s="18" cm="1">
        <f t="array" ref="N105">VLOOKUP($A105,'movie-row'!$A$2:$Z$101,_xlfn.XMATCH(N$33,'movie-row'!$A$1:$Z$1),0)</f>
        <v>0</v>
      </c>
      <c r="O105" s="27" cm="1">
        <f t="array" ref="O105">VLOOKUP($A105,'movie-row'!$A$2:$Z$101,_xlfn.XMATCH(O$33,'movie-row'!$A$1:$Z$1),0)</f>
        <v>4</v>
      </c>
      <c r="P105" s="18" cm="1">
        <f t="array" ref="P105">VLOOKUP($A105,'movie-row'!$A$2:$Z$101,_xlfn.XMATCH(P$33,'movie-row'!$A$1:$Z$1),0)</f>
        <v>0</v>
      </c>
      <c r="Q105" s="18" cm="1">
        <f t="array" ref="Q105">VLOOKUP($A105,'movie-row'!$A$2:$Z$101,_xlfn.XMATCH(Q$33,'movie-row'!$A$1:$Z$1),0)</f>
        <v>5</v>
      </c>
      <c r="R105" s="18" cm="1">
        <f t="array" ref="R105">VLOOKUP($A105,'movie-row'!$A$2:$Z$101,_xlfn.XMATCH(R$33,'movie-row'!$A$1:$Z$1),0)</f>
        <v>2</v>
      </c>
      <c r="S105" s="18" cm="1">
        <f t="array" ref="S105">VLOOKUP($A105,'movie-row'!$A$2:$Z$101,_xlfn.XMATCH(S$33,'movie-row'!$A$1:$Z$1),0)</f>
        <v>4.5</v>
      </c>
      <c r="T105" s="18" cm="1">
        <f t="array" ref="T105">VLOOKUP($A105,'movie-row'!$A$2:$Z$101,_xlfn.XMATCH(T$33,'movie-row'!$A$1:$Z$1),0)</f>
        <v>4.5</v>
      </c>
      <c r="U105" s="18" cm="1">
        <f t="array" ref="U105">VLOOKUP($A105,'movie-row'!$A$2:$Z$101,_xlfn.XMATCH(U$33,'movie-row'!$A$1:$Z$1),0)</f>
        <v>5</v>
      </c>
      <c r="V105" s="18" cm="1">
        <f t="array" ref="V105">VLOOKUP($A105,'movie-row'!$A$2:$Z$101,_xlfn.XMATCH(V$33,'movie-row'!$A$1:$Z$1),0)</f>
        <v>0</v>
      </c>
      <c r="W105" s="18" cm="1">
        <f t="array" ref="W105">VLOOKUP($A105,'movie-row'!$A$2:$Z$101,_xlfn.XMATCH(W$33,'movie-row'!$A$1:$Z$1),0)</f>
        <v>5</v>
      </c>
      <c r="X105" s="18" cm="1">
        <f t="array" ref="X105">VLOOKUP($A105,'movie-row'!$A$2:$Z$101,_xlfn.XMATCH(X$33,'movie-row'!$A$1:$Z$1),0)</f>
        <v>3.5</v>
      </c>
      <c r="Y105" s="18" cm="1">
        <f t="array" ref="Y105">VLOOKUP($A105,'movie-row'!$A$2:$Z$101,_xlfn.XMATCH(Y$33,'movie-row'!$A$1:$Z$1),0)</f>
        <v>4</v>
      </c>
      <c r="Z105" s="18" cm="1">
        <f t="array" ref="Z105">VLOOKUP($A105,'movie-row'!$A$2:$Z$101,_xlfn.XMATCH(Z$33,'movie-row'!$A$1:$Z$1),0)</f>
        <v>4.5</v>
      </c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B105" s="34"/>
      <c r="BC105" s="18"/>
      <c r="BD105" s="18"/>
      <c r="BE105" s="18"/>
      <c r="BF105" s="18"/>
      <c r="BG105" s="27"/>
      <c r="BH105" s="18"/>
      <c r="BI105" s="18"/>
      <c r="BJ105" s="18"/>
      <c r="BK105" s="18"/>
      <c r="BL105" s="18"/>
      <c r="BM105" s="18"/>
      <c r="BN105" s="18"/>
      <c r="BO105" s="18"/>
      <c r="BP105" s="27"/>
      <c r="BQ105" s="18"/>
      <c r="BR105" s="18"/>
      <c r="BS105" s="18"/>
      <c r="BT105" s="18"/>
      <c r="BU105" s="18"/>
      <c r="BV105" s="18"/>
      <c r="BW105" s="18"/>
      <c r="BX105" s="18"/>
      <c r="BY105" s="18"/>
      <c r="BZ105" s="18"/>
      <c r="CA105" s="18"/>
      <c r="CB105" s="18"/>
      <c r="CC105" s="18"/>
    </row>
    <row r="106" spans="1:81">
      <c r="A106" s="20" t="s">
        <v>12</v>
      </c>
      <c r="B106" s="18" cm="1">
        <f t="array" ref="B106">VLOOKUP($A106,'movie-row'!$A$2:$Z$101,_xlfn.XMATCH(B$29,'movie-row'!$A$1:$Z$1),0)</f>
        <v>4</v>
      </c>
      <c r="C106" s="18" cm="1">
        <f t="array" ref="C106">VLOOKUP($A106,'movie-row'!$A$2:$Z$101,_xlfn.XMATCH(C$29,'movie-row'!$A$1:$Z$1),0)</f>
        <v>0</v>
      </c>
      <c r="D106" s="18" cm="1">
        <f t="array" ref="D106">VLOOKUP($A106,'movie-row'!$A$2:$Z$101,_xlfn.XMATCH(D$29,'movie-row'!$A$1:$Z$1),0)</f>
        <v>0</v>
      </c>
      <c r="E106" s="18" cm="1">
        <f t="array" ref="E106">VLOOKUP($A106,'movie-row'!$A$2:$Z$101,_xlfn.XMATCH(E$29,'movie-row'!$A$1:$Z$1),0)</f>
        <v>0</v>
      </c>
      <c r="F106" s="27" cm="1">
        <f t="array" ref="F106">VLOOKUP($A106,'movie-row'!$A$2:$Z$101,_xlfn.XMATCH(F$29,'movie-row'!$A$1:$Z$1),0)</f>
        <v>0</v>
      </c>
      <c r="G106" s="18" cm="1">
        <f t="array" ref="G106">VLOOKUP($A106,'movie-row'!$A$2:$Z$101,_xlfn.XMATCH(G$29,'movie-row'!$A$1:$Z$1),0)</f>
        <v>0</v>
      </c>
      <c r="H106" s="18" cm="1">
        <f t="array" ref="H106">VLOOKUP($A106,'movie-row'!$A$2:$Z$101,_xlfn.XMATCH(H$29,'movie-row'!$A$1:$Z$1),0)</f>
        <v>5</v>
      </c>
      <c r="I106" s="18" cm="1">
        <f t="array" ref="I106">VLOOKUP($A106,'movie-row'!$A$2:$Z$101,_xlfn.XMATCH(I$29,'movie-row'!$A$1:$Z$1),0)</f>
        <v>0</v>
      </c>
      <c r="J106" s="18" cm="1">
        <f t="array" ref="J106">VLOOKUP($A106,'movie-row'!$A$2:$Z$101,_xlfn.XMATCH(J$29,'movie-row'!$A$1:$Z$1),0)</f>
        <v>0</v>
      </c>
      <c r="K106" s="18" cm="1">
        <f t="array" ref="K106">VLOOKUP($A106,'movie-row'!$A$2:$Z$101,_xlfn.XMATCH(K$29,'movie-row'!$A$1:$Z$1),0)</f>
        <v>0</v>
      </c>
      <c r="L106" s="18" cm="1">
        <f t="array" ref="L106">VLOOKUP($A106,'movie-row'!$A$2:$Z$101,_xlfn.XMATCH(L$29,'movie-row'!$A$1:$Z$1),0)</f>
        <v>4.5</v>
      </c>
      <c r="M106" s="18" cm="1">
        <f t="array" ref="M106">VLOOKUP($A106,'movie-row'!$A$2:$Z$101,_xlfn.XMATCH(M$29,'movie-row'!$A$1:$Z$1),0)</f>
        <v>0</v>
      </c>
      <c r="N106" s="18" cm="1">
        <f t="array" ref="N106">VLOOKUP($A106,'movie-row'!$A$2:$Z$101,_xlfn.XMATCH(N$29,'movie-row'!$A$1:$Z$1),0)</f>
        <v>3.5</v>
      </c>
      <c r="O106" s="27" cm="1">
        <f t="array" ref="O106">VLOOKUP($A106,'movie-row'!$A$2:$Z$101,_xlfn.XMATCH(O$29,'movie-row'!$A$1:$Z$1),0)</f>
        <v>0</v>
      </c>
      <c r="P106" s="18" cm="1">
        <f t="array" ref="P106">VLOOKUP($A106,'movie-row'!$A$2:$Z$101,_xlfn.XMATCH(P$29,'movie-row'!$A$1:$Z$1),0)</f>
        <v>0</v>
      </c>
      <c r="Q106" s="18" cm="1">
        <f t="array" ref="Q106">VLOOKUP($A106,'movie-row'!$A$2:$Z$101,_xlfn.XMATCH(Q$29,'movie-row'!$A$1:$Z$1),0)</f>
        <v>0</v>
      </c>
      <c r="R106" s="18" cm="1">
        <f t="array" ref="R106">VLOOKUP($A106,'movie-row'!$A$2:$Z$101,_xlfn.XMATCH(R$29,'movie-row'!$A$1:$Z$1),0)</f>
        <v>0</v>
      </c>
      <c r="S106" s="18" cm="1">
        <f t="array" ref="S106">VLOOKUP($A106,'movie-row'!$A$2:$Z$101,_xlfn.XMATCH(S$29,'movie-row'!$A$1:$Z$1),0)</f>
        <v>0</v>
      </c>
      <c r="T106" s="18" cm="1">
        <f t="array" ref="T106">VLOOKUP($A106,'movie-row'!$A$2:$Z$101,_xlfn.XMATCH(T$29,'movie-row'!$A$1:$Z$1),0)</f>
        <v>0</v>
      </c>
      <c r="U106" s="18" cm="1">
        <f t="array" ref="U106">VLOOKUP($A106,'movie-row'!$A$2:$Z$101,_xlfn.XMATCH(U$29,'movie-row'!$A$1:$Z$1),0)</f>
        <v>0</v>
      </c>
      <c r="V106" s="18" cm="1">
        <f t="array" ref="V106">VLOOKUP($A106,'movie-row'!$A$2:$Z$101,_xlfn.XMATCH(V$29,'movie-row'!$A$1:$Z$1),0)</f>
        <v>3.5</v>
      </c>
      <c r="W106" s="18" cm="1">
        <f t="array" ref="W106">VLOOKUP($A106,'movie-row'!$A$2:$Z$101,_xlfn.XMATCH(W$29,'movie-row'!$A$1:$Z$1),0)</f>
        <v>0</v>
      </c>
      <c r="X106" s="18" cm="1">
        <f t="array" ref="X106">VLOOKUP($A106,'movie-row'!$A$2:$Z$101,_xlfn.XMATCH(X$29,'movie-row'!$A$1:$Z$1),0)</f>
        <v>0</v>
      </c>
      <c r="Y106" s="18" cm="1">
        <f t="array" ref="Y106">VLOOKUP($A106,'movie-row'!$A$2:$Z$101,_xlfn.XMATCH(Y$29,'movie-row'!$A$1:$Z$1),0)</f>
        <v>0</v>
      </c>
      <c r="Z106" s="18" cm="1">
        <f t="array" ref="Z106">VLOOKUP($A106,'movie-row'!$A$2:$Z$101,_xlfn.XMATCH(Z$29,'movie-row'!$A$1:$Z$1),0)</f>
        <v>0</v>
      </c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B106" s="34"/>
      <c r="BC106" s="18"/>
      <c r="BD106" s="18"/>
      <c r="BE106" s="18"/>
      <c r="BF106" s="18"/>
      <c r="BG106" s="27"/>
      <c r="BH106" s="18"/>
      <c r="BI106" s="18"/>
      <c r="BJ106" s="18"/>
      <c r="BK106" s="18"/>
      <c r="BL106" s="18"/>
      <c r="BM106" s="18"/>
      <c r="BN106" s="18"/>
      <c r="BO106" s="18"/>
      <c r="BP106" s="27"/>
      <c r="BQ106" s="18"/>
      <c r="BR106" s="18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8"/>
    </row>
    <row r="107" spans="1:81">
      <c r="A107" s="5" t="str">
        <f t="shared" ref="A107:A110" si="12">A106</f>
        <v>107: Snatch (2000)</v>
      </c>
      <c r="B107" s="18" cm="1">
        <f t="array" ref="B107">VLOOKUP($A107,'movie-row'!$A$2:$Z$101,_xlfn.XMATCH(B$30,'movie-row'!$A$1:$Z$1),0)</f>
        <v>5</v>
      </c>
      <c r="C107" s="18" cm="1">
        <f t="array" ref="C107">VLOOKUP($A107,'movie-row'!$A$2:$Z$101,_xlfn.XMATCH(C$30,'movie-row'!$A$1:$Z$1),0)</f>
        <v>0</v>
      </c>
      <c r="D107" s="18" cm="1">
        <f t="array" ref="D107">VLOOKUP($A107,'movie-row'!$A$2:$Z$101,_xlfn.XMATCH(D$30,'movie-row'!$A$1:$Z$1),0)</f>
        <v>3.5</v>
      </c>
      <c r="E107" s="18" cm="1">
        <f t="array" ref="E107">VLOOKUP($A107,'movie-row'!$A$2:$Z$101,_xlfn.XMATCH(E$30,'movie-row'!$A$1:$Z$1),0)</f>
        <v>0</v>
      </c>
      <c r="F107" s="27" cm="1">
        <f t="array" ref="F107">VLOOKUP($A107,'movie-row'!$A$2:$Z$101,_xlfn.XMATCH(F$30,'movie-row'!$A$1:$Z$1),0)</f>
        <v>0</v>
      </c>
      <c r="G107" s="18" cm="1">
        <f t="array" ref="G107">VLOOKUP($A107,'movie-row'!$A$2:$Z$101,_xlfn.XMATCH(G$30,'movie-row'!$A$1:$Z$1),0)</f>
        <v>0</v>
      </c>
      <c r="H107" s="18" cm="1">
        <f t="array" ref="H107">VLOOKUP($A107,'movie-row'!$A$2:$Z$101,_xlfn.XMATCH(H$30,'movie-row'!$A$1:$Z$1),0)</f>
        <v>0</v>
      </c>
      <c r="I107" s="18" cm="1">
        <f t="array" ref="I107">VLOOKUP($A107,'movie-row'!$A$2:$Z$101,_xlfn.XMATCH(I$30,'movie-row'!$A$1:$Z$1),0)</f>
        <v>0</v>
      </c>
      <c r="J107" s="18" cm="1">
        <f t="array" ref="J107">VLOOKUP($A107,'movie-row'!$A$2:$Z$101,_xlfn.XMATCH(J$30,'movie-row'!$A$1:$Z$1),0)</f>
        <v>0</v>
      </c>
      <c r="K107" s="18" cm="1">
        <f t="array" ref="K107">VLOOKUP($A107,'movie-row'!$A$2:$Z$101,_xlfn.XMATCH(K$30,'movie-row'!$A$1:$Z$1),0)</f>
        <v>4</v>
      </c>
      <c r="L107" s="18" cm="1">
        <f t="array" ref="L107">VLOOKUP($A107,'movie-row'!$A$2:$Z$101,_xlfn.XMATCH(L$30,'movie-row'!$A$1:$Z$1),0)</f>
        <v>5</v>
      </c>
      <c r="M107" s="18" cm="1">
        <f t="array" ref="M107">VLOOKUP($A107,'movie-row'!$A$2:$Z$101,_xlfn.XMATCH(M$30,'movie-row'!$A$1:$Z$1),0)</f>
        <v>0</v>
      </c>
      <c r="N107" s="18" cm="1">
        <f t="array" ref="N107">VLOOKUP($A107,'movie-row'!$A$2:$Z$101,_xlfn.XMATCH(N$30,'movie-row'!$A$1:$Z$1),0)</f>
        <v>0</v>
      </c>
      <c r="O107" s="27" cm="1">
        <f t="array" ref="O107">VLOOKUP($A107,'movie-row'!$A$2:$Z$101,_xlfn.XMATCH(O$30,'movie-row'!$A$1:$Z$1),0)</f>
        <v>0</v>
      </c>
      <c r="P107" s="18" cm="1">
        <f t="array" ref="P107">VLOOKUP($A107,'movie-row'!$A$2:$Z$101,_xlfn.XMATCH(P$30,'movie-row'!$A$1:$Z$1),0)</f>
        <v>0</v>
      </c>
      <c r="Q107" s="18" cm="1">
        <f t="array" ref="Q107">VLOOKUP($A107,'movie-row'!$A$2:$Z$101,_xlfn.XMATCH(Q$30,'movie-row'!$A$1:$Z$1),0)</f>
        <v>0</v>
      </c>
      <c r="R107" s="18" cm="1">
        <f t="array" ref="R107">VLOOKUP($A107,'movie-row'!$A$2:$Z$101,_xlfn.XMATCH(R$30,'movie-row'!$A$1:$Z$1),0)</f>
        <v>0</v>
      </c>
      <c r="S107" s="18" cm="1">
        <f t="array" ref="S107">VLOOKUP($A107,'movie-row'!$A$2:$Z$101,_xlfn.XMATCH(S$30,'movie-row'!$A$1:$Z$1),0)</f>
        <v>0</v>
      </c>
      <c r="T107" s="18" cm="1">
        <f t="array" ref="T107">VLOOKUP($A107,'movie-row'!$A$2:$Z$101,_xlfn.XMATCH(T$30,'movie-row'!$A$1:$Z$1),0)</f>
        <v>0</v>
      </c>
      <c r="U107" s="18" cm="1">
        <f t="array" ref="U107">VLOOKUP($A107,'movie-row'!$A$2:$Z$101,_xlfn.XMATCH(U$30,'movie-row'!$A$1:$Z$1),0)</f>
        <v>0</v>
      </c>
      <c r="V107" s="18" cm="1">
        <f t="array" ref="V107">VLOOKUP($A107,'movie-row'!$A$2:$Z$101,_xlfn.XMATCH(V$30,'movie-row'!$A$1:$Z$1),0)</f>
        <v>0</v>
      </c>
      <c r="W107" s="18" cm="1">
        <f t="array" ref="W107">VLOOKUP($A107,'movie-row'!$A$2:$Z$101,_xlfn.XMATCH(W$30,'movie-row'!$A$1:$Z$1),0)</f>
        <v>0</v>
      </c>
      <c r="X107" s="18" cm="1">
        <f t="array" ref="X107">VLOOKUP($A107,'movie-row'!$A$2:$Z$101,_xlfn.XMATCH(X$30,'movie-row'!$A$1:$Z$1),0)</f>
        <v>0</v>
      </c>
      <c r="Y107" s="18" cm="1">
        <f t="array" ref="Y107">VLOOKUP($A107,'movie-row'!$A$2:$Z$101,_xlfn.XMATCH(Y$30,'movie-row'!$A$1:$Z$1),0)</f>
        <v>0</v>
      </c>
      <c r="Z107" s="18" cm="1">
        <f t="array" ref="Z107">VLOOKUP($A107,'movie-row'!$A$2:$Z$101,_xlfn.XMATCH(Z$30,'movie-row'!$A$1:$Z$1),0)</f>
        <v>0</v>
      </c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B107" s="34"/>
      <c r="BC107" s="18"/>
      <c r="BD107" s="18"/>
      <c r="BE107" s="18"/>
      <c r="BF107" s="18"/>
      <c r="BG107" s="27"/>
      <c r="BH107" s="18"/>
      <c r="BI107" s="18"/>
      <c r="BJ107" s="18"/>
      <c r="BK107" s="18"/>
      <c r="BL107" s="18"/>
      <c r="BM107" s="18"/>
      <c r="BN107" s="18"/>
      <c r="BO107" s="18"/>
      <c r="BP107" s="27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8"/>
    </row>
    <row r="108" spans="1:81">
      <c r="A108" s="5" t="str">
        <f t="shared" si="12"/>
        <v>107: Snatch (2000)</v>
      </c>
      <c r="B108" s="18" cm="1">
        <f t="array" ref="B108">VLOOKUP($A108,'movie-row'!$A$2:$Z$101,_xlfn.XMATCH(B$31,'movie-row'!$A$1:$Z$1),0)</f>
        <v>3.5</v>
      </c>
      <c r="C108" s="18" cm="1">
        <f t="array" ref="C108">VLOOKUP($A108,'movie-row'!$A$2:$Z$101,_xlfn.XMATCH(C$31,'movie-row'!$A$1:$Z$1),0)</f>
        <v>0</v>
      </c>
      <c r="D108" s="18" cm="1">
        <f t="array" ref="D108">VLOOKUP($A108,'movie-row'!$A$2:$Z$101,_xlfn.XMATCH(D$31,'movie-row'!$A$1:$Z$1),0)</f>
        <v>3.5</v>
      </c>
      <c r="E108" s="18" cm="1">
        <f t="array" ref="E108">VLOOKUP($A108,'movie-row'!$A$2:$Z$101,_xlfn.XMATCH(E$31,'movie-row'!$A$1:$Z$1),0)</f>
        <v>0</v>
      </c>
      <c r="F108" s="27" cm="1">
        <f t="array" ref="F108">VLOOKUP($A108,'movie-row'!$A$2:$Z$101,_xlfn.XMATCH(F$31,'movie-row'!$A$1:$Z$1),0)</f>
        <v>3</v>
      </c>
      <c r="G108" s="18" cm="1">
        <f t="array" ref="G108">VLOOKUP($A108,'movie-row'!$A$2:$Z$101,_xlfn.XMATCH(G$31,'movie-row'!$A$1:$Z$1),0)</f>
        <v>0</v>
      </c>
      <c r="H108" s="18" cm="1">
        <f t="array" ref="H108">VLOOKUP($A108,'movie-row'!$A$2:$Z$101,_xlfn.XMATCH(H$31,'movie-row'!$A$1:$Z$1),0)</f>
        <v>4</v>
      </c>
      <c r="I108" s="18" cm="1">
        <f t="array" ref="I108">VLOOKUP($A108,'movie-row'!$A$2:$Z$101,_xlfn.XMATCH(I$31,'movie-row'!$A$1:$Z$1),0)</f>
        <v>0</v>
      </c>
      <c r="J108" s="18" cm="1">
        <f t="array" ref="J108">VLOOKUP($A108,'movie-row'!$A$2:$Z$101,_xlfn.XMATCH(J$31,'movie-row'!$A$1:$Z$1),0)</f>
        <v>3.5</v>
      </c>
      <c r="K108" s="18" cm="1">
        <f t="array" ref="K108">VLOOKUP($A108,'movie-row'!$A$2:$Z$101,_xlfn.XMATCH(K$31,'movie-row'!$A$1:$Z$1),0)</f>
        <v>0</v>
      </c>
      <c r="L108" s="18" cm="1">
        <f t="array" ref="L108">VLOOKUP($A108,'movie-row'!$A$2:$Z$101,_xlfn.XMATCH(L$31,'movie-row'!$A$1:$Z$1),0)</f>
        <v>0</v>
      </c>
      <c r="M108" s="18" cm="1">
        <f t="array" ref="M108">VLOOKUP($A108,'movie-row'!$A$2:$Z$101,_xlfn.XMATCH(M$31,'movie-row'!$A$1:$Z$1),0)</f>
        <v>0</v>
      </c>
      <c r="N108" s="18" cm="1">
        <f t="array" ref="N108">VLOOKUP($A108,'movie-row'!$A$2:$Z$101,_xlfn.XMATCH(N$31,'movie-row'!$A$1:$Z$1),0)</f>
        <v>0</v>
      </c>
      <c r="O108" s="27" cm="1">
        <f t="array" ref="O108">VLOOKUP($A108,'movie-row'!$A$2:$Z$101,_xlfn.XMATCH(O$31,'movie-row'!$A$1:$Z$1),0)</f>
        <v>3.5</v>
      </c>
      <c r="P108" s="18" cm="1">
        <f t="array" ref="P108">VLOOKUP($A108,'movie-row'!$A$2:$Z$101,_xlfn.XMATCH(P$31,'movie-row'!$A$1:$Z$1),0)</f>
        <v>0</v>
      </c>
      <c r="Q108" s="18" cm="1">
        <f t="array" ref="Q108">VLOOKUP($A108,'movie-row'!$A$2:$Z$101,_xlfn.XMATCH(Q$31,'movie-row'!$A$1:$Z$1),0)</f>
        <v>4</v>
      </c>
      <c r="R108" s="18" cm="1">
        <f t="array" ref="R108">VLOOKUP($A108,'movie-row'!$A$2:$Z$101,_xlfn.XMATCH(R$31,'movie-row'!$A$1:$Z$1),0)</f>
        <v>0</v>
      </c>
      <c r="S108" s="18" cm="1">
        <f t="array" ref="S108">VLOOKUP($A108,'movie-row'!$A$2:$Z$101,_xlfn.XMATCH(S$31,'movie-row'!$A$1:$Z$1),0)</f>
        <v>0</v>
      </c>
      <c r="T108" s="18" cm="1">
        <f t="array" ref="T108">VLOOKUP($A108,'movie-row'!$A$2:$Z$101,_xlfn.XMATCH(T$31,'movie-row'!$A$1:$Z$1),0)</f>
        <v>0</v>
      </c>
      <c r="U108" s="18" cm="1">
        <f t="array" ref="U108">VLOOKUP($A108,'movie-row'!$A$2:$Z$101,_xlfn.XMATCH(U$31,'movie-row'!$A$1:$Z$1),0)</f>
        <v>4</v>
      </c>
      <c r="V108" s="18" cm="1">
        <f t="array" ref="V108">VLOOKUP($A108,'movie-row'!$A$2:$Z$101,_xlfn.XMATCH(V$31,'movie-row'!$A$1:$Z$1),0)</f>
        <v>5</v>
      </c>
      <c r="W108" s="18" cm="1">
        <f t="array" ref="W108">VLOOKUP($A108,'movie-row'!$A$2:$Z$101,_xlfn.XMATCH(W$31,'movie-row'!$A$1:$Z$1),0)</f>
        <v>0</v>
      </c>
      <c r="X108" s="18" cm="1">
        <f t="array" ref="X108">VLOOKUP($A108,'movie-row'!$A$2:$Z$101,_xlfn.XMATCH(X$31,'movie-row'!$A$1:$Z$1),0)</f>
        <v>5</v>
      </c>
      <c r="Y108" s="18" cm="1">
        <f t="array" ref="Y108">VLOOKUP($A108,'movie-row'!$A$2:$Z$101,_xlfn.XMATCH(Y$31,'movie-row'!$A$1:$Z$1),0)</f>
        <v>3</v>
      </c>
      <c r="Z108" s="18" cm="1">
        <f t="array" ref="Z108">VLOOKUP($A108,'movie-row'!$A$2:$Z$101,_xlfn.XMATCH(Z$31,'movie-row'!$A$1:$Z$1),0)</f>
        <v>0</v>
      </c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B108" s="34"/>
      <c r="BC108" s="18"/>
      <c r="BD108" s="18"/>
      <c r="BE108" s="18"/>
      <c r="BF108" s="18"/>
      <c r="BG108" s="27"/>
      <c r="BH108" s="18"/>
      <c r="BI108" s="18"/>
      <c r="BJ108" s="18"/>
      <c r="BK108" s="18"/>
      <c r="BL108" s="18"/>
      <c r="BM108" s="18"/>
      <c r="BN108" s="18"/>
      <c r="BO108" s="18"/>
      <c r="BP108" s="27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8"/>
      <c r="CC108" s="18"/>
    </row>
    <row r="109" spans="1:81">
      <c r="A109" s="5" t="str">
        <f t="shared" si="12"/>
        <v>107: Snatch (2000)</v>
      </c>
      <c r="B109" s="18" cm="1">
        <f t="array" ref="B109">VLOOKUP($A109,'movie-row'!$A$2:$Z$101,_xlfn.XMATCH(B$32,'movie-row'!$A$1:$Z$1),0)</f>
        <v>3.5</v>
      </c>
      <c r="C109" s="18" cm="1">
        <f t="array" ref="C109">VLOOKUP($A109,'movie-row'!$A$2:$Z$101,_xlfn.XMATCH(C$32,'movie-row'!$A$1:$Z$1),0)</f>
        <v>0</v>
      </c>
      <c r="D109" s="18" cm="1">
        <f t="array" ref="D109">VLOOKUP($A109,'movie-row'!$A$2:$Z$101,_xlfn.XMATCH(D$32,'movie-row'!$A$1:$Z$1),0)</f>
        <v>0</v>
      </c>
      <c r="E109" s="18" cm="1">
        <f t="array" ref="E109">VLOOKUP($A109,'movie-row'!$A$2:$Z$101,_xlfn.XMATCH(E$32,'movie-row'!$A$1:$Z$1),0)</f>
        <v>0</v>
      </c>
      <c r="F109" s="27" cm="1">
        <f t="array" ref="F109">VLOOKUP($A109,'movie-row'!$A$2:$Z$101,_xlfn.XMATCH(F$32,'movie-row'!$A$1:$Z$1),0)</f>
        <v>0</v>
      </c>
      <c r="G109" s="18" cm="1">
        <f t="array" ref="G109">VLOOKUP($A109,'movie-row'!$A$2:$Z$101,_xlfn.XMATCH(G$32,'movie-row'!$A$1:$Z$1),0)</f>
        <v>3.5</v>
      </c>
      <c r="H109" s="18" cm="1">
        <f t="array" ref="H109">VLOOKUP($A109,'movie-row'!$A$2:$Z$101,_xlfn.XMATCH(H$32,'movie-row'!$A$1:$Z$1),0)</f>
        <v>0</v>
      </c>
      <c r="I109" s="18" cm="1">
        <f t="array" ref="I109">VLOOKUP($A109,'movie-row'!$A$2:$Z$101,_xlfn.XMATCH(I$32,'movie-row'!$A$1:$Z$1),0)</f>
        <v>3</v>
      </c>
      <c r="J109" s="18" cm="1">
        <f t="array" ref="J109">VLOOKUP($A109,'movie-row'!$A$2:$Z$101,_xlfn.XMATCH(J$32,'movie-row'!$A$1:$Z$1),0)</f>
        <v>0</v>
      </c>
      <c r="K109" s="18" cm="1">
        <f t="array" ref="K109">VLOOKUP($A109,'movie-row'!$A$2:$Z$101,_xlfn.XMATCH(K$32,'movie-row'!$A$1:$Z$1),0)</f>
        <v>0</v>
      </c>
      <c r="L109" s="18" cm="1">
        <f t="array" ref="L109">VLOOKUP($A109,'movie-row'!$A$2:$Z$101,_xlfn.XMATCH(L$32,'movie-row'!$A$1:$Z$1),0)</f>
        <v>0</v>
      </c>
      <c r="M109" s="18" cm="1">
        <f t="array" ref="M109">VLOOKUP($A109,'movie-row'!$A$2:$Z$101,_xlfn.XMATCH(M$32,'movie-row'!$A$1:$Z$1),0)</f>
        <v>0</v>
      </c>
      <c r="N109" s="18" cm="1">
        <f t="array" ref="N109">VLOOKUP($A109,'movie-row'!$A$2:$Z$101,_xlfn.XMATCH(N$32,'movie-row'!$A$1:$Z$1),0)</f>
        <v>0</v>
      </c>
      <c r="O109" s="27" cm="1">
        <f t="array" ref="O109">VLOOKUP($A109,'movie-row'!$A$2:$Z$101,_xlfn.XMATCH(O$32,'movie-row'!$A$1:$Z$1),0)</f>
        <v>4</v>
      </c>
      <c r="P109" s="18" cm="1">
        <f t="array" ref="P109">VLOOKUP($A109,'movie-row'!$A$2:$Z$101,_xlfn.XMATCH(P$32,'movie-row'!$A$1:$Z$1),0)</f>
        <v>3</v>
      </c>
      <c r="Q109" s="18" cm="1">
        <f t="array" ref="Q109">VLOOKUP($A109,'movie-row'!$A$2:$Z$101,_xlfn.XMATCH(Q$32,'movie-row'!$A$1:$Z$1),0)</f>
        <v>0</v>
      </c>
      <c r="R109" s="18" cm="1">
        <f t="array" ref="R109">VLOOKUP($A109,'movie-row'!$A$2:$Z$101,_xlfn.XMATCH(R$32,'movie-row'!$A$1:$Z$1),0)</f>
        <v>3.5</v>
      </c>
      <c r="S109" s="18" cm="1">
        <f t="array" ref="S109">VLOOKUP($A109,'movie-row'!$A$2:$Z$101,_xlfn.XMATCH(S$32,'movie-row'!$A$1:$Z$1),0)</f>
        <v>0</v>
      </c>
      <c r="T109" s="18" cm="1">
        <f t="array" ref="T109">VLOOKUP($A109,'movie-row'!$A$2:$Z$101,_xlfn.XMATCH(T$32,'movie-row'!$A$1:$Z$1),0)</f>
        <v>0</v>
      </c>
      <c r="U109" s="18" cm="1">
        <f t="array" ref="U109">VLOOKUP($A109,'movie-row'!$A$2:$Z$101,_xlfn.XMATCH(U$32,'movie-row'!$A$1:$Z$1),0)</f>
        <v>0</v>
      </c>
      <c r="V109" s="18" cm="1">
        <f t="array" ref="V109">VLOOKUP($A109,'movie-row'!$A$2:$Z$101,_xlfn.XMATCH(V$32,'movie-row'!$A$1:$Z$1),0)</f>
        <v>0</v>
      </c>
      <c r="W109" s="18" cm="1">
        <f t="array" ref="W109">VLOOKUP($A109,'movie-row'!$A$2:$Z$101,_xlfn.XMATCH(W$32,'movie-row'!$A$1:$Z$1),0)</f>
        <v>0</v>
      </c>
      <c r="X109" s="18" cm="1">
        <f t="array" ref="X109">VLOOKUP($A109,'movie-row'!$A$2:$Z$101,_xlfn.XMATCH(X$32,'movie-row'!$A$1:$Z$1),0)</f>
        <v>3.5</v>
      </c>
      <c r="Y109" s="18" cm="1">
        <f t="array" ref="Y109">VLOOKUP($A109,'movie-row'!$A$2:$Z$101,_xlfn.XMATCH(Y$32,'movie-row'!$A$1:$Z$1),0)</f>
        <v>0</v>
      </c>
      <c r="Z109" s="18" cm="1">
        <f t="array" ref="Z109">VLOOKUP($A109,'movie-row'!$A$2:$Z$101,_xlfn.XMATCH(Z$32,'movie-row'!$A$1:$Z$1),0)</f>
        <v>3.5</v>
      </c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B109" s="34"/>
      <c r="BC109" s="18"/>
      <c r="BD109" s="18"/>
      <c r="BE109" s="18"/>
      <c r="BF109" s="18"/>
      <c r="BG109" s="27"/>
      <c r="BH109" s="18"/>
      <c r="BI109" s="18"/>
      <c r="BJ109" s="18"/>
      <c r="BK109" s="18"/>
      <c r="BL109" s="18"/>
      <c r="BM109" s="18"/>
      <c r="BN109" s="18"/>
      <c r="BO109" s="18"/>
      <c r="BP109" s="27"/>
      <c r="BQ109" s="18"/>
      <c r="BR109" s="18"/>
      <c r="BS109" s="18"/>
      <c r="BT109" s="18"/>
      <c r="BU109" s="18"/>
      <c r="BV109" s="18"/>
      <c r="BW109" s="18"/>
      <c r="BX109" s="18"/>
      <c r="BY109" s="18"/>
      <c r="BZ109" s="18"/>
      <c r="CA109" s="18"/>
      <c r="CB109" s="18"/>
      <c r="CC109" s="18"/>
    </row>
    <row r="110" spans="1:81">
      <c r="A110" s="5" t="str">
        <f t="shared" si="12"/>
        <v>107: Snatch (2000)</v>
      </c>
      <c r="B110" s="18" cm="1">
        <f t="array" ref="B110">VLOOKUP($A110,'movie-row'!$A$2:$Z$101,_xlfn.XMATCH(B$33,'movie-row'!$A$1:$Z$1),0)</f>
        <v>0</v>
      </c>
      <c r="C110" s="18" cm="1">
        <f t="array" ref="C110">VLOOKUP($A110,'movie-row'!$A$2:$Z$101,_xlfn.XMATCH(C$33,'movie-row'!$A$1:$Z$1),0)</f>
        <v>0</v>
      </c>
      <c r="D110" s="18" cm="1">
        <f t="array" ref="D110">VLOOKUP($A110,'movie-row'!$A$2:$Z$101,_xlfn.XMATCH(D$33,'movie-row'!$A$1:$Z$1),0)</f>
        <v>4</v>
      </c>
      <c r="E110" s="18" cm="1">
        <f t="array" ref="E110">VLOOKUP($A110,'movie-row'!$A$2:$Z$101,_xlfn.XMATCH(E$33,'movie-row'!$A$1:$Z$1),0)</f>
        <v>4</v>
      </c>
      <c r="F110" s="27" cm="1">
        <f t="array" ref="F110">VLOOKUP($A110,'movie-row'!$A$2:$Z$101,_xlfn.XMATCH(F$33,'movie-row'!$A$1:$Z$1),0)</f>
        <v>3</v>
      </c>
      <c r="G110" s="18" cm="1">
        <f t="array" ref="G110">VLOOKUP($A110,'movie-row'!$A$2:$Z$101,_xlfn.XMATCH(G$33,'movie-row'!$A$1:$Z$1),0)</f>
        <v>4</v>
      </c>
      <c r="H110" s="18" cm="1">
        <f t="array" ref="H110">VLOOKUP($A110,'movie-row'!$A$2:$Z$101,_xlfn.XMATCH(H$33,'movie-row'!$A$1:$Z$1),0)</f>
        <v>0</v>
      </c>
      <c r="I110" s="18" cm="1">
        <f t="array" ref="I110">VLOOKUP($A110,'movie-row'!$A$2:$Z$101,_xlfn.XMATCH(I$33,'movie-row'!$A$1:$Z$1),0)</f>
        <v>5</v>
      </c>
      <c r="J110" s="18" cm="1">
        <f t="array" ref="J110">VLOOKUP($A110,'movie-row'!$A$2:$Z$101,_xlfn.XMATCH(J$33,'movie-row'!$A$1:$Z$1),0)</f>
        <v>0</v>
      </c>
      <c r="K110" s="18" cm="1">
        <f t="array" ref="K110">VLOOKUP($A110,'movie-row'!$A$2:$Z$101,_xlfn.XMATCH(K$33,'movie-row'!$A$1:$Z$1),0)</f>
        <v>4</v>
      </c>
      <c r="L110" s="18" cm="1">
        <f t="array" ref="L110">VLOOKUP($A110,'movie-row'!$A$2:$Z$101,_xlfn.XMATCH(L$33,'movie-row'!$A$1:$Z$1),0)</f>
        <v>4</v>
      </c>
      <c r="M110" s="18" cm="1">
        <f t="array" ref="M110">VLOOKUP($A110,'movie-row'!$A$2:$Z$101,_xlfn.XMATCH(M$33,'movie-row'!$A$1:$Z$1),0)</f>
        <v>0</v>
      </c>
      <c r="N110" s="18" cm="1">
        <f t="array" ref="N110">VLOOKUP($A110,'movie-row'!$A$2:$Z$101,_xlfn.XMATCH(N$33,'movie-row'!$A$1:$Z$1),0)</f>
        <v>0</v>
      </c>
      <c r="O110" s="27" cm="1">
        <f t="array" ref="O110">VLOOKUP($A110,'movie-row'!$A$2:$Z$101,_xlfn.XMATCH(O$33,'movie-row'!$A$1:$Z$1),0)</f>
        <v>4</v>
      </c>
      <c r="P110" s="18" cm="1">
        <f t="array" ref="P110">VLOOKUP($A110,'movie-row'!$A$2:$Z$101,_xlfn.XMATCH(P$33,'movie-row'!$A$1:$Z$1),0)</f>
        <v>0</v>
      </c>
      <c r="Q110" s="18" cm="1">
        <f t="array" ref="Q110">VLOOKUP($A110,'movie-row'!$A$2:$Z$101,_xlfn.XMATCH(Q$33,'movie-row'!$A$1:$Z$1),0)</f>
        <v>0</v>
      </c>
      <c r="R110" s="18" cm="1">
        <f t="array" ref="R110">VLOOKUP($A110,'movie-row'!$A$2:$Z$101,_xlfn.XMATCH(R$33,'movie-row'!$A$1:$Z$1),0)</f>
        <v>3</v>
      </c>
      <c r="S110" s="18" cm="1">
        <f t="array" ref="S110">VLOOKUP($A110,'movie-row'!$A$2:$Z$101,_xlfn.XMATCH(S$33,'movie-row'!$A$1:$Z$1),0)</f>
        <v>0</v>
      </c>
      <c r="T110" s="18" cm="1">
        <f t="array" ref="T110">VLOOKUP($A110,'movie-row'!$A$2:$Z$101,_xlfn.XMATCH(T$33,'movie-row'!$A$1:$Z$1),0)</f>
        <v>3</v>
      </c>
      <c r="U110" s="18" cm="1">
        <f t="array" ref="U110">VLOOKUP($A110,'movie-row'!$A$2:$Z$101,_xlfn.XMATCH(U$33,'movie-row'!$A$1:$Z$1),0)</f>
        <v>0</v>
      </c>
      <c r="V110" s="18" cm="1">
        <f t="array" ref="V110">VLOOKUP($A110,'movie-row'!$A$2:$Z$101,_xlfn.XMATCH(V$33,'movie-row'!$A$1:$Z$1),0)</f>
        <v>0</v>
      </c>
      <c r="W110" s="18" cm="1">
        <f t="array" ref="W110">VLOOKUP($A110,'movie-row'!$A$2:$Z$101,_xlfn.XMATCH(W$33,'movie-row'!$A$1:$Z$1),0)</f>
        <v>0</v>
      </c>
      <c r="X110" s="18" cm="1">
        <f t="array" ref="X110">VLOOKUP($A110,'movie-row'!$A$2:$Z$101,_xlfn.XMATCH(X$33,'movie-row'!$A$1:$Z$1),0)</f>
        <v>0</v>
      </c>
      <c r="Y110" s="18" cm="1">
        <f t="array" ref="Y110">VLOOKUP($A110,'movie-row'!$A$2:$Z$101,_xlfn.XMATCH(Y$33,'movie-row'!$A$1:$Z$1),0)</f>
        <v>0</v>
      </c>
      <c r="Z110" s="18" cm="1">
        <f t="array" ref="Z110">VLOOKUP($A110,'movie-row'!$A$2:$Z$101,_xlfn.XMATCH(Z$33,'movie-row'!$A$1:$Z$1),0)</f>
        <v>3.5</v>
      </c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B110" s="34"/>
      <c r="BC110" s="18"/>
      <c r="BD110" s="18"/>
      <c r="BE110" s="18"/>
      <c r="BF110" s="18"/>
      <c r="BG110" s="27"/>
      <c r="BH110" s="18"/>
      <c r="BI110" s="18"/>
      <c r="BJ110" s="18"/>
      <c r="BK110" s="18"/>
      <c r="BL110" s="18"/>
      <c r="BM110" s="18"/>
      <c r="BN110" s="18"/>
      <c r="BO110" s="18"/>
      <c r="BP110" s="27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8"/>
      <c r="CB110" s="18"/>
      <c r="CC110" s="18"/>
    </row>
    <row r="111" spans="1:81">
      <c r="A111" s="20" t="s">
        <v>13</v>
      </c>
      <c r="B111" s="18" cm="1">
        <f t="array" ref="B111">VLOOKUP($A111,'movie-row'!$A$2:$Z$101,_xlfn.XMATCH(B$29,'movie-row'!$A$1:$Z$1),0)</f>
        <v>0</v>
      </c>
      <c r="C111" s="18" cm="1">
        <f t="array" ref="C111">VLOOKUP($A111,'movie-row'!$A$2:$Z$101,_xlfn.XMATCH(C$29,'movie-row'!$A$1:$Z$1),0)</f>
        <v>3.5</v>
      </c>
      <c r="D111" s="18" cm="1">
        <f t="array" ref="D111">VLOOKUP($A111,'movie-row'!$A$2:$Z$101,_xlfn.XMATCH(D$29,'movie-row'!$A$1:$Z$1),0)</f>
        <v>0</v>
      </c>
      <c r="E111" s="18" cm="1">
        <f t="array" ref="E111">VLOOKUP($A111,'movie-row'!$A$2:$Z$101,_xlfn.XMATCH(E$29,'movie-row'!$A$1:$Z$1),0)</f>
        <v>0</v>
      </c>
      <c r="F111" s="27" cm="1">
        <f t="array" ref="F111">VLOOKUP($A111,'movie-row'!$A$2:$Z$101,_xlfn.XMATCH(F$29,'movie-row'!$A$1:$Z$1),0)</f>
        <v>4</v>
      </c>
      <c r="G111" s="18" cm="1">
        <f t="array" ref="G111">VLOOKUP($A111,'movie-row'!$A$2:$Z$101,_xlfn.XMATCH(G$29,'movie-row'!$A$1:$Z$1),0)</f>
        <v>3.5</v>
      </c>
      <c r="H111" s="18" cm="1">
        <f t="array" ref="H111">VLOOKUP($A111,'movie-row'!$A$2:$Z$101,_xlfn.XMATCH(H$29,'movie-row'!$A$1:$Z$1),0)</f>
        <v>0</v>
      </c>
      <c r="I111" s="18" cm="1">
        <f t="array" ref="I111">VLOOKUP($A111,'movie-row'!$A$2:$Z$101,_xlfn.XMATCH(I$29,'movie-row'!$A$1:$Z$1),0)</f>
        <v>0</v>
      </c>
      <c r="J111" s="18" cm="1">
        <f t="array" ref="J111">VLOOKUP($A111,'movie-row'!$A$2:$Z$101,_xlfn.XMATCH(J$29,'movie-row'!$A$1:$Z$1),0)</f>
        <v>3.5</v>
      </c>
      <c r="K111" s="18" cm="1">
        <f t="array" ref="K111">VLOOKUP($A111,'movie-row'!$A$2:$Z$101,_xlfn.XMATCH(K$29,'movie-row'!$A$1:$Z$1),0)</f>
        <v>0</v>
      </c>
      <c r="L111" s="18" cm="1">
        <f t="array" ref="L111">VLOOKUP($A111,'movie-row'!$A$2:$Z$101,_xlfn.XMATCH(L$29,'movie-row'!$A$1:$Z$1),0)</f>
        <v>2.5</v>
      </c>
      <c r="M111" s="18" cm="1">
        <f t="array" ref="M111">VLOOKUP($A111,'movie-row'!$A$2:$Z$101,_xlfn.XMATCH(M$29,'movie-row'!$A$1:$Z$1),0)</f>
        <v>0</v>
      </c>
      <c r="N111" s="18" cm="1">
        <f t="array" ref="N111">VLOOKUP($A111,'movie-row'!$A$2:$Z$101,_xlfn.XMATCH(N$29,'movie-row'!$A$1:$Z$1),0)</f>
        <v>0</v>
      </c>
      <c r="O111" s="27" cm="1">
        <f t="array" ref="O111">VLOOKUP($A111,'movie-row'!$A$2:$Z$101,_xlfn.XMATCH(O$29,'movie-row'!$A$1:$Z$1),0)</f>
        <v>0</v>
      </c>
      <c r="P111" s="18" cm="1">
        <f t="array" ref="P111">VLOOKUP($A111,'movie-row'!$A$2:$Z$101,_xlfn.XMATCH(P$29,'movie-row'!$A$1:$Z$1),0)</f>
        <v>3.5</v>
      </c>
      <c r="Q111" s="18" cm="1">
        <f t="array" ref="Q111">VLOOKUP($A111,'movie-row'!$A$2:$Z$101,_xlfn.XMATCH(Q$29,'movie-row'!$A$1:$Z$1),0)</f>
        <v>0</v>
      </c>
      <c r="R111" s="18" cm="1">
        <f t="array" ref="R111">VLOOKUP($A111,'movie-row'!$A$2:$Z$101,_xlfn.XMATCH(R$29,'movie-row'!$A$1:$Z$1),0)</f>
        <v>0</v>
      </c>
      <c r="S111" s="18" cm="1">
        <f t="array" ref="S111">VLOOKUP($A111,'movie-row'!$A$2:$Z$101,_xlfn.XMATCH(S$29,'movie-row'!$A$1:$Z$1),0)</f>
        <v>4</v>
      </c>
      <c r="T111" s="18" cm="1">
        <f t="array" ref="T111">VLOOKUP($A111,'movie-row'!$A$2:$Z$101,_xlfn.XMATCH(T$29,'movie-row'!$A$1:$Z$1),0)</f>
        <v>0</v>
      </c>
      <c r="U111" s="18" cm="1">
        <f t="array" ref="U111">VLOOKUP($A111,'movie-row'!$A$2:$Z$101,_xlfn.XMATCH(U$29,'movie-row'!$A$1:$Z$1),0)</f>
        <v>0</v>
      </c>
      <c r="V111" s="18" cm="1">
        <f t="array" ref="V111">VLOOKUP($A111,'movie-row'!$A$2:$Z$101,_xlfn.XMATCH(V$29,'movie-row'!$A$1:$Z$1),0)</f>
        <v>0</v>
      </c>
      <c r="W111" s="18" cm="1">
        <f t="array" ref="W111">VLOOKUP($A111,'movie-row'!$A$2:$Z$101,_xlfn.XMATCH(W$29,'movie-row'!$A$1:$Z$1),0)</f>
        <v>3.5</v>
      </c>
      <c r="X111" s="18" cm="1">
        <f t="array" ref="X111">VLOOKUP($A111,'movie-row'!$A$2:$Z$101,_xlfn.XMATCH(X$29,'movie-row'!$A$1:$Z$1),0)</f>
        <v>3.5</v>
      </c>
      <c r="Y111" s="18" cm="1">
        <f t="array" ref="Y111">VLOOKUP($A111,'movie-row'!$A$2:$Z$101,_xlfn.XMATCH(Y$29,'movie-row'!$A$1:$Z$1),0)</f>
        <v>0</v>
      </c>
      <c r="Z111" s="18" cm="1">
        <f t="array" ref="Z111">VLOOKUP($A111,'movie-row'!$A$2:$Z$101,_xlfn.XMATCH(Z$29,'movie-row'!$A$1:$Z$1),0)</f>
        <v>0</v>
      </c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B111" s="34"/>
      <c r="BC111" s="18"/>
      <c r="BD111" s="18"/>
      <c r="BE111" s="18"/>
      <c r="BF111" s="18"/>
      <c r="BG111" s="27"/>
      <c r="BH111" s="18"/>
      <c r="BI111" s="18"/>
      <c r="BJ111" s="18"/>
      <c r="BK111" s="18"/>
      <c r="BL111" s="18"/>
      <c r="BM111" s="18"/>
      <c r="BN111" s="18"/>
      <c r="BO111" s="18"/>
      <c r="BP111" s="27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8"/>
    </row>
    <row r="112" spans="1:81">
      <c r="A112" s="5" t="str">
        <f t="shared" ref="A112:A115" si="13">A111</f>
        <v>114: Pretty Woman (1990)</v>
      </c>
      <c r="B112" s="18" cm="1">
        <f t="array" ref="B112">VLOOKUP($A112,'movie-row'!$A$2:$Z$101,_xlfn.XMATCH(B$30,'movie-row'!$A$1:$Z$1),0)</f>
        <v>0</v>
      </c>
      <c r="C112" s="18" cm="1">
        <f t="array" ref="C112">VLOOKUP($A112,'movie-row'!$A$2:$Z$101,_xlfn.XMATCH(C$30,'movie-row'!$A$1:$Z$1),0)</f>
        <v>3.5</v>
      </c>
      <c r="D112" s="18" cm="1">
        <f t="array" ref="D112">VLOOKUP($A112,'movie-row'!$A$2:$Z$101,_xlfn.XMATCH(D$30,'movie-row'!$A$1:$Z$1),0)</f>
        <v>0</v>
      </c>
      <c r="E112" s="18" cm="1">
        <f t="array" ref="E112">VLOOKUP($A112,'movie-row'!$A$2:$Z$101,_xlfn.XMATCH(E$30,'movie-row'!$A$1:$Z$1),0)</f>
        <v>0</v>
      </c>
      <c r="F112" s="27" cm="1">
        <f t="array" ref="F112">VLOOKUP($A112,'movie-row'!$A$2:$Z$101,_xlfn.XMATCH(F$30,'movie-row'!$A$1:$Z$1),0)</f>
        <v>0</v>
      </c>
      <c r="G112" s="18" cm="1">
        <f t="array" ref="G112">VLOOKUP($A112,'movie-row'!$A$2:$Z$101,_xlfn.XMATCH(G$30,'movie-row'!$A$1:$Z$1),0)</f>
        <v>0</v>
      </c>
      <c r="H112" s="18" cm="1">
        <f t="array" ref="H112">VLOOKUP($A112,'movie-row'!$A$2:$Z$101,_xlfn.XMATCH(H$30,'movie-row'!$A$1:$Z$1),0)</f>
        <v>4</v>
      </c>
      <c r="I112" s="18" cm="1">
        <f t="array" ref="I112">VLOOKUP($A112,'movie-row'!$A$2:$Z$101,_xlfn.XMATCH(I$30,'movie-row'!$A$1:$Z$1),0)</f>
        <v>0</v>
      </c>
      <c r="J112" s="18" cm="1">
        <f t="array" ref="J112">VLOOKUP($A112,'movie-row'!$A$2:$Z$101,_xlfn.XMATCH(J$30,'movie-row'!$A$1:$Z$1),0)</f>
        <v>3.5</v>
      </c>
      <c r="K112" s="18" cm="1">
        <f t="array" ref="K112">VLOOKUP($A112,'movie-row'!$A$2:$Z$101,_xlfn.XMATCH(K$30,'movie-row'!$A$1:$Z$1),0)</f>
        <v>0</v>
      </c>
      <c r="L112" s="18" cm="1">
        <f t="array" ref="L112">VLOOKUP($A112,'movie-row'!$A$2:$Z$101,_xlfn.XMATCH(L$30,'movie-row'!$A$1:$Z$1),0)</f>
        <v>0</v>
      </c>
      <c r="M112" s="18" cm="1">
        <f t="array" ref="M112">VLOOKUP($A112,'movie-row'!$A$2:$Z$101,_xlfn.XMATCH(M$30,'movie-row'!$A$1:$Z$1),0)</f>
        <v>0</v>
      </c>
      <c r="N112" s="18" cm="1">
        <f t="array" ref="N112">VLOOKUP($A112,'movie-row'!$A$2:$Z$101,_xlfn.XMATCH(N$30,'movie-row'!$A$1:$Z$1),0)</f>
        <v>4</v>
      </c>
      <c r="O112" s="27" cm="1">
        <f t="array" ref="O112">VLOOKUP($A112,'movie-row'!$A$2:$Z$101,_xlfn.XMATCH(O$30,'movie-row'!$A$1:$Z$1),0)</f>
        <v>3.5</v>
      </c>
      <c r="P112" s="18" cm="1">
        <f t="array" ref="P112">VLOOKUP($A112,'movie-row'!$A$2:$Z$101,_xlfn.XMATCH(P$30,'movie-row'!$A$1:$Z$1),0)</f>
        <v>0</v>
      </c>
      <c r="Q112" s="18" cm="1">
        <f t="array" ref="Q112">VLOOKUP($A112,'movie-row'!$A$2:$Z$101,_xlfn.XMATCH(Q$30,'movie-row'!$A$1:$Z$1),0)</f>
        <v>3.5</v>
      </c>
      <c r="R112" s="18" cm="1">
        <f t="array" ref="R112">VLOOKUP($A112,'movie-row'!$A$2:$Z$101,_xlfn.XMATCH(R$30,'movie-row'!$A$1:$Z$1),0)</f>
        <v>0</v>
      </c>
      <c r="S112" s="18" cm="1">
        <f t="array" ref="S112">VLOOKUP($A112,'movie-row'!$A$2:$Z$101,_xlfn.XMATCH(S$30,'movie-row'!$A$1:$Z$1),0)</f>
        <v>0</v>
      </c>
      <c r="T112" s="18" cm="1">
        <f t="array" ref="T112">VLOOKUP($A112,'movie-row'!$A$2:$Z$101,_xlfn.XMATCH(T$30,'movie-row'!$A$1:$Z$1),0)</f>
        <v>3.5</v>
      </c>
      <c r="U112" s="18" cm="1">
        <f t="array" ref="U112">VLOOKUP($A112,'movie-row'!$A$2:$Z$101,_xlfn.XMATCH(U$30,'movie-row'!$A$1:$Z$1),0)</f>
        <v>4</v>
      </c>
      <c r="V112" s="18" cm="1">
        <f t="array" ref="V112">VLOOKUP($A112,'movie-row'!$A$2:$Z$101,_xlfn.XMATCH(V$30,'movie-row'!$A$1:$Z$1),0)</f>
        <v>3.5</v>
      </c>
      <c r="W112" s="18" cm="1">
        <f t="array" ref="W112">VLOOKUP($A112,'movie-row'!$A$2:$Z$101,_xlfn.XMATCH(W$30,'movie-row'!$A$1:$Z$1),0)</f>
        <v>4.5</v>
      </c>
      <c r="X112" s="18" cm="1">
        <f t="array" ref="X112">VLOOKUP($A112,'movie-row'!$A$2:$Z$101,_xlfn.XMATCH(X$30,'movie-row'!$A$1:$Z$1),0)</f>
        <v>0</v>
      </c>
      <c r="Y112" s="18" cm="1">
        <f t="array" ref="Y112">VLOOKUP($A112,'movie-row'!$A$2:$Z$101,_xlfn.XMATCH(Y$30,'movie-row'!$A$1:$Z$1),0)</f>
        <v>0</v>
      </c>
      <c r="Z112" s="18" cm="1">
        <f t="array" ref="Z112">VLOOKUP($A112,'movie-row'!$A$2:$Z$101,_xlfn.XMATCH(Z$30,'movie-row'!$A$1:$Z$1),0)</f>
        <v>3.5</v>
      </c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B112" s="34"/>
      <c r="BC112" s="18"/>
      <c r="BD112" s="18"/>
      <c r="BE112" s="18"/>
      <c r="BF112" s="18"/>
      <c r="BG112" s="27"/>
      <c r="BH112" s="18"/>
      <c r="BI112" s="18"/>
      <c r="BJ112" s="18"/>
      <c r="BK112" s="18"/>
      <c r="BL112" s="18"/>
      <c r="BM112" s="18"/>
      <c r="BN112" s="18"/>
      <c r="BO112" s="18"/>
      <c r="BP112" s="27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8"/>
    </row>
    <row r="113" spans="1:81">
      <c r="A113" s="5" t="str">
        <f t="shared" si="13"/>
        <v>114: Pretty Woman (1990)</v>
      </c>
      <c r="B113" s="18" cm="1">
        <f t="array" ref="B113">VLOOKUP($A113,'movie-row'!$A$2:$Z$101,_xlfn.XMATCH(B$31,'movie-row'!$A$1:$Z$1),0)</f>
        <v>0</v>
      </c>
      <c r="C113" s="18" cm="1">
        <f t="array" ref="C113">VLOOKUP($A113,'movie-row'!$A$2:$Z$101,_xlfn.XMATCH(C$31,'movie-row'!$A$1:$Z$1),0)</f>
        <v>4</v>
      </c>
      <c r="D113" s="18" cm="1">
        <f t="array" ref="D113">VLOOKUP($A113,'movie-row'!$A$2:$Z$101,_xlfn.XMATCH(D$31,'movie-row'!$A$1:$Z$1),0)</f>
        <v>0</v>
      </c>
      <c r="E113" s="18" cm="1">
        <f t="array" ref="E113">VLOOKUP($A113,'movie-row'!$A$2:$Z$101,_xlfn.XMATCH(E$31,'movie-row'!$A$1:$Z$1),0)</f>
        <v>4</v>
      </c>
      <c r="F113" s="27" cm="1">
        <f t="array" ref="F113">VLOOKUP($A113,'movie-row'!$A$2:$Z$101,_xlfn.XMATCH(F$31,'movie-row'!$A$1:$Z$1),0)</f>
        <v>2.5</v>
      </c>
      <c r="G113" s="18" cm="1">
        <f t="array" ref="G113">VLOOKUP($A113,'movie-row'!$A$2:$Z$101,_xlfn.XMATCH(G$31,'movie-row'!$A$1:$Z$1),0)</f>
        <v>0</v>
      </c>
      <c r="H113" s="18" cm="1">
        <f t="array" ref="H113">VLOOKUP($A113,'movie-row'!$A$2:$Z$101,_xlfn.XMATCH(H$31,'movie-row'!$A$1:$Z$1),0)</f>
        <v>0</v>
      </c>
      <c r="I113" s="18" cm="1">
        <f t="array" ref="I113">VLOOKUP($A113,'movie-row'!$A$2:$Z$101,_xlfn.XMATCH(I$31,'movie-row'!$A$1:$Z$1),0)</f>
        <v>4</v>
      </c>
      <c r="J113" s="18" cm="1">
        <f t="array" ref="J113">VLOOKUP($A113,'movie-row'!$A$2:$Z$101,_xlfn.XMATCH(J$31,'movie-row'!$A$1:$Z$1),0)</f>
        <v>0</v>
      </c>
      <c r="K113" s="18" cm="1">
        <f t="array" ref="K113">VLOOKUP($A113,'movie-row'!$A$2:$Z$101,_xlfn.XMATCH(K$31,'movie-row'!$A$1:$Z$1),0)</f>
        <v>3.5</v>
      </c>
      <c r="L113" s="18" cm="1">
        <f t="array" ref="L113">VLOOKUP($A113,'movie-row'!$A$2:$Z$101,_xlfn.XMATCH(L$31,'movie-row'!$A$1:$Z$1),0)</f>
        <v>3.5</v>
      </c>
      <c r="M113" s="18" cm="1">
        <f t="array" ref="M113">VLOOKUP($A113,'movie-row'!$A$2:$Z$101,_xlfn.XMATCH(M$31,'movie-row'!$A$1:$Z$1),0)</f>
        <v>0</v>
      </c>
      <c r="N113" s="18" cm="1">
        <f t="array" ref="N113">VLOOKUP($A113,'movie-row'!$A$2:$Z$101,_xlfn.XMATCH(N$31,'movie-row'!$A$1:$Z$1),0)</f>
        <v>3.5</v>
      </c>
      <c r="O113" s="27" cm="1">
        <f t="array" ref="O113">VLOOKUP($A113,'movie-row'!$A$2:$Z$101,_xlfn.XMATCH(O$31,'movie-row'!$A$1:$Z$1),0)</f>
        <v>0</v>
      </c>
      <c r="P113" s="18" cm="1">
        <f t="array" ref="P113">VLOOKUP($A113,'movie-row'!$A$2:$Z$101,_xlfn.XMATCH(P$31,'movie-row'!$A$1:$Z$1),0)</f>
        <v>3.5</v>
      </c>
      <c r="Q113" s="18" cm="1">
        <f t="array" ref="Q113">VLOOKUP($A113,'movie-row'!$A$2:$Z$101,_xlfn.XMATCH(Q$31,'movie-row'!$A$1:$Z$1),0)</f>
        <v>3.5</v>
      </c>
      <c r="R113" s="18" cm="1">
        <f t="array" ref="R113">VLOOKUP($A113,'movie-row'!$A$2:$Z$101,_xlfn.XMATCH(R$31,'movie-row'!$A$1:$Z$1),0)</f>
        <v>0</v>
      </c>
      <c r="S113" s="18" cm="1">
        <f t="array" ref="S113">VLOOKUP($A113,'movie-row'!$A$2:$Z$101,_xlfn.XMATCH(S$31,'movie-row'!$A$1:$Z$1),0)</f>
        <v>3.5</v>
      </c>
      <c r="T113" s="18" cm="1">
        <f t="array" ref="T113">VLOOKUP($A113,'movie-row'!$A$2:$Z$101,_xlfn.XMATCH(T$31,'movie-row'!$A$1:$Z$1),0)</f>
        <v>0</v>
      </c>
      <c r="U113" s="18" cm="1">
        <f t="array" ref="U113">VLOOKUP($A113,'movie-row'!$A$2:$Z$101,_xlfn.XMATCH(U$31,'movie-row'!$A$1:$Z$1),0)</f>
        <v>0</v>
      </c>
      <c r="V113" s="18" cm="1">
        <f t="array" ref="V113">VLOOKUP($A113,'movie-row'!$A$2:$Z$101,_xlfn.XMATCH(V$31,'movie-row'!$A$1:$Z$1),0)</f>
        <v>0</v>
      </c>
      <c r="W113" s="18" cm="1">
        <f t="array" ref="W113">VLOOKUP($A113,'movie-row'!$A$2:$Z$101,_xlfn.XMATCH(W$31,'movie-row'!$A$1:$Z$1),0)</f>
        <v>5</v>
      </c>
      <c r="X113" s="18" cm="1">
        <f t="array" ref="X113">VLOOKUP($A113,'movie-row'!$A$2:$Z$101,_xlfn.XMATCH(X$31,'movie-row'!$A$1:$Z$1),0)</f>
        <v>0</v>
      </c>
      <c r="Y113" s="18" cm="1">
        <f t="array" ref="Y113">VLOOKUP($A113,'movie-row'!$A$2:$Z$101,_xlfn.XMATCH(Y$31,'movie-row'!$A$1:$Z$1),0)</f>
        <v>2.5</v>
      </c>
      <c r="Z113" s="18" cm="1">
        <f t="array" ref="Z113">VLOOKUP($A113,'movie-row'!$A$2:$Z$101,_xlfn.XMATCH(Z$31,'movie-row'!$A$1:$Z$1),0)</f>
        <v>4</v>
      </c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B113" s="34"/>
      <c r="BC113" s="18"/>
      <c r="BD113" s="18"/>
      <c r="BE113" s="18"/>
      <c r="BF113" s="18"/>
      <c r="BG113" s="27"/>
      <c r="BH113" s="18"/>
      <c r="BI113" s="18"/>
      <c r="BJ113" s="18"/>
      <c r="BK113" s="18"/>
      <c r="BL113" s="18"/>
      <c r="BM113" s="18"/>
      <c r="BN113" s="18"/>
      <c r="BO113" s="18"/>
      <c r="BP113" s="27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8"/>
    </row>
    <row r="114" spans="1:81">
      <c r="A114" s="5" t="str">
        <f t="shared" si="13"/>
        <v>114: Pretty Woman (1990)</v>
      </c>
      <c r="B114" s="18" cm="1">
        <f t="array" ref="B114">VLOOKUP($A114,'movie-row'!$A$2:$Z$101,_xlfn.XMATCH(B$32,'movie-row'!$A$1:$Z$1),0)</f>
        <v>0</v>
      </c>
      <c r="C114" s="18" cm="1">
        <f t="array" ref="C114">VLOOKUP($A114,'movie-row'!$A$2:$Z$101,_xlfn.XMATCH(C$32,'movie-row'!$A$1:$Z$1),0)</f>
        <v>0</v>
      </c>
      <c r="D114" s="18" cm="1">
        <f t="array" ref="D114">VLOOKUP($A114,'movie-row'!$A$2:$Z$101,_xlfn.XMATCH(D$32,'movie-row'!$A$1:$Z$1),0)</f>
        <v>3.5</v>
      </c>
      <c r="E114" s="18" cm="1">
        <f t="array" ref="E114">VLOOKUP($A114,'movie-row'!$A$2:$Z$101,_xlfn.XMATCH(E$32,'movie-row'!$A$1:$Z$1),0)</f>
        <v>0</v>
      </c>
      <c r="F114" s="27" cm="1">
        <f t="array" ref="F114">VLOOKUP($A114,'movie-row'!$A$2:$Z$101,_xlfn.XMATCH(F$32,'movie-row'!$A$1:$Z$1),0)</f>
        <v>4</v>
      </c>
      <c r="G114" s="18" cm="1">
        <f t="array" ref="G114">VLOOKUP($A114,'movie-row'!$A$2:$Z$101,_xlfn.XMATCH(G$32,'movie-row'!$A$1:$Z$1),0)</f>
        <v>0</v>
      </c>
      <c r="H114" s="18" cm="1">
        <f t="array" ref="H114">VLOOKUP($A114,'movie-row'!$A$2:$Z$101,_xlfn.XMATCH(H$32,'movie-row'!$A$1:$Z$1),0)</f>
        <v>0</v>
      </c>
      <c r="I114" s="18" cm="1">
        <f t="array" ref="I114">VLOOKUP($A114,'movie-row'!$A$2:$Z$101,_xlfn.XMATCH(I$32,'movie-row'!$A$1:$Z$1),0)</f>
        <v>2</v>
      </c>
      <c r="J114" s="18" cm="1">
        <f t="array" ref="J114">VLOOKUP($A114,'movie-row'!$A$2:$Z$101,_xlfn.XMATCH(J$32,'movie-row'!$A$1:$Z$1),0)</f>
        <v>0</v>
      </c>
      <c r="K114" s="18" cm="1">
        <f t="array" ref="K114">VLOOKUP($A114,'movie-row'!$A$2:$Z$101,_xlfn.XMATCH(K$32,'movie-row'!$A$1:$Z$1),0)</f>
        <v>4.5</v>
      </c>
      <c r="L114" s="18" cm="1">
        <f t="array" ref="L114">VLOOKUP($A114,'movie-row'!$A$2:$Z$101,_xlfn.XMATCH(L$32,'movie-row'!$A$1:$Z$1),0)</f>
        <v>0</v>
      </c>
      <c r="M114" s="18" cm="1">
        <f t="array" ref="M114">VLOOKUP($A114,'movie-row'!$A$2:$Z$101,_xlfn.XMATCH(M$32,'movie-row'!$A$1:$Z$1),0)</f>
        <v>5</v>
      </c>
      <c r="N114" s="18" cm="1">
        <f t="array" ref="N114">VLOOKUP($A114,'movie-row'!$A$2:$Z$101,_xlfn.XMATCH(N$32,'movie-row'!$A$1:$Z$1),0)</f>
        <v>0</v>
      </c>
      <c r="O114" s="27" cm="1">
        <f t="array" ref="O114">VLOOKUP($A114,'movie-row'!$A$2:$Z$101,_xlfn.XMATCH(O$32,'movie-row'!$A$1:$Z$1),0)</f>
        <v>0</v>
      </c>
      <c r="P114" s="18" cm="1">
        <f t="array" ref="P114">VLOOKUP($A114,'movie-row'!$A$2:$Z$101,_xlfn.XMATCH(P$32,'movie-row'!$A$1:$Z$1),0)</f>
        <v>2.5</v>
      </c>
      <c r="Q114" s="18" cm="1">
        <f t="array" ref="Q114">VLOOKUP($A114,'movie-row'!$A$2:$Z$101,_xlfn.XMATCH(Q$32,'movie-row'!$A$1:$Z$1),0)</f>
        <v>0</v>
      </c>
      <c r="R114" s="18" cm="1">
        <f t="array" ref="R114">VLOOKUP($A114,'movie-row'!$A$2:$Z$101,_xlfn.XMATCH(R$32,'movie-row'!$A$1:$Z$1),0)</f>
        <v>0</v>
      </c>
      <c r="S114" s="18" cm="1">
        <f t="array" ref="S114">VLOOKUP($A114,'movie-row'!$A$2:$Z$101,_xlfn.XMATCH(S$32,'movie-row'!$A$1:$Z$1),0)</f>
        <v>3.5</v>
      </c>
      <c r="T114" s="18" cm="1">
        <f t="array" ref="T114">VLOOKUP($A114,'movie-row'!$A$2:$Z$101,_xlfn.XMATCH(T$32,'movie-row'!$A$1:$Z$1),0)</f>
        <v>0</v>
      </c>
      <c r="U114" s="18" cm="1">
        <f t="array" ref="U114">VLOOKUP($A114,'movie-row'!$A$2:$Z$101,_xlfn.XMATCH(U$32,'movie-row'!$A$1:$Z$1),0)</f>
        <v>3.5</v>
      </c>
      <c r="V114" s="18" cm="1">
        <f t="array" ref="V114">VLOOKUP($A114,'movie-row'!$A$2:$Z$101,_xlfn.XMATCH(V$32,'movie-row'!$A$1:$Z$1),0)</f>
        <v>4</v>
      </c>
      <c r="W114" s="18" cm="1">
        <f t="array" ref="W114">VLOOKUP($A114,'movie-row'!$A$2:$Z$101,_xlfn.XMATCH(W$32,'movie-row'!$A$1:$Z$1),0)</f>
        <v>0</v>
      </c>
      <c r="X114" s="18" cm="1">
        <f t="array" ref="X114">VLOOKUP($A114,'movie-row'!$A$2:$Z$101,_xlfn.XMATCH(X$32,'movie-row'!$A$1:$Z$1),0)</f>
        <v>0</v>
      </c>
      <c r="Y114" s="18" cm="1">
        <f t="array" ref="Y114">VLOOKUP($A114,'movie-row'!$A$2:$Z$101,_xlfn.XMATCH(Y$32,'movie-row'!$A$1:$Z$1),0)</f>
        <v>4</v>
      </c>
      <c r="Z114" s="18" cm="1">
        <f t="array" ref="Z114">VLOOKUP($A114,'movie-row'!$A$2:$Z$101,_xlfn.XMATCH(Z$32,'movie-row'!$A$1:$Z$1),0)</f>
        <v>0</v>
      </c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B114" s="34"/>
      <c r="BC114" s="18"/>
      <c r="BD114" s="18"/>
      <c r="BE114" s="18"/>
      <c r="BF114" s="18"/>
      <c r="BG114" s="27"/>
      <c r="BH114" s="18"/>
      <c r="BI114" s="18"/>
      <c r="BJ114" s="18"/>
      <c r="BK114" s="18"/>
      <c r="BL114" s="18"/>
      <c r="BM114" s="18"/>
      <c r="BN114" s="18"/>
      <c r="BO114" s="18"/>
      <c r="BP114" s="27"/>
      <c r="BQ114" s="18"/>
      <c r="BR114" s="18"/>
      <c r="BS114" s="18"/>
      <c r="BT114" s="18"/>
      <c r="BU114" s="18"/>
      <c r="BV114" s="18"/>
      <c r="BW114" s="18"/>
      <c r="BX114" s="18"/>
      <c r="BY114" s="18"/>
      <c r="BZ114" s="18"/>
      <c r="CA114" s="18"/>
      <c r="CB114" s="18"/>
      <c r="CC114" s="18"/>
    </row>
    <row r="115" spans="1:81">
      <c r="A115" s="5" t="str">
        <f t="shared" si="13"/>
        <v>114: Pretty Woman (1990)</v>
      </c>
      <c r="B115" s="18" cm="1">
        <f t="array" ref="B115">VLOOKUP($A115,'movie-row'!$A$2:$Z$101,_xlfn.XMATCH(B$33,'movie-row'!$A$1:$Z$1),0)</f>
        <v>3.5</v>
      </c>
      <c r="C115" s="18" cm="1">
        <f t="array" ref="C115">VLOOKUP($A115,'movie-row'!$A$2:$Z$101,_xlfn.XMATCH(C$33,'movie-row'!$A$1:$Z$1),0)</f>
        <v>0</v>
      </c>
      <c r="D115" s="18" cm="1">
        <f t="array" ref="D115">VLOOKUP($A115,'movie-row'!$A$2:$Z$101,_xlfn.XMATCH(D$33,'movie-row'!$A$1:$Z$1),0)</f>
        <v>3.5</v>
      </c>
      <c r="E115" s="18" cm="1">
        <f t="array" ref="E115">VLOOKUP($A115,'movie-row'!$A$2:$Z$101,_xlfn.XMATCH(E$33,'movie-row'!$A$1:$Z$1),0)</f>
        <v>0</v>
      </c>
      <c r="F115" s="27" cm="1">
        <f t="array" ref="F115">VLOOKUP($A115,'movie-row'!$A$2:$Z$101,_xlfn.XMATCH(F$33,'movie-row'!$A$1:$Z$1),0)</f>
        <v>2</v>
      </c>
      <c r="G115" s="18" cm="1">
        <f t="array" ref="G115">VLOOKUP($A115,'movie-row'!$A$2:$Z$101,_xlfn.XMATCH(G$33,'movie-row'!$A$1:$Z$1),0)</f>
        <v>3.5</v>
      </c>
      <c r="H115" s="18" cm="1">
        <f t="array" ref="H115">VLOOKUP($A115,'movie-row'!$A$2:$Z$101,_xlfn.XMATCH(H$33,'movie-row'!$A$1:$Z$1),0)</f>
        <v>0</v>
      </c>
      <c r="I115" s="18" cm="1">
        <f t="array" ref="I115">VLOOKUP($A115,'movie-row'!$A$2:$Z$101,_xlfn.XMATCH(I$33,'movie-row'!$A$1:$Z$1),0)</f>
        <v>0</v>
      </c>
      <c r="J115" s="18" cm="1">
        <f t="array" ref="J115">VLOOKUP($A115,'movie-row'!$A$2:$Z$101,_xlfn.XMATCH(J$33,'movie-row'!$A$1:$Z$1),0)</f>
        <v>3.5</v>
      </c>
      <c r="K115" s="18" cm="1">
        <f t="array" ref="K115">VLOOKUP($A115,'movie-row'!$A$2:$Z$101,_xlfn.XMATCH(K$33,'movie-row'!$A$1:$Z$1),0)</f>
        <v>3.5</v>
      </c>
      <c r="L115" s="18" cm="1">
        <f t="array" ref="L115">VLOOKUP($A115,'movie-row'!$A$2:$Z$101,_xlfn.XMATCH(L$33,'movie-row'!$A$1:$Z$1),0)</f>
        <v>3.5</v>
      </c>
      <c r="M115" s="18" cm="1">
        <f t="array" ref="M115">VLOOKUP($A115,'movie-row'!$A$2:$Z$101,_xlfn.XMATCH(M$33,'movie-row'!$A$1:$Z$1),0)</f>
        <v>0</v>
      </c>
      <c r="N115" s="18" cm="1">
        <f t="array" ref="N115">VLOOKUP($A115,'movie-row'!$A$2:$Z$101,_xlfn.XMATCH(N$33,'movie-row'!$A$1:$Z$1),0)</f>
        <v>0</v>
      </c>
      <c r="O115" s="27" cm="1">
        <f t="array" ref="O115">VLOOKUP($A115,'movie-row'!$A$2:$Z$101,_xlfn.XMATCH(O$33,'movie-row'!$A$1:$Z$1),0)</f>
        <v>3.5</v>
      </c>
      <c r="P115" s="18" cm="1">
        <f t="array" ref="P115">VLOOKUP($A115,'movie-row'!$A$2:$Z$101,_xlfn.XMATCH(P$33,'movie-row'!$A$1:$Z$1),0)</f>
        <v>0</v>
      </c>
      <c r="Q115" s="18" cm="1">
        <f t="array" ref="Q115">VLOOKUP($A115,'movie-row'!$A$2:$Z$101,_xlfn.XMATCH(Q$33,'movie-row'!$A$1:$Z$1),0)</f>
        <v>0</v>
      </c>
      <c r="R115" s="18" cm="1">
        <f t="array" ref="R115">VLOOKUP($A115,'movie-row'!$A$2:$Z$101,_xlfn.XMATCH(R$33,'movie-row'!$A$1:$Z$1),0)</f>
        <v>2</v>
      </c>
      <c r="S115" s="18" cm="1">
        <f t="array" ref="S115">VLOOKUP($A115,'movie-row'!$A$2:$Z$101,_xlfn.XMATCH(S$33,'movie-row'!$A$1:$Z$1),0)</f>
        <v>0</v>
      </c>
      <c r="T115" s="18" cm="1">
        <f t="array" ref="T115">VLOOKUP($A115,'movie-row'!$A$2:$Z$101,_xlfn.XMATCH(T$33,'movie-row'!$A$1:$Z$1),0)</f>
        <v>2.5</v>
      </c>
      <c r="U115" s="18" cm="1">
        <f t="array" ref="U115">VLOOKUP($A115,'movie-row'!$A$2:$Z$101,_xlfn.XMATCH(U$33,'movie-row'!$A$1:$Z$1),0)</f>
        <v>0</v>
      </c>
      <c r="V115" s="18" cm="1">
        <f t="array" ref="V115">VLOOKUP($A115,'movie-row'!$A$2:$Z$101,_xlfn.XMATCH(V$33,'movie-row'!$A$1:$Z$1),0)</f>
        <v>0</v>
      </c>
      <c r="W115" s="18" cm="1">
        <f t="array" ref="W115">VLOOKUP($A115,'movie-row'!$A$2:$Z$101,_xlfn.XMATCH(W$33,'movie-row'!$A$1:$Z$1),0)</f>
        <v>3.5</v>
      </c>
      <c r="X115" s="18" cm="1">
        <f t="array" ref="X115">VLOOKUP($A115,'movie-row'!$A$2:$Z$101,_xlfn.XMATCH(X$33,'movie-row'!$A$1:$Z$1),0)</f>
        <v>4</v>
      </c>
      <c r="Y115" s="18" cm="1">
        <f t="array" ref="Y115">VLOOKUP($A115,'movie-row'!$A$2:$Z$101,_xlfn.XMATCH(Y$33,'movie-row'!$A$1:$Z$1),0)</f>
        <v>3.5</v>
      </c>
      <c r="Z115" s="18" cm="1">
        <f t="array" ref="Z115">VLOOKUP($A115,'movie-row'!$A$2:$Z$101,_xlfn.XMATCH(Z$33,'movie-row'!$A$1:$Z$1),0)</f>
        <v>0</v>
      </c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B115" s="34"/>
      <c r="BC115" s="18"/>
      <c r="BD115" s="18"/>
      <c r="BE115" s="18"/>
      <c r="BF115" s="18"/>
      <c r="BG115" s="27"/>
      <c r="BH115" s="18"/>
      <c r="BI115" s="18"/>
      <c r="BJ115" s="18"/>
      <c r="BK115" s="18"/>
      <c r="BL115" s="18"/>
      <c r="BM115" s="18"/>
      <c r="BN115" s="18"/>
      <c r="BO115" s="18"/>
      <c r="BP115" s="27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8"/>
    </row>
    <row r="116" spans="1:81">
      <c r="A116" s="20" t="s">
        <v>14</v>
      </c>
      <c r="B116" s="18" cm="1">
        <f t="array" ref="B116">VLOOKUP($A116,'movie-row'!$A$2:$Z$101,_xlfn.XMATCH(B$29,'movie-row'!$A$1:$Z$1),0)</f>
        <v>4.5</v>
      </c>
      <c r="C116" s="18" cm="1">
        <f t="array" ref="C116">VLOOKUP($A116,'movie-row'!$A$2:$Z$101,_xlfn.XMATCH(C$29,'movie-row'!$A$1:$Z$1),0)</f>
        <v>0</v>
      </c>
      <c r="D116" s="18" cm="1">
        <f t="array" ref="D116">VLOOKUP($A116,'movie-row'!$A$2:$Z$101,_xlfn.XMATCH(D$29,'movie-row'!$A$1:$Z$1),0)</f>
        <v>5</v>
      </c>
      <c r="E116" s="18" cm="1">
        <f t="array" ref="E116">VLOOKUP($A116,'movie-row'!$A$2:$Z$101,_xlfn.XMATCH(E$29,'movie-row'!$A$1:$Z$1),0)</f>
        <v>0</v>
      </c>
      <c r="F116" s="27" cm="1">
        <f t="array" ref="F116">VLOOKUP($A116,'movie-row'!$A$2:$Z$101,_xlfn.XMATCH(F$29,'movie-row'!$A$1:$Z$1),0)</f>
        <v>3.5</v>
      </c>
      <c r="G116" s="18" cm="1">
        <f t="array" ref="G116">VLOOKUP($A116,'movie-row'!$A$2:$Z$101,_xlfn.XMATCH(G$29,'movie-row'!$A$1:$Z$1),0)</f>
        <v>0</v>
      </c>
      <c r="H116" s="18" cm="1">
        <f t="array" ref="H116">VLOOKUP($A116,'movie-row'!$A$2:$Z$101,_xlfn.XMATCH(H$29,'movie-row'!$A$1:$Z$1),0)</f>
        <v>4</v>
      </c>
      <c r="I116" s="18" cm="1">
        <f t="array" ref="I116">VLOOKUP($A116,'movie-row'!$A$2:$Z$101,_xlfn.XMATCH(I$29,'movie-row'!$A$1:$Z$1),0)</f>
        <v>0</v>
      </c>
      <c r="J116" s="18" cm="1">
        <f t="array" ref="J116">VLOOKUP($A116,'movie-row'!$A$2:$Z$101,_xlfn.XMATCH(J$29,'movie-row'!$A$1:$Z$1),0)</f>
        <v>3.5</v>
      </c>
      <c r="K116" s="18" cm="1">
        <f t="array" ref="K116">VLOOKUP($A116,'movie-row'!$A$2:$Z$101,_xlfn.XMATCH(K$29,'movie-row'!$A$1:$Z$1),0)</f>
        <v>2.5</v>
      </c>
      <c r="L116" s="18" cm="1">
        <f t="array" ref="L116">VLOOKUP($A116,'movie-row'!$A$2:$Z$101,_xlfn.XMATCH(L$29,'movie-row'!$A$1:$Z$1),0)</f>
        <v>5</v>
      </c>
      <c r="M116" s="18" cm="1">
        <f t="array" ref="M116">VLOOKUP($A116,'movie-row'!$A$2:$Z$101,_xlfn.XMATCH(M$29,'movie-row'!$A$1:$Z$1),0)</f>
        <v>2.5</v>
      </c>
      <c r="N116" s="18" cm="1">
        <f t="array" ref="N116">VLOOKUP($A116,'movie-row'!$A$2:$Z$101,_xlfn.XMATCH(N$29,'movie-row'!$A$1:$Z$1),0)</f>
        <v>0</v>
      </c>
      <c r="O116" s="27" cm="1">
        <f t="array" ref="O116">VLOOKUP($A116,'movie-row'!$A$2:$Z$101,_xlfn.XMATCH(O$29,'movie-row'!$A$1:$Z$1),0)</f>
        <v>0</v>
      </c>
      <c r="P116" s="18" cm="1">
        <f t="array" ref="P116">VLOOKUP($A116,'movie-row'!$A$2:$Z$101,_xlfn.XMATCH(P$29,'movie-row'!$A$1:$Z$1),0)</f>
        <v>5</v>
      </c>
      <c r="Q116" s="18" cm="1">
        <f t="array" ref="Q116">VLOOKUP($A116,'movie-row'!$A$2:$Z$101,_xlfn.XMATCH(Q$29,'movie-row'!$A$1:$Z$1),0)</f>
        <v>2.5</v>
      </c>
      <c r="R116" s="18" cm="1">
        <f t="array" ref="R116">VLOOKUP($A116,'movie-row'!$A$2:$Z$101,_xlfn.XMATCH(R$29,'movie-row'!$A$1:$Z$1),0)</f>
        <v>0</v>
      </c>
      <c r="S116" s="18" cm="1">
        <f t="array" ref="S116">VLOOKUP($A116,'movie-row'!$A$2:$Z$101,_xlfn.XMATCH(S$29,'movie-row'!$A$1:$Z$1),0)</f>
        <v>5</v>
      </c>
      <c r="T116" s="18" cm="1">
        <f t="array" ref="T116">VLOOKUP($A116,'movie-row'!$A$2:$Z$101,_xlfn.XMATCH(T$29,'movie-row'!$A$1:$Z$1),0)</f>
        <v>0</v>
      </c>
      <c r="U116" s="18" cm="1">
        <f t="array" ref="U116">VLOOKUP($A116,'movie-row'!$A$2:$Z$101,_xlfn.XMATCH(U$29,'movie-row'!$A$1:$Z$1),0)</f>
        <v>5</v>
      </c>
      <c r="V116" s="18" cm="1">
        <f t="array" ref="V116">VLOOKUP($A116,'movie-row'!$A$2:$Z$101,_xlfn.XMATCH(V$29,'movie-row'!$A$1:$Z$1),0)</f>
        <v>0</v>
      </c>
      <c r="W116" s="18" cm="1">
        <f t="array" ref="W116">VLOOKUP($A116,'movie-row'!$A$2:$Z$101,_xlfn.XMATCH(W$29,'movie-row'!$A$1:$Z$1),0)</f>
        <v>3.5</v>
      </c>
      <c r="X116" s="18" cm="1">
        <f t="array" ref="X116">VLOOKUP($A116,'movie-row'!$A$2:$Z$101,_xlfn.XMATCH(X$29,'movie-row'!$A$1:$Z$1),0)</f>
        <v>0</v>
      </c>
      <c r="Y116" s="18" cm="1">
        <f t="array" ref="Y116">VLOOKUP($A116,'movie-row'!$A$2:$Z$101,_xlfn.XMATCH(Y$29,'movie-row'!$A$1:$Z$1),0)</f>
        <v>0</v>
      </c>
      <c r="Z116" s="18" cm="1">
        <f t="array" ref="Z116">VLOOKUP($A116,'movie-row'!$A$2:$Z$101,_xlfn.XMATCH(Z$29,'movie-row'!$A$1:$Z$1),0)</f>
        <v>0</v>
      </c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B116" s="34"/>
      <c r="BC116" s="18"/>
      <c r="BD116" s="18"/>
      <c r="BE116" s="18"/>
      <c r="BF116" s="18"/>
      <c r="BG116" s="27"/>
      <c r="BH116" s="18"/>
      <c r="BI116" s="18"/>
      <c r="BJ116" s="18"/>
      <c r="BK116" s="18"/>
      <c r="BL116" s="18"/>
      <c r="BM116" s="18"/>
      <c r="BN116" s="18"/>
      <c r="BO116" s="18"/>
      <c r="BP116" s="27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8"/>
    </row>
    <row r="117" spans="1:81">
      <c r="A117" s="5" t="str">
        <f t="shared" ref="A117:A120" si="14">A116</f>
        <v>120: The Lord of the Rings: The Fellowship of the Ring (2001)</v>
      </c>
      <c r="B117" s="18" cm="1">
        <f t="array" ref="B117">VLOOKUP($A117,'movie-row'!$A$2:$Z$101,_xlfn.XMATCH(B$30,'movie-row'!$A$1:$Z$1),0)</f>
        <v>4</v>
      </c>
      <c r="C117" s="18" cm="1">
        <f t="array" ref="C117">VLOOKUP($A117,'movie-row'!$A$2:$Z$101,_xlfn.XMATCH(C$30,'movie-row'!$A$1:$Z$1),0)</f>
        <v>3.5</v>
      </c>
      <c r="D117" s="18" cm="1">
        <f t="array" ref="D117">VLOOKUP($A117,'movie-row'!$A$2:$Z$101,_xlfn.XMATCH(D$30,'movie-row'!$A$1:$Z$1),0)</f>
        <v>0</v>
      </c>
      <c r="E117" s="18" cm="1">
        <f t="array" ref="E117">VLOOKUP($A117,'movie-row'!$A$2:$Z$101,_xlfn.XMATCH(E$30,'movie-row'!$A$1:$Z$1),0)</f>
        <v>0</v>
      </c>
      <c r="F117" s="27" cm="1">
        <f t="array" ref="F117">VLOOKUP($A117,'movie-row'!$A$2:$Z$101,_xlfn.XMATCH(F$30,'movie-row'!$A$1:$Z$1),0)</f>
        <v>5</v>
      </c>
      <c r="G117" s="18" cm="1">
        <f t="array" ref="G117">VLOOKUP($A117,'movie-row'!$A$2:$Z$101,_xlfn.XMATCH(G$30,'movie-row'!$A$1:$Z$1),0)</f>
        <v>0</v>
      </c>
      <c r="H117" s="18" cm="1">
        <f t="array" ref="H117">VLOOKUP($A117,'movie-row'!$A$2:$Z$101,_xlfn.XMATCH(H$30,'movie-row'!$A$1:$Z$1),0)</f>
        <v>5</v>
      </c>
      <c r="I117" s="18" cm="1">
        <f t="array" ref="I117">VLOOKUP($A117,'movie-row'!$A$2:$Z$101,_xlfn.XMATCH(I$30,'movie-row'!$A$1:$Z$1),0)</f>
        <v>0</v>
      </c>
      <c r="J117" s="18" cm="1">
        <f t="array" ref="J117">VLOOKUP($A117,'movie-row'!$A$2:$Z$101,_xlfn.XMATCH(J$30,'movie-row'!$A$1:$Z$1),0)</f>
        <v>0</v>
      </c>
      <c r="K117" s="18" cm="1">
        <f t="array" ref="K117">VLOOKUP($A117,'movie-row'!$A$2:$Z$101,_xlfn.XMATCH(K$30,'movie-row'!$A$1:$Z$1),0)</f>
        <v>4.5</v>
      </c>
      <c r="L117" s="18" cm="1">
        <f t="array" ref="L117">VLOOKUP($A117,'movie-row'!$A$2:$Z$101,_xlfn.XMATCH(L$30,'movie-row'!$A$1:$Z$1),0)</f>
        <v>4</v>
      </c>
      <c r="M117" s="18" cm="1">
        <f t="array" ref="M117">VLOOKUP($A117,'movie-row'!$A$2:$Z$101,_xlfn.XMATCH(M$30,'movie-row'!$A$1:$Z$1),0)</f>
        <v>5</v>
      </c>
      <c r="N117" s="18" cm="1">
        <f t="array" ref="N117">VLOOKUP($A117,'movie-row'!$A$2:$Z$101,_xlfn.XMATCH(N$30,'movie-row'!$A$1:$Z$1),0)</f>
        <v>5</v>
      </c>
      <c r="O117" s="27" cm="1">
        <f t="array" ref="O117">VLOOKUP($A117,'movie-row'!$A$2:$Z$101,_xlfn.XMATCH(O$30,'movie-row'!$A$1:$Z$1),0)</f>
        <v>5</v>
      </c>
      <c r="P117" s="18" cm="1">
        <f t="array" ref="P117">VLOOKUP($A117,'movie-row'!$A$2:$Z$101,_xlfn.XMATCH(P$30,'movie-row'!$A$1:$Z$1),0)</f>
        <v>0</v>
      </c>
      <c r="Q117" s="18" cm="1">
        <f t="array" ref="Q117">VLOOKUP($A117,'movie-row'!$A$2:$Z$101,_xlfn.XMATCH(Q$30,'movie-row'!$A$1:$Z$1),0)</f>
        <v>5</v>
      </c>
      <c r="R117" s="18" cm="1">
        <f t="array" ref="R117">VLOOKUP($A117,'movie-row'!$A$2:$Z$101,_xlfn.XMATCH(R$30,'movie-row'!$A$1:$Z$1),0)</f>
        <v>0</v>
      </c>
      <c r="S117" s="18" cm="1">
        <f t="array" ref="S117">VLOOKUP($A117,'movie-row'!$A$2:$Z$101,_xlfn.XMATCH(S$30,'movie-row'!$A$1:$Z$1),0)</f>
        <v>0</v>
      </c>
      <c r="T117" s="18" cm="1">
        <f t="array" ref="T117">VLOOKUP($A117,'movie-row'!$A$2:$Z$101,_xlfn.XMATCH(T$30,'movie-row'!$A$1:$Z$1),0)</f>
        <v>0</v>
      </c>
      <c r="U117" s="18" cm="1">
        <f t="array" ref="U117">VLOOKUP($A117,'movie-row'!$A$2:$Z$101,_xlfn.XMATCH(U$30,'movie-row'!$A$1:$Z$1),0)</f>
        <v>5</v>
      </c>
      <c r="V117" s="18" cm="1">
        <f t="array" ref="V117">VLOOKUP($A117,'movie-row'!$A$2:$Z$101,_xlfn.XMATCH(V$30,'movie-row'!$A$1:$Z$1),0)</f>
        <v>0</v>
      </c>
      <c r="W117" s="18" cm="1">
        <f t="array" ref="W117">VLOOKUP($A117,'movie-row'!$A$2:$Z$101,_xlfn.XMATCH(W$30,'movie-row'!$A$1:$Z$1),0)</f>
        <v>3</v>
      </c>
      <c r="X117" s="18" cm="1">
        <f t="array" ref="X117">VLOOKUP($A117,'movie-row'!$A$2:$Z$101,_xlfn.XMATCH(X$30,'movie-row'!$A$1:$Z$1),0)</f>
        <v>5</v>
      </c>
      <c r="Y117" s="18" cm="1">
        <f t="array" ref="Y117">VLOOKUP($A117,'movie-row'!$A$2:$Z$101,_xlfn.XMATCH(Y$30,'movie-row'!$A$1:$Z$1),0)</f>
        <v>0</v>
      </c>
      <c r="Z117" s="18" cm="1">
        <f t="array" ref="Z117">VLOOKUP($A117,'movie-row'!$A$2:$Z$101,_xlfn.XMATCH(Z$30,'movie-row'!$A$1:$Z$1),0)</f>
        <v>5</v>
      </c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B117" s="34"/>
      <c r="BC117" s="18"/>
      <c r="BD117" s="18"/>
      <c r="BE117" s="18"/>
      <c r="BF117" s="18"/>
      <c r="BG117" s="27"/>
      <c r="BH117" s="18"/>
      <c r="BI117" s="18"/>
      <c r="BJ117" s="18"/>
      <c r="BK117" s="18"/>
      <c r="BL117" s="18"/>
      <c r="BM117" s="18"/>
      <c r="BN117" s="18"/>
      <c r="BO117" s="18"/>
      <c r="BP117" s="27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8"/>
    </row>
    <row r="118" spans="1:81">
      <c r="A118" s="5" t="str">
        <f t="shared" si="14"/>
        <v>120: The Lord of the Rings: The Fellowship of the Ring (2001)</v>
      </c>
      <c r="B118" s="18" cm="1">
        <f t="array" ref="B118">VLOOKUP($A118,'movie-row'!$A$2:$Z$101,_xlfn.XMATCH(B$31,'movie-row'!$A$1:$Z$1),0)</f>
        <v>0</v>
      </c>
      <c r="C118" s="18" cm="1">
        <f t="array" ref="C118">VLOOKUP($A118,'movie-row'!$A$2:$Z$101,_xlfn.XMATCH(C$31,'movie-row'!$A$1:$Z$1),0)</f>
        <v>3.5</v>
      </c>
      <c r="D118" s="18" cm="1">
        <f t="array" ref="D118">VLOOKUP($A118,'movie-row'!$A$2:$Z$101,_xlfn.XMATCH(D$31,'movie-row'!$A$1:$Z$1),0)</f>
        <v>0</v>
      </c>
      <c r="E118" s="18" cm="1">
        <f t="array" ref="E118">VLOOKUP($A118,'movie-row'!$A$2:$Z$101,_xlfn.XMATCH(E$31,'movie-row'!$A$1:$Z$1),0)</f>
        <v>5</v>
      </c>
      <c r="F118" s="27" cm="1">
        <f t="array" ref="F118">VLOOKUP($A118,'movie-row'!$A$2:$Z$101,_xlfn.XMATCH(F$31,'movie-row'!$A$1:$Z$1),0)</f>
        <v>4</v>
      </c>
      <c r="G118" s="18" cm="1">
        <f t="array" ref="G118">VLOOKUP($A118,'movie-row'!$A$2:$Z$101,_xlfn.XMATCH(G$31,'movie-row'!$A$1:$Z$1),0)</f>
        <v>0</v>
      </c>
      <c r="H118" s="18" cm="1">
        <f t="array" ref="H118">VLOOKUP($A118,'movie-row'!$A$2:$Z$101,_xlfn.XMATCH(H$31,'movie-row'!$A$1:$Z$1),0)</f>
        <v>4.5</v>
      </c>
      <c r="I118" s="18" cm="1">
        <f t="array" ref="I118">VLOOKUP($A118,'movie-row'!$A$2:$Z$101,_xlfn.XMATCH(I$31,'movie-row'!$A$1:$Z$1),0)</f>
        <v>5</v>
      </c>
      <c r="J118" s="18" cm="1">
        <f t="array" ref="J118">VLOOKUP($A118,'movie-row'!$A$2:$Z$101,_xlfn.XMATCH(J$31,'movie-row'!$A$1:$Z$1),0)</f>
        <v>0</v>
      </c>
      <c r="K118" s="18" cm="1">
        <f t="array" ref="K118">VLOOKUP($A118,'movie-row'!$A$2:$Z$101,_xlfn.XMATCH(K$31,'movie-row'!$A$1:$Z$1),0)</f>
        <v>0</v>
      </c>
      <c r="L118" s="18" cm="1">
        <f t="array" ref="L118">VLOOKUP($A118,'movie-row'!$A$2:$Z$101,_xlfn.XMATCH(L$31,'movie-row'!$A$1:$Z$1),0)</f>
        <v>0</v>
      </c>
      <c r="M118" s="18" cm="1">
        <f t="array" ref="M118">VLOOKUP($A118,'movie-row'!$A$2:$Z$101,_xlfn.XMATCH(M$31,'movie-row'!$A$1:$Z$1),0)</f>
        <v>0</v>
      </c>
      <c r="N118" s="18" cm="1">
        <f t="array" ref="N118">VLOOKUP($A118,'movie-row'!$A$2:$Z$101,_xlfn.XMATCH(N$31,'movie-row'!$A$1:$Z$1),0)</f>
        <v>0</v>
      </c>
      <c r="O118" s="27" cm="1">
        <f t="array" ref="O118">VLOOKUP($A118,'movie-row'!$A$2:$Z$101,_xlfn.XMATCH(O$31,'movie-row'!$A$1:$Z$1),0)</f>
        <v>0</v>
      </c>
      <c r="P118" s="18" cm="1">
        <f t="array" ref="P118">VLOOKUP($A118,'movie-row'!$A$2:$Z$101,_xlfn.XMATCH(P$31,'movie-row'!$A$1:$Z$1),0)</f>
        <v>0</v>
      </c>
      <c r="Q118" s="18" cm="1">
        <f t="array" ref="Q118">VLOOKUP($A118,'movie-row'!$A$2:$Z$101,_xlfn.XMATCH(Q$31,'movie-row'!$A$1:$Z$1),0)</f>
        <v>4</v>
      </c>
      <c r="R118" s="18" cm="1">
        <f t="array" ref="R118">VLOOKUP($A118,'movie-row'!$A$2:$Z$101,_xlfn.XMATCH(R$31,'movie-row'!$A$1:$Z$1),0)</f>
        <v>0</v>
      </c>
      <c r="S118" s="18" cm="1">
        <f t="array" ref="S118">VLOOKUP($A118,'movie-row'!$A$2:$Z$101,_xlfn.XMATCH(S$31,'movie-row'!$A$1:$Z$1),0)</f>
        <v>5</v>
      </c>
      <c r="T118" s="18" cm="1">
        <f t="array" ref="T118">VLOOKUP($A118,'movie-row'!$A$2:$Z$101,_xlfn.XMATCH(T$31,'movie-row'!$A$1:$Z$1),0)</f>
        <v>0</v>
      </c>
      <c r="U118" s="18" cm="1">
        <f t="array" ref="U118">VLOOKUP($A118,'movie-row'!$A$2:$Z$101,_xlfn.XMATCH(U$31,'movie-row'!$A$1:$Z$1),0)</f>
        <v>4.5</v>
      </c>
      <c r="V118" s="18" cm="1">
        <f t="array" ref="V118">VLOOKUP($A118,'movie-row'!$A$2:$Z$101,_xlfn.XMATCH(V$31,'movie-row'!$A$1:$Z$1),0)</f>
        <v>4</v>
      </c>
      <c r="W118" s="18" cm="1">
        <f t="array" ref="W118">VLOOKUP($A118,'movie-row'!$A$2:$Z$101,_xlfn.XMATCH(W$31,'movie-row'!$A$1:$Z$1),0)</f>
        <v>0.5</v>
      </c>
      <c r="X118" s="18" cm="1">
        <f t="array" ref="X118">VLOOKUP($A118,'movie-row'!$A$2:$Z$101,_xlfn.XMATCH(X$31,'movie-row'!$A$1:$Z$1),0)</f>
        <v>4</v>
      </c>
      <c r="Y118" s="18" cm="1">
        <f t="array" ref="Y118">VLOOKUP($A118,'movie-row'!$A$2:$Z$101,_xlfn.XMATCH(Y$31,'movie-row'!$A$1:$Z$1),0)</f>
        <v>4</v>
      </c>
      <c r="Z118" s="18" cm="1">
        <f t="array" ref="Z118">VLOOKUP($A118,'movie-row'!$A$2:$Z$101,_xlfn.XMATCH(Z$31,'movie-row'!$A$1:$Z$1),0)</f>
        <v>5</v>
      </c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B118" s="34"/>
      <c r="BC118" s="18"/>
      <c r="BD118" s="18"/>
      <c r="BE118" s="18"/>
      <c r="BF118" s="18"/>
      <c r="BG118" s="27"/>
      <c r="BH118" s="18"/>
      <c r="BI118" s="18"/>
      <c r="BJ118" s="18"/>
      <c r="BK118" s="18"/>
      <c r="BL118" s="18"/>
      <c r="BM118" s="18"/>
      <c r="BN118" s="18"/>
      <c r="BO118" s="18"/>
      <c r="BP118" s="27"/>
      <c r="BQ118" s="18"/>
      <c r="BR118" s="18"/>
      <c r="BS118" s="18"/>
      <c r="BT118" s="18"/>
      <c r="BU118" s="18"/>
      <c r="BV118" s="18"/>
      <c r="BW118" s="18"/>
      <c r="BX118" s="18"/>
      <c r="BY118" s="18"/>
      <c r="BZ118" s="18"/>
      <c r="CA118" s="18"/>
      <c r="CB118" s="18"/>
      <c r="CC118" s="18"/>
    </row>
    <row r="119" spans="1:81">
      <c r="A119" s="5" t="str">
        <f t="shared" si="14"/>
        <v>120: The Lord of the Rings: The Fellowship of the Ring (2001)</v>
      </c>
      <c r="B119" s="18" cm="1">
        <f t="array" ref="B119">VLOOKUP($A119,'movie-row'!$A$2:$Z$101,_xlfn.XMATCH(B$32,'movie-row'!$A$1:$Z$1),0)</f>
        <v>0</v>
      </c>
      <c r="C119" s="18" cm="1">
        <f t="array" ref="C119">VLOOKUP($A119,'movie-row'!$A$2:$Z$101,_xlfn.XMATCH(C$32,'movie-row'!$A$1:$Z$1),0)</f>
        <v>5</v>
      </c>
      <c r="D119" s="18" cm="1">
        <f t="array" ref="D119">VLOOKUP($A119,'movie-row'!$A$2:$Z$101,_xlfn.XMATCH(D$32,'movie-row'!$A$1:$Z$1),0)</f>
        <v>3.5</v>
      </c>
      <c r="E119" s="18" cm="1">
        <f t="array" ref="E119">VLOOKUP($A119,'movie-row'!$A$2:$Z$101,_xlfn.XMATCH(E$32,'movie-row'!$A$1:$Z$1),0)</f>
        <v>0</v>
      </c>
      <c r="F119" s="27" cm="1">
        <f t="array" ref="F119">VLOOKUP($A119,'movie-row'!$A$2:$Z$101,_xlfn.XMATCH(F$32,'movie-row'!$A$1:$Z$1),0)</f>
        <v>5</v>
      </c>
      <c r="G119" s="18" cm="1">
        <f t="array" ref="G119">VLOOKUP($A119,'movie-row'!$A$2:$Z$101,_xlfn.XMATCH(G$32,'movie-row'!$A$1:$Z$1),0)</f>
        <v>0</v>
      </c>
      <c r="H119" s="18" cm="1">
        <f t="array" ref="H119">VLOOKUP($A119,'movie-row'!$A$2:$Z$101,_xlfn.XMATCH(H$32,'movie-row'!$A$1:$Z$1),0)</f>
        <v>5</v>
      </c>
      <c r="I119" s="18" cm="1">
        <f t="array" ref="I119">VLOOKUP($A119,'movie-row'!$A$2:$Z$101,_xlfn.XMATCH(I$32,'movie-row'!$A$1:$Z$1),0)</f>
        <v>4</v>
      </c>
      <c r="J119" s="18" cm="1">
        <f t="array" ref="J119">VLOOKUP($A119,'movie-row'!$A$2:$Z$101,_xlfn.XMATCH(J$32,'movie-row'!$A$1:$Z$1),0)</f>
        <v>0</v>
      </c>
      <c r="K119" s="18" cm="1">
        <f t="array" ref="K119">VLOOKUP($A119,'movie-row'!$A$2:$Z$101,_xlfn.XMATCH(K$32,'movie-row'!$A$1:$Z$1),0)</f>
        <v>3</v>
      </c>
      <c r="L119" s="18" cm="1">
        <f t="array" ref="L119">VLOOKUP($A119,'movie-row'!$A$2:$Z$101,_xlfn.XMATCH(L$32,'movie-row'!$A$1:$Z$1),0)</f>
        <v>0</v>
      </c>
      <c r="M119" s="18" cm="1">
        <f t="array" ref="M119">VLOOKUP($A119,'movie-row'!$A$2:$Z$101,_xlfn.XMATCH(M$32,'movie-row'!$A$1:$Z$1),0)</f>
        <v>0.5</v>
      </c>
      <c r="N119" s="18" cm="1">
        <f t="array" ref="N119">VLOOKUP($A119,'movie-row'!$A$2:$Z$101,_xlfn.XMATCH(N$32,'movie-row'!$A$1:$Z$1),0)</f>
        <v>0</v>
      </c>
      <c r="O119" s="27" cm="1">
        <f t="array" ref="O119">VLOOKUP($A119,'movie-row'!$A$2:$Z$101,_xlfn.XMATCH(O$32,'movie-row'!$A$1:$Z$1),0)</f>
        <v>4.5</v>
      </c>
      <c r="P119" s="18" cm="1">
        <f t="array" ref="P119">VLOOKUP($A119,'movie-row'!$A$2:$Z$101,_xlfn.XMATCH(P$32,'movie-row'!$A$1:$Z$1),0)</f>
        <v>4</v>
      </c>
      <c r="Q119" s="18" cm="1">
        <f t="array" ref="Q119">VLOOKUP($A119,'movie-row'!$A$2:$Z$101,_xlfn.XMATCH(Q$32,'movie-row'!$A$1:$Z$1),0)</f>
        <v>5</v>
      </c>
      <c r="R119" s="18" cm="1">
        <f t="array" ref="R119">VLOOKUP($A119,'movie-row'!$A$2:$Z$101,_xlfn.XMATCH(R$32,'movie-row'!$A$1:$Z$1),0)</f>
        <v>0</v>
      </c>
      <c r="S119" s="18" cm="1">
        <f t="array" ref="S119">VLOOKUP($A119,'movie-row'!$A$2:$Z$101,_xlfn.XMATCH(S$32,'movie-row'!$A$1:$Z$1),0)</f>
        <v>0</v>
      </c>
      <c r="T119" s="18" cm="1">
        <f t="array" ref="T119">VLOOKUP($A119,'movie-row'!$A$2:$Z$101,_xlfn.XMATCH(T$32,'movie-row'!$A$1:$Z$1),0)</f>
        <v>5</v>
      </c>
      <c r="U119" s="18" cm="1">
        <f t="array" ref="U119">VLOOKUP($A119,'movie-row'!$A$2:$Z$101,_xlfn.XMATCH(U$32,'movie-row'!$A$1:$Z$1),0)</f>
        <v>5</v>
      </c>
      <c r="V119" s="18" cm="1">
        <f t="array" ref="V119">VLOOKUP($A119,'movie-row'!$A$2:$Z$101,_xlfn.XMATCH(V$32,'movie-row'!$A$1:$Z$1),0)</f>
        <v>5</v>
      </c>
      <c r="W119" s="18" cm="1">
        <f t="array" ref="W119">VLOOKUP($A119,'movie-row'!$A$2:$Z$101,_xlfn.XMATCH(W$32,'movie-row'!$A$1:$Z$1),0)</f>
        <v>5</v>
      </c>
      <c r="X119" s="18" cm="1">
        <f t="array" ref="X119">VLOOKUP($A119,'movie-row'!$A$2:$Z$101,_xlfn.XMATCH(X$32,'movie-row'!$A$1:$Z$1),0)</f>
        <v>0</v>
      </c>
      <c r="Y119" s="18" cm="1">
        <f t="array" ref="Y119">VLOOKUP($A119,'movie-row'!$A$2:$Z$101,_xlfn.XMATCH(Y$32,'movie-row'!$A$1:$Z$1),0)</f>
        <v>5</v>
      </c>
      <c r="Z119" s="18" cm="1">
        <f t="array" ref="Z119">VLOOKUP($A119,'movie-row'!$A$2:$Z$101,_xlfn.XMATCH(Z$32,'movie-row'!$A$1:$Z$1),0)</f>
        <v>0</v>
      </c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B119" s="34"/>
      <c r="BC119" s="18"/>
      <c r="BD119" s="18"/>
      <c r="BE119" s="18"/>
      <c r="BF119" s="18"/>
      <c r="BG119" s="27"/>
      <c r="BH119" s="18"/>
      <c r="BI119" s="18"/>
      <c r="BJ119" s="18"/>
      <c r="BK119" s="18"/>
      <c r="BL119" s="18"/>
      <c r="BM119" s="18"/>
      <c r="BN119" s="18"/>
      <c r="BO119" s="18"/>
      <c r="BP119" s="27"/>
      <c r="BQ119" s="18"/>
      <c r="BR119" s="18"/>
      <c r="BS119" s="18"/>
      <c r="BT119" s="18"/>
      <c r="BU119" s="18"/>
      <c r="BV119" s="18"/>
      <c r="BW119" s="18"/>
      <c r="BX119" s="18"/>
      <c r="BY119" s="18"/>
      <c r="BZ119" s="18"/>
      <c r="CA119" s="18"/>
      <c r="CB119" s="18"/>
      <c r="CC119" s="18"/>
    </row>
    <row r="120" spans="1:81">
      <c r="A120" s="5" t="str">
        <f t="shared" si="14"/>
        <v>120: The Lord of the Rings: The Fellowship of the Ring (2001)</v>
      </c>
      <c r="B120" s="18" cm="1">
        <f t="array" ref="B120">VLOOKUP($A120,'movie-row'!$A$2:$Z$101,_xlfn.XMATCH(B$33,'movie-row'!$A$1:$Z$1),0)</f>
        <v>0</v>
      </c>
      <c r="C120" s="18" cm="1">
        <f t="array" ref="C120">VLOOKUP($A120,'movie-row'!$A$2:$Z$101,_xlfn.XMATCH(C$33,'movie-row'!$A$1:$Z$1),0)</f>
        <v>0</v>
      </c>
      <c r="D120" s="18" cm="1">
        <f t="array" ref="D120">VLOOKUP($A120,'movie-row'!$A$2:$Z$101,_xlfn.XMATCH(D$33,'movie-row'!$A$1:$Z$1),0)</f>
        <v>4</v>
      </c>
      <c r="E120" s="18" cm="1">
        <f t="array" ref="E120">VLOOKUP($A120,'movie-row'!$A$2:$Z$101,_xlfn.XMATCH(E$33,'movie-row'!$A$1:$Z$1),0)</f>
        <v>4.5</v>
      </c>
      <c r="F120" s="27" cm="1">
        <f t="array" ref="F120">VLOOKUP($A120,'movie-row'!$A$2:$Z$101,_xlfn.XMATCH(F$33,'movie-row'!$A$1:$Z$1),0)</f>
        <v>4</v>
      </c>
      <c r="G120" s="18" cm="1">
        <f t="array" ref="G120">VLOOKUP($A120,'movie-row'!$A$2:$Z$101,_xlfn.XMATCH(G$33,'movie-row'!$A$1:$Z$1),0)</f>
        <v>4</v>
      </c>
      <c r="H120" s="18" cm="1">
        <f t="array" ref="H120">VLOOKUP($A120,'movie-row'!$A$2:$Z$101,_xlfn.XMATCH(H$33,'movie-row'!$A$1:$Z$1),0)</f>
        <v>5</v>
      </c>
      <c r="I120" s="18" cm="1">
        <f t="array" ref="I120">VLOOKUP($A120,'movie-row'!$A$2:$Z$101,_xlfn.XMATCH(I$33,'movie-row'!$A$1:$Z$1),0)</f>
        <v>4</v>
      </c>
      <c r="J120" s="18" cm="1">
        <f t="array" ref="J120">VLOOKUP($A120,'movie-row'!$A$2:$Z$101,_xlfn.XMATCH(J$33,'movie-row'!$A$1:$Z$1),0)</f>
        <v>5</v>
      </c>
      <c r="K120" s="18" cm="1">
        <f t="array" ref="K120">VLOOKUP($A120,'movie-row'!$A$2:$Z$101,_xlfn.XMATCH(K$33,'movie-row'!$A$1:$Z$1),0)</f>
        <v>4</v>
      </c>
      <c r="L120" s="18" cm="1">
        <f t="array" ref="L120">VLOOKUP($A120,'movie-row'!$A$2:$Z$101,_xlfn.XMATCH(L$33,'movie-row'!$A$1:$Z$1),0)</f>
        <v>4</v>
      </c>
      <c r="M120" s="18" cm="1">
        <f t="array" ref="M120">VLOOKUP($A120,'movie-row'!$A$2:$Z$101,_xlfn.XMATCH(M$33,'movie-row'!$A$1:$Z$1),0)</f>
        <v>5</v>
      </c>
      <c r="N120" s="18" cm="1">
        <f t="array" ref="N120">VLOOKUP($A120,'movie-row'!$A$2:$Z$101,_xlfn.XMATCH(N$33,'movie-row'!$A$1:$Z$1),0)</f>
        <v>5</v>
      </c>
      <c r="O120" s="27" cm="1">
        <f t="array" ref="O120">VLOOKUP($A120,'movie-row'!$A$2:$Z$101,_xlfn.XMATCH(O$33,'movie-row'!$A$1:$Z$1),0)</f>
        <v>4</v>
      </c>
      <c r="P120" s="18" cm="1">
        <f t="array" ref="P120">VLOOKUP($A120,'movie-row'!$A$2:$Z$101,_xlfn.XMATCH(P$33,'movie-row'!$A$1:$Z$1),0)</f>
        <v>2.5</v>
      </c>
      <c r="Q120" s="18" cm="1">
        <f t="array" ref="Q120">VLOOKUP($A120,'movie-row'!$A$2:$Z$101,_xlfn.XMATCH(Q$33,'movie-row'!$A$1:$Z$1),0)</f>
        <v>0</v>
      </c>
      <c r="R120" s="18" cm="1">
        <f t="array" ref="R120">VLOOKUP($A120,'movie-row'!$A$2:$Z$101,_xlfn.XMATCH(R$33,'movie-row'!$A$1:$Z$1),0)</f>
        <v>4</v>
      </c>
      <c r="S120" s="18" cm="1">
        <f t="array" ref="S120">VLOOKUP($A120,'movie-row'!$A$2:$Z$101,_xlfn.XMATCH(S$33,'movie-row'!$A$1:$Z$1),0)</f>
        <v>0</v>
      </c>
      <c r="T120" s="18" cm="1">
        <f t="array" ref="T120">VLOOKUP($A120,'movie-row'!$A$2:$Z$101,_xlfn.XMATCH(T$33,'movie-row'!$A$1:$Z$1),0)</f>
        <v>4</v>
      </c>
      <c r="U120" s="18" cm="1">
        <f t="array" ref="U120">VLOOKUP($A120,'movie-row'!$A$2:$Z$101,_xlfn.XMATCH(U$33,'movie-row'!$A$1:$Z$1),0)</f>
        <v>5</v>
      </c>
      <c r="V120" s="18" cm="1">
        <f t="array" ref="V120">VLOOKUP($A120,'movie-row'!$A$2:$Z$101,_xlfn.XMATCH(V$33,'movie-row'!$A$1:$Z$1),0)</f>
        <v>5</v>
      </c>
      <c r="W120" s="18" cm="1">
        <f t="array" ref="W120">VLOOKUP($A120,'movie-row'!$A$2:$Z$101,_xlfn.XMATCH(W$33,'movie-row'!$A$1:$Z$1),0)</f>
        <v>5</v>
      </c>
      <c r="X120" s="18" cm="1">
        <f t="array" ref="X120">VLOOKUP($A120,'movie-row'!$A$2:$Z$101,_xlfn.XMATCH(X$33,'movie-row'!$A$1:$Z$1),0)</f>
        <v>3.5</v>
      </c>
      <c r="Y120" s="18" cm="1">
        <f t="array" ref="Y120">VLOOKUP($A120,'movie-row'!$A$2:$Z$101,_xlfn.XMATCH(Y$33,'movie-row'!$A$1:$Z$1),0)</f>
        <v>3.5</v>
      </c>
      <c r="Z120" s="18" cm="1">
        <f t="array" ref="Z120">VLOOKUP($A120,'movie-row'!$A$2:$Z$101,_xlfn.XMATCH(Z$33,'movie-row'!$A$1:$Z$1),0)</f>
        <v>0</v>
      </c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B120" s="34"/>
      <c r="BC120" s="18"/>
      <c r="BD120" s="18"/>
      <c r="BE120" s="18"/>
      <c r="BF120" s="18"/>
      <c r="BG120" s="27"/>
      <c r="BH120" s="18"/>
      <c r="BI120" s="18"/>
      <c r="BJ120" s="18"/>
      <c r="BK120" s="18"/>
      <c r="BL120" s="18"/>
      <c r="BM120" s="18"/>
      <c r="BN120" s="18"/>
      <c r="BO120" s="18"/>
      <c r="BP120" s="27"/>
      <c r="BQ120" s="18"/>
      <c r="BR120" s="18"/>
      <c r="BS120" s="18"/>
      <c r="BT120" s="18"/>
      <c r="BU120" s="18"/>
      <c r="BV120" s="18"/>
      <c r="BW120" s="18"/>
      <c r="BX120" s="18"/>
      <c r="BY120" s="18"/>
      <c r="BZ120" s="18"/>
      <c r="CA120" s="18"/>
      <c r="CB120" s="18"/>
      <c r="CC120" s="18"/>
    </row>
    <row r="121" spans="1:81">
      <c r="A121" s="20" t="s">
        <v>15</v>
      </c>
      <c r="B121" s="18" cm="1">
        <f t="array" ref="B121">VLOOKUP($A121,'movie-row'!$A$2:$Z$101,_xlfn.XMATCH(B$29,'movie-row'!$A$1:$Z$1),0)</f>
        <v>4.5</v>
      </c>
      <c r="C121" s="18" cm="1">
        <f t="array" ref="C121">VLOOKUP($A121,'movie-row'!$A$2:$Z$101,_xlfn.XMATCH(C$29,'movie-row'!$A$1:$Z$1),0)</f>
        <v>0</v>
      </c>
      <c r="D121" s="18" cm="1">
        <f t="array" ref="D121">VLOOKUP($A121,'movie-row'!$A$2:$Z$101,_xlfn.XMATCH(D$29,'movie-row'!$A$1:$Z$1),0)</f>
        <v>5</v>
      </c>
      <c r="E121" s="18" cm="1">
        <f t="array" ref="E121">VLOOKUP($A121,'movie-row'!$A$2:$Z$101,_xlfn.XMATCH(E$29,'movie-row'!$A$1:$Z$1),0)</f>
        <v>0</v>
      </c>
      <c r="F121" s="27" cm="1">
        <f t="array" ref="F121">VLOOKUP($A121,'movie-row'!$A$2:$Z$101,_xlfn.XMATCH(F$29,'movie-row'!$A$1:$Z$1),0)</f>
        <v>4</v>
      </c>
      <c r="G121" s="18" cm="1">
        <f t="array" ref="G121">VLOOKUP($A121,'movie-row'!$A$2:$Z$101,_xlfn.XMATCH(G$29,'movie-row'!$A$1:$Z$1),0)</f>
        <v>0</v>
      </c>
      <c r="H121" s="18" cm="1">
        <f t="array" ref="H121">VLOOKUP($A121,'movie-row'!$A$2:$Z$101,_xlfn.XMATCH(H$29,'movie-row'!$A$1:$Z$1),0)</f>
        <v>4</v>
      </c>
      <c r="I121" s="18" cm="1">
        <f t="array" ref="I121">VLOOKUP($A121,'movie-row'!$A$2:$Z$101,_xlfn.XMATCH(I$29,'movie-row'!$A$1:$Z$1),0)</f>
        <v>0</v>
      </c>
      <c r="J121" s="18" cm="1">
        <f t="array" ref="J121">VLOOKUP($A121,'movie-row'!$A$2:$Z$101,_xlfn.XMATCH(J$29,'movie-row'!$A$1:$Z$1),0)</f>
        <v>3</v>
      </c>
      <c r="K121" s="18" cm="1">
        <f t="array" ref="K121">VLOOKUP($A121,'movie-row'!$A$2:$Z$101,_xlfn.XMATCH(K$29,'movie-row'!$A$1:$Z$1),0)</f>
        <v>0</v>
      </c>
      <c r="L121" s="18" cm="1">
        <f t="array" ref="L121">VLOOKUP($A121,'movie-row'!$A$2:$Z$101,_xlfn.XMATCH(L$29,'movie-row'!$A$1:$Z$1),0)</f>
        <v>4.5</v>
      </c>
      <c r="M121" s="18" cm="1">
        <f t="array" ref="M121">VLOOKUP($A121,'movie-row'!$A$2:$Z$101,_xlfn.XMATCH(M$29,'movie-row'!$A$1:$Z$1),0)</f>
        <v>0</v>
      </c>
      <c r="N121" s="18" cm="1">
        <f t="array" ref="N121">VLOOKUP($A121,'movie-row'!$A$2:$Z$101,_xlfn.XMATCH(N$29,'movie-row'!$A$1:$Z$1),0)</f>
        <v>0</v>
      </c>
      <c r="O121" s="27" cm="1">
        <f t="array" ref="O121">VLOOKUP($A121,'movie-row'!$A$2:$Z$101,_xlfn.XMATCH(O$29,'movie-row'!$A$1:$Z$1),0)</f>
        <v>0</v>
      </c>
      <c r="P121" s="18" cm="1">
        <f t="array" ref="P121">VLOOKUP($A121,'movie-row'!$A$2:$Z$101,_xlfn.XMATCH(P$29,'movie-row'!$A$1:$Z$1),0)</f>
        <v>5</v>
      </c>
      <c r="Q121" s="18" cm="1">
        <f t="array" ref="Q121">VLOOKUP($A121,'movie-row'!$A$2:$Z$101,_xlfn.XMATCH(Q$29,'movie-row'!$A$1:$Z$1),0)</f>
        <v>0</v>
      </c>
      <c r="R121" s="18" cm="1">
        <f t="array" ref="R121">VLOOKUP($A121,'movie-row'!$A$2:$Z$101,_xlfn.XMATCH(R$29,'movie-row'!$A$1:$Z$1),0)</f>
        <v>0</v>
      </c>
      <c r="S121" s="18" cm="1">
        <f t="array" ref="S121">VLOOKUP($A121,'movie-row'!$A$2:$Z$101,_xlfn.XMATCH(S$29,'movie-row'!$A$1:$Z$1),0)</f>
        <v>5</v>
      </c>
      <c r="T121" s="18" cm="1">
        <f t="array" ref="T121">VLOOKUP($A121,'movie-row'!$A$2:$Z$101,_xlfn.XMATCH(T$29,'movie-row'!$A$1:$Z$1),0)</f>
        <v>0</v>
      </c>
      <c r="U121" s="18" cm="1">
        <f t="array" ref="U121">VLOOKUP($A121,'movie-row'!$A$2:$Z$101,_xlfn.XMATCH(U$29,'movie-row'!$A$1:$Z$1),0)</f>
        <v>5</v>
      </c>
      <c r="V121" s="18" cm="1">
        <f t="array" ref="V121">VLOOKUP($A121,'movie-row'!$A$2:$Z$101,_xlfn.XMATCH(V$29,'movie-row'!$A$1:$Z$1),0)</f>
        <v>1</v>
      </c>
      <c r="W121" s="18" cm="1">
        <f t="array" ref="W121">VLOOKUP($A121,'movie-row'!$A$2:$Z$101,_xlfn.XMATCH(W$29,'movie-row'!$A$1:$Z$1),0)</f>
        <v>3</v>
      </c>
      <c r="X121" s="18" cm="1">
        <f t="array" ref="X121">VLOOKUP($A121,'movie-row'!$A$2:$Z$101,_xlfn.XMATCH(X$29,'movie-row'!$A$1:$Z$1),0)</f>
        <v>0</v>
      </c>
      <c r="Y121" s="18" cm="1">
        <f t="array" ref="Y121">VLOOKUP($A121,'movie-row'!$A$2:$Z$101,_xlfn.XMATCH(Y$29,'movie-row'!$A$1:$Z$1),0)</f>
        <v>4.5</v>
      </c>
      <c r="Z121" s="18" cm="1">
        <f t="array" ref="Z121">VLOOKUP($A121,'movie-row'!$A$2:$Z$101,_xlfn.XMATCH(Z$29,'movie-row'!$A$1:$Z$1),0)</f>
        <v>0</v>
      </c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B121" s="34"/>
      <c r="BC121" s="18"/>
      <c r="BD121" s="18"/>
      <c r="BE121" s="18"/>
      <c r="BF121" s="18"/>
      <c r="BG121" s="27"/>
      <c r="BH121" s="18"/>
      <c r="BI121" s="18"/>
      <c r="BJ121" s="18"/>
      <c r="BK121" s="18"/>
      <c r="BL121" s="18"/>
      <c r="BM121" s="18"/>
      <c r="BN121" s="18"/>
      <c r="BO121" s="18"/>
      <c r="BP121" s="27"/>
      <c r="BQ121" s="18"/>
      <c r="BR121" s="18"/>
      <c r="BS121" s="18"/>
      <c r="BT121" s="18"/>
      <c r="BU121" s="18"/>
      <c r="BV121" s="18"/>
      <c r="BW121" s="18"/>
      <c r="BX121" s="18"/>
      <c r="BY121" s="18"/>
      <c r="BZ121" s="18"/>
      <c r="CA121" s="18"/>
      <c r="CB121" s="18"/>
      <c r="CC121" s="18"/>
    </row>
    <row r="122" spans="1:81">
      <c r="A122" s="5" t="str">
        <f t="shared" ref="A122:A125" si="15">A121</f>
        <v>121: The Lord of the Rings: The Two Towers (2002)</v>
      </c>
      <c r="B122" s="18" cm="1">
        <f t="array" ref="B122">VLOOKUP($A122,'movie-row'!$A$2:$Z$101,_xlfn.XMATCH(B$30,'movie-row'!$A$1:$Z$1),0)</f>
        <v>4</v>
      </c>
      <c r="C122" s="18" cm="1">
        <f t="array" ref="C122">VLOOKUP($A122,'movie-row'!$A$2:$Z$101,_xlfn.XMATCH(C$30,'movie-row'!$A$1:$Z$1),0)</f>
        <v>3</v>
      </c>
      <c r="D122" s="18" cm="1">
        <f t="array" ref="D122">VLOOKUP($A122,'movie-row'!$A$2:$Z$101,_xlfn.XMATCH(D$30,'movie-row'!$A$1:$Z$1),0)</f>
        <v>1</v>
      </c>
      <c r="E122" s="18" cm="1">
        <f t="array" ref="E122">VLOOKUP($A122,'movie-row'!$A$2:$Z$101,_xlfn.XMATCH(E$30,'movie-row'!$A$1:$Z$1),0)</f>
        <v>0</v>
      </c>
      <c r="F122" s="27" cm="1">
        <f t="array" ref="F122">VLOOKUP($A122,'movie-row'!$A$2:$Z$101,_xlfn.XMATCH(F$30,'movie-row'!$A$1:$Z$1),0)</f>
        <v>5</v>
      </c>
      <c r="G122" s="18" cm="1">
        <f t="array" ref="G122">VLOOKUP($A122,'movie-row'!$A$2:$Z$101,_xlfn.XMATCH(G$30,'movie-row'!$A$1:$Z$1),0)</f>
        <v>0</v>
      </c>
      <c r="H122" s="18" cm="1">
        <f t="array" ref="H122">VLOOKUP($A122,'movie-row'!$A$2:$Z$101,_xlfn.XMATCH(H$30,'movie-row'!$A$1:$Z$1),0)</f>
        <v>5</v>
      </c>
      <c r="I122" s="18" cm="1">
        <f t="array" ref="I122">VLOOKUP($A122,'movie-row'!$A$2:$Z$101,_xlfn.XMATCH(I$30,'movie-row'!$A$1:$Z$1),0)</f>
        <v>0</v>
      </c>
      <c r="J122" s="18" cm="1">
        <f t="array" ref="J122">VLOOKUP($A122,'movie-row'!$A$2:$Z$101,_xlfn.XMATCH(J$30,'movie-row'!$A$1:$Z$1),0)</f>
        <v>0</v>
      </c>
      <c r="K122" s="18" cm="1">
        <f t="array" ref="K122">VLOOKUP($A122,'movie-row'!$A$2:$Z$101,_xlfn.XMATCH(K$30,'movie-row'!$A$1:$Z$1),0)</f>
        <v>4.5</v>
      </c>
      <c r="L122" s="18" cm="1">
        <f t="array" ref="L122">VLOOKUP($A122,'movie-row'!$A$2:$Z$101,_xlfn.XMATCH(L$30,'movie-row'!$A$1:$Z$1),0)</f>
        <v>4</v>
      </c>
      <c r="M122" s="18" cm="1">
        <f t="array" ref="M122">VLOOKUP($A122,'movie-row'!$A$2:$Z$101,_xlfn.XMATCH(M$30,'movie-row'!$A$1:$Z$1),0)</f>
        <v>5</v>
      </c>
      <c r="N122" s="18" cm="1">
        <f t="array" ref="N122">VLOOKUP($A122,'movie-row'!$A$2:$Z$101,_xlfn.XMATCH(N$30,'movie-row'!$A$1:$Z$1),0)</f>
        <v>5</v>
      </c>
      <c r="O122" s="27" cm="1">
        <f t="array" ref="O122">VLOOKUP($A122,'movie-row'!$A$2:$Z$101,_xlfn.XMATCH(O$30,'movie-row'!$A$1:$Z$1),0)</f>
        <v>5</v>
      </c>
      <c r="P122" s="18" cm="1">
        <f t="array" ref="P122">VLOOKUP($A122,'movie-row'!$A$2:$Z$101,_xlfn.XMATCH(P$30,'movie-row'!$A$1:$Z$1),0)</f>
        <v>4.5</v>
      </c>
      <c r="Q122" s="18" cm="1">
        <f t="array" ref="Q122">VLOOKUP($A122,'movie-row'!$A$2:$Z$101,_xlfn.XMATCH(Q$30,'movie-row'!$A$1:$Z$1),0)</f>
        <v>5</v>
      </c>
      <c r="R122" s="18" cm="1">
        <f t="array" ref="R122">VLOOKUP($A122,'movie-row'!$A$2:$Z$101,_xlfn.XMATCH(R$30,'movie-row'!$A$1:$Z$1),0)</f>
        <v>4.5</v>
      </c>
      <c r="S122" s="18" cm="1">
        <f t="array" ref="S122">VLOOKUP($A122,'movie-row'!$A$2:$Z$101,_xlfn.XMATCH(S$30,'movie-row'!$A$1:$Z$1),0)</f>
        <v>0</v>
      </c>
      <c r="T122" s="18" cm="1">
        <f t="array" ref="T122">VLOOKUP($A122,'movie-row'!$A$2:$Z$101,_xlfn.XMATCH(T$30,'movie-row'!$A$1:$Z$1),0)</f>
        <v>0</v>
      </c>
      <c r="U122" s="18" cm="1">
        <f t="array" ref="U122">VLOOKUP($A122,'movie-row'!$A$2:$Z$101,_xlfn.XMATCH(U$30,'movie-row'!$A$1:$Z$1),0)</f>
        <v>5</v>
      </c>
      <c r="V122" s="18" cm="1">
        <f t="array" ref="V122">VLOOKUP($A122,'movie-row'!$A$2:$Z$101,_xlfn.XMATCH(V$30,'movie-row'!$A$1:$Z$1),0)</f>
        <v>0</v>
      </c>
      <c r="W122" s="18" cm="1">
        <f t="array" ref="W122">VLOOKUP($A122,'movie-row'!$A$2:$Z$101,_xlfn.XMATCH(W$30,'movie-row'!$A$1:$Z$1),0)</f>
        <v>4</v>
      </c>
      <c r="X122" s="18" cm="1">
        <f t="array" ref="X122">VLOOKUP($A122,'movie-row'!$A$2:$Z$101,_xlfn.XMATCH(X$30,'movie-row'!$A$1:$Z$1),0)</f>
        <v>5</v>
      </c>
      <c r="Y122" s="18" cm="1">
        <f t="array" ref="Y122">VLOOKUP($A122,'movie-row'!$A$2:$Z$101,_xlfn.XMATCH(Y$30,'movie-row'!$A$1:$Z$1),0)</f>
        <v>0</v>
      </c>
      <c r="Z122" s="18" cm="1">
        <f t="array" ref="Z122">VLOOKUP($A122,'movie-row'!$A$2:$Z$101,_xlfn.XMATCH(Z$30,'movie-row'!$A$1:$Z$1),0)</f>
        <v>5</v>
      </c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B122" s="34"/>
      <c r="BC122" s="18"/>
      <c r="BD122" s="18"/>
      <c r="BE122" s="18"/>
      <c r="BF122" s="18"/>
      <c r="BG122" s="27"/>
      <c r="BH122" s="18"/>
      <c r="BI122" s="18"/>
      <c r="BJ122" s="18"/>
      <c r="BK122" s="18"/>
      <c r="BL122" s="18"/>
      <c r="BM122" s="18"/>
      <c r="BN122" s="18"/>
      <c r="BO122" s="18"/>
      <c r="BP122" s="27"/>
      <c r="BQ122" s="18"/>
      <c r="BR122" s="18"/>
      <c r="BS122" s="18"/>
      <c r="BT122" s="18"/>
      <c r="BU122" s="18"/>
      <c r="BV122" s="18"/>
      <c r="BW122" s="18"/>
      <c r="BX122" s="18"/>
      <c r="BY122" s="18"/>
      <c r="BZ122" s="18"/>
      <c r="CA122" s="18"/>
      <c r="CB122" s="18"/>
      <c r="CC122" s="18"/>
    </row>
    <row r="123" spans="1:81">
      <c r="A123" s="5" t="str">
        <f t="shared" si="15"/>
        <v>121: The Lord of the Rings: The Two Towers (2002)</v>
      </c>
      <c r="B123" s="18" cm="1">
        <f t="array" ref="B123">VLOOKUP($A123,'movie-row'!$A$2:$Z$101,_xlfn.XMATCH(B$31,'movie-row'!$A$1:$Z$1),0)</f>
        <v>1</v>
      </c>
      <c r="C123" s="18" cm="1">
        <f t="array" ref="C123">VLOOKUP($A123,'movie-row'!$A$2:$Z$101,_xlfn.XMATCH(C$31,'movie-row'!$A$1:$Z$1),0)</f>
        <v>4</v>
      </c>
      <c r="D123" s="18" cm="1">
        <f t="array" ref="D123">VLOOKUP($A123,'movie-row'!$A$2:$Z$101,_xlfn.XMATCH(D$31,'movie-row'!$A$1:$Z$1),0)</f>
        <v>0</v>
      </c>
      <c r="E123" s="18" cm="1">
        <f t="array" ref="E123">VLOOKUP($A123,'movie-row'!$A$2:$Z$101,_xlfn.XMATCH(E$31,'movie-row'!$A$1:$Z$1),0)</f>
        <v>5</v>
      </c>
      <c r="F123" s="27" cm="1">
        <f t="array" ref="F123">VLOOKUP($A123,'movie-row'!$A$2:$Z$101,_xlfn.XMATCH(F$31,'movie-row'!$A$1:$Z$1),0)</f>
        <v>4</v>
      </c>
      <c r="G123" s="18" cm="1">
        <f t="array" ref="G123">VLOOKUP($A123,'movie-row'!$A$2:$Z$101,_xlfn.XMATCH(G$31,'movie-row'!$A$1:$Z$1),0)</f>
        <v>4.5</v>
      </c>
      <c r="H123" s="18" cm="1">
        <f t="array" ref="H123">VLOOKUP($A123,'movie-row'!$A$2:$Z$101,_xlfn.XMATCH(H$31,'movie-row'!$A$1:$Z$1),0)</f>
        <v>4.5</v>
      </c>
      <c r="I123" s="18" cm="1">
        <f t="array" ref="I123">VLOOKUP($A123,'movie-row'!$A$2:$Z$101,_xlfn.XMATCH(I$31,'movie-row'!$A$1:$Z$1),0)</f>
        <v>5</v>
      </c>
      <c r="J123" s="18" cm="1">
        <f t="array" ref="J123">VLOOKUP($A123,'movie-row'!$A$2:$Z$101,_xlfn.XMATCH(J$31,'movie-row'!$A$1:$Z$1),0)</f>
        <v>0</v>
      </c>
      <c r="K123" s="18" cm="1">
        <f t="array" ref="K123">VLOOKUP($A123,'movie-row'!$A$2:$Z$101,_xlfn.XMATCH(K$31,'movie-row'!$A$1:$Z$1),0)</f>
        <v>0</v>
      </c>
      <c r="L123" s="18" cm="1">
        <f t="array" ref="L123">VLOOKUP($A123,'movie-row'!$A$2:$Z$101,_xlfn.XMATCH(L$31,'movie-row'!$A$1:$Z$1),0)</f>
        <v>0</v>
      </c>
      <c r="M123" s="18" cm="1">
        <f t="array" ref="M123">VLOOKUP($A123,'movie-row'!$A$2:$Z$101,_xlfn.XMATCH(M$31,'movie-row'!$A$1:$Z$1),0)</f>
        <v>0</v>
      </c>
      <c r="N123" s="18" cm="1">
        <f t="array" ref="N123">VLOOKUP($A123,'movie-row'!$A$2:$Z$101,_xlfn.XMATCH(N$31,'movie-row'!$A$1:$Z$1),0)</f>
        <v>0</v>
      </c>
      <c r="O123" s="27" cm="1">
        <f t="array" ref="O123">VLOOKUP($A123,'movie-row'!$A$2:$Z$101,_xlfn.XMATCH(O$31,'movie-row'!$A$1:$Z$1),0)</f>
        <v>0</v>
      </c>
      <c r="P123" s="18" cm="1">
        <f t="array" ref="P123">VLOOKUP($A123,'movie-row'!$A$2:$Z$101,_xlfn.XMATCH(P$31,'movie-row'!$A$1:$Z$1),0)</f>
        <v>0</v>
      </c>
      <c r="Q123" s="18" cm="1">
        <f t="array" ref="Q123">VLOOKUP($A123,'movie-row'!$A$2:$Z$101,_xlfn.XMATCH(Q$31,'movie-row'!$A$1:$Z$1),0)</f>
        <v>4</v>
      </c>
      <c r="R123" s="18" cm="1">
        <f t="array" ref="R123">VLOOKUP($A123,'movie-row'!$A$2:$Z$101,_xlfn.XMATCH(R$31,'movie-row'!$A$1:$Z$1),0)</f>
        <v>0</v>
      </c>
      <c r="S123" s="18" cm="1">
        <f t="array" ref="S123">VLOOKUP($A123,'movie-row'!$A$2:$Z$101,_xlfn.XMATCH(S$31,'movie-row'!$A$1:$Z$1),0)</f>
        <v>5</v>
      </c>
      <c r="T123" s="18" cm="1">
        <f t="array" ref="T123">VLOOKUP($A123,'movie-row'!$A$2:$Z$101,_xlfn.XMATCH(T$31,'movie-row'!$A$1:$Z$1),0)</f>
        <v>0</v>
      </c>
      <c r="U123" s="18" cm="1">
        <f t="array" ref="U123">VLOOKUP($A123,'movie-row'!$A$2:$Z$101,_xlfn.XMATCH(U$31,'movie-row'!$A$1:$Z$1),0)</f>
        <v>4.5</v>
      </c>
      <c r="V123" s="18" cm="1">
        <f t="array" ref="V123">VLOOKUP($A123,'movie-row'!$A$2:$Z$101,_xlfn.XMATCH(V$31,'movie-row'!$A$1:$Z$1),0)</f>
        <v>4</v>
      </c>
      <c r="W123" s="18" cm="1">
        <f t="array" ref="W123">VLOOKUP($A123,'movie-row'!$A$2:$Z$101,_xlfn.XMATCH(W$31,'movie-row'!$A$1:$Z$1),0)</f>
        <v>1</v>
      </c>
      <c r="X123" s="18" cm="1">
        <f t="array" ref="X123">VLOOKUP($A123,'movie-row'!$A$2:$Z$101,_xlfn.XMATCH(X$31,'movie-row'!$A$1:$Z$1),0)</f>
        <v>4</v>
      </c>
      <c r="Y123" s="18" cm="1">
        <f t="array" ref="Y123">VLOOKUP($A123,'movie-row'!$A$2:$Z$101,_xlfn.XMATCH(Y$31,'movie-row'!$A$1:$Z$1),0)</f>
        <v>4</v>
      </c>
      <c r="Z123" s="18" cm="1">
        <f t="array" ref="Z123">VLOOKUP($A123,'movie-row'!$A$2:$Z$101,_xlfn.XMATCH(Z$31,'movie-row'!$A$1:$Z$1),0)</f>
        <v>5</v>
      </c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B123" s="34"/>
      <c r="BC123" s="18"/>
      <c r="BD123" s="18"/>
      <c r="BE123" s="18"/>
      <c r="BF123" s="18"/>
      <c r="BG123" s="27"/>
      <c r="BH123" s="18"/>
      <c r="BI123" s="18"/>
      <c r="BJ123" s="18"/>
      <c r="BK123" s="18"/>
      <c r="BL123" s="18"/>
      <c r="BM123" s="18"/>
      <c r="BN123" s="18"/>
      <c r="BO123" s="18"/>
      <c r="BP123" s="27"/>
      <c r="BQ123" s="18"/>
      <c r="BR123" s="18"/>
      <c r="BS123" s="18"/>
      <c r="BT123" s="18"/>
      <c r="BU123" s="18"/>
      <c r="BV123" s="18"/>
      <c r="BW123" s="18"/>
      <c r="BX123" s="18"/>
      <c r="BY123" s="18"/>
      <c r="BZ123" s="18"/>
      <c r="CA123" s="18"/>
      <c r="CB123" s="18"/>
      <c r="CC123" s="18"/>
    </row>
    <row r="124" spans="1:81">
      <c r="A124" s="5" t="str">
        <f t="shared" si="15"/>
        <v>121: The Lord of the Rings: The Two Towers (2002)</v>
      </c>
      <c r="B124" s="18" cm="1">
        <f t="array" ref="B124">VLOOKUP($A124,'movie-row'!$A$2:$Z$101,_xlfn.XMATCH(B$32,'movie-row'!$A$1:$Z$1),0)</f>
        <v>0</v>
      </c>
      <c r="C124" s="18" cm="1">
        <f t="array" ref="C124">VLOOKUP($A124,'movie-row'!$A$2:$Z$101,_xlfn.XMATCH(C$32,'movie-row'!$A$1:$Z$1),0)</f>
        <v>5</v>
      </c>
      <c r="D124" s="18" cm="1">
        <f t="array" ref="D124">VLOOKUP($A124,'movie-row'!$A$2:$Z$101,_xlfn.XMATCH(D$32,'movie-row'!$A$1:$Z$1),0)</f>
        <v>3</v>
      </c>
      <c r="E124" s="18" cm="1">
        <f t="array" ref="E124">VLOOKUP($A124,'movie-row'!$A$2:$Z$101,_xlfn.XMATCH(E$32,'movie-row'!$A$1:$Z$1),0)</f>
        <v>0</v>
      </c>
      <c r="F124" s="27" cm="1">
        <f t="array" ref="F124">VLOOKUP($A124,'movie-row'!$A$2:$Z$101,_xlfn.XMATCH(F$32,'movie-row'!$A$1:$Z$1),0)</f>
        <v>5</v>
      </c>
      <c r="G124" s="18" cm="1">
        <f t="array" ref="G124">VLOOKUP($A124,'movie-row'!$A$2:$Z$101,_xlfn.XMATCH(G$32,'movie-row'!$A$1:$Z$1),0)</f>
        <v>1</v>
      </c>
      <c r="H124" s="18" cm="1">
        <f t="array" ref="H124">VLOOKUP($A124,'movie-row'!$A$2:$Z$101,_xlfn.XMATCH(H$32,'movie-row'!$A$1:$Z$1),0)</f>
        <v>5</v>
      </c>
      <c r="I124" s="18" cm="1">
        <f t="array" ref="I124">VLOOKUP($A124,'movie-row'!$A$2:$Z$101,_xlfn.XMATCH(I$32,'movie-row'!$A$1:$Z$1),0)</f>
        <v>4</v>
      </c>
      <c r="J124" s="18" cm="1">
        <f t="array" ref="J124">VLOOKUP($A124,'movie-row'!$A$2:$Z$101,_xlfn.XMATCH(J$32,'movie-row'!$A$1:$Z$1),0)</f>
        <v>4.5</v>
      </c>
      <c r="K124" s="18" cm="1">
        <f t="array" ref="K124">VLOOKUP($A124,'movie-row'!$A$2:$Z$101,_xlfn.XMATCH(K$32,'movie-row'!$A$1:$Z$1),0)</f>
        <v>4</v>
      </c>
      <c r="L124" s="18" cm="1">
        <f t="array" ref="L124">VLOOKUP($A124,'movie-row'!$A$2:$Z$101,_xlfn.XMATCH(L$32,'movie-row'!$A$1:$Z$1),0)</f>
        <v>0</v>
      </c>
      <c r="M124" s="18" cm="1">
        <f t="array" ref="M124">VLOOKUP($A124,'movie-row'!$A$2:$Z$101,_xlfn.XMATCH(M$32,'movie-row'!$A$1:$Z$1),0)</f>
        <v>1</v>
      </c>
      <c r="N124" s="18" cm="1">
        <f t="array" ref="N124">VLOOKUP($A124,'movie-row'!$A$2:$Z$101,_xlfn.XMATCH(N$32,'movie-row'!$A$1:$Z$1),0)</f>
        <v>0</v>
      </c>
      <c r="O124" s="27" cm="1">
        <f t="array" ref="O124">VLOOKUP($A124,'movie-row'!$A$2:$Z$101,_xlfn.XMATCH(O$32,'movie-row'!$A$1:$Z$1),0)</f>
        <v>4.5</v>
      </c>
      <c r="P124" s="18" cm="1">
        <f t="array" ref="P124">VLOOKUP($A124,'movie-row'!$A$2:$Z$101,_xlfn.XMATCH(P$32,'movie-row'!$A$1:$Z$1),0)</f>
        <v>4</v>
      </c>
      <c r="Q124" s="18" cm="1">
        <f t="array" ref="Q124">VLOOKUP($A124,'movie-row'!$A$2:$Z$101,_xlfn.XMATCH(Q$32,'movie-row'!$A$1:$Z$1),0)</f>
        <v>5</v>
      </c>
      <c r="R124" s="18" cm="1">
        <f t="array" ref="R124">VLOOKUP($A124,'movie-row'!$A$2:$Z$101,_xlfn.XMATCH(R$32,'movie-row'!$A$1:$Z$1),0)</f>
        <v>0</v>
      </c>
      <c r="S124" s="18" cm="1">
        <f t="array" ref="S124">VLOOKUP($A124,'movie-row'!$A$2:$Z$101,_xlfn.XMATCH(S$32,'movie-row'!$A$1:$Z$1),0)</f>
        <v>0</v>
      </c>
      <c r="T124" s="18" cm="1">
        <f t="array" ref="T124">VLOOKUP($A124,'movie-row'!$A$2:$Z$101,_xlfn.XMATCH(T$32,'movie-row'!$A$1:$Z$1),0)</f>
        <v>5</v>
      </c>
      <c r="U124" s="18" cm="1">
        <f t="array" ref="U124">VLOOKUP($A124,'movie-row'!$A$2:$Z$101,_xlfn.XMATCH(U$32,'movie-row'!$A$1:$Z$1),0)</f>
        <v>5</v>
      </c>
      <c r="V124" s="18" cm="1">
        <f t="array" ref="V124">VLOOKUP($A124,'movie-row'!$A$2:$Z$101,_xlfn.XMATCH(V$32,'movie-row'!$A$1:$Z$1),0)</f>
        <v>5</v>
      </c>
      <c r="W124" s="18" cm="1">
        <f t="array" ref="W124">VLOOKUP($A124,'movie-row'!$A$2:$Z$101,_xlfn.XMATCH(W$32,'movie-row'!$A$1:$Z$1),0)</f>
        <v>5</v>
      </c>
      <c r="X124" s="18" cm="1">
        <f t="array" ref="X124">VLOOKUP($A124,'movie-row'!$A$2:$Z$101,_xlfn.XMATCH(X$32,'movie-row'!$A$1:$Z$1),0)</f>
        <v>1</v>
      </c>
      <c r="Y124" s="18" cm="1">
        <f t="array" ref="Y124">VLOOKUP($A124,'movie-row'!$A$2:$Z$101,_xlfn.XMATCH(Y$32,'movie-row'!$A$1:$Z$1),0)</f>
        <v>5</v>
      </c>
      <c r="Z124" s="18" cm="1">
        <f t="array" ref="Z124">VLOOKUP($A124,'movie-row'!$A$2:$Z$101,_xlfn.XMATCH(Z$32,'movie-row'!$A$1:$Z$1),0)</f>
        <v>1</v>
      </c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B124" s="34"/>
      <c r="BC124" s="18"/>
      <c r="BD124" s="18"/>
      <c r="BE124" s="18"/>
      <c r="BF124" s="18"/>
      <c r="BG124" s="27"/>
      <c r="BH124" s="18"/>
      <c r="BI124" s="18"/>
      <c r="BJ124" s="18"/>
      <c r="BK124" s="18"/>
      <c r="BL124" s="18"/>
      <c r="BM124" s="18"/>
      <c r="BN124" s="18"/>
      <c r="BO124" s="18"/>
      <c r="BP124" s="27"/>
      <c r="BQ124" s="18"/>
      <c r="BR124" s="18"/>
      <c r="BS124" s="18"/>
      <c r="BT124" s="18"/>
      <c r="BU124" s="18"/>
      <c r="BV124" s="18"/>
      <c r="BW124" s="18"/>
      <c r="BX124" s="18"/>
      <c r="BY124" s="18"/>
      <c r="BZ124" s="18"/>
      <c r="CA124" s="18"/>
      <c r="CB124" s="18"/>
      <c r="CC124" s="18"/>
    </row>
    <row r="125" spans="1:81">
      <c r="A125" s="5" t="str">
        <f t="shared" si="15"/>
        <v>121: The Lord of the Rings: The Two Towers (2002)</v>
      </c>
      <c r="B125" s="18" cm="1">
        <f t="array" ref="B125">VLOOKUP($A125,'movie-row'!$A$2:$Z$101,_xlfn.XMATCH(B$33,'movie-row'!$A$1:$Z$1),0)</f>
        <v>0</v>
      </c>
      <c r="C125" s="18" cm="1">
        <f t="array" ref="C125">VLOOKUP($A125,'movie-row'!$A$2:$Z$101,_xlfn.XMATCH(C$33,'movie-row'!$A$1:$Z$1),0)</f>
        <v>0</v>
      </c>
      <c r="D125" s="18" cm="1">
        <f t="array" ref="D125">VLOOKUP($A125,'movie-row'!$A$2:$Z$101,_xlfn.XMATCH(D$33,'movie-row'!$A$1:$Z$1),0)</f>
        <v>4</v>
      </c>
      <c r="E125" s="18" cm="1">
        <f t="array" ref="E125">VLOOKUP($A125,'movie-row'!$A$2:$Z$101,_xlfn.XMATCH(E$33,'movie-row'!$A$1:$Z$1),0)</f>
        <v>4.5</v>
      </c>
      <c r="F125" s="27" cm="1">
        <f t="array" ref="F125">VLOOKUP($A125,'movie-row'!$A$2:$Z$101,_xlfn.XMATCH(F$33,'movie-row'!$A$1:$Z$1),0)</f>
        <v>4</v>
      </c>
      <c r="G125" s="18" cm="1">
        <f t="array" ref="G125">VLOOKUP($A125,'movie-row'!$A$2:$Z$101,_xlfn.XMATCH(G$33,'movie-row'!$A$1:$Z$1),0)</f>
        <v>4</v>
      </c>
      <c r="H125" s="18" cm="1">
        <f t="array" ref="H125">VLOOKUP($A125,'movie-row'!$A$2:$Z$101,_xlfn.XMATCH(H$33,'movie-row'!$A$1:$Z$1),0)</f>
        <v>5</v>
      </c>
      <c r="I125" s="18" cm="1">
        <f t="array" ref="I125">VLOOKUP($A125,'movie-row'!$A$2:$Z$101,_xlfn.XMATCH(I$33,'movie-row'!$A$1:$Z$1),0)</f>
        <v>4</v>
      </c>
      <c r="J125" s="18" cm="1">
        <f t="array" ref="J125">VLOOKUP($A125,'movie-row'!$A$2:$Z$101,_xlfn.XMATCH(J$33,'movie-row'!$A$1:$Z$1),0)</f>
        <v>5</v>
      </c>
      <c r="K125" s="18" cm="1">
        <f t="array" ref="K125">VLOOKUP($A125,'movie-row'!$A$2:$Z$101,_xlfn.XMATCH(K$33,'movie-row'!$A$1:$Z$1),0)</f>
        <v>4</v>
      </c>
      <c r="L125" s="18" cm="1">
        <f t="array" ref="L125">VLOOKUP($A125,'movie-row'!$A$2:$Z$101,_xlfn.XMATCH(L$33,'movie-row'!$A$1:$Z$1),0)</f>
        <v>4</v>
      </c>
      <c r="M125" s="18" cm="1">
        <f t="array" ref="M125">VLOOKUP($A125,'movie-row'!$A$2:$Z$101,_xlfn.XMATCH(M$33,'movie-row'!$A$1:$Z$1),0)</f>
        <v>5</v>
      </c>
      <c r="N125" s="18" cm="1">
        <f t="array" ref="N125">VLOOKUP($A125,'movie-row'!$A$2:$Z$101,_xlfn.XMATCH(N$33,'movie-row'!$A$1:$Z$1),0)</f>
        <v>5</v>
      </c>
      <c r="O125" s="27" cm="1">
        <f t="array" ref="O125">VLOOKUP($A125,'movie-row'!$A$2:$Z$101,_xlfn.XMATCH(O$33,'movie-row'!$A$1:$Z$1),0)</f>
        <v>4</v>
      </c>
      <c r="P125" s="18" cm="1">
        <f t="array" ref="P125">VLOOKUP($A125,'movie-row'!$A$2:$Z$101,_xlfn.XMATCH(P$33,'movie-row'!$A$1:$Z$1),0)</f>
        <v>0</v>
      </c>
      <c r="Q125" s="18" cm="1">
        <f t="array" ref="Q125">VLOOKUP($A125,'movie-row'!$A$2:$Z$101,_xlfn.XMATCH(Q$33,'movie-row'!$A$1:$Z$1),0)</f>
        <v>4.5</v>
      </c>
      <c r="R125" s="18" cm="1">
        <f t="array" ref="R125">VLOOKUP($A125,'movie-row'!$A$2:$Z$101,_xlfn.XMATCH(R$33,'movie-row'!$A$1:$Z$1),0)</f>
        <v>4</v>
      </c>
      <c r="S125" s="18" cm="1">
        <f t="array" ref="S125">VLOOKUP($A125,'movie-row'!$A$2:$Z$101,_xlfn.XMATCH(S$33,'movie-row'!$A$1:$Z$1),0)</f>
        <v>0</v>
      </c>
      <c r="T125" s="18" cm="1">
        <f t="array" ref="T125">VLOOKUP($A125,'movie-row'!$A$2:$Z$101,_xlfn.XMATCH(T$33,'movie-row'!$A$1:$Z$1),0)</f>
        <v>4</v>
      </c>
      <c r="U125" s="18" cm="1">
        <f t="array" ref="U125">VLOOKUP($A125,'movie-row'!$A$2:$Z$101,_xlfn.XMATCH(U$33,'movie-row'!$A$1:$Z$1),0)</f>
        <v>5</v>
      </c>
      <c r="V125" s="18" cm="1">
        <f t="array" ref="V125">VLOOKUP($A125,'movie-row'!$A$2:$Z$101,_xlfn.XMATCH(V$33,'movie-row'!$A$1:$Z$1),0)</f>
        <v>5</v>
      </c>
      <c r="W125" s="18" cm="1">
        <f t="array" ref="W125">VLOOKUP($A125,'movie-row'!$A$2:$Z$101,_xlfn.XMATCH(W$33,'movie-row'!$A$1:$Z$1),0)</f>
        <v>5</v>
      </c>
      <c r="X125" s="18" cm="1">
        <f t="array" ref="X125">VLOOKUP($A125,'movie-row'!$A$2:$Z$101,_xlfn.XMATCH(X$33,'movie-row'!$A$1:$Z$1),0)</f>
        <v>4</v>
      </c>
      <c r="Y125" s="18" cm="1">
        <f t="array" ref="Y125">VLOOKUP($A125,'movie-row'!$A$2:$Z$101,_xlfn.XMATCH(Y$33,'movie-row'!$A$1:$Z$1),0)</f>
        <v>3</v>
      </c>
      <c r="Z125" s="18" cm="1">
        <f t="array" ref="Z125">VLOOKUP($A125,'movie-row'!$A$2:$Z$101,_xlfn.XMATCH(Z$33,'movie-row'!$A$1:$Z$1),0)</f>
        <v>0</v>
      </c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B125" s="34"/>
      <c r="BC125" s="18"/>
      <c r="BD125" s="18"/>
      <c r="BE125" s="18"/>
      <c r="BF125" s="18"/>
      <c r="BG125" s="27"/>
      <c r="BH125" s="18"/>
      <c r="BI125" s="18"/>
      <c r="BJ125" s="18"/>
      <c r="BK125" s="18"/>
      <c r="BL125" s="18"/>
      <c r="BM125" s="18"/>
      <c r="BN125" s="18"/>
      <c r="BO125" s="18"/>
      <c r="BP125" s="27"/>
      <c r="BQ125" s="18"/>
      <c r="BR125" s="18"/>
      <c r="BS125" s="18"/>
      <c r="BT125" s="18"/>
      <c r="BU125" s="18"/>
      <c r="BV125" s="18"/>
      <c r="BW125" s="18"/>
      <c r="BX125" s="18"/>
      <c r="BY125" s="18"/>
      <c r="BZ125" s="18"/>
      <c r="CA125" s="18"/>
      <c r="CB125" s="18"/>
      <c r="CC125" s="18"/>
    </row>
    <row r="126" spans="1:81">
      <c r="A126" s="20" t="s">
        <v>16</v>
      </c>
      <c r="B126" s="18" cm="1">
        <f t="array" ref="B126">VLOOKUP($A126,'movie-row'!$A$2:$Z$101,_xlfn.XMATCH(B$29,'movie-row'!$A$1:$Z$1),0)</f>
        <v>5</v>
      </c>
      <c r="C126" s="18" cm="1">
        <f t="array" ref="C126">VLOOKUP($A126,'movie-row'!$A$2:$Z$101,_xlfn.XMATCH(C$29,'movie-row'!$A$1:$Z$1),0)</f>
        <v>0</v>
      </c>
      <c r="D126" s="18" cm="1">
        <f t="array" ref="D126">VLOOKUP($A126,'movie-row'!$A$2:$Z$101,_xlfn.XMATCH(D$29,'movie-row'!$A$1:$Z$1),0)</f>
        <v>4</v>
      </c>
      <c r="E126" s="18" cm="1">
        <f t="array" ref="E126">VLOOKUP($A126,'movie-row'!$A$2:$Z$101,_xlfn.XMATCH(E$29,'movie-row'!$A$1:$Z$1),0)</f>
        <v>0</v>
      </c>
      <c r="F126" s="27" cm="1">
        <f t="array" ref="F126">VLOOKUP($A126,'movie-row'!$A$2:$Z$101,_xlfn.XMATCH(F$29,'movie-row'!$A$1:$Z$1),0)</f>
        <v>5</v>
      </c>
      <c r="G126" s="18" cm="1">
        <f t="array" ref="G126">VLOOKUP($A126,'movie-row'!$A$2:$Z$101,_xlfn.XMATCH(G$29,'movie-row'!$A$1:$Z$1),0)</f>
        <v>0</v>
      </c>
      <c r="H126" s="18" cm="1">
        <f t="array" ref="H126">VLOOKUP($A126,'movie-row'!$A$2:$Z$101,_xlfn.XMATCH(H$29,'movie-row'!$A$1:$Z$1),0)</f>
        <v>4</v>
      </c>
      <c r="I126" s="18" cm="1">
        <f t="array" ref="I126">VLOOKUP($A126,'movie-row'!$A$2:$Z$101,_xlfn.XMATCH(I$29,'movie-row'!$A$1:$Z$1),0)</f>
        <v>0</v>
      </c>
      <c r="J126" s="18" cm="1">
        <f t="array" ref="J126">VLOOKUP($A126,'movie-row'!$A$2:$Z$101,_xlfn.XMATCH(J$29,'movie-row'!$A$1:$Z$1),0)</f>
        <v>3.5</v>
      </c>
      <c r="K126" s="18" cm="1">
        <f t="array" ref="K126">VLOOKUP($A126,'movie-row'!$A$2:$Z$101,_xlfn.XMATCH(K$29,'movie-row'!$A$1:$Z$1),0)</f>
        <v>2.5</v>
      </c>
      <c r="L126" s="18" cm="1">
        <f t="array" ref="L126">VLOOKUP($A126,'movie-row'!$A$2:$Z$101,_xlfn.XMATCH(L$29,'movie-row'!$A$1:$Z$1),0)</f>
        <v>5</v>
      </c>
      <c r="M126" s="18" cm="1">
        <f t="array" ref="M126">VLOOKUP($A126,'movie-row'!$A$2:$Z$101,_xlfn.XMATCH(M$29,'movie-row'!$A$1:$Z$1),0)</f>
        <v>2.5</v>
      </c>
      <c r="N126" s="18" cm="1">
        <f t="array" ref="N126">VLOOKUP($A126,'movie-row'!$A$2:$Z$101,_xlfn.XMATCH(N$29,'movie-row'!$A$1:$Z$1),0)</f>
        <v>0</v>
      </c>
      <c r="O126" s="27" cm="1">
        <f t="array" ref="O126">VLOOKUP($A126,'movie-row'!$A$2:$Z$101,_xlfn.XMATCH(O$29,'movie-row'!$A$1:$Z$1),0)</f>
        <v>0</v>
      </c>
      <c r="P126" s="18" cm="1">
        <f t="array" ref="P126">VLOOKUP($A126,'movie-row'!$A$2:$Z$101,_xlfn.XMATCH(P$29,'movie-row'!$A$1:$Z$1),0)</f>
        <v>5</v>
      </c>
      <c r="Q126" s="18" cm="1">
        <f t="array" ref="Q126">VLOOKUP($A126,'movie-row'!$A$2:$Z$101,_xlfn.XMATCH(Q$29,'movie-row'!$A$1:$Z$1),0)</f>
        <v>2.5</v>
      </c>
      <c r="R126" s="18" cm="1">
        <f t="array" ref="R126">VLOOKUP($A126,'movie-row'!$A$2:$Z$101,_xlfn.XMATCH(R$29,'movie-row'!$A$1:$Z$1),0)</f>
        <v>0</v>
      </c>
      <c r="S126" s="18" cm="1">
        <f t="array" ref="S126">VLOOKUP($A126,'movie-row'!$A$2:$Z$101,_xlfn.XMATCH(S$29,'movie-row'!$A$1:$Z$1),0)</f>
        <v>5</v>
      </c>
      <c r="T126" s="18" cm="1">
        <f t="array" ref="T126">VLOOKUP($A126,'movie-row'!$A$2:$Z$101,_xlfn.XMATCH(T$29,'movie-row'!$A$1:$Z$1),0)</f>
        <v>0</v>
      </c>
      <c r="U126" s="18" cm="1">
        <f t="array" ref="U126">VLOOKUP($A126,'movie-row'!$A$2:$Z$101,_xlfn.XMATCH(U$29,'movie-row'!$A$1:$Z$1),0)</f>
        <v>4</v>
      </c>
      <c r="V126" s="18" cm="1">
        <f t="array" ref="V126">VLOOKUP($A126,'movie-row'!$A$2:$Z$101,_xlfn.XMATCH(V$29,'movie-row'!$A$1:$Z$1),0)</f>
        <v>0</v>
      </c>
      <c r="W126" s="18" cm="1">
        <f t="array" ref="W126">VLOOKUP($A126,'movie-row'!$A$2:$Z$101,_xlfn.XMATCH(W$29,'movie-row'!$A$1:$Z$1),0)</f>
        <v>3.5</v>
      </c>
      <c r="X126" s="18" cm="1">
        <f t="array" ref="X126">VLOOKUP($A126,'movie-row'!$A$2:$Z$101,_xlfn.XMATCH(X$29,'movie-row'!$A$1:$Z$1),0)</f>
        <v>0</v>
      </c>
      <c r="Y126" s="18" cm="1">
        <f t="array" ref="Y126">VLOOKUP($A126,'movie-row'!$A$2:$Z$101,_xlfn.XMATCH(Y$29,'movie-row'!$A$1:$Z$1),0)</f>
        <v>0</v>
      </c>
      <c r="Z126" s="18" cm="1">
        <f t="array" ref="Z126">VLOOKUP($A126,'movie-row'!$A$2:$Z$101,_xlfn.XMATCH(Z$29,'movie-row'!$A$1:$Z$1),0)</f>
        <v>0</v>
      </c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B126" s="34"/>
      <c r="BC126" s="18"/>
      <c r="BD126" s="18"/>
      <c r="BE126" s="18"/>
      <c r="BF126" s="18"/>
      <c r="BG126" s="27"/>
      <c r="BH126" s="18"/>
      <c r="BI126" s="18"/>
      <c r="BJ126" s="18"/>
      <c r="BK126" s="18"/>
      <c r="BL126" s="18"/>
      <c r="BM126" s="18"/>
      <c r="BN126" s="18"/>
      <c r="BO126" s="18"/>
      <c r="BP126" s="27"/>
      <c r="BQ126" s="18"/>
      <c r="BR126" s="18"/>
      <c r="BS126" s="18"/>
      <c r="BT126" s="18"/>
      <c r="BU126" s="18"/>
      <c r="BV126" s="18"/>
      <c r="BW126" s="18"/>
      <c r="BX126" s="18"/>
      <c r="BY126" s="18"/>
      <c r="BZ126" s="18"/>
      <c r="CA126" s="18"/>
      <c r="CB126" s="18"/>
      <c r="CC126" s="18"/>
    </row>
    <row r="127" spans="1:81">
      <c r="A127" s="5" t="str">
        <f t="shared" ref="A127:A130" si="16">A126</f>
        <v>122: The Lord of the Rings: The Return of the King (2003)</v>
      </c>
      <c r="B127" s="18" cm="1">
        <f t="array" ref="B127">VLOOKUP($A127,'movie-row'!$A$2:$Z$101,_xlfn.XMATCH(B$30,'movie-row'!$A$1:$Z$1),0)</f>
        <v>4</v>
      </c>
      <c r="C127" s="18" cm="1">
        <f t="array" ref="C127">VLOOKUP($A127,'movie-row'!$A$2:$Z$101,_xlfn.XMATCH(C$30,'movie-row'!$A$1:$Z$1),0)</f>
        <v>3.5</v>
      </c>
      <c r="D127" s="18" cm="1">
        <f t="array" ref="D127">VLOOKUP($A127,'movie-row'!$A$2:$Z$101,_xlfn.XMATCH(D$30,'movie-row'!$A$1:$Z$1),0)</f>
        <v>0</v>
      </c>
      <c r="E127" s="18" cm="1">
        <f t="array" ref="E127">VLOOKUP($A127,'movie-row'!$A$2:$Z$101,_xlfn.XMATCH(E$30,'movie-row'!$A$1:$Z$1),0)</f>
        <v>0</v>
      </c>
      <c r="F127" s="27" cm="1">
        <f t="array" ref="F127">VLOOKUP($A127,'movie-row'!$A$2:$Z$101,_xlfn.XMATCH(F$30,'movie-row'!$A$1:$Z$1),0)</f>
        <v>4</v>
      </c>
      <c r="G127" s="18" cm="1">
        <f t="array" ref="G127">VLOOKUP($A127,'movie-row'!$A$2:$Z$101,_xlfn.XMATCH(G$30,'movie-row'!$A$1:$Z$1),0)</f>
        <v>0</v>
      </c>
      <c r="H127" s="18" cm="1">
        <f t="array" ref="H127">VLOOKUP($A127,'movie-row'!$A$2:$Z$101,_xlfn.XMATCH(H$30,'movie-row'!$A$1:$Z$1),0)</f>
        <v>5</v>
      </c>
      <c r="I127" s="18" cm="1">
        <f t="array" ref="I127">VLOOKUP($A127,'movie-row'!$A$2:$Z$101,_xlfn.XMATCH(I$30,'movie-row'!$A$1:$Z$1),0)</f>
        <v>0</v>
      </c>
      <c r="J127" s="18" cm="1">
        <f t="array" ref="J127">VLOOKUP($A127,'movie-row'!$A$2:$Z$101,_xlfn.XMATCH(J$30,'movie-row'!$A$1:$Z$1),0)</f>
        <v>0</v>
      </c>
      <c r="K127" s="18" cm="1">
        <f t="array" ref="K127">VLOOKUP($A127,'movie-row'!$A$2:$Z$101,_xlfn.XMATCH(K$30,'movie-row'!$A$1:$Z$1),0)</f>
        <v>5</v>
      </c>
      <c r="L127" s="18" cm="1">
        <f t="array" ref="L127">VLOOKUP($A127,'movie-row'!$A$2:$Z$101,_xlfn.XMATCH(L$30,'movie-row'!$A$1:$Z$1),0)</f>
        <v>4</v>
      </c>
      <c r="M127" s="18" cm="1">
        <f t="array" ref="M127">VLOOKUP($A127,'movie-row'!$A$2:$Z$101,_xlfn.XMATCH(M$30,'movie-row'!$A$1:$Z$1),0)</f>
        <v>4</v>
      </c>
      <c r="N127" s="18" cm="1">
        <f t="array" ref="N127">VLOOKUP($A127,'movie-row'!$A$2:$Z$101,_xlfn.XMATCH(N$30,'movie-row'!$A$1:$Z$1),0)</f>
        <v>5</v>
      </c>
      <c r="O127" s="27" cm="1">
        <f t="array" ref="O127">VLOOKUP($A127,'movie-row'!$A$2:$Z$101,_xlfn.XMATCH(O$30,'movie-row'!$A$1:$Z$1),0)</f>
        <v>5</v>
      </c>
      <c r="P127" s="18" cm="1">
        <f t="array" ref="P127">VLOOKUP($A127,'movie-row'!$A$2:$Z$101,_xlfn.XMATCH(P$30,'movie-row'!$A$1:$Z$1),0)</f>
        <v>0</v>
      </c>
      <c r="Q127" s="18" cm="1">
        <f t="array" ref="Q127">VLOOKUP($A127,'movie-row'!$A$2:$Z$101,_xlfn.XMATCH(Q$30,'movie-row'!$A$1:$Z$1),0)</f>
        <v>5</v>
      </c>
      <c r="R127" s="18" cm="1">
        <f t="array" ref="R127">VLOOKUP($A127,'movie-row'!$A$2:$Z$101,_xlfn.XMATCH(R$30,'movie-row'!$A$1:$Z$1),0)</f>
        <v>0</v>
      </c>
      <c r="S127" s="18" cm="1">
        <f t="array" ref="S127">VLOOKUP($A127,'movie-row'!$A$2:$Z$101,_xlfn.XMATCH(S$30,'movie-row'!$A$1:$Z$1),0)</f>
        <v>0</v>
      </c>
      <c r="T127" s="18" cm="1">
        <f t="array" ref="T127">VLOOKUP($A127,'movie-row'!$A$2:$Z$101,_xlfn.XMATCH(T$30,'movie-row'!$A$1:$Z$1),0)</f>
        <v>0</v>
      </c>
      <c r="U127" s="18" cm="1">
        <f t="array" ref="U127">VLOOKUP($A127,'movie-row'!$A$2:$Z$101,_xlfn.XMATCH(U$30,'movie-row'!$A$1:$Z$1),0)</f>
        <v>5</v>
      </c>
      <c r="V127" s="18" cm="1">
        <f t="array" ref="V127">VLOOKUP($A127,'movie-row'!$A$2:$Z$101,_xlfn.XMATCH(V$30,'movie-row'!$A$1:$Z$1),0)</f>
        <v>0</v>
      </c>
      <c r="W127" s="18" cm="1">
        <f t="array" ref="W127">VLOOKUP($A127,'movie-row'!$A$2:$Z$101,_xlfn.XMATCH(W$30,'movie-row'!$A$1:$Z$1),0)</f>
        <v>3</v>
      </c>
      <c r="X127" s="18" cm="1">
        <f t="array" ref="X127">VLOOKUP($A127,'movie-row'!$A$2:$Z$101,_xlfn.XMATCH(X$30,'movie-row'!$A$1:$Z$1),0)</f>
        <v>4</v>
      </c>
      <c r="Y127" s="18" cm="1">
        <f t="array" ref="Y127">VLOOKUP($A127,'movie-row'!$A$2:$Z$101,_xlfn.XMATCH(Y$30,'movie-row'!$A$1:$Z$1),0)</f>
        <v>0</v>
      </c>
      <c r="Z127" s="18" cm="1">
        <f t="array" ref="Z127">VLOOKUP($A127,'movie-row'!$A$2:$Z$101,_xlfn.XMATCH(Z$30,'movie-row'!$A$1:$Z$1),0)</f>
        <v>5</v>
      </c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  <c r="BB127" s="34"/>
      <c r="BC127" s="18"/>
      <c r="BD127" s="18"/>
      <c r="BE127" s="18"/>
      <c r="BF127" s="18"/>
      <c r="BG127" s="27"/>
      <c r="BH127" s="18"/>
      <c r="BI127" s="18"/>
      <c r="BJ127" s="18"/>
      <c r="BK127" s="18"/>
      <c r="BL127" s="18"/>
      <c r="BM127" s="18"/>
      <c r="BN127" s="18"/>
      <c r="BO127" s="18"/>
      <c r="BP127" s="27"/>
      <c r="BQ127" s="18"/>
      <c r="BR127" s="18"/>
      <c r="BS127" s="18"/>
      <c r="BT127" s="18"/>
      <c r="BU127" s="18"/>
      <c r="BV127" s="18"/>
      <c r="BW127" s="18"/>
      <c r="BX127" s="18"/>
      <c r="BY127" s="18"/>
      <c r="BZ127" s="18"/>
      <c r="CA127" s="18"/>
      <c r="CB127" s="18"/>
      <c r="CC127" s="18"/>
    </row>
    <row r="128" spans="1:81">
      <c r="A128" s="5" t="str">
        <f t="shared" si="16"/>
        <v>122: The Lord of the Rings: The Return of the King (2003)</v>
      </c>
      <c r="B128" s="18" cm="1">
        <f t="array" ref="B128">VLOOKUP($A128,'movie-row'!$A$2:$Z$101,_xlfn.XMATCH(B$31,'movie-row'!$A$1:$Z$1),0)</f>
        <v>0</v>
      </c>
      <c r="C128" s="18" cm="1">
        <f t="array" ref="C128">VLOOKUP($A128,'movie-row'!$A$2:$Z$101,_xlfn.XMATCH(C$31,'movie-row'!$A$1:$Z$1),0)</f>
        <v>5</v>
      </c>
      <c r="D128" s="18" cm="1">
        <f t="array" ref="D128">VLOOKUP($A128,'movie-row'!$A$2:$Z$101,_xlfn.XMATCH(D$31,'movie-row'!$A$1:$Z$1),0)</f>
        <v>0</v>
      </c>
      <c r="E128" s="18" cm="1">
        <f t="array" ref="E128">VLOOKUP($A128,'movie-row'!$A$2:$Z$101,_xlfn.XMATCH(E$31,'movie-row'!$A$1:$Z$1),0)</f>
        <v>5</v>
      </c>
      <c r="F128" s="27" cm="1">
        <f t="array" ref="F128">VLOOKUP($A128,'movie-row'!$A$2:$Z$101,_xlfn.XMATCH(F$31,'movie-row'!$A$1:$Z$1),0)</f>
        <v>4.5</v>
      </c>
      <c r="G128" s="18" cm="1">
        <f t="array" ref="G128">VLOOKUP($A128,'movie-row'!$A$2:$Z$101,_xlfn.XMATCH(G$31,'movie-row'!$A$1:$Z$1),0)</f>
        <v>0</v>
      </c>
      <c r="H128" s="18" cm="1">
        <f t="array" ref="H128">VLOOKUP($A128,'movie-row'!$A$2:$Z$101,_xlfn.XMATCH(H$31,'movie-row'!$A$1:$Z$1),0)</f>
        <v>5</v>
      </c>
      <c r="I128" s="18" cm="1">
        <f t="array" ref="I128">VLOOKUP($A128,'movie-row'!$A$2:$Z$101,_xlfn.XMATCH(I$31,'movie-row'!$A$1:$Z$1),0)</f>
        <v>5</v>
      </c>
      <c r="J128" s="18" cm="1">
        <f t="array" ref="J128">VLOOKUP($A128,'movie-row'!$A$2:$Z$101,_xlfn.XMATCH(J$31,'movie-row'!$A$1:$Z$1),0)</f>
        <v>0</v>
      </c>
      <c r="K128" s="18" cm="1">
        <f t="array" ref="K128">VLOOKUP($A128,'movie-row'!$A$2:$Z$101,_xlfn.XMATCH(K$31,'movie-row'!$A$1:$Z$1),0)</f>
        <v>0</v>
      </c>
      <c r="L128" s="18" cm="1">
        <f t="array" ref="L128">VLOOKUP($A128,'movie-row'!$A$2:$Z$101,_xlfn.XMATCH(L$31,'movie-row'!$A$1:$Z$1),0)</f>
        <v>0</v>
      </c>
      <c r="M128" s="18" cm="1">
        <f t="array" ref="M128">VLOOKUP($A128,'movie-row'!$A$2:$Z$101,_xlfn.XMATCH(M$31,'movie-row'!$A$1:$Z$1),0)</f>
        <v>0</v>
      </c>
      <c r="N128" s="18" cm="1">
        <f t="array" ref="N128">VLOOKUP($A128,'movie-row'!$A$2:$Z$101,_xlfn.XMATCH(N$31,'movie-row'!$A$1:$Z$1),0)</f>
        <v>0</v>
      </c>
      <c r="O128" s="27" cm="1">
        <f t="array" ref="O128">VLOOKUP($A128,'movie-row'!$A$2:$Z$101,_xlfn.XMATCH(O$31,'movie-row'!$A$1:$Z$1),0)</f>
        <v>0</v>
      </c>
      <c r="P128" s="18" cm="1">
        <f t="array" ref="P128">VLOOKUP($A128,'movie-row'!$A$2:$Z$101,_xlfn.XMATCH(P$31,'movie-row'!$A$1:$Z$1),0)</f>
        <v>0</v>
      </c>
      <c r="Q128" s="18" cm="1">
        <f t="array" ref="Q128">VLOOKUP($A128,'movie-row'!$A$2:$Z$101,_xlfn.XMATCH(Q$31,'movie-row'!$A$1:$Z$1),0)</f>
        <v>4</v>
      </c>
      <c r="R128" s="18" cm="1">
        <f t="array" ref="R128">VLOOKUP($A128,'movie-row'!$A$2:$Z$101,_xlfn.XMATCH(R$31,'movie-row'!$A$1:$Z$1),0)</f>
        <v>0</v>
      </c>
      <c r="S128" s="18" cm="1">
        <f t="array" ref="S128">VLOOKUP($A128,'movie-row'!$A$2:$Z$101,_xlfn.XMATCH(S$31,'movie-row'!$A$1:$Z$1),0)</f>
        <v>5</v>
      </c>
      <c r="T128" s="18" cm="1">
        <f t="array" ref="T128">VLOOKUP($A128,'movie-row'!$A$2:$Z$101,_xlfn.XMATCH(T$31,'movie-row'!$A$1:$Z$1),0)</f>
        <v>0</v>
      </c>
      <c r="U128" s="18" cm="1">
        <f t="array" ref="U128">VLOOKUP($A128,'movie-row'!$A$2:$Z$101,_xlfn.XMATCH(U$31,'movie-row'!$A$1:$Z$1),0)</f>
        <v>5</v>
      </c>
      <c r="V128" s="18" cm="1">
        <f t="array" ref="V128">VLOOKUP($A128,'movie-row'!$A$2:$Z$101,_xlfn.XMATCH(V$31,'movie-row'!$A$1:$Z$1),0)</f>
        <v>4</v>
      </c>
      <c r="W128" s="18" cm="1">
        <f t="array" ref="W128">VLOOKUP($A128,'movie-row'!$A$2:$Z$101,_xlfn.XMATCH(W$31,'movie-row'!$A$1:$Z$1),0)</f>
        <v>0.5</v>
      </c>
      <c r="X128" s="18" cm="1">
        <f t="array" ref="X128">VLOOKUP($A128,'movie-row'!$A$2:$Z$101,_xlfn.XMATCH(X$31,'movie-row'!$A$1:$Z$1),0)</f>
        <v>4</v>
      </c>
      <c r="Y128" s="18" cm="1">
        <f t="array" ref="Y128">VLOOKUP($A128,'movie-row'!$A$2:$Z$101,_xlfn.XMATCH(Y$31,'movie-row'!$A$1:$Z$1),0)</f>
        <v>4.5</v>
      </c>
      <c r="Z128" s="18" cm="1">
        <f t="array" ref="Z128">VLOOKUP($A128,'movie-row'!$A$2:$Z$101,_xlfn.XMATCH(Z$31,'movie-row'!$A$1:$Z$1),0)</f>
        <v>5</v>
      </c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  <c r="AL128" s="38"/>
      <c r="AM128" s="38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  <c r="BB128" s="34"/>
      <c r="BC128" s="18"/>
      <c r="BD128" s="18"/>
      <c r="BE128" s="18"/>
      <c r="BF128" s="18"/>
      <c r="BG128" s="27"/>
      <c r="BH128" s="18"/>
      <c r="BI128" s="18"/>
      <c r="BJ128" s="18"/>
      <c r="BK128" s="18"/>
      <c r="BL128" s="18"/>
      <c r="BM128" s="18"/>
      <c r="BN128" s="18"/>
      <c r="BO128" s="18"/>
      <c r="BP128" s="27"/>
      <c r="BQ128" s="18"/>
      <c r="BR128" s="18"/>
      <c r="BS128" s="18"/>
      <c r="BT128" s="18"/>
      <c r="BU128" s="18"/>
      <c r="BV128" s="18"/>
      <c r="BW128" s="18"/>
      <c r="BX128" s="18"/>
      <c r="BY128" s="18"/>
      <c r="BZ128" s="18"/>
      <c r="CA128" s="18"/>
      <c r="CB128" s="18"/>
      <c r="CC128" s="18"/>
    </row>
    <row r="129" spans="1:81">
      <c r="A129" s="5" t="str">
        <f t="shared" si="16"/>
        <v>122: The Lord of the Rings: The Return of the King (2003)</v>
      </c>
      <c r="B129" s="18" cm="1">
        <f t="array" ref="B129">VLOOKUP($A129,'movie-row'!$A$2:$Z$101,_xlfn.XMATCH(B$32,'movie-row'!$A$1:$Z$1),0)</f>
        <v>0</v>
      </c>
      <c r="C129" s="18" cm="1">
        <f t="array" ref="C129">VLOOKUP($A129,'movie-row'!$A$2:$Z$101,_xlfn.XMATCH(C$32,'movie-row'!$A$1:$Z$1),0)</f>
        <v>5</v>
      </c>
      <c r="D129" s="18" cm="1">
        <f t="array" ref="D129">VLOOKUP($A129,'movie-row'!$A$2:$Z$101,_xlfn.XMATCH(D$32,'movie-row'!$A$1:$Z$1),0)</f>
        <v>3.5</v>
      </c>
      <c r="E129" s="18" cm="1">
        <f t="array" ref="E129">VLOOKUP($A129,'movie-row'!$A$2:$Z$101,_xlfn.XMATCH(E$32,'movie-row'!$A$1:$Z$1),0)</f>
        <v>0</v>
      </c>
      <c r="F129" s="27" cm="1">
        <f t="array" ref="F129">VLOOKUP($A129,'movie-row'!$A$2:$Z$101,_xlfn.XMATCH(F$32,'movie-row'!$A$1:$Z$1),0)</f>
        <v>5</v>
      </c>
      <c r="G129" s="18" cm="1">
        <f t="array" ref="G129">VLOOKUP($A129,'movie-row'!$A$2:$Z$101,_xlfn.XMATCH(G$32,'movie-row'!$A$1:$Z$1),0)</f>
        <v>0</v>
      </c>
      <c r="H129" s="18" cm="1">
        <f t="array" ref="H129">VLOOKUP($A129,'movie-row'!$A$2:$Z$101,_xlfn.XMATCH(H$32,'movie-row'!$A$1:$Z$1),0)</f>
        <v>5</v>
      </c>
      <c r="I129" s="18" cm="1">
        <f t="array" ref="I129">VLOOKUP($A129,'movie-row'!$A$2:$Z$101,_xlfn.XMATCH(I$32,'movie-row'!$A$1:$Z$1),0)</f>
        <v>4</v>
      </c>
      <c r="J129" s="18" cm="1">
        <f t="array" ref="J129">VLOOKUP($A129,'movie-row'!$A$2:$Z$101,_xlfn.XMATCH(J$32,'movie-row'!$A$1:$Z$1),0)</f>
        <v>0</v>
      </c>
      <c r="K129" s="18" cm="1">
        <f t="array" ref="K129">VLOOKUP($A129,'movie-row'!$A$2:$Z$101,_xlfn.XMATCH(K$32,'movie-row'!$A$1:$Z$1),0)</f>
        <v>3</v>
      </c>
      <c r="L129" s="18" cm="1">
        <f t="array" ref="L129">VLOOKUP($A129,'movie-row'!$A$2:$Z$101,_xlfn.XMATCH(L$32,'movie-row'!$A$1:$Z$1),0)</f>
        <v>0</v>
      </c>
      <c r="M129" s="18" cm="1">
        <f t="array" ref="M129">VLOOKUP($A129,'movie-row'!$A$2:$Z$101,_xlfn.XMATCH(M$32,'movie-row'!$A$1:$Z$1),0)</f>
        <v>0.5</v>
      </c>
      <c r="N129" s="18" cm="1">
        <f t="array" ref="N129">VLOOKUP($A129,'movie-row'!$A$2:$Z$101,_xlfn.XMATCH(N$32,'movie-row'!$A$1:$Z$1),0)</f>
        <v>0</v>
      </c>
      <c r="O129" s="27" cm="1">
        <f t="array" ref="O129">VLOOKUP($A129,'movie-row'!$A$2:$Z$101,_xlfn.XMATCH(O$32,'movie-row'!$A$1:$Z$1),0)</f>
        <v>5</v>
      </c>
      <c r="P129" s="18" cm="1">
        <f t="array" ref="P129">VLOOKUP($A129,'movie-row'!$A$2:$Z$101,_xlfn.XMATCH(P$32,'movie-row'!$A$1:$Z$1),0)</f>
        <v>4.5</v>
      </c>
      <c r="Q129" s="18" cm="1">
        <f t="array" ref="Q129">VLOOKUP($A129,'movie-row'!$A$2:$Z$101,_xlfn.XMATCH(Q$32,'movie-row'!$A$1:$Z$1),0)</f>
        <v>4</v>
      </c>
      <c r="R129" s="18" cm="1">
        <f t="array" ref="R129">VLOOKUP($A129,'movie-row'!$A$2:$Z$101,_xlfn.XMATCH(R$32,'movie-row'!$A$1:$Z$1),0)</f>
        <v>0</v>
      </c>
      <c r="S129" s="18" cm="1">
        <f t="array" ref="S129">VLOOKUP($A129,'movie-row'!$A$2:$Z$101,_xlfn.XMATCH(S$32,'movie-row'!$A$1:$Z$1),0)</f>
        <v>0</v>
      </c>
      <c r="T129" s="18" cm="1">
        <f t="array" ref="T129">VLOOKUP($A129,'movie-row'!$A$2:$Z$101,_xlfn.XMATCH(T$32,'movie-row'!$A$1:$Z$1),0)</f>
        <v>4</v>
      </c>
      <c r="U129" s="18" cm="1">
        <f t="array" ref="U129">VLOOKUP($A129,'movie-row'!$A$2:$Z$101,_xlfn.XMATCH(U$32,'movie-row'!$A$1:$Z$1),0)</f>
        <v>5</v>
      </c>
      <c r="V129" s="18" cm="1">
        <f t="array" ref="V129">VLOOKUP($A129,'movie-row'!$A$2:$Z$101,_xlfn.XMATCH(V$32,'movie-row'!$A$1:$Z$1),0)</f>
        <v>5</v>
      </c>
      <c r="W129" s="18" cm="1">
        <f t="array" ref="W129">VLOOKUP($A129,'movie-row'!$A$2:$Z$101,_xlfn.XMATCH(W$32,'movie-row'!$A$1:$Z$1),0)</f>
        <v>5</v>
      </c>
      <c r="X129" s="18" cm="1">
        <f t="array" ref="X129">VLOOKUP($A129,'movie-row'!$A$2:$Z$101,_xlfn.XMATCH(X$32,'movie-row'!$A$1:$Z$1),0)</f>
        <v>0</v>
      </c>
      <c r="Y129" s="18" cm="1">
        <f t="array" ref="Y129">VLOOKUP($A129,'movie-row'!$A$2:$Z$101,_xlfn.XMATCH(Y$32,'movie-row'!$A$1:$Z$1),0)</f>
        <v>5</v>
      </c>
      <c r="Z129" s="18" cm="1">
        <f t="array" ref="Z129">VLOOKUP($A129,'movie-row'!$A$2:$Z$101,_xlfn.XMATCH(Z$32,'movie-row'!$A$1:$Z$1),0)</f>
        <v>0</v>
      </c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  <c r="BB129" s="34"/>
      <c r="BC129" s="18"/>
      <c r="BD129" s="18"/>
      <c r="BE129" s="18"/>
      <c r="BF129" s="18"/>
      <c r="BG129" s="27"/>
      <c r="BH129" s="18"/>
      <c r="BI129" s="18"/>
      <c r="BJ129" s="18"/>
      <c r="BK129" s="18"/>
      <c r="BL129" s="18"/>
      <c r="BM129" s="18"/>
      <c r="BN129" s="18"/>
      <c r="BO129" s="18"/>
      <c r="BP129" s="27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</row>
    <row r="130" spans="1:81">
      <c r="A130" s="5" t="str">
        <f t="shared" si="16"/>
        <v>122: The Lord of the Rings: The Return of the King (2003)</v>
      </c>
      <c r="B130" s="18" cm="1">
        <f t="array" ref="B130">VLOOKUP($A130,'movie-row'!$A$2:$Z$101,_xlfn.XMATCH(B$33,'movie-row'!$A$1:$Z$1),0)</f>
        <v>0</v>
      </c>
      <c r="C130" s="18" cm="1">
        <f t="array" ref="C130">VLOOKUP($A130,'movie-row'!$A$2:$Z$101,_xlfn.XMATCH(C$33,'movie-row'!$A$1:$Z$1),0)</f>
        <v>0</v>
      </c>
      <c r="D130" s="18" cm="1">
        <f t="array" ref="D130">VLOOKUP($A130,'movie-row'!$A$2:$Z$101,_xlfn.XMATCH(D$33,'movie-row'!$A$1:$Z$1),0)</f>
        <v>4</v>
      </c>
      <c r="E130" s="18" cm="1">
        <f t="array" ref="E130">VLOOKUP($A130,'movie-row'!$A$2:$Z$101,_xlfn.XMATCH(E$33,'movie-row'!$A$1:$Z$1),0)</f>
        <v>5</v>
      </c>
      <c r="F130" s="27" cm="1">
        <f t="array" ref="F130">VLOOKUP($A130,'movie-row'!$A$2:$Z$101,_xlfn.XMATCH(F$33,'movie-row'!$A$1:$Z$1),0)</f>
        <v>4</v>
      </c>
      <c r="G130" s="18" cm="1">
        <f t="array" ref="G130">VLOOKUP($A130,'movie-row'!$A$2:$Z$101,_xlfn.XMATCH(G$33,'movie-row'!$A$1:$Z$1),0)</f>
        <v>4</v>
      </c>
      <c r="H130" s="18" cm="1">
        <f t="array" ref="H130">VLOOKUP($A130,'movie-row'!$A$2:$Z$101,_xlfn.XMATCH(H$33,'movie-row'!$A$1:$Z$1),0)</f>
        <v>4</v>
      </c>
      <c r="I130" s="18" cm="1">
        <f t="array" ref="I130">VLOOKUP($A130,'movie-row'!$A$2:$Z$101,_xlfn.XMATCH(I$33,'movie-row'!$A$1:$Z$1),0)</f>
        <v>4</v>
      </c>
      <c r="J130" s="18" cm="1">
        <f t="array" ref="J130">VLOOKUP($A130,'movie-row'!$A$2:$Z$101,_xlfn.XMATCH(J$33,'movie-row'!$A$1:$Z$1),0)</f>
        <v>5</v>
      </c>
      <c r="K130" s="18" cm="1">
        <f t="array" ref="K130">VLOOKUP($A130,'movie-row'!$A$2:$Z$101,_xlfn.XMATCH(K$33,'movie-row'!$A$1:$Z$1),0)</f>
        <v>4</v>
      </c>
      <c r="L130" s="18" cm="1">
        <f t="array" ref="L130">VLOOKUP($A130,'movie-row'!$A$2:$Z$101,_xlfn.XMATCH(L$33,'movie-row'!$A$1:$Z$1),0)</f>
        <v>4</v>
      </c>
      <c r="M130" s="18" cm="1">
        <f t="array" ref="M130">VLOOKUP($A130,'movie-row'!$A$2:$Z$101,_xlfn.XMATCH(M$33,'movie-row'!$A$1:$Z$1),0)</f>
        <v>5</v>
      </c>
      <c r="N130" s="18" cm="1">
        <f t="array" ref="N130">VLOOKUP($A130,'movie-row'!$A$2:$Z$101,_xlfn.XMATCH(N$33,'movie-row'!$A$1:$Z$1),0)</f>
        <v>4</v>
      </c>
      <c r="O130" s="27" cm="1">
        <f t="array" ref="O130">VLOOKUP($A130,'movie-row'!$A$2:$Z$101,_xlfn.XMATCH(O$33,'movie-row'!$A$1:$Z$1),0)</f>
        <v>4</v>
      </c>
      <c r="P130" s="18" cm="1">
        <f t="array" ref="P130">VLOOKUP($A130,'movie-row'!$A$2:$Z$101,_xlfn.XMATCH(P$33,'movie-row'!$A$1:$Z$1),0)</f>
        <v>2.5</v>
      </c>
      <c r="Q130" s="18" cm="1">
        <f t="array" ref="Q130">VLOOKUP($A130,'movie-row'!$A$2:$Z$101,_xlfn.XMATCH(Q$33,'movie-row'!$A$1:$Z$1),0)</f>
        <v>0</v>
      </c>
      <c r="R130" s="18" cm="1">
        <f t="array" ref="R130">VLOOKUP($A130,'movie-row'!$A$2:$Z$101,_xlfn.XMATCH(R$33,'movie-row'!$A$1:$Z$1),0)</f>
        <v>4</v>
      </c>
      <c r="S130" s="18" cm="1">
        <f t="array" ref="S130">VLOOKUP($A130,'movie-row'!$A$2:$Z$101,_xlfn.XMATCH(S$33,'movie-row'!$A$1:$Z$1),0)</f>
        <v>0</v>
      </c>
      <c r="T130" s="18" cm="1">
        <f t="array" ref="T130">VLOOKUP($A130,'movie-row'!$A$2:$Z$101,_xlfn.XMATCH(T$33,'movie-row'!$A$1:$Z$1),0)</f>
        <v>4.5</v>
      </c>
      <c r="U130" s="18" cm="1">
        <f t="array" ref="U130">VLOOKUP($A130,'movie-row'!$A$2:$Z$101,_xlfn.XMATCH(U$33,'movie-row'!$A$1:$Z$1),0)</f>
        <v>5</v>
      </c>
      <c r="V130" s="18" cm="1">
        <f t="array" ref="V130">VLOOKUP($A130,'movie-row'!$A$2:$Z$101,_xlfn.XMATCH(V$33,'movie-row'!$A$1:$Z$1),0)</f>
        <v>4</v>
      </c>
      <c r="W130" s="18" cm="1">
        <f t="array" ref="W130">VLOOKUP($A130,'movie-row'!$A$2:$Z$101,_xlfn.XMATCH(W$33,'movie-row'!$A$1:$Z$1),0)</f>
        <v>5</v>
      </c>
      <c r="X130" s="18" cm="1">
        <f t="array" ref="X130">VLOOKUP($A130,'movie-row'!$A$2:$Z$101,_xlfn.XMATCH(X$33,'movie-row'!$A$1:$Z$1),0)</f>
        <v>5</v>
      </c>
      <c r="Y130" s="18" cm="1">
        <f t="array" ref="Y130">VLOOKUP($A130,'movie-row'!$A$2:$Z$101,_xlfn.XMATCH(Y$33,'movie-row'!$A$1:$Z$1),0)</f>
        <v>3.5</v>
      </c>
      <c r="Z130" s="18" cm="1">
        <f t="array" ref="Z130">VLOOKUP($A130,'movie-row'!$A$2:$Z$101,_xlfn.XMATCH(Z$33,'movie-row'!$A$1:$Z$1),0)</f>
        <v>0</v>
      </c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  <c r="AL130" s="38"/>
      <c r="AM130" s="38"/>
      <c r="AN130" s="38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8"/>
      <c r="AZ130" s="38"/>
      <c r="BB130" s="34"/>
      <c r="BC130" s="18"/>
      <c r="BD130" s="18"/>
      <c r="BE130" s="18"/>
      <c r="BF130" s="18"/>
      <c r="BG130" s="27"/>
      <c r="BH130" s="18"/>
      <c r="BI130" s="18"/>
      <c r="BJ130" s="18"/>
      <c r="BK130" s="18"/>
      <c r="BL130" s="18"/>
      <c r="BM130" s="18"/>
      <c r="BN130" s="18"/>
      <c r="BO130" s="18"/>
      <c r="BP130" s="27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</row>
    <row r="131" spans="1:81">
      <c r="A131" s="20" t="s">
        <v>17</v>
      </c>
      <c r="B131" s="18" cm="1">
        <f t="array" ref="B131">VLOOKUP($A131,'movie-row'!$A$2:$Z$101,_xlfn.XMATCH(B$29,'movie-row'!$A$1:$Z$1),0)</f>
        <v>4</v>
      </c>
      <c r="C131" s="18" cm="1">
        <f t="array" ref="C131">VLOOKUP($A131,'movie-row'!$A$2:$Z$101,_xlfn.XMATCH(C$29,'movie-row'!$A$1:$Z$1),0)</f>
        <v>0</v>
      </c>
      <c r="D131" s="18" cm="1">
        <f t="array" ref="D131">VLOOKUP($A131,'movie-row'!$A$2:$Z$101,_xlfn.XMATCH(D$29,'movie-row'!$A$1:$Z$1),0)</f>
        <v>0</v>
      </c>
      <c r="E131" s="18" cm="1">
        <f t="array" ref="E131">VLOOKUP($A131,'movie-row'!$A$2:$Z$101,_xlfn.XMATCH(E$29,'movie-row'!$A$1:$Z$1),0)</f>
        <v>0</v>
      </c>
      <c r="F131" s="27" cm="1">
        <f t="array" ref="F131">VLOOKUP($A131,'movie-row'!$A$2:$Z$101,_xlfn.XMATCH(F$29,'movie-row'!$A$1:$Z$1),0)</f>
        <v>0</v>
      </c>
      <c r="G131" s="18" cm="1">
        <f t="array" ref="G131">VLOOKUP($A131,'movie-row'!$A$2:$Z$101,_xlfn.XMATCH(G$29,'movie-row'!$A$1:$Z$1),0)</f>
        <v>0</v>
      </c>
      <c r="H131" s="18" cm="1">
        <f t="array" ref="H131">VLOOKUP($A131,'movie-row'!$A$2:$Z$101,_xlfn.XMATCH(H$29,'movie-row'!$A$1:$Z$1),0)</f>
        <v>0</v>
      </c>
      <c r="I131" s="18" cm="1">
        <f t="array" ref="I131">VLOOKUP($A131,'movie-row'!$A$2:$Z$101,_xlfn.XMATCH(I$29,'movie-row'!$A$1:$Z$1),0)</f>
        <v>0</v>
      </c>
      <c r="J131" s="18" cm="1">
        <f t="array" ref="J131">VLOOKUP($A131,'movie-row'!$A$2:$Z$101,_xlfn.XMATCH(J$29,'movie-row'!$A$1:$Z$1),0)</f>
        <v>4.5</v>
      </c>
      <c r="K131" s="18" cm="1">
        <f t="array" ref="K131">VLOOKUP($A131,'movie-row'!$A$2:$Z$101,_xlfn.XMATCH(K$29,'movie-row'!$A$1:$Z$1),0)</f>
        <v>2.5</v>
      </c>
      <c r="L131" s="18" cm="1">
        <f t="array" ref="L131">VLOOKUP($A131,'movie-row'!$A$2:$Z$101,_xlfn.XMATCH(L$29,'movie-row'!$A$1:$Z$1),0)</f>
        <v>2</v>
      </c>
      <c r="M131" s="18" cm="1">
        <f t="array" ref="M131">VLOOKUP($A131,'movie-row'!$A$2:$Z$101,_xlfn.XMATCH(M$29,'movie-row'!$A$1:$Z$1),0)</f>
        <v>2.5</v>
      </c>
      <c r="N131" s="18" cm="1">
        <f t="array" ref="N131">VLOOKUP($A131,'movie-row'!$A$2:$Z$101,_xlfn.XMATCH(N$29,'movie-row'!$A$1:$Z$1),0)</f>
        <v>0</v>
      </c>
      <c r="O131" s="27" cm="1">
        <f t="array" ref="O131">VLOOKUP($A131,'movie-row'!$A$2:$Z$101,_xlfn.XMATCH(O$29,'movie-row'!$A$1:$Z$1),0)</f>
        <v>0</v>
      </c>
      <c r="P131" s="18" cm="1">
        <f t="array" ref="P131">VLOOKUP($A131,'movie-row'!$A$2:$Z$101,_xlfn.XMATCH(P$29,'movie-row'!$A$1:$Z$1),0)</f>
        <v>0</v>
      </c>
      <c r="Q131" s="18" cm="1">
        <f t="array" ref="Q131">VLOOKUP($A131,'movie-row'!$A$2:$Z$101,_xlfn.XMATCH(Q$29,'movie-row'!$A$1:$Z$1),0)</f>
        <v>2.5</v>
      </c>
      <c r="R131" s="18" cm="1">
        <f t="array" ref="R131">VLOOKUP($A131,'movie-row'!$A$2:$Z$101,_xlfn.XMATCH(R$29,'movie-row'!$A$1:$Z$1),0)</f>
        <v>0</v>
      </c>
      <c r="S131" s="18" cm="1">
        <f t="array" ref="S131">VLOOKUP($A131,'movie-row'!$A$2:$Z$101,_xlfn.XMATCH(S$29,'movie-row'!$A$1:$Z$1),0)</f>
        <v>0</v>
      </c>
      <c r="T131" s="18" cm="1">
        <f t="array" ref="T131">VLOOKUP($A131,'movie-row'!$A$2:$Z$101,_xlfn.XMATCH(T$29,'movie-row'!$A$1:$Z$1),0)</f>
        <v>0</v>
      </c>
      <c r="U131" s="18" cm="1">
        <f t="array" ref="U131">VLOOKUP($A131,'movie-row'!$A$2:$Z$101,_xlfn.XMATCH(U$29,'movie-row'!$A$1:$Z$1),0)</f>
        <v>0</v>
      </c>
      <c r="V131" s="18" cm="1">
        <f t="array" ref="V131">VLOOKUP($A131,'movie-row'!$A$2:$Z$101,_xlfn.XMATCH(V$29,'movie-row'!$A$1:$Z$1),0)</f>
        <v>0</v>
      </c>
      <c r="W131" s="18" cm="1">
        <f t="array" ref="W131">VLOOKUP($A131,'movie-row'!$A$2:$Z$101,_xlfn.XMATCH(W$29,'movie-row'!$A$1:$Z$1),0)</f>
        <v>4.5</v>
      </c>
      <c r="X131" s="18" cm="1">
        <f t="array" ref="X131">VLOOKUP($A131,'movie-row'!$A$2:$Z$101,_xlfn.XMATCH(X$29,'movie-row'!$A$1:$Z$1),0)</f>
        <v>0</v>
      </c>
      <c r="Y131" s="18" cm="1">
        <f t="array" ref="Y131">VLOOKUP($A131,'movie-row'!$A$2:$Z$101,_xlfn.XMATCH(Y$29,'movie-row'!$A$1:$Z$1),0)</f>
        <v>0</v>
      </c>
      <c r="Z131" s="18" cm="1">
        <f t="array" ref="Z131">VLOOKUP($A131,'movie-row'!$A$2:$Z$101,_xlfn.XMATCH(Z$29,'movie-row'!$A$1:$Z$1),0)</f>
        <v>0</v>
      </c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8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8"/>
      <c r="AZ131" s="38"/>
      <c r="BB131" s="34"/>
      <c r="BC131" s="18"/>
      <c r="BD131" s="18"/>
      <c r="BE131" s="18"/>
      <c r="BF131" s="18"/>
      <c r="BG131" s="27"/>
      <c r="BH131" s="18"/>
      <c r="BI131" s="18"/>
      <c r="BJ131" s="18"/>
      <c r="BK131" s="18"/>
      <c r="BL131" s="18"/>
      <c r="BM131" s="18"/>
      <c r="BN131" s="18"/>
      <c r="BO131" s="18"/>
      <c r="BP131" s="27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</row>
    <row r="132" spans="1:81">
      <c r="A132" s="5" t="str">
        <f t="shared" ref="A132:A135" si="17">A131</f>
        <v>134: O Brother Where Art Thou? (2000)</v>
      </c>
      <c r="B132" s="18" cm="1">
        <f t="array" ref="B132">VLOOKUP($A132,'movie-row'!$A$2:$Z$101,_xlfn.XMATCH(B$30,'movie-row'!$A$1:$Z$1),0)</f>
        <v>0</v>
      </c>
      <c r="C132" s="18" cm="1">
        <f t="array" ref="C132">VLOOKUP($A132,'movie-row'!$A$2:$Z$101,_xlfn.XMATCH(C$30,'movie-row'!$A$1:$Z$1),0)</f>
        <v>4.5</v>
      </c>
      <c r="D132" s="18" cm="1">
        <f t="array" ref="D132">VLOOKUP($A132,'movie-row'!$A$2:$Z$101,_xlfn.XMATCH(D$30,'movie-row'!$A$1:$Z$1),0)</f>
        <v>0</v>
      </c>
      <c r="E132" s="18" cm="1">
        <f t="array" ref="E132">VLOOKUP($A132,'movie-row'!$A$2:$Z$101,_xlfn.XMATCH(E$30,'movie-row'!$A$1:$Z$1),0)</f>
        <v>0</v>
      </c>
      <c r="F132" s="27" cm="1">
        <f t="array" ref="F132">VLOOKUP($A132,'movie-row'!$A$2:$Z$101,_xlfn.XMATCH(F$30,'movie-row'!$A$1:$Z$1),0)</f>
        <v>0</v>
      </c>
      <c r="G132" s="18" cm="1">
        <f t="array" ref="G132">VLOOKUP($A132,'movie-row'!$A$2:$Z$101,_xlfn.XMATCH(G$30,'movie-row'!$A$1:$Z$1),0)</f>
        <v>0</v>
      </c>
      <c r="H132" s="18" cm="1">
        <f t="array" ref="H132">VLOOKUP($A132,'movie-row'!$A$2:$Z$101,_xlfn.XMATCH(H$30,'movie-row'!$A$1:$Z$1),0)</f>
        <v>0</v>
      </c>
      <c r="I132" s="18" cm="1">
        <f t="array" ref="I132">VLOOKUP($A132,'movie-row'!$A$2:$Z$101,_xlfn.XMATCH(I$30,'movie-row'!$A$1:$Z$1),0)</f>
        <v>0</v>
      </c>
      <c r="J132" s="18" cm="1">
        <f t="array" ref="J132">VLOOKUP($A132,'movie-row'!$A$2:$Z$101,_xlfn.XMATCH(J$30,'movie-row'!$A$1:$Z$1),0)</f>
        <v>0</v>
      </c>
      <c r="K132" s="18" cm="1">
        <f t="array" ref="K132">VLOOKUP($A132,'movie-row'!$A$2:$Z$101,_xlfn.XMATCH(K$30,'movie-row'!$A$1:$Z$1),0)</f>
        <v>4</v>
      </c>
      <c r="L132" s="18" cm="1">
        <f t="array" ref="L132">VLOOKUP($A132,'movie-row'!$A$2:$Z$101,_xlfn.XMATCH(L$30,'movie-row'!$A$1:$Z$1),0)</f>
        <v>0</v>
      </c>
      <c r="M132" s="18" cm="1">
        <f t="array" ref="M132">VLOOKUP($A132,'movie-row'!$A$2:$Z$101,_xlfn.XMATCH(M$30,'movie-row'!$A$1:$Z$1),0)</f>
        <v>0</v>
      </c>
      <c r="N132" s="18" cm="1">
        <f t="array" ref="N132">VLOOKUP($A132,'movie-row'!$A$2:$Z$101,_xlfn.XMATCH(N$30,'movie-row'!$A$1:$Z$1),0)</f>
        <v>0</v>
      </c>
      <c r="O132" s="27" cm="1">
        <f t="array" ref="O132">VLOOKUP($A132,'movie-row'!$A$2:$Z$101,_xlfn.XMATCH(O$30,'movie-row'!$A$1:$Z$1),0)</f>
        <v>0</v>
      </c>
      <c r="P132" s="18" cm="1">
        <f t="array" ref="P132">VLOOKUP($A132,'movie-row'!$A$2:$Z$101,_xlfn.XMATCH(P$30,'movie-row'!$A$1:$Z$1),0)</f>
        <v>0</v>
      </c>
      <c r="Q132" s="18" cm="1">
        <f t="array" ref="Q132">VLOOKUP($A132,'movie-row'!$A$2:$Z$101,_xlfn.XMATCH(Q$30,'movie-row'!$A$1:$Z$1),0)</f>
        <v>0</v>
      </c>
      <c r="R132" s="18" cm="1">
        <f t="array" ref="R132">VLOOKUP($A132,'movie-row'!$A$2:$Z$101,_xlfn.XMATCH(R$30,'movie-row'!$A$1:$Z$1),0)</f>
        <v>0</v>
      </c>
      <c r="S132" s="18" cm="1">
        <f t="array" ref="S132">VLOOKUP($A132,'movie-row'!$A$2:$Z$101,_xlfn.XMATCH(S$30,'movie-row'!$A$1:$Z$1),0)</f>
        <v>0</v>
      </c>
      <c r="T132" s="18" cm="1">
        <f t="array" ref="T132">VLOOKUP($A132,'movie-row'!$A$2:$Z$101,_xlfn.XMATCH(T$30,'movie-row'!$A$1:$Z$1),0)</f>
        <v>0</v>
      </c>
      <c r="U132" s="18" cm="1">
        <f t="array" ref="U132">VLOOKUP($A132,'movie-row'!$A$2:$Z$101,_xlfn.XMATCH(U$30,'movie-row'!$A$1:$Z$1),0)</f>
        <v>0</v>
      </c>
      <c r="V132" s="18" cm="1">
        <f t="array" ref="V132">VLOOKUP($A132,'movie-row'!$A$2:$Z$101,_xlfn.XMATCH(V$30,'movie-row'!$A$1:$Z$1),0)</f>
        <v>0</v>
      </c>
      <c r="W132" s="18" cm="1">
        <f t="array" ref="W132">VLOOKUP($A132,'movie-row'!$A$2:$Z$101,_xlfn.XMATCH(W$30,'movie-row'!$A$1:$Z$1),0)</f>
        <v>0</v>
      </c>
      <c r="X132" s="18" cm="1">
        <f t="array" ref="X132">VLOOKUP($A132,'movie-row'!$A$2:$Z$101,_xlfn.XMATCH(X$30,'movie-row'!$A$1:$Z$1),0)</f>
        <v>0</v>
      </c>
      <c r="Y132" s="18" cm="1">
        <f t="array" ref="Y132">VLOOKUP($A132,'movie-row'!$A$2:$Z$101,_xlfn.XMATCH(Y$30,'movie-row'!$A$1:$Z$1),0)</f>
        <v>0</v>
      </c>
      <c r="Z132" s="18" cm="1">
        <f t="array" ref="Z132">VLOOKUP($A132,'movie-row'!$A$2:$Z$101,_xlfn.XMATCH(Z$30,'movie-row'!$A$1:$Z$1),0)</f>
        <v>0</v>
      </c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8"/>
      <c r="AZ132" s="38"/>
      <c r="BB132" s="34"/>
      <c r="BC132" s="18"/>
      <c r="BD132" s="18"/>
      <c r="BE132" s="18"/>
      <c r="BF132" s="18"/>
      <c r="BG132" s="27"/>
      <c r="BH132" s="18"/>
      <c r="BI132" s="18"/>
      <c r="BJ132" s="18"/>
      <c r="BK132" s="18"/>
      <c r="BL132" s="18"/>
      <c r="BM132" s="18"/>
      <c r="BN132" s="18"/>
      <c r="BO132" s="18"/>
      <c r="BP132" s="27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</row>
    <row r="133" spans="1:81">
      <c r="A133" s="5" t="str">
        <f t="shared" si="17"/>
        <v>134: O Brother Where Art Thou? (2000)</v>
      </c>
      <c r="B133" s="18" cm="1">
        <f t="array" ref="B133">VLOOKUP($A133,'movie-row'!$A$2:$Z$101,_xlfn.XMATCH(B$31,'movie-row'!$A$1:$Z$1),0)</f>
        <v>0</v>
      </c>
      <c r="C133" s="18" cm="1">
        <f t="array" ref="C133">VLOOKUP($A133,'movie-row'!$A$2:$Z$101,_xlfn.XMATCH(C$31,'movie-row'!$A$1:$Z$1),0)</f>
        <v>0</v>
      </c>
      <c r="D133" s="18" cm="1">
        <f t="array" ref="D133">VLOOKUP($A133,'movie-row'!$A$2:$Z$101,_xlfn.XMATCH(D$31,'movie-row'!$A$1:$Z$1),0)</f>
        <v>0</v>
      </c>
      <c r="E133" s="18" cm="1">
        <f t="array" ref="E133">VLOOKUP($A133,'movie-row'!$A$2:$Z$101,_xlfn.XMATCH(E$31,'movie-row'!$A$1:$Z$1),0)</f>
        <v>0</v>
      </c>
      <c r="F133" s="27" cm="1">
        <f t="array" ref="F133">VLOOKUP($A133,'movie-row'!$A$2:$Z$101,_xlfn.XMATCH(F$31,'movie-row'!$A$1:$Z$1),0)</f>
        <v>2</v>
      </c>
      <c r="G133" s="18" cm="1">
        <f t="array" ref="G133">VLOOKUP($A133,'movie-row'!$A$2:$Z$101,_xlfn.XMATCH(G$31,'movie-row'!$A$1:$Z$1),0)</f>
        <v>0</v>
      </c>
      <c r="H133" s="18" cm="1">
        <f t="array" ref="H133">VLOOKUP($A133,'movie-row'!$A$2:$Z$101,_xlfn.XMATCH(H$31,'movie-row'!$A$1:$Z$1),0)</f>
        <v>4</v>
      </c>
      <c r="I133" s="18" cm="1">
        <f t="array" ref="I133">VLOOKUP($A133,'movie-row'!$A$2:$Z$101,_xlfn.XMATCH(I$31,'movie-row'!$A$1:$Z$1),0)</f>
        <v>0</v>
      </c>
      <c r="J133" s="18" cm="1">
        <f t="array" ref="J133">VLOOKUP($A133,'movie-row'!$A$2:$Z$101,_xlfn.XMATCH(J$31,'movie-row'!$A$1:$Z$1),0)</f>
        <v>0</v>
      </c>
      <c r="K133" s="18" cm="1">
        <f t="array" ref="K133">VLOOKUP($A133,'movie-row'!$A$2:$Z$101,_xlfn.XMATCH(K$31,'movie-row'!$A$1:$Z$1),0)</f>
        <v>0</v>
      </c>
      <c r="L133" s="18" cm="1">
        <f t="array" ref="L133">VLOOKUP($A133,'movie-row'!$A$2:$Z$101,_xlfn.XMATCH(L$31,'movie-row'!$A$1:$Z$1),0)</f>
        <v>0</v>
      </c>
      <c r="M133" s="18" cm="1">
        <f t="array" ref="M133">VLOOKUP($A133,'movie-row'!$A$2:$Z$101,_xlfn.XMATCH(M$31,'movie-row'!$A$1:$Z$1),0)</f>
        <v>0</v>
      </c>
      <c r="N133" s="18" cm="1">
        <f t="array" ref="N133">VLOOKUP($A133,'movie-row'!$A$2:$Z$101,_xlfn.XMATCH(N$31,'movie-row'!$A$1:$Z$1),0)</f>
        <v>0</v>
      </c>
      <c r="O133" s="27" cm="1">
        <f t="array" ref="O133">VLOOKUP($A133,'movie-row'!$A$2:$Z$101,_xlfn.XMATCH(O$31,'movie-row'!$A$1:$Z$1),0)</f>
        <v>0</v>
      </c>
      <c r="P133" s="18" cm="1">
        <f t="array" ref="P133">VLOOKUP($A133,'movie-row'!$A$2:$Z$101,_xlfn.XMATCH(P$31,'movie-row'!$A$1:$Z$1),0)</f>
        <v>0</v>
      </c>
      <c r="Q133" s="18" cm="1">
        <f t="array" ref="Q133">VLOOKUP($A133,'movie-row'!$A$2:$Z$101,_xlfn.XMATCH(Q$31,'movie-row'!$A$1:$Z$1),0)</f>
        <v>0</v>
      </c>
      <c r="R133" s="18" cm="1">
        <f t="array" ref="R133">VLOOKUP($A133,'movie-row'!$A$2:$Z$101,_xlfn.XMATCH(R$31,'movie-row'!$A$1:$Z$1),0)</f>
        <v>0</v>
      </c>
      <c r="S133" s="18" cm="1">
        <f t="array" ref="S133">VLOOKUP($A133,'movie-row'!$A$2:$Z$101,_xlfn.XMATCH(S$31,'movie-row'!$A$1:$Z$1),0)</f>
        <v>0</v>
      </c>
      <c r="T133" s="18" cm="1">
        <f t="array" ref="T133">VLOOKUP($A133,'movie-row'!$A$2:$Z$101,_xlfn.XMATCH(T$31,'movie-row'!$A$1:$Z$1),0)</f>
        <v>0</v>
      </c>
      <c r="U133" s="18" cm="1">
        <f t="array" ref="U133">VLOOKUP($A133,'movie-row'!$A$2:$Z$101,_xlfn.XMATCH(U$31,'movie-row'!$A$1:$Z$1),0)</f>
        <v>4</v>
      </c>
      <c r="V133" s="18" cm="1">
        <f t="array" ref="V133">VLOOKUP($A133,'movie-row'!$A$2:$Z$101,_xlfn.XMATCH(V$31,'movie-row'!$A$1:$Z$1),0)</f>
        <v>0</v>
      </c>
      <c r="W133" s="18" cm="1">
        <f t="array" ref="W133">VLOOKUP($A133,'movie-row'!$A$2:$Z$101,_xlfn.XMATCH(W$31,'movie-row'!$A$1:$Z$1),0)</f>
        <v>0</v>
      </c>
      <c r="X133" s="18" cm="1">
        <f t="array" ref="X133">VLOOKUP($A133,'movie-row'!$A$2:$Z$101,_xlfn.XMATCH(X$31,'movie-row'!$A$1:$Z$1),0)</f>
        <v>0</v>
      </c>
      <c r="Y133" s="18" cm="1">
        <f t="array" ref="Y133">VLOOKUP($A133,'movie-row'!$A$2:$Z$101,_xlfn.XMATCH(Y$31,'movie-row'!$A$1:$Z$1),0)</f>
        <v>2</v>
      </c>
      <c r="Z133" s="18" cm="1">
        <f t="array" ref="Z133">VLOOKUP($A133,'movie-row'!$A$2:$Z$101,_xlfn.XMATCH(Z$31,'movie-row'!$A$1:$Z$1),0)</f>
        <v>0</v>
      </c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  <c r="AL133" s="38"/>
      <c r="AM133" s="38"/>
      <c r="AN133" s="38"/>
      <c r="AO133" s="38"/>
      <c r="AP133" s="38"/>
      <c r="AQ133" s="38"/>
      <c r="AR133" s="38"/>
      <c r="AS133" s="38"/>
      <c r="AT133" s="38"/>
      <c r="AU133" s="38"/>
      <c r="AV133" s="38"/>
      <c r="AW133" s="38"/>
      <c r="AX133" s="38"/>
      <c r="AY133" s="38"/>
      <c r="AZ133" s="38"/>
      <c r="BB133" s="34"/>
      <c r="BC133" s="18"/>
      <c r="BD133" s="18"/>
      <c r="BE133" s="18"/>
      <c r="BF133" s="18"/>
      <c r="BG133" s="27"/>
      <c r="BH133" s="18"/>
      <c r="BI133" s="18"/>
      <c r="BJ133" s="18"/>
      <c r="BK133" s="18"/>
      <c r="BL133" s="18"/>
      <c r="BM133" s="18"/>
      <c r="BN133" s="18"/>
      <c r="BO133" s="18"/>
      <c r="BP133" s="27"/>
      <c r="BQ133" s="18"/>
      <c r="BR133" s="18"/>
      <c r="BS133" s="18"/>
      <c r="BT133" s="18"/>
      <c r="BU133" s="18"/>
      <c r="BV133" s="18"/>
      <c r="BW133" s="18"/>
      <c r="BX133" s="18"/>
      <c r="BY133" s="18"/>
      <c r="BZ133" s="18"/>
      <c r="CA133" s="18"/>
      <c r="CB133" s="18"/>
      <c r="CC133" s="18"/>
    </row>
    <row r="134" spans="1:81">
      <c r="A134" s="5" t="str">
        <f t="shared" si="17"/>
        <v>134: O Brother Where Art Thou? (2000)</v>
      </c>
      <c r="B134" s="18" cm="1">
        <f t="array" ref="B134">VLOOKUP($A134,'movie-row'!$A$2:$Z$101,_xlfn.XMATCH(B$32,'movie-row'!$A$1:$Z$1),0)</f>
        <v>0</v>
      </c>
      <c r="C134" s="18" cm="1">
        <f t="array" ref="C134">VLOOKUP($A134,'movie-row'!$A$2:$Z$101,_xlfn.XMATCH(C$32,'movie-row'!$A$1:$Z$1),0)</f>
        <v>0</v>
      </c>
      <c r="D134" s="18" cm="1">
        <f t="array" ref="D134">VLOOKUP($A134,'movie-row'!$A$2:$Z$101,_xlfn.XMATCH(D$32,'movie-row'!$A$1:$Z$1),0)</f>
        <v>4.5</v>
      </c>
      <c r="E134" s="18" cm="1">
        <f t="array" ref="E134">VLOOKUP($A134,'movie-row'!$A$2:$Z$101,_xlfn.XMATCH(E$32,'movie-row'!$A$1:$Z$1),0)</f>
        <v>0</v>
      </c>
      <c r="F134" s="27" cm="1">
        <f t="array" ref="F134">VLOOKUP($A134,'movie-row'!$A$2:$Z$101,_xlfn.XMATCH(F$32,'movie-row'!$A$1:$Z$1),0)</f>
        <v>0</v>
      </c>
      <c r="G134" s="18" cm="1">
        <f t="array" ref="G134">VLOOKUP($A134,'movie-row'!$A$2:$Z$101,_xlfn.XMATCH(G$32,'movie-row'!$A$1:$Z$1),0)</f>
        <v>0</v>
      </c>
      <c r="H134" s="18" cm="1">
        <f t="array" ref="H134">VLOOKUP($A134,'movie-row'!$A$2:$Z$101,_xlfn.XMATCH(H$32,'movie-row'!$A$1:$Z$1),0)</f>
        <v>0</v>
      </c>
      <c r="I134" s="18" cm="1">
        <f t="array" ref="I134">VLOOKUP($A134,'movie-row'!$A$2:$Z$101,_xlfn.XMATCH(I$32,'movie-row'!$A$1:$Z$1),0)</f>
        <v>0</v>
      </c>
      <c r="J134" s="18" cm="1">
        <f t="array" ref="J134">VLOOKUP($A134,'movie-row'!$A$2:$Z$101,_xlfn.XMATCH(J$32,'movie-row'!$A$1:$Z$1),0)</f>
        <v>0</v>
      </c>
      <c r="K134" s="18" cm="1">
        <f t="array" ref="K134">VLOOKUP($A134,'movie-row'!$A$2:$Z$101,_xlfn.XMATCH(K$32,'movie-row'!$A$1:$Z$1),0)</f>
        <v>0</v>
      </c>
      <c r="L134" s="18" cm="1">
        <f t="array" ref="L134">VLOOKUP($A134,'movie-row'!$A$2:$Z$101,_xlfn.XMATCH(L$32,'movie-row'!$A$1:$Z$1),0)</f>
        <v>0</v>
      </c>
      <c r="M134" s="18" cm="1">
        <f t="array" ref="M134">VLOOKUP($A134,'movie-row'!$A$2:$Z$101,_xlfn.XMATCH(M$32,'movie-row'!$A$1:$Z$1),0)</f>
        <v>0</v>
      </c>
      <c r="N134" s="18" cm="1">
        <f t="array" ref="N134">VLOOKUP($A134,'movie-row'!$A$2:$Z$101,_xlfn.XMATCH(N$32,'movie-row'!$A$1:$Z$1),0)</f>
        <v>0</v>
      </c>
      <c r="O134" s="27" cm="1">
        <f t="array" ref="O134">VLOOKUP($A134,'movie-row'!$A$2:$Z$101,_xlfn.XMATCH(O$32,'movie-row'!$A$1:$Z$1),0)</f>
        <v>4</v>
      </c>
      <c r="P134" s="18" cm="1">
        <f t="array" ref="P134">VLOOKUP($A134,'movie-row'!$A$2:$Z$101,_xlfn.XMATCH(P$32,'movie-row'!$A$1:$Z$1),0)</f>
        <v>2</v>
      </c>
      <c r="Q134" s="18" cm="1">
        <f t="array" ref="Q134">VLOOKUP($A134,'movie-row'!$A$2:$Z$101,_xlfn.XMATCH(Q$32,'movie-row'!$A$1:$Z$1),0)</f>
        <v>0</v>
      </c>
      <c r="R134" s="18" cm="1">
        <f t="array" ref="R134">VLOOKUP($A134,'movie-row'!$A$2:$Z$101,_xlfn.XMATCH(R$32,'movie-row'!$A$1:$Z$1),0)</f>
        <v>0</v>
      </c>
      <c r="S134" s="18" cm="1">
        <f t="array" ref="S134">VLOOKUP($A134,'movie-row'!$A$2:$Z$101,_xlfn.XMATCH(S$32,'movie-row'!$A$1:$Z$1),0)</f>
        <v>0</v>
      </c>
      <c r="T134" s="18" cm="1">
        <f t="array" ref="T134">VLOOKUP($A134,'movie-row'!$A$2:$Z$101,_xlfn.XMATCH(T$32,'movie-row'!$A$1:$Z$1),0)</f>
        <v>0</v>
      </c>
      <c r="U134" s="18" cm="1">
        <f t="array" ref="U134">VLOOKUP($A134,'movie-row'!$A$2:$Z$101,_xlfn.XMATCH(U$32,'movie-row'!$A$1:$Z$1),0)</f>
        <v>0</v>
      </c>
      <c r="V134" s="18" cm="1">
        <f t="array" ref="V134">VLOOKUP($A134,'movie-row'!$A$2:$Z$101,_xlfn.XMATCH(V$32,'movie-row'!$A$1:$Z$1),0)</f>
        <v>0</v>
      </c>
      <c r="W134" s="18" cm="1">
        <f t="array" ref="W134">VLOOKUP($A134,'movie-row'!$A$2:$Z$101,_xlfn.XMATCH(W$32,'movie-row'!$A$1:$Z$1),0)</f>
        <v>0</v>
      </c>
      <c r="X134" s="18" cm="1">
        <f t="array" ref="X134">VLOOKUP($A134,'movie-row'!$A$2:$Z$101,_xlfn.XMATCH(X$32,'movie-row'!$A$1:$Z$1),0)</f>
        <v>0</v>
      </c>
      <c r="Y134" s="18" cm="1">
        <f t="array" ref="Y134">VLOOKUP($A134,'movie-row'!$A$2:$Z$101,_xlfn.XMATCH(Y$32,'movie-row'!$A$1:$Z$1),0)</f>
        <v>0</v>
      </c>
      <c r="Z134" s="18" cm="1">
        <f t="array" ref="Z134">VLOOKUP($A134,'movie-row'!$A$2:$Z$101,_xlfn.XMATCH(Z$32,'movie-row'!$A$1:$Z$1),0)</f>
        <v>0</v>
      </c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B134" s="34"/>
      <c r="BC134" s="18"/>
      <c r="BD134" s="18"/>
      <c r="BE134" s="18"/>
      <c r="BF134" s="18"/>
      <c r="BG134" s="27"/>
      <c r="BH134" s="18"/>
      <c r="BI134" s="18"/>
      <c r="BJ134" s="18"/>
      <c r="BK134" s="18"/>
      <c r="BL134" s="18"/>
      <c r="BM134" s="18"/>
      <c r="BN134" s="18"/>
      <c r="BO134" s="18"/>
      <c r="BP134" s="27"/>
      <c r="BQ134" s="18"/>
      <c r="BR134" s="18"/>
      <c r="BS134" s="18"/>
      <c r="BT134" s="18"/>
      <c r="BU134" s="18"/>
      <c r="BV134" s="18"/>
      <c r="BW134" s="18"/>
      <c r="BX134" s="18"/>
      <c r="BY134" s="18"/>
      <c r="BZ134" s="18"/>
      <c r="CA134" s="18"/>
      <c r="CB134" s="18"/>
      <c r="CC134" s="18"/>
    </row>
    <row r="135" spans="1:81">
      <c r="A135" s="5" t="str">
        <f t="shared" si="17"/>
        <v>134: O Brother Where Art Thou? (2000)</v>
      </c>
      <c r="B135" s="18" cm="1">
        <f t="array" ref="B135">VLOOKUP($A135,'movie-row'!$A$2:$Z$101,_xlfn.XMATCH(B$33,'movie-row'!$A$1:$Z$1),0)</f>
        <v>0</v>
      </c>
      <c r="C135" s="18" cm="1">
        <f t="array" ref="C135">VLOOKUP($A135,'movie-row'!$A$2:$Z$101,_xlfn.XMATCH(C$33,'movie-row'!$A$1:$Z$1),0)</f>
        <v>0</v>
      </c>
      <c r="D135" s="18" cm="1">
        <f t="array" ref="D135">VLOOKUP($A135,'movie-row'!$A$2:$Z$101,_xlfn.XMATCH(D$33,'movie-row'!$A$1:$Z$1),0)</f>
        <v>0</v>
      </c>
      <c r="E135" s="18" cm="1">
        <f t="array" ref="E135">VLOOKUP($A135,'movie-row'!$A$2:$Z$101,_xlfn.XMATCH(E$33,'movie-row'!$A$1:$Z$1),0)</f>
        <v>4</v>
      </c>
      <c r="F135" s="27" cm="1">
        <f t="array" ref="F135">VLOOKUP($A135,'movie-row'!$A$2:$Z$101,_xlfn.XMATCH(F$33,'movie-row'!$A$1:$Z$1),0)</f>
        <v>0</v>
      </c>
      <c r="G135" s="18" cm="1">
        <f t="array" ref="G135">VLOOKUP($A135,'movie-row'!$A$2:$Z$101,_xlfn.XMATCH(G$33,'movie-row'!$A$1:$Z$1),0)</f>
        <v>0</v>
      </c>
      <c r="H135" s="18" cm="1">
        <f t="array" ref="H135">VLOOKUP($A135,'movie-row'!$A$2:$Z$101,_xlfn.XMATCH(H$33,'movie-row'!$A$1:$Z$1),0)</f>
        <v>0</v>
      </c>
      <c r="I135" s="18" cm="1">
        <f t="array" ref="I135">VLOOKUP($A135,'movie-row'!$A$2:$Z$101,_xlfn.XMATCH(I$33,'movie-row'!$A$1:$Z$1),0)</f>
        <v>0</v>
      </c>
      <c r="J135" s="18" cm="1">
        <f t="array" ref="J135">VLOOKUP($A135,'movie-row'!$A$2:$Z$101,_xlfn.XMATCH(J$33,'movie-row'!$A$1:$Z$1),0)</f>
        <v>0</v>
      </c>
      <c r="K135" s="18" cm="1">
        <f t="array" ref="K135">VLOOKUP($A135,'movie-row'!$A$2:$Z$101,_xlfn.XMATCH(K$33,'movie-row'!$A$1:$Z$1),0)</f>
        <v>0</v>
      </c>
      <c r="L135" s="18" cm="1">
        <f t="array" ref="L135">VLOOKUP($A135,'movie-row'!$A$2:$Z$101,_xlfn.XMATCH(L$33,'movie-row'!$A$1:$Z$1),0)</f>
        <v>0</v>
      </c>
      <c r="M135" s="18" cm="1">
        <f t="array" ref="M135">VLOOKUP($A135,'movie-row'!$A$2:$Z$101,_xlfn.XMATCH(M$33,'movie-row'!$A$1:$Z$1),0)</f>
        <v>0</v>
      </c>
      <c r="N135" s="18" cm="1">
        <f t="array" ref="N135">VLOOKUP($A135,'movie-row'!$A$2:$Z$101,_xlfn.XMATCH(N$33,'movie-row'!$A$1:$Z$1),0)</f>
        <v>0</v>
      </c>
      <c r="O135" s="27" cm="1">
        <f t="array" ref="O135">VLOOKUP($A135,'movie-row'!$A$2:$Z$101,_xlfn.XMATCH(O$33,'movie-row'!$A$1:$Z$1),0)</f>
        <v>0</v>
      </c>
      <c r="P135" s="18" cm="1">
        <f t="array" ref="P135">VLOOKUP($A135,'movie-row'!$A$2:$Z$101,_xlfn.XMATCH(P$33,'movie-row'!$A$1:$Z$1),0)</f>
        <v>2.5</v>
      </c>
      <c r="Q135" s="18" cm="1">
        <f t="array" ref="Q135">VLOOKUP($A135,'movie-row'!$A$2:$Z$101,_xlfn.XMATCH(Q$33,'movie-row'!$A$1:$Z$1),0)</f>
        <v>0</v>
      </c>
      <c r="R135" s="18" cm="1">
        <f t="array" ref="R135">VLOOKUP($A135,'movie-row'!$A$2:$Z$101,_xlfn.XMATCH(R$33,'movie-row'!$A$1:$Z$1),0)</f>
        <v>0</v>
      </c>
      <c r="S135" s="18" cm="1">
        <f t="array" ref="S135">VLOOKUP($A135,'movie-row'!$A$2:$Z$101,_xlfn.XMATCH(S$33,'movie-row'!$A$1:$Z$1),0)</f>
        <v>0</v>
      </c>
      <c r="T135" s="18" cm="1">
        <f t="array" ref="T135">VLOOKUP($A135,'movie-row'!$A$2:$Z$101,_xlfn.XMATCH(T$33,'movie-row'!$A$1:$Z$1),0)</f>
        <v>2</v>
      </c>
      <c r="U135" s="18" cm="1">
        <f t="array" ref="U135">VLOOKUP($A135,'movie-row'!$A$2:$Z$101,_xlfn.XMATCH(U$33,'movie-row'!$A$1:$Z$1),0)</f>
        <v>0</v>
      </c>
      <c r="V135" s="18" cm="1">
        <f t="array" ref="V135">VLOOKUP($A135,'movie-row'!$A$2:$Z$101,_xlfn.XMATCH(V$33,'movie-row'!$A$1:$Z$1),0)</f>
        <v>0</v>
      </c>
      <c r="W135" s="18" cm="1">
        <f t="array" ref="W135">VLOOKUP($A135,'movie-row'!$A$2:$Z$101,_xlfn.XMATCH(W$33,'movie-row'!$A$1:$Z$1),0)</f>
        <v>0</v>
      </c>
      <c r="X135" s="18" cm="1">
        <f t="array" ref="X135">VLOOKUP($A135,'movie-row'!$A$2:$Z$101,_xlfn.XMATCH(X$33,'movie-row'!$A$1:$Z$1),0)</f>
        <v>0</v>
      </c>
      <c r="Y135" s="18" cm="1">
        <f t="array" ref="Y135">VLOOKUP($A135,'movie-row'!$A$2:$Z$101,_xlfn.XMATCH(Y$33,'movie-row'!$A$1:$Z$1),0)</f>
        <v>4.5</v>
      </c>
      <c r="Z135" s="18" cm="1">
        <f t="array" ref="Z135">VLOOKUP($A135,'movie-row'!$A$2:$Z$101,_xlfn.XMATCH(Z$33,'movie-row'!$A$1:$Z$1),0)</f>
        <v>0</v>
      </c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B135" s="34"/>
      <c r="BC135" s="18"/>
      <c r="BD135" s="18"/>
      <c r="BE135" s="18"/>
      <c r="BF135" s="18"/>
      <c r="BG135" s="27"/>
      <c r="BH135" s="18"/>
      <c r="BI135" s="18"/>
      <c r="BJ135" s="18"/>
      <c r="BK135" s="18"/>
      <c r="BL135" s="18"/>
      <c r="BM135" s="18"/>
      <c r="BN135" s="18"/>
      <c r="BO135" s="18"/>
      <c r="BP135" s="27"/>
      <c r="BQ135" s="18"/>
      <c r="BR135" s="18"/>
      <c r="BS135" s="18"/>
      <c r="BT135" s="18"/>
      <c r="BU135" s="18"/>
      <c r="BV135" s="18"/>
      <c r="BW135" s="18"/>
      <c r="BX135" s="18"/>
      <c r="BY135" s="18"/>
      <c r="BZ135" s="18"/>
      <c r="CA135" s="18"/>
      <c r="CB135" s="18"/>
      <c r="CC135" s="18"/>
    </row>
    <row r="136" spans="1:81">
      <c r="A136" s="20" t="s">
        <v>18</v>
      </c>
      <c r="B136" s="18" cm="1">
        <f t="array" ref="B136">VLOOKUP($A136,'movie-row'!$A$2:$Z$101,_xlfn.XMATCH(B$29,'movie-row'!$A$1:$Z$1),0)</f>
        <v>4.5</v>
      </c>
      <c r="C136" s="18" cm="1">
        <f t="array" ref="C136">VLOOKUP($A136,'movie-row'!$A$2:$Z$101,_xlfn.XMATCH(C$29,'movie-row'!$A$1:$Z$1),0)</f>
        <v>4.5</v>
      </c>
      <c r="D136" s="18" cm="1">
        <f t="array" ref="D136">VLOOKUP($A136,'movie-row'!$A$2:$Z$101,_xlfn.XMATCH(D$29,'movie-row'!$A$1:$Z$1),0)</f>
        <v>4</v>
      </c>
      <c r="E136" s="18" cm="1">
        <f t="array" ref="E136">VLOOKUP($A136,'movie-row'!$A$2:$Z$101,_xlfn.XMATCH(E$29,'movie-row'!$A$1:$Z$1),0)</f>
        <v>0</v>
      </c>
      <c r="F136" s="27" cm="1">
        <f t="array" ref="F136">VLOOKUP($A136,'movie-row'!$A$2:$Z$101,_xlfn.XMATCH(F$29,'movie-row'!$A$1:$Z$1),0)</f>
        <v>0</v>
      </c>
      <c r="G136" s="18" cm="1">
        <f t="array" ref="G136">VLOOKUP($A136,'movie-row'!$A$2:$Z$101,_xlfn.XMATCH(G$29,'movie-row'!$A$1:$Z$1),0)</f>
        <v>4.5</v>
      </c>
      <c r="H136" s="18" cm="1">
        <f t="array" ref="H136">VLOOKUP($A136,'movie-row'!$A$2:$Z$101,_xlfn.XMATCH(H$29,'movie-row'!$A$1:$Z$1),0)</f>
        <v>0</v>
      </c>
      <c r="I136" s="18" cm="1">
        <f t="array" ref="I136">VLOOKUP($A136,'movie-row'!$A$2:$Z$101,_xlfn.XMATCH(I$29,'movie-row'!$A$1:$Z$1),0)</f>
        <v>0</v>
      </c>
      <c r="J136" s="18" cm="1">
        <f t="array" ref="J136">VLOOKUP($A136,'movie-row'!$A$2:$Z$101,_xlfn.XMATCH(J$29,'movie-row'!$A$1:$Z$1),0)</f>
        <v>0</v>
      </c>
      <c r="K136" s="18" cm="1">
        <f t="array" ref="K136">VLOOKUP($A136,'movie-row'!$A$2:$Z$101,_xlfn.XMATCH(K$29,'movie-row'!$A$1:$Z$1),0)</f>
        <v>0</v>
      </c>
      <c r="L136" s="18" cm="1">
        <f t="array" ref="L136">VLOOKUP($A136,'movie-row'!$A$2:$Z$101,_xlfn.XMATCH(L$29,'movie-row'!$A$1:$Z$1),0)</f>
        <v>2.5</v>
      </c>
      <c r="M136" s="18" cm="1">
        <f t="array" ref="M136">VLOOKUP($A136,'movie-row'!$A$2:$Z$101,_xlfn.XMATCH(M$29,'movie-row'!$A$1:$Z$1),0)</f>
        <v>0</v>
      </c>
      <c r="N136" s="18" cm="1">
        <f t="array" ref="N136">VLOOKUP($A136,'movie-row'!$A$2:$Z$101,_xlfn.XMATCH(N$29,'movie-row'!$A$1:$Z$1),0)</f>
        <v>2.5</v>
      </c>
      <c r="O136" s="27" cm="1">
        <f t="array" ref="O136">VLOOKUP($A136,'movie-row'!$A$2:$Z$101,_xlfn.XMATCH(O$29,'movie-row'!$A$1:$Z$1),0)</f>
        <v>0</v>
      </c>
      <c r="P136" s="18" cm="1">
        <f t="array" ref="P136">VLOOKUP($A136,'movie-row'!$A$2:$Z$101,_xlfn.XMATCH(P$29,'movie-row'!$A$1:$Z$1),0)</f>
        <v>3</v>
      </c>
      <c r="Q136" s="18" cm="1">
        <f t="array" ref="Q136">VLOOKUP($A136,'movie-row'!$A$2:$Z$101,_xlfn.XMATCH(Q$29,'movie-row'!$A$1:$Z$1),0)</f>
        <v>0</v>
      </c>
      <c r="R136" s="18" cm="1">
        <f t="array" ref="R136">VLOOKUP($A136,'movie-row'!$A$2:$Z$101,_xlfn.XMATCH(R$29,'movie-row'!$A$1:$Z$1),0)</f>
        <v>0</v>
      </c>
      <c r="S136" s="18" cm="1">
        <f t="array" ref="S136">VLOOKUP($A136,'movie-row'!$A$2:$Z$101,_xlfn.XMATCH(S$29,'movie-row'!$A$1:$Z$1),0)</f>
        <v>0</v>
      </c>
      <c r="T136" s="18" cm="1">
        <f t="array" ref="T136">VLOOKUP($A136,'movie-row'!$A$2:$Z$101,_xlfn.XMATCH(T$29,'movie-row'!$A$1:$Z$1),0)</f>
        <v>0</v>
      </c>
      <c r="U136" s="18" cm="1">
        <f t="array" ref="U136">VLOOKUP($A136,'movie-row'!$A$2:$Z$101,_xlfn.XMATCH(U$29,'movie-row'!$A$1:$Z$1),0)</f>
        <v>4</v>
      </c>
      <c r="V136" s="18" cm="1">
        <f t="array" ref="V136">VLOOKUP($A136,'movie-row'!$A$2:$Z$101,_xlfn.XMATCH(V$29,'movie-row'!$A$1:$Z$1),0)</f>
        <v>3.5</v>
      </c>
      <c r="W136" s="18" cm="1">
        <f t="array" ref="W136">VLOOKUP($A136,'movie-row'!$A$2:$Z$101,_xlfn.XMATCH(W$29,'movie-row'!$A$1:$Z$1),0)</f>
        <v>0</v>
      </c>
      <c r="X136" s="18" cm="1">
        <f t="array" ref="X136">VLOOKUP($A136,'movie-row'!$A$2:$Z$101,_xlfn.XMATCH(X$29,'movie-row'!$A$1:$Z$1),0)</f>
        <v>4.5</v>
      </c>
      <c r="Y136" s="18" cm="1">
        <f t="array" ref="Y136">VLOOKUP($A136,'movie-row'!$A$2:$Z$101,_xlfn.XMATCH(Y$29,'movie-row'!$A$1:$Z$1),0)</f>
        <v>0</v>
      </c>
      <c r="Z136" s="18" cm="1">
        <f t="array" ref="Z136">VLOOKUP($A136,'movie-row'!$A$2:$Z$101,_xlfn.XMATCH(Z$29,'movie-row'!$A$1:$Z$1),0)</f>
        <v>0</v>
      </c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  <c r="AL136" s="38"/>
      <c r="AM136" s="38"/>
      <c r="AN136" s="38"/>
      <c r="AO136" s="38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8"/>
      <c r="BB136" s="34"/>
      <c r="BC136" s="18"/>
      <c r="BD136" s="18"/>
      <c r="BE136" s="18"/>
      <c r="BF136" s="18"/>
      <c r="BG136" s="27"/>
      <c r="BH136" s="18"/>
      <c r="BI136" s="18"/>
      <c r="BJ136" s="18"/>
      <c r="BK136" s="18"/>
      <c r="BL136" s="18"/>
      <c r="BM136" s="18"/>
      <c r="BN136" s="18"/>
      <c r="BO136" s="18"/>
      <c r="BP136" s="27"/>
      <c r="BQ136" s="18"/>
      <c r="BR136" s="18"/>
      <c r="BS136" s="18"/>
      <c r="BT136" s="18"/>
      <c r="BU136" s="18"/>
      <c r="BV136" s="18"/>
      <c r="BW136" s="18"/>
      <c r="BX136" s="18"/>
      <c r="BY136" s="18"/>
      <c r="BZ136" s="18"/>
      <c r="CA136" s="18"/>
      <c r="CB136" s="18"/>
      <c r="CC136" s="18"/>
    </row>
    <row r="137" spans="1:81">
      <c r="A137" s="5" t="str">
        <f t="shared" ref="A137:A140" si="18">A136</f>
        <v>141: Donnie Darko (2001)</v>
      </c>
      <c r="B137" s="18" cm="1">
        <f t="array" ref="B137">VLOOKUP($A137,'movie-row'!$A$2:$Z$101,_xlfn.XMATCH(B$30,'movie-row'!$A$1:$Z$1),0)</f>
        <v>0</v>
      </c>
      <c r="C137" s="18" cm="1">
        <f t="array" ref="C137">VLOOKUP($A137,'movie-row'!$A$2:$Z$101,_xlfn.XMATCH(C$30,'movie-row'!$A$1:$Z$1),0)</f>
        <v>0</v>
      </c>
      <c r="D137" s="18" cm="1">
        <f t="array" ref="D137">VLOOKUP($A137,'movie-row'!$A$2:$Z$101,_xlfn.XMATCH(D$30,'movie-row'!$A$1:$Z$1),0)</f>
        <v>3.5</v>
      </c>
      <c r="E137" s="18" cm="1">
        <f t="array" ref="E137">VLOOKUP($A137,'movie-row'!$A$2:$Z$101,_xlfn.XMATCH(E$30,'movie-row'!$A$1:$Z$1),0)</f>
        <v>0</v>
      </c>
      <c r="F137" s="27" cm="1">
        <f t="array" ref="F137">VLOOKUP($A137,'movie-row'!$A$2:$Z$101,_xlfn.XMATCH(F$30,'movie-row'!$A$1:$Z$1),0)</f>
        <v>4</v>
      </c>
      <c r="G137" s="18" cm="1">
        <f t="array" ref="G137">VLOOKUP($A137,'movie-row'!$A$2:$Z$101,_xlfn.XMATCH(G$30,'movie-row'!$A$1:$Z$1),0)</f>
        <v>0</v>
      </c>
      <c r="H137" s="18" cm="1">
        <f t="array" ref="H137">VLOOKUP($A137,'movie-row'!$A$2:$Z$101,_xlfn.XMATCH(H$30,'movie-row'!$A$1:$Z$1),0)</f>
        <v>0</v>
      </c>
      <c r="I137" s="18" cm="1">
        <f t="array" ref="I137">VLOOKUP($A137,'movie-row'!$A$2:$Z$101,_xlfn.XMATCH(I$30,'movie-row'!$A$1:$Z$1),0)</f>
        <v>0</v>
      </c>
      <c r="J137" s="18" cm="1">
        <f t="array" ref="J137">VLOOKUP($A137,'movie-row'!$A$2:$Z$101,_xlfn.XMATCH(J$30,'movie-row'!$A$1:$Z$1),0)</f>
        <v>4.5</v>
      </c>
      <c r="K137" s="18" cm="1">
        <f t="array" ref="K137">VLOOKUP($A137,'movie-row'!$A$2:$Z$101,_xlfn.XMATCH(K$30,'movie-row'!$A$1:$Z$1),0)</f>
        <v>4.5</v>
      </c>
      <c r="L137" s="18" cm="1">
        <f t="array" ref="L137">VLOOKUP($A137,'movie-row'!$A$2:$Z$101,_xlfn.XMATCH(L$30,'movie-row'!$A$1:$Z$1),0)</f>
        <v>0</v>
      </c>
      <c r="M137" s="18" cm="1">
        <f t="array" ref="M137">VLOOKUP($A137,'movie-row'!$A$2:$Z$101,_xlfn.XMATCH(M$30,'movie-row'!$A$1:$Z$1),0)</f>
        <v>4</v>
      </c>
      <c r="N137" s="18" cm="1">
        <f t="array" ref="N137">VLOOKUP($A137,'movie-row'!$A$2:$Z$101,_xlfn.XMATCH(N$30,'movie-row'!$A$1:$Z$1),0)</f>
        <v>0</v>
      </c>
      <c r="O137" s="27" cm="1">
        <f t="array" ref="O137">VLOOKUP($A137,'movie-row'!$A$2:$Z$101,_xlfn.XMATCH(O$30,'movie-row'!$A$1:$Z$1),0)</f>
        <v>3</v>
      </c>
      <c r="P137" s="18" cm="1">
        <f t="array" ref="P137">VLOOKUP($A137,'movie-row'!$A$2:$Z$101,_xlfn.XMATCH(P$30,'movie-row'!$A$1:$Z$1),0)</f>
        <v>0</v>
      </c>
      <c r="Q137" s="18" cm="1">
        <f t="array" ref="Q137">VLOOKUP($A137,'movie-row'!$A$2:$Z$101,_xlfn.XMATCH(Q$30,'movie-row'!$A$1:$Z$1),0)</f>
        <v>3</v>
      </c>
      <c r="R137" s="18" cm="1">
        <f t="array" ref="R137">VLOOKUP($A137,'movie-row'!$A$2:$Z$101,_xlfn.XMATCH(R$30,'movie-row'!$A$1:$Z$1),0)</f>
        <v>0</v>
      </c>
      <c r="S137" s="18" cm="1">
        <f t="array" ref="S137">VLOOKUP($A137,'movie-row'!$A$2:$Z$101,_xlfn.XMATCH(S$30,'movie-row'!$A$1:$Z$1),0)</f>
        <v>0</v>
      </c>
      <c r="T137" s="18" cm="1">
        <f t="array" ref="T137">VLOOKUP($A137,'movie-row'!$A$2:$Z$101,_xlfn.XMATCH(T$30,'movie-row'!$A$1:$Z$1),0)</f>
        <v>4.5</v>
      </c>
      <c r="U137" s="18" cm="1">
        <f t="array" ref="U137">VLOOKUP($A137,'movie-row'!$A$2:$Z$101,_xlfn.XMATCH(U$30,'movie-row'!$A$1:$Z$1),0)</f>
        <v>0</v>
      </c>
      <c r="V137" s="18" cm="1">
        <f t="array" ref="V137">VLOOKUP($A137,'movie-row'!$A$2:$Z$101,_xlfn.XMATCH(V$30,'movie-row'!$A$1:$Z$1),0)</f>
        <v>4.5</v>
      </c>
      <c r="W137" s="18" cm="1">
        <f t="array" ref="W137">VLOOKUP($A137,'movie-row'!$A$2:$Z$101,_xlfn.XMATCH(W$30,'movie-row'!$A$1:$Z$1),0)</f>
        <v>0</v>
      </c>
      <c r="X137" s="18" cm="1">
        <f t="array" ref="X137">VLOOKUP($A137,'movie-row'!$A$2:$Z$101,_xlfn.XMATCH(X$30,'movie-row'!$A$1:$Z$1),0)</f>
        <v>4</v>
      </c>
      <c r="Y137" s="18" cm="1">
        <f t="array" ref="Y137">VLOOKUP($A137,'movie-row'!$A$2:$Z$101,_xlfn.XMATCH(Y$30,'movie-row'!$A$1:$Z$1),0)</f>
        <v>0</v>
      </c>
      <c r="Z137" s="18" cm="1">
        <f t="array" ref="Z137">VLOOKUP($A137,'movie-row'!$A$2:$Z$101,_xlfn.XMATCH(Z$30,'movie-row'!$A$1:$Z$1),0)</f>
        <v>3</v>
      </c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8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8"/>
      <c r="AZ137" s="38"/>
      <c r="BB137" s="34"/>
      <c r="BC137" s="18"/>
      <c r="BD137" s="18"/>
      <c r="BE137" s="18"/>
      <c r="BF137" s="18"/>
      <c r="BG137" s="27"/>
      <c r="BH137" s="18"/>
      <c r="BI137" s="18"/>
      <c r="BJ137" s="18"/>
      <c r="BK137" s="18"/>
      <c r="BL137" s="18"/>
      <c r="BM137" s="18"/>
      <c r="BN137" s="18"/>
      <c r="BO137" s="18"/>
      <c r="BP137" s="27"/>
      <c r="BQ137" s="18"/>
      <c r="BR137" s="18"/>
      <c r="BS137" s="18"/>
      <c r="BT137" s="18"/>
      <c r="BU137" s="18"/>
      <c r="BV137" s="18"/>
      <c r="BW137" s="18"/>
      <c r="BX137" s="18"/>
      <c r="BY137" s="18"/>
      <c r="BZ137" s="18"/>
      <c r="CA137" s="18"/>
      <c r="CB137" s="18"/>
      <c r="CC137" s="18"/>
    </row>
    <row r="138" spans="1:81">
      <c r="A138" s="5" t="str">
        <f t="shared" si="18"/>
        <v>141: Donnie Darko (2001)</v>
      </c>
      <c r="B138" s="18" cm="1">
        <f t="array" ref="B138">VLOOKUP($A138,'movie-row'!$A$2:$Z$101,_xlfn.XMATCH(B$31,'movie-row'!$A$1:$Z$1),0)</f>
        <v>3.5</v>
      </c>
      <c r="C138" s="18" cm="1">
        <f t="array" ref="C138">VLOOKUP($A138,'movie-row'!$A$2:$Z$101,_xlfn.XMATCH(C$31,'movie-row'!$A$1:$Z$1),0)</f>
        <v>0</v>
      </c>
      <c r="D138" s="18" cm="1">
        <f t="array" ref="D138">VLOOKUP($A138,'movie-row'!$A$2:$Z$101,_xlfn.XMATCH(D$31,'movie-row'!$A$1:$Z$1),0)</f>
        <v>2.5</v>
      </c>
      <c r="E138" s="18" cm="1">
        <f t="array" ref="E138">VLOOKUP($A138,'movie-row'!$A$2:$Z$101,_xlfn.XMATCH(E$31,'movie-row'!$A$1:$Z$1),0)</f>
        <v>0</v>
      </c>
      <c r="F138" s="27" cm="1">
        <f t="array" ref="F138">VLOOKUP($A138,'movie-row'!$A$2:$Z$101,_xlfn.XMATCH(F$31,'movie-row'!$A$1:$Z$1),0)</f>
        <v>2</v>
      </c>
      <c r="G138" s="18" cm="1">
        <f t="array" ref="G138">VLOOKUP($A138,'movie-row'!$A$2:$Z$101,_xlfn.XMATCH(G$31,'movie-row'!$A$1:$Z$1),0)</f>
        <v>0</v>
      </c>
      <c r="H138" s="18" cm="1">
        <f t="array" ref="H138">VLOOKUP($A138,'movie-row'!$A$2:$Z$101,_xlfn.XMATCH(H$31,'movie-row'!$A$1:$Z$1),0)</f>
        <v>4.5</v>
      </c>
      <c r="I138" s="18" cm="1">
        <f t="array" ref="I138">VLOOKUP($A138,'movie-row'!$A$2:$Z$101,_xlfn.XMATCH(I$31,'movie-row'!$A$1:$Z$1),0)</f>
        <v>0</v>
      </c>
      <c r="J138" s="18" cm="1">
        <f t="array" ref="J138">VLOOKUP($A138,'movie-row'!$A$2:$Z$101,_xlfn.XMATCH(J$31,'movie-row'!$A$1:$Z$1),0)</f>
        <v>2.5</v>
      </c>
      <c r="K138" s="18" cm="1">
        <f t="array" ref="K138">VLOOKUP($A138,'movie-row'!$A$2:$Z$101,_xlfn.XMATCH(K$31,'movie-row'!$A$1:$Z$1),0)</f>
        <v>4.5</v>
      </c>
      <c r="L138" s="18" cm="1">
        <f t="array" ref="L138">VLOOKUP($A138,'movie-row'!$A$2:$Z$101,_xlfn.XMATCH(L$31,'movie-row'!$A$1:$Z$1),0)</f>
        <v>4.5</v>
      </c>
      <c r="M138" s="18" cm="1">
        <f t="array" ref="M138">VLOOKUP($A138,'movie-row'!$A$2:$Z$101,_xlfn.XMATCH(M$31,'movie-row'!$A$1:$Z$1),0)</f>
        <v>0</v>
      </c>
      <c r="N138" s="18" cm="1">
        <f t="array" ref="N138">VLOOKUP($A138,'movie-row'!$A$2:$Z$101,_xlfn.XMATCH(N$31,'movie-row'!$A$1:$Z$1),0)</f>
        <v>4.5</v>
      </c>
      <c r="O138" s="27" cm="1">
        <f t="array" ref="O138">VLOOKUP($A138,'movie-row'!$A$2:$Z$101,_xlfn.XMATCH(O$31,'movie-row'!$A$1:$Z$1),0)</f>
        <v>2.5</v>
      </c>
      <c r="P138" s="18" cm="1">
        <f t="array" ref="P138">VLOOKUP($A138,'movie-row'!$A$2:$Z$101,_xlfn.XMATCH(P$31,'movie-row'!$A$1:$Z$1),0)</f>
        <v>4.5</v>
      </c>
      <c r="Q138" s="18" cm="1">
        <f t="array" ref="Q138">VLOOKUP($A138,'movie-row'!$A$2:$Z$101,_xlfn.XMATCH(Q$31,'movie-row'!$A$1:$Z$1),0)</f>
        <v>4.5</v>
      </c>
      <c r="R138" s="18" cm="1">
        <f t="array" ref="R138">VLOOKUP($A138,'movie-row'!$A$2:$Z$101,_xlfn.XMATCH(R$31,'movie-row'!$A$1:$Z$1),0)</f>
        <v>0</v>
      </c>
      <c r="S138" s="18" cm="1">
        <f t="array" ref="S138">VLOOKUP($A138,'movie-row'!$A$2:$Z$101,_xlfn.XMATCH(S$31,'movie-row'!$A$1:$Z$1),0)</f>
        <v>3</v>
      </c>
      <c r="T138" s="18" cm="1">
        <f t="array" ref="T138">VLOOKUP($A138,'movie-row'!$A$2:$Z$101,_xlfn.XMATCH(T$31,'movie-row'!$A$1:$Z$1),0)</f>
        <v>0</v>
      </c>
      <c r="U138" s="18" cm="1">
        <f t="array" ref="U138">VLOOKUP($A138,'movie-row'!$A$2:$Z$101,_xlfn.XMATCH(U$31,'movie-row'!$A$1:$Z$1),0)</f>
        <v>4.5</v>
      </c>
      <c r="V138" s="18" cm="1">
        <f t="array" ref="V138">VLOOKUP($A138,'movie-row'!$A$2:$Z$101,_xlfn.XMATCH(V$31,'movie-row'!$A$1:$Z$1),0)</f>
        <v>0</v>
      </c>
      <c r="W138" s="18" cm="1">
        <f t="array" ref="W138">VLOOKUP($A138,'movie-row'!$A$2:$Z$101,_xlfn.XMATCH(W$31,'movie-row'!$A$1:$Z$1),0)</f>
        <v>0</v>
      </c>
      <c r="X138" s="18" cm="1">
        <f t="array" ref="X138">VLOOKUP($A138,'movie-row'!$A$2:$Z$101,_xlfn.XMATCH(X$31,'movie-row'!$A$1:$Z$1),0)</f>
        <v>0</v>
      </c>
      <c r="Y138" s="18" cm="1">
        <f t="array" ref="Y138">VLOOKUP($A138,'movie-row'!$A$2:$Z$101,_xlfn.XMATCH(Y$31,'movie-row'!$A$1:$Z$1),0)</f>
        <v>2</v>
      </c>
      <c r="Z138" s="18" cm="1">
        <f t="array" ref="Z138">VLOOKUP($A138,'movie-row'!$A$2:$Z$101,_xlfn.XMATCH(Z$31,'movie-row'!$A$1:$Z$1),0)</f>
        <v>0</v>
      </c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8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8"/>
      <c r="AZ138" s="38"/>
      <c r="BB138" s="34"/>
      <c r="BC138" s="18"/>
      <c r="BD138" s="18"/>
      <c r="BE138" s="18"/>
      <c r="BF138" s="18"/>
      <c r="BG138" s="27"/>
      <c r="BH138" s="18"/>
      <c r="BI138" s="18"/>
      <c r="BJ138" s="18"/>
      <c r="BK138" s="18"/>
      <c r="BL138" s="18"/>
      <c r="BM138" s="18"/>
      <c r="BN138" s="18"/>
      <c r="BO138" s="18"/>
      <c r="BP138" s="27"/>
      <c r="BQ138" s="18"/>
      <c r="BR138" s="18"/>
      <c r="BS138" s="18"/>
      <c r="BT138" s="18"/>
      <c r="BU138" s="18"/>
      <c r="BV138" s="18"/>
      <c r="BW138" s="18"/>
      <c r="BX138" s="18"/>
      <c r="BY138" s="18"/>
      <c r="BZ138" s="18"/>
      <c r="CA138" s="18"/>
      <c r="CB138" s="18"/>
      <c r="CC138" s="18"/>
    </row>
    <row r="139" spans="1:81">
      <c r="A139" s="5" t="str">
        <f t="shared" si="18"/>
        <v>141: Donnie Darko (2001)</v>
      </c>
      <c r="B139" s="18" cm="1">
        <f t="array" ref="B139">VLOOKUP($A139,'movie-row'!$A$2:$Z$101,_xlfn.XMATCH(B$32,'movie-row'!$A$1:$Z$1),0)</f>
        <v>2.5</v>
      </c>
      <c r="C139" s="18" cm="1">
        <f t="array" ref="C139">VLOOKUP($A139,'movie-row'!$A$2:$Z$101,_xlfn.XMATCH(C$32,'movie-row'!$A$1:$Z$1),0)</f>
        <v>3</v>
      </c>
      <c r="D139" s="18" cm="1">
        <f t="array" ref="D139">VLOOKUP($A139,'movie-row'!$A$2:$Z$101,_xlfn.XMATCH(D$32,'movie-row'!$A$1:$Z$1),0)</f>
        <v>0</v>
      </c>
      <c r="E139" s="18" cm="1">
        <f t="array" ref="E139">VLOOKUP($A139,'movie-row'!$A$2:$Z$101,_xlfn.XMATCH(E$32,'movie-row'!$A$1:$Z$1),0)</f>
        <v>0</v>
      </c>
      <c r="F139" s="27" cm="1">
        <f t="array" ref="F139">VLOOKUP($A139,'movie-row'!$A$2:$Z$101,_xlfn.XMATCH(F$32,'movie-row'!$A$1:$Z$1),0)</f>
        <v>0</v>
      </c>
      <c r="G139" s="18" cm="1">
        <f t="array" ref="G139">VLOOKUP($A139,'movie-row'!$A$2:$Z$101,_xlfn.XMATCH(G$32,'movie-row'!$A$1:$Z$1),0)</f>
        <v>3.5</v>
      </c>
      <c r="H139" s="18" cm="1">
        <f t="array" ref="H139">VLOOKUP($A139,'movie-row'!$A$2:$Z$101,_xlfn.XMATCH(H$32,'movie-row'!$A$1:$Z$1),0)</f>
        <v>3</v>
      </c>
      <c r="I139" s="18" cm="1">
        <f t="array" ref="I139">VLOOKUP($A139,'movie-row'!$A$2:$Z$101,_xlfn.XMATCH(I$32,'movie-row'!$A$1:$Z$1),0)</f>
        <v>0</v>
      </c>
      <c r="J139" s="18" cm="1">
        <f t="array" ref="J139">VLOOKUP($A139,'movie-row'!$A$2:$Z$101,_xlfn.XMATCH(J$32,'movie-row'!$A$1:$Z$1),0)</f>
        <v>0</v>
      </c>
      <c r="K139" s="18" cm="1">
        <f t="array" ref="K139">VLOOKUP($A139,'movie-row'!$A$2:$Z$101,_xlfn.XMATCH(K$32,'movie-row'!$A$1:$Z$1),0)</f>
        <v>0</v>
      </c>
      <c r="L139" s="18" cm="1">
        <f t="array" ref="L139">VLOOKUP($A139,'movie-row'!$A$2:$Z$101,_xlfn.XMATCH(L$32,'movie-row'!$A$1:$Z$1),0)</f>
        <v>0</v>
      </c>
      <c r="M139" s="18" cm="1">
        <f t="array" ref="M139">VLOOKUP($A139,'movie-row'!$A$2:$Z$101,_xlfn.XMATCH(M$32,'movie-row'!$A$1:$Z$1),0)</f>
        <v>0</v>
      </c>
      <c r="N139" s="18" cm="1">
        <f t="array" ref="N139">VLOOKUP($A139,'movie-row'!$A$2:$Z$101,_xlfn.XMATCH(N$32,'movie-row'!$A$1:$Z$1),0)</f>
        <v>0</v>
      </c>
      <c r="O139" s="27" cm="1">
        <f t="array" ref="O139">VLOOKUP($A139,'movie-row'!$A$2:$Z$101,_xlfn.XMATCH(O$32,'movie-row'!$A$1:$Z$1),0)</f>
        <v>4.5</v>
      </c>
      <c r="P139" s="18" cm="1">
        <f t="array" ref="P139">VLOOKUP($A139,'movie-row'!$A$2:$Z$101,_xlfn.XMATCH(P$32,'movie-row'!$A$1:$Z$1),0)</f>
        <v>2</v>
      </c>
      <c r="Q139" s="18" cm="1">
        <f t="array" ref="Q139">VLOOKUP($A139,'movie-row'!$A$2:$Z$101,_xlfn.XMATCH(Q$32,'movie-row'!$A$1:$Z$1),0)</f>
        <v>4</v>
      </c>
      <c r="R139" s="18" cm="1">
        <f t="array" ref="R139">VLOOKUP($A139,'movie-row'!$A$2:$Z$101,_xlfn.XMATCH(R$32,'movie-row'!$A$1:$Z$1),0)</f>
        <v>2.5</v>
      </c>
      <c r="S139" s="18" cm="1">
        <f t="array" ref="S139">VLOOKUP($A139,'movie-row'!$A$2:$Z$101,_xlfn.XMATCH(S$32,'movie-row'!$A$1:$Z$1),0)</f>
        <v>4.5</v>
      </c>
      <c r="T139" s="18" cm="1">
        <f t="array" ref="T139">VLOOKUP($A139,'movie-row'!$A$2:$Z$101,_xlfn.XMATCH(T$32,'movie-row'!$A$1:$Z$1),0)</f>
        <v>4</v>
      </c>
      <c r="U139" s="18" cm="1">
        <f t="array" ref="U139">VLOOKUP($A139,'movie-row'!$A$2:$Z$101,_xlfn.XMATCH(U$32,'movie-row'!$A$1:$Z$1),0)</f>
        <v>3</v>
      </c>
      <c r="V139" s="18" cm="1">
        <f t="array" ref="V139">VLOOKUP($A139,'movie-row'!$A$2:$Z$101,_xlfn.XMATCH(V$32,'movie-row'!$A$1:$Z$1),0)</f>
        <v>0</v>
      </c>
      <c r="W139" s="18" cm="1">
        <f t="array" ref="W139">VLOOKUP($A139,'movie-row'!$A$2:$Z$101,_xlfn.XMATCH(W$32,'movie-row'!$A$1:$Z$1),0)</f>
        <v>3</v>
      </c>
      <c r="X139" s="18" cm="1">
        <f t="array" ref="X139">VLOOKUP($A139,'movie-row'!$A$2:$Z$101,_xlfn.XMATCH(X$32,'movie-row'!$A$1:$Z$1),0)</f>
        <v>3.5</v>
      </c>
      <c r="Y139" s="18" cm="1">
        <f t="array" ref="Y139">VLOOKUP($A139,'movie-row'!$A$2:$Z$101,_xlfn.XMATCH(Y$32,'movie-row'!$A$1:$Z$1),0)</f>
        <v>0</v>
      </c>
      <c r="Z139" s="18" cm="1">
        <f t="array" ref="Z139">VLOOKUP($A139,'movie-row'!$A$2:$Z$101,_xlfn.XMATCH(Z$32,'movie-row'!$A$1:$Z$1),0)</f>
        <v>3.5</v>
      </c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8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8"/>
      <c r="AZ139" s="38"/>
      <c r="BB139" s="34"/>
      <c r="BC139" s="18"/>
      <c r="BD139" s="18"/>
      <c r="BE139" s="18"/>
      <c r="BF139" s="18"/>
      <c r="BG139" s="27"/>
      <c r="BH139" s="18"/>
      <c r="BI139" s="18"/>
      <c r="BJ139" s="18"/>
      <c r="BK139" s="18"/>
      <c r="BL139" s="18"/>
      <c r="BM139" s="18"/>
      <c r="BN139" s="18"/>
      <c r="BO139" s="18"/>
      <c r="BP139" s="27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</row>
    <row r="140" spans="1:81">
      <c r="A140" s="5" t="str">
        <f t="shared" si="18"/>
        <v>141: Donnie Darko (2001)</v>
      </c>
      <c r="B140" s="18" cm="1">
        <f t="array" ref="B140">VLOOKUP($A140,'movie-row'!$A$2:$Z$101,_xlfn.XMATCH(B$33,'movie-row'!$A$1:$Z$1),0)</f>
        <v>4.5</v>
      </c>
      <c r="C140" s="18" cm="1">
        <f t="array" ref="C140">VLOOKUP($A140,'movie-row'!$A$2:$Z$101,_xlfn.XMATCH(C$33,'movie-row'!$A$1:$Z$1),0)</f>
        <v>0</v>
      </c>
      <c r="D140" s="18" cm="1">
        <f t="array" ref="D140">VLOOKUP($A140,'movie-row'!$A$2:$Z$101,_xlfn.XMATCH(D$33,'movie-row'!$A$1:$Z$1),0)</f>
        <v>4.5</v>
      </c>
      <c r="E140" s="18" cm="1">
        <f t="array" ref="E140">VLOOKUP($A140,'movie-row'!$A$2:$Z$101,_xlfn.XMATCH(E$33,'movie-row'!$A$1:$Z$1),0)</f>
        <v>4.5</v>
      </c>
      <c r="F140" s="27" cm="1">
        <f t="array" ref="F140">VLOOKUP($A140,'movie-row'!$A$2:$Z$101,_xlfn.XMATCH(F$33,'movie-row'!$A$1:$Z$1),0)</f>
        <v>0</v>
      </c>
      <c r="G140" s="18" cm="1">
        <f t="array" ref="G140">VLOOKUP($A140,'movie-row'!$A$2:$Z$101,_xlfn.XMATCH(G$33,'movie-row'!$A$1:$Z$1),0)</f>
        <v>4.5</v>
      </c>
      <c r="H140" s="18" cm="1">
        <f t="array" ref="H140">VLOOKUP($A140,'movie-row'!$A$2:$Z$101,_xlfn.XMATCH(H$33,'movie-row'!$A$1:$Z$1),0)</f>
        <v>4</v>
      </c>
      <c r="I140" s="18" cm="1">
        <f t="array" ref="I140">VLOOKUP($A140,'movie-row'!$A$2:$Z$101,_xlfn.XMATCH(I$33,'movie-row'!$A$1:$Z$1),0)</f>
        <v>0</v>
      </c>
      <c r="J140" s="18" cm="1">
        <f t="array" ref="J140">VLOOKUP($A140,'movie-row'!$A$2:$Z$101,_xlfn.XMATCH(J$33,'movie-row'!$A$1:$Z$1),0)</f>
        <v>3</v>
      </c>
      <c r="K140" s="18" cm="1">
        <f t="array" ref="K140">VLOOKUP($A140,'movie-row'!$A$2:$Z$101,_xlfn.XMATCH(K$33,'movie-row'!$A$1:$Z$1),0)</f>
        <v>4.5</v>
      </c>
      <c r="L140" s="18" cm="1">
        <f t="array" ref="L140">VLOOKUP($A140,'movie-row'!$A$2:$Z$101,_xlfn.XMATCH(L$33,'movie-row'!$A$1:$Z$1),0)</f>
        <v>4.5</v>
      </c>
      <c r="M140" s="18" cm="1">
        <f t="array" ref="M140">VLOOKUP($A140,'movie-row'!$A$2:$Z$101,_xlfn.XMATCH(M$33,'movie-row'!$A$1:$Z$1),0)</f>
        <v>3</v>
      </c>
      <c r="N140" s="18" cm="1">
        <f t="array" ref="N140">VLOOKUP($A140,'movie-row'!$A$2:$Z$101,_xlfn.XMATCH(N$33,'movie-row'!$A$1:$Z$1),0)</f>
        <v>4</v>
      </c>
      <c r="O140" s="27" cm="1">
        <f t="array" ref="O140">VLOOKUP($A140,'movie-row'!$A$2:$Z$101,_xlfn.XMATCH(O$33,'movie-row'!$A$1:$Z$1),0)</f>
        <v>4.5</v>
      </c>
      <c r="P140" s="18" cm="1">
        <f t="array" ref="P140">VLOOKUP($A140,'movie-row'!$A$2:$Z$101,_xlfn.XMATCH(P$33,'movie-row'!$A$1:$Z$1),0)</f>
        <v>0</v>
      </c>
      <c r="Q140" s="18" cm="1">
        <f t="array" ref="Q140">VLOOKUP($A140,'movie-row'!$A$2:$Z$101,_xlfn.XMATCH(Q$33,'movie-row'!$A$1:$Z$1),0)</f>
        <v>0</v>
      </c>
      <c r="R140" s="18" cm="1">
        <f t="array" ref="R140">VLOOKUP($A140,'movie-row'!$A$2:$Z$101,_xlfn.XMATCH(R$33,'movie-row'!$A$1:$Z$1),0)</f>
        <v>0</v>
      </c>
      <c r="S140" s="18" cm="1">
        <f t="array" ref="S140">VLOOKUP($A140,'movie-row'!$A$2:$Z$101,_xlfn.XMATCH(S$33,'movie-row'!$A$1:$Z$1),0)</f>
        <v>0</v>
      </c>
      <c r="T140" s="18" cm="1">
        <f t="array" ref="T140">VLOOKUP($A140,'movie-row'!$A$2:$Z$101,_xlfn.XMATCH(T$33,'movie-row'!$A$1:$Z$1),0)</f>
        <v>2</v>
      </c>
      <c r="U140" s="18" cm="1">
        <f t="array" ref="U140">VLOOKUP($A140,'movie-row'!$A$2:$Z$101,_xlfn.XMATCH(U$33,'movie-row'!$A$1:$Z$1),0)</f>
        <v>3</v>
      </c>
      <c r="V140" s="18" cm="1">
        <f t="array" ref="V140">VLOOKUP($A140,'movie-row'!$A$2:$Z$101,_xlfn.XMATCH(V$33,'movie-row'!$A$1:$Z$1),0)</f>
        <v>4</v>
      </c>
      <c r="W140" s="18" cm="1">
        <f t="array" ref="W140">VLOOKUP($A140,'movie-row'!$A$2:$Z$101,_xlfn.XMATCH(W$33,'movie-row'!$A$1:$Z$1),0)</f>
        <v>3</v>
      </c>
      <c r="X140" s="18" cm="1">
        <f t="array" ref="X140">VLOOKUP($A140,'movie-row'!$A$2:$Z$101,_xlfn.XMATCH(X$33,'movie-row'!$A$1:$Z$1),0)</f>
        <v>0</v>
      </c>
      <c r="Y140" s="18" cm="1">
        <f t="array" ref="Y140">VLOOKUP($A140,'movie-row'!$A$2:$Z$101,_xlfn.XMATCH(Y$33,'movie-row'!$A$1:$Z$1),0)</f>
        <v>0</v>
      </c>
      <c r="Z140" s="18" cm="1">
        <f t="array" ref="Z140">VLOOKUP($A140,'movie-row'!$A$2:$Z$101,_xlfn.XMATCH(Z$33,'movie-row'!$A$1:$Z$1),0)</f>
        <v>2.5</v>
      </c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8"/>
      <c r="AZ140" s="38"/>
      <c r="BB140" s="34"/>
      <c r="BC140" s="18"/>
      <c r="BD140" s="18"/>
      <c r="BE140" s="18"/>
      <c r="BF140" s="18"/>
      <c r="BG140" s="27"/>
      <c r="BH140" s="18"/>
      <c r="BI140" s="18"/>
      <c r="BJ140" s="18"/>
      <c r="BK140" s="18"/>
      <c r="BL140" s="18"/>
      <c r="BM140" s="18"/>
      <c r="BN140" s="18"/>
      <c r="BO140" s="18"/>
      <c r="BP140" s="27"/>
      <c r="BQ140" s="18"/>
      <c r="BR140" s="18"/>
      <c r="BS140" s="18"/>
      <c r="BT140" s="18"/>
      <c r="BU140" s="18"/>
      <c r="BV140" s="18"/>
      <c r="BW140" s="18"/>
      <c r="BX140" s="18"/>
      <c r="BY140" s="18"/>
      <c r="BZ140" s="18"/>
      <c r="CA140" s="18"/>
      <c r="CB140" s="18"/>
      <c r="CC140" s="18"/>
    </row>
    <row r="141" spans="1:81">
      <c r="A141" s="20" t="s">
        <v>19</v>
      </c>
      <c r="B141" s="18" cm="1">
        <f t="array" ref="B141">VLOOKUP($A141,'movie-row'!$A$2:$Z$101,_xlfn.XMATCH(B$29,'movie-row'!$A$1:$Z$1),0)</f>
        <v>3.5</v>
      </c>
      <c r="C141" s="18" cm="1">
        <f t="array" ref="C141">VLOOKUP($A141,'movie-row'!$A$2:$Z$101,_xlfn.XMATCH(C$29,'movie-row'!$A$1:$Z$1),0)</f>
        <v>0</v>
      </c>
      <c r="D141" s="18" cm="1">
        <f t="array" ref="D141">VLOOKUP($A141,'movie-row'!$A$2:$Z$101,_xlfn.XMATCH(D$29,'movie-row'!$A$1:$Z$1),0)</f>
        <v>0</v>
      </c>
      <c r="E141" s="18" cm="1">
        <f t="array" ref="E141">VLOOKUP($A141,'movie-row'!$A$2:$Z$101,_xlfn.XMATCH(E$29,'movie-row'!$A$1:$Z$1),0)</f>
        <v>2.5</v>
      </c>
      <c r="F141" s="27" cm="1">
        <f t="array" ref="F141">VLOOKUP($A141,'movie-row'!$A$2:$Z$101,_xlfn.XMATCH(F$29,'movie-row'!$A$1:$Z$1),0)</f>
        <v>3.5</v>
      </c>
      <c r="G141" s="18" cm="1">
        <f t="array" ref="G141">VLOOKUP($A141,'movie-row'!$A$2:$Z$101,_xlfn.XMATCH(G$29,'movie-row'!$A$1:$Z$1),0)</f>
        <v>0</v>
      </c>
      <c r="H141" s="18" cm="1">
        <f t="array" ref="H141">VLOOKUP($A141,'movie-row'!$A$2:$Z$101,_xlfn.XMATCH(H$29,'movie-row'!$A$1:$Z$1),0)</f>
        <v>0</v>
      </c>
      <c r="I141" s="18" cm="1">
        <f t="array" ref="I141">VLOOKUP($A141,'movie-row'!$A$2:$Z$101,_xlfn.XMATCH(I$29,'movie-row'!$A$1:$Z$1),0)</f>
        <v>2.5</v>
      </c>
      <c r="J141" s="18" cm="1">
        <f t="array" ref="J141">VLOOKUP($A141,'movie-row'!$A$2:$Z$101,_xlfn.XMATCH(J$29,'movie-row'!$A$1:$Z$1),0)</f>
        <v>4.5</v>
      </c>
      <c r="K141" s="18" cm="1">
        <f t="array" ref="K141">VLOOKUP($A141,'movie-row'!$A$2:$Z$101,_xlfn.XMATCH(K$29,'movie-row'!$A$1:$Z$1),0)</f>
        <v>4</v>
      </c>
      <c r="L141" s="18" cm="1">
        <f t="array" ref="L141">VLOOKUP($A141,'movie-row'!$A$2:$Z$101,_xlfn.XMATCH(L$29,'movie-row'!$A$1:$Z$1),0)</f>
        <v>5</v>
      </c>
      <c r="M141" s="18" cm="1">
        <f t="array" ref="M141">VLOOKUP($A141,'movie-row'!$A$2:$Z$101,_xlfn.XMATCH(M$29,'movie-row'!$A$1:$Z$1),0)</f>
        <v>4</v>
      </c>
      <c r="N141" s="18" cm="1">
        <f t="array" ref="N141">VLOOKUP($A141,'movie-row'!$A$2:$Z$101,_xlfn.XMATCH(N$29,'movie-row'!$A$1:$Z$1),0)</f>
        <v>3.5</v>
      </c>
      <c r="O141" s="27" cm="1">
        <f t="array" ref="O141">VLOOKUP($A141,'movie-row'!$A$2:$Z$101,_xlfn.XMATCH(O$29,'movie-row'!$A$1:$Z$1),0)</f>
        <v>4</v>
      </c>
      <c r="P141" s="18" cm="1">
        <f t="array" ref="P141">VLOOKUP($A141,'movie-row'!$A$2:$Z$101,_xlfn.XMATCH(P$29,'movie-row'!$A$1:$Z$1),0)</f>
        <v>4</v>
      </c>
      <c r="Q141" s="18" cm="1">
        <f t="array" ref="Q141">VLOOKUP($A141,'movie-row'!$A$2:$Z$101,_xlfn.XMATCH(Q$29,'movie-row'!$A$1:$Z$1),0)</f>
        <v>4</v>
      </c>
      <c r="R141" s="18" cm="1">
        <f t="array" ref="R141">VLOOKUP($A141,'movie-row'!$A$2:$Z$101,_xlfn.XMATCH(R$29,'movie-row'!$A$1:$Z$1),0)</f>
        <v>2.5</v>
      </c>
      <c r="S141" s="18" cm="1">
        <f t="array" ref="S141">VLOOKUP($A141,'movie-row'!$A$2:$Z$101,_xlfn.XMATCH(S$29,'movie-row'!$A$1:$Z$1),0)</f>
        <v>0</v>
      </c>
      <c r="T141" s="18" cm="1">
        <f t="array" ref="T141">VLOOKUP($A141,'movie-row'!$A$2:$Z$101,_xlfn.XMATCH(T$29,'movie-row'!$A$1:$Z$1),0)</f>
        <v>2.5</v>
      </c>
      <c r="U141" s="18" cm="1">
        <f t="array" ref="U141">VLOOKUP($A141,'movie-row'!$A$2:$Z$101,_xlfn.XMATCH(U$29,'movie-row'!$A$1:$Z$1),0)</f>
        <v>0</v>
      </c>
      <c r="V141" s="18" cm="1">
        <f t="array" ref="V141">VLOOKUP($A141,'movie-row'!$A$2:$Z$101,_xlfn.XMATCH(V$29,'movie-row'!$A$1:$Z$1),0)</f>
        <v>0</v>
      </c>
      <c r="W141" s="18" cm="1">
        <f t="array" ref="W141">VLOOKUP($A141,'movie-row'!$A$2:$Z$101,_xlfn.XMATCH(W$29,'movie-row'!$A$1:$Z$1),0)</f>
        <v>4.5</v>
      </c>
      <c r="X141" s="18" cm="1">
        <f t="array" ref="X141">VLOOKUP($A141,'movie-row'!$A$2:$Z$101,_xlfn.XMATCH(X$29,'movie-row'!$A$1:$Z$1),0)</f>
        <v>0</v>
      </c>
      <c r="Y141" s="18" cm="1">
        <f t="array" ref="Y141">VLOOKUP($A141,'movie-row'!$A$2:$Z$101,_xlfn.XMATCH(Y$29,'movie-row'!$A$1:$Z$1),0)</f>
        <v>0</v>
      </c>
      <c r="Z141" s="18" cm="1">
        <f t="array" ref="Z141">VLOOKUP($A141,'movie-row'!$A$2:$Z$101,_xlfn.XMATCH(Z$29,'movie-row'!$A$1:$Z$1),0)</f>
        <v>4</v>
      </c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8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8"/>
      <c r="AZ141" s="38"/>
      <c r="BB141" s="34"/>
      <c r="BC141" s="18"/>
      <c r="BD141" s="18"/>
      <c r="BE141" s="18"/>
      <c r="BF141" s="18"/>
      <c r="BG141" s="27"/>
      <c r="BH141" s="18"/>
      <c r="BI141" s="18"/>
      <c r="BJ141" s="18"/>
      <c r="BK141" s="18"/>
      <c r="BL141" s="18"/>
      <c r="BM141" s="18"/>
      <c r="BN141" s="18"/>
      <c r="BO141" s="18"/>
      <c r="BP141" s="27"/>
      <c r="BQ141" s="18"/>
      <c r="BR141" s="18"/>
      <c r="BS141" s="18"/>
      <c r="BT141" s="18"/>
      <c r="BU141" s="18"/>
      <c r="BV141" s="18"/>
      <c r="BW141" s="18"/>
      <c r="BX141" s="18"/>
      <c r="BY141" s="18"/>
      <c r="BZ141" s="18"/>
      <c r="CA141" s="18"/>
      <c r="CB141" s="18"/>
      <c r="CC141" s="18"/>
    </row>
    <row r="142" spans="1:81">
      <c r="A142" s="5" t="str">
        <f t="shared" ref="A142:A145" si="19">A141</f>
        <v>146: Crouching Tiger Hidden Dragon (Wo hu cang long) (2000)</v>
      </c>
      <c r="B142" s="18" cm="1">
        <f t="array" ref="B142">VLOOKUP($A142,'movie-row'!$A$2:$Z$101,_xlfn.XMATCH(B$30,'movie-row'!$A$1:$Z$1),0)</f>
        <v>0</v>
      </c>
      <c r="C142" s="18" cm="1">
        <f t="array" ref="C142">VLOOKUP($A142,'movie-row'!$A$2:$Z$101,_xlfn.XMATCH(C$30,'movie-row'!$A$1:$Z$1),0)</f>
        <v>4.5</v>
      </c>
      <c r="D142" s="18" cm="1">
        <f t="array" ref="D142">VLOOKUP($A142,'movie-row'!$A$2:$Z$101,_xlfn.XMATCH(D$30,'movie-row'!$A$1:$Z$1),0)</f>
        <v>0</v>
      </c>
      <c r="E142" s="18" cm="1">
        <f t="array" ref="E142">VLOOKUP($A142,'movie-row'!$A$2:$Z$101,_xlfn.XMATCH(E$30,'movie-row'!$A$1:$Z$1),0)</f>
        <v>4</v>
      </c>
      <c r="F142" s="27" cm="1">
        <f t="array" ref="F142">VLOOKUP($A142,'movie-row'!$A$2:$Z$101,_xlfn.XMATCH(F$30,'movie-row'!$A$1:$Z$1),0)</f>
        <v>0</v>
      </c>
      <c r="G142" s="18" cm="1">
        <f t="array" ref="G142">VLOOKUP($A142,'movie-row'!$A$2:$Z$101,_xlfn.XMATCH(G$30,'movie-row'!$A$1:$Z$1),0)</f>
        <v>2.5</v>
      </c>
      <c r="H142" s="18" cm="1">
        <f t="array" ref="H142">VLOOKUP($A142,'movie-row'!$A$2:$Z$101,_xlfn.XMATCH(H$30,'movie-row'!$A$1:$Z$1),0)</f>
        <v>0</v>
      </c>
      <c r="I142" s="18" cm="1">
        <f t="array" ref="I142">VLOOKUP($A142,'movie-row'!$A$2:$Z$101,_xlfn.XMATCH(I$30,'movie-row'!$A$1:$Z$1),0)</f>
        <v>3.5</v>
      </c>
      <c r="J142" s="18" cm="1">
        <f t="array" ref="J142">VLOOKUP($A142,'movie-row'!$A$2:$Z$101,_xlfn.XMATCH(J$30,'movie-row'!$A$1:$Z$1),0)</f>
        <v>0</v>
      </c>
      <c r="K142" s="18" cm="1">
        <f t="array" ref="K142">VLOOKUP($A142,'movie-row'!$A$2:$Z$101,_xlfn.XMATCH(K$30,'movie-row'!$A$1:$Z$1),0)</f>
        <v>3.5</v>
      </c>
      <c r="L142" s="18" cm="1">
        <f t="array" ref="L142">VLOOKUP($A142,'movie-row'!$A$2:$Z$101,_xlfn.XMATCH(L$30,'movie-row'!$A$1:$Z$1),0)</f>
        <v>0</v>
      </c>
      <c r="M142" s="18" cm="1">
        <f t="array" ref="M142">VLOOKUP($A142,'movie-row'!$A$2:$Z$101,_xlfn.XMATCH(M$30,'movie-row'!$A$1:$Z$1),0)</f>
        <v>0</v>
      </c>
      <c r="N142" s="18" cm="1">
        <f t="array" ref="N142">VLOOKUP($A142,'movie-row'!$A$2:$Z$101,_xlfn.XMATCH(N$30,'movie-row'!$A$1:$Z$1),0)</f>
        <v>0</v>
      </c>
      <c r="O142" s="27" cm="1">
        <f t="array" ref="O142">VLOOKUP($A142,'movie-row'!$A$2:$Z$101,_xlfn.XMATCH(O$30,'movie-row'!$A$1:$Z$1),0)</f>
        <v>4</v>
      </c>
      <c r="P142" s="18" cm="1">
        <f t="array" ref="P142">VLOOKUP($A142,'movie-row'!$A$2:$Z$101,_xlfn.XMATCH(P$30,'movie-row'!$A$1:$Z$1),0)</f>
        <v>0</v>
      </c>
      <c r="Q142" s="18" cm="1">
        <f t="array" ref="Q142">VLOOKUP($A142,'movie-row'!$A$2:$Z$101,_xlfn.XMATCH(Q$30,'movie-row'!$A$1:$Z$1),0)</f>
        <v>4</v>
      </c>
      <c r="R142" s="18" cm="1">
        <f t="array" ref="R142">VLOOKUP($A142,'movie-row'!$A$2:$Z$101,_xlfn.XMATCH(R$30,'movie-row'!$A$1:$Z$1),0)</f>
        <v>0</v>
      </c>
      <c r="S142" s="18" cm="1">
        <f t="array" ref="S142">VLOOKUP($A142,'movie-row'!$A$2:$Z$101,_xlfn.XMATCH(S$30,'movie-row'!$A$1:$Z$1),0)</f>
        <v>4</v>
      </c>
      <c r="T142" s="18" cm="1">
        <f t="array" ref="T142">VLOOKUP($A142,'movie-row'!$A$2:$Z$101,_xlfn.XMATCH(T$30,'movie-row'!$A$1:$Z$1),0)</f>
        <v>0</v>
      </c>
      <c r="U142" s="18" cm="1">
        <f t="array" ref="U142">VLOOKUP($A142,'movie-row'!$A$2:$Z$101,_xlfn.XMATCH(U$30,'movie-row'!$A$1:$Z$1),0)</f>
        <v>0</v>
      </c>
      <c r="V142" s="18" cm="1">
        <f t="array" ref="V142">VLOOKUP($A142,'movie-row'!$A$2:$Z$101,_xlfn.XMATCH(V$30,'movie-row'!$A$1:$Z$1),0)</f>
        <v>0</v>
      </c>
      <c r="W142" s="18" cm="1">
        <f t="array" ref="W142">VLOOKUP($A142,'movie-row'!$A$2:$Z$101,_xlfn.XMATCH(W$30,'movie-row'!$A$1:$Z$1),0)</f>
        <v>0</v>
      </c>
      <c r="X142" s="18" cm="1">
        <f t="array" ref="X142">VLOOKUP($A142,'movie-row'!$A$2:$Z$101,_xlfn.XMATCH(X$30,'movie-row'!$A$1:$Z$1),0)</f>
        <v>0</v>
      </c>
      <c r="Y142" s="18" cm="1">
        <f t="array" ref="Y142">VLOOKUP($A142,'movie-row'!$A$2:$Z$101,_xlfn.XMATCH(Y$30,'movie-row'!$A$1:$Z$1),0)</f>
        <v>4</v>
      </c>
      <c r="Z142" s="18" cm="1">
        <f t="array" ref="Z142">VLOOKUP($A142,'movie-row'!$A$2:$Z$101,_xlfn.XMATCH(Z$30,'movie-row'!$A$1:$Z$1),0)</f>
        <v>4</v>
      </c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8"/>
      <c r="AO142" s="38"/>
      <c r="AP142" s="38"/>
      <c r="AQ142" s="38"/>
      <c r="AR142" s="38"/>
      <c r="AS142" s="38"/>
      <c r="AT142" s="38"/>
      <c r="AU142" s="38"/>
      <c r="AV142" s="38"/>
      <c r="AW142" s="38"/>
      <c r="AX142" s="38"/>
      <c r="AY142" s="38"/>
      <c r="AZ142" s="38"/>
      <c r="BB142" s="34"/>
      <c r="BC142" s="18"/>
      <c r="BD142" s="18"/>
      <c r="BE142" s="18"/>
      <c r="BF142" s="18"/>
      <c r="BG142" s="27"/>
      <c r="BH142" s="18"/>
      <c r="BI142" s="18"/>
      <c r="BJ142" s="18"/>
      <c r="BK142" s="18"/>
      <c r="BL142" s="18"/>
      <c r="BM142" s="18"/>
      <c r="BN142" s="18"/>
      <c r="BO142" s="18"/>
      <c r="BP142" s="27"/>
      <c r="BQ142" s="18"/>
      <c r="BR142" s="18"/>
      <c r="BS142" s="18"/>
      <c r="BT142" s="18"/>
      <c r="BU142" s="18"/>
      <c r="BV142" s="18"/>
      <c r="BW142" s="18"/>
      <c r="BX142" s="18"/>
      <c r="BY142" s="18"/>
      <c r="BZ142" s="18"/>
      <c r="CA142" s="18"/>
      <c r="CB142" s="18"/>
      <c r="CC142" s="18"/>
    </row>
    <row r="143" spans="1:81">
      <c r="A143" s="5" t="str">
        <f t="shared" si="19"/>
        <v>146: Crouching Tiger Hidden Dragon (Wo hu cang long) (2000)</v>
      </c>
      <c r="B143" s="18" cm="1">
        <f t="array" ref="B143">VLOOKUP($A143,'movie-row'!$A$2:$Z$101,_xlfn.XMATCH(B$31,'movie-row'!$A$1:$Z$1),0)</f>
        <v>0</v>
      </c>
      <c r="C143" s="18" cm="1">
        <f t="array" ref="C143">VLOOKUP($A143,'movie-row'!$A$2:$Z$101,_xlfn.XMATCH(C$31,'movie-row'!$A$1:$Z$1),0)</f>
        <v>3.5</v>
      </c>
      <c r="D143" s="18" cm="1">
        <f t="array" ref="D143">VLOOKUP($A143,'movie-row'!$A$2:$Z$101,_xlfn.XMATCH(D$31,'movie-row'!$A$1:$Z$1),0)</f>
        <v>3.5</v>
      </c>
      <c r="E143" s="18" cm="1">
        <f t="array" ref="E143">VLOOKUP($A143,'movie-row'!$A$2:$Z$101,_xlfn.XMATCH(E$31,'movie-row'!$A$1:$Z$1),0)</f>
        <v>5</v>
      </c>
      <c r="F143" s="27" cm="1">
        <f t="array" ref="F143">VLOOKUP($A143,'movie-row'!$A$2:$Z$101,_xlfn.XMATCH(F$31,'movie-row'!$A$1:$Z$1),0)</f>
        <v>4</v>
      </c>
      <c r="G143" s="18" cm="1">
        <f t="array" ref="G143">VLOOKUP($A143,'movie-row'!$A$2:$Z$101,_xlfn.XMATCH(G$31,'movie-row'!$A$1:$Z$1),0)</f>
        <v>0</v>
      </c>
      <c r="H143" s="18" cm="1">
        <f t="array" ref="H143">VLOOKUP($A143,'movie-row'!$A$2:$Z$101,_xlfn.XMATCH(H$31,'movie-row'!$A$1:$Z$1),0)</f>
        <v>3.5</v>
      </c>
      <c r="I143" s="18" cm="1">
        <f t="array" ref="I143">VLOOKUP($A143,'movie-row'!$A$2:$Z$101,_xlfn.XMATCH(I$31,'movie-row'!$A$1:$Z$1),0)</f>
        <v>0</v>
      </c>
      <c r="J143" s="18" cm="1">
        <f t="array" ref="J143">VLOOKUP($A143,'movie-row'!$A$2:$Z$101,_xlfn.XMATCH(J$31,'movie-row'!$A$1:$Z$1),0)</f>
        <v>3.5</v>
      </c>
      <c r="K143" s="18" cm="1">
        <f t="array" ref="K143">VLOOKUP($A143,'movie-row'!$A$2:$Z$101,_xlfn.XMATCH(K$31,'movie-row'!$A$1:$Z$1),0)</f>
        <v>0</v>
      </c>
      <c r="L143" s="18" cm="1">
        <f t="array" ref="L143">VLOOKUP($A143,'movie-row'!$A$2:$Z$101,_xlfn.XMATCH(L$31,'movie-row'!$A$1:$Z$1),0)</f>
        <v>0</v>
      </c>
      <c r="M143" s="18" cm="1">
        <f t="array" ref="M143">VLOOKUP($A143,'movie-row'!$A$2:$Z$101,_xlfn.XMATCH(M$31,'movie-row'!$A$1:$Z$1),0)</f>
        <v>2.5</v>
      </c>
      <c r="N143" s="18" cm="1">
        <f t="array" ref="N143">VLOOKUP($A143,'movie-row'!$A$2:$Z$101,_xlfn.XMATCH(N$31,'movie-row'!$A$1:$Z$1),0)</f>
        <v>0</v>
      </c>
      <c r="O143" s="27" cm="1">
        <f t="array" ref="O143">VLOOKUP($A143,'movie-row'!$A$2:$Z$101,_xlfn.XMATCH(O$31,'movie-row'!$A$1:$Z$1),0)</f>
        <v>3.5</v>
      </c>
      <c r="P143" s="18" cm="1">
        <f t="array" ref="P143">VLOOKUP($A143,'movie-row'!$A$2:$Z$101,_xlfn.XMATCH(P$31,'movie-row'!$A$1:$Z$1),0)</f>
        <v>0</v>
      </c>
      <c r="Q143" s="18" cm="1">
        <f t="array" ref="Q143">VLOOKUP($A143,'movie-row'!$A$2:$Z$101,_xlfn.XMATCH(Q$31,'movie-row'!$A$1:$Z$1),0)</f>
        <v>2.5</v>
      </c>
      <c r="R143" s="18" cm="1">
        <f t="array" ref="R143">VLOOKUP($A143,'movie-row'!$A$2:$Z$101,_xlfn.XMATCH(R$31,'movie-row'!$A$1:$Z$1),0)</f>
        <v>4</v>
      </c>
      <c r="S143" s="18" cm="1">
        <f t="array" ref="S143">VLOOKUP($A143,'movie-row'!$A$2:$Z$101,_xlfn.XMATCH(S$31,'movie-row'!$A$1:$Z$1),0)</f>
        <v>4</v>
      </c>
      <c r="T143" s="18" cm="1">
        <f t="array" ref="T143">VLOOKUP($A143,'movie-row'!$A$2:$Z$101,_xlfn.XMATCH(T$31,'movie-row'!$A$1:$Z$1),0)</f>
        <v>4</v>
      </c>
      <c r="U143" s="18" cm="1">
        <f t="array" ref="U143">VLOOKUP($A143,'movie-row'!$A$2:$Z$101,_xlfn.XMATCH(U$31,'movie-row'!$A$1:$Z$1),0)</f>
        <v>3.5</v>
      </c>
      <c r="V143" s="18" cm="1">
        <f t="array" ref="V143">VLOOKUP($A143,'movie-row'!$A$2:$Z$101,_xlfn.XMATCH(V$31,'movie-row'!$A$1:$Z$1),0)</f>
        <v>0</v>
      </c>
      <c r="W143" s="18" cm="1">
        <f t="array" ref="W143">VLOOKUP($A143,'movie-row'!$A$2:$Z$101,_xlfn.XMATCH(W$31,'movie-row'!$A$1:$Z$1),0)</f>
        <v>0.5</v>
      </c>
      <c r="X143" s="18" cm="1">
        <f t="array" ref="X143">VLOOKUP($A143,'movie-row'!$A$2:$Z$101,_xlfn.XMATCH(X$31,'movie-row'!$A$1:$Z$1),0)</f>
        <v>0</v>
      </c>
      <c r="Y143" s="18" cm="1">
        <f t="array" ref="Y143">VLOOKUP($A143,'movie-row'!$A$2:$Z$101,_xlfn.XMATCH(Y$31,'movie-row'!$A$1:$Z$1),0)</f>
        <v>4</v>
      </c>
      <c r="Z143" s="18" cm="1">
        <f t="array" ref="Z143">VLOOKUP($A143,'movie-row'!$A$2:$Z$101,_xlfn.XMATCH(Z$31,'movie-row'!$A$1:$Z$1),0)</f>
        <v>0</v>
      </c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8"/>
      <c r="AO143" s="38"/>
      <c r="AP143" s="38"/>
      <c r="AQ143" s="38"/>
      <c r="AR143" s="38"/>
      <c r="AS143" s="38"/>
      <c r="AT143" s="38"/>
      <c r="AU143" s="38"/>
      <c r="AV143" s="38"/>
      <c r="AW143" s="38"/>
      <c r="AX143" s="38"/>
      <c r="AY143" s="38"/>
      <c r="AZ143" s="38"/>
      <c r="BB143" s="34"/>
      <c r="BC143" s="18"/>
      <c r="BD143" s="18"/>
      <c r="BE143" s="18"/>
      <c r="BF143" s="18"/>
      <c r="BG143" s="27"/>
      <c r="BH143" s="18"/>
      <c r="BI143" s="18"/>
      <c r="BJ143" s="18"/>
      <c r="BK143" s="18"/>
      <c r="BL143" s="18"/>
      <c r="BM143" s="18"/>
      <c r="BN143" s="18"/>
      <c r="BO143" s="18"/>
      <c r="BP143" s="27"/>
      <c r="BQ143" s="18"/>
      <c r="BR143" s="18"/>
      <c r="BS143" s="18"/>
      <c r="BT143" s="18"/>
      <c r="BU143" s="18"/>
      <c r="BV143" s="18"/>
      <c r="BW143" s="18"/>
      <c r="BX143" s="18"/>
      <c r="BY143" s="18"/>
      <c r="BZ143" s="18"/>
      <c r="CA143" s="18"/>
      <c r="CB143" s="18"/>
      <c r="CC143" s="18"/>
    </row>
    <row r="144" spans="1:81">
      <c r="A144" s="5" t="str">
        <f t="shared" si="19"/>
        <v>146: Crouching Tiger Hidden Dragon (Wo hu cang long) (2000)</v>
      </c>
      <c r="B144" s="18" cm="1">
        <f t="array" ref="B144">VLOOKUP($A144,'movie-row'!$A$2:$Z$101,_xlfn.XMATCH(B$32,'movie-row'!$A$1:$Z$1),0)</f>
        <v>3.5</v>
      </c>
      <c r="C144" s="18" cm="1">
        <f t="array" ref="C144">VLOOKUP($A144,'movie-row'!$A$2:$Z$101,_xlfn.XMATCH(C$32,'movie-row'!$A$1:$Z$1),0)</f>
        <v>0</v>
      </c>
      <c r="D144" s="18" cm="1">
        <f t="array" ref="D144">VLOOKUP($A144,'movie-row'!$A$2:$Z$101,_xlfn.XMATCH(D$32,'movie-row'!$A$1:$Z$1),0)</f>
        <v>4.5</v>
      </c>
      <c r="E144" s="18" cm="1">
        <f t="array" ref="E144">VLOOKUP($A144,'movie-row'!$A$2:$Z$101,_xlfn.XMATCH(E$32,'movie-row'!$A$1:$Z$1),0)</f>
        <v>3.5</v>
      </c>
      <c r="F144" s="27" cm="1">
        <f t="array" ref="F144">VLOOKUP($A144,'movie-row'!$A$2:$Z$101,_xlfn.XMATCH(F$32,'movie-row'!$A$1:$Z$1),0)</f>
        <v>5</v>
      </c>
      <c r="G144" s="18" cm="1">
        <f t="array" ref="G144">VLOOKUP($A144,'movie-row'!$A$2:$Z$101,_xlfn.XMATCH(G$32,'movie-row'!$A$1:$Z$1),0)</f>
        <v>0</v>
      </c>
      <c r="H144" s="18" cm="1">
        <f t="array" ref="H144">VLOOKUP($A144,'movie-row'!$A$2:$Z$101,_xlfn.XMATCH(H$32,'movie-row'!$A$1:$Z$1),0)</f>
        <v>0</v>
      </c>
      <c r="I144" s="18" cm="1">
        <f t="array" ref="I144">VLOOKUP($A144,'movie-row'!$A$2:$Z$101,_xlfn.XMATCH(I$32,'movie-row'!$A$1:$Z$1),0)</f>
        <v>4</v>
      </c>
      <c r="J144" s="18" cm="1">
        <f t="array" ref="J144">VLOOKUP($A144,'movie-row'!$A$2:$Z$101,_xlfn.XMATCH(J$32,'movie-row'!$A$1:$Z$1),0)</f>
        <v>0</v>
      </c>
      <c r="K144" s="18" cm="1">
        <f t="array" ref="K144">VLOOKUP($A144,'movie-row'!$A$2:$Z$101,_xlfn.XMATCH(K$32,'movie-row'!$A$1:$Z$1),0)</f>
        <v>0</v>
      </c>
      <c r="L144" s="18" cm="1">
        <f t="array" ref="L144">VLOOKUP($A144,'movie-row'!$A$2:$Z$101,_xlfn.XMATCH(L$32,'movie-row'!$A$1:$Z$1),0)</f>
        <v>4</v>
      </c>
      <c r="M144" s="18" cm="1">
        <f t="array" ref="M144">VLOOKUP($A144,'movie-row'!$A$2:$Z$101,_xlfn.XMATCH(M$32,'movie-row'!$A$1:$Z$1),0)</f>
        <v>0.5</v>
      </c>
      <c r="N144" s="18" cm="1">
        <f t="array" ref="N144">VLOOKUP($A144,'movie-row'!$A$2:$Z$101,_xlfn.XMATCH(N$32,'movie-row'!$A$1:$Z$1),0)</f>
        <v>2.5</v>
      </c>
      <c r="O144" s="27" cm="1">
        <f t="array" ref="O144">VLOOKUP($A144,'movie-row'!$A$2:$Z$101,_xlfn.XMATCH(O$32,'movie-row'!$A$1:$Z$1),0)</f>
        <v>3.5</v>
      </c>
      <c r="P144" s="18" cm="1">
        <f t="array" ref="P144">VLOOKUP($A144,'movie-row'!$A$2:$Z$101,_xlfn.XMATCH(P$32,'movie-row'!$A$1:$Z$1),0)</f>
        <v>4</v>
      </c>
      <c r="Q144" s="18" cm="1">
        <f t="array" ref="Q144">VLOOKUP($A144,'movie-row'!$A$2:$Z$101,_xlfn.XMATCH(Q$32,'movie-row'!$A$1:$Z$1),0)</f>
        <v>0</v>
      </c>
      <c r="R144" s="18" cm="1">
        <f t="array" ref="R144">VLOOKUP($A144,'movie-row'!$A$2:$Z$101,_xlfn.XMATCH(R$32,'movie-row'!$A$1:$Z$1),0)</f>
        <v>3.5</v>
      </c>
      <c r="S144" s="18" cm="1">
        <f t="array" ref="S144">VLOOKUP($A144,'movie-row'!$A$2:$Z$101,_xlfn.XMATCH(S$32,'movie-row'!$A$1:$Z$1),0)</f>
        <v>0</v>
      </c>
      <c r="T144" s="18" cm="1">
        <f t="array" ref="T144">VLOOKUP($A144,'movie-row'!$A$2:$Z$101,_xlfn.XMATCH(T$32,'movie-row'!$A$1:$Z$1),0)</f>
        <v>0</v>
      </c>
      <c r="U144" s="18" cm="1">
        <f t="array" ref="U144">VLOOKUP($A144,'movie-row'!$A$2:$Z$101,_xlfn.XMATCH(U$32,'movie-row'!$A$1:$Z$1),0)</f>
        <v>4</v>
      </c>
      <c r="V144" s="18" cm="1">
        <f t="array" ref="V144">VLOOKUP($A144,'movie-row'!$A$2:$Z$101,_xlfn.XMATCH(V$32,'movie-row'!$A$1:$Z$1),0)</f>
        <v>5</v>
      </c>
      <c r="W144" s="18" cm="1">
        <f t="array" ref="W144">VLOOKUP($A144,'movie-row'!$A$2:$Z$101,_xlfn.XMATCH(W$32,'movie-row'!$A$1:$Z$1),0)</f>
        <v>0</v>
      </c>
      <c r="X144" s="18" cm="1">
        <f t="array" ref="X144">VLOOKUP($A144,'movie-row'!$A$2:$Z$101,_xlfn.XMATCH(X$32,'movie-row'!$A$1:$Z$1),0)</f>
        <v>0</v>
      </c>
      <c r="Y144" s="18" cm="1">
        <f t="array" ref="Y144">VLOOKUP($A144,'movie-row'!$A$2:$Z$101,_xlfn.XMATCH(Y$32,'movie-row'!$A$1:$Z$1),0)</f>
        <v>0</v>
      </c>
      <c r="Z144" s="18" cm="1">
        <f t="array" ref="Z144">VLOOKUP($A144,'movie-row'!$A$2:$Z$101,_xlfn.XMATCH(Z$32,'movie-row'!$A$1:$Z$1),0)</f>
        <v>0</v>
      </c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  <c r="AZ144" s="38"/>
      <c r="BB144" s="34"/>
      <c r="BC144" s="18"/>
      <c r="BD144" s="18"/>
      <c r="BE144" s="18"/>
      <c r="BF144" s="18"/>
      <c r="BG144" s="27"/>
      <c r="BH144" s="18"/>
      <c r="BI144" s="18"/>
      <c r="BJ144" s="18"/>
      <c r="BK144" s="18"/>
      <c r="BL144" s="18"/>
      <c r="BM144" s="18"/>
      <c r="BN144" s="18"/>
      <c r="BO144" s="18"/>
      <c r="BP144" s="27"/>
      <c r="BQ144" s="18"/>
      <c r="BR144" s="18"/>
      <c r="BS144" s="18"/>
      <c r="BT144" s="18"/>
      <c r="BU144" s="18"/>
      <c r="BV144" s="18"/>
      <c r="BW144" s="18"/>
      <c r="BX144" s="18"/>
      <c r="BY144" s="18"/>
      <c r="BZ144" s="18"/>
      <c r="CA144" s="18"/>
      <c r="CB144" s="18"/>
      <c r="CC144" s="18"/>
    </row>
    <row r="145" spans="1:81" ht="16" thickBot="1">
      <c r="A145" s="5" t="str">
        <f t="shared" si="19"/>
        <v>146: Crouching Tiger Hidden Dragon (Wo hu cang long) (2000)</v>
      </c>
      <c r="B145" s="18" cm="1">
        <f t="array" ref="B145">VLOOKUP($A145,'movie-row'!$A$2:$Z$101,_xlfn.XMATCH(B$33,'movie-row'!$A$1:$Z$1),0)</f>
        <v>0</v>
      </c>
      <c r="C145" s="18" cm="1">
        <f t="array" ref="C145">VLOOKUP($A145,'movie-row'!$A$2:$Z$101,_xlfn.XMATCH(C$33,'movie-row'!$A$1:$Z$1),0)</f>
        <v>4</v>
      </c>
      <c r="D145" s="18" cm="1">
        <f t="array" ref="D145">VLOOKUP($A145,'movie-row'!$A$2:$Z$101,_xlfn.XMATCH(D$33,'movie-row'!$A$1:$Z$1),0)</f>
        <v>2.5</v>
      </c>
      <c r="E145" s="18" cm="1">
        <f t="array" ref="E145">VLOOKUP($A145,'movie-row'!$A$2:$Z$101,_xlfn.XMATCH(E$33,'movie-row'!$A$1:$Z$1),0)</f>
        <v>3.5</v>
      </c>
      <c r="F145" s="27" cm="1">
        <f t="array" ref="F145">VLOOKUP($A145,'movie-row'!$A$2:$Z$101,_xlfn.XMATCH(F$33,'movie-row'!$A$1:$Z$1),0)</f>
        <v>4</v>
      </c>
      <c r="G145" s="18" cm="1">
        <f t="array" ref="G145">VLOOKUP($A145,'movie-row'!$A$2:$Z$101,_xlfn.XMATCH(G$33,'movie-row'!$A$1:$Z$1),0)</f>
        <v>2.5</v>
      </c>
      <c r="H145" s="18" cm="1">
        <f t="array" ref="H145">VLOOKUP($A145,'movie-row'!$A$2:$Z$101,_xlfn.XMATCH(H$33,'movie-row'!$A$1:$Z$1),0)</f>
        <v>0</v>
      </c>
      <c r="I145" s="18" cm="1">
        <f t="array" ref="I145">VLOOKUP($A145,'movie-row'!$A$2:$Z$101,_xlfn.XMATCH(I$33,'movie-row'!$A$1:$Z$1),0)</f>
        <v>0</v>
      </c>
      <c r="J145" s="18" cm="1">
        <f t="array" ref="J145">VLOOKUP($A145,'movie-row'!$A$2:$Z$101,_xlfn.XMATCH(J$33,'movie-row'!$A$1:$Z$1),0)</f>
        <v>4</v>
      </c>
      <c r="K145" s="18" cm="1">
        <f t="array" ref="K145">VLOOKUP($A145,'movie-row'!$A$2:$Z$101,_xlfn.XMATCH(K$33,'movie-row'!$A$1:$Z$1),0)</f>
        <v>2.5</v>
      </c>
      <c r="L145" s="18" cm="1">
        <f t="array" ref="L145">VLOOKUP($A145,'movie-row'!$A$2:$Z$101,_xlfn.XMATCH(L$33,'movie-row'!$A$1:$Z$1),0)</f>
        <v>2.5</v>
      </c>
      <c r="M145" s="18" cm="1">
        <f t="array" ref="M145">VLOOKUP($A145,'movie-row'!$A$2:$Z$101,_xlfn.XMATCH(M$33,'movie-row'!$A$1:$Z$1),0)</f>
        <v>0</v>
      </c>
      <c r="N145" s="18" cm="1">
        <f t="array" ref="N145">VLOOKUP($A145,'movie-row'!$A$2:$Z$101,_xlfn.XMATCH(N$33,'movie-row'!$A$1:$Z$1),0)</f>
        <v>0</v>
      </c>
      <c r="O145" s="27" cm="1">
        <f t="array" ref="O145">VLOOKUP($A145,'movie-row'!$A$2:$Z$101,_xlfn.XMATCH(O$33,'movie-row'!$A$1:$Z$1),0)</f>
        <v>2.5</v>
      </c>
      <c r="P145" s="18" cm="1">
        <f t="array" ref="P145">VLOOKUP($A145,'movie-row'!$A$2:$Z$101,_xlfn.XMATCH(P$33,'movie-row'!$A$1:$Z$1),0)</f>
        <v>4</v>
      </c>
      <c r="Q145" s="18" cm="1">
        <f t="array" ref="Q145">VLOOKUP($A145,'movie-row'!$A$2:$Z$101,_xlfn.XMATCH(Q$33,'movie-row'!$A$1:$Z$1),0)</f>
        <v>0</v>
      </c>
      <c r="R145" s="18" cm="1">
        <f t="array" ref="R145">VLOOKUP($A145,'movie-row'!$A$2:$Z$101,_xlfn.XMATCH(R$33,'movie-row'!$A$1:$Z$1),0)</f>
        <v>4</v>
      </c>
      <c r="S145" s="18" cm="1">
        <f t="array" ref="S145">VLOOKUP($A145,'movie-row'!$A$2:$Z$101,_xlfn.XMATCH(S$33,'movie-row'!$A$1:$Z$1),0)</f>
        <v>2.5</v>
      </c>
      <c r="T145" s="18" cm="1">
        <f t="array" ref="T145">VLOOKUP($A145,'movie-row'!$A$2:$Z$101,_xlfn.XMATCH(T$33,'movie-row'!$A$1:$Z$1),0)</f>
        <v>4</v>
      </c>
      <c r="U145" s="18" cm="1">
        <f t="array" ref="U145">VLOOKUP($A145,'movie-row'!$A$2:$Z$101,_xlfn.XMATCH(U$33,'movie-row'!$A$1:$Z$1),0)</f>
        <v>0</v>
      </c>
      <c r="V145" s="18" cm="1">
        <f t="array" ref="V145">VLOOKUP($A145,'movie-row'!$A$2:$Z$101,_xlfn.XMATCH(V$33,'movie-row'!$A$1:$Z$1),0)</f>
        <v>0</v>
      </c>
      <c r="W145" s="18" cm="1">
        <f t="array" ref="W145">VLOOKUP($A145,'movie-row'!$A$2:$Z$101,_xlfn.XMATCH(W$33,'movie-row'!$A$1:$Z$1),0)</f>
        <v>4</v>
      </c>
      <c r="X145" s="18" cm="1">
        <f t="array" ref="X145">VLOOKUP($A145,'movie-row'!$A$2:$Z$101,_xlfn.XMATCH(X$33,'movie-row'!$A$1:$Z$1),0)</f>
        <v>3.5</v>
      </c>
      <c r="Y145" s="18" cm="1">
        <f t="array" ref="Y145">VLOOKUP($A145,'movie-row'!$A$2:$Z$101,_xlfn.XMATCH(Y$33,'movie-row'!$A$1:$Z$1),0)</f>
        <v>4.5</v>
      </c>
      <c r="Z145" s="18" cm="1">
        <f t="array" ref="Z145">VLOOKUP($A145,'movie-row'!$A$2:$Z$101,_xlfn.XMATCH(Z$33,'movie-row'!$A$1:$Z$1),0)</f>
        <v>3.5</v>
      </c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  <c r="AL145" s="38"/>
      <c r="AM145" s="38"/>
      <c r="AN145" s="38"/>
      <c r="AO145" s="38"/>
      <c r="AP145" s="38"/>
      <c r="AQ145" s="38"/>
      <c r="AR145" s="38"/>
      <c r="AS145" s="38"/>
      <c r="AT145" s="38"/>
      <c r="AU145" s="38"/>
      <c r="AV145" s="38"/>
      <c r="AW145" s="38"/>
      <c r="AX145" s="38"/>
      <c r="AY145" s="38"/>
      <c r="AZ145" s="38"/>
      <c r="BB145" s="35"/>
      <c r="BC145" s="18"/>
      <c r="BD145" s="18"/>
      <c r="BE145" s="18"/>
      <c r="BF145" s="18"/>
      <c r="BG145" s="27"/>
      <c r="BH145" s="18"/>
      <c r="BI145" s="18"/>
      <c r="BJ145" s="18"/>
      <c r="BK145" s="18"/>
      <c r="BL145" s="18"/>
      <c r="BM145" s="18"/>
      <c r="BN145" s="18"/>
      <c r="BO145" s="18"/>
      <c r="BP145" s="27"/>
      <c r="BQ145" s="18"/>
      <c r="BR145" s="18"/>
      <c r="BS145" s="18"/>
      <c r="BT145" s="18"/>
      <c r="BU145" s="18"/>
      <c r="BV145" s="18"/>
      <c r="BW145" s="18"/>
      <c r="BX145" s="18"/>
      <c r="BY145" s="18"/>
      <c r="BZ145" s="18"/>
      <c r="CA145" s="18"/>
      <c r="CB145" s="18"/>
      <c r="CC145" s="18"/>
    </row>
    <row r="146" spans="1:81">
      <c r="A146" s="21" t="s">
        <v>20</v>
      </c>
      <c r="B146" s="18" cm="1">
        <f t="array" ref="B146">VLOOKUP($A146,'movie-row'!$A$2:$Z$101,_xlfn.XMATCH(B$29,'movie-row'!$A$1:$Z$1),0)</f>
        <v>4.5</v>
      </c>
      <c r="C146" s="18" cm="1">
        <f t="array" ref="C146">VLOOKUP($A146,'movie-row'!$A$2:$Z$101,_xlfn.XMATCH(C$29,'movie-row'!$A$1:$Z$1),0)</f>
        <v>0</v>
      </c>
      <c r="D146" s="18" cm="1">
        <f t="array" ref="D146">VLOOKUP($A146,'movie-row'!$A$2:$Z$101,_xlfn.XMATCH(D$29,'movie-row'!$A$1:$Z$1),0)</f>
        <v>4.5</v>
      </c>
      <c r="E146" s="18" cm="1">
        <f t="array" ref="E146">VLOOKUP($A146,'movie-row'!$A$2:$Z$101,_xlfn.XMATCH(E$29,'movie-row'!$A$1:$Z$1),0)</f>
        <v>0</v>
      </c>
      <c r="F146" s="27" cm="1">
        <f t="array" ref="F146">VLOOKUP($A146,'movie-row'!$A$2:$Z$101,_xlfn.XMATCH(F$29,'movie-row'!$A$1:$Z$1),0)</f>
        <v>4</v>
      </c>
      <c r="G146" s="18" cm="1">
        <f t="array" ref="G146">VLOOKUP($A146,'movie-row'!$A$2:$Z$101,_xlfn.XMATCH(G$29,'movie-row'!$A$1:$Z$1),0)</f>
        <v>0</v>
      </c>
      <c r="H146" s="18" cm="1">
        <f t="array" ref="H146">VLOOKUP($A146,'movie-row'!$A$2:$Z$101,_xlfn.XMATCH(H$29,'movie-row'!$A$1:$Z$1),0)</f>
        <v>0</v>
      </c>
      <c r="I146" s="18" cm="1">
        <f t="array" ref="I146">VLOOKUP($A146,'movie-row'!$A$2:$Z$101,_xlfn.XMATCH(I$29,'movie-row'!$A$1:$Z$1),0)</f>
        <v>0</v>
      </c>
      <c r="J146" s="18" cm="1">
        <f t="array" ref="J146">VLOOKUP($A146,'movie-row'!$A$2:$Z$101,_xlfn.XMATCH(J$29,'movie-row'!$A$1:$Z$1),0)</f>
        <v>4</v>
      </c>
      <c r="K146" s="18" cm="1">
        <f t="array" ref="K146">VLOOKUP($A146,'movie-row'!$A$2:$Z$101,_xlfn.XMATCH(K$29,'movie-row'!$A$1:$Z$1),0)</f>
        <v>0</v>
      </c>
      <c r="L146" s="18" cm="1">
        <f t="array" ref="L146">VLOOKUP($A146,'movie-row'!$A$2:$Z$101,_xlfn.XMATCH(L$29,'movie-row'!$A$1:$Z$1),0)</f>
        <v>5</v>
      </c>
      <c r="M146" s="18" cm="1">
        <f t="array" ref="M146">VLOOKUP($A146,'movie-row'!$A$2:$Z$101,_xlfn.XMATCH(M$29,'movie-row'!$A$1:$Z$1),0)</f>
        <v>0</v>
      </c>
      <c r="N146" s="18" cm="1">
        <f t="array" ref="N146">VLOOKUP($A146,'movie-row'!$A$2:$Z$101,_xlfn.XMATCH(N$29,'movie-row'!$A$1:$Z$1),0)</f>
        <v>0</v>
      </c>
      <c r="O146" s="27" cm="1">
        <f t="array" ref="O146">VLOOKUP($A146,'movie-row'!$A$2:$Z$101,_xlfn.XMATCH(O$29,'movie-row'!$A$1:$Z$1),0)</f>
        <v>0</v>
      </c>
      <c r="P146" s="18" cm="1">
        <f t="array" ref="P146">VLOOKUP($A146,'movie-row'!$A$2:$Z$101,_xlfn.XMATCH(P$29,'movie-row'!$A$1:$Z$1),0)</f>
        <v>4.5</v>
      </c>
      <c r="Q146" s="18" cm="1">
        <f t="array" ref="Q146">VLOOKUP($A146,'movie-row'!$A$2:$Z$101,_xlfn.XMATCH(Q$29,'movie-row'!$A$1:$Z$1),0)</f>
        <v>0</v>
      </c>
      <c r="R146" s="18" cm="1">
        <f t="array" ref="R146">VLOOKUP($A146,'movie-row'!$A$2:$Z$101,_xlfn.XMATCH(R$29,'movie-row'!$A$1:$Z$1),0)</f>
        <v>0</v>
      </c>
      <c r="S146" s="18" cm="1">
        <f t="array" ref="S146">VLOOKUP($A146,'movie-row'!$A$2:$Z$101,_xlfn.XMATCH(S$29,'movie-row'!$A$1:$Z$1),0)</f>
        <v>0</v>
      </c>
      <c r="T146" s="18" cm="1">
        <f t="array" ref="T146">VLOOKUP($A146,'movie-row'!$A$2:$Z$101,_xlfn.XMATCH(T$29,'movie-row'!$A$1:$Z$1),0)</f>
        <v>0</v>
      </c>
      <c r="U146" s="18" cm="1">
        <f t="array" ref="U146">VLOOKUP($A146,'movie-row'!$A$2:$Z$101,_xlfn.XMATCH(U$29,'movie-row'!$A$1:$Z$1),0)</f>
        <v>4.5</v>
      </c>
      <c r="V146" s="18" cm="1">
        <f t="array" ref="V146">VLOOKUP($A146,'movie-row'!$A$2:$Z$101,_xlfn.XMATCH(V$29,'movie-row'!$A$1:$Z$1),0)</f>
        <v>0</v>
      </c>
      <c r="W146" s="18" cm="1">
        <f t="array" ref="W146">VLOOKUP($A146,'movie-row'!$A$2:$Z$101,_xlfn.XMATCH(W$29,'movie-row'!$A$1:$Z$1),0)</f>
        <v>4</v>
      </c>
      <c r="X146" s="18" cm="1">
        <f t="array" ref="X146">VLOOKUP($A146,'movie-row'!$A$2:$Z$101,_xlfn.XMATCH(X$29,'movie-row'!$A$1:$Z$1),0)</f>
        <v>0</v>
      </c>
      <c r="Y146" s="18" cm="1">
        <f t="array" ref="Y146">VLOOKUP($A146,'movie-row'!$A$2:$Z$101,_xlfn.XMATCH(Y$29,'movie-row'!$A$1:$Z$1),0)</f>
        <v>0</v>
      </c>
      <c r="Z146" s="18" cm="1">
        <f t="array" ref="Z146">VLOOKUP($A146,'movie-row'!$A$2:$Z$101,_xlfn.XMATCH(Z$29,'movie-row'!$A$1:$Z$1),0)</f>
        <v>0</v>
      </c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  <c r="AL146" s="38"/>
      <c r="AM146" s="38"/>
      <c r="AN146" s="38"/>
      <c r="AO146" s="38"/>
      <c r="AP146" s="38"/>
      <c r="AQ146" s="38"/>
      <c r="AR146" s="38"/>
      <c r="AS146" s="38"/>
      <c r="AT146" s="38"/>
      <c r="AU146" s="38"/>
      <c r="AV146" s="38"/>
      <c r="AW146" s="38"/>
      <c r="AX146" s="38"/>
      <c r="AY146" s="38"/>
      <c r="AZ146" s="38"/>
      <c r="BC146" s="18"/>
      <c r="CC146" s="18"/>
    </row>
    <row r="147" spans="1:81">
      <c r="A147" s="1" t="str">
        <f t="shared" ref="A147:A150" si="20">A146</f>
        <v>153: Lost in Translation (2003)</v>
      </c>
      <c r="B147" s="18" cm="1">
        <f t="array" ref="B147">VLOOKUP($A147,'movie-row'!$A$2:$Z$101,_xlfn.XMATCH(B$30,'movie-row'!$A$1:$Z$1),0)</f>
        <v>0</v>
      </c>
      <c r="C147" s="18" cm="1">
        <f t="array" ref="C147">VLOOKUP($A147,'movie-row'!$A$2:$Z$101,_xlfn.XMATCH(C$30,'movie-row'!$A$1:$Z$1),0)</f>
        <v>4</v>
      </c>
      <c r="D147" s="18" cm="1">
        <f t="array" ref="D147">VLOOKUP($A147,'movie-row'!$A$2:$Z$101,_xlfn.XMATCH(D$30,'movie-row'!$A$1:$Z$1),0)</f>
        <v>0</v>
      </c>
      <c r="E147" s="18" cm="1">
        <f t="array" ref="E147">VLOOKUP($A147,'movie-row'!$A$2:$Z$101,_xlfn.XMATCH(E$30,'movie-row'!$A$1:$Z$1),0)</f>
        <v>0</v>
      </c>
      <c r="F147" s="27" cm="1">
        <f t="array" ref="F147">VLOOKUP($A147,'movie-row'!$A$2:$Z$101,_xlfn.XMATCH(F$30,'movie-row'!$A$1:$Z$1),0)</f>
        <v>4.5</v>
      </c>
      <c r="G147" s="18" cm="1">
        <f t="array" ref="G147">VLOOKUP($A147,'movie-row'!$A$2:$Z$101,_xlfn.XMATCH(G$30,'movie-row'!$A$1:$Z$1),0)</f>
        <v>0</v>
      </c>
      <c r="H147" s="18" cm="1">
        <f t="array" ref="H147">VLOOKUP($A147,'movie-row'!$A$2:$Z$101,_xlfn.XMATCH(H$30,'movie-row'!$A$1:$Z$1),0)</f>
        <v>0</v>
      </c>
      <c r="I147" s="18" cm="1">
        <f t="array" ref="I147">VLOOKUP($A147,'movie-row'!$A$2:$Z$101,_xlfn.XMATCH(I$30,'movie-row'!$A$1:$Z$1),0)</f>
        <v>0</v>
      </c>
      <c r="J147" s="18" cm="1">
        <f t="array" ref="J147">VLOOKUP($A147,'movie-row'!$A$2:$Z$101,_xlfn.XMATCH(J$30,'movie-row'!$A$1:$Z$1),0)</f>
        <v>0</v>
      </c>
      <c r="K147" s="18" cm="1">
        <f t="array" ref="K147">VLOOKUP($A147,'movie-row'!$A$2:$Z$101,_xlfn.XMATCH(K$30,'movie-row'!$A$1:$Z$1),0)</f>
        <v>4.5</v>
      </c>
      <c r="L147" s="18" cm="1">
        <f t="array" ref="L147">VLOOKUP($A147,'movie-row'!$A$2:$Z$101,_xlfn.XMATCH(L$30,'movie-row'!$A$1:$Z$1),0)</f>
        <v>0</v>
      </c>
      <c r="M147" s="18" cm="1">
        <f t="array" ref="M147">VLOOKUP($A147,'movie-row'!$A$2:$Z$101,_xlfn.XMATCH(M$30,'movie-row'!$A$1:$Z$1),0)</f>
        <v>4.5</v>
      </c>
      <c r="N147" s="18" cm="1">
        <f t="array" ref="N147">VLOOKUP($A147,'movie-row'!$A$2:$Z$101,_xlfn.XMATCH(N$30,'movie-row'!$A$1:$Z$1),0)</f>
        <v>0</v>
      </c>
      <c r="O147" s="27" cm="1">
        <f t="array" ref="O147">VLOOKUP($A147,'movie-row'!$A$2:$Z$101,_xlfn.XMATCH(O$30,'movie-row'!$A$1:$Z$1),0)</f>
        <v>4.5</v>
      </c>
      <c r="P147" s="18" cm="1">
        <f t="array" ref="P147">VLOOKUP($A147,'movie-row'!$A$2:$Z$101,_xlfn.XMATCH(P$30,'movie-row'!$A$1:$Z$1),0)</f>
        <v>0</v>
      </c>
      <c r="Q147" s="18" cm="1">
        <f t="array" ref="Q147">VLOOKUP($A147,'movie-row'!$A$2:$Z$101,_xlfn.XMATCH(Q$30,'movie-row'!$A$1:$Z$1),0)</f>
        <v>4.5</v>
      </c>
      <c r="R147" s="18" cm="1">
        <f t="array" ref="R147">VLOOKUP($A147,'movie-row'!$A$2:$Z$101,_xlfn.XMATCH(R$30,'movie-row'!$A$1:$Z$1),0)</f>
        <v>0</v>
      </c>
      <c r="S147" s="18" cm="1">
        <f t="array" ref="S147">VLOOKUP($A147,'movie-row'!$A$2:$Z$101,_xlfn.XMATCH(S$30,'movie-row'!$A$1:$Z$1),0)</f>
        <v>0</v>
      </c>
      <c r="T147" s="18" cm="1">
        <f t="array" ref="T147">VLOOKUP($A147,'movie-row'!$A$2:$Z$101,_xlfn.XMATCH(T$30,'movie-row'!$A$1:$Z$1),0)</f>
        <v>0</v>
      </c>
      <c r="U147" s="18" cm="1">
        <f t="array" ref="U147">VLOOKUP($A147,'movie-row'!$A$2:$Z$101,_xlfn.XMATCH(U$30,'movie-row'!$A$1:$Z$1),0)</f>
        <v>0</v>
      </c>
      <c r="V147" s="18" cm="1">
        <f t="array" ref="V147">VLOOKUP($A147,'movie-row'!$A$2:$Z$101,_xlfn.XMATCH(V$30,'movie-row'!$A$1:$Z$1),0)</f>
        <v>0</v>
      </c>
      <c r="W147" s="18" cm="1">
        <f t="array" ref="W147">VLOOKUP($A147,'movie-row'!$A$2:$Z$101,_xlfn.XMATCH(W$30,'movie-row'!$A$1:$Z$1),0)</f>
        <v>0</v>
      </c>
      <c r="X147" s="18" cm="1">
        <f t="array" ref="X147">VLOOKUP($A147,'movie-row'!$A$2:$Z$101,_xlfn.XMATCH(X$30,'movie-row'!$A$1:$Z$1),0)</f>
        <v>4.5</v>
      </c>
      <c r="Y147" s="18" cm="1">
        <f t="array" ref="Y147">VLOOKUP($A147,'movie-row'!$A$2:$Z$101,_xlfn.XMATCH(Y$30,'movie-row'!$A$1:$Z$1),0)</f>
        <v>0</v>
      </c>
      <c r="Z147" s="18" cm="1">
        <f t="array" ref="Z147">VLOOKUP($A147,'movie-row'!$A$2:$Z$101,_xlfn.XMATCH(Z$30,'movie-row'!$A$1:$Z$1),0)</f>
        <v>4.5</v>
      </c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38"/>
      <c r="AW147" s="38"/>
      <c r="AX147" s="38"/>
      <c r="AY147" s="38"/>
      <c r="AZ147" s="38"/>
      <c r="BC147" s="18"/>
    </row>
    <row r="148" spans="1:81">
      <c r="A148" s="1" t="str">
        <f t="shared" si="20"/>
        <v>153: Lost in Translation (2003)</v>
      </c>
      <c r="B148" s="18" cm="1">
        <f t="array" ref="B148">VLOOKUP($A148,'movie-row'!$A$2:$Z$101,_xlfn.XMATCH(B$31,'movie-row'!$A$1:$Z$1),0)</f>
        <v>0</v>
      </c>
      <c r="C148" s="18" cm="1">
        <f t="array" ref="C148">VLOOKUP($A148,'movie-row'!$A$2:$Z$101,_xlfn.XMATCH(C$31,'movie-row'!$A$1:$Z$1),0)</f>
        <v>4</v>
      </c>
      <c r="D148" s="18" cm="1">
        <f t="array" ref="D148">VLOOKUP($A148,'movie-row'!$A$2:$Z$101,_xlfn.XMATCH(D$31,'movie-row'!$A$1:$Z$1),0)</f>
        <v>0</v>
      </c>
      <c r="E148" s="18" cm="1">
        <f t="array" ref="E148">VLOOKUP($A148,'movie-row'!$A$2:$Z$101,_xlfn.XMATCH(E$31,'movie-row'!$A$1:$Z$1),0)</f>
        <v>4</v>
      </c>
      <c r="F148" s="27" cm="1">
        <f t="array" ref="F148">VLOOKUP($A148,'movie-row'!$A$2:$Z$101,_xlfn.XMATCH(F$31,'movie-row'!$A$1:$Z$1),0)</f>
        <v>4</v>
      </c>
      <c r="G148" s="18" cm="1">
        <f t="array" ref="G148">VLOOKUP($A148,'movie-row'!$A$2:$Z$101,_xlfn.XMATCH(G$31,'movie-row'!$A$1:$Z$1),0)</f>
        <v>0</v>
      </c>
      <c r="H148" s="18" cm="1">
        <f t="array" ref="H148">VLOOKUP($A148,'movie-row'!$A$2:$Z$101,_xlfn.XMATCH(H$31,'movie-row'!$A$1:$Z$1),0)</f>
        <v>4.5</v>
      </c>
      <c r="I148" s="18" cm="1">
        <f t="array" ref="I148">VLOOKUP($A148,'movie-row'!$A$2:$Z$101,_xlfn.XMATCH(I$31,'movie-row'!$A$1:$Z$1),0)</f>
        <v>0</v>
      </c>
      <c r="J148" s="18" cm="1">
        <f t="array" ref="J148">VLOOKUP($A148,'movie-row'!$A$2:$Z$101,_xlfn.XMATCH(J$31,'movie-row'!$A$1:$Z$1),0)</f>
        <v>0</v>
      </c>
      <c r="K148" s="18" cm="1">
        <f t="array" ref="K148">VLOOKUP($A148,'movie-row'!$A$2:$Z$101,_xlfn.XMATCH(K$31,'movie-row'!$A$1:$Z$1),0)</f>
        <v>0</v>
      </c>
      <c r="L148" s="18" cm="1">
        <f t="array" ref="L148">VLOOKUP($A148,'movie-row'!$A$2:$Z$101,_xlfn.XMATCH(L$31,'movie-row'!$A$1:$Z$1),0)</f>
        <v>0</v>
      </c>
      <c r="M148" s="18" cm="1">
        <f t="array" ref="M148">VLOOKUP($A148,'movie-row'!$A$2:$Z$101,_xlfn.XMATCH(M$31,'movie-row'!$A$1:$Z$1),0)</f>
        <v>0</v>
      </c>
      <c r="N148" s="18" cm="1">
        <f t="array" ref="N148">VLOOKUP($A148,'movie-row'!$A$2:$Z$101,_xlfn.XMATCH(N$31,'movie-row'!$A$1:$Z$1),0)</f>
        <v>0</v>
      </c>
      <c r="O148" s="27" cm="1">
        <f t="array" ref="O148">VLOOKUP($A148,'movie-row'!$A$2:$Z$101,_xlfn.XMATCH(O$31,'movie-row'!$A$1:$Z$1),0)</f>
        <v>0</v>
      </c>
      <c r="P148" s="18" cm="1">
        <f t="array" ref="P148">VLOOKUP($A148,'movie-row'!$A$2:$Z$101,_xlfn.XMATCH(P$31,'movie-row'!$A$1:$Z$1),0)</f>
        <v>0</v>
      </c>
      <c r="Q148" s="18" cm="1">
        <f t="array" ref="Q148">VLOOKUP($A148,'movie-row'!$A$2:$Z$101,_xlfn.XMATCH(Q$31,'movie-row'!$A$1:$Z$1),0)</f>
        <v>3.5</v>
      </c>
      <c r="R148" s="18" cm="1">
        <f t="array" ref="R148">VLOOKUP($A148,'movie-row'!$A$2:$Z$101,_xlfn.XMATCH(R$31,'movie-row'!$A$1:$Z$1),0)</f>
        <v>0</v>
      </c>
      <c r="S148" s="18" cm="1">
        <f t="array" ref="S148">VLOOKUP($A148,'movie-row'!$A$2:$Z$101,_xlfn.XMATCH(S$31,'movie-row'!$A$1:$Z$1),0)</f>
        <v>4.5</v>
      </c>
      <c r="T148" s="18" cm="1">
        <f t="array" ref="T148">VLOOKUP($A148,'movie-row'!$A$2:$Z$101,_xlfn.XMATCH(T$31,'movie-row'!$A$1:$Z$1),0)</f>
        <v>0</v>
      </c>
      <c r="U148" s="18" cm="1">
        <f t="array" ref="U148">VLOOKUP($A148,'movie-row'!$A$2:$Z$101,_xlfn.XMATCH(U$31,'movie-row'!$A$1:$Z$1),0)</f>
        <v>4.5</v>
      </c>
      <c r="V148" s="18" cm="1">
        <f t="array" ref="V148">VLOOKUP($A148,'movie-row'!$A$2:$Z$101,_xlfn.XMATCH(V$31,'movie-row'!$A$1:$Z$1),0)</f>
        <v>0</v>
      </c>
      <c r="W148" s="18" cm="1">
        <f t="array" ref="W148">VLOOKUP($A148,'movie-row'!$A$2:$Z$101,_xlfn.XMATCH(W$31,'movie-row'!$A$1:$Z$1),0)</f>
        <v>4</v>
      </c>
      <c r="X148" s="18" cm="1">
        <f t="array" ref="X148">VLOOKUP($A148,'movie-row'!$A$2:$Z$101,_xlfn.XMATCH(X$31,'movie-row'!$A$1:$Z$1),0)</f>
        <v>0</v>
      </c>
      <c r="Y148" s="18" cm="1">
        <f t="array" ref="Y148">VLOOKUP($A148,'movie-row'!$A$2:$Z$101,_xlfn.XMATCH(Y$31,'movie-row'!$A$1:$Z$1),0)</f>
        <v>4</v>
      </c>
      <c r="Z148" s="18" cm="1">
        <f t="array" ref="Z148">VLOOKUP($A148,'movie-row'!$A$2:$Z$101,_xlfn.XMATCH(Z$31,'movie-row'!$A$1:$Z$1),0)</f>
        <v>0</v>
      </c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  <c r="AL148" s="38"/>
      <c r="AM148" s="38"/>
      <c r="AN148" s="38"/>
      <c r="AO148" s="38"/>
      <c r="AP148" s="38"/>
      <c r="AQ148" s="38"/>
      <c r="AR148" s="38"/>
      <c r="AS148" s="38"/>
      <c r="AT148" s="38"/>
      <c r="AU148" s="38"/>
      <c r="AV148" s="38"/>
      <c r="AW148" s="38"/>
      <c r="AX148" s="38"/>
      <c r="AY148" s="38"/>
      <c r="AZ148" s="38"/>
      <c r="BC148" s="18"/>
    </row>
    <row r="149" spans="1:81">
      <c r="A149" s="1" t="str">
        <f t="shared" si="20"/>
        <v>153: Lost in Translation (2003)</v>
      </c>
      <c r="B149" s="18" cm="1">
        <f t="array" ref="B149">VLOOKUP($A149,'movie-row'!$A$2:$Z$101,_xlfn.XMATCH(B$32,'movie-row'!$A$1:$Z$1),0)</f>
        <v>0</v>
      </c>
      <c r="C149" s="18" cm="1">
        <f t="array" ref="C149">VLOOKUP($A149,'movie-row'!$A$2:$Z$101,_xlfn.XMATCH(C$32,'movie-row'!$A$1:$Z$1),0)</f>
        <v>3</v>
      </c>
      <c r="D149" s="18" cm="1">
        <f t="array" ref="D149">VLOOKUP($A149,'movie-row'!$A$2:$Z$101,_xlfn.XMATCH(D$32,'movie-row'!$A$1:$Z$1),0)</f>
        <v>4</v>
      </c>
      <c r="E149" s="18" cm="1">
        <f t="array" ref="E149">VLOOKUP($A149,'movie-row'!$A$2:$Z$101,_xlfn.XMATCH(E$32,'movie-row'!$A$1:$Z$1),0)</f>
        <v>0</v>
      </c>
      <c r="F149" s="27" cm="1">
        <f t="array" ref="F149">VLOOKUP($A149,'movie-row'!$A$2:$Z$101,_xlfn.XMATCH(F$32,'movie-row'!$A$1:$Z$1),0)</f>
        <v>4</v>
      </c>
      <c r="G149" s="18" cm="1">
        <f t="array" ref="G149">VLOOKUP($A149,'movie-row'!$A$2:$Z$101,_xlfn.XMATCH(G$32,'movie-row'!$A$1:$Z$1),0)</f>
        <v>0</v>
      </c>
      <c r="H149" s="18" cm="1">
        <f t="array" ref="H149">VLOOKUP($A149,'movie-row'!$A$2:$Z$101,_xlfn.XMATCH(H$32,'movie-row'!$A$1:$Z$1),0)</f>
        <v>3</v>
      </c>
      <c r="I149" s="18" cm="1">
        <f t="array" ref="I149">VLOOKUP($A149,'movie-row'!$A$2:$Z$101,_xlfn.XMATCH(I$32,'movie-row'!$A$1:$Z$1),0)</f>
        <v>1.5</v>
      </c>
      <c r="J149" s="18" cm="1">
        <f t="array" ref="J149">VLOOKUP($A149,'movie-row'!$A$2:$Z$101,_xlfn.XMATCH(J$32,'movie-row'!$A$1:$Z$1),0)</f>
        <v>0</v>
      </c>
      <c r="K149" s="18" cm="1">
        <f t="array" ref="K149">VLOOKUP($A149,'movie-row'!$A$2:$Z$101,_xlfn.XMATCH(K$32,'movie-row'!$A$1:$Z$1),0)</f>
        <v>0</v>
      </c>
      <c r="L149" s="18" cm="1">
        <f t="array" ref="L149">VLOOKUP($A149,'movie-row'!$A$2:$Z$101,_xlfn.XMATCH(L$32,'movie-row'!$A$1:$Z$1),0)</f>
        <v>0</v>
      </c>
      <c r="M149" s="18" cm="1">
        <f t="array" ref="M149">VLOOKUP($A149,'movie-row'!$A$2:$Z$101,_xlfn.XMATCH(M$32,'movie-row'!$A$1:$Z$1),0)</f>
        <v>4</v>
      </c>
      <c r="N149" s="18" cm="1">
        <f t="array" ref="N149">VLOOKUP($A149,'movie-row'!$A$2:$Z$101,_xlfn.XMATCH(N$32,'movie-row'!$A$1:$Z$1),0)</f>
        <v>0</v>
      </c>
      <c r="O149" s="27" cm="1">
        <f t="array" ref="O149">VLOOKUP($A149,'movie-row'!$A$2:$Z$101,_xlfn.XMATCH(O$32,'movie-row'!$A$1:$Z$1),0)</f>
        <v>4.5</v>
      </c>
      <c r="P149" s="18" cm="1">
        <f t="array" ref="P149">VLOOKUP($A149,'movie-row'!$A$2:$Z$101,_xlfn.XMATCH(P$32,'movie-row'!$A$1:$Z$1),0)</f>
        <v>4</v>
      </c>
      <c r="Q149" s="18" cm="1">
        <f t="array" ref="Q149">VLOOKUP($A149,'movie-row'!$A$2:$Z$101,_xlfn.XMATCH(Q$32,'movie-row'!$A$1:$Z$1),0)</f>
        <v>4.5</v>
      </c>
      <c r="R149" s="18" cm="1">
        <f t="array" ref="R149">VLOOKUP($A149,'movie-row'!$A$2:$Z$101,_xlfn.XMATCH(R$32,'movie-row'!$A$1:$Z$1),0)</f>
        <v>0</v>
      </c>
      <c r="S149" s="18" cm="1">
        <f t="array" ref="S149">VLOOKUP($A149,'movie-row'!$A$2:$Z$101,_xlfn.XMATCH(S$32,'movie-row'!$A$1:$Z$1),0)</f>
        <v>0</v>
      </c>
      <c r="T149" s="18" cm="1">
        <f t="array" ref="T149">VLOOKUP($A149,'movie-row'!$A$2:$Z$101,_xlfn.XMATCH(T$32,'movie-row'!$A$1:$Z$1),0)</f>
        <v>4.5</v>
      </c>
      <c r="U149" s="18" cm="1">
        <f t="array" ref="U149">VLOOKUP($A149,'movie-row'!$A$2:$Z$101,_xlfn.XMATCH(U$32,'movie-row'!$A$1:$Z$1),0)</f>
        <v>4.5</v>
      </c>
      <c r="V149" s="18" cm="1">
        <f t="array" ref="V149">VLOOKUP($A149,'movie-row'!$A$2:$Z$101,_xlfn.XMATCH(V$32,'movie-row'!$A$1:$Z$1),0)</f>
        <v>4</v>
      </c>
      <c r="W149" s="18" cm="1">
        <f t="array" ref="W149">VLOOKUP($A149,'movie-row'!$A$2:$Z$101,_xlfn.XMATCH(W$32,'movie-row'!$A$1:$Z$1),0)</f>
        <v>3</v>
      </c>
      <c r="X149" s="18" cm="1">
        <f t="array" ref="X149">VLOOKUP($A149,'movie-row'!$A$2:$Z$101,_xlfn.XMATCH(X$32,'movie-row'!$A$1:$Z$1),0)</f>
        <v>0</v>
      </c>
      <c r="Y149" s="18" cm="1">
        <f t="array" ref="Y149">VLOOKUP($A149,'movie-row'!$A$2:$Z$101,_xlfn.XMATCH(Y$32,'movie-row'!$A$1:$Z$1),0)</f>
        <v>0</v>
      </c>
      <c r="Z149" s="18" cm="1">
        <f t="array" ref="Z149">VLOOKUP($A149,'movie-row'!$A$2:$Z$101,_xlfn.XMATCH(Z$32,'movie-row'!$A$1:$Z$1),0)</f>
        <v>0</v>
      </c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  <c r="AL149" s="38"/>
      <c r="AM149" s="38"/>
      <c r="AN149" s="38"/>
      <c r="AO149" s="38"/>
      <c r="AP149" s="38"/>
      <c r="AQ149" s="38"/>
      <c r="AR149" s="38"/>
      <c r="AS149" s="38"/>
      <c r="AT149" s="38"/>
      <c r="AU149" s="38"/>
      <c r="AV149" s="38"/>
      <c r="AW149" s="38"/>
      <c r="AX149" s="38"/>
      <c r="AY149" s="38"/>
      <c r="AZ149" s="38"/>
      <c r="BC149" s="18"/>
    </row>
    <row r="150" spans="1:81">
      <c r="A150" s="1" t="str">
        <f t="shared" si="20"/>
        <v>153: Lost in Translation (2003)</v>
      </c>
      <c r="B150" s="18" cm="1">
        <f t="array" ref="B150">VLOOKUP($A150,'movie-row'!$A$2:$Z$101,_xlfn.XMATCH(B$33,'movie-row'!$A$1:$Z$1),0)</f>
        <v>0</v>
      </c>
      <c r="C150" s="18" cm="1">
        <f t="array" ref="C150">VLOOKUP($A150,'movie-row'!$A$2:$Z$101,_xlfn.XMATCH(C$33,'movie-row'!$A$1:$Z$1),0)</f>
        <v>0</v>
      </c>
      <c r="D150" s="18" cm="1">
        <f t="array" ref="D150">VLOOKUP($A150,'movie-row'!$A$2:$Z$101,_xlfn.XMATCH(D$33,'movie-row'!$A$1:$Z$1),0)</f>
        <v>3.5</v>
      </c>
      <c r="E150" s="18" cm="1">
        <f t="array" ref="E150">VLOOKUP($A150,'movie-row'!$A$2:$Z$101,_xlfn.XMATCH(E$33,'movie-row'!$A$1:$Z$1),0)</f>
        <v>4.5</v>
      </c>
      <c r="F150" s="27" cm="1">
        <f t="array" ref="F150">VLOOKUP($A150,'movie-row'!$A$2:$Z$101,_xlfn.XMATCH(F$33,'movie-row'!$A$1:$Z$1),0)</f>
        <v>1.5</v>
      </c>
      <c r="G150" s="18" cm="1">
        <f t="array" ref="G150">VLOOKUP($A150,'movie-row'!$A$2:$Z$101,_xlfn.XMATCH(G$33,'movie-row'!$A$1:$Z$1),0)</f>
        <v>3.5</v>
      </c>
      <c r="H150" s="18" cm="1">
        <f t="array" ref="H150">VLOOKUP($A150,'movie-row'!$A$2:$Z$101,_xlfn.XMATCH(H$33,'movie-row'!$A$1:$Z$1),0)</f>
        <v>4.5</v>
      </c>
      <c r="I150" s="18" cm="1">
        <f t="array" ref="I150">VLOOKUP($A150,'movie-row'!$A$2:$Z$101,_xlfn.XMATCH(I$33,'movie-row'!$A$1:$Z$1),0)</f>
        <v>0</v>
      </c>
      <c r="J150" s="18" cm="1">
        <f t="array" ref="J150">VLOOKUP($A150,'movie-row'!$A$2:$Z$101,_xlfn.XMATCH(J$33,'movie-row'!$A$1:$Z$1),0)</f>
        <v>4.5</v>
      </c>
      <c r="K150" s="18" cm="1">
        <f t="array" ref="K150">VLOOKUP($A150,'movie-row'!$A$2:$Z$101,_xlfn.XMATCH(K$33,'movie-row'!$A$1:$Z$1),0)</f>
        <v>3.5</v>
      </c>
      <c r="L150" s="18" cm="1">
        <f t="array" ref="L150">VLOOKUP($A150,'movie-row'!$A$2:$Z$101,_xlfn.XMATCH(L$33,'movie-row'!$A$1:$Z$1),0)</f>
        <v>3.5</v>
      </c>
      <c r="M150" s="18" cm="1">
        <f t="array" ref="M150">VLOOKUP($A150,'movie-row'!$A$2:$Z$101,_xlfn.XMATCH(M$33,'movie-row'!$A$1:$Z$1),0)</f>
        <v>3</v>
      </c>
      <c r="N150" s="18" cm="1">
        <f t="array" ref="N150">VLOOKUP($A150,'movie-row'!$A$2:$Z$101,_xlfn.XMATCH(N$33,'movie-row'!$A$1:$Z$1),0)</f>
        <v>4.5</v>
      </c>
      <c r="O150" s="27" cm="1">
        <f t="array" ref="O150">VLOOKUP($A150,'movie-row'!$A$2:$Z$101,_xlfn.XMATCH(O$33,'movie-row'!$A$1:$Z$1),0)</f>
        <v>3.5</v>
      </c>
      <c r="P150" s="18" cm="1">
        <f t="array" ref="P150">VLOOKUP($A150,'movie-row'!$A$2:$Z$101,_xlfn.XMATCH(P$33,'movie-row'!$A$1:$Z$1),0)</f>
        <v>0</v>
      </c>
      <c r="Q150" s="18" cm="1">
        <f t="array" ref="Q150">VLOOKUP($A150,'movie-row'!$A$2:$Z$101,_xlfn.XMATCH(Q$33,'movie-row'!$A$1:$Z$1),0)</f>
        <v>0</v>
      </c>
      <c r="R150" s="18" cm="1">
        <f t="array" ref="R150">VLOOKUP($A150,'movie-row'!$A$2:$Z$101,_xlfn.XMATCH(R$33,'movie-row'!$A$1:$Z$1),0)</f>
        <v>1.5</v>
      </c>
      <c r="S150" s="18" cm="1">
        <f t="array" ref="S150">VLOOKUP($A150,'movie-row'!$A$2:$Z$101,_xlfn.XMATCH(S$33,'movie-row'!$A$1:$Z$1),0)</f>
        <v>0</v>
      </c>
      <c r="T150" s="18" cm="1">
        <f t="array" ref="T150">VLOOKUP($A150,'movie-row'!$A$2:$Z$101,_xlfn.XMATCH(T$33,'movie-row'!$A$1:$Z$1),0)</f>
        <v>4</v>
      </c>
      <c r="U150" s="18" cm="1">
        <f t="array" ref="U150">VLOOKUP($A150,'movie-row'!$A$2:$Z$101,_xlfn.XMATCH(U$33,'movie-row'!$A$1:$Z$1),0)</f>
        <v>3</v>
      </c>
      <c r="V150" s="18" cm="1">
        <f t="array" ref="V150">VLOOKUP($A150,'movie-row'!$A$2:$Z$101,_xlfn.XMATCH(V$33,'movie-row'!$A$1:$Z$1),0)</f>
        <v>4.5</v>
      </c>
      <c r="W150" s="18" cm="1">
        <f t="array" ref="W150">VLOOKUP($A150,'movie-row'!$A$2:$Z$101,_xlfn.XMATCH(W$33,'movie-row'!$A$1:$Z$1),0)</f>
        <v>4.5</v>
      </c>
      <c r="X150" s="18" cm="1">
        <f t="array" ref="X150">VLOOKUP($A150,'movie-row'!$A$2:$Z$101,_xlfn.XMATCH(X$33,'movie-row'!$A$1:$Z$1),0)</f>
        <v>4</v>
      </c>
      <c r="Y150" s="18" cm="1">
        <f t="array" ref="Y150">VLOOKUP($A150,'movie-row'!$A$2:$Z$101,_xlfn.XMATCH(Y$33,'movie-row'!$A$1:$Z$1),0)</f>
        <v>4</v>
      </c>
      <c r="Z150" s="18" cm="1">
        <f t="array" ref="Z150">VLOOKUP($A150,'movie-row'!$A$2:$Z$101,_xlfn.XMATCH(Z$33,'movie-row'!$A$1:$Z$1),0)</f>
        <v>0</v>
      </c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  <c r="AL150" s="38"/>
      <c r="AM150" s="38"/>
      <c r="AN150" s="38"/>
      <c r="AO150" s="38"/>
      <c r="AP150" s="38"/>
      <c r="AQ150" s="38"/>
      <c r="AR150" s="38"/>
      <c r="AS150" s="38"/>
      <c r="AT150" s="38"/>
      <c r="AU150" s="38"/>
      <c r="AV150" s="38"/>
      <c r="AW150" s="38"/>
      <c r="AX150" s="38"/>
      <c r="AY150" s="38"/>
      <c r="AZ150" s="38"/>
      <c r="BC150" s="18"/>
    </row>
    <row r="151" spans="1:81">
      <c r="A151" s="21" t="s">
        <v>21</v>
      </c>
      <c r="B151" s="18" cm="1">
        <f t="array" ref="B151">VLOOKUP($A151,'movie-row'!$A$2:$Z$101,_xlfn.XMATCH(B$29,'movie-row'!$A$1:$Z$1),0)</f>
        <v>4.5</v>
      </c>
      <c r="C151" s="18" cm="1">
        <f t="array" ref="C151">VLOOKUP($A151,'movie-row'!$A$2:$Z$101,_xlfn.XMATCH(C$29,'movie-row'!$A$1:$Z$1),0)</f>
        <v>5</v>
      </c>
      <c r="D151" s="18" cm="1">
        <f t="array" ref="D151">VLOOKUP($A151,'movie-row'!$A$2:$Z$101,_xlfn.XMATCH(D$29,'movie-row'!$A$1:$Z$1),0)</f>
        <v>5</v>
      </c>
      <c r="E151" s="18" cm="1">
        <f t="array" ref="E151">VLOOKUP($A151,'movie-row'!$A$2:$Z$101,_xlfn.XMATCH(E$29,'movie-row'!$A$1:$Z$1),0)</f>
        <v>5</v>
      </c>
      <c r="F151" s="27" cm="1">
        <f t="array" ref="F151">VLOOKUP($A151,'movie-row'!$A$2:$Z$101,_xlfn.XMATCH(F$29,'movie-row'!$A$1:$Z$1),0)</f>
        <v>5</v>
      </c>
      <c r="G151" s="18" cm="1">
        <f t="array" ref="G151">VLOOKUP($A151,'movie-row'!$A$2:$Z$101,_xlfn.XMATCH(G$29,'movie-row'!$A$1:$Z$1),0)</f>
        <v>5</v>
      </c>
      <c r="H151" s="18" cm="1">
        <f t="array" ref="H151">VLOOKUP($A151,'movie-row'!$A$2:$Z$101,_xlfn.XMATCH(H$29,'movie-row'!$A$1:$Z$1),0)</f>
        <v>5</v>
      </c>
      <c r="I151" s="18" cm="1">
        <f t="array" ref="I151">VLOOKUP($A151,'movie-row'!$A$2:$Z$101,_xlfn.XMATCH(I$29,'movie-row'!$A$1:$Z$1),0)</f>
        <v>5</v>
      </c>
      <c r="J151" s="18" cm="1">
        <f t="array" ref="J151">VLOOKUP($A151,'movie-row'!$A$2:$Z$101,_xlfn.XMATCH(J$29,'movie-row'!$A$1:$Z$1),0)</f>
        <v>0</v>
      </c>
      <c r="K151" s="18" cm="1">
        <f t="array" ref="K151">VLOOKUP($A151,'movie-row'!$A$2:$Z$101,_xlfn.XMATCH(K$29,'movie-row'!$A$1:$Z$1),0)</f>
        <v>3</v>
      </c>
      <c r="L151" s="18" cm="1">
        <f t="array" ref="L151">VLOOKUP($A151,'movie-row'!$A$2:$Z$101,_xlfn.XMATCH(L$29,'movie-row'!$A$1:$Z$1),0)</f>
        <v>5</v>
      </c>
      <c r="M151" s="18" cm="1">
        <f t="array" ref="M151">VLOOKUP($A151,'movie-row'!$A$2:$Z$101,_xlfn.XMATCH(M$29,'movie-row'!$A$1:$Z$1),0)</f>
        <v>3</v>
      </c>
      <c r="N151" s="18" cm="1">
        <f t="array" ref="N151">VLOOKUP($A151,'movie-row'!$A$2:$Z$101,_xlfn.XMATCH(N$29,'movie-row'!$A$1:$Z$1),0)</f>
        <v>4</v>
      </c>
      <c r="O151" s="27" cm="1">
        <f t="array" ref="O151">VLOOKUP($A151,'movie-row'!$A$2:$Z$101,_xlfn.XMATCH(O$29,'movie-row'!$A$1:$Z$1),0)</f>
        <v>4.5</v>
      </c>
      <c r="P151" s="18" cm="1">
        <f t="array" ref="P151">VLOOKUP($A151,'movie-row'!$A$2:$Z$101,_xlfn.XMATCH(P$29,'movie-row'!$A$1:$Z$1),0)</f>
        <v>5</v>
      </c>
      <c r="Q151" s="18" cm="1">
        <f t="array" ref="Q151">VLOOKUP($A151,'movie-row'!$A$2:$Z$101,_xlfn.XMATCH(Q$29,'movie-row'!$A$1:$Z$1),0)</f>
        <v>3</v>
      </c>
      <c r="R151" s="18" cm="1">
        <f t="array" ref="R151">VLOOKUP($A151,'movie-row'!$A$2:$Z$101,_xlfn.XMATCH(R$29,'movie-row'!$A$1:$Z$1),0)</f>
        <v>5</v>
      </c>
      <c r="S151" s="18" cm="1">
        <f t="array" ref="S151">VLOOKUP($A151,'movie-row'!$A$2:$Z$101,_xlfn.XMATCH(S$29,'movie-row'!$A$1:$Z$1),0)</f>
        <v>5</v>
      </c>
      <c r="T151" s="18" cm="1">
        <f t="array" ref="T151">VLOOKUP($A151,'movie-row'!$A$2:$Z$101,_xlfn.XMATCH(T$29,'movie-row'!$A$1:$Z$1),0)</f>
        <v>5</v>
      </c>
      <c r="U151" s="18" cm="1">
        <f t="array" ref="U151">VLOOKUP($A151,'movie-row'!$A$2:$Z$101,_xlfn.XMATCH(U$29,'movie-row'!$A$1:$Z$1),0)</f>
        <v>5</v>
      </c>
      <c r="V151" s="18" cm="1">
        <f t="array" ref="V151">VLOOKUP($A151,'movie-row'!$A$2:$Z$101,_xlfn.XMATCH(V$29,'movie-row'!$A$1:$Z$1),0)</f>
        <v>4.5</v>
      </c>
      <c r="W151" s="18" cm="1">
        <f t="array" ref="W151">VLOOKUP($A151,'movie-row'!$A$2:$Z$101,_xlfn.XMATCH(W$29,'movie-row'!$A$1:$Z$1),0)</f>
        <v>0</v>
      </c>
      <c r="X151" s="18" cm="1">
        <f t="array" ref="X151">VLOOKUP($A151,'movie-row'!$A$2:$Z$101,_xlfn.XMATCH(X$29,'movie-row'!$A$1:$Z$1),0)</f>
        <v>5</v>
      </c>
      <c r="Y151" s="18" cm="1">
        <f t="array" ref="Y151">VLOOKUP($A151,'movie-row'!$A$2:$Z$101,_xlfn.XMATCH(Y$29,'movie-row'!$A$1:$Z$1),0)</f>
        <v>0</v>
      </c>
      <c r="Z151" s="18" cm="1">
        <f t="array" ref="Z151">VLOOKUP($A151,'movie-row'!$A$2:$Z$101,_xlfn.XMATCH(Z$29,'movie-row'!$A$1:$Z$1),0)</f>
        <v>4.5</v>
      </c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  <c r="AL151" s="38"/>
      <c r="AM151" s="38"/>
      <c r="AN151" s="38"/>
      <c r="AO151" s="38"/>
      <c r="AP151" s="38"/>
      <c r="AQ151" s="38"/>
      <c r="AR151" s="38"/>
      <c r="AS151" s="38"/>
      <c r="AT151" s="38"/>
      <c r="AU151" s="38"/>
      <c r="AV151" s="38"/>
      <c r="AW151" s="38"/>
      <c r="AX151" s="38"/>
      <c r="AY151" s="38"/>
      <c r="AZ151" s="38"/>
      <c r="BC151" s="18"/>
    </row>
    <row r="152" spans="1:81">
      <c r="A152" s="1" t="str">
        <f t="shared" ref="A152:A155" si="21">A151</f>
        <v>155: The Dark Knight (2008)</v>
      </c>
      <c r="B152" s="18" cm="1">
        <f t="array" ref="B152">VLOOKUP($A152,'movie-row'!$A$2:$Z$101,_xlfn.XMATCH(B$30,'movie-row'!$A$1:$Z$1),0)</f>
        <v>5</v>
      </c>
      <c r="C152" s="18" cm="1">
        <f t="array" ref="C152">VLOOKUP($A152,'movie-row'!$A$2:$Z$101,_xlfn.XMATCH(C$30,'movie-row'!$A$1:$Z$1),0)</f>
        <v>0</v>
      </c>
      <c r="D152" s="18" cm="1">
        <f t="array" ref="D152">VLOOKUP($A152,'movie-row'!$A$2:$Z$101,_xlfn.XMATCH(D$30,'movie-row'!$A$1:$Z$1),0)</f>
        <v>4.5</v>
      </c>
      <c r="E152" s="18" cm="1">
        <f t="array" ref="E152">VLOOKUP($A152,'movie-row'!$A$2:$Z$101,_xlfn.XMATCH(E$30,'movie-row'!$A$1:$Z$1),0)</f>
        <v>4.5</v>
      </c>
      <c r="F152" s="27" cm="1">
        <f t="array" ref="F152">VLOOKUP($A152,'movie-row'!$A$2:$Z$101,_xlfn.XMATCH(F$30,'movie-row'!$A$1:$Z$1),0)</f>
        <v>5</v>
      </c>
      <c r="G152" s="18" cm="1">
        <f t="array" ref="G152">VLOOKUP($A152,'movie-row'!$A$2:$Z$101,_xlfn.XMATCH(G$30,'movie-row'!$A$1:$Z$1),0)</f>
        <v>5</v>
      </c>
      <c r="H152" s="18" cm="1">
        <f t="array" ref="H152">VLOOKUP($A152,'movie-row'!$A$2:$Z$101,_xlfn.XMATCH(H$30,'movie-row'!$A$1:$Z$1),0)</f>
        <v>5</v>
      </c>
      <c r="I152" s="18" cm="1">
        <f t="array" ref="I152">VLOOKUP($A152,'movie-row'!$A$2:$Z$101,_xlfn.XMATCH(I$30,'movie-row'!$A$1:$Z$1),0)</f>
        <v>4</v>
      </c>
      <c r="J152" s="18" cm="1">
        <f t="array" ref="J152">VLOOKUP($A152,'movie-row'!$A$2:$Z$101,_xlfn.XMATCH(J$30,'movie-row'!$A$1:$Z$1),0)</f>
        <v>5</v>
      </c>
      <c r="K152" s="18" cm="1">
        <f t="array" ref="K152">VLOOKUP($A152,'movie-row'!$A$2:$Z$101,_xlfn.XMATCH(K$30,'movie-row'!$A$1:$Z$1),0)</f>
        <v>4.5</v>
      </c>
      <c r="L152" s="18" cm="1">
        <f t="array" ref="L152">VLOOKUP($A152,'movie-row'!$A$2:$Z$101,_xlfn.XMATCH(L$30,'movie-row'!$A$1:$Z$1),0)</f>
        <v>5</v>
      </c>
      <c r="M152" s="18" cm="1">
        <f t="array" ref="M152">VLOOKUP($A152,'movie-row'!$A$2:$Z$101,_xlfn.XMATCH(M$30,'movie-row'!$A$1:$Z$1),0)</f>
        <v>5</v>
      </c>
      <c r="N152" s="18" cm="1">
        <f t="array" ref="N152">VLOOKUP($A152,'movie-row'!$A$2:$Z$101,_xlfn.XMATCH(N$30,'movie-row'!$A$1:$Z$1),0)</f>
        <v>5</v>
      </c>
      <c r="O152" s="27" cm="1">
        <f t="array" ref="O152">VLOOKUP($A152,'movie-row'!$A$2:$Z$101,_xlfn.XMATCH(O$30,'movie-row'!$A$1:$Z$1),0)</f>
        <v>5</v>
      </c>
      <c r="P152" s="18" cm="1">
        <f t="array" ref="P152">VLOOKUP($A152,'movie-row'!$A$2:$Z$101,_xlfn.XMATCH(P$30,'movie-row'!$A$1:$Z$1),0)</f>
        <v>0</v>
      </c>
      <c r="Q152" s="18" cm="1">
        <f t="array" ref="Q152">VLOOKUP($A152,'movie-row'!$A$2:$Z$101,_xlfn.XMATCH(Q$30,'movie-row'!$A$1:$Z$1),0)</f>
        <v>5</v>
      </c>
      <c r="R152" s="18" cm="1">
        <f t="array" ref="R152">VLOOKUP($A152,'movie-row'!$A$2:$Z$101,_xlfn.XMATCH(R$30,'movie-row'!$A$1:$Z$1),0)</f>
        <v>0</v>
      </c>
      <c r="S152" s="18" cm="1">
        <f t="array" ref="S152">VLOOKUP($A152,'movie-row'!$A$2:$Z$101,_xlfn.XMATCH(S$30,'movie-row'!$A$1:$Z$1),0)</f>
        <v>4.5</v>
      </c>
      <c r="T152" s="18" cm="1">
        <f t="array" ref="T152">VLOOKUP($A152,'movie-row'!$A$2:$Z$101,_xlfn.XMATCH(T$30,'movie-row'!$A$1:$Z$1),0)</f>
        <v>5</v>
      </c>
      <c r="U152" s="18" cm="1">
        <f t="array" ref="U152">VLOOKUP($A152,'movie-row'!$A$2:$Z$101,_xlfn.XMATCH(U$30,'movie-row'!$A$1:$Z$1),0)</f>
        <v>5</v>
      </c>
      <c r="V152" s="18" cm="1">
        <f t="array" ref="V152">VLOOKUP($A152,'movie-row'!$A$2:$Z$101,_xlfn.XMATCH(V$30,'movie-row'!$A$1:$Z$1),0)</f>
        <v>5</v>
      </c>
      <c r="W152" s="18" cm="1">
        <f t="array" ref="W152">VLOOKUP($A152,'movie-row'!$A$2:$Z$101,_xlfn.XMATCH(W$30,'movie-row'!$A$1:$Z$1),0)</f>
        <v>5</v>
      </c>
      <c r="X152" s="18" cm="1">
        <f t="array" ref="X152">VLOOKUP($A152,'movie-row'!$A$2:$Z$101,_xlfn.XMATCH(X$30,'movie-row'!$A$1:$Z$1),0)</f>
        <v>5</v>
      </c>
      <c r="Y152" s="18" cm="1">
        <f t="array" ref="Y152">VLOOKUP($A152,'movie-row'!$A$2:$Z$101,_xlfn.XMATCH(Y$30,'movie-row'!$A$1:$Z$1),0)</f>
        <v>4.5</v>
      </c>
      <c r="Z152" s="18" cm="1">
        <f t="array" ref="Z152">VLOOKUP($A152,'movie-row'!$A$2:$Z$101,_xlfn.XMATCH(Z$30,'movie-row'!$A$1:$Z$1),0)</f>
        <v>5</v>
      </c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  <c r="AL152" s="38"/>
      <c r="AM152" s="38"/>
      <c r="AN152" s="38"/>
      <c r="AO152" s="38"/>
      <c r="AP152" s="38"/>
      <c r="AQ152" s="38"/>
      <c r="AR152" s="38"/>
      <c r="AS152" s="38"/>
      <c r="AT152" s="38"/>
      <c r="AU152" s="38"/>
      <c r="AV152" s="38"/>
      <c r="AW152" s="38"/>
      <c r="AX152" s="38"/>
      <c r="AY152" s="38"/>
      <c r="AZ152" s="38"/>
      <c r="BC152" s="18"/>
    </row>
    <row r="153" spans="1:81">
      <c r="A153" s="1" t="str">
        <f t="shared" si="21"/>
        <v>155: The Dark Knight (2008)</v>
      </c>
      <c r="B153" s="18" cm="1">
        <f t="array" ref="B153">VLOOKUP($A153,'movie-row'!$A$2:$Z$101,_xlfn.XMATCH(B$31,'movie-row'!$A$1:$Z$1),0)</f>
        <v>4.5</v>
      </c>
      <c r="C153" s="18" cm="1">
        <f t="array" ref="C153">VLOOKUP($A153,'movie-row'!$A$2:$Z$101,_xlfn.XMATCH(C$31,'movie-row'!$A$1:$Z$1),0)</f>
        <v>5</v>
      </c>
      <c r="D153" s="18" cm="1">
        <f t="array" ref="D153">VLOOKUP($A153,'movie-row'!$A$2:$Z$101,_xlfn.XMATCH(D$31,'movie-row'!$A$1:$Z$1),0)</f>
        <v>4</v>
      </c>
      <c r="E153" s="18" cm="1">
        <f t="array" ref="E153">VLOOKUP($A153,'movie-row'!$A$2:$Z$101,_xlfn.XMATCH(E$31,'movie-row'!$A$1:$Z$1),0)</f>
        <v>0</v>
      </c>
      <c r="F153" s="27" cm="1">
        <f t="array" ref="F153">VLOOKUP($A153,'movie-row'!$A$2:$Z$101,_xlfn.XMATCH(F$31,'movie-row'!$A$1:$Z$1),0)</f>
        <v>4.5</v>
      </c>
      <c r="G153" s="18" cm="1">
        <f t="array" ref="G153">VLOOKUP($A153,'movie-row'!$A$2:$Z$101,_xlfn.XMATCH(G$31,'movie-row'!$A$1:$Z$1),0)</f>
        <v>0</v>
      </c>
      <c r="H153" s="18" cm="1">
        <f t="array" ref="H153">VLOOKUP($A153,'movie-row'!$A$2:$Z$101,_xlfn.XMATCH(H$31,'movie-row'!$A$1:$Z$1),0)</f>
        <v>4.5</v>
      </c>
      <c r="I153" s="18" cm="1">
        <f t="array" ref="I153">VLOOKUP($A153,'movie-row'!$A$2:$Z$101,_xlfn.XMATCH(I$31,'movie-row'!$A$1:$Z$1),0)</f>
        <v>5</v>
      </c>
      <c r="J153" s="18" cm="1">
        <f t="array" ref="J153">VLOOKUP($A153,'movie-row'!$A$2:$Z$101,_xlfn.XMATCH(J$31,'movie-row'!$A$1:$Z$1),0)</f>
        <v>4</v>
      </c>
      <c r="K153" s="18" cm="1">
        <f t="array" ref="K153">VLOOKUP($A153,'movie-row'!$A$2:$Z$101,_xlfn.XMATCH(K$31,'movie-row'!$A$1:$Z$1),0)</f>
        <v>5</v>
      </c>
      <c r="L153" s="18" cm="1">
        <f t="array" ref="L153">VLOOKUP($A153,'movie-row'!$A$2:$Z$101,_xlfn.XMATCH(L$31,'movie-row'!$A$1:$Z$1),0)</f>
        <v>5</v>
      </c>
      <c r="M153" s="18" cm="1">
        <f t="array" ref="M153">VLOOKUP($A153,'movie-row'!$A$2:$Z$101,_xlfn.XMATCH(M$31,'movie-row'!$A$1:$Z$1),0)</f>
        <v>5</v>
      </c>
      <c r="N153" s="18" cm="1">
        <f t="array" ref="N153">VLOOKUP($A153,'movie-row'!$A$2:$Z$101,_xlfn.XMATCH(N$31,'movie-row'!$A$1:$Z$1),0)</f>
        <v>5</v>
      </c>
      <c r="O153" s="27" cm="1">
        <f t="array" ref="O153">VLOOKUP($A153,'movie-row'!$A$2:$Z$101,_xlfn.XMATCH(O$31,'movie-row'!$A$1:$Z$1),0)</f>
        <v>4</v>
      </c>
      <c r="P153" s="18" cm="1">
        <f t="array" ref="P153">VLOOKUP($A153,'movie-row'!$A$2:$Z$101,_xlfn.XMATCH(P$31,'movie-row'!$A$1:$Z$1),0)</f>
        <v>5</v>
      </c>
      <c r="Q153" s="18" cm="1">
        <f t="array" ref="Q153">VLOOKUP($A153,'movie-row'!$A$2:$Z$101,_xlfn.XMATCH(Q$31,'movie-row'!$A$1:$Z$1),0)</f>
        <v>3.5</v>
      </c>
      <c r="R153" s="18" cm="1">
        <f t="array" ref="R153">VLOOKUP($A153,'movie-row'!$A$2:$Z$101,_xlfn.XMATCH(R$31,'movie-row'!$A$1:$Z$1),0)</f>
        <v>4.5</v>
      </c>
      <c r="S153" s="18" cm="1">
        <f t="array" ref="S153">VLOOKUP($A153,'movie-row'!$A$2:$Z$101,_xlfn.XMATCH(S$31,'movie-row'!$A$1:$Z$1),0)</f>
        <v>5</v>
      </c>
      <c r="T153" s="18" cm="1">
        <f t="array" ref="T153">VLOOKUP($A153,'movie-row'!$A$2:$Z$101,_xlfn.XMATCH(T$31,'movie-row'!$A$1:$Z$1),0)</f>
        <v>4.5</v>
      </c>
      <c r="U153" s="18" cm="1">
        <f t="array" ref="U153">VLOOKUP($A153,'movie-row'!$A$2:$Z$101,_xlfn.XMATCH(U$31,'movie-row'!$A$1:$Z$1),0)</f>
        <v>4.5</v>
      </c>
      <c r="V153" s="18" cm="1">
        <f t="array" ref="V153">VLOOKUP($A153,'movie-row'!$A$2:$Z$101,_xlfn.XMATCH(V$31,'movie-row'!$A$1:$Z$1),0)</f>
        <v>5</v>
      </c>
      <c r="W153" s="18" cm="1">
        <f t="array" ref="W153">VLOOKUP($A153,'movie-row'!$A$2:$Z$101,_xlfn.XMATCH(W$31,'movie-row'!$A$1:$Z$1),0)</f>
        <v>5</v>
      </c>
      <c r="X153" s="18" cm="1">
        <f t="array" ref="X153">VLOOKUP($A153,'movie-row'!$A$2:$Z$101,_xlfn.XMATCH(X$31,'movie-row'!$A$1:$Z$1),0)</f>
        <v>5</v>
      </c>
      <c r="Y153" s="18" cm="1">
        <f t="array" ref="Y153">VLOOKUP($A153,'movie-row'!$A$2:$Z$101,_xlfn.XMATCH(Y$31,'movie-row'!$A$1:$Z$1),0)</f>
        <v>4.5</v>
      </c>
      <c r="Z153" s="18" cm="1">
        <f t="array" ref="Z153">VLOOKUP($A153,'movie-row'!$A$2:$Z$101,_xlfn.XMATCH(Z$31,'movie-row'!$A$1:$Z$1),0)</f>
        <v>5</v>
      </c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  <c r="AL153" s="38"/>
      <c r="AM153" s="38"/>
      <c r="AN153" s="38"/>
      <c r="AO153" s="38"/>
      <c r="AP153" s="38"/>
      <c r="AQ153" s="38"/>
      <c r="AR153" s="38"/>
      <c r="AS153" s="38"/>
      <c r="AT153" s="38"/>
      <c r="AU153" s="38"/>
      <c r="AV153" s="38"/>
      <c r="AW153" s="38"/>
      <c r="AX153" s="38"/>
      <c r="AY153" s="38"/>
      <c r="AZ153" s="38"/>
      <c r="BC153" s="18"/>
    </row>
    <row r="154" spans="1:81">
      <c r="A154" s="1" t="str">
        <f t="shared" si="21"/>
        <v>155: The Dark Knight (2008)</v>
      </c>
      <c r="B154" s="18" cm="1">
        <f t="array" ref="B154">VLOOKUP($A154,'movie-row'!$A$2:$Z$101,_xlfn.XMATCH(B$32,'movie-row'!$A$1:$Z$1),0)</f>
        <v>4</v>
      </c>
      <c r="C154" s="18" cm="1">
        <f t="array" ref="C154">VLOOKUP($A154,'movie-row'!$A$2:$Z$101,_xlfn.XMATCH(C$32,'movie-row'!$A$1:$Z$1),0)</f>
        <v>3</v>
      </c>
      <c r="D154" s="18" cm="1">
        <f t="array" ref="D154">VLOOKUP($A154,'movie-row'!$A$2:$Z$101,_xlfn.XMATCH(D$32,'movie-row'!$A$1:$Z$1),0)</f>
        <v>0</v>
      </c>
      <c r="E154" s="18" cm="1">
        <f t="array" ref="E154">VLOOKUP($A154,'movie-row'!$A$2:$Z$101,_xlfn.XMATCH(E$32,'movie-row'!$A$1:$Z$1),0)</f>
        <v>4</v>
      </c>
      <c r="F154" s="27" cm="1">
        <f t="array" ref="F154">VLOOKUP($A154,'movie-row'!$A$2:$Z$101,_xlfn.XMATCH(F$32,'movie-row'!$A$1:$Z$1),0)</f>
        <v>0</v>
      </c>
      <c r="G154" s="18" cm="1">
        <f t="array" ref="G154">VLOOKUP($A154,'movie-row'!$A$2:$Z$101,_xlfn.XMATCH(G$32,'movie-row'!$A$1:$Z$1),0)</f>
        <v>4.5</v>
      </c>
      <c r="H154" s="18" cm="1">
        <f t="array" ref="H154">VLOOKUP($A154,'movie-row'!$A$2:$Z$101,_xlfn.XMATCH(H$32,'movie-row'!$A$1:$Z$1),0)</f>
        <v>3</v>
      </c>
      <c r="I154" s="18" cm="1">
        <f t="array" ref="I154">VLOOKUP($A154,'movie-row'!$A$2:$Z$101,_xlfn.XMATCH(I$32,'movie-row'!$A$1:$Z$1),0)</f>
        <v>3.5</v>
      </c>
      <c r="J154" s="18" cm="1">
        <f t="array" ref="J154">VLOOKUP($A154,'movie-row'!$A$2:$Z$101,_xlfn.XMATCH(J$32,'movie-row'!$A$1:$Z$1),0)</f>
        <v>0</v>
      </c>
      <c r="K154" s="18" cm="1">
        <f t="array" ref="K154">VLOOKUP($A154,'movie-row'!$A$2:$Z$101,_xlfn.XMATCH(K$32,'movie-row'!$A$1:$Z$1),0)</f>
        <v>5</v>
      </c>
      <c r="L154" s="18" cm="1">
        <f t="array" ref="L154">VLOOKUP($A154,'movie-row'!$A$2:$Z$101,_xlfn.XMATCH(L$32,'movie-row'!$A$1:$Z$1),0)</f>
        <v>4.5</v>
      </c>
      <c r="M154" s="18" cm="1">
        <f t="array" ref="M154">VLOOKUP($A154,'movie-row'!$A$2:$Z$101,_xlfn.XMATCH(M$32,'movie-row'!$A$1:$Z$1),0)</f>
        <v>5</v>
      </c>
      <c r="N154" s="18" cm="1">
        <f t="array" ref="N154">VLOOKUP($A154,'movie-row'!$A$2:$Z$101,_xlfn.XMATCH(N$32,'movie-row'!$A$1:$Z$1),0)</f>
        <v>5</v>
      </c>
      <c r="O154" s="27" cm="1">
        <f t="array" ref="O154">VLOOKUP($A154,'movie-row'!$A$2:$Z$101,_xlfn.XMATCH(O$32,'movie-row'!$A$1:$Z$1),0)</f>
        <v>4.5</v>
      </c>
      <c r="P154" s="18" cm="1">
        <f t="array" ref="P154">VLOOKUP($A154,'movie-row'!$A$2:$Z$101,_xlfn.XMATCH(P$32,'movie-row'!$A$1:$Z$1),0)</f>
        <v>4.5</v>
      </c>
      <c r="Q154" s="18" cm="1">
        <f t="array" ref="Q154">VLOOKUP($A154,'movie-row'!$A$2:$Z$101,_xlfn.XMATCH(Q$32,'movie-row'!$A$1:$Z$1),0)</f>
        <v>5</v>
      </c>
      <c r="R154" s="18" cm="1">
        <f t="array" ref="R154">VLOOKUP($A154,'movie-row'!$A$2:$Z$101,_xlfn.XMATCH(R$32,'movie-row'!$A$1:$Z$1),0)</f>
        <v>4</v>
      </c>
      <c r="S154" s="18" cm="1">
        <f t="array" ref="S154">VLOOKUP($A154,'movie-row'!$A$2:$Z$101,_xlfn.XMATCH(S$32,'movie-row'!$A$1:$Z$1),0)</f>
        <v>5</v>
      </c>
      <c r="T154" s="18" cm="1">
        <f t="array" ref="T154">VLOOKUP($A154,'movie-row'!$A$2:$Z$101,_xlfn.XMATCH(T$32,'movie-row'!$A$1:$Z$1),0)</f>
        <v>5</v>
      </c>
      <c r="U154" s="18" cm="1">
        <f t="array" ref="U154">VLOOKUP($A154,'movie-row'!$A$2:$Z$101,_xlfn.XMATCH(U$32,'movie-row'!$A$1:$Z$1),0)</f>
        <v>5</v>
      </c>
      <c r="V154" s="18" cm="1">
        <f t="array" ref="V154">VLOOKUP($A154,'movie-row'!$A$2:$Z$101,_xlfn.XMATCH(V$32,'movie-row'!$A$1:$Z$1),0)</f>
        <v>0</v>
      </c>
      <c r="W154" s="18" cm="1">
        <f t="array" ref="W154">VLOOKUP($A154,'movie-row'!$A$2:$Z$101,_xlfn.XMATCH(W$32,'movie-row'!$A$1:$Z$1),0)</f>
        <v>3</v>
      </c>
      <c r="X154" s="18" cm="1">
        <f t="array" ref="X154">VLOOKUP($A154,'movie-row'!$A$2:$Z$101,_xlfn.XMATCH(X$32,'movie-row'!$A$1:$Z$1),0)</f>
        <v>4.5</v>
      </c>
      <c r="Y154" s="18" cm="1">
        <f t="array" ref="Y154">VLOOKUP($A154,'movie-row'!$A$2:$Z$101,_xlfn.XMATCH(Y$32,'movie-row'!$A$1:$Z$1),0)</f>
        <v>5</v>
      </c>
      <c r="Z154" s="18" cm="1">
        <f t="array" ref="Z154">VLOOKUP($A154,'movie-row'!$A$2:$Z$101,_xlfn.XMATCH(Z$32,'movie-row'!$A$1:$Z$1),0)</f>
        <v>4.5</v>
      </c>
      <c r="AB154" s="38"/>
      <c r="AC154" s="38"/>
      <c r="AD154" s="38"/>
      <c r="AE154" s="38"/>
      <c r="AF154" s="38"/>
      <c r="AG154" s="38"/>
      <c r="AH154" s="38"/>
      <c r="AI154" s="38"/>
      <c r="AJ154" s="38"/>
      <c r="AK154" s="38"/>
      <c r="AL154" s="38"/>
      <c r="AM154" s="38"/>
      <c r="AN154" s="38"/>
      <c r="AO154" s="38"/>
      <c r="AP154" s="38"/>
      <c r="AQ154" s="38"/>
      <c r="AR154" s="38"/>
      <c r="AS154" s="38"/>
      <c r="AT154" s="38"/>
      <c r="AU154" s="38"/>
      <c r="AV154" s="38"/>
      <c r="AW154" s="38"/>
      <c r="AX154" s="38"/>
      <c r="AY154" s="38"/>
      <c r="AZ154" s="38"/>
      <c r="BC154" s="18"/>
    </row>
    <row r="155" spans="1:81">
      <c r="A155" s="1" t="str">
        <f t="shared" si="21"/>
        <v>155: The Dark Knight (2008)</v>
      </c>
      <c r="B155" s="18" cm="1">
        <f t="array" ref="B155">VLOOKUP($A155,'movie-row'!$A$2:$Z$101,_xlfn.XMATCH(B$33,'movie-row'!$A$1:$Z$1),0)</f>
        <v>5</v>
      </c>
      <c r="C155" s="18" cm="1">
        <f t="array" ref="C155">VLOOKUP($A155,'movie-row'!$A$2:$Z$101,_xlfn.XMATCH(C$33,'movie-row'!$A$1:$Z$1),0)</f>
        <v>4.5</v>
      </c>
      <c r="D155" s="18" cm="1">
        <f t="array" ref="D155">VLOOKUP($A155,'movie-row'!$A$2:$Z$101,_xlfn.XMATCH(D$33,'movie-row'!$A$1:$Z$1),0)</f>
        <v>3.5</v>
      </c>
      <c r="E155" s="18" cm="1">
        <f t="array" ref="E155">VLOOKUP($A155,'movie-row'!$A$2:$Z$101,_xlfn.XMATCH(E$33,'movie-row'!$A$1:$Z$1),0)</f>
        <v>4.5</v>
      </c>
      <c r="F155" s="27" cm="1">
        <f t="array" ref="F155">VLOOKUP($A155,'movie-row'!$A$2:$Z$101,_xlfn.XMATCH(F$33,'movie-row'!$A$1:$Z$1),0)</f>
        <v>3.5</v>
      </c>
      <c r="G155" s="18" cm="1">
        <f t="array" ref="G155">VLOOKUP($A155,'movie-row'!$A$2:$Z$101,_xlfn.XMATCH(G$33,'movie-row'!$A$1:$Z$1),0)</f>
        <v>3.5</v>
      </c>
      <c r="H155" s="18" cm="1">
        <f t="array" ref="H155">VLOOKUP($A155,'movie-row'!$A$2:$Z$101,_xlfn.XMATCH(H$33,'movie-row'!$A$1:$Z$1),0)</f>
        <v>5</v>
      </c>
      <c r="I155" s="18" cm="1">
        <f t="array" ref="I155">VLOOKUP($A155,'movie-row'!$A$2:$Z$101,_xlfn.XMATCH(I$33,'movie-row'!$A$1:$Z$1),0)</f>
        <v>5</v>
      </c>
      <c r="J155" s="18" cm="1">
        <f t="array" ref="J155">VLOOKUP($A155,'movie-row'!$A$2:$Z$101,_xlfn.XMATCH(J$33,'movie-row'!$A$1:$Z$1),0)</f>
        <v>5</v>
      </c>
      <c r="K155" s="18" cm="1">
        <f t="array" ref="K155">VLOOKUP($A155,'movie-row'!$A$2:$Z$101,_xlfn.XMATCH(K$33,'movie-row'!$A$1:$Z$1),0)</f>
        <v>3.5</v>
      </c>
      <c r="L155" s="18" cm="1">
        <f t="array" ref="L155">VLOOKUP($A155,'movie-row'!$A$2:$Z$101,_xlfn.XMATCH(L$33,'movie-row'!$A$1:$Z$1),0)</f>
        <v>3.5</v>
      </c>
      <c r="M155" s="18" cm="1">
        <f t="array" ref="M155">VLOOKUP($A155,'movie-row'!$A$2:$Z$101,_xlfn.XMATCH(M$33,'movie-row'!$A$1:$Z$1),0)</f>
        <v>3</v>
      </c>
      <c r="N155" s="18" cm="1">
        <f t="array" ref="N155">VLOOKUP($A155,'movie-row'!$A$2:$Z$101,_xlfn.XMATCH(N$33,'movie-row'!$A$1:$Z$1),0)</f>
        <v>5</v>
      </c>
      <c r="O155" s="27" cm="1">
        <f t="array" ref="O155">VLOOKUP($A155,'movie-row'!$A$2:$Z$101,_xlfn.XMATCH(O$33,'movie-row'!$A$1:$Z$1),0)</f>
        <v>3.5</v>
      </c>
      <c r="P155" s="18" cm="1">
        <f t="array" ref="P155">VLOOKUP($A155,'movie-row'!$A$2:$Z$101,_xlfn.XMATCH(P$33,'movie-row'!$A$1:$Z$1),0)</f>
        <v>3</v>
      </c>
      <c r="Q155" s="18" cm="1">
        <f t="array" ref="Q155">VLOOKUP($A155,'movie-row'!$A$2:$Z$101,_xlfn.XMATCH(Q$33,'movie-row'!$A$1:$Z$1),0)</f>
        <v>0</v>
      </c>
      <c r="R155" s="18" cm="1">
        <f t="array" ref="R155">VLOOKUP($A155,'movie-row'!$A$2:$Z$101,_xlfn.XMATCH(R$33,'movie-row'!$A$1:$Z$1),0)</f>
        <v>3.5</v>
      </c>
      <c r="S155" s="18" cm="1">
        <f t="array" ref="S155">VLOOKUP($A155,'movie-row'!$A$2:$Z$101,_xlfn.XMATCH(S$33,'movie-row'!$A$1:$Z$1),0)</f>
        <v>5</v>
      </c>
      <c r="T155" s="18" cm="1">
        <f t="array" ref="T155">VLOOKUP($A155,'movie-row'!$A$2:$Z$101,_xlfn.XMATCH(T$33,'movie-row'!$A$1:$Z$1),0)</f>
        <v>4.5</v>
      </c>
      <c r="U155" s="18" cm="1">
        <f t="array" ref="U155">VLOOKUP($A155,'movie-row'!$A$2:$Z$101,_xlfn.XMATCH(U$33,'movie-row'!$A$1:$Z$1),0)</f>
        <v>3</v>
      </c>
      <c r="V155" s="18" cm="1">
        <f t="array" ref="V155">VLOOKUP($A155,'movie-row'!$A$2:$Z$101,_xlfn.XMATCH(V$33,'movie-row'!$A$1:$Z$1),0)</f>
        <v>5</v>
      </c>
      <c r="W155" s="18" cm="1">
        <f t="array" ref="W155">VLOOKUP($A155,'movie-row'!$A$2:$Z$101,_xlfn.XMATCH(W$33,'movie-row'!$A$1:$Z$1),0)</f>
        <v>5</v>
      </c>
      <c r="X155" s="18" cm="1">
        <f t="array" ref="X155">VLOOKUP($A155,'movie-row'!$A$2:$Z$101,_xlfn.XMATCH(X$33,'movie-row'!$A$1:$Z$1),0)</f>
        <v>5</v>
      </c>
      <c r="Y155" s="18" cm="1">
        <f t="array" ref="Y155">VLOOKUP($A155,'movie-row'!$A$2:$Z$101,_xlfn.XMATCH(Y$33,'movie-row'!$A$1:$Z$1),0)</f>
        <v>0</v>
      </c>
      <c r="Z155" s="18" cm="1">
        <f t="array" ref="Z155">VLOOKUP($A155,'movie-row'!$A$2:$Z$101,_xlfn.XMATCH(Z$33,'movie-row'!$A$1:$Z$1),0)</f>
        <v>4</v>
      </c>
      <c r="AB155" s="38"/>
      <c r="AC155" s="38"/>
      <c r="AD155" s="38"/>
      <c r="AE155" s="38"/>
      <c r="AF155" s="38"/>
      <c r="AG155" s="38"/>
      <c r="AH155" s="38"/>
      <c r="AI155" s="38"/>
      <c r="AJ155" s="38"/>
      <c r="AK155" s="38"/>
      <c r="AL155" s="38"/>
      <c r="AM155" s="38"/>
      <c r="AN155" s="38"/>
      <c r="AO155" s="38"/>
      <c r="AP155" s="38"/>
      <c r="AQ155" s="38"/>
      <c r="AR155" s="38"/>
      <c r="AS155" s="38"/>
      <c r="AT155" s="38"/>
      <c r="AU155" s="38"/>
      <c r="AV155" s="38"/>
      <c r="AW155" s="38"/>
      <c r="AX155" s="38"/>
      <c r="AY155" s="38"/>
      <c r="AZ155" s="38"/>
    </row>
    <row r="156" spans="1:81">
      <c r="A156" s="21" t="s">
        <v>22</v>
      </c>
      <c r="B156" s="18" cm="1">
        <f t="array" ref="B156">VLOOKUP($A156,'movie-row'!$A$2:$Z$101,_xlfn.XMATCH(B$29,'movie-row'!$A$1:$Z$1),0)</f>
        <v>4.5</v>
      </c>
      <c r="C156" s="18" cm="1">
        <f t="array" ref="C156">VLOOKUP($A156,'movie-row'!$A$2:$Z$101,_xlfn.XMATCH(C$29,'movie-row'!$A$1:$Z$1),0)</f>
        <v>5</v>
      </c>
      <c r="D156" s="18" cm="1">
        <f t="array" ref="D156">VLOOKUP($A156,'movie-row'!$A$2:$Z$101,_xlfn.XMATCH(D$29,'movie-row'!$A$1:$Z$1),0)</f>
        <v>3.5</v>
      </c>
      <c r="E156" s="18" cm="1">
        <f t="array" ref="E156">VLOOKUP($A156,'movie-row'!$A$2:$Z$101,_xlfn.XMATCH(E$29,'movie-row'!$A$1:$Z$1),0)</f>
        <v>4</v>
      </c>
      <c r="F156" s="27" cm="1">
        <f t="array" ref="F156">VLOOKUP($A156,'movie-row'!$A$2:$Z$101,_xlfn.XMATCH(F$29,'movie-row'!$A$1:$Z$1),0)</f>
        <v>3.5</v>
      </c>
      <c r="G156" s="18" cm="1">
        <f t="array" ref="G156">VLOOKUP($A156,'movie-row'!$A$2:$Z$101,_xlfn.XMATCH(G$29,'movie-row'!$A$1:$Z$1),0)</f>
        <v>5</v>
      </c>
      <c r="H156" s="18" cm="1">
        <f t="array" ref="H156">VLOOKUP($A156,'movie-row'!$A$2:$Z$101,_xlfn.XMATCH(H$29,'movie-row'!$A$1:$Z$1),0)</f>
        <v>0</v>
      </c>
      <c r="I156" s="18" cm="1">
        <f t="array" ref="I156">VLOOKUP($A156,'movie-row'!$A$2:$Z$101,_xlfn.XMATCH(I$29,'movie-row'!$A$1:$Z$1),0)</f>
        <v>4</v>
      </c>
      <c r="J156" s="18" cm="1">
        <f t="array" ref="J156">VLOOKUP($A156,'movie-row'!$A$2:$Z$101,_xlfn.XMATCH(J$29,'movie-row'!$A$1:$Z$1),0)</f>
        <v>3.5</v>
      </c>
      <c r="K156" s="18" cm="1">
        <f t="array" ref="K156">VLOOKUP($A156,'movie-row'!$A$2:$Z$101,_xlfn.XMATCH(K$29,'movie-row'!$A$1:$Z$1),0)</f>
        <v>3</v>
      </c>
      <c r="L156" s="18" cm="1">
        <f t="array" ref="L156">VLOOKUP($A156,'movie-row'!$A$2:$Z$101,_xlfn.XMATCH(L$29,'movie-row'!$A$1:$Z$1),0)</f>
        <v>5</v>
      </c>
      <c r="M156" s="18" cm="1">
        <f t="array" ref="M156">VLOOKUP($A156,'movie-row'!$A$2:$Z$101,_xlfn.XMATCH(M$29,'movie-row'!$A$1:$Z$1),0)</f>
        <v>3</v>
      </c>
      <c r="N156" s="18" cm="1">
        <f t="array" ref="N156">VLOOKUP($A156,'movie-row'!$A$2:$Z$101,_xlfn.XMATCH(N$29,'movie-row'!$A$1:$Z$1),0)</f>
        <v>3.5</v>
      </c>
      <c r="O156" s="27" cm="1">
        <f t="array" ref="O156">VLOOKUP($A156,'movie-row'!$A$2:$Z$101,_xlfn.XMATCH(O$29,'movie-row'!$A$1:$Z$1),0)</f>
        <v>4.5</v>
      </c>
      <c r="P156" s="18" cm="1">
        <f t="array" ref="P156">VLOOKUP($A156,'movie-row'!$A$2:$Z$101,_xlfn.XMATCH(P$29,'movie-row'!$A$1:$Z$1),0)</f>
        <v>4.5</v>
      </c>
      <c r="Q156" s="18" cm="1">
        <f t="array" ref="Q156">VLOOKUP($A156,'movie-row'!$A$2:$Z$101,_xlfn.XMATCH(Q$29,'movie-row'!$A$1:$Z$1),0)</f>
        <v>3</v>
      </c>
      <c r="R156" s="18" cm="1">
        <f t="array" ref="R156">VLOOKUP($A156,'movie-row'!$A$2:$Z$101,_xlfn.XMATCH(R$29,'movie-row'!$A$1:$Z$1),0)</f>
        <v>4</v>
      </c>
      <c r="S156" s="18" cm="1">
        <f t="array" ref="S156">VLOOKUP($A156,'movie-row'!$A$2:$Z$101,_xlfn.XMATCH(S$29,'movie-row'!$A$1:$Z$1),0)</f>
        <v>4</v>
      </c>
      <c r="T156" s="18" cm="1">
        <f t="array" ref="T156">VLOOKUP($A156,'movie-row'!$A$2:$Z$101,_xlfn.XMATCH(T$29,'movie-row'!$A$1:$Z$1),0)</f>
        <v>4</v>
      </c>
      <c r="U156" s="18" cm="1">
        <f t="array" ref="U156">VLOOKUP($A156,'movie-row'!$A$2:$Z$101,_xlfn.XMATCH(U$29,'movie-row'!$A$1:$Z$1),0)</f>
        <v>3.5</v>
      </c>
      <c r="V156" s="18" cm="1">
        <f t="array" ref="V156">VLOOKUP($A156,'movie-row'!$A$2:$Z$101,_xlfn.XMATCH(V$29,'movie-row'!$A$1:$Z$1),0)</f>
        <v>3.5</v>
      </c>
      <c r="W156" s="18" cm="1">
        <f t="array" ref="W156">VLOOKUP($A156,'movie-row'!$A$2:$Z$101,_xlfn.XMATCH(W$29,'movie-row'!$A$1:$Z$1),0)</f>
        <v>3.5</v>
      </c>
      <c r="X156" s="18" cm="1">
        <f t="array" ref="X156">VLOOKUP($A156,'movie-row'!$A$2:$Z$101,_xlfn.XMATCH(X$29,'movie-row'!$A$1:$Z$1),0)</f>
        <v>5</v>
      </c>
      <c r="Y156" s="18" cm="1">
        <f t="array" ref="Y156">VLOOKUP($A156,'movie-row'!$A$2:$Z$101,_xlfn.XMATCH(Y$29,'movie-row'!$A$1:$Z$1),0)</f>
        <v>0</v>
      </c>
      <c r="Z156" s="18" cm="1">
        <f t="array" ref="Z156">VLOOKUP($A156,'movie-row'!$A$2:$Z$101,_xlfn.XMATCH(Z$29,'movie-row'!$A$1:$Z$1),0)</f>
        <v>4.5</v>
      </c>
      <c r="AB156" s="38"/>
      <c r="AC156" s="38"/>
      <c r="AD156" s="38"/>
      <c r="AE156" s="38"/>
      <c r="AF156" s="38"/>
      <c r="AG156" s="38"/>
      <c r="AH156" s="38"/>
      <c r="AI156" s="38"/>
      <c r="AJ156" s="38"/>
      <c r="AK156" s="38"/>
      <c r="AL156" s="38"/>
      <c r="AM156" s="38"/>
      <c r="AN156" s="38"/>
      <c r="AO156" s="38"/>
      <c r="AP156" s="38"/>
      <c r="AQ156" s="38"/>
      <c r="AR156" s="38"/>
      <c r="AS156" s="38"/>
      <c r="AT156" s="38"/>
      <c r="AU156" s="38"/>
      <c r="AV156" s="38"/>
      <c r="AW156" s="38"/>
      <c r="AX156" s="38"/>
      <c r="AY156" s="38"/>
      <c r="AZ156" s="38"/>
    </row>
    <row r="157" spans="1:81">
      <c r="A157" s="1" t="str">
        <f t="shared" ref="A157:A160" si="22">A156</f>
        <v>161: Ocean's Eleven (2001)</v>
      </c>
      <c r="B157" s="18" cm="1">
        <f t="array" ref="B157">VLOOKUP($A157,'movie-row'!$A$2:$Z$101,_xlfn.XMATCH(B$30,'movie-row'!$A$1:$Z$1),0)</f>
        <v>0</v>
      </c>
      <c r="C157" s="18" cm="1">
        <f t="array" ref="C157">VLOOKUP($A157,'movie-row'!$A$2:$Z$101,_xlfn.XMATCH(C$30,'movie-row'!$A$1:$Z$1),0)</f>
        <v>3.5</v>
      </c>
      <c r="D157" s="18" cm="1">
        <f t="array" ref="D157">VLOOKUP($A157,'movie-row'!$A$2:$Z$101,_xlfn.XMATCH(D$30,'movie-row'!$A$1:$Z$1),0)</f>
        <v>3.5</v>
      </c>
      <c r="E157" s="18" cm="1">
        <f t="array" ref="E157">VLOOKUP($A157,'movie-row'!$A$2:$Z$101,_xlfn.XMATCH(E$30,'movie-row'!$A$1:$Z$1),0)</f>
        <v>4.5</v>
      </c>
      <c r="F157" s="27" cm="1">
        <f t="array" ref="F157">VLOOKUP($A157,'movie-row'!$A$2:$Z$101,_xlfn.XMATCH(F$30,'movie-row'!$A$1:$Z$1),0)</f>
        <v>3.5</v>
      </c>
      <c r="G157" s="18" cm="1">
        <f t="array" ref="G157">VLOOKUP($A157,'movie-row'!$A$2:$Z$101,_xlfn.XMATCH(G$30,'movie-row'!$A$1:$Z$1),0)</f>
        <v>4</v>
      </c>
      <c r="H157" s="18" cm="1">
        <f t="array" ref="H157">VLOOKUP($A157,'movie-row'!$A$2:$Z$101,_xlfn.XMATCH(H$30,'movie-row'!$A$1:$Z$1),0)</f>
        <v>4</v>
      </c>
      <c r="I157" s="18" cm="1">
        <f t="array" ref="I157">VLOOKUP($A157,'movie-row'!$A$2:$Z$101,_xlfn.XMATCH(I$30,'movie-row'!$A$1:$Z$1),0)</f>
        <v>4.5</v>
      </c>
      <c r="J157" s="18" cm="1">
        <f t="array" ref="J157">VLOOKUP($A157,'movie-row'!$A$2:$Z$101,_xlfn.XMATCH(J$30,'movie-row'!$A$1:$Z$1),0)</f>
        <v>5</v>
      </c>
      <c r="K157" s="18" cm="1">
        <f t="array" ref="K157">VLOOKUP($A157,'movie-row'!$A$2:$Z$101,_xlfn.XMATCH(K$30,'movie-row'!$A$1:$Z$1),0)</f>
        <v>4.5</v>
      </c>
      <c r="L157" s="18" cm="1">
        <f t="array" ref="L157">VLOOKUP($A157,'movie-row'!$A$2:$Z$101,_xlfn.XMATCH(L$30,'movie-row'!$A$1:$Z$1),0)</f>
        <v>0</v>
      </c>
      <c r="M157" s="18" cm="1">
        <f t="array" ref="M157">VLOOKUP($A157,'movie-row'!$A$2:$Z$101,_xlfn.XMATCH(M$30,'movie-row'!$A$1:$Z$1),0)</f>
        <v>3.5</v>
      </c>
      <c r="N157" s="18" cm="1">
        <f t="array" ref="N157">VLOOKUP($A157,'movie-row'!$A$2:$Z$101,_xlfn.XMATCH(N$30,'movie-row'!$A$1:$Z$1),0)</f>
        <v>4</v>
      </c>
      <c r="O157" s="27" cm="1">
        <f t="array" ref="O157">VLOOKUP($A157,'movie-row'!$A$2:$Z$101,_xlfn.XMATCH(O$30,'movie-row'!$A$1:$Z$1),0)</f>
        <v>4.5</v>
      </c>
      <c r="P157" s="18" cm="1">
        <f t="array" ref="P157">VLOOKUP($A157,'movie-row'!$A$2:$Z$101,_xlfn.XMATCH(P$30,'movie-row'!$A$1:$Z$1),0)</f>
        <v>0</v>
      </c>
      <c r="Q157" s="18" cm="1">
        <f t="array" ref="Q157">VLOOKUP($A157,'movie-row'!$A$2:$Z$101,_xlfn.XMATCH(Q$30,'movie-row'!$A$1:$Z$1),0)</f>
        <v>4.5</v>
      </c>
      <c r="R157" s="18" cm="1">
        <f t="array" ref="R157">VLOOKUP($A157,'movie-row'!$A$2:$Z$101,_xlfn.XMATCH(R$30,'movie-row'!$A$1:$Z$1),0)</f>
        <v>0</v>
      </c>
      <c r="S157" s="18" cm="1">
        <f t="array" ref="S157">VLOOKUP($A157,'movie-row'!$A$2:$Z$101,_xlfn.XMATCH(S$30,'movie-row'!$A$1:$Z$1),0)</f>
        <v>4.5</v>
      </c>
      <c r="T157" s="18" cm="1">
        <f t="array" ref="T157">VLOOKUP($A157,'movie-row'!$A$2:$Z$101,_xlfn.XMATCH(T$30,'movie-row'!$A$1:$Z$1),0)</f>
        <v>5</v>
      </c>
      <c r="U157" s="18" cm="1">
        <f t="array" ref="U157">VLOOKUP($A157,'movie-row'!$A$2:$Z$101,_xlfn.XMATCH(U$30,'movie-row'!$A$1:$Z$1),0)</f>
        <v>4</v>
      </c>
      <c r="V157" s="18" cm="1">
        <f t="array" ref="V157">VLOOKUP($A157,'movie-row'!$A$2:$Z$101,_xlfn.XMATCH(V$30,'movie-row'!$A$1:$Z$1),0)</f>
        <v>5</v>
      </c>
      <c r="W157" s="18" cm="1">
        <f t="array" ref="W157">VLOOKUP($A157,'movie-row'!$A$2:$Z$101,_xlfn.XMATCH(W$30,'movie-row'!$A$1:$Z$1),0)</f>
        <v>5</v>
      </c>
      <c r="X157" s="18" cm="1">
        <f t="array" ref="X157">VLOOKUP($A157,'movie-row'!$A$2:$Z$101,_xlfn.XMATCH(X$30,'movie-row'!$A$1:$Z$1),0)</f>
        <v>3.5</v>
      </c>
      <c r="Y157" s="18" cm="1">
        <f t="array" ref="Y157">VLOOKUP($A157,'movie-row'!$A$2:$Z$101,_xlfn.XMATCH(Y$30,'movie-row'!$A$1:$Z$1),0)</f>
        <v>4.5</v>
      </c>
      <c r="Z157" s="18" cm="1">
        <f t="array" ref="Z157">VLOOKUP($A157,'movie-row'!$A$2:$Z$101,_xlfn.XMATCH(Z$30,'movie-row'!$A$1:$Z$1),0)</f>
        <v>4.5</v>
      </c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  <c r="AL157" s="38"/>
      <c r="AM157" s="38"/>
      <c r="AN157" s="38"/>
      <c r="AO157" s="38"/>
      <c r="AP157" s="38"/>
      <c r="AQ157" s="38"/>
      <c r="AR157" s="38"/>
      <c r="AS157" s="38"/>
      <c r="AT157" s="38"/>
      <c r="AU157" s="38"/>
      <c r="AV157" s="38"/>
      <c r="AW157" s="38"/>
      <c r="AX157" s="38"/>
      <c r="AY157" s="38"/>
      <c r="AZ157" s="38"/>
    </row>
    <row r="158" spans="1:81">
      <c r="A158" s="1" t="str">
        <f t="shared" si="22"/>
        <v>161: Ocean's Eleven (2001)</v>
      </c>
      <c r="B158" s="18" cm="1">
        <f t="array" ref="B158">VLOOKUP($A158,'movie-row'!$A$2:$Z$101,_xlfn.XMATCH(B$31,'movie-row'!$A$1:$Z$1),0)</f>
        <v>3.5</v>
      </c>
      <c r="C158" s="18" cm="1">
        <f t="array" ref="C158">VLOOKUP($A158,'movie-row'!$A$2:$Z$101,_xlfn.XMATCH(C$31,'movie-row'!$A$1:$Z$1),0)</f>
        <v>3.5</v>
      </c>
      <c r="D158" s="18" cm="1">
        <f t="array" ref="D158">VLOOKUP($A158,'movie-row'!$A$2:$Z$101,_xlfn.XMATCH(D$31,'movie-row'!$A$1:$Z$1),0)</f>
        <v>3.5</v>
      </c>
      <c r="E158" s="18" cm="1">
        <f t="array" ref="E158">VLOOKUP($A158,'movie-row'!$A$2:$Z$101,_xlfn.XMATCH(E$31,'movie-row'!$A$1:$Z$1),0)</f>
        <v>4</v>
      </c>
      <c r="F158" s="27" cm="1">
        <f t="array" ref="F158">VLOOKUP($A158,'movie-row'!$A$2:$Z$101,_xlfn.XMATCH(F$31,'movie-row'!$A$1:$Z$1),0)</f>
        <v>2.5</v>
      </c>
      <c r="G158" s="18" cm="1">
        <f t="array" ref="G158">VLOOKUP($A158,'movie-row'!$A$2:$Z$101,_xlfn.XMATCH(G$31,'movie-row'!$A$1:$Z$1),0)</f>
        <v>0</v>
      </c>
      <c r="H158" s="18" cm="1">
        <f t="array" ref="H158">VLOOKUP($A158,'movie-row'!$A$2:$Z$101,_xlfn.XMATCH(H$31,'movie-row'!$A$1:$Z$1),0)</f>
        <v>4.5</v>
      </c>
      <c r="I158" s="18" cm="1">
        <f t="array" ref="I158">VLOOKUP($A158,'movie-row'!$A$2:$Z$101,_xlfn.XMATCH(I$31,'movie-row'!$A$1:$Z$1),0)</f>
        <v>4</v>
      </c>
      <c r="J158" s="18" cm="1">
        <f t="array" ref="J158">VLOOKUP($A158,'movie-row'!$A$2:$Z$101,_xlfn.XMATCH(J$31,'movie-row'!$A$1:$Z$1),0)</f>
        <v>3.5</v>
      </c>
      <c r="K158" s="18" cm="1">
        <f t="array" ref="K158">VLOOKUP($A158,'movie-row'!$A$2:$Z$101,_xlfn.XMATCH(K$31,'movie-row'!$A$1:$Z$1),0)</f>
        <v>5</v>
      </c>
      <c r="L158" s="18" cm="1">
        <f t="array" ref="L158">VLOOKUP($A158,'movie-row'!$A$2:$Z$101,_xlfn.XMATCH(L$31,'movie-row'!$A$1:$Z$1),0)</f>
        <v>5</v>
      </c>
      <c r="M158" s="18" cm="1">
        <f t="array" ref="M158">VLOOKUP($A158,'movie-row'!$A$2:$Z$101,_xlfn.XMATCH(M$31,'movie-row'!$A$1:$Z$1),0)</f>
        <v>4</v>
      </c>
      <c r="N158" s="18" cm="1">
        <f t="array" ref="N158">VLOOKUP($A158,'movie-row'!$A$2:$Z$101,_xlfn.XMATCH(N$31,'movie-row'!$A$1:$Z$1),0)</f>
        <v>5</v>
      </c>
      <c r="O158" s="27" cm="1">
        <f t="array" ref="O158">VLOOKUP($A158,'movie-row'!$A$2:$Z$101,_xlfn.XMATCH(O$31,'movie-row'!$A$1:$Z$1),0)</f>
        <v>3.5</v>
      </c>
      <c r="P158" s="18" cm="1">
        <f t="array" ref="P158">VLOOKUP($A158,'movie-row'!$A$2:$Z$101,_xlfn.XMATCH(P$31,'movie-row'!$A$1:$Z$1),0)</f>
        <v>5</v>
      </c>
      <c r="Q158" s="18" cm="1">
        <f t="array" ref="Q158">VLOOKUP($A158,'movie-row'!$A$2:$Z$101,_xlfn.XMATCH(Q$31,'movie-row'!$A$1:$Z$1),0)</f>
        <v>4</v>
      </c>
      <c r="R158" s="18" cm="1">
        <f t="array" ref="R158">VLOOKUP($A158,'movie-row'!$A$2:$Z$101,_xlfn.XMATCH(R$31,'movie-row'!$A$1:$Z$1),0)</f>
        <v>4.5</v>
      </c>
      <c r="S158" s="18" cm="1">
        <f t="array" ref="S158">VLOOKUP($A158,'movie-row'!$A$2:$Z$101,_xlfn.XMATCH(S$31,'movie-row'!$A$1:$Z$1),0)</f>
        <v>4.5</v>
      </c>
      <c r="T158" s="18" cm="1">
        <f t="array" ref="T158">VLOOKUP($A158,'movie-row'!$A$2:$Z$101,_xlfn.XMATCH(T$31,'movie-row'!$A$1:$Z$1),0)</f>
        <v>4.5</v>
      </c>
      <c r="U158" s="18" cm="1">
        <f t="array" ref="U158">VLOOKUP($A158,'movie-row'!$A$2:$Z$101,_xlfn.XMATCH(U$31,'movie-row'!$A$1:$Z$1),0)</f>
        <v>4.5</v>
      </c>
      <c r="V158" s="18" cm="1">
        <f t="array" ref="V158">VLOOKUP($A158,'movie-row'!$A$2:$Z$101,_xlfn.XMATCH(V$31,'movie-row'!$A$1:$Z$1),0)</f>
        <v>0</v>
      </c>
      <c r="W158" s="18" cm="1">
        <f t="array" ref="W158">VLOOKUP($A158,'movie-row'!$A$2:$Z$101,_xlfn.XMATCH(W$31,'movie-row'!$A$1:$Z$1),0)</f>
        <v>5</v>
      </c>
      <c r="X158" s="18" cm="1">
        <f t="array" ref="X158">VLOOKUP($A158,'movie-row'!$A$2:$Z$101,_xlfn.XMATCH(X$31,'movie-row'!$A$1:$Z$1),0)</f>
        <v>0</v>
      </c>
      <c r="Y158" s="18" cm="1">
        <f t="array" ref="Y158">VLOOKUP($A158,'movie-row'!$A$2:$Z$101,_xlfn.XMATCH(Y$31,'movie-row'!$A$1:$Z$1),0)</f>
        <v>2.5</v>
      </c>
      <c r="Z158" s="18" cm="1">
        <f t="array" ref="Z158">VLOOKUP($A158,'movie-row'!$A$2:$Z$101,_xlfn.XMATCH(Z$31,'movie-row'!$A$1:$Z$1),0)</f>
        <v>4</v>
      </c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  <c r="AL158" s="38"/>
      <c r="AM158" s="38"/>
      <c r="AN158" s="38"/>
      <c r="AO158" s="38"/>
      <c r="AP158" s="38"/>
      <c r="AQ158" s="38"/>
      <c r="AR158" s="38"/>
      <c r="AS158" s="38"/>
      <c r="AT158" s="38"/>
      <c r="AU158" s="38"/>
      <c r="AV158" s="38"/>
      <c r="AW158" s="38"/>
      <c r="AX158" s="38"/>
      <c r="AY158" s="38"/>
      <c r="AZ158" s="38"/>
    </row>
    <row r="159" spans="1:81">
      <c r="A159" s="1" t="str">
        <f t="shared" si="22"/>
        <v>161: Ocean's Eleven (2001)</v>
      </c>
      <c r="B159" s="18" cm="1">
        <f t="array" ref="B159">VLOOKUP($A159,'movie-row'!$A$2:$Z$101,_xlfn.XMATCH(B$32,'movie-row'!$A$1:$Z$1),0)</f>
        <v>3.5</v>
      </c>
      <c r="C159" s="18" cm="1">
        <f t="array" ref="C159">VLOOKUP($A159,'movie-row'!$A$2:$Z$101,_xlfn.XMATCH(C$32,'movie-row'!$A$1:$Z$1),0)</f>
        <v>0</v>
      </c>
      <c r="D159" s="18" cm="1">
        <f t="array" ref="D159">VLOOKUP($A159,'movie-row'!$A$2:$Z$101,_xlfn.XMATCH(D$32,'movie-row'!$A$1:$Z$1),0)</f>
        <v>3.5</v>
      </c>
      <c r="E159" s="18" cm="1">
        <f t="array" ref="E159">VLOOKUP($A159,'movie-row'!$A$2:$Z$101,_xlfn.XMATCH(E$32,'movie-row'!$A$1:$Z$1),0)</f>
        <v>4.5</v>
      </c>
      <c r="F159" s="27" cm="1">
        <f t="array" ref="F159">VLOOKUP($A159,'movie-row'!$A$2:$Z$101,_xlfn.XMATCH(F$32,'movie-row'!$A$1:$Z$1),0)</f>
        <v>4</v>
      </c>
      <c r="G159" s="18" cm="1">
        <f t="array" ref="G159">VLOOKUP($A159,'movie-row'!$A$2:$Z$101,_xlfn.XMATCH(G$32,'movie-row'!$A$1:$Z$1),0)</f>
        <v>3.5</v>
      </c>
      <c r="H159" s="18" cm="1">
        <f t="array" ref="H159">VLOOKUP($A159,'movie-row'!$A$2:$Z$101,_xlfn.XMATCH(H$32,'movie-row'!$A$1:$Z$1),0)</f>
        <v>0</v>
      </c>
      <c r="I159" s="18" cm="1">
        <f t="array" ref="I159">VLOOKUP($A159,'movie-row'!$A$2:$Z$101,_xlfn.XMATCH(I$32,'movie-row'!$A$1:$Z$1),0)</f>
        <v>4</v>
      </c>
      <c r="J159" s="18" cm="1">
        <f t="array" ref="J159">VLOOKUP($A159,'movie-row'!$A$2:$Z$101,_xlfn.XMATCH(J$32,'movie-row'!$A$1:$Z$1),0)</f>
        <v>0</v>
      </c>
      <c r="K159" s="18" cm="1">
        <f t="array" ref="K159">VLOOKUP($A159,'movie-row'!$A$2:$Z$101,_xlfn.XMATCH(K$32,'movie-row'!$A$1:$Z$1),0)</f>
        <v>5</v>
      </c>
      <c r="L159" s="18" cm="1">
        <f t="array" ref="L159">VLOOKUP($A159,'movie-row'!$A$2:$Z$101,_xlfn.XMATCH(L$32,'movie-row'!$A$1:$Z$1),0)</f>
        <v>4.5</v>
      </c>
      <c r="M159" s="18" cm="1">
        <f t="array" ref="M159">VLOOKUP($A159,'movie-row'!$A$2:$Z$101,_xlfn.XMATCH(M$32,'movie-row'!$A$1:$Z$1),0)</f>
        <v>5</v>
      </c>
      <c r="N159" s="18" cm="1">
        <f t="array" ref="N159">VLOOKUP($A159,'movie-row'!$A$2:$Z$101,_xlfn.XMATCH(N$32,'movie-row'!$A$1:$Z$1),0)</f>
        <v>4</v>
      </c>
      <c r="O159" s="27" cm="1">
        <f t="array" ref="O159">VLOOKUP($A159,'movie-row'!$A$2:$Z$101,_xlfn.XMATCH(O$32,'movie-row'!$A$1:$Z$1),0)</f>
        <v>4.5</v>
      </c>
      <c r="P159" s="18" cm="1">
        <f t="array" ref="P159">VLOOKUP($A159,'movie-row'!$A$2:$Z$101,_xlfn.XMATCH(P$32,'movie-row'!$A$1:$Z$1),0)</f>
        <v>2.5</v>
      </c>
      <c r="Q159" s="18" cm="1">
        <f t="array" ref="Q159">VLOOKUP($A159,'movie-row'!$A$2:$Z$101,_xlfn.XMATCH(Q$32,'movie-row'!$A$1:$Z$1),0)</f>
        <v>3.5</v>
      </c>
      <c r="R159" s="18" cm="1">
        <f t="array" ref="R159">VLOOKUP($A159,'movie-row'!$A$2:$Z$101,_xlfn.XMATCH(R$32,'movie-row'!$A$1:$Z$1),0)</f>
        <v>3.5</v>
      </c>
      <c r="S159" s="18" cm="1">
        <f t="array" ref="S159">VLOOKUP($A159,'movie-row'!$A$2:$Z$101,_xlfn.XMATCH(S$32,'movie-row'!$A$1:$Z$1),0)</f>
        <v>5</v>
      </c>
      <c r="T159" s="18" cm="1">
        <f t="array" ref="T159">VLOOKUP($A159,'movie-row'!$A$2:$Z$101,_xlfn.XMATCH(T$32,'movie-row'!$A$1:$Z$1),0)</f>
        <v>3.5</v>
      </c>
      <c r="U159" s="18" cm="1">
        <f t="array" ref="U159">VLOOKUP($A159,'movie-row'!$A$2:$Z$101,_xlfn.XMATCH(U$32,'movie-row'!$A$1:$Z$1),0)</f>
        <v>4.5</v>
      </c>
      <c r="V159" s="18" cm="1">
        <f t="array" ref="V159">VLOOKUP($A159,'movie-row'!$A$2:$Z$101,_xlfn.XMATCH(V$32,'movie-row'!$A$1:$Z$1),0)</f>
        <v>4</v>
      </c>
      <c r="W159" s="18" cm="1">
        <f t="array" ref="W159">VLOOKUP($A159,'movie-row'!$A$2:$Z$101,_xlfn.XMATCH(W$32,'movie-row'!$A$1:$Z$1),0)</f>
        <v>0</v>
      </c>
      <c r="X159" s="18" cm="1">
        <f t="array" ref="X159">VLOOKUP($A159,'movie-row'!$A$2:$Z$101,_xlfn.XMATCH(X$32,'movie-row'!$A$1:$Z$1),0)</f>
        <v>3.5</v>
      </c>
      <c r="Y159" s="18" cm="1">
        <f t="array" ref="Y159">VLOOKUP($A159,'movie-row'!$A$2:$Z$101,_xlfn.XMATCH(Y$32,'movie-row'!$A$1:$Z$1),0)</f>
        <v>4</v>
      </c>
      <c r="Z159" s="18" cm="1">
        <f t="array" ref="Z159">VLOOKUP($A159,'movie-row'!$A$2:$Z$101,_xlfn.XMATCH(Z$32,'movie-row'!$A$1:$Z$1),0)</f>
        <v>3.5</v>
      </c>
      <c r="AB159" s="38"/>
      <c r="AC159" s="38"/>
      <c r="AD159" s="38"/>
      <c r="AE159" s="38"/>
      <c r="AF159" s="38"/>
      <c r="AG159" s="38"/>
      <c r="AH159" s="38"/>
      <c r="AI159" s="38"/>
      <c r="AJ159" s="38"/>
      <c r="AK159" s="38"/>
      <c r="AL159" s="38"/>
      <c r="AM159" s="38"/>
      <c r="AN159" s="38"/>
      <c r="AO159" s="38"/>
      <c r="AP159" s="38"/>
      <c r="AQ159" s="38"/>
      <c r="AR159" s="38"/>
      <c r="AS159" s="38"/>
      <c r="AT159" s="38"/>
      <c r="AU159" s="38"/>
      <c r="AV159" s="38"/>
      <c r="AW159" s="38"/>
      <c r="AX159" s="38"/>
      <c r="AY159" s="38"/>
      <c r="AZ159" s="38"/>
    </row>
    <row r="160" spans="1:81">
      <c r="A160" s="1" t="str">
        <f t="shared" si="22"/>
        <v>161: Ocean's Eleven (2001)</v>
      </c>
      <c r="B160" s="18" cm="1">
        <f t="array" ref="B160">VLOOKUP($A160,'movie-row'!$A$2:$Z$101,_xlfn.XMATCH(B$33,'movie-row'!$A$1:$Z$1),0)</f>
        <v>5</v>
      </c>
      <c r="C160" s="18" cm="1">
        <f t="array" ref="C160">VLOOKUP($A160,'movie-row'!$A$2:$Z$101,_xlfn.XMATCH(C$33,'movie-row'!$A$1:$Z$1),0)</f>
        <v>4.5</v>
      </c>
      <c r="D160" s="18" cm="1">
        <f t="array" ref="D160">VLOOKUP($A160,'movie-row'!$A$2:$Z$101,_xlfn.XMATCH(D$33,'movie-row'!$A$1:$Z$1),0)</f>
        <v>4</v>
      </c>
      <c r="E160" s="18" cm="1">
        <f t="array" ref="E160">VLOOKUP($A160,'movie-row'!$A$2:$Z$101,_xlfn.XMATCH(E$33,'movie-row'!$A$1:$Z$1),0)</f>
        <v>4.5</v>
      </c>
      <c r="F160" s="27" cm="1">
        <f t="array" ref="F160">VLOOKUP($A160,'movie-row'!$A$2:$Z$101,_xlfn.XMATCH(F$33,'movie-row'!$A$1:$Z$1),0)</f>
        <v>4</v>
      </c>
      <c r="G160" s="18" cm="1">
        <f t="array" ref="G160">VLOOKUP($A160,'movie-row'!$A$2:$Z$101,_xlfn.XMATCH(G$33,'movie-row'!$A$1:$Z$1),0)</f>
        <v>4</v>
      </c>
      <c r="H160" s="18" cm="1">
        <f t="array" ref="H160">VLOOKUP($A160,'movie-row'!$A$2:$Z$101,_xlfn.XMATCH(H$33,'movie-row'!$A$1:$Z$1),0)</f>
        <v>3.5</v>
      </c>
      <c r="I160" s="18" cm="1">
        <f t="array" ref="I160">VLOOKUP($A160,'movie-row'!$A$2:$Z$101,_xlfn.XMATCH(I$33,'movie-row'!$A$1:$Z$1),0)</f>
        <v>0</v>
      </c>
      <c r="J160" s="18" cm="1">
        <f t="array" ref="J160">VLOOKUP($A160,'movie-row'!$A$2:$Z$101,_xlfn.XMATCH(J$33,'movie-row'!$A$1:$Z$1),0)</f>
        <v>4.5</v>
      </c>
      <c r="K160" s="18" cm="1">
        <f t="array" ref="K160">VLOOKUP($A160,'movie-row'!$A$2:$Z$101,_xlfn.XMATCH(K$33,'movie-row'!$A$1:$Z$1),0)</f>
        <v>4</v>
      </c>
      <c r="L160" s="18" cm="1">
        <f t="array" ref="L160">VLOOKUP($A160,'movie-row'!$A$2:$Z$101,_xlfn.XMATCH(L$33,'movie-row'!$A$1:$Z$1),0)</f>
        <v>4</v>
      </c>
      <c r="M160" s="18" cm="1">
        <f t="array" ref="M160">VLOOKUP($A160,'movie-row'!$A$2:$Z$101,_xlfn.XMATCH(M$33,'movie-row'!$A$1:$Z$1),0)</f>
        <v>0</v>
      </c>
      <c r="N160" s="18" cm="1">
        <f t="array" ref="N160">VLOOKUP($A160,'movie-row'!$A$2:$Z$101,_xlfn.XMATCH(N$33,'movie-row'!$A$1:$Z$1),0)</f>
        <v>3.5</v>
      </c>
      <c r="O160" s="27" cm="1">
        <f t="array" ref="O160">VLOOKUP($A160,'movie-row'!$A$2:$Z$101,_xlfn.XMATCH(O$33,'movie-row'!$A$1:$Z$1),0)</f>
        <v>4</v>
      </c>
      <c r="P160" s="18" cm="1">
        <f t="array" ref="P160">VLOOKUP($A160,'movie-row'!$A$2:$Z$101,_xlfn.XMATCH(P$33,'movie-row'!$A$1:$Z$1),0)</f>
        <v>3</v>
      </c>
      <c r="Q160" s="18" cm="1">
        <f t="array" ref="Q160">VLOOKUP($A160,'movie-row'!$A$2:$Z$101,_xlfn.XMATCH(Q$33,'movie-row'!$A$1:$Z$1),0)</f>
        <v>0</v>
      </c>
      <c r="R160" s="18" cm="1">
        <f t="array" ref="R160">VLOOKUP($A160,'movie-row'!$A$2:$Z$101,_xlfn.XMATCH(R$33,'movie-row'!$A$1:$Z$1),0)</f>
        <v>4</v>
      </c>
      <c r="S160" s="18" cm="1">
        <f t="array" ref="S160">VLOOKUP($A160,'movie-row'!$A$2:$Z$101,_xlfn.XMATCH(S$33,'movie-row'!$A$1:$Z$1),0)</f>
        <v>4</v>
      </c>
      <c r="T160" s="18" cm="1">
        <f t="array" ref="T160">VLOOKUP($A160,'movie-row'!$A$2:$Z$101,_xlfn.XMATCH(T$33,'movie-row'!$A$1:$Z$1),0)</f>
        <v>2.5</v>
      </c>
      <c r="U160" s="18" cm="1">
        <f t="array" ref="U160">VLOOKUP($A160,'movie-row'!$A$2:$Z$101,_xlfn.XMATCH(U$33,'movie-row'!$A$1:$Z$1),0)</f>
        <v>0</v>
      </c>
      <c r="V160" s="18" cm="1">
        <f t="array" ref="V160">VLOOKUP($A160,'movie-row'!$A$2:$Z$101,_xlfn.XMATCH(V$33,'movie-row'!$A$1:$Z$1),0)</f>
        <v>3.5</v>
      </c>
      <c r="W160" s="18" cm="1">
        <f t="array" ref="W160">VLOOKUP($A160,'movie-row'!$A$2:$Z$101,_xlfn.XMATCH(W$33,'movie-row'!$A$1:$Z$1),0)</f>
        <v>4.5</v>
      </c>
      <c r="X160" s="18" cm="1">
        <f t="array" ref="X160">VLOOKUP($A160,'movie-row'!$A$2:$Z$101,_xlfn.XMATCH(X$33,'movie-row'!$A$1:$Z$1),0)</f>
        <v>3.5</v>
      </c>
      <c r="Y160" s="18" cm="1">
        <f t="array" ref="Y160">VLOOKUP($A160,'movie-row'!$A$2:$Z$101,_xlfn.XMATCH(Y$33,'movie-row'!$A$1:$Z$1),0)</f>
        <v>3.5</v>
      </c>
      <c r="Z160" s="18" cm="1">
        <f t="array" ref="Z160">VLOOKUP($A160,'movie-row'!$A$2:$Z$101,_xlfn.XMATCH(Z$33,'movie-row'!$A$1:$Z$1),0)</f>
        <v>3.5</v>
      </c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  <c r="AL160" s="38"/>
      <c r="AM160" s="38"/>
      <c r="AN160" s="38"/>
      <c r="AO160" s="38"/>
      <c r="AP160" s="38"/>
      <c r="AQ160" s="38"/>
      <c r="AR160" s="38"/>
      <c r="AS160" s="38"/>
      <c r="AT160" s="38"/>
      <c r="AU160" s="38"/>
      <c r="AV160" s="38"/>
      <c r="AW160" s="38"/>
      <c r="AX160" s="38"/>
      <c r="AY160" s="38"/>
      <c r="AZ160" s="38"/>
    </row>
    <row r="161" spans="1:52">
      <c r="A161" s="21" t="s">
        <v>23</v>
      </c>
      <c r="B161" s="18" cm="1">
        <f t="array" ref="B161">VLOOKUP($A161,'movie-row'!$A$2:$Z$101,_xlfn.XMATCH(B$29,'movie-row'!$A$1:$Z$1),0)</f>
        <v>4</v>
      </c>
      <c r="C161" s="18" cm="1">
        <f t="array" ref="C161">VLOOKUP($A161,'movie-row'!$A$2:$Z$101,_xlfn.XMATCH(C$29,'movie-row'!$A$1:$Z$1),0)</f>
        <v>0</v>
      </c>
      <c r="D161" s="18" cm="1">
        <f t="array" ref="D161">VLOOKUP($A161,'movie-row'!$A$2:$Z$101,_xlfn.XMATCH(D$29,'movie-row'!$A$1:$Z$1),0)</f>
        <v>3.5</v>
      </c>
      <c r="E161" s="18" cm="1">
        <f t="array" ref="E161">VLOOKUP($A161,'movie-row'!$A$2:$Z$101,_xlfn.XMATCH(E$29,'movie-row'!$A$1:$Z$1),0)</f>
        <v>3</v>
      </c>
      <c r="F161" s="27" cm="1">
        <f t="array" ref="F161">VLOOKUP($A161,'movie-row'!$A$2:$Z$101,_xlfn.XMATCH(F$29,'movie-row'!$A$1:$Z$1),0)</f>
        <v>4</v>
      </c>
      <c r="G161" s="18" cm="1">
        <f t="array" ref="G161">VLOOKUP($A161,'movie-row'!$A$2:$Z$101,_xlfn.XMATCH(G$29,'movie-row'!$A$1:$Z$1),0)</f>
        <v>0</v>
      </c>
      <c r="H161" s="18" cm="1">
        <f t="array" ref="H161">VLOOKUP($A161,'movie-row'!$A$2:$Z$101,_xlfn.XMATCH(H$29,'movie-row'!$A$1:$Z$1),0)</f>
        <v>4.5</v>
      </c>
      <c r="I161" s="18" cm="1">
        <f t="array" ref="I161">VLOOKUP($A161,'movie-row'!$A$2:$Z$101,_xlfn.XMATCH(I$29,'movie-row'!$A$1:$Z$1),0)</f>
        <v>3</v>
      </c>
      <c r="J161" s="18" cm="1">
        <f t="array" ref="J161">VLOOKUP($A161,'movie-row'!$A$2:$Z$101,_xlfn.XMATCH(J$29,'movie-row'!$A$1:$Z$1),0)</f>
        <v>3.5</v>
      </c>
      <c r="K161" s="18" cm="1">
        <f t="array" ref="K161">VLOOKUP($A161,'movie-row'!$A$2:$Z$101,_xlfn.XMATCH(K$29,'movie-row'!$A$1:$Z$1),0)</f>
        <v>3</v>
      </c>
      <c r="L161" s="18" cm="1">
        <f t="array" ref="L161">VLOOKUP($A161,'movie-row'!$A$2:$Z$101,_xlfn.XMATCH(L$29,'movie-row'!$A$1:$Z$1),0)</f>
        <v>5</v>
      </c>
      <c r="M161" s="18" cm="1">
        <f t="array" ref="M161">VLOOKUP($A161,'movie-row'!$A$2:$Z$101,_xlfn.XMATCH(M$29,'movie-row'!$A$1:$Z$1),0)</f>
        <v>3</v>
      </c>
      <c r="N161" s="18" cm="1">
        <f t="array" ref="N161">VLOOKUP($A161,'movie-row'!$A$2:$Z$101,_xlfn.XMATCH(N$29,'movie-row'!$A$1:$Z$1),0)</f>
        <v>0</v>
      </c>
      <c r="O161" s="27" cm="1">
        <f t="array" ref="O161">VLOOKUP($A161,'movie-row'!$A$2:$Z$101,_xlfn.XMATCH(O$29,'movie-row'!$A$1:$Z$1),0)</f>
        <v>0</v>
      </c>
      <c r="P161" s="18" cm="1">
        <f t="array" ref="P161">VLOOKUP($A161,'movie-row'!$A$2:$Z$101,_xlfn.XMATCH(P$29,'movie-row'!$A$1:$Z$1),0)</f>
        <v>4.5</v>
      </c>
      <c r="Q161" s="18" cm="1">
        <f t="array" ref="Q161">VLOOKUP($A161,'movie-row'!$A$2:$Z$101,_xlfn.XMATCH(Q$29,'movie-row'!$A$1:$Z$1),0)</f>
        <v>3</v>
      </c>
      <c r="R161" s="18" cm="1">
        <f t="array" ref="R161">VLOOKUP($A161,'movie-row'!$A$2:$Z$101,_xlfn.XMATCH(R$29,'movie-row'!$A$1:$Z$1),0)</f>
        <v>3</v>
      </c>
      <c r="S161" s="18" cm="1">
        <f t="array" ref="S161">VLOOKUP($A161,'movie-row'!$A$2:$Z$101,_xlfn.XMATCH(S$29,'movie-row'!$A$1:$Z$1),0)</f>
        <v>3.5</v>
      </c>
      <c r="T161" s="18" cm="1">
        <f t="array" ref="T161">VLOOKUP($A161,'movie-row'!$A$2:$Z$101,_xlfn.XMATCH(T$29,'movie-row'!$A$1:$Z$1),0)</f>
        <v>3</v>
      </c>
      <c r="U161" s="18" cm="1">
        <f t="array" ref="U161">VLOOKUP($A161,'movie-row'!$A$2:$Z$101,_xlfn.XMATCH(U$29,'movie-row'!$A$1:$Z$1),0)</f>
        <v>3.5</v>
      </c>
      <c r="V161" s="18" cm="1">
        <f t="array" ref="V161">VLOOKUP($A161,'movie-row'!$A$2:$Z$101,_xlfn.XMATCH(V$29,'movie-row'!$A$1:$Z$1),0)</f>
        <v>3</v>
      </c>
      <c r="W161" s="18" cm="1">
        <f t="array" ref="W161">VLOOKUP($A161,'movie-row'!$A$2:$Z$101,_xlfn.XMATCH(W$29,'movie-row'!$A$1:$Z$1),0)</f>
        <v>3.5</v>
      </c>
      <c r="X161" s="18" cm="1">
        <f t="array" ref="X161">VLOOKUP($A161,'movie-row'!$A$2:$Z$101,_xlfn.XMATCH(X$29,'movie-row'!$A$1:$Z$1),0)</f>
        <v>0</v>
      </c>
      <c r="Y161" s="18" cm="1">
        <f t="array" ref="Y161">VLOOKUP($A161,'movie-row'!$A$2:$Z$101,_xlfn.XMATCH(Y$29,'movie-row'!$A$1:$Z$1),0)</f>
        <v>0</v>
      </c>
      <c r="Z161" s="18" cm="1">
        <f t="array" ref="Z161">VLOOKUP($A161,'movie-row'!$A$2:$Z$101,_xlfn.XMATCH(Z$29,'movie-row'!$A$1:$Z$1),0)</f>
        <v>0</v>
      </c>
      <c r="AB161" s="38"/>
      <c r="AC161" s="38"/>
      <c r="AD161" s="38"/>
      <c r="AE161" s="38"/>
      <c r="AF161" s="38"/>
      <c r="AG161" s="38"/>
      <c r="AH161" s="38"/>
      <c r="AI161" s="38"/>
      <c r="AJ161" s="38"/>
      <c r="AK161" s="38"/>
      <c r="AL161" s="38"/>
      <c r="AM161" s="38"/>
      <c r="AN161" s="38"/>
      <c r="AO161" s="38"/>
      <c r="AP161" s="38"/>
      <c r="AQ161" s="38"/>
      <c r="AR161" s="38"/>
      <c r="AS161" s="38"/>
      <c r="AT161" s="38"/>
      <c r="AU161" s="38"/>
      <c r="AV161" s="38"/>
      <c r="AW161" s="38"/>
      <c r="AX161" s="38"/>
      <c r="AY161" s="38"/>
      <c r="AZ161" s="38"/>
    </row>
    <row r="162" spans="1:52">
      <c r="A162" s="1" t="str">
        <f t="shared" ref="A162:A165" si="23">A161</f>
        <v>180: Minority Report (2002)</v>
      </c>
      <c r="B162" s="18" cm="1">
        <f t="array" ref="B162">VLOOKUP($A162,'movie-row'!$A$2:$Z$101,_xlfn.XMATCH(B$30,'movie-row'!$A$1:$Z$1),0)</f>
        <v>4.5</v>
      </c>
      <c r="C162" s="18" cm="1">
        <f t="array" ref="C162">VLOOKUP($A162,'movie-row'!$A$2:$Z$101,_xlfn.XMATCH(C$30,'movie-row'!$A$1:$Z$1),0)</f>
        <v>3.5</v>
      </c>
      <c r="D162" s="18" cm="1">
        <f t="array" ref="D162">VLOOKUP($A162,'movie-row'!$A$2:$Z$101,_xlfn.XMATCH(D$30,'movie-row'!$A$1:$Z$1),0)</f>
        <v>3</v>
      </c>
      <c r="E162" s="18" cm="1">
        <f t="array" ref="E162">VLOOKUP($A162,'movie-row'!$A$2:$Z$101,_xlfn.XMATCH(E$30,'movie-row'!$A$1:$Z$1),0)</f>
        <v>0</v>
      </c>
      <c r="F162" s="27" cm="1">
        <f t="array" ref="F162">VLOOKUP($A162,'movie-row'!$A$2:$Z$101,_xlfn.XMATCH(F$30,'movie-row'!$A$1:$Z$1),0)</f>
        <v>3.5</v>
      </c>
      <c r="G162" s="18" cm="1">
        <f t="array" ref="G162">VLOOKUP($A162,'movie-row'!$A$2:$Z$101,_xlfn.XMATCH(G$30,'movie-row'!$A$1:$Z$1),0)</f>
        <v>3</v>
      </c>
      <c r="H162" s="18" cm="1">
        <f t="array" ref="H162">VLOOKUP($A162,'movie-row'!$A$2:$Z$101,_xlfn.XMATCH(H$30,'movie-row'!$A$1:$Z$1),0)</f>
        <v>3.5</v>
      </c>
      <c r="I162" s="18" cm="1">
        <f t="array" ref="I162">VLOOKUP($A162,'movie-row'!$A$2:$Z$101,_xlfn.XMATCH(I$30,'movie-row'!$A$1:$Z$1),0)</f>
        <v>0</v>
      </c>
      <c r="J162" s="18" cm="1">
        <f t="array" ref="J162">VLOOKUP($A162,'movie-row'!$A$2:$Z$101,_xlfn.XMATCH(J$30,'movie-row'!$A$1:$Z$1),0)</f>
        <v>0</v>
      </c>
      <c r="K162" s="18" cm="1">
        <f t="array" ref="K162">VLOOKUP($A162,'movie-row'!$A$2:$Z$101,_xlfn.XMATCH(K$30,'movie-row'!$A$1:$Z$1),0)</f>
        <v>4</v>
      </c>
      <c r="L162" s="18" cm="1">
        <f t="array" ref="L162">VLOOKUP($A162,'movie-row'!$A$2:$Z$101,_xlfn.XMATCH(L$30,'movie-row'!$A$1:$Z$1),0)</f>
        <v>4.5</v>
      </c>
      <c r="M162" s="18" cm="1">
        <f t="array" ref="M162">VLOOKUP($A162,'movie-row'!$A$2:$Z$101,_xlfn.XMATCH(M$30,'movie-row'!$A$1:$Z$1),0)</f>
        <v>3.5</v>
      </c>
      <c r="N162" s="18" cm="1">
        <f t="array" ref="N162">VLOOKUP($A162,'movie-row'!$A$2:$Z$101,_xlfn.XMATCH(N$30,'movie-row'!$A$1:$Z$1),0)</f>
        <v>3.5</v>
      </c>
      <c r="O162" s="27" cm="1">
        <f t="array" ref="O162">VLOOKUP($A162,'movie-row'!$A$2:$Z$101,_xlfn.XMATCH(O$30,'movie-row'!$A$1:$Z$1),0)</f>
        <v>4.5</v>
      </c>
      <c r="P162" s="18" cm="1">
        <f t="array" ref="P162">VLOOKUP($A162,'movie-row'!$A$2:$Z$101,_xlfn.XMATCH(P$30,'movie-row'!$A$1:$Z$1),0)</f>
        <v>0</v>
      </c>
      <c r="Q162" s="18" cm="1">
        <f t="array" ref="Q162">VLOOKUP($A162,'movie-row'!$A$2:$Z$101,_xlfn.XMATCH(Q$30,'movie-row'!$A$1:$Z$1),0)</f>
        <v>4.5</v>
      </c>
      <c r="R162" s="18" cm="1">
        <f t="array" ref="R162">VLOOKUP($A162,'movie-row'!$A$2:$Z$101,_xlfn.XMATCH(R$30,'movie-row'!$A$1:$Z$1),0)</f>
        <v>0</v>
      </c>
      <c r="S162" s="18" cm="1">
        <f t="array" ref="S162">VLOOKUP($A162,'movie-row'!$A$2:$Z$101,_xlfn.XMATCH(S$30,'movie-row'!$A$1:$Z$1),0)</f>
        <v>0</v>
      </c>
      <c r="T162" s="18" cm="1">
        <f t="array" ref="T162">VLOOKUP($A162,'movie-row'!$A$2:$Z$101,_xlfn.XMATCH(T$30,'movie-row'!$A$1:$Z$1),0)</f>
        <v>0</v>
      </c>
      <c r="U162" s="18" cm="1">
        <f t="array" ref="U162">VLOOKUP($A162,'movie-row'!$A$2:$Z$101,_xlfn.XMATCH(U$30,'movie-row'!$A$1:$Z$1),0)</f>
        <v>3.5</v>
      </c>
      <c r="V162" s="18" cm="1">
        <f t="array" ref="V162">VLOOKUP($A162,'movie-row'!$A$2:$Z$101,_xlfn.XMATCH(V$30,'movie-row'!$A$1:$Z$1),0)</f>
        <v>0</v>
      </c>
      <c r="W162" s="18" cm="1">
        <f t="array" ref="W162">VLOOKUP($A162,'movie-row'!$A$2:$Z$101,_xlfn.XMATCH(W$30,'movie-row'!$A$1:$Z$1),0)</f>
        <v>0</v>
      </c>
      <c r="X162" s="18" cm="1">
        <f t="array" ref="X162">VLOOKUP($A162,'movie-row'!$A$2:$Z$101,_xlfn.XMATCH(X$30,'movie-row'!$A$1:$Z$1),0)</f>
        <v>3.5</v>
      </c>
      <c r="Y162" s="18" cm="1">
        <f t="array" ref="Y162">VLOOKUP($A162,'movie-row'!$A$2:$Z$101,_xlfn.XMATCH(Y$30,'movie-row'!$A$1:$Z$1),0)</f>
        <v>0</v>
      </c>
      <c r="Z162" s="18" cm="1">
        <f t="array" ref="Z162">VLOOKUP($A162,'movie-row'!$A$2:$Z$101,_xlfn.XMATCH(Z$30,'movie-row'!$A$1:$Z$1),0)</f>
        <v>4.5</v>
      </c>
      <c r="AB162" s="38"/>
      <c r="AC162" s="38"/>
      <c r="AD162" s="38"/>
      <c r="AE162" s="38"/>
      <c r="AF162" s="38"/>
      <c r="AG162" s="38"/>
      <c r="AH162" s="38"/>
      <c r="AI162" s="38"/>
      <c r="AJ162" s="38"/>
      <c r="AK162" s="38"/>
      <c r="AL162" s="38"/>
      <c r="AM162" s="38"/>
      <c r="AN162" s="38"/>
      <c r="AO162" s="38"/>
      <c r="AP162" s="38"/>
      <c r="AQ162" s="38"/>
      <c r="AR162" s="38"/>
      <c r="AS162" s="38"/>
      <c r="AT162" s="38"/>
      <c r="AU162" s="38"/>
      <c r="AV162" s="38"/>
      <c r="AW162" s="38"/>
      <c r="AX162" s="38"/>
      <c r="AY162" s="38"/>
      <c r="AZ162" s="38"/>
    </row>
    <row r="163" spans="1:52">
      <c r="A163" s="1" t="str">
        <f t="shared" si="23"/>
        <v>180: Minority Report (2002)</v>
      </c>
      <c r="B163" s="18" cm="1">
        <f t="array" ref="B163">VLOOKUP($A163,'movie-row'!$A$2:$Z$101,_xlfn.XMATCH(B$31,'movie-row'!$A$1:$Z$1),0)</f>
        <v>3</v>
      </c>
      <c r="C163" s="18" cm="1">
        <f t="array" ref="C163">VLOOKUP($A163,'movie-row'!$A$2:$Z$101,_xlfn.XMATCH(C$31,'movie-row'!$A$1:$Z$1),0)</f>
        <v>4</v>
      </c>
      <c r="D163" s="18" cm="1">
        <f t="array" ref="D163">VLOOKUP($A163,'movie-row'!$A$2:$Z$101,_xlfn.XMATCH(D$31,'movie-row'!$A$1:$Z$1),0)</f>
        <v>0</v>
      </c>
      <c r="E163" s="18" cm="1">
        <f t="array" ref="E163">VLOOKUP($A163,'movie-row'!$A$2:$Z$101,_xlfn.XMATCH(E$31,'movie-row'!$A$1:$Z$1),0)</f>
        <v>0</v>
      </c>
      <c r="F163" s="27" cm="1">
        <f t="array" ref="F163">VLOOKUP($A163,'movie-row'!$A$2:$Z$101,_xlfn.XMATCH(F$31,'movie-row'!$A$1:$Z$1),0)</f>
        <v>3</v>
      </c>
      <c r="G163" s="18" cm="1">
        <f t="array" ref="G163">VLOOKUP($A163,'movie-row'!$A$2:$Z$101,_xlfn.XMATCH(G$31,'movie-row'!$A$1:$Z$1),0)</f>
        <v>0</v>
      </c>
      <c r="H163" s="18" cm="1">
        <f t="array" ref="H163">VLOOKUP($A163,'movie-row'!$A$2:$Z$101,_xlfn.XMATCH(H$31,'movie-row'!$A$1:$Z$1),0)</f>
        <v>4</v>
      </c>
      <c r="I163" s="18" cm="1">
        <f t="array" ref="I163">VLOOKUP($A163,'movie-row'!$A$2:$Z$101,_xlfn.XMATCH(I$31,'movie-row'!$A$1:$Z$1),0)</f>
        <v>3.5</v>
      </c>
      <c r="J163" s="18" cm="1">
        <f t="array" ref="J163">VLOOKUP($A163,'movie-row'!$A$2:$Z$101,_xlfn.XMATCH(J$31,'movie-row'!$A$1:$Z$1),0)</f>
        <v>0</v>
      </c>
      <c r="K163" s="18" cm="1">
        <f t="array" ref="K163">VLOOKUP($A163,'movie-row'!$A$2:$Z$101,_xlfn.XMATCH(K$31,'movie-row'!$A$1:$Z$1),0)</f>
        <v>0</v>
      </c>
      <c r="L163" s="18" cm="1">
        <f t="array" ref="L163">VLOOKUP($A163,'movie-row'!$A$2:$Z$101,_xlfn.XMATCH(L$31,'movie-row'!$A$1:$Z$1),0)</f>
        <v>0</v>
      </c>
      <c r="M163" s="18" cm="1">
        <f t="array" ref="M163">VLOOKUP($A163,'movie-row'!$A$2:$Z$101,_xlfn.XMATCH(M$31,'movie-row'!$A$1:$Z$1),0)</f>
        <v>3</v>
      </c>
      <c r="N163" s="18" cm="1">
        <f t="array" ref="N163">VLOOKUP($A163,'movie-row'!$A$2:$Z$101,_xlfn.XMATCH(N$31,'movie-row'!$A$1:$Z$1),0)</f>
        <v>0</v>
      </c>
      <c r="O163" s="27" cm="1">
        <f t="array" ref="O163">VLOOKUP($A163,'movie-row'!$A$2:$Z$101,_xlfn.XMATCH(O$31,'movie-row'!$A$1:$Z$1),0)</f>
        <v>0</v>
      </c>
      <c r="P163" s="18" cm="1">
        <f t="array" ref="P163">VLOOKUP($A163,'movie-row'!$A$2:$Z$101,_xlfn.XMATCH(P$31,'movie-row'!$A$1:$Z$1),0)</f>
        <v>0</v>
      </c>
      <c r="Q163" s="18" cm="1">
        <f t="array" ref="Q163">VLOOKUP($A163,'movie-row'!$A$2:$Z$101,_xlfn.XMATCH(Q$31,'movie-row'!$A$1:$Z$1),0)</f>
        <v>2.5</v>
      </c>
      <c r="R163" s="18" cm="1">
        <f t="array" ref="R163">VLOOKUP($A163,'movie-row'!$A$2:$Z$101,_xlfn.XMATCH(R$31,'movie-row'!$A$1:$Z$1),0)</f>
        <v>0</v>
      </c>
      <c r="S163" s="18" cm="1">
        <f t="array" ref="S163">VLOOKUP($A163,'movie-row'!$A$2:$Z$101,_xlfn.XMATCH(S$31,'movie-row'!$A$1:$Z$1),0)</f>
        <v>4.5</v>
      </c>
      <c r="T163" s="18" cm="1">
        <f t="array" ref="T163">VLOOKUP($A163,'movie-row'!$A$2:$Z$101,_xlfn.XMATCH(T$31,'movie-row'!$A$1:$Z$1),0)</f>
        <v>0</v>
      </c>
      <c r="U163" s="18" cm="1">
        <f t="array" ref="U163">VLOOKUP($A163,'movie-row'!$A$2:$Z$101,_xlfn.XMATCH(U$31,'movie-row'!$A$1:$Z$1),0)</f>
        <v>4</v>
      </c>
      <c r="V163" s="18" cm="1">
        <f t="array" ref="V163">VLOOKUP($A163,'movie-row'!$A$2:$Z$101,_xlfn.XMATCH(V$31,'movie-row'!$A$1:$Z$1),0)</f>
        <v>4.5</v>
      </c>
      <c r="W163" s="18" cm="1">
        <f t="array" ref="W163">VLOOKUP($A163,'movie-row'!$A$2:$Z$101,_xlfn.XMATCH(W$31,'movie-row'!$A$1:$Z$1),0)</f>
        <v>4</v>
      </c>
      <c r="X163" s="18" cm="1">
        <f t="array" ref="X163">VLOOKUP($A163,'movie-row'!$A$2:$Z$101,_xlfn.XMATCH(X$31,'movie-row'!$A$1:$Z$1),0)</f>
        <v>4.5</v>
      </c>
      <c r="Y163" s="18" cm="1">
        <f t="array" ref="Y163">VLOOKUP($A163,'movie-row'!$A$2:$Z$101,_xlfn.XMATCH(Y$31,'movie-row'!$A$1:$Z$1),0)</f>
        <v>3</v>
      </c>
      <c r="Z163" s="18" cm="1">
        <f t="array" ref="Z163">VLOOKUP($A163,'movie-row'!$A$2:$Z$101,_xlfn.XMATCH(Z$31,'movie-row'!$A$1:$Z$1),0)</f>
        <v>3.5</v>
      </c>
      <c r="AB163" s="38"/>
      <c r="AC163" s="38"/>
      <c r="AD163" s="38"/>
      <c r="AE163" s="38"/>
      <c r="AF163" s="38"/>
      <c r="AG163" s="38"/>
      <c r="AH163" s="38"/>
      <c r="AI163" s="38"/>
      <c r="AJ163" s="38"/>
      <c r="AK163" s="38"/>
      <c r="AL163" s="38"/>
      <c r="AM163" s="38"/>
      <c r="AN163" s="38"/>
      <c r="AO163" s="38"/>
      <c r="AP163" s="38"/>
      <c r="AQ163" s="38"/>
      <c r="AR163" s="38"/>
      <c r="AS163" s="38"/>
      <c r="AT163" s="38"/>
      <c r="AU163" s="38"/>
      <c r="AV163" s="38"/>
      <c r="AW163" s="38"/>
      <c r="AX163" s="38"/>
      <c r="AY163" s="38"/>
      <c r="AZ163" s="38"/>
    </row>
    <row r="164" spans="1:52">
      <c r="A164" s="1" t="str">
        <f t="shared" si="23"/>
        <v>180: Minority Report (2002)</v>
      </c>
      <c r="B164" s="18" cm="1">
        <f t="array" ref="B164">VLOOKUP($A164,'movie-row'!$A$2:$Z$101,_xlfn.XMATCH(B$32,'movie-row'!$A$1:$Z$1),0)</f>
        <v>0</v>
      </c>
      <c r="C164" s="18" cm="1">
        <f t="array" ref="C164">VLOOKUP($A164,'movie-row'!$A$2:$Z$101,_xlfn.XMATCH(C$32,'movie-row'!$A$1:$Z$1),0)</f>
        <v>5</v>
      </c>
      <c r="D164" s="18" cm="1">
        <f t="array" ref="D164">VLOOKUP($A164,'movie-row'!$A$2:$Z$101,_xlfn.XMATCH(D$32,'movie-row'!$A$1:$Z$1),0)</f>
        <v>3.5</v>
      </c>
      <c r="E164" s="18" cm="1">
        <f t="array" ref="E164">VLOOKUP($A164,'movie-row'!$A$2:$Z$101,_xlfn.XMATCH(E$32,'movie-row'!$A$1:$Z$1),0)</f>
        <v>0</v>
      </c>
      <c r="F164" s="27" cm="1">
        <f t="array" ref="F164">VLOOKUP($A164,'movie-row'!$A$2:$Z$101,_xlfn.XMATCH(F$32,'movie-row'!$A$1:$Z$1),0)</f>
        <v>0</v>
      </c>
      <c r="G164" s="18" cm="1">
        <f t="array" ref="G164">VLOOKUP($A164,'movie-row'!$A$2:$Z$101,_xlfn.XMATCH(G$32,'movie-row'!$A$1:$Z$1),0)</f>
        <v>3</v>
      </c>
      <c r="H164" s="18" cm="1">
        <f t="array" ref="H164">VLOOKUP($A164,'movie-row'!$A$2:$Z$101,_xlfn.XMATCH(H$32,'movie-row'!$A$1:$Z$1),0)</f>
        <v>5</v>
      </c>
      <c r="I164" s="18" cm="1">
        <f t="array" ref="I164">VLOOKUP($A164,'movie-row'!$A$2:$Z$101,_xlfn.XMATCH(I$32,'movie-row'!$A$1:$Z$1),0)</f>
        <v>4</v>
      </c>
      <c r="J164" s="18" cm="1">
        <f t="array" ref="J164">VLOOKUP($A164,'movie-row'!$A$2:$Z$101,_xlfn.XMATCH(J$32,'movie-row'!$A$1:$Z$1),0)</f>
        <v>0</v>
      </c>
      <c r="K164" s="18" cm="1">
        <f t="array" ref="K164">VLOOKUP($A164,'movie-row'!$A$2:$Z$101,_xlfn.XMATCH(K$32,'movie-row'!$A$1:$Z$1),0)</f>
        <v>0</v>
      </c>
      <c r="L164" s="18" cm="1">
        <f t="array" ref="L164">VLOOKUP($A164,'movie-row'!$A$2:$Z$101,_xlfn.XMATCH(L$32,'movie-row'!$A$1:$Z$1),0)</f>
        <v>0</v>
      </c>
      <c r="M164" s="18" cm="1">
        <f t="array" ref="M164">VLOOKUP($A164,'movie-row'!$A$2:$Z$101,_xlfn.XMATCH(M$32,'movie-row'!$A$1:$Z$1),0)</f>
        <v>4</v>
      </c>
      <c r="N164" s="18" cm="1">
        <f t="array" ref="N164">VLOOKUP($A164,'movie-row'!$A$2:$Z$101,_xlfn.XMATCH(N$32,'movie-row'!$A$1:$Z$1),0)</f>
        <v>3</v>
      </c>
      <c r="O164" s="27" cm="1">
        <f t="array" ref="O164">VLOOKUP($A164,'movie-row'!$A$2:$Z$101,_xlfn.XMATCH(O$32,'movie-row'!$A$1:$Z$1),0)</f>
        <v>4</v>
      </c>
      <c r="P164" s="18" cm="1">
        <f t="array" ref="P164">VLOOKUP($A164,'movie-row'!$A$2:$Z$101,_xlfn.XMATCH(P$32,'movie-row'!$A$1:$Z$1),0)</f>
        <v>3</v>
      </c>
      <c r="Q164" s="18" cm="1">
        <f t="array" ref="Q164">VLOOKUP($A164,'movie-row'!$A$2:$Z$101,_xlfn.XMATCH(Q$32,'movie-row'!$A$1:$Z$1),0)</f>
        <v>3.5</v>
      </c>
      <c r="R164" s="18" cm="1">
        <f t="array" ref="R164">VLOOKUP($A164,'movie-row'!$A$2:$Z$101,_xlfn.XMATCH(R$32,'movie-row'!$A$1:$Z$1),0)</f>
        <v>0</v>
      </c>
      <c r="S164" s="18" cm="1">
        <f t="array" ref="S164">VLOOKUP($A164,'movie-row'!$A$2:$Z$101,_xlfn.XMATCH(S$32,'movie-row'!$A$1:$Z$1),0)</f>
        <v>0</v>
      </c>
      <c r="T164" s="18" cm="1">
        <f t="array" ref="T164">VLOOKUP($A164,'movie-row'!$A$2:$Z$101,_xlfn.XMATCH(T$32,'movie-row'!$A$1:$Z$1),0)</f>
        <v>3.5</v>
      </c>
      <c r="U164" s="18" cm="1">
        <f t="array" ref="U164">VLOOKUP($A164,'movie-row'!$A$2:$Z$101,_xlfn.XMATCH(U$32,'movie-row'!$A$1:$Z$1),0)</f>
        <v>4.5</v>
      </c>
      <c r="V164" s="18" cm="1">
        <f t="array" ref="V164">VLOOKUP($A164,'movie-row'!$A$2:$Z$101,_xlfn.XMATCH(V$32,'movie-row'!$A$1:$Z$1),0)</f>
        <v>0</v>
      </c>
      <c r="W164" s="18" cm="1">
        <f t="array" ref="W164">VLOOKUP($A164,'movie-row'!$A$2:$Z$101,_xlfn.XMATCH(W$32,'movie-row'!$A$1:$Z$1),0)</f>
        <v>5</v>
      </c>
      <c r="X164" s="18" cm="1">
        <f t="array" ref="X164">VLOOKUP($A164,'movie-row'!$A$2:$Z$101,_xlfn.XMATCH(X$32,'movie-row'!$A$1:$Z$1),0)</f>
        <v>3</v>
      </c>
      <c r="Y164" s="18" cm="1">
        <f t="array" ref="Y164">VLOOKUP($A164,'movie-row'!$A$2:$Z$101,_xlfn.XMATCH(Y$32,'movie-row'!$A$1:$Z$1),0)</f>
        <v>3.5</v>
      </c>
      <c r="Z164" s="18" cm="1">
        <f t="array" ref="Z164">VLOOKUP($A164,'movie-row'!$A$2:$Z$101,_xlfn.XMATCH(Z$32,'movie-row'!$A$1:$Z$1),0)</f>
        <v>3</v>
      </c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8"/>
      <c r="AO164" s="38"/>
      <c r="AP164" s="38"/>
      <c r="AQ164" s="38"/>
      <c r="AR164" s="38"/>
      <c r="AS164" s="38"/>
      <c r="AT164" s="38"/>
      <c r="AU164" s="38"/>
      <c r="AV164" s="38"/>
      <c r="AW164" s="38"/>
      <c r="AX164" s="38"/>
      <c r="AY164" s="38"/>
      <c r="AZ164" s="38"/>
    </row>
    <row r="165" spans="1:52">
      <c r="A165" s="1" t="str">
        <f t="shared" si="23"/>
        <v>180: Minority Report (2002)</v>
      </c>
      <c r="B165" s="18" cm="1">
        <f t="array" ref="B165">VLOOKUP($A165,'movie-row'!$A$2:$Z$101,_xlfn.XMATCH(B$33,'movie-row'!$A$1:$Z$1),0)</f>
        <v>0</v>
      </c>
      <c r="C165" s="18" cm="1">
        <f t="array" ref="C165">VLOOKUP($A165,'movie-row'!$A$2:$Z$101,_xlfn.XMATCH(C$33,'movie-row'!$A$1:$Z$1),0)</f>
        <v>0</v>
      </c>
      <c r="D165" s="18" cm="1">
        <f t="array" ref="D165">VLOOKUP($A165,'movie-row'!$A$2:$Z$101,_xlfn.XMATCH(D$33,'movie-row'!$A$1:$Z$1),0)</f>
        <v>2.5</v>
      </c>
      <c r="E165" s="18" cm="1">
        <f t="array" ref="E165">VLOOKUP($A165,'movie-row'!$A$2:$Z$101,_xlfn.XMATCH(E$33,'movie-row'!$A$1:$Z$1),0)</f>
        <v>4</v>
      </c>
      <c r="F165" s="27" cm="1">
        <f t="array" ref="F165">VLOOKUP($A165,'movie-row'!$A$2:$Z$101,_xlfn.XMATCH(F$33,'movie-row'!$A$1:$Z$1),0)</f>
        <v>4</v>
      </c>
      <c r="G165" s="18" cm="1">
        <f t="array" ref="G165">VLOOKUP($A165,'movie-row'!$A$2:$Z$101,_xlfn.XMATCH(G$33,'movie-row'!$A$1:$Z$1),0)</f>
        <v>2.5</v>
      </c>
      <c r="H165" s="18" cm="1">
        <f t="array" ref="H165">VLOOKUP($A165,'movie-row'!$A$2:$Z$101,_xlfn.XMATCH(H$33,'movie-row'!$A$1:$Z$1),0)</f>
        <v>3.5</v>
      </c>
      <c r="I165" s="18" cm="1">
        <f t="array" ref="I165">VLOOKUP($A165,'movie-row'!$A$2:$Z$101,_xlfn.XMATCH(I$33,'movie-row'!$A$1:$Z$1),0)</f>
        <v>4.5</v>
      </c>
      <c r="J165" s="18" cm="1">
        <f t="array" ref="J165">VLOOKUP($A165,'movie-row'!$A$2:$Z$101,_xlfn.XMATCH(J$33,'movie-row'!$A$1:$Z$1),0)</f>
        <v>4.5</v>
      </c>
      <c r="K165" s="18" cm="1">
        <f t="array" ref="K165">VLOOKUP($A165,'movie-row'!$A$2:$Z$101,_xlfn.XMATCH(K$33,'movie-row'!$A$1:$Z$1),0)</f>
        <v>2.5</v>
      </c>
      <c r="L165" s="18" cm="1">
        <f t="array" ref="L165">VLOOKUP($A165,'movie-row'!$A$2:$Z$101,_xlfn.XMATCH(L$33,'movie-row'!$A$1:$Z$1),0)</f>
        <v>2.5</v>
      </c>
      <c r="M165" s="18" cm="1">
        <f t="array" ref="M165">VLOOKUP($A165,'movie-row'!$A$2:$Z$101,_xlfn.XMATCH(M$33,'movie-row'!$A$1:$Z$1),0)</f>
        <v>5</v>
      </c>
      <c r="N165" s="18" cm="1">
        <f t="array" ref="N165">VLOOKUP($A165,'movie-row'!$A$2:$Z$101,_xlfn.XMATCH(N$33,'movie-row'!$A$1:$Z$1),0)</f>
        <v>3.5</v>
      </c>
      <c r="O165" s="27" cm="1">
        <f t="array" ref="O165">VLOOKUP($A165,'movie-row'!$A$2:$Z$101,_xlfn.XMATCH(O$33,'movie-row'!$A$1:$Z$1),0)</f>
        <v>2.5</v>
      </c>
      <c r="P165" s="18" cm="1">
        <f t="array" ref="P165">VLOOKUP($A165,'movie-row'!$A$2:$Z$101,_xlfn.XMATCH(P$33,'movie-row'!$A$1:$Z$1),0)</f>
        <v>3</v>
      </c>
      <c r="Q165" s="18" cm="1">
        <f t="array" ref="Q165">VLOOKUP($A165,'movie-row'!$A$2:$Z$101,_xlfn.XMATCH(Q$33,'movie-row'!$A$1:$Z$1),0)</f>
        <v>0</v>
      </c>
      <c r="R165" s="18" cm="1">
        <f t="array" ref="R165">VLOOKUP($A165,'movie-row'!$A$2:$Z$101,_xlfn.XMATCH(R$33,'movie-row'!$A$1:$Z$1),0)</f>
        <v>4</v>
      </c>
      <c r="S165" s="18" cm="1">
        <f t="array" ref="S165">VLOOKUP($A165,'movie-row'!$A$2:$Z$101,_xlfn.XMATCH(S$33,'movie-row'!$A$1:$Z$1),0)</f>
        <v>3</v>
      </c>
      <c r="T165" s="18" cm="1">
        <f t="array" ref="T165">VLOOKUP($A165,'movie-row'!$A$2:$Z$101,_xlfn.XMATCH(T$33,'movie-row'!$A$1:$Z$1),0)</f>
        <v>3</v>
      </c>
      <c r="U165" s="18" cm="1">
        <f t="array" ref="U165">VLOOKUP($A165,'movie-row'!$A$2:$Z$101,_xlfn.XMATCH(U$33,'movie-row'!$A$1:$Z$1),0)</f>
        <v>5</v>
      </c>
      <c r="V165" s="18" cm="1">
        <f t="array" ref="V165">VLOOKUP($A165,'movie-row'!$A$2:$Z$101,_xlfn.XMATCH(V$33,'movie-row'!$A$1:$Z$1),0)</f>
        <v>3.5</v>
      </c>
      <c r="W165" s="18" cm="1">
        <f t="array" ref="W165">VLOOKUP($A165,'movie-row'!$A$2:$Z$101,_xlfn.XMATCH(W$33,'movie-row'!$A$1:$Z$1),0)</f>
        <v>4.5</v>
      </c>
      <c r="X165" s="18" cm="1">
        <f t="array" ref="X165">VLOOKUP($A165,'movie-row'!$A$2:$Z$101,_xlfn.XMATCH(X$33,'movie-row'!$A$1:$Z$1),0)</f>
        <v>4</v>
      </c>
      <c r="Y165" s="18" cm="1">
        <f t="array" ref="Y165">VLOOKUP($A165,'movie-row'!$A$2:$Z$101,_xlfn.XMATCH(Y$33,'movie-row'!$A$1:$Z$1),0)</f>
        <v>3.5</v>
      </c>
      <c r="Z165" s="18" cm="1">
        <f t="array" ref="Z165">VLOOKUP($A165,'movie-row'!$A$2:$Z$101,_xlfn.XMATCH(Z$33,'movie-row'!$A$1:$Z$1),0)</f>
        <v>0</v>
      </c>
      <c r="AB165" s="38"/>
      <c r="AC165" s="38"/>
      <c r="AD165" s="38"/>
      <c r="AE165" s="38"/>
      <c r="AF165" s="38"/>
      <c r="AG165" s="38"/>
      <c r="AH165" s="38"/>
      <c r="AI165" s="38"/>
      <c r="AJ165" s="38"/>
      <c r="AK165" s="38"/>
      <c r="AL165" s="38"/>
      <c r="AM165" s="38"/>
      <c r="AN165" s="38"/>
      <c r="AO165" s="38"/>
      <c r="AP165" s="38"/>
      <c r="AQ165" s="38"/>
      <c r="AR165" s="38"/>
      <c r="AS165" s="38"/>
      <c r="AT165" s="38"/>
      <c r="AU165" s="38"/>
      <c r="AV165" s="38"/>
      <c r="AW165" s="38"/>
      <c r="AX165" s="38"/>
      <c r="AY165" s="38"/>
      <c r="AZ165" s="38"/>
    </row>
    <row r="166" spans="1:52">
      <c r="A166" s="21" t="s">
        <v>24</v>
      </c>
      <c r="B166" s="18" cm="1">
        <f t="array" ref="B166">VLOOKUP($A166,'movie-row'!$A$2:$Z$101,_xlfn.XMATCH(B$29,'movie-row'!$A$1:$Z$1),0)</f>
        <v>4</v>
      </c>
      <c r="C166" s="18" cm="1">
        <f t="array" ref="C166">VLOOKUP($A166,'movie-row'!$A$2:$Z$101,_xlfn.XMATCH(C$29,'movie-row'!$A$1:$Z$1),0)</f>
        <v>3</v>
      </c>
      <c r="D166" s="18" cm="1">
        <f t="array" ref="D166">VLOOKUP($A166,'movie-row'!$A$2:$Z$101,_xlfn.XMATCH(D$29,'movie-row'!$A$1:$Z$1),0)</f>
        <v>0</v>
      </c>
      <c r="E166" s="18" cm="1">
        <f t="array" ref="E166">VLOOKUP($A166,'movie-row'!$A$2:$Z$101,_xlfn.XMATCH(E$29,'movie-row'!$A$1:$Z$1),0)</f>
        <v>0</v>
      </c>
      <c r="F166" s="27" cm="1">
        <f t="array" ref="F166">VLOOKUP($A166,'movie-row'!$A$2:$Z$101,_xlfn.XMATCH(F$29,'movie-row'!$A$1:$Z$1),0)</f>
        <v>1.5</v>
      </c>
      <c r="G166" s="18" cm="1">
        <f t="array" ref="G166">VLOOKUP($A166,'movie-row'!$A$2:$Z$101,_xlfn.XMATCH(G$29,'movie-row'!$A$1:$Z$1),0)</f>
        <v>3</v>
      </c>
      <c r="H166" s="18" cm="1">
        <f t="array" ref="H166">VLOOKUP($A166,'movie-row'!$A$2:$Z$101,_xlfn.XMATCH(H$29,'movie-row'!$A$1:$Z$1),0)</f>
        <v>0</v>
      </c>
      <c r="I166" s="18" cm="1">
        <f t="array" ref="I166">VLOOKUP($A166,'movie-row'!$A$2:$Z$101,_xlfn.XMATCH(I$29,'movie-row'!$A$1:$Z$1),0)</f>
        <v>0</v>
      </c>
      <c r="J166" s="18" cm="1">
        <f t="array" ref="J166">VLOOKUP($A166,'movie-row'!$A$2:$Z$101,_xlfn.XMATCH(J$29,'movie-row'!$A$1:$Z$1),0)</f>
        <v>0</v>
      </c>
      <c r="K166" s="18" cm="1">
        <f t="array" ref="K166">VLOOKUP($A166,'movie-row'!$A$2:$Z$101,_xlfn.XMATCH(K$29,'movie-row'!$A$1:$Z$1),0)</f>
        <v>0</v>
      </c>
      <c r="L166" s="18" cm="1">
        <f t="array" ref="L166">VLOOKUP($A166,'movie-row'!$A$2:$Z$101,_xlfn.XMATCH(L$29,'movie-row'!$A$1:$Z$1),0)</f>
        <v>1.5</v>
      </c>
      <c r="M166" s="18" cm="1">
        <f t="array" ref="M166">VLOOKUP($A166,'movie-row'!$A$2:$Z$101,_xlfn.XMATCH(M$29,'movie-row'!$A$1:$Z$1),0)</f>
        <v>0</v>
      </c>
      <c r="N166" s="18" cm="1">
        <f t="array" ref="N166">VLOOKUP($A166,'movie-row'!$A$2:$Z$101,_xlfn.XMATCH(N$29,'movie-row'!$A$1:$Z$1),0)</f>
        <v>0</v>
      </c>
      <c r="O166" s="27" cm="1">
        <f t="array" ref="O166">VLOOKUP($A166,'movie-row'!$A$2:$Z$101,_xlfn.XMATCH(O$29,'movie-row'!$A$1:$Z$1),0)</f>
        <v>0</v>
      </c>
      <c r="P166" s="18" cm="1">
        <f t="array" ref="P166">VLOOKUP($A166,'movie-row'!$A$2:$Z$101,_xlfn.XMATCH(P$29,'movie-row'!$A$1:$Z$1),0)</f>
        <v>3</v>
      </c>
      <c r="Q166" s="18" cm="1">
        <f t="array" ref="Q166">VLOOKUP($A166,'movie-row'!$A$2:$Z$101,_xlfn.XMATCH(Q$29,'movie-row'!$A$1:$Z$1),0)</f>
        <v>0</v>
      </c>
      <c r="R166" s="18" cm="1">
        <f t="array" ref="R166">VLOOKUP($A166,'movie-row'!$A$2:$Z$101,_xlfn.XMATCH(R$29,'movie-row'!$A$1:$Z$1),0)</f>
        <v>0</v>
      </c>
      <c r="S166" s="18" cm="1">
        <f t="array" ref="S166">VLOOKUP($A166,'movie-row'!$A$2:$Z$101,_xlfn.XMATCH(S$29,'movie-row'!$A$1:$Z$1),0)</f>
        <v>0</v>
      </c>
      <c r="T166" s="18" cm="1">
        <f t="array" ref="T166">VLOOKUP($A166,'movie-row'!$A$2:$Z$101,_xlfn.XMATCH(T$29,'movie-row'!$A$1:$Z$1),0)</f>
        <v>0</v>
      </c>
      <c r="U166" s="18" cm="1">
        <f t="array" ref="U166">VLOOKUP($A166,'movie-row'!$A$2:$Z$101,_xlfn.XMATCH(U$29,'movie-row'!$A$1:$Z$1),0)</f>
        <v>0</v>
      </c>
      <c r="V166" s="18" cm="1">
        <f t="array" ref="V166">VLOOKUP($A166,'movie-row'!$A$2:$Z$101,_xlfn.XMATCH(V$29,'movie-row'!$A$1:$Z$1),0)</f>
        <v>3</v>
      </c>
      <c r="W166" s="18" cm="1">
        <f t="array" ref="W166">VLOOKUP($A166,'movie-row'!$A$2:$Z$101,_xlfn.XMATCH(W$29,'movie-row'!$A$1:$Z$1),0)</f>
        <v>0</v>
      </c>
      <c r="X166" s="18" cm="1">
        <f t="array" ref="X166">VLOOKUP($A166,'movie-row'!$A$2:$Z$101,_xlfn.XMATCH(X$29,'movie-row'!$A$1:$Z$1),0)</f>
        <v>3</v>
      </c>
      <c r="Y166" s="18" cm="1">
        <f t="array" ref="Y166">VLOOKUP($A166,'movie-row'!$A$2:$Z$101,_xlfn.XMATCH(Y$29,'movie-row'!$A$1:$Z$1),0)</f>
        <v>4</v>
      </c>
      <c r="Z166" s="18" cm="1">
        <f t="array" ref="Z166">VLOOKUP($A166,'movie-row'!$A$2:$Z$101,_xlfn.XMATCH(Z$29,'movie-row'!$A$1:$Z$1),0)</f>
        <v>0</v>
      </c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  <c r="AL166" s="38"/>
      <c r="AM166" s="38"/>
      <c r="AN166" s="38"/>
      <c r="AO166" s="38"/>
      <c r="AP166" s="38"/>
      <c r="AQ166" s="38"/>
      <c r="AR166" s="38"/>
      <c r="AS166" s="38"/>
      <c r="AT166" s="38"/>
      <c r="AU166" s="38"/>
      <c r="AV166" s="38"/>
      <c r="AW166" s="38"/>
      <c r="AX166" s="38"/>
      <c r="AY166" s="38"/>
      <c r="AZ166" s="38"/>
    </row>
    <row r="167" spans="1:52">
      <c r="A167" s="1" t="str">
        <f t="shared" ref="A167:A170" si="24">A166</f>
        <v>187: Sin City (2005)</v>
      </c>
      <c r="B167" s="18" cm="1">
        <f t="array" ref="B167">VLOOKUP($A167,'movie-row'!$A$2:$Z$101,_xlfn.XMATCH(B$30,'movie-row'!$A$1:$Z$1),0)</f>
        <v>0</v>
      </c>
      <c r="C167" s="18" cm="1">
        <f t="array" ref="C167">VLOOKUP($A167,'movie-row'!$A$2:$Z$101,_xlfn.XMATCH(C$30,'movie-row'!$A$1:$Z$1),0)</f>
        <v>0</v>
      </c>
      <c r="D167" s="18" cm="1">
        <f t="array" ref="D167">VLOOKUP($A167,'movie-row'!$A$2:$Z$101,_xlfn.XMATCH(D$30,'movie-row'!$A$1:$Z$1),0)</f>
        <v>3</v>
      </c>
      <c r="E167" s="18" cm="1">
        <f t="array" ref="E167">VLOOKUP($A167,'movie-row'!$A$2:$Z$101,_xlfn.XMATCH(E$30,'movie-row'!$A$1:$Z$1),0)</f>
        <v>0</v>
      </c>
      <c r="F167" s="27" cm="1">
        <f t="array" ref="F167">VLOOKUP($A167,'movie-row'!$A$2:$Z$101,_xlfn.XMATCH(F$30,'movie-row'!$A$1:$Z$1),0)</f>
        <v>0</v>
      </c>
      <c r="G167" s="18" cm="1">
        <f t="array" ref="G167">VLOOKUP($A167,'movie-row'!$A$2:$Z$101,_xlfn.XMATCH(G$30,'movie-row'!$A$1:$Z$1),0)</f>
        <v>0</v>
      </c>
      <c r="H167" s="18" cm="1">
        <f t="array" ref="H167">VLOOKUP($A167,'movie-row'!$A$2:$Z$101,_xlfn.XMATCH(H$30,'movie-row'!$A$1:$Z$1),0)</f>
        <v>0</v>
      </c>
      <c r="I167" s="18" cm="1">
        <f t="array" ref="I167">VLOOKUP($A167,'movie-row'!$A$2:$Z$101,_xlfn.XMATCH(I$30,'movie-row'!$A$1:$Z$1),0)</f>
        <v>0</v>
      </c>
      <c r="J167" s="18" cm="1">
        <f t="array" ref="J167">VLOOKUP($A167,'movie-row'!$A$2:$Z$101,_xlfn.XMATCH(J$30,'movie-row'!$A$1:$Z$1),0)</f>
        <v>3</v>
      </c>
      <c r="K167" s="18" cm="1">
        <f t="array" ref="K167">VLOOKUP($A167,'movie-row'!$A$2:$Z$101,_xlfn.XMATCH(K$30,'movie-row'!$A$1:$Z$1),0)</f>
        <v>4</v>
      </c>
      <c r="L167" s="18" cm="1">
        <f t="array" ref="L167">VLOOKUP($A167,'movie-row'!$A$2:$Z$101,_xlfn.XMATCH(L$30,'movie-row'!$A$1:$Z$1),0)</f>
        <v>0</v>
      </c>
      <c r="M167" s="18" cm="1">
        <f t="array" ref="M167">VLOOKUP($A167,'movie-row'!$A$2:$Z$101,_xlfn.XMATCH(M$30,'movie-row'!$A$1:$Z$1),0)</f>
        <v>0</v>
      </c>
      <c r="N167" s="18" cm="1">
        <f t="array" ref="N167">VLOOKUP($A167,'movie-row'!$A$2:$Z$101,_xlfn.XMATCH(N$30,'movie-row'!$A$1:$Z$1),0)</f>
        <v>0</v>
      </c>
      <c r="O167" s="27" cm="1">
        <f t="array" ref="O167">VLOOKUP($A167,'movie-row'!$A$2:$Z$101,_xlfn.XMATCH(O$30,'movie-row'!$A$1:$Z$1),0)</f>
        <v>3</v>
      </c>
      <c r="P167" s="18" cm="1">
        <f t="array" ref="P167">VLOOKUP($A167,'movie-row'!$A$2:$Z$101,_xlfn.XMATCH(P$30,'movie-row'!$A$1:$Z$1),0)</f>
        <v>4</v>
      </c>
      <c r="Q167" s="18" cm="1">
        <f t="array" ref="Q167">VLOOKUP($A167,'movie-row'!$A$2:$Z$101,_xlfn.XMATCH(Q$30,'movie-row'!$A$1:$Z$1),0)</f>
        <v>3</v>
      </c>
      <c r="R167" s="18" cm="1">
        <f t="array" ref="R167">VLOOKUP($A167,'movie-row'!$A$2:$Z$101,_xlfn.XMATCH(R$30,'movie-row'!$A$1:$Z$1),0)</f>
        <v>4</v>
      </c>
      <c r="S167" s="18" cm="1">
        <f t="array" ref="S167">VLOOKUP($A167,'movie-row'!$A$2:$Z$101,_xlfn.XMATCH(S$30,'movie-row'!$A$1:$Z$1),0)</f>
        <v>0</v>
      </c>
      <c r="T167" s="18" cm="1">
        <f t="array" ref="T167">VLOOKUP($A167,'movie-row'!$A$2:$Z$101,_xlfn.XMATCH(T$30,'movie-row'!$A$1:$Z$1),0)</f>
        <v>3</v>
      </c>
      <c r="U167" s="18" cm="1">
        <f t="array" ref="U167">VLOOKUP($A167,'movie-row'!$A$2:$Z$101,_xlfn.XMATCH(U$30,'movie-row'!$A$1:$Z$1),0)</f>
        <v>0</v>
      </c>
      <c r="V167" s="18" cm="1">
        <f t="array" ref="V167">VLOOKUP($A167,'movie-row'!$A$2:$Z$101,_xlfn.XMATCH(V$30,'movie-row'!$A$1:$Z$1),0)</f>
        <v>3</v>
      </c>
      <c r="W167" s="18" cm="1">
        <f t="array" ref="W167">VLOOKUP($A167,'movie-row'!$A$2:$Z$101,_xlfn.XMATCH(W$30,'movie-row'!$A$1:$Z$1),0)</f>
        <v>4.5</v>
      </c>
      <c r="X167" s="18" cm="1">
        <f t="array" ref="X167">VLOOKUP($A167,'movie-row'!$A$2:$Z$101,_xlfn.XMATCH(X$30,'movie-row'!$A$1:$Z$1),0)</f>
        <v>0</v>
      </c>
      <c r="Y167" s="18" cm="1">
        <f t="array" ref="Y167">VLOOKUP($A167,'movie-row'!$A$2:$Z$101,_xlfn.XMATCH(Y$30,'movie-row'!$A$1:$Z$1),0)</f>
        <v>0</v>
      </c>
      <c r="Z167" s="18" cm="1">
        <f t="array" ref="Z167">VLOOKUP($A167,'movie-row'!$A$2:$Z$101,_xlfn.XMATCH(Z$30,'movie-row'!$A$1:$Z$1),0)</f>
        <v>3</v>
      </c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  <c r="AZ167" s="38"/>
    </row>
    <row r="168" spans="1:52">
      <c r="A168" s="1" t="str">
        <f t="shared" si="24"/>
        <v>187: Sin City (2005)</v>
      </c>
      <c r="B168" s="18" cm="1">
        <f t="array" ref="B168">VLOOKUP($A168,'movie-row'!$A$2:$Z$101,_xlfn.XMATCH(B$31,'movie-row'!$A$1:$Z$1),0)</f>
        <v>3</v>
      </c>
      <c r="C168" s="18" cm="1">
        <f t="array" ref="C168">VLOOKUP($A168,'movie-row'!$A$2:$Z$101,_xlfn.XMATCH(C$31,'movie-row'!$A$1:$Z$1),0)</f>
        <v>1.5</v>
      </c>
      <c r="D168" s="18" cm="1">
        <f t="array" ref="D168">VLOOKUP($A168,'movie-row'!$A$2:$Z$101,_xlfn.XMATCH(D$31,'movie-row'!$A$1:$Z$1),0)</f>
        <v>0</v>
      </c>
      <c r="E168" s="18" cm="1">
        <f t="array" ref="E168">VLOOKUP($A168,'movie-row'!$A$2:$Z$101,_xlfn.XMATCH(E$31,'movie-row'!$A$1:$Z$1),0)</f>
        <v>0</v>
      </c>
      <c r="F168" s="27" cm="1">
        <f t="array" ref="F168">VLOOKUP($A168,'movie-row'!$A$2:$Z$101,_xlfn.XMATCH(F$31,'movie-row'!$A$1:$Z$1),0)</f>
        <v>4</v>
      </c>
      <c r="G168" s="18" cm="1">
        <f t="array" ref="G168">VLOOKUP($A168,'movie-row'!$A$2:$Z$101,_xlfn.XMATCH(G$31,'movie-row'!$A$1:$Z$1),0)</f>
        <v>4</v>
      </c>
      <c r="H168" s="18" cm="1">
        <f t="array" ref="H168">VLOOKUP($A168,'movie-row'!$A$2:$Z$101,_xlfn.XMATCH(H$31,'movie-row'!$A$1:$Z$1),0)</f>
        <v>4</v>
      </c>
      <c r="I168" s="18" cm="1">
        <f t="array" ref="I168">VLOOKUP($A168,'movie-row'!$A$2:$Z$101,_xlfn.XMATCH(I$31,'movie-row'!$A$1:$Z$1),0)</f>
        <v>0</v>
      </c>
      <c r="J168" s="18" cm="1">
        <f t="array" ref="J168">VLOOKUP($A168,'movie-row'!$A$2:$Z$101,_xlfn.XMATCH(J$31,'movie-row'!$A$1:$Z$1),0)</f>
        <v>0</v>
      </c>
      <c r="K168" s="18" cm="1">
        <f t="array" ref="K168">VLOOKUP($A168,'movie-row'!$A$2:$Z$101,_xlfn.XMATCH(K$31,'movie-row'!$A$1:$Z$1),0)</f>
        <v>3</v>
      </c>
      <c r="L168" s="18" cm="1">
        <f t="array" ref="L168">VLOOKUP($A168,'movie-row'!$A$2:$Z$101,_xlfn.XMATCH(L$31,'movie-row'!$A$1:$Z$1),0)</f>
        <v>3</v>
      </c>
      <c r="M168" s="18" cm="1">
        <f t="array" ref="M168">VLOOKUP($A168,'movie-row'!$A$2:$Z$101,_xlfn.XMATCH(M$31,'movie-row'!$A$1:$Z$1),0)</f>
        <v>0</v>
      </c>
      <c r="N168" s="18" cm="1">
        <f t="array" ref="N168">VLOOKUP($A168,'movie-row'!$A$2:$Z$101,_xlfn.XMATCH(N$31,'movie-row'!$A$1:$Z$1),0)</f>
        <v>3</v>
      </c>
      <c r="O168" s="27" cm="1">
        <f t="array" ref="O168">VLOOKUP($A168,'movie-row'!$A$2:$Z$101,_xlfn.XMATCH(O$31,'movie-row'!$A$1:$Z$1),0)</f>
        <v>0</v>
      </c>
      <c r="P168" s="18" cm="1">
        <f t="array" ref="P168">VLOOKUP($A168,'movie-row'!$A$2:$Z$101,_xlfn.XMATCH(P$31,'movie-row'!$A$1:$Z$1),0)</f>
        <v>3</v>
      </c>
      <c r="Q168" s="18" cm="1">
        <f t="array" ref="Q168">VLOOKUP($A168,'movie-row'!$A$2:$Z$101,_xlfn.XMATCH(Q$31,'movie-row'!$A$1:$Z$1),0)</f>
        <v>3.5</v>
      </c>
      <c r="R168" s="18" cm="1">
        <f t="array" ref="R168">VLOOKUP($A168,'movie-row'!$A$2:$Z$101,_xlfn.XMATCH(R$31,'movie-row'!$A$1:$Z$1),0)</f>
        <v>0</v>
      </c>
      <c r="S168" s="18" cm="1">
        <f t="array" ref="S168">VLOOKUP($A168,'movie-row'!$A$2:$Z$101,_xlfn.XMATCH(S$31,'movie-row'!$A$1:$Z$1),0)</f>
        <v>3</v>
      </c>
      <c r="T168" s="18" cm="1">
        <f t="array" ref="T168">VLOOKUP($A168,'movie-row'!$A$2:$Z$101,_xlfn.XMATCH(T$31,'movie-row'!$A$1:$Z$1),0)</f>
        <v>0</v>
      </c>
      <c r="U168" s="18" cm="1">
        <f t="array" ref="U168">VLOOKUP($A168,'movie-row'!$A$2:$Z$101,_xlfn.XMATCH(U$31,'movie-row'!$A$1:$Z$1),0)</f>
        <v>4</v>
      </c>
      <c r="V168" s="18" cm="1">
        <f t="array" ref="V168">VLOOKUP($A168,'movie-row'!$A$2:$Z$101,_xlfn.XMATCH(V$31,'movie-row'!$A$1:$Z$1),0)</f>
        <v>0</v>
      </c>
      <c r="W168" s="18" cm="1">
        <f t="array" ref="W168">VLOOKUP($A168,'movie-row'!$A$2:$Z$101,_xlfn.XMATCH(W$31,'movie-row'!$A$1:$Z$1),0)</f>
        <v>0</v>
      </c>
      <c r="X168" s="18" cm="1">
        <f t="array" ref="X168">VLOOKUP($A168,'movie-row'!$A$2:$Z$101,_xlfn.XMATCH(X$31,'movie-row'!$A$1:$Z$1),0)</f>
        <v>0</v>
      </c>
      <c r="Y168" s="18" cm="1">
        <f t="array" ref="Y168">VLOOKUP($A168,'movie-row'!$A$2:$Z$101,_xlfn.XMATCH(Y$31,'movie-row'!$A$1:$Z$1),0)</f>
        <v>4</v>
      </c>
      <c r="Z168" s="18" cm="1">
        <f t="array" ref="Z168">VLOOKUP($A168,'movie-row'!$A$2:$Z$101,_xlfn.XMATCH(Z$31,'movie-row'!$A$1:$Z$1),0)</f>
        <v>0</v>
      </c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  <c r="AR168" s="38"/>
      <c r="AS168" s="38"/>
      <c r="AT168" s="38"/>
      <c r="AU168" s="38"/>
      <c r="AV168" s="38"/>
      <c r="AW168" s="38"/>
      <c r="AX168" s="38"/>
      <c r="AY168" s="38"/>
      <c r="AZ168" s="38"/>
    </row>
    <row r="169" spans="1:52">
      <c r="A169" s="1" t="str">
        <f t="shared" si="24"/>
        <v>187: Sin City (2005)</v>
      </c>
      <c r="B169" s="18" cm="1">
        <f t="array" ref="B169">VLOOKUP($A169,'movie-row'!$A$2:$Z$101,_xlfn.XMATCH(B$32,'movie-row'!$A$1:$Z$1),0)</f>
        <v>0</v>
      </c>
      <c r="C169" s="18" cm="1">
        <f t="array" ref="C169">VLOOKUP($A169,'movie-row'!$A$2:$Z$101,_xlfn.XMATCH(C$32,'movie-row'!$A$1:$Z$1),0)</f>
        <v>3</v>
      </c>
      <c r="D169" s="18" cm="1">
        <f t="array" ref="D169">VLOOKUP($A169,'movie-row'!$A$2:$Z$101,_xlfn.XMATCH(D$32,'movie-row'!$A$1:$Z$1),0)</f>
        <v>0</v>
      </c>
      <c r="E169" s="18" cm="1">
        <f t="array" ref="E169">VLOOKUP($A169,'movie-row'!$A$2:$Z$101,_xlfn.XMATCH(E$32,'movie-row'!$A$1:$Z$1),0)</f>
        <v>0</v>
      </c>
      <c r="F169" s="27" cm="1">
        <f t="array" ref="F169">VLOOKUP($A169,'movie-row'!$A$2:$Z$101,_xlfn.XMATCH(F$32,'movie-row'!$A$1:$Z$1),0)</f>
        <v>0</v>
      </c>
      <c r="G169" s="18" cm="1">
        <f t="array" ref="G169">VLOOKUP($A169,'movie-row'!$A$2:$Z$101,_xlfn.XMATCH(G$32,'movie-row'!$A$1:$Z$1),0)</f>
        <v>3</v>
      </c>
      <c r="H169" s="18" cm="1">
        <f t="array" ref="H169">VLOOKUP($A169,'movie-row'!$A$2:$Z$101,_xlfn.XMATCH(H$32,'movie-row'!$A$1:$Z$1),0)</f>
        <v>3</v>
      </c>
      <c r="I169" s="18" cm="1">
        <f t="array" ref="I169">VLOOKUP($A169,'movie-row'!$A$2:$Z$101,_xlfn.XMATCH(I$32,'movie-row'!$A$1:$Z$1),0)</f>
        <v>4.5</v>
      </c>
      <c r="J169" s="18" cm="1">
        <f t="array" ref="J169">VLOOKUP($A169,'movie-row'!$A$2:$Z$101,_xlfn.XMATCH(J$32,'movie-row'!$A$1:$Z$1),0)</f>
        <v>4</v>
      </c>
      <c r="K169" s="18" cm="1">
        <f t="array" ref="K169">VLOOKUP($A169,'movie-row'!$A$2:$Z$101,_xlfn.XMATCH(K$32,'movie-row'!$A$1:$Z$1),0)</f>
        <v>4.5</v>
      </c>
      <c r="L169" s="18" cm="1">
        <f t="array" ref="L169">VLOOKUP($A169,'movie-row'!$A$2:$Z$101,_xlfn.XMATCH(L$32,'movie-row'!$A$1:$Z$1),0)</f>
        <v>0</v>
      </c>
      <c r="M169" s="18" cm="1">
        <f t="array" ref="M169">VLOOKUP($A169,'movie-row'!$A$2:$Z$101,_xlfn.XMATCH(M$32,'movie-row'!$A$1:$Z$1),0)</f>
        <v>0</v>
      </c>
      <c r="N169" s="18" cm="1">
        <f t="array" ref="N169">VLOOKUP($A169,'movie-row'!$A$2:$Z$101,_xlfn.XMATCH(N$32,'movie-row'!$A$1:$Z$1),0)</f>
        <v>0</v>
      </c>
      <c r="O169" s="27" cm="1">
        <f t="array" ref="O169">VLOOKUP($A169,'movie-row'!$A$2:$Z$101,_xlfn.XMATCH(O$32,'movie-row'!$A$1:$Z$1),0)</f>
        <v>4</v>
      </c>
      <c r="P169" s="18" cm="1">
        <f t="array" ref="P169">VLOOKUP($A169,'movie-row'!$A$2:$Z$101,_xlfn.XMATCH(P$32,'movie-row'!$A$1:$Z$1),0)</f>
        <v>4</v>
      </c>
      <c r="Q169" s="18" cm="1">
        <f t="array" ref="Q169">VLOOKUP($A169,'movie-row'!$A$2:$Z$101,_xlfn.XMATCH(Q$32,'movie-row'!$A$1:$Z$1),0)</f>
        <v>0</v>
      </c>
      <c r="R169" s="18" cm="1">
        <f t="array" ref="R169">VLOOKUP($A169,'movie-row'!$A$2:$Z$101,_xlfn.XMATCH(R$32,'movie-row'!$A$1:$Z$1),0)</f>
        <v>0</v>
      </c>
      <c r="S169" s="18" cm="1">
        <f t="array" ref="S169">VLOOKUP($A169,'movie-row'!$A$2:$Z$101,_xlfn.XMATCH(S$32,'movie-row'!$A$1:$Z$1),0)</f>
        <v>3</v>
      </c>
      <c r="T169" s="18" cm="1">
        <f t="array" ref="T169">VLOOKUP($A169,'movie-row'!$A$2:$Z$101,_xlfn.XMATCH(T$32,'movie-row'!$A$1:$Z$1),0)</f>
        <v>0</v>
      </c>
      <c r="U169" s="18" cm="1">
        <f t="array" ref="U169">VLOOKUP($A169,'movie-row'!$A$2:$Z$101,_xlfn.XMATCH(U$32,'movie-row'!$A$1:$Z$1),0)</f>
        <v>3</v>
      </c>
      <c r="V169" s="18" cm="1">
        <f t="array" ref="V169">VLOOKUP($A169,'movie-row'!$A$2:$Z$101,_xlfn.XMATCH(V$32,'movie-row'!$A$1:$Z$1),0)</f>
        <v>0</v>
      </c>
      <c r="W169" s="18" cm="1">
        <f t="array" ref="W169">VLOOKUP($A169,'movie-row'!$A$2:$Z$101,_xlfn.XMATCH(W$32,'movie-row'!$A$1:$Z$1),0)</f>
        <v>3</v>
      </c>
      <c r="X169" s="18" cm="1">
        <f t="array" ref="X169">VLOOKUP($A169,'movie-row'!$A$2:$Z$101,_xlfn.XMATCH(X$32,'movie-row'!$A$1:$Z$1),0)</f>
        <v>3</v>
      </c>
      <c r="Y169" s="18" cm="1">
        <f t="array" ref="Y169">VLOOKUP($A169,'movie-row'!$A$2:$Z$101,_xlfn.XMATCH(Y$32,'movie-row'!$A$1:$Z$1),0)</f>
        <v>0</v>
      </c>
      <c r="Z169" s="18" cm="1">
        <f t="array" ref="Z169">VLOOKUP($A169,'movie-row'!$A$2:$Z$101,_xlfn.XMATCH(Z$32,'movie-row'!$A$1:$Z$1),0)</f>
        <v>3</v>
      </c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  <c r="AL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  <c r="AZ169" s="38"/>
    </row>
    <row r="170" spans="1:52">
      <c r="A170" s="1" t="str">
        <f t="shared" si="24"/>
        <v>187: Sin City (2005)</v>
      </c>
      <c r="B170" s="18" cm="1">
        <f t="array" ref="B170">VLOOKUP($A170,'movie-row'!$A$2:$Z$101,_xlfn.XMATCH(B$33,'movie-row'!$A$1:$Z$1),0)</f>
        <v>3</v>
      </c>
      <c r="C170" s="18" cm="1">
        <f t="array" ref="C170">VLOOKUP($A170,'movie-row'!$A$2:$Z$101,_xlfn.XMATCH(C$33,'movie-row'!$A$1:$Z$1),0)</f>
        <v>0</v>
      </c>
      <c r="D170" s="18" cm="1">
        <f t="array" ref="D170">VLOOKUP($A170,'movie-row'!$A$2:$Z$101,_xlfn.XMATCH(D$33,'movie-row'!$A$1:$Z$1),0)</f>
        <v>3.5</v>
      </c>
      <c r="E170" s="18" cm="1">
        <f t="array" ref="E170">VLOOKUP($A170,'movie-row'!$A$2:$Z$101,_xlfn.XMATCH(E$33,'movie-row'!$A$1:$Z$1),0)</f>
        <v>4</v>
      </c>
      <c r="F170" s="27" cm="1">
        <f t="array" ref="F170">VLOOKUP($A170,'movie-row'!$A$2:$Z$101,_xlfn.XMATCH(F$33,'movie-row'!$A$1:$Z$1),0)</f>
        <v>4.5</v>
      </c>
      <c r="G170" s="18" cm="1">
        <f t="array" ref="G170">VLOOKUP($A170,'movie-row'!$A$2:$Z$101,_xlfn.XMATCH(G$33,'movie-row'!$A$1:$Z$1),0)</f>
        <v>3.5</v>
      </c>
      <c r="H170" s="18" cm="1">
        <f t="array" ref="H170">VLOOKUP($A170,'movie-row'!$A$2:$Z$101,_xlfn.XMATCH(H$33,'movie-row'!$A$1:$Z$1),0)</f>
        <v>0</v>
      </c>
      <c r="I170" s="18" cm="1">
        <f t="array" ref="I170">VLOOKUP($A170,'movie-row'!$A$2:$Z$101,_xlfn.XMATCH(I$33,'movie-row'!$A$1:$Z$1),0)</f>
        <v>0</v>
      </c>
      <c r="J170" s="18" cm="1">
        <f t="array" ref="J170">VLOOKUP($A170,'movie-row'!$A$2:$Z$101,_xlfn.XMATCH(J$33,'movie-row'!$A$1:$Z$1),0)</f>
        <v>3</v>
      </c>
      <c r="K170" s="18" cm="1">
        <f t="array" ref="K170">VLOOKUP($A170,'movie-row'!$A$2:$Z$101,_xlfn.XMATCH(K$33,'movie-row'!$A$1:$Z$1),0)</f>
        <v>3.5</v>
      </c>
      <c r="L170" s="18" cm="1">
        <f t="array" ref="L170">VLOOKUP($A170,'movie-row'!$A$2:$Z$101,_xlfn.XMATCH(L$33,'movie-row'!$A$1:$Z$1),0)</f>
        <v>3.5</v>
      </c>
      <c r="M170" s="18" cm="1">
        <f t="array" ref="M170">VLOOKUP($A170,'movie-row'!$A$2:$Z$101,_xlfn.XMATCH(M$33,'movie-row'!$A$1:$Z$1),0)</f>
        <v>3</v>
      </c>
      <c r="N170" s="18" cm="1">
        <f t="array" ref="N170">VLOOKUP($A170,'movie-row'!$A$2:$Z$101,_xlfn.XMATCH(N$33,'movie-row'!$A$1:$Z$1),0)</f>
        <v>0</v>
      </c>
      <c r="O170" s="27" cm="1">
        <f t="array" ref="O170">VLOOKUP($A170,'movie-row'!$A$2:$Z$101,_xlfn.XMATCH(O$33,'movie-row'!$A$1:$Z$1),0)</f>
        <v>3.5</v>
      </c>
      <c r="P170" s="18" cm="1">
        <f t="array" ref="P170">VLOOKUP($A170,'movie-row'!$A$2:$Z$101,_xlfn.XMATCH(P$33,'movie-row'!$A$1:$Z$1),0)</f>
        <v>0</v>
      </c>
      <c r="Q170" s="18" cm="1">
        <f t="array" ref="Q170">VLOOKUP($A170,'movie-row'!$A$2:$Z$101,_xlfn.XMATCH(Q$33,'movie-row'!$A$1:$Z$1),0)</f>
        <v>4</v>
      </c>
      <c r="R170" s="18" cm="1">
        <f t="array" ref="R170">VLOOKUP($A170,'movie-row'!$A$2:$Z$101,_xlfn.XMATCH(R$33,'movie-row'!$A$1:$Z$1),0)</f>
        <v>4.5</v>
      </c>
      <c r="S170" s="18" cm="1">
        <f t="array" ref="S170">VLOOKUP($A170,'movie-row'!$A$2:$Z$101,_xlfn.XMATCH(S$33,'movie-row'!$A$1:$Z$1),0)</f>
        <v>0</v>
      </c>
      <c r="T170" s="18" cm="1">
        <f t="array" ref="T170">VLOOKUP($A170,'movie-row'!$A$2:$Z$101,_xlfn.XMATCH(T$33,'movie-row'!$A$1:$Z$1),0)</f>
        <v>4</v>
      </c>
      <c r="U170" s="18" cm="1">
        <f t="array" ref="U170">VLOOKUP($A170,'movie-row'!$A$2:$Z$101,_xlfn.XMATCH(U$33,'movie-row'!$A$1:$Z$1),0)</f>
        <v>3</v>
      </c>
      <c r="V170" s="18" cm="1">
        <f t="array" ref="V170">VLOOKUP($A170,'movie-row'!$A$2:$Z$101,_xlfn.XMATCH(V$33,'movie-row'!$A$1:$Z$1),0)</f>
        <v>0</v>
      </c>
      <c r="W170" s="18" cm="1">
        <f t="array" ref="W170">VLOOKUP($A170,'movie-row'!$A$2:$Z$101,_xlfn.XMATCH(W$33,'movie-row'!$A$1:$Z$1),0)</f>
        <v>3</v>
      </c>
      <c r="X170" s="18" cm="1">
        <f t="array" ref="X170">VLOOKUP($A170,'movie-row'!$A$2:$Z$101,_xlfn.XMATCH(X$33,'movie-row'!$A$1:$Z$1),0)</f>
        <v>1.5</v>
      </c>
      <c r="Y170" s="18" cm="1">
        <f t="array" ref="Y170">VLOOKUP($A170,'movie-row'!$A$2:$Z$101,_xlfn.XMATCH(Y$33,'movie-row'!$A$1:$Z$1),0)</f>
        <v>0</v>
      </c>
      <c r="Z170" s="18" cm="1">
        <f t="array" ref="Z170">VLOOKUP($A170,'movie-row'!$A$2:$Z$101,_xlfn.XMATCH(Z$33,'movie-row'!$A$1:$Z$1),0)</f>
        <v>0</v>
      </c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8"/>
      <c r="AO170" s="38"/>
      <c r="AP170" s="38"/>
      <c r="AQ170" s="38"/>
      <c r="AR170" s="38"/>
      <c r="AS170" s="38"/>
      <c r="AT170" s="38"/>
      <c r="AU170" s="38"/>
      <c r="AV170" s="38"/>
      <c r="AW170" s="38"/>
      <c r="AX170" s="38"/>
      <c r="AY170" s="38"/>
      <c r="AZ170" s="38"/>
    </row>
    <row r="171" spans="1:52">
      <c r="A171" s="21" t="s">
        <v>25</v>
      </c>
      <c r="B171" s="18" cm="1">
        <f t="array" ref="B171">VLOOKUP($A171,'movie-row'!$A$2:$Z$101,_xlfn.XMATCH(B$29,'movie-row'!$A$1:$Z$1),0)</f>
        <v>4</v>
      </c>
      <c r="C171" s="18" cm="1">
        <f t="array" ref="C171">VLOOKUP($A171,'movie-row'!$A$2:$Z$101,_xlfn.XMATCH(C$29,'movie-row'!$A$1:$Z$1),0)</f>
        <v>5</v>
      </c>
      <c r="D171" s="18" cm="1">
        <f t="array" ref="D171">VLOOKUP($A171,'movie-row'!$A$2:$Z$101,_xlfn.XMATCH(D$29,'movie-row'!$A$1:$Z$1),0)</f>
        <v>4.5</v>
      </c>
      <c r="E171" s="18" cm="1">
        <f t="array" ref="E171">VLOOKUP($A171,'movie-row'!$A$2:$Z$101,_xlfn.XMATCH(E$29,'movie-row'!$A$1:$Z$1),0)</f>
        <v>0</v>
      </c>
      <c r="F171" s="27" cm="1">
        <f t="array" ref="F171">VLOOKUP($A171,'movie-row'!$A$2:$Z$101,_xlfn.XMATCH(F$29,'movie-row'!$A$1:$Z$1),0)</f>
        <v>3</v>
      </c>
      <c r="G171" s="18" cm="1">
        <f t="array" ref="G171">VLOOKUP($A171,'movie-row'!$A$2:$Z$101,_xlfn.XMATCH(G$29,'movie-row'!$A$1:$Z$1),0)</f>
        <v>5</v>
      </c>
      <c r="H171" s="18" cm="1">
        <f t="array" ref="H171">VLOOKUP($A171,'movie-row'!$A$2:$Z$101,_xlfn.XMATCH(H$29,'movie-row'!$A$1:$Z$1),0)</f>
        <v>0</v>
      </c>
      <c r="I171" s="18" cm="1">
        <f t="array" ref="I171">VLOOKUP($A171,'movie-row'!$A$2:$Z$101,_xlfn.XMATCH(I$29,'movie-row'!$A$1:$Z$1),0)</f>
        <v>0</v>
      </c>
      <c r="J171" s="18" cm="1">
        <f t="array" ref="J171">VLOOKUP($A171,'movie-row'!$A$2:$Z$101,_xlfn.XMATCH(J$29,'movie-row'!$A$1:$Z$1),0)</f>
        <v>0</v>
      </c>
      <c r="K171" s="18" cm="1">
        <f t="array" ref="K171">VLOOKUP($A171,'movie-row'!$A$2:$Z$101,_xlfn.XMATCH(K$29,'movie-row'!$A$1:$Z$1),0)</f>
        <v>4</v>
      </c>
      <c r="L171" s="18" cm="1">
        <f t="array" ref="L171">VLOOKUP($A171,'movie-row'!$A$2:$Z$101,_xlfn.XMATCH(L$29,'movie-row'!$A$1:$Z$1),0)</f>
        <v>1</v>
      </c>
      <c r="M171" s="18" cm="1">
        <f t="array" ref="M171">VLOOKUP($A171,'movie-row'!$A$2:$Z$101,_xlfn.XMATCH(M$29,'movie-row'!$A$1:$Z$1),0)</f>
        <v>4</v>
      </c>
      <c r="N171" s="18" cm="1">
        <f t="array" ref="N171">VLOOKUP($A171,'movie-row'!$A$2:$Z$101,_xlfn.XMATCH(N$29,'movie-row'!$A$1:$Z$1),0)</f>
        <v>0</v>
      </c>
      <c r="O171" s="27" cm="1">
        <f t="array" ref="O171">VLOOKUP($A171,'movie-row'!$A$2:$Z$101,_xlfn.XMATCH(O$29,'movie-row'!$A$1:$Z$1),0)</f>
        <v>4.5</v>
      </c>
      <c r="P171" s="18" cm="1">
        <f t="array" ref="P171">VLOOKUP($A171,'movie-row'!$A$2:$Z$101,_xlfn.XMATCH(P$29,'movie-row'!$A$1:$Z$1),0)</f>
        <v>5</v>
      </c>
      <c r="Q171" s="18" cm="1">
        <f t="array" ref="Q171">VLOOKUP($A171,'movie-row'!$A$2:$Z$101,_xlfn.XMATCH(Q$29,'movie-row'!$A$1:$Z$1),0)</f>
        <v>4</v>
      </c>
      <c r="R171" s="18" cm="1">
        <f t="array" ref="R171">VLOOKUP($A171,'movie-row'!$A$2:$Z$101,_xlfn.XMATCH(R$29,'movie-row'!$A$1:$Z$1),0)</f>
        <v>0</v>
      </c>
      <c r="S171" s="18" cm="1">
        <f t="array" ref="S171">VLOOKUP($A171,'movie-row'!$A$2:$Z$101,_xlfn.XMATCH(S$29,'movie-row'!$A$1:$Z$1),0)</f>
        <v>0</v>
      </c>
      <c r="T171" s="18" cm="1">
        <f t="array" ref="T171">VLOOKUP($A171,'movie-row'!$A$2:$Z$101,_xlfn.XMATCH(T$29,'movie-row'!$A$1:$Z$1),0)</f>
        <v>0</v>
      </c>
      <c r="U171" s="18" cm="1">
        <f t="array" ref="U171">VLOOKUP($A171,'movie-row'!$A$2:$Z$101,_xlfn.XMATCH(U$29,'movie-row'!$A$1:$Z$1),0)</f>
        <v>4.5</v>
      </c>
      <c r="V171" s="18" cm="1">
        <f t="array" ref="V171">VLOOKUP($A171,'movie-row'!$A$2:$Z$101,_xlfn.XMATCH(V$29,'movie-row'!$A$1:$Z$1),0)</f>
        <v>4</v>
      </c>
      <c r="W171" s="18" cm="1">
        <f t="array" ref="W171">VLOOKUP($A171,'movie-row'!$A$2:$Z$101,_xlfn.XMATCH(W$29,'movie-row'!$A$1:$Z$1),0)</f>
        <v>0</v>
      </c>
      <c r="X171" s="18" cm="1">
        <f t="array" ref="X171">VLOOKUP($A171,'movie-row'!$A$2:$Z$101,_xlfn.XMATCH(X$29,'movie-row'!$A$1:$Z$1),0)</f>
        <v>5</v>
      </c>
      <c r="Y171" s="18" cm="1">
        <f t="array" ref="Y171">VLOOKUP($A171,'movie-row'!$A$2:$Z$101,_xlfn.XMATCH(Y$29,'movie-row'!$A$1:$Z$1),0)</f>
        <v>0</v>
      </c>
      <c r="Z171" s="18" cm="1">
        <f t="array" ref="Z171">VLOOKUP($A171,'movie-row'!$A$2:$Z$101,_xlfn.XMATCH(Z$29,'movie-row'!$A$1:$Z$1),0)</f>
        <v>4.5</v>
      </c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  <c r="AL171" s="38"/>
      <c r="AM171" s="38"/>
      <c r="AN171" s="38"/>
      <c r="AO171" s="38"/>
      <c r="AP171" s="38"/>
      <c r="AQ171" s="38"/>
      <c r="AR171" s="38"/>
      <c r="AS171" s="38"/>
      <c r="AT171" s="38"/>
      <c r="AU171" s="38"/>
      <c r="AV171" s="38"/>
      <c r="AW171" s="38"/>
      <c r="AX171" s="38"/>
      <c r="AY171" s="38"/>
      <c r="AZ171" s="38"/>
    </row>
    <row r="172" spans="1:52">
      <c r="A172" s="1" t="str">
        <f t="shared" ref="A172:A175" si="25">A171</f>
        <v>194: Amelie (2001)</v>
      </c>
      <c r="B172" s="18" cm="1">
        <f t="array" ref="B172">VLOOKUP($A172,'movie-row'!$A$2:$Z$101,_xlfn.XMATCH(B$30,'movie-row'!$A$1:$Z$1),0)</f>
        <v>0</v>
      </c>
      <c r="C172" s="18" cm="1">
        <f t="array" ref="C172">VLOOKUP($A172,'movie-row'!$A$2:$Z$101,_xlfn.XMATCH(C$30,'movie-row'!$A$1:$Z$1),0)</f>
        <v>0</v>
      </c>
      <c r="D172" s="18" cm="1">
        <f t="array" ref="D172">VLOOKUP($A172,'movie-row'!$A$2:$Z$101,_xlfn.XMATCH(D$30,'movie-row'!$A$1:$Z$1),0)</f>
        <v>4</v>
      </c>
      <c r="E172" s="18" cm="1">
        <f t="array" ref="E172">VLOOKUP($A172,'movie-row'!$A$2:$Z$101,_xlfn.XMATCH(E$30,'movie-row'!$A$1:$Z$1),0)</f>
        <v>4.5</v>
      </c>
      <c r="F172" s="27" cm="1">
        <f t="array" ref="F172">VLOOKUP($A172,'movie-row'!$A$2:$Z$101,_xlfn.XMATCH(F$30,'movie-row'!$A$1:$Z$1),0)</f>
        <v>4.5</v>
      </c>
      <c r="G172" s="18" cm="1">
        <f t="array" ref="G172">VLOOKUP($A172,'movie-row'!$A$2:$Z$101,_xlfn.XMATCH(G$30,'movie-row'!$A$1:$Z$1),0)</f>
        <v>0</v>
      </c>
      <c r="H172" s="18" cm="1">
        <f t="array" ref="H172">VLOOKUP($A172,'movie-row'!$A$2:$Z$101,_xlfn.XMATCH(H$30,'movie-row'!$A$1:$Z$1),0)</f>
        <v>0</v>
      </c>
      <c r="I172" s="18" cm="1">
        <f t="array" ref="I172">VLOOKUP($A172,'movie-row'!$A$2:$Z$101,_xlfn.XMATCH(I$30,'movie-row'!$A$1:$Z$1),0)</f>
        <v>0</v>
      </c>
      <c r="J172" s="18" cm="1">
        <f t="array" ref="J172">VLOOKUP($A172,'movie-row'!$A$2:$Z$101,_xlfn.XMATCH(J$30,'movie-row'!$A$1:$Z$1),0)</f>
        <v>5</v>
      </c>
      <c r="K172" s="18" cm="1">
        <f t="array" ref="K172">VLOOKUP($A172,'movie-row'!$A$2:$Z$101,_xlfn.XMATCH(K$30,'movie-row'!$A$1:$Z$1),0)</f>
        <v>4</v>
      </c>
      <c r="L172" s="18" cm="1">
        <f t="array" ref="L172">VLOOKUP($A172,'movie-row'!$A$2:$Z$101,_xlfn.XMATCH(L$30,'movie-row'!$A$1:$Z$1),0)</f>
        <v>0</v>
      </c>
      <c r="M172" s="18" cm="1">
        <f t="array" ref="M172">VLOOKUP($A172,'movie-row'!$A$2:$Z$101,_xlfn.XMATCH(M$30,'movie-row'!$A$1:$Z$1),0)</f>
        <v>4.5</v>
      </c>
      <c r="N172" s="18" cm="1">
        <f t="array" ref="N172">VLOOKUP($A172,'movie-row'!$A$2:$Z$101,_xlfn.XMATCH(N$30,'movie-row'!$A$1:$Z$1),0)</f>
        <v>0</v>
      </c>
      <c r="O172" s="27" cm="1">
        <f t="array" ref="O172">VLOOKUP($A172,'movie-row'!$A$2:$Z$101,_xlfn.XMATCH(O$30,'movie-row'!$A$1:$Z$1),0)</f>
        <v>5</v>
      </c>
      <c r="P172" s="18" cm="1">
        <f t="array" ref="P172">VLOOKUP($A172,'movie-row'!$A$2:$Z$101,_xlfn.XMATCH(P$30,'movie-row'!$A$1:$Z$1),0)</f>
        <v>0</v>
      </c>
      <c r="Q172" s="18" cm="1">
        <f t="array" ref="Q172">VLOOKUP($A172,'movie-row'!$A$2:$Z$101,_xlfn.XMATCH(Q$30,'movie-row'!$A$1:$Z$1),0)</f>
        <v>5</v>
      </c>
      <c r="R172" s="18" cm="1">
        <f t="array" ref="R172">VLOOKUP($A172,'movie-row'!$A$2:$Z$101,_xlfn.XMATCH(R$30,'movie-row'!$A$1:$Z$1),0)</f>
        <v>0</v>
      </c>
      <c r="S172" s="18" cm="1">
        <f t="array" ref="S172">VLOOKUP($A172,'movie-row'!$A$2:$Z$101,_xlfn.XMATCH(S$30,'movie-row'!$A$1:$Z$1),0)</f>
        <v>4.5</v>
      </c>
      <c r="T172" s="18" cm="1">
        <f t="array" ref="T172">VLOOKUP($A172,'movie-row'!$A$2:$Z$101,_xlfn.XMATCH(T$30,'movie-row'!$A$1:$Z$1),0)</f>
        <v>5</v>
      </c>
      <c r="U172" s="18" cm="1">
        <f t="array" ref="U172">VLOOKUP($A172,'movie-row'!$A$2:$Z$101,_xlfn.XMATCH(U$30,'movie-row'!$A$1:$Z$1),0)</f>
        <v>0</v>
      </c>
      <c r="V172" s="18" cm="1">
        <f t="array" ref="V172">VLOOKUP($A172,'movie-row'!$A$2:$Z$101,_xlfn.XMATCH(V$30,'movie-row'!$A$1:$Z$1),0)</f>
        <v>5</v>
      </c>
      <c r="W172" s="18" cm="1">
        <f t="array" ref="W172">VLOOKUP($A172,'movie-row'!$A$2:$Z$101,_xlfn.XMATCH(W$30,'movie-row'!$A$1:$Z$1),0)</f>
        <v>0</v>
      </c>
      <c r="X172" s="18" cm="1">
        <f t="array" ref="X172">VLOOKUP($A172,'movie-row'!$A$2:$Z$101,_xlfn.XMATCH(X$30,'movie-row'!$A$1:$Z$1),0)</f>
        <v>4.5</v>
      </c>
      <c r="Y172" s="18" cm="1">
        <f t="array" ref="Y172">VLOOKUP($A172,'movie-row'!$A$2:$Z$101,_xlfn.XMATCH(Y$30,'movie-row'!$A$1:$Z$1),0)</f>
        <v>4.5</v>
      </c>
      <c r="Z172" s="18" cm="1">
        <f t="array" ref="Z172">VLOOKUP($A172,'movie-row'!$A$2:$Z$101,_xlfn.XMATCH(Z$30,'movie-row'!$A$1:$Z$1),0)</f>
        <v>5</v>
      </c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  <c r="AL172" s="38"/>
      <c r="AM172" s="38"/>
      <c r="AN172" s="38"/>
      <c r="AO172" s="38"/>
      <c r="AP172" s="38"/>
      <c r="AQ172" s="38"/>
      <c r="AR172" s="38"/>
      <c r="AS172" s="38"/>
      <c r="AT172" s="38"/>
      <c r="AU172" s="38"/>
      <c r="AV172" s="38"/>
      <c r="AW172" s="38"/>
      <c r="AX172" s="38"/>
      <c r="AY172" s="38"/>
      <c r="AZ172" s="38"/>
    </row>
    <row r="173" spans="1:52">
      <c r="A173" s="1" t="str">
        <f t="shared" si="25"/>
        <v>194: Amelie (2001)</v>
      </c>
      <c r="B173" s="18" cm="1">
        <f t="array" ref="B173">VLOOKUP($A173,'movie-row'!$A$2:$Z$101,_xlfn.XMATCH(B$31,'movie-row'!$A$1:$Z$1),0)</f>
        <v>4</v>
      </c>
      <c r="C173" s="18" cm="1">
        <f t="array" ref="C173">VLOOKUP($A173,'movie-row'!$A$2:$Z$101,_xlfn.XMATCH(C$31,'movie-row'!$A$1:$Z$1),0)</f>
        <v>3</v>
      </c>
      <c r="D173" s="18" cm="1">
        <f t="array" ref="D173">VLOOKUP($A173,'movie-row'!$A$2:$Z$101,_xlfn.XMATCH(D$31,'movie-row'!$A$1:$Z$1),0)</f>
        <v>0</v>
      </c>
      <c r="E173" s="18" cm="1">
        <f t="array" ref="E173">VLOOKUP($A173,'movie-row'!$A$2:$Z$101,_xlfn.XMATCH(E$31,'movie-row'!$A$1:$Z$1),0)</f>
        <v>0</v>
      </c>
      <c r="F173" s="27" cm="1">
        <f t="array" ref="F173">VLOOKUP($A173,'movie-row'!$A$2:$Z$101,_xlfn.XMATCH(F$31,'movie-row'!$A$1:$Z$1),0)</f>
        <v>5</v>
      </c>
      <c r="G173" s="18" cm="1">
        <f t="array" ref="G173">VLOOKUP($A173,'movie-row'!$A$2:$Z$101,_xlfn.XMATCH(G$31,'movie-row'!$A$1:$Z$1),0)</f>
        <v>0</v>
      </c>
      <c r="H173" s="18" cm="1">
        <f t="array" ref="H173">VLOOKUP($A173,'movie-row'!$A$2:$Z$101,_xlfn.XMATCH(H$31,'movie-row'!$A$1:$Z$1),0)</f>
        <v>4</v>
      </c>
      <c r="I173" s="18" cm="1">
        <f t="array" ref="I173">VLOOKUP($A173,'movie-row'!$A$2:$Z$101,_xlfn.XMATCH(I$31,'movie-row'!$A$1:$Z$1),0)</f>
        <v>0</v>
      </c>
      <c r="J173" s="18" cm="1">
        <f t="array" ref="J173">VLOOKUP($A173,'movie-row'!$A$2:$Z$101,_xlfn.XMATCH(J$31,'movie-row'!$A$1:$Z$1),0)</f>
        <v>0</v>
      </c>
      <c r="K173" s="18" cm="1">
        <f t="array" ref="K173">VLOOKUP($A173,'movie-row'!$A$2:$Z$101,_xlfn.XMATCH(K$31,'movie-row'!$A$1:$Z$1),0)</f>
        <v>5</v>
      </c>
      <c r="L173" s="18" cm="1">
        <f t="array" ref="L173">VLOOKUP($A173,'movie-row'!$A$2:$Z$101,_xlfn.XMATCH(L$31,'movie-row'!$A$1:$Z$1),0)</f>
        <v>5</v>
      </c>
      <c r="M173" s="18" cm="1">
        <f t="array" ref="M173">VLOOKUP($A173,'movie-row'!$A$2:$Z$101,_xlfn.XMATCH(M$31,'movie-row'!$A$1:$Z$1),0)</f>
        <v>0</v>
      </c>
      <c r="N173" s="18" cm="1">
        <f t="array" ref="N173">VLOOKUP($A173,'movie-row'!$A$2:$Z$101,_xlfn.XMATCH(N$31,'movie-row'!$A$1:$Z$1),0)</f>
        <v>5</v>
      </c>
      <c r="O173" s="27" cm="1">
        <f t="array" ref="O173">VLOOKUP($A173,'movie-row'!$A$2:$Z$101,_xlfn.XMATCH(O$31,'movie-row'!$A$1:$Z$1),0)</f>
        <v>0</v>
      </c>
      <c r="P173" s="18" cm="1">
        <f t="array" ref="P173">VLOOKUP($A173,'movie-row'!$A$2:$Z$101,_xlfn.XMATCH(P$31,'movie-row'!$A$1:$Z$1),0)</f>
        <v>5</v>
      </c>
      <c r="Q173" s="18" cm="1">
        <f t="array" ref="Q173">VLOOKUP($A173,'movie-row'!$A$2:$Z$101,_xlfn.XMATCH(Q$31,'movie-row'!$A$1:$Z$1),0)</f>
        <v>0</v>
      </c>
      <c r="R173" s="18" cm="1">
        <f t="array" ref="R173">VLOOKUP($A173,'movie-row'!$A$2:$Z$101,_xlfn.XMATCH(R$31,'movie-row'!$A$1:$Z$1),0)</f>
        <v>4.5</v>
      </c>
      <c r="S173" s="18" cm="1">
        <f t="array" ref="S173">VLOOKUP($A173,'movie-row'!$A$2:$Z$101,_xlfn.XMATCH(S$31,'movie-row'!$A$1:$Z$1),0)</f>
        <v>5</v>
      </c>
      <c r="T173" s="18" cm="1">
        <f t="array" ref="T173">VLOOKUP($A173,'movie-row'!$A$2:$Z$101,_xlfn.XMATCH(T$31,'movie-row'!$A$1:$Z$1),0)</f>
        <v>4.5</v>
      </c>
      <c r="U173" s="18" cm="1">
        <f t="array" ref="U173">VLOOKUP($A173,'movie-row'!$A$2:$Z$101,_xlfn.XMATCH(U$31,'movie-row'!$A$1:$Z$1),0)</f>
        <v>4</v>
      </c>
      <c r="V173" s="18" cm="1">
        <f t="array" ref="V173">VLOOKUP($A173,'movie-row'!$A$2:$Z$101,_xlfn.XMATCH(V$31,'movie-row'!$A$1:$Z$1),0)</f>
        <v>0</v>
      </c>
      <c r="W173" s="18" cm="1">
        <f t="array" ref="W173">VLOOKUP($A173,'movie-row'!$A$2:$Z$101,_xlfn.XMATCH(W$31,'movie-row'!$A$1:$Z$1),0)</f>
        <v>5</v>
      </c>
      <c r="X173" s="18" cm="1">
        <f t="array" ref="X173">VLOOKUP($A173,'movie-row'!$A$2:$Z$101,_xlfn.XMATCH(X$31,'movie-row'!$A$1:$Z$1),0)</f>
        <v>0</v>
      </c>
      <c r="Y173" s="18" cm="1">
        <f t="array" ref="Y173">VLOOKUP($A173,'movie-row'!$A$2:$Z$101,_xlfn.XMATCH(Y$31,'movie-row'!$A$1:$Z$1),0)</f>
        <v>5</v>
      </c>
      <c r="Z173" s="18" cm="1">
        <f t="array" ref="Z173">VLOOKUP($A173,'movie-row'!$A$2:$Z$101,_xlfn.XMATCH(Z$31,'movie-row'!$A$1:$Z$1),0)</f>
        <v>0</v>
      </c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</row>
    <row r="174" spans="1:52">
      <c r="A174" s="1" t="str">
        <f t="shared" si="25"/>
        <v>194: Amelie (2001)</v>
      </c>
      <c r="B174" s="18" cm="1">
        <f t="array" ref="B174">VLOOKUP($A174,'movie-row'!$A$2:$Z$101,_xlfn.XMATCH(B$32,'movie-row'!$A$1:$Z$1),0)</f>
        <v>0</v>
      </c>
      <c r="C174" s="18" cm="1">
        <f t="array" ref="C174">VLOOKUP($A174,'movie-row'!$A$2:$Z$101,_xlfn.XMATCH(C$32,'movie-row'!$A$1:$Z$1),0)</f>
        <v>4</v>
      </c>
      <c r="D174" s="18" cm="1">
        <f t="array" ref="D174">VLOOKUP($A174,'movie-row'!$A$2:$Z$101,_xlfn.XMATCH(D$32,'movie-row'!$A$1:$Z$1),0)</f>
        <v>0</v>
      </c>
      <c r="E174" s="18" cm="1">
        <f t="array" ref="E174">VLOOKUP($A174,'movie-row'!$A$2:$Z$101,_xlfn.XMATCH(E$32,'movie-row'!$A$1:$Z$1),0)</f>
        <v>0</v>
      </c>
      <c r="F174" s="27" cm="1">
        <f t="array" ref="F174">VLOOKUP($A174,'movie-row'!$A$2:$Z$101,_xlfn.XMATCH(F$32,'movie-row'!$A$1:$Z$1),0)</f>
        <v>0</v>
      </c>
      <c r="G174" s="18" cm="1">
        <f t="array" ref="G174">VLOOKUP($A174,'movie-row'!$A$2:$Z$101,_xlfn.XMATCH(G$32,'movie-row'!$A$1:$Z$1),0)</f>
        <v>4</v>
      </c>
      <c r="H174" s="18" cm="1">
        <f t="array" ref="H174">VLOOKUP($A174,'movie-row'!$A$2:$Z$101,_xlfn.XMATCH(H$32,'movie-row'!$A$1:$Z$1),0)</f>
        <v>4</v>
      </c>
      <c r="I174" s="18" cm="1">
        <f t="array" ref="I174">VLOOKUP($A174,'movie-row'!$A$2:$Z$101,_xlfn.XMATCH(I$32,'movie-row'!$A$1:$Z$1),0)</f>
        <v>0</v>
      </c>
      <c r="J174" s="18" cm="1">
        <f t="array" ref="J174">VLOOKUP($A174,'movie-row'!$A$2:$Z$101,_xlfn.XMATCH(J$32,'movie-row'!$A$1:$Z$1),0)</f>
        <v>0</v>
      </c>
      <c r="K174" s="18" cm="1">
        <f t="array" ref="K174">VLOOKUP($A174,'movie-row'!$A$2:$Z$101,_xlfn.XMATCH(K$32,'movie-row'!$A$1:$Z$1),0)</f>
        <v>0</v>
      </c>
      <c r="L174" s="18" cm="1">
        <f t="array" ref="L174">VLOOKUP($A174,'movie-row'!$A$2:$Z$101,_xlfn.XMATCH(L$32,'movie-row'!$A$1:$Z$1),0)</f>
        <v>4.5</v>
      </c>
      <c r="M174" s="18" cm="1">
        <f t="array" ref="M174">VLOOKUP($A174,'movie-row'!$A$2:$Z$101,_xlfn.XMATCH(M$32,'movie-row'!$A$1:$Z$1),0)</f>
        <v>5</v>
      </c>
      <c r="N174" s="18" cm="1">
        <f t="array" ref="N174">VLOOKUP($A174,'movie-row'!$A$2:$Z$101,_xlfn.XMATCH(N$32,'movie-row'!$A$1:$Z$1),0)</f>
        <v>0</v>
      </c>
      <c r="O174" s="27" cm="1">
        <f t="array" ref="O174">VLOOKUP($A174,'movie-row'!$A$2:$Z$101,_xlfn.XMATCH(O$32,'movie-row'!$A$1:$Z$1),0)</f>
        <v>4</v>
      </c>
      <c r="P174" s="18" cm="1">
        <f t="array" ref="P174">VLOOKUP($A174,'movie-row'!$A$2:$Z$101,_xlfn.XMATCH(P$32,'movie-row'!$A$1:$Z$1),0)</f>
        <v>5</v>
      </c>
      <c r="Q174" s="18" cm="1">
        <f t="array" ref="Q174">VLOOKUP($A174,'movie-row'!$A$2:$Z$101,_xlfn.XMATCH(Q$32,'movie-row'!$A$1:$Z$1),0)</f>
        <v>4.5</v>
      </c>
      <c r="R174" s="18" cm="1">
        <f t="array" ref="R174">VLOOKUP($A174,'movie-row'!$A$2:$Z$101,_xlfn.XMATCH(R$32,'movie-row'!$A$1:$Z$1),0)</f>
        <v>0</v>
      </c>
      <c r="S174" s="18" cm="1">
        <f t="array" ref="S174">VLOOKUP($A174,'movie-row'!$A$2:$Z$101,_xlfn.XMATCH(S$32,'movie-row'!$A$1:$Z$1),0)</f>
        <v>5</v>
      </c>
      <c r="T174" s="18" cm="1">
        <f t="array" ref="T174">VLOOKUP($A174,'movie-row'!$A$2:$Z$101,_xlfn.XMATCH(T$32,'movie-row'!$A$1:$Z$1),0)</f>
        <v>4.5</v>
      </c>
      <c r="U174" s="18" cm="1">
        <f t="array" ref="U174">VLOOKUP($A174,'movie-row'!$A$2:$Z$101,_xlfn.XMATCH(U$32,'movie-row'!$A$1:$Z$1),0)</f>
        <v>5</v>
      </c>
      <c r="V174" s="18" cm="1">
        <f t="array" ref="V174">VLOOKUP($A174,'movie-row'!$A$2:$Z$101,_xlfn.XMATCH(V$32,'movie-row'!$A$1:$Z$1),0)</f>
        <v>0</v>
      </c>
      <c r="W174" s="18" cm="1">
        <f t="array" ref="W174">VLOOKUP($A174,'movie-row'!$A$2:$Z$101,_xlfn.XMATCH(W$32,'movie-row'!$A$1:$Z$1),0)</f>
        <v>4</v>
      </c>
      <c r="X174" s="18" cm="1">
        <f t="array" ref="X174">VLOOKUP($A174,'movie-row'!$A$2:$Z$101,_xlfn.XMATCH(X$32,'movie-row'!$A$1:$Z$1),0)</f>
        <v>4</v>
      </c>
      <c r="Y174" s="18" cm="1">
        <f t="array" ref="Y174">VLOOKUP($A174,'movie-row'!$A$2:$Z$101,_xlfn.XMATCH(Y$32,'movie-row'!$A$1:$Z$1),0)</f>
        <v>0</v>
      </c>
      <c r="Z174" s="18" cm="1">
        <f t="array" ref="Z174">VLOOKUP($A174,'movie-row'!$A$2:$Z$101,_xlfn.XMATCH(Z$32,'movie-row'!$A$1:$Z$1),0)</f>
        <v>4</v>
      </c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8"/>
      <c r="AO174" s="38"/>
      <c r="AP174" s="38"/>
      <c r="AQ174" s="38"/>
      <c r="AR174" s="38"/>
      <c r="AS174" s="38"/>
      <c r="AT174" s="38"/>
      <c r="AU174" s="38"/>
      <c r="AV174" s="38"/>
      <c r="AW174" s="38"/>
      <c r="AX174" s="38"/>
      <c r="AY174" s="38"/>
      <c r="AZ174" s="38"/>
    </row>
    <row r="175" spans="1:52">
      <c r="A175" s="1" t="str">
        <f t="shared" si="25"/>
        <v>194: Amelie (2001)</v>
      </c>
      <c r="B175" s="18" cm="1">
        <f t="array" ref="B175">VLOOKUP($A175,'movie-row'!$A$2:$Z$101,_xlfn.XMATCH(B$33,'movie-row'!$A$1:$Z$1),0)</f>
        <v>5</v>
      </c>
      <c r="C175" s="18" cm="1">
        <f t="array" ref="C175">VLOOKUP($A175,'movie-row'!$A$2:$Z$101,_xlfn.XMATCH(C$33,'movie-row'!$A$1:$Z$1),0)</f>
        <v>4.5</v>
      </c>
      <c r="D175" s="18" cm="1">
        <f t="array" ref="D175">VLOOKUP($A175,'movie-row'!$A$2:$Z$101,_xlfn.XMATCH(D$33,'movie-row'!$A$1:$Z$1),0)</f>
        <v>0</v>
      </c>
      <c r="E175" s="18" cm="1">
        <f t="array" ref="E175">VLOOKUP($A175,'movie-row'!$A$2:$Z$101,_xlfn.XMATCH(E$33,'movie-row'!$A$1:$Z$1),0)</f>
        <v>4</v>
      </c>
      <c r="F175" s="27" cm="1">
        <f t="array" ref="F175">VLOOKUP($A175,'movie-row'!$A$2:$Z$101,_xlfn.XMATCH(F$33,'movie-row'!$A$1:$Z$1),0)</f>
        <v>0</v>
      </c>
      <c r="G175" s="18" cm="1">
        <f t="array" ref="G175">VLOOKUP($A175,'movie-row'!$A$2:$Z$101,_xlfn.XMATCH(G$33,'movie-row'!$A$1:$Z$1),0)</f>
        <v>0</v>
      </c>
      <c r="H175" s="18" cm="1">
        <f t="array" ref="H175">VLOOKUP($A175,'movie-row'!$A$2:$Z$101,_xlfn.XMATCH(H$33,'movie-row'!$A$1:$Z$1),0)</f>
        <v>4.5</v>
      </c>
      <c r="I175" s="18" cm="1">
        <f t="array" ref="I175">VLOOKUP($A175,'movie-row'!$A$2:$Z$101,_xlfn.XMATCH(I$33,'movie-row'!$A$1:$Z$1),0)</f>
        <v>0</v>
      </c>
      <c r="J175" s="18" cm="1">
        <f t="array" ref="J175">VLOOKUP($A175,'movie-row'!$A$2:$Z$101,_xlfn.XMATCH(J$33,'movie-row'!$A$1:$Z$1),0)</f>
        <v>5</v>
      </c>
      <c r="K175" s="18" cm="1">
        <f t="array" ref="K175">VLOOKUP($A175,'movie-row'!$A$2:$Z$101,_xlfn.XMATCH(K$33,'movie-row'!$A$1:$Z$1),0)</f>
        <v>0</v>
      </c>
      <c r="L175" s="18" cm="1">
        <f t="array" ref="L175">VLOOKUP($A175,'movie-row'!$A$2:$Z$101,_xlfn.XMATCH(L$33,'movie-row'!$A$1:$Z$1),0)</f>
        <v>0</v>
      </c>
      <c r="M175" s="18" cm="1">
        <f t="array" ref="M175">VLOOKUP($A175,'movie-row'!$A$2:$Z$101,_xlfn.XMATCH(M$33,'movie-row'!$A$1:$Z$1),0)</f>
        <v>4</v>
      </c>
      <c r="N175" s="18" cm="1">
        <f t="array" ref="N175">VLOOKUP($A175,'movie-row'!$A$2:$Z$101,_xlfn.XMATCH(N$33,'movie-row'!$A$1:$Z$1),0)</f>
        <v>4.5</v>
      </c>
      <c r="O175" s="27" cm="1">
        <f t="array" ref="O175">VLOOKUP($A175,'movie-row'!$A$2:$Z$101,_xlfn.XMATCH(O$33,'movie-row'!$A$1:$Z$1),0)</f>
        <v>0</v>
      </c>
      <c r="P175" s="18" cm="1">
        <f t="array" ref="P175">VLOOKUP($A175,'movie-row'!$A$2:$Z$101,_xlfn.XMATCH(P$33,'movie-row'!$A$1:$Z$1),0)</f>
        <v>4</v>
      </c>
      <c r="Q175" s="18" cm="1">
        <f t="array" ref="Q175">VLOOKUP($A175,'movie-row'!$A$2:$Z$101,_xlfn.XMATCH(Q$33,'movie-row'!$A$1:$Z$1),0)</f>
        <v>0</v>
      </c>
      <c r="R175" s="18" cm="1">
        <f t="array" ref="R175">VLOOKUP($A175,'movie-row'!$A$2:$Z$101,_xlfn.XMATCH(R$33,'movie-row'!$A$1:$Z$1),0)</f>
        <v>0</v>
      </c>
      <c r="S175" s="18" cm="1">
        <f t="array" ref="S175">VLOOKUP($A175,'movie-row'!$A$2:$Z$101,_xlfn.XMATCH(S$33,'movie-row'!$A$1:$Z$1),0)</f>
        <v>0</v>
      </c>
      <c r="T175" s="18" cm="1">
        <f t="array" ref="T175">VLOOKUP($A175,'movie-row'!$A$2:$Z$101,_xlfn.XMATCH(T$33,'movie-row'!$A$1:$Z$1),0)</f>
        <v>5</v>
      </c>
      <c r="U175" s="18" cm="1">
        <f t="array" ref="U175">VLOOKUP($A175,'movie-row'!$A$2:$Z$101,_xlfn.XMATCH(U$33,'movie-row'!$A$1:$Z$1),0)</f>
        <v>4</v>
      </c>
      <c r="V175" s="18" cm="1">
        <f t="array" ref="V175">VLOOKUP($A175,'movie-row'!$A$2:$Z$101,_xlfn.XMATCH(V$33,'movie-row'!$A$1:$Z$1),0)</f>
        <v>4.5</v>
      </c>
      <c r="W175" s="18" cm="1">
        <f t="array" ref="W175">VLOOKUP($A175,'movie-row'!$A$2:$Z$101,_xlfn.XMATCH(W$33,'movie-row'!$A$1:$Z$1),0)</f>
        <v>5</v>
      </c>
      <c r="X175" s="18" cm="1">
        <f t="array" ref="X175">VLOOKUP($A175,'movie-row'!$A$2:$Z$101,_xlfn.XMATCH(X$33,'movie-row'!$A$1:$Z$1),0)</f>
        <v>3</v>
      </c>
      <c r="Y175" s="18" cm="1">
        <f t="array" ref="Y175">VLOOKUP($A175,'movie-row'!$A$2:$Z$101,_xlfn.XMATCH(Y$33,'movie-row'!$A$1:$Z$1),0)</f>
        <v>0</v>
      </c>
      <c r="Z175" s="18" cm="1">
        <f t="array" ref="Z175">VLOOKUP($A175,'movie-row'!$A$2:$Z$101,_xlfn.XMATCH(Z$33,'movie-row'!$A$1:$Z$1),0)</f>
        <v>0</v>
      </c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  <c r="AZ175" s="38"/>
    </row>
    <row r="176" spans="1:52">
      <c r="A176" s="21" t="s">
        <v>26</v>
      </c>
      <c r="B176" s="18" cm="1">
        <f t="array" ref="B176">VLOOKUP($A176,'movie-row'!$A$2:$Z$101,_xlfn.XMATCH(B$29,'movie-row'!$A$1:$Z$1),0)</f>
        <v>0</v>
      </c>
      <c r="C176" s="18" cm="1">
        <f t="array" ref="C176">VLOOKUP($A176,'movie-row'!$A$2:$Z$101,_xlfn.XMATCH(C$29,'movie-row'!$A$1:$Z$1),0)</f>
        <v>0</v>
      </c>
      <c r="D176" s="18" cm="1">
        <f t="array" ref="D176">VLOOKUP($A176,'movie-row'!$A$2:$Z$101,_xlfn.XMATCH(D$29,'movie-row'!$A$1:$Z$1),0)</f>
        <v>2.5</v>
      </c>
      <c r="E176" s="18" cm="1">
        <f t="array" ref="E176">VLOOKUP($A176,'movie-row'!$A$2:$Z$101,_xlfn.XMATCH(E$29,'movie-row'!$A$1:$Z$1),0)</f>
        <v>0</v>
      </c>
      <c r="F176" s="27" cm="1">
        <f t="array" ref="F176">VLOOKUP($A176,'movie-row'!$A$2:$Z$101,_xlfn.XMATCH(F$29,'movie-row'!$A$1:$Z$1),0)</f>
        <v>4.5</v>
      </c>
      <c r="G176" s="18" cm="1">
        <f t="array" ref="G176">VLOOKUP($A176,'movie-row'!$A$2:$Z$101,_xlfn.XMATCH(G$29,'movie-row'!$A$1:$Z$1),0)</f>
        <v>0</v>
      </c>
      <c r="H176" s="18" cm="1">
        <f t="array" ref="H176">VLOOKUP($A176,'movie-row'!$A$2:$Z$101,_xlfn.XMATCH(H$29,'movie-row'!$A$1:$Z$1),0)</f>
        <v>0</v>
      </c>
      <c r="I176" s="18" cm="1">
        <f t="array" ref="I176">VLOOKUP($A176,'movie-row'!$A$2:$Z$101,_xlfn.XMATCH(I$29,'movie-row'!$A$1:$Z$1),0)</f>
        <v>0</v>
      </c>
      <c r="J176" s="18" cm="1">
        <f t="array" ref="J176">VLOOKUP($A176,'movie-row'!$A$2:$Z$101,_xlfn.XMATCH(J$29,'movie-row'!$A$1:$Z$1),0)</f>
        <v>3.5</v>
      </c>
      <c r="K176" s="18" cm="1">
        <f t="array" ref="K176">VLOOKUP($A176,'movie-row'!$A$2:$Z$101,_xlfn.XMATCH(K$29,'movie-row'!$A$1:$Z$1),0)</f>
        <v>3</v>
      </c>
      <c r="L176" s="18" cm="1">
        <f t="array" ref="L176">VLOOKUP($A176,'movie-row'!$A$2:$Z$101,_xlfn.XMATCH(L$29,'movie-row'!$A$1:$Z$1),0)</f>
        <v>4.5</v>
      </c>
      <c r="M176" s="18" cm="1">
        <f t="array" ref="M176">VLOOKUP($A176,'movie-row'!$A$2:$Z$101,_xlfn.XMATCH(M$29,'movie-row'!$A$1:$Z$1),0)</f>
        <v>3</v>
      </c>
      <c r="N176" s="18" cm="1">
        <f t="array" ref="N176">VLOOKUP($A176,'movie-row'!$A$2:$Z$101,_xlfn.XMATCH(N$29,'movie-row'!$A$1:$Z$1),0)</f>
        <v>4</v>
      </c>
      <c r="O176" s="27" cm="1">
        <f t="array" ref="O176">VLOOKUP($A176,'movie-row'!$A$2:$Z$101,_xlfn.XMATCH(O$29,'movie-row'!$A$1:$Z$1),0)</f>
        <v>4</v>
      </c>
      <c r="P176" s="18" cm="1">
        <f t="array" ref="P176">VLOOKUP($A176,'movie-row'!$A$2:$Z$101,_xlfn.XMATCH(P$29,'movie-row'!$A$1:$Z$1),0)</f>
        <v>4</v>
      </c>
      <c r="Q176" s="18" cm="1">
        <f t="array" ref="Q176">VLOOKUP($A176,'movie-row'!$A$2:$Z$101,_xlfn.XMATCH(Q$29,'movie-row'!$A$1:$Z$1),0)</f>
        <v>3</v>
      </c>
      <c r="R176" s="18" cm="1">
        <f t="array" ref="R176">VLOOKUP($A176,'movie-row'!$A$2:$Z$101,_xlfn.XMATCH(R$29,'movie-row'!$A$1:$Z$1),0)</f>
        <v>0</v>
      </c>
      <c r="S176" s="18" cm="1">
        <f t="array" ref="S176">VLOOKUP($A176,'movie-row'!$A$2:$Z$101,_xlfn.XMATCH(S$29,'movie-row'!$A$1:$Z$1),0)</f>
        <v>0</v>
      </c>
      <c r="T176" s="18" cm="1">
        <f t="array" ref="T176">VLOOKUP($A176,'movie-row'!$A$2:$Z$101,_xlfn.XMATCH(T$29,'movie-row'!$A$1:$Z$1),0)</f>
        <v>0</v>
      </c>
      <c r="U176" s="18" cm="1">
        <f t="array" ref="U176">VLOOKUP($A176,'movie-row'!$A$2:$Z$101,_xlfn.XMATCH(U$29,'movie-row'!$A$1:$Z$1),0)</f>
        <v>2.5</v>
      </c>
      <c r="V176" s="18" cm="1">
        <f t="array" ref="V176">VLOOKUP($A176,'movie-row'!$A$2:$Z$101,_xlfn.XMATCH(V$29,'movie-row'!$A$1:$Z$1),0)</f>
        <v>0</v>
      </c>
      <c r="W176" s="18" cm="1">
        <f t="array" ref="W176">VLOOKUP($A176,'movie-row'!$A$2:$Z$101,_xlfn.XMATCH(W$29,'movie-row'!$A$1:$Z$1),0)</f>
        <v>3.5</v>
      </c>
      <c r="X176" s="18" cm="1">
        <f t="array" ref="X176">VLOOKUP($A176,'movie-row'!$A$2:$Z$101,_xlfn.XMATCH(X$29,'movie-row'!$A$1:$Z$1),0)</f>
        <v>0</v>
      </c>
      <c r="Y176" s="18" cm="1">
        <f t="array" ref="Y176">VLOOKUP($A176,'movie-row'!$A$2:$Z$101,_xlfn.XMATCH(Y$29,'movie-row'!$A$1:$Z$1),0)</f>
        <v>0</v>
      </c>
      <c r="Z176" s="18" cm="1">
        <f t="array" ref="Z176">VLOOKUP($A176,'movie-row'!$A$2:$Z$101,_xlfn.XMATCH(Z$29,'movie-row'!$A$1:$Z$1),0)</f>
        <v>4</v>
      </c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  <c r="AL176" s="38"/>
      <c r="AM176" s="38"/>
      <c r="AN176" s="38"/>
      <c r="AO176" s="38"/>
      <c r="AP176" s="38"/>
      <c r="AQ176" s="38"/>
      <c r="AR176" s="38"/>
      <c r="AS176" s="38"/>
      <c r="AT176" s="38"/>
      <c r="AU176" s="38"/>
      <c r="AV176" s="38"/>
      <c r="AW176" s="38"/>
      <c r="AX176" s="38"/>
      <c r="AY176" s="38"/>
      <c r="AZ176" s="38"/>
    </row>
    <row r="177" spans="1:52">
      <c r="A177" s="1" t="str">
        <f t="shared" ref="A177:A180" si="26">A176</f>
        <v>197: Braveheart (1995)</v>
      </c>
      <c r="B177" s="18" cm="1">
        <f t="array" ref="B177">VLOOKUP($A177,'movie-row'!$A$2:$Z$101,_xlfn.XMATCH(B$30,'movie-row'!$A$1:$Z$1),0)</f>
        <v>0</v>
      </c>
      <c r="C177" s="18" cm="1">
        <f t="array" ref="C177">VLOOKUP($A177,'movie-row'!$A$2:$Z$101,_xlfn.XMATCH(C$30,'movie-row'!$A$1:$Z$1),0)</f>
        <v>3.5</v>
      </c>
      <c r="D177" s="18" cm="1">
        <f t="array" ref="D177">VLOOKUP($A177,'movie-row'!$A$2:$Z$101,_xlfn.XMATCH(D$30,'movie-row'!$A$1:$Z$1),0)</f>
        <v>0</v>
      </c>
      <c r="E177" s="18" cm="1">
        <f t="array" ref="E177">VLOOKUP($A177,'movie-row'!$A$2:$Z$101,_xlfn.XMATCH(E$30,'movie-row'!$A$1:$Z$1),0)</f>
        <v>4</v>
      </c>
      <c r="F177" s="27" cm="1">
        <f t="array" ref="F177">VLOOKUP($A177,'movie-row'!$A$2:$Z$101,_xlfn.XMATCH(F$30,'movie-row'!$A$1:$Z$1),0)</f>
        <v>2.5</v>
      </c>
      <c r="G177" s="18" cm="1">
        <f t="array" ref="G177">VLOOKUP($A177,'movie-row'!$A$2:$Z$101,_xlfn.XMATCH(G$30,'movie-row'!$A$1:$Z$1),0)</f>
        <v>0</v>
      </c>
      <c r="H177" s="18" cm="1">
        <f t="array" ref="H177">VLOOKUP($A177,'movie-row'!$A$2:$Z$101,_xlfn.XMATCH(H$30,'movie-row'!$A$1:$Z$1),0)</f>
        <v>0</v>
      </c>
      <c r="I177" s="18" cm="1">
        <f t="array" ref="I177">VLOOKUP($A177,'movie-row'!$A$2:$Z$101,_xlfn.XMATCH(I$30,'movie-row'!$A$1:$Z$1),0)</f>
        <v>0</v>
      </c>
      <c r="J177" s="18" cm="1">
        <f t="array" ref="J177">VLOOKUP($A177,'movie-row'!$A$2:$Z$101,_xlfn.XMATCH(J$30,'movie-row'!$A$1:$Z$1),0)</f>
        <v>0</v>
      </c>
      <c r="K177" s="18" cm="1">
        <f t="array" ref="K177">VLOOKUP($A177,'movie-row'!$A$2:$Z$101,_xlfn.XMATCH(K$30,'movie-row'!$A$1:$Z$1),0)</f>
        <v>0</v>
      </c>
      <c r="L177" s="18" cm="1">
        <f t="array" ref="L177">VLOOKUP($A177,'movie-row'!$A$2:$Z$101,_xlfn.XMATCH(L$30,'movie-row'!$A$1:$Z$1),0)</f>
        <v>0</v>
      </c>
      <c r="M177" s="18" cm="1">
        <f t="array" ref="M177">VLOOKUP($A177,'movie-row'!$A$2:$Z$101,_xlfn.XMATCH(M$30,'movie-row'!$A$1:$Z$1),0)</f>
        <v>2.5</v>
      </c>
      <c r="N177" s="18" cm="1">
        <f t="array" ref="N177">VLOOKUP($A177,'movie-row'!$A$2:$Z$101,_xlfn.XMATCH(N$30,'movie-row'!$A$1:$Z$1),0)</f>
        <v>0</v>
      </c>
      <c r="O177" s="27" cm="1">
        <f t="array" ref="O177">VLOOKUP($A177,'movie-row'!$A$2:$Z$101,_xlfn.XMATCH(O$30,'movie-row'!$A$1:$Z$1),0)</f>
        <v>4</v>
      </c>
      <c r="P177" s="18" cm="1">
        <f t="array" ref="P177">VLOOKUP($A177,'movie-row'!$A$2:$Z$101,_xlfn.XMATCH(P$30,'movie-row'!$A$1:$Z$1),0)</f>
        <v>0</v>
      </c>
      <c r="Q177" s="18" cm="1">
        <f t="array" ref="Q177">VLOOKUP($A177,'movie-row'!$A$2:$Z$101,_xlfn.XMATCH(Q$30,'movie-row'!$A$1:$Z$1),0)</f>
        <v>4</v>
      </c>
      <c r="R177" s="18" cm="1">
        <f t="array" ref="R177">VLOOKUP($A177,'movie-row'!$A$2:$Z$101,_xlfn.XMATCH(R$30,'movie-row'!$A$1:$Z$1),0)</f>
        <v>0</v>
      </c>
      <c r="S177" s="18" cm="1">
        <f t="array" ref="S177">VLOOKUP($A177,'movie-row'!$A$2:$Z$101,_xlfn.XMATCH(S$30,'movie-row'!$A$1:$Z$1),0)</f>
        <v>4</v>
      </c>
      <c r="T177" s="18" cm="1">
        <f t="array" ref="T177">VLOOKUP($A177,'movie-row'!$A$2:$Z$101,_xlfn.XMATCH(T$30,'movie-row'!$A$1:$Z$1),0)</f>
        <v>0</v>
      </c>
      <c r="U177" s="18" cm="1">
        <f t="array" ref="U177">VLOOKUP($A177,'movie-row'!$A$2:$Z$101,_xlfn.XMATCH(U$30,'movie-row'!$A$1:$Z$1),0)</f>
        <v>0</v>
      </c>
      <c r="V177" s="18" cm="1">
        <f t="array" ref="V177">VLOOKUP($A177,'movie-row'!$A$2:$Z$101,_xlfn.XMATCH(V$30,'movie-row'!$A$1:$Z$1),0)</f>
        <v>0</v>
      </c>
      <c r="W177" s="18" cm="1">
        <f t="array" ref="W177">VLOOKUP($A177,'movie-row'!$A$2:$Z$101,_xlfn.XMATCH(W$30,'movie-row'!$A$1:$Z$1),0)</f>
        <v>1</v>
      </c>
      <c r="X177" s="18" cm="1">
        <f t="array" ref="X177">VLOOKUP($A177,'movie-row'!$A$2:$Z$101,_xlfn.XMATCH(X$30,'movie-row'!$A$1:$Z$1),0)</f>
        <v>2.5</v>
      </c>
      <c r="Y177" s="18" cm="1">
        <f t="array" ref="Y177">VLOOKUP($A177,'movie-row'!$A$2:$Z$101,_xlfn.XMATCH(Y$30,'movie-row'!$A$1:$Z$1),0)</f>
        <v>4</v>
      </c>
      <c r="Z177" s="18" cm="1">
        <f t="array" ref="Z177">VLOOKUP($A177,'movie-row'!$A$2:$Z$101,_xlfn.XMATCH(Z$30,'movie-row'!$A$1:$Z$1),0)</f>
        <v>4</v>
      </c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38"/>
      <c r="AW177" s="38"/>
      <c r="AX177" s="38"/>
      <c r="AY177" s="38"/>
      <c r="AZ177" s="38"/>
    </row>
    <row r="178" spans="1:52">
      <c r="A178" s="1" t="str">
        <f t="shared" si="26"/>
        <v>197: Braveheart (1995)</v>
      </c>
      <c r="B178" s="18" cm="1">
        <f t="array" ref="B178">VLOOKUP($A178,'movie-row'!$A$2:$Z$101,_xlfn.XMATCH(B$31,'movie-row'!$A$1:$Z$1),0)</f>
        <v>0</v>
      </c>
      <c r="C178" s="18" cm="1">
        <f t="array" ref="C178">VLOOKUP($A178,'movie-row'!$A$2:$Z$101,_xlfn.XMATCH(C$31,'movie-row'!$A$1:$Z$1),0)</f>
        <v>4.5</v>
      </c>
      <c r="D178" s="18" cm="1">
        <f t="array" ref="D178">VLOOKUP($A178,'movie-row'!$A$2:$Z$101,_xlfn.XMATCH(D$31,'movie-row'!$A$1:$Z$1),0)</f>
        <v>4</v>
      </c>
      <c r="E178" s="18" cm="1">
        <f t="array" ref="E178">VLOOKUP($A178,'movie-row'!$A$2:$Z$101,_xlfn.XMATCH(E$31,'movie-row'!$A$1:$Z$1),0)</f>
        <v>5</v>
      </c>
      <c r="F178" s="27" cm="1">
        <f t="array" ref="F178">VLOOKUP($A178,'movie-row'!$A$2:$Z$101,_xlfn.XMATCH(F$31,'movie-row'!$A$1:$Z$1),0)</f>
        <v>1.5</v>
      </c>
      <c r="G178" s="18" cm="1">
        <f t="array" ref="G178">VLOOKUP($A178,'movie-row'!$A$2:$Z$101,_xlfn.XMATCH(G$31,'movie-row'!$A$1:$Z$1),0)</f>
        <v>0</v>
      </c>
      <c r="H178" s="18" cm="1">
        <f t="array" ref="H178">VLOOKUP($A178,'movie-row'!$A$2:$Z$101,_xlfn.XMATCH(H$31,'movie-row'!$A$1:$Z$1),0)</f>
        <v>0</v>
      </c>
      <c r="I178" s="18" cm="1">
        <f t="array" ref="I178">VLOOKUP($A178,'movie-row'!$A$2:$Z$101,_xlfn.XMATCH(I$31,'movie-row'!$A$1:$Z$1),0)</f>
        <v>0</v>
      </c>
      <c r="J178" s="18" cm="1">
        <f t="array" ref="J178">VLOOKUP($A178,'movie-row'!$A$2:$Z$101,_xlfn.XMATCH(J$31,'movie-row'!$A$1:$Z$1),0)</f>
        <v>4</v>
      </c>
      <c r="K178" s="18" cm="1">
        <f t="array" ref="K178">VLOOKUP($A178,'movie-row'!$A$2:$Z$101,_xlfn.XMATCH(K$31,'movie-row'!$A$1:$Z$1),0)</f>
        <v>0</v>
      </c>
      <c r="L178" s="18" cm="1">
        <f t="array" ref="L178">VLOOKUP($A178,'movie-row'!$A$2:$Z$101,_xlfn.XMATCH(L$31,'movie-row'!$A$1:$Z$1),0)</f>
        <v>0</v>
      </c>
      <c r="M178" s="18" cm="1">
        <f t="array" ref="M178">VLOOKUP($A178,'movie-row'!$A$2:$Z$101,_xlfn.XMATCH(M$31,'movie-row'!$A$1:$Z$1),0)</f>
        <v>0</v>
      </c>
      <c r="N178" s="18" cm="1">
        <f t="array" ref="N178">VLOOKUP($A178,'movie-row'!$A$2:$Z$101,_xlfn.XMATCH(N$31,'movie-row'!$A$1:$Z$1),0)</f>
        <v>0</v>
      </c>
      <c r="O178" s="27" cm="1">
        <f t="array" ref="O178">VLOOKUP($A178,'movie-row'!$A$2:$Z$101,_xlfn.XMATCH(O$31,'movie-row'!$A$1:$Z$1),0)</f>
        <v>4</v>
      </c>
      <c r="P178" s="18" cm="1">
        <f t="array" ref="P178">VLOOKUP($A178,'movie-row'!$A$2:$Z$101,_xlfn.XMATCH(P$31,'movie-row'!$A$1:$Z$1),0)</f>
        <v>0</v>
      </c>
      <c r="Q178" s="18" cm="1">
        <f t="array" ref="Q178">VLOOKUP($A178,'movie-row'!$A$2:$Z$101,_xlfn.XMATCH(Q$31,'movie-row'!$A$1:$Z$1),0)</f>
        <v>4</v>
      </c>
      <c r="R178" s="18" cm="1">
        <f t="array" ref="R178">VLOOKUP($A178,'movie-row'!$A$2:$Z$101,_xlfn.XMATCH(R$31,'movie-row'!$A$1:$Z$1),0)</f>
        <v>4</v>
      </c>
      <c r="S178" s="18" cm="1">
        <f t="array" ref="S178">VLOOKUP($A178,'movie-row'!$A$2:$Z$101,_xlfn.XMATCH(S$31,'movie-row'!$A$1:$Z$1),0)</f>
        <v>4</v>
      </c>
      <c r="T178" s="18" cm="1">
        <f t="array" ref="T178">VLOOKUP($A178,'movie-row'!$A$2:$Z$101,_xlfn.XMATCH(T$31,'movie-row'!$A$1:$Z$1),0)</f>
        <v>4</v>
      </c>
      <c r="U178" s="18" cm="1">
        <f t="array" ref="U178">VLOOKUP($A178,'movie-row'!$A$2:$Z$101,_xlfn.XMATCH(U$31,'movie-row'!$A$1:$Z$1),0)</f>
        <v>0</v>
      </c>
      <c r="V178" s="18" cm="1">
        <f t="array" ref="V178">VLOOKUP($A178,'movie-row'!$A$2:$Z$101,_xlfn.XMATCH(V$31,'movie-row'!$A$1:$Z$1),0)</f>
        <v>0</v>
      </c>
      <c r="W178" s="18" cm="1">
        <f t="array" ref="W178">VLOOKUP($A178,'movie-row'!$A$2:$Z$101,_xlfn.XMATCH(W$31,'movie-row'!$A$1:$Z$1),0)</f>
        <v>0</v>
      </c>
      <c r="X178" s="18" cm="1">
        <f t="array" ref="X178">VLOOKUP($A178,'movie-row'!$A$2:$Z$101,_xlfn.XMATCH(X$31,'movie-row'!$A$1:$Z$1),0)</f>
        <v>0</v>
      </c>
      <c r="Y178" s="18" cm="1">
        <f t="array" ref="Y178">VLOOKUP($A178,'movie-row'!$A$2:$Z$101,_xlfn.XMATCH(Y$31,'movie-row'!$A$1:$Z$1),0)</f>
        <v>1.5</v>
      </c>
      <c r="Z178" s="18" cm="1">
        <f t="array" ref="Z178">VLOOKUP($A178,'movie-row'!$A$2:$Z$101,_xlfn.XMATCH(Z$31,'movie-row'!$A$1:$Z$1),0)</f>
        <v>0</v>
      </c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  <c r="AL178" s="38"/>
      <c r="AM178" s="38"/>
      <c r="AN178" s="38"/>
      <c r="AO178" s="38"/>
      <c r="AP178" s="38"/>
      <c r="AQ178" s="38"/>
      <c r="AR178" s="38"/>
      <c r="AS178" s="38"/>
      <c r="AT178" s="38"/>
      <c r="AU178" s="38"/>
      <c r="AV178" s="38"/>
      <c r="AW178" s="38"/>
      <c r="AX178" s="38"/>
      <c r="AY178" s="38"/>
      <c r="AZ178" s="38"/>
    </row>
    <row r="179" spans="1:52">
      <c r="A179" s="1" t="str">
        <f t="shared" si="26"/>
        <v>197: Braveheart (1995)</v>
      </c>
      <c r="B179" s="18" cm="1">
        <f t="array" ref="B179">VLOOKUP($A179,'movie-row'!$A$2:$Z$101,_xlfn.XMATCH(B$32,'movie-row'!$A$1:$Z$1),0)</f>
        <v>4</v>
      </c>
      <c r="C179" s="18" cm="1">
        <f t="array" ref="C179">VLOOKUP($A179,'movie-row'!$A$2:$Z$101,_xlfn.XMATCH(C$32,'movie-row'!$A$1:$Z$1),0)</f>
        <v>4</v>
      </c>
      <c r="D179" s="18" cm="1">
        <f t="array" ref="D179">VLOOKUP($A179,'movie-row'!$A$2:$Z$101,_xlfn.XMATCH(D$32,'movie-row'!$A$1:$Z$1),0)</f>
        <v>3.5</v>
      </c>
      <c r="E179" s="18" cm="1">
        <f t="array" ref="E179">VLOOKUP($A179,'movie-row'!$A$2:$Z$101,_xlfn.XMATCH(E$32,'movie-row'!$A$1:$Z$1),0)</f>
        <v>0</v>
      </c>
      <c r="F179" s="27" cm="1">
        <f t="array" ref="F179">VLOOKUP($A179,'movie-row'!$A$2:$Z$101,_xlfn.XMATCH(F$32,'movie-row'!$A$1:$Z$1),0)</f>
        <v>5</v>
      </c>
      <c r="G179" s="18" cm="1">
        <f t="array" ref="G179">VLOOKUP($A179,'movie-row'!$A$2:$Z$101,_xlfn.XMATCH(G$32,'movie-row'!$A$1:$Z$1),0)</f>
        <v>0</v>
      </c>
      <c r="H179" s="18" cm="1">
        <f t="array" ref="H179">VLOOKUP($A179,'movie-row'!$A$2:$Z$101,_xlfn.XMATCH(H$32,'movie-row'!$A$1:$Z$1),0)</f>
        <v>4</v>
      </c>
      <c r="I179" s="18" cm="1">
        <f t="array" ref="I179">VLOOKUP($A179,'movie-row'!$A$2:$Z$101,_xlfn.XMATCH(I$32,'movie-row'!$A$1:$Z$1),0)</f>
        <v>5</v>
      </c>
      <c r="J179" s="18" cm="1">
        <f t="array" ref="J179">VLOOKUP($A179,'movie-row'!$A$2:$Z$101,_xlfn.XMATCH(J$32,'movie-row'!$A$1:$Z$1),0)</f>
        <v>0</v>
      </c>
      <c r="K179" s="18" cm="1">
        <f t="array" ref="K179">VLOOKUP($A179,'movie-row'!$A$2:$Z$101,_xlfn.XMATCH(K$32,'movie-row'!$A$1:$Z$1),0)</f>
        <v>1</v>
      </c>
      <c r="L179" s="18" cm="1">
        <f t="array" ref="L179">VLOOKUP($A179,'movie-row'!$A$2:$Z$101,_xlfn.XMATCH(L$32,'movie-row'!$A$1:$Z$1),0)</f>
        <v>4</v>
      </c>
      <c r="M179" s="18" cm="1">
        <f t="array" ref="M179">VLOOKUP($A179,'movie-row'!$A$2:$Z$101,_xlfn.XMATCH(M$32,'movie-row'!$A$1:$Z$1),0)</f>
        <v>0</v>
      </c>
      <c r="N179" s="18" cm="1">
        <f t="array" ref="N179">VLOOKUP($A179,'movie-row'!$A$2:$Z$101,_xlfn.XMATCH(N$32,'movie-row'!$A$1:$Z$1),0)</f>
        <v>0</v>
      </c>
      <c r="O179" s="27" cm="1">
        <f t="array" ref="O179">VLOOKUP($A179,'movie-row'!$A$2:$Z$101,_xlfn.XMATCH(O$32,'movie-row'!$A$1:$Z$1),0)</f>
        <v>0</v>
      </c>
      <c r="P179" s="18" cm="1">
        <f t="array" ref="P179">VLOOKUP($A179,'movie-row'!$A$2:$Z$101,_xlfn.XMATCH(P$32,'movie-row'!$A$1:$Z$1),0)</f>
        <v>1.5</v>
      </c>
      <c r="Q179" s="18" cm="1">
        <f t="array" ref="Q179">VLOOKUP($A179,'movie-row'!$A$2:$Z$101,_xlfn.XMATCH(Q$32,'movie-row'!$A$1:$Z$1),0)</f>
        <v>2.5</v>
      </c>
      <c r="R179" s="18" cm="1">
        <f t="array" ref="R179">VLOOKUP($A179,'movie-row'!$A$2:$Z$101,_xlfn.XMATCH(R$32,'movie-row'!$A$1:$Z$1),0)</f>
        <v>4</v>
      </c>
      <c r="S179" s="18" cm="1">
        <f t="array" ref="S179">VLOOKUP($A179,'movie-row'!$A$2:$Z$101,_xlfn.XMATCH(S$32,'movie-row'!$A$1:$Z$1),0)</f>
        <v>0</v>
      </c>
      <c r="T179" s="18" cm="1">
        <f t="array" ref="T179">VLOOKUP($A179,'movie-row'!$A$2:$Z$101,_xlfn.XMATCH(T$32,'movie-row'!$A$1:$Z$1),0)</f>
        <v>2.5</v>
      </c>
      <c r="U179" s="18" cm="1">
        <f t="array" ref="U179">VLOOKUP($A179,'movie-row'!$A$2:$Z$101,_xlfn.XMATCH(U$32,'movie-row'!$A$1:$Z$1),0)</f>
        <v>4</v>
      </c>
      <c r="V179" s="18" cm="1">
        <f t="array" ref="V179">VLOOKUP($A179,'movie-row'!$A$2:$Z$101,_xlfn.XMATCH(V$32,'movie-row'!$A$1:$Z$1),0)</f>
        <v>5</v>
      </c>
      <c r="W179" s="18" cm="1">
        <f t="array" ref="W179">VLOOKUP($A179,'movie-row'!$A$2:$Z$101,_xlfn.XMATCH(W$32,'movie-row'!$A$1:$Z$1),0)</f>
        <v>4</v>
      </c>
      <c r="X179" s="18" cm="1">
        <f t="array" ref="X179">VLOOKUP($A179,'movie-row'!$A$2:$Z$101,_xlfn.XMATCH(X$32,'movie-row'!$A$1:$Z$1),0)</f>
        <v>0</v>
      </c>
      <c r="Y179" s="18" cm="1">
        <f t="array" ref="Y179">VLOOKUP($A179,'movie-row'!$A$2:$Z$101,_xlfn.XMATCH(Y$32,'movie-row'!$A$1:$Z$1),0)</f>
        <v>0</v>
      </c>
      <c r="Z179" s="18" cm="1">
        <f t="array" ref="Z179">VLOOKUP($A179,'movie-row'!$A$2:$Z$101,_xlfn.XMATCH(Z$32,'movie-row'!$A$1:$Z$1),0)</f>
        <v>0</v>
      </c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  <c r="AL179" s="38"/>
      <c r="AM179" s="38"/>
      <c r="AN179" s="38"/>
      <c r="AO179" s="38"/>
      <c r="AP179" s="38"/>
      <c r="AQ179" s="38"/>
      <c r="AR179" s="38"/>
      <c r="AS179" s="38"/>
      <c r="AT179" s="38"/>
      <c r="AU179" s="38"/>
      <c r="AV179" s="38"/>
      <c r="AW179" s="38"/>
      <c r="AX179" s="38"/>
      <c r="AY179" s="38"/>
      <c r="AZ179" s="38"/>
    </row>
    <row r="180" spans="1:52">
      <c r="A180" s="1" t="str">
        <f t="shared" si="26"/>
        <v>197: Braveheart (1995)</v>
      </c>
      <c r="B180" s="18" cm="1">
        <f t="array" ref="B180">VLOOKUP($A180,'movie-row'!$A$2:$Z$101,_xlfn.XMATCH(B$33,'movie-row'!$A$1:$Z$1),0)</f>
        <v>0</v>
      </c>
      <c r="C180" s="18" cm="1">
        <f t="array" ref="C180">VLOOKUP($A180,'movie-row'!$A$2:$Z$101,_xlfn.XMATCH(C$33,'movie-row'!$A$1:$Z$1),0)</f>
        <v>4</v>
      </c>
      <c r="D180" s="18" cm="1">
        <f t="array" ref="D180">VLOOKUP($A180,'movie-row'!$A$2:$Z$101,_xlfn.XMATCH(D$33,'movie-row'!$A$1:$Z$1),0)</f>
        <v>4</v>
      </c>
      <c r="E180" s="18" cm="1">
        <f t="array" ref="E180">VLOOKUP($A180,'movie-row'!$A$2:$Z$101,_xlfn.XMATCH(E$33,'movie-row'!$A$1:$Z$1),0)</f>
        <v>0</v>
      </c>
      <c r="F180" s="27" cm="1">
        <f t="array" ref="F180">VLOOKUP($A180,'movie-row'!$A$2:$Z$101,_xlfn.XMATCH(F$33,'movie-row'!$A$1:$Z$1),0)</f>
        <v>5</v>
      </c>
      <c r="G180" s="18" cm="1">
        <f t="array" ref="G180">VLOOKUP($A180,'movie-row'!$A$2:$Z$101,_xlfn.XMATCH(G$33,'movie-row'!$A$1:$Z$1),0)</f>
        <v>4</v>
      </c>
      <c r="H180" s="18" cm="1">
        <f t="array" ref="H180">VLOOKUP($A180,'movie-row'!$A$2:$Z$101,_xlfn.XMATCH(H$33,'movie-row'!$A$1:$Z$1),0)</f>
        <v>2.5</v>
      </c>
      <c r="I180" s="18" cm="1">
        <f t="array" ref="I180">VLOOKUP($A180,'movie-row'!$A$2:$Z$101,_xlfn.XMATCH(I$33,'movie-row'!$A$1:$Z$1),0)</f>
        <v>0</v>
      </c>
      <c r="J180" s="18" cm="1">
        <f t="array" ref="J180">VLOOKUP($A180,'movie-row'!$A$2:$Z$101,_xlfn.XMATCH(J$33,'movie-row'!$A$1:$Z$1),0)</f>
        <v>4</v>
      </c>
      <c r="K180" s="18" cm="1">
        <f t="array" ref="K180">VLOOKUP($A180,'movie-row'!$A$2:$Z$101,_xlfn.XMATCH(K$33,'movie-row'!$A$1:$Z$1),0)</f>
        <v>4</v>
      </c>
      <c r="L180" s="18" cm="1">
        <f t="array" ref="L180">VLOOKUP($A180,'movie-row'!$A$2:$Z$101,_xlfn.XMATCH(L$33,'movie-row'!$A$1:$Z$1),0)</f>
        <v>4</v>
      </c>
      <c r="M180" s="18" cm="1">
        <f t="array" ref="M180">VLOOKUP($A180,'movie-row'!$A$2:$Z$101,_xlfn.XMATCH(M$33,'movie-row'!$A$1:$Z$1),0)</f>
        <v>4</v>
      </c>
      <c r="N180" s="18" cm="1">
        <f t="array" ref="N180">VLOOKUP($A180,'movie-row'!$A$2:$Z$101,_xlfn.XMATCH(N$33,'movie-row'!$A$1:$Z$1),0)</f>
        <v>2.5</v>
      </c>
      <c r="O180" s="27" cm="1">
        <f t="array" ref="O180">VLOOKUP($A180,'movie-row'!$A$2:$Z$101,_xlfn.XMATCH(O$33,'movie-row'!$A$1:$Z$1),0)</f>
        <v>4</v>
      </c>
      <c r="P180" s="18" cm="1">
        <f t="array" ref="P180">VLOOKUP($A180,'movie-row'!$A$2:$Z$101,_xlfn.XMATCH(P$33,'movie-row'!$A$1:$Z$1),0)</f>
        <v>3</v>
      </c>
      <c r="Q180" s="18" cm="1">
        <f t="array" ref="Q180">VLOOKUP($A180,'movie-row'!$A$2:$Z$101,_xlfn.XMATCH(Q$33,'movie-row'!$A$1:$Z$1),0)</f>
        <v>0</v>
      </c>
      <c r="R180" s="18" cm="1">
        <f t="array" ref="R180">VLOOKUP($A180,'movie-row'!$A$2:$Z$101,_xlfn.XMATCH(R$33,'movie-row'!$A$1:$Z$1),0)</f>
        <v>5</v>
      </c>
      <c r="S180" s="18" cm="1">
        <f t="array" ref="S180">VLOOKUP($A180,'movie-row'!$A$2:$Z$101,_xlfn.XMATCH(S$33,'movie-row'!$A$1:$Z$1),0)</f>
        <v>0</v>
      </c>
      <c r="T180" s="18" cm="1">
        <f t="array" ref="T180">VLOOKUP($A180,'movie-row'!$A$2:$Z$101,_xlfn.XMATCH(T$33,'movie-row'!$A$1:$Z$1),0)</f>
        <v>1.5</v>
      </c>
      <c r="U180" s="18" cm="1">
        <f t="array" ref="U180">VLOOKUP($A180,'movie-row'!$A$2:$Z$101,_xlfn.XMATCH(U$33,'movie-row'!$A$1:$Z$1),0)</f>
        <v>4</v>
      </c>
      <c r="V180" s="18" cm="1">
        <f t="array" ref="V180">VLOOKUP($A180,'movie-row'!$A$2:$Z$101,_xlfn.XMATCH(V$33,'movie-row'!$A$1:$Z$1),0)</f>
        <v>2.5</v>
      </c>
      <c r="W180" s="18" cm="1">
        <f t="array" ref="W180">VLOOKUP($A180,'movie-row'!$A$2:$Z$101,_xlfn.XMATCH(W$33,'movie-row'!$A$1:$Z$1),0)</f>
        <v>4</v>
      </c>
      <c r="X180" s="18" cm="1">
        <f t="array" ref="X180">VLOOKUP($A180,'movie-row'!$A$2:$Z$101,_xlfn.XMATCH(X$33,'movie-row'!$A$1:$Z$1),0)</f>
        <v>4.5</v>
      </c>
      <c r="Y180" s="18" cm="1">
        <f t="array" ref="Y180">VLOOKUP($A180,'movie-row'!$A$2:$Z$101,_xlfn.XMATCH(Y$33,'movie-row'!$A$1:$Z$1),0)</f>
        <v>3.5</v>
      </c>
      <c r="Z180" s="18" cm="1">
        <f t="array" ref="Z180">VLOOKUP($A180,'movie-row'!$A$2:$Z$101,_xlfn.XMATCH(Z$33,'movie-row'!$A$1:$Z$1),0)</f>
        <v>4</v>
      </c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  <c r="AL180" s="38"/>
      <c r="AM180" s="38"/>
      <c r="AN180" s="38"/>
      <c r="AO180" s="38"/>
      <c r="AP180" s="38"/>
      <c r="AQ180" s="38"/>
      <c r="AR180" s="38"/>
      <c r="AS180" s="38"/>
      <c r="AT180" s="38"/>
      <c r="AU180" s="38"/>
      <c r="AV180" s="38"/>
      <c r="AW180" s="38"/>
      <c r="AX180" s="38"/>
      <c r="AY180" s="38"/>
      <c r="AZ180" s="38"/>
    </row>
    <row r="181" spans="1:52">
      <c r="A181" s="21" t="s">
        <v>27</v>
      </c>
      <c r="B181" s="18" cm="1">
        <f t="array" ref="B181">VLOOKUP($A181,'movie-row'!$A$2:$Z$101,_xlfn.XMATCH(B$29,'movie-row'!$A$1:$Z$1),0)</f>
        <v>0</v>
      </c>
      <c r="C181" s="18" cm="1">
        <f t="array" ref="C181">VLOOKUP($A181,'movie-row'!$A$2:$Z$101,_xlfn.XMATCH(C$29,'movie-row'!$A$1:$Z$1),0)</f>
        <v>5</v>
      </c>
      <c r="D181" s="18" cm="1">
        <f t="array" ref="D181">VLOOKUP($A181,'movie-row'!$A$2:$Z$101,_xlfn.XMATCH(D$29,'movie-row'!$A$1:$Z$1),0)</f>
        <v>5</v>
      </c>
      <c r="E181" s="18" cm="1">
        <f t="array" ref="E181">VLOOKUP($A181,'movie-row'!$A$2:$Z$101,_xlfn.XMATCH(E$29,'movie-row'!$A$1:$Z$1),0)</f>
        <v>0</v>
      </c>
      <c r="F181" s="27" cm="1">
        <f t="array" ref="F181">VLOOKUP($A181,'movie-row'!$A$2:$Z$101,_xlfn.XMATCH(F$29,'movie-row'!$A$1:$Z$1),0)</f>
        <v>0</v>
      </c>
      <c r="G181" s="18" cm="1">
        <f t="array" ref="G181">VLOOKUP($A181,'movie-row'!$A$2:$Z$101,_xlfn.XMATCH(G$29,'movie-row'!$A$1:$Z$1),0)</f>
        <v>5</v>
      </c>
      <c r="H181" s="18" cm="1">
        <f t="array" ref="H181">VLOOKUP($A181,'movie-row'!$A$2:$Z$101,_xlfn.XMATCH(H$29,'movie-row'!$A$1:$Z$1),0)</f>
        <v>0</v>
      </c>
      <c r="I181" s="18" cm="1">
        <f t="array" ref="I181">VLOOKUP($A181,'movie-row'!$A$2:$Z$101,_xlfn.XMATCH(I$29,'movie-row'!$A$1:$Z$1),0)</f>
        <v>0</v>
      </c>
      <c r="J181" s="18" cm="1">
        <f t="array" ref="J181">VLOOKUP($A181,'movie-row'!$A$2:$Z$101,_xlfn.XMATCH(J$29,'movie-row'!$A$1:$Z$1),0)</f>
        <v>5</v>
      </c>
      <c r="K181" s="18" cm="1">
        <f t="array" ref="K181">VLOOKUP($A181,'movie-row'!$A$2:$Z$101,_xlfn.XMATCH(K$29,'movie-row'!$A$1:$Z$1),0)</f>
        <v>5</v>
      </c>
      <c r="L181" s="18" cm="1">
        <f t="array" ref="L181">VLOOKUP($A181,'movie-row'!$A$2:$Z$101,_xlfn.XMATCH(L$29,'movie-row'!$A$1:$Z$1),0)</f>
        <v>4.5</v>
      </c>
      <c r="M181" s="18" cm="1">
        <f t="array" ref="M181">VLOOKUP($A181,'movie-row'!$A$2:$Z$101,_xlfn.XMATCH(M$29,'movie-row'!$A$1:$Z$1),0)</f>
        <v>5</v>
      </c>
      <c r="N181" s="18" cm="1">
        <f t="array" ref="N181">VLOOKUP($A181,'movie-row'!$A$2:$Z$101,_xlfn.XMATCH(N$29,'movie-row'!$A$1:$Z$1),0)</f>
        <v>5</v>
      </c>
      <c r="O181" s="27" cm="1">
        <f t="array" ref="O181">VLOOKUP($A181,'movie-row'!$A$2:$Z$101,_xlfn.XMATCH(O$29,'movie-row'!$A$1:$Z$1),0)</f>
        <v>5</v>
      </c>
      <c r="P181" s="18" cm="1">
        <f t="array" ref="P181">VLOOKUP($A181,'movie-row'!$A$2:$Z$101,_xlfn.XMATCH(P$29,'movie-row'!$A$1:$Z$1),0)</f>
        <v>5</v>
      </c>
      <c r="Q181" s="18" cm="1">
        <f t="array" ref="Q181">VLOOKUP($A181,'movie-row'!$A$2:$Z$101,_xlfn.XMATCH(Q$29,'movie-row'!$A$1:$Z$1),0)</f>
        <v>5</v>
      </c>
      <c r="R181" s="18" cm="1">
        <f t="array" ref="R181">VLOOKUP($A181,'movie-row'!$A$2:$Z$101,_xlfn.XMATCH(R$29,'movie-row'!$A$1:$Z$1),0)</f>
        <v>0</v>
      </c>
      <c r="S181" s="18" cm="1">
        <f t="array" ref="S181">VLOOKUP($A181,'movie-row'!$A$2:$Z$101,_xlfn.XMATCH(S$29,'movie-row'!$A$1:$Z$1),0)</f>
        <v>3</v>
      </c>
      <c r="T181" s="18" cm="1">
        <f t="array" ref="T181">VLOOKUP($A181,'movie-row'!$A$2:$Z$101,_xlfn.XMATCH(T$29,'movie-row'!$A$1:$Z$1),0)</f>
        <v>0</v>
      </c>
      <c r="U181" s="18" cm="1">
        <f t="array" ref="U181">VLOOKUP($A181,'movie-row'!$A$2:$Z$101,_xlfn.XMATCH(U$29,'movie-row'!$A$1:$Z$1),0)</f>
        <v>5</v>
      </c>
      <c r="V181" s="18" cm="1">
        <f t="array" ref="V181">VLOOKUP($A181,'movie-row'!$A$2:$Z$101,_xlfn.XMATCH(V$29,'movie-row'!$A$1:$Z$1),0)</f>
        <v>0</v>
      </c>
      <c r="W181" s="18" cm="1">
        <f t="array" ref="W181">VLOOKUP($A181,'movie-row'!$A$2:$Z$101,_xlfn.XMATCH(W$29,'movie-row'!$A$1:$Z$1),0)</f>
        <v>5</v>
      </c>
      <c r="X181" s="18" cm="1">
        <f t="array" ref="X181">VLOOKUP($A181,'movie-row'!$A$2:$Z$101,_xlfn.XMATCH(X$29,'movie-row'!$A$1:$Z$1),0)</f>
        <v>5</v>
      </c>
      <c r="Y181" s="18" cm="1">
        <f t="array" ref="Y181">VLOOKUP($A181,'movie-row'!$A$2:$Z$101,_xlfn.XMATCH(Y$29,'movie-row'!$A$1:$Z$1),0)</f>
        <v>0</v>
      </c>
      <c r="Z181" s="18" cm="1">
        <f t="array" ref="Z181">VLOOKUP($A181,'movie-row'!$A$2:$Z$101,_xlfn.XMATCH(Z$29,'movie-row'!$A$1:$Z$1),0)</f>
        <v>5</v>
      </c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  <c r="AL181" s="38"/>
      <c r="AM181" s="38"/>
      <c r="AN181" s="38"/>
      <c r="AO181" s="38"/>
      <c r="AP181" s="38"/>
      <c r="AQ181" s="38"/>
      <c r="AR181" s="38"/>
      <c r="AS181" s="38"/>
      <c r="AT181" s="38"/>
      <c r="AU181" s="38"/>
      <c r="AV181" s="38"/>
      <c r="AW181" s="38"/>
      <c r="AX181" s="38"/>
      <c r="AY181" s="38"/>
      <c r="AZ181" s="38"/>
    </row>
    <row r="182" spans="1:52">
      <c r="A182" s="1" t="str">
        <f t="shared" ref="A182:A185" si="27">A181</f>
        <v>238: The Godfather (1972)</v>
      </c>
      <c r="B182" s="18" cm="1">
        <f t="array" ref="B182">VLOOKUP($A182,'movie-row'!$A$2:$Z$101,_xlfn.XMATCH(B$30,'movie-row'!$A$1:$Z$1),0)</f>
        <v>0</v>
      </c>
      <c r="C182" s="18" cm="1">
        <f t="array" ref="C182">VLOOKUP($A182,'movie-row'!$A$2:$Z$101,_xlfn.XMATCH(C$30,'movie-row'!$A$1:$Z$1),0)</f>
        <v>5</v>
      </c>
      <c r="D182" s="18" cm="1">
        <f t="array" ref="D182">VLOOKUP($A182,'movie-row'!$A$2:$Z$101,_xlfn.XMATCH(D$30,'movie-row'!$A$1:$Z$1),0)</f>
        <v>0</v>
      </c>
      <c r="E182" s="18" cm="1">
        <f t="array" ref="E182">VLOOKUP($A182,'movie-row'!$A$2:$Z$101,_xlfn.XMATCH(E$30,'movie-row'!$A$1:$Z$1),0)</f>
        <v>5</v>
      </c>
      <c r="F182" s="27" cm="1">
        <f t="array" ref="F182">VLOOKUP($A182,'movie-row'!$A$2:$Z$101,_xlfn.XMATCH(F$30,'movie-row'!$A$1:$Z$1),0)</f>
        <v>5</v>
      </c>
      <c r="G182" s="18" cm="1">
        <f t="array" ref="G182">VLOOKUP($A182,'movie-row'!$A$2:$Z$101,_xlfn.XMATCH(G$30,'movie-row'!$A$1:$Z$1),0)</f>
        <v>0</v>
      </c>
      <c r="H182" s="18" cm="1">
        <f t="array" ref="H182">VLOOKUP($A182,'movie-row'!$A$2:$Z$101,_xlfn.XMATCH(H$30,'movie-row'!$A$1:$Z$1),0)</f>
        <v>3</v>
      </c>
      <c r="I182" s="18" cm="1">
        <f t="array" ref="I182">VLOOKUP($A182,'movie-row'!$A$2:$Z$101,_xlfn.XMATCH(I$30,'movie-row'!$A$1:$Z$1),0)</f>
        <v>5</v>
      </c>
      <c r="J182" s="18" cm="1">
        <f t="array" ref="J182">VLOOKUP($A182,'movie-row'!$A$2:$Z$101,_xlfn.XMATCH(J$30,'movie-row'!$A$1:$Z$1),0)</f>
        <v>5</v>
      </c>
      <c r="K182" s="18" cm="1">
        <f t="array" ref="K182">VLOOKUP($A182,'movie-row'!$A$2:$Z$101,_xlfn.XMATCH(K$30,'movie-row'!$A$1:$Z$1),0)</f>
        <v>0</v>
      </c>
      <c r="L182" s="18" cm="1">
        <f t="array" ref="L182">VLOOKUP($A182,'movie-row'!$A$2:$Z$101,_xlfn.XMATCH(L$30,'movie-row'!$A$1:$Z$1),0)</f>
        <v>0</v>
      </c>
      <c r="M182" s="18" cm="1">
        <f t="array" ref="M182">VLOOKUP($A182,'movie-row'!$A$2:$Z$101,_xlfn.XMATCH(M$30,'movie-row'!$A$1:$Z$1),0)</f>
        <v>5</v>
      </c>
      <c r="N182" s="18" cm="1">
        <f t="array" ref="N182">VLOOKUP($A182,'movie-row'!$A$2:$Z$101,_xlfn.XMATCH(N$30,'movie-row'!$A$1:$Z$1),0)</f>
        <v>3</v>
      </c>
      <c r="O182" s="27" cm="1">
        <f t="array" ref="O182">VLOOKUP($A182,'movie-row'!$A$2:$Z$101,_xlfn.XMATCH(O$30,'movie-row'!$A$1:$Z$1),0)</f>
        <v>5</v>
      </c>
      <c r="P182" s="18" cm="1">
        <f t="array" ref="P182">VLOOKUP($A182,'movie-row'!$A$2:$Z$101,_xlfn.XMATCH(P$30,'movie-row'!$A$1:$Z$1),0)</f>
        <v>0</v>
      </c>
      <c r="Q182" s="18" cm="1">
        <f t="array" ref="Q182">VLOOKUP($A182,'movie-row'!$A$2:$Z$101,_xlfn.XMATCH(Q$30,'movie-row'!$A$1:$Z$1),0)</f>
        <v>5</v>
      </c>
      <c r="R182" s="18" cm="1">
        <f t="array" ref="R182">VLOOKUP($A182,'movie-row'!$A$2:$Z$101,_xlfn.XMATCH(R$30,'movie-row'!$A$1:$Z$1),0)</f>
        <v>0</v>
      </c>
      <c r="S182" s="18" cm="1">
        <f t="array" ref="S182">VLOOKUP($A182,'movie-row'!$A$2:$Z$101,_xlfn.XMATCH(S$30,'movie-row'!$A$1:$Z$1),0)</f>
        <v>5</v>
      </c>
      <c r="T182" s="18" cm="1">
        <f t="array" ref="T182">VLOOKUP($A182,'movie-row'!$A$2:$Z$101,_xlfn.XMATCH(T$30,'movie-row'!$A$1:$Z$1),0)</f>
        <v>5</v>
      </c>
      <c r="U182" s="18" cm="1">
        <f t="array" ref="U182">VLOOKUP($A182,'movie-row'!$A$2:$Z$101,_xlfn.XMATCH(U$30,'movie-row'!$A$1:$Z$1),0)</f>
        <v>3</v>
      </c>
      <c r="V182" s="18" cm="1">
        <f t="array" ref="V182">VLOOKUP($A182,'movie-row'!$A$2:$Z$101,_xlfn.XMATCH(V$30,'movie-row'!$A$1:$Z$1),0)</f>
        <v>5</v>
      </c>
      <c r="W182" s="18" cm="1">
        <f t="array" ref="W182">VLOOKUP($A182,'movie-row'!$A$2:$Z$101,_xlfn.XMATCH(W$30,'movie-row'!$A$1:$Z$1),0)</f>
        <v>4</v>
      </c>
      <c r="X182" s="18" cm="1">
        <f t="array" ref="X182">VLOOKUP($A182,'movie-row'!$A$2:$Z$101,_xlfn.XMATCH(X$30,'movie-row'!$A$1:$Z$1),0)</f>
        <v>5</v>
      </c>
      <c r="Y182" s="18" cm="1">
        <f t="array" ref="Y182">VLOOKUP($A182,'movie-row'!$A$2:$Z$101,_xlfn.XMATCH(Y$30,'movie-row'!$A$1:$Z$1),0)</f>
        <v>5</v>
      </c>
      <c r="Z182" s="18" cm="1">
        <f t="array" ref="Z182">VLOOKUP($A182,'movie-row'!$A$2:$Z$101,_xlfn.XMATCH(Z$30,'movie-row'!$A$1:$Z$1),0)</f>
        <v>5</v>
      </c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  <c r="AL182" s="38"/>
      <c r="AM182" s="38"/>
      <c r="AN182" s="38"/>
      <c r="AO182" s="38"/>
      <c r="AP182" s="38"/>
      <c r="AQ182" s="38"/>
      <c r="AR182" s="38"/>
      <c r="AS182" s="38"/>
      <c r="AT182" s="38"/>
      <c r="AU182" s="38"/>
      <c r="AV182" s="38"/>
      <c r="AW182" s="38"/>
      <c r="AX182" s="38"/>
      <c r="AY182" s="38"/>
      <c r="AZ182" s="38"/>
    </row>
    <row r="183" spans="1:52">
      <c r="A183" s="1" t="str">
        <f t="shared" si="27"/>
        <v>238: The Godfather (1972)</v>
      </c>
      <c r="B183" s="18" cm="1">
        <f t="array" ref="B183">VLOOKUP($A183,'movie-row'!$A$2:$Z$101,_xlfn.XMATCH(B$31,'movie-row'!$A$1:$Z$1),0)</f>
        <v>0</v>
      </c>
      <c r="C183" s="18" cm="1">
        <f t="array" ref="C183">VLOOKUP($A183,'movie-row'!$A$2:$Z$101,_xlfn.XMATCH(C$31,'movie-row'!$A$1:$Z$1),0)</f>
        <v>0</v>
      </c>
      <c r="D183" s="18" cm="1">
        <f t="array" ref="D183">VLOOKUP($A183,'movie-row'!$A$2:$Z$101,_xlfn.XMATCH(D$31,'movie-row'!$A$1:$Z$1),0)</f>
        <v>5</v>
      </c>
      <c r="E183" s="18" cm="1">
        <f t="array" ref="E183">VLOOKUP($A183,'movie-row'!$A$2:$Z$101,_xlfn.XMATCH(E$31,'movie-row'!$A$1:$Z$1),0)</f>
        <v>4</v>
      </c>
      <c r="F183" s="27" cm="1">
        <f t="array" ref="F183">VLOOKUP($A183,'movie-row'!$A$2:$Z$101,_xlfn.XMATCH(F$31,'movie-row'!$A$1:$Z$1),0)</f>
        <v>3</v>
      </c>
      <c r="G183" s="18" cm="1">
        <f t="array" ref="G183">VLOOKUP($A183,'movie-row'!$A$2:$Z$101,_xlfn.XMATCH(G$31,'movie-row'!$A$1:$Z$1),0)</f>
        <v>0</v>
      </c>
      <c r="H183" s="18" cm="1">
        <f t="array" ref="H183">VLOOKUP($A183,'movie-row'!$A$2:$Z$101,_xlfn.XMATCH(H$31,'movie-row'!$A$1:$Z$1),0)</f>
        <v>0</v>
      </c>
      <c r="I183" s="18" cm="1">
        <f t="array" ref="I183">VLOOKUP($A183,'movie-row'!$A$2:$Z$101,_xlfn.XMATCH(I$31,'movie-row'!$A$1:$Z$1),0)</f>
        <v>3</v>
      </c>
      <c r="J183" s="18" cm="1">
        <f t="array" ref="J183">VLOOKUP($A183,'movie-row'!$A$2:$Z$101,_xlfn.XMATCH(J$31,'movie-row'!$A$1:$Z$1),0)</f>
        <v>5</v>
      </c>
      <c r="K183" s="18" cm="1">
        <f t="array" ref="K183">VLOOKUP($A183,'movie-row'!$A$2:$Z$101,_xlfn.XMATCH(K$31,'movie-row'!$A$1:$Z$1),0)</f>
        <v>5</v>
      </c>
      <c r="L183" s="18" cm="1">
        <f t="array" ref="L183">VLOOKUP($A183,'movie-row'!$A$2:$Z$101,_xlfn.XMATCH(L$31,'movie-row'!$A$1:$Z$1),0)</f>
        <v>5</v>
      </c>
      <c r="M183" s="18" cm="1">
        <f t="array" ref="M183">VLOOKUP($A183,'movie-row'!$A$2:$Z$101,_xlfn.XMATCH(M$31,'movie-row'!$A$1:$Z$1),0)</f>
        <v>0</v>
      </c>
      <c r="N183" s="18" cm="1">
        <f t="array" ref="N183">VLOOKUP($A183,'movie-row'!$A$2:$Z$101,_xlfn.XMATCH(N$31,'movie-row'!$A$1:$Z$1),0)</f>
        <v>5</v>
      </c>
      <c r="O183" s="27" cm="1">
        <f t="array" ref="O183">VLOOKUP($A183,'movie-row'!$A$2:$Z$101,_xlfn.XMATCH(O$31,'movie-row'!$A$1:$Z$1),0)</f>
        <v>5</v>
      </c>
      <c r="P183" s="18" cm="1">
        <f t="array" ref="P183">VLOOKUP($A183,'movie-row'!$A$2:$Z$101,_xlfn.XMATCH(P$31,'movie-row'!$A$1:$Z$1),0)</f>
        <v>5</v>
      </c>
      <c r="Q183" s="18" cm="1">
        <f t="array" ref="Q183">VLOOKUP($A183,'movie-row'!$A$2:$Z$101,_xlfn.XMATCH(Q$31,'movie-row'!$A$1:$Z$1),0)</f>
        <v>4.5</v>
      </c>
      <c r="R183" s="18" cm="1">
        <f t="array" ref="R183">VLOOKUP($A183,'movie-row'!$A$2:$Z$101,_xlfn.XMATCH(R$31,'movie-row'!$A$1:$Z$1),0)</f>
        <v>5</v>
      </c>
      <c r="S183" s="18" cm="1">
        <f t="array" ref="S183">VLOOKUP($A183,'movie-row'!$A$2:$Z$101,_xlfn.XMATCH(S$31,'movie-row'!$A$1:$Z$1),0)</f>
        <v>5</v>
      </c>
      <c r="T183" s="18" cm="1">
        <f t="array" ref="T183">VLOOKUP($A183,'movie-row'!$A$2:$Z$101,_xlfn.XMATCH(T$31,'movie-row'!$A$1:$Z$1),0)</f>
        <v>5</v>
      </c>
      <c r="U183" s="18" cm="1">
        <f t="array" ref="U183">VLOOKUP($A183,'movie-row'!$A$2:$Z$101,_xlfn.XMATCH(U$31,'movie-row'!$A$1:$Z$1),0)</f>
        <v>0</v>
      </c>
      <c r="V183" s="18" cm="1">
        <f t="array" ref="V183">VLOOKUP($A183,'movie-row'!$A$2:$Z$101,_xlfn.XMATCH(V$31,'movie-row'!$A$1:$Z$1),0)</f>
        <v>0</v>
      </c>
      <c r="W183" s="18" cm="1">
        <f t="array" ref="W183">VLOOKUP($A183,'movie-row'!$A$2:$Z$101,_xlfn.XMATCH(W$31,'movie-row'!$A$1:$Z$1),0)</f>
        <v>5</v>
      </c>
      <c r="X183" s="18" cm="1">
        <f t="array" ref="X183">VLOOKUP($A183,'movie-row'!$A$2:$Z$101,_xlfn.XMATCH(X$31,'movie-row'!$A$1:$Z$1),0)</f>
        <v>0</v>
      </c>
      <c r="Y183" s="18" cm="1">
        <f t="array" ref="Y183">VLOOKUP($A183,'movie-row'!$A$2:$Z$101,_xlfn.XMATCH(Y$31,'movie-row'!$A$1:$Z$1),0)</f>
        <v>3</v>
      </c>
      <c r="Z183" s="18" cm="1">
        <f t="array" ref="Z183">VLOOKUP($A183,'movie-row'!$A$2:$Z$101,_xlfn.XMATCH(Z$31,'movie-row'!$A$1:$Z$1),0)</f>
        <v>3</v>
      </c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38"/>
      <c r="AW183" s="38"/>
      <c r="AX183" s="38"/>
      <c r="AY183" s="38"/>
      <c r="AZ183" s="38"/>
    </row>
    <row r="184" spans="1:52">
      <c r="A184" s="1" t="str">
        <f t="shared" si="27"/>
        <v>238: The Godfather (1972)</v>
      </c>
      <c r="B184" s="18" cm="1">
        <f t="array" ref="B184">VLOOKUP($A184,'movie-row'!$A$2:$Z$101,_xlfn.XMATCH(B$32,'movie-row'!$A$1:$Z$1),0)</f>
        <v>5</v>
      </c>
      <c r="C184" s="18" cm="1">
        <f t="array" ref="C184">VLOOKUP($A184,'movie-row'!$A$2:$Z$101,_xlfn.XMATCH(C$32,'movie-row'!$A$1:$Z$1),0)</f>
        <v>4</v>
      </c>
      <c r="D184" s="18" cm="1">
        <f t="array" ref="D184">VLOOKUP($A184,'movie-row'!$A$2:$Z$101,_xlfn.XMATCH(D$32,'movie-row'!$A$1:$Z$1),0)</f>
        <v>5</v>
      </c>
      <c r="E184" s="18" cm="1">
        <f t="array" ref="E184">VLOOKUP($A184,'movie-row'!$A$2:$Z$101,_xlfn.XMATCH(E$32,'movie-row'!$A$1:$Z$1),0)</f>
        <v>5</v>
      </c>
      <c r="F184" s="27" cm="1">
        <f t="array" ref="F184">VLOOKUP($A184,'movie-row'!$A$2:$Z$101,_xlfn.XMATCH(F$32,'movie-row'!$A$1:$Z$1),0)</f>
        <v>4</v>
      </c>
      <c r="G184" s="18" cm="1">
        <f t="array" ref="G184">VLOOKUP($A184,'movie-row'!$A$2:$Z$101,_xlfn.XMATCH(G$32,'movie-row'!$A$1:$Z$1),0)</f>
        <v>0</v>
      </c>
      <c r="H184" s="18" cm="1">
        <f t="array" ref="H184">VLOOKUP($A184,'movie-row'!$A$2:$Z$101,_xlfn.XMATCH(H$32,'movie-row'!$A$1:$Z$1),0)</f>
        <v>4</v>
      </c>
      <c r="I184" s="18" cm="1">
        <f t="array" ref="I184">VLOOKUP($A184,'movie-row'!$A$2:$Z$101,_xlfn.XMATCH(I$32,'movie-row'!$A$1:$Z$1),0)</f>
        <v>5</v>
      </c>
      <c r="J184" s="18" cm="1">
        <f t="array" ref="J184">VLOOKUP($A184,'movie-row'!$A$2:$Z$101,_xlfn.XMATCH(J$32,'movie-row'!$A$1:$Z$1),0)</f>
        <v>0</v>
      </c>
      <c r="K184" s="18" cm="1">
        <f t="array" ref="K184">VLOOKUP($A184,'movie-row'!$A$2:$Z$101,_xlfn.XMATCH(K$32,'movie-row'!$A$1:$Z$1),0)</f>
        <v>4</v>
      </c>
      <c r="L184" s="18" cm="1">
        <f t="array" ref="L184">VLOOKUP($A184,'movie-row'!$A$2:$Z$101,_xlfn.XMATCH(L$32,'movie-row'!$A$1:$Z$1),0)</f>
        <v>5</v>
      </c>
      <c r="M184" s="18" cm="1">
        <f t="array" ref="M184">VLOOKUP($A184,'movie-row'!$A$2:$Z$101,_xlfn.XMATCH(M$32,'movie-row'!$A$1:$Z$1),0)</f>
        <v>5</v>
      </c>
      <c r="N184" s="18" cm="1">
        <f t="array" ref="N184">VLOOKUP($A184,'movie-row'!$A$2:$Z$101,_xlfn.XMATCH(N$32,'movie-row'!$A$1:$Z$1),0)</f>
        <v>0</v>
      </c>
      <c r="O184" s="27" cm="1">
        <f t="array" ref="O184">VLOOKUP($A184,'movie-row'!$A$2:$Z$101,_xlfn.XMATCH(O$32,'movie-row'!$A$1:$Z$1),0)</f>
        <v>0</v>
      </c>
      <c r="P184" s="18" cm="1">
        <f t="array" ref="P184">VLOOKUP($A184,'movie-row'!$A$2:$Z$101,_xlfn.XMATCH(P$32,'movie-row'!$A$1:$Z$1),0)</f>
        <v>3</v>
      </c>
      <c r="Q184" s="18" cm="1">
        <f t="array" ref="Q184">VLOOKUP($A184,'movie-row'!$A$2:$Z$101,_xlfn.XMATCH(Q$32,'movie-row'!$A$1:$Z$1),0)</f>
        <v>5</v>
      </c>
      <c r="R184" s="18" cm="1">
        <f t="array" ref="R184">VLOOKUP($A184,'movie-row'!$A$2:$Z$101,_xlfn.XMATCH(R$32,'movie-row'!$A$1:$Z$1),0)</f>
        <v>5</v>
      </c>
      <c r="S184" s="18" cm="1">
        <f t="array" ref="S184">VLOOKUP($A184,'movie-row'!$A$2:$Z$101,_xlfn.XMATCH(S$32,'movie-row'!$A$1:$Z$1),0)</f>
        <v>5</v>
      </c>
      <c r="T184" s="18" cm="1">
        <f t="array" ref="T184">VLOOKUP($A184,'movie-row'!$A$2:$Z$101,_xlfn.XMATCH(T$32,'movie-row'!$A$1:$Z$1),0)</f>
        <v>5</v>
      </c>
      <c r="U184" s="18" cm="1">
        <f t="array" ref="U184">VLOOKUP($A184,'movie-row'!$A$2:$Z$101,_xlfn.XMATCH(U$32,'movie-row'!$A$1:$Z$1),0)</f>
        <v>5</v>
      </c>
      <c r="V184" s="18" cm="1">
        <f t="array" ref="V184">VLOOKUP($A184,'movie-row'!$A$2:$Z$101,_xlfn.XMATCH(V$32,'movie-row'!$A$1:$Z$1),0)</f>
        <v>4</v>
      </c>
      <c r="W184" s="18" cm="1">
        <f t="array" ref="W184">VLOOKUP($A184,'movie-row'!$A$2:$Z$101,_xlfn.XMATCH(W$32,'movie-row'!$A$1:$Z$1),0)</f>
        <v>4</v>
      </c>
      <c r="X184" s="18" cm="1">
        <f t="array" ref="X184">VLOOKUP($A184,'movie-row'!$A$2:$Z$101,_xlfn.XMATCH(X$32,'movie-row'!$A$1:$Z$1),0)</f>
        <v>0</v>
      </c>
      <c r="Y184" s="18" cm="1">
        <f t="array" ref="Y184">VLOOKUP($A184,'movie-row'!$A$2:$Z$101,_xlfn.XMATCH(Y$32,'movie-row'!$A$1:$Z$1),0)</f>
        <v>3</v>
      </c>
      <c r="Z184" s="18" cm="1">
        <f t="array" ref="Z184">VLOOKUP($A184,'movie-row'!$A$2:$Z$101,_xlfn.XMATCH(Z$32,'movie-row'!$A$1:$Z$1),0)</f>
        <v>0</v>
      </c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38"/>
      <c r="AW184" s="38"/>
      <c r="AX184" s="38"/>
      <c r="AY184" s="38"/>
      <c r="AZ184" s="38"/>
    </row>
    <row r="185" spans="1:52">
      <c r="A185" s="1" t="str">
        <f t="shared" si="27"/>
        <v>238: The Godfather (1972)</v>
      </c>
      <c r="B185" s="18" cm="1">
        <f t="array" ref="B185">VLOOKUP($A185,'movie-row'!$A$2:$Z$101,_xlfn.XMATCH(B$33,'movie-row'!$A$1:$Z$1),0)</f>
        <v>5</v>
      </c>
      <c r="C185" s="18" cm="1">
        <f t="array" ref="C185">VLOOKUP($A185,'movie-row'!$A$2:$Z$101,_xlfn.XMATCH(C$33,'movie-row'!$A$1:$Z$1),0)</f>
        <v>5</v>
      </c>
      <c r="D185" s="18" cm="1">
        <f t="array" ref="D185">VLOOKUP($A185,'movie-row'!$A$2:$Z$101,_xlfn.XMATCH(D$33,'movie-row'!$A$1:$Z$1),0)</f>
        <v>4.5</v>
      </c>
      <c r="E185" s="18" cm="1">
        <f t="array" ref="E185">VLOOKUP($A185,'movie-row'!$A$2:$Z$101,_xlfn.XMATCH(E$33,'movie-row'!$A$1:$Z$1),0)</f>
        <v>0</v>
      </c>
      <c r="F185" s="27" cm="1">
        <f t="array" ref="F185">VLOOKUP($A185,'movie-row'!$A$2:$Z$101,_xlfn.XMATCH(F$33,'movie-row'!$A$1:$Z$1),0)</f>
        <v>5</v>
      </c>
      <c r="G185" s="18" cm="1">
        <f t="array" ref="G185">VLOOKUP($A185,'movie-row'!$A$2:$Z$101,_xlfn.XMATCH(G$33,'movie-row'!$A$1:$Z$1),0)</f>
        <v>4.5</v>
      </c>
      <c r="H185" s="18" cm="1">
        <f t="array" ref="H185">VLOOKUP($A185,'movie-row'!$A$2:$Z$101,_xlfn.XMATCH(H$33,'movie-row'!$A$1:$Z$1),0)</f>
        <v>5</v>
      </c>
      <c r="I185" s="18" cm="1">
        <f t="array" ref="I185">VLOOKUP($A185,'movie-row'!$A$2:$Z$101,_xlfn.XMATCH(I$33,'movie-row'!$A$1:$Z$1),0)</f>
        <v>0</v>
      </c>
      <c r="J185" s="18" cm="1">
        <f t="array" ref="J185">VLOOKUP($A185,'movie-row'!$A$2:$Z$101,_xlfn.XMATCH(J$33,'movie-row'!$A$1:$Z$1),0)</f>
        <v>5</v>
      </c>
      <c r="K185" s="18" cm="1">
        <f t="array" ref="K185">VLOOKUP($A185,'movie-row'!$A$2:$Z$101,_xlfn.XMATCH(K$33,'movie-row'!$A$1:$Z$1),0)</f>
        <v>4.5</v>
      </c>
      <c r="L185" s="18" cm="1">
        <f t="array" ref="L185">VLOOKUP($A185,'movie-row'!$A$2:$Z$101,_xlfn.XMATCH(L$33,'movie-row'!$A$1:$Z$1),0)</f>
        <v>4.5</v>
      </c>
      <c r="M185" s="18" cm="1">
        <f t="array" ref="M185">VLOOKUP($A185,'movie-row'!$A$2:$Z$101,_xlfn.XMATCH(M$33,'movie-row'!$A$1:$Z$1),0)</f>
        <v>4</v>
      </c>
      <c r="N185" s="18" cm="1">
        <f t="array" ref="N185">VLOOKUP($A185,'movie-row'!$A$2:$Z$101,_xlfn.XMATCH(N$33,'movie-row'!$A$1:$Z$1),0)</f>
        <v>5</v>
      </c>
      <c r="O185" s="27" cm="1">
        <f t="array" ref="O185">VLOOKUP($A185,'movie-row'!$A$2:$Z$101,_xlfn.XMATCH(O$33,'movie-row'!$A$1:$Z$1),0)</f>
        <v>4.5</v>
      </c>
      <c r="P185" s="18" cm="1">
        <f t="array" ref="P185">VLOOKUP($A185,'movie-row'!$A$2:$Z$101,_xlfn.XMATCH(P$33,'movie-row'!$A$1:$Z$1),0)</f>
        <v>5</v>
      </c>
      <c r="Q185" s="18" cm="1">
        <f t="array" ref="Q185">VLOOKUP($A185,'movie-row'!$A$2:$Z$101,_xlfn.XMATCH(Q$33,'movie-row'!$A$1:$Z$1),0)</f>
        <v>0</v>
      </c>
      <c r="R185" s="18" cm="1">
        <f t="array" ref="R185">VLOOKUP($A185,'movie-row'!$A$2:$Z$101,_xlfn.XMATCH(R$33,'movie-row'!$A$1:$Z$1),0)</f>
        <v>5</v>
      </c>
      <c r="S185" s="18" cm="1">
        <f t="array" ref="S185">VLOOKUP($A185,'movie-row'!$A$2:$Z$101,_xlfn.XMATCH(S$33,'movie-row'!$A$1:$Z$1),0)</f>
        <v>0</v>
      </c>
      <c r="T185" s="18" cm="1">
        <f t="array" ref="T185">VLOOKUP($A185,'movie-row'!$A$2:$Z$101,_xlfn.XMATCH(T$33,'movie-row'!$A$1:$Z$1),0)</f>
        <v>3</v>
      </c>
      <c r="U185" s="18" cm="1">
        <f t="array" ref="U185">VLOOKUP($A185,'movie-row'!$A$2:$Z$101,_xlfn.XMATCH(U$33,'movie-row'!$A$1:$Z$1),0)</f>
        <v>4</v>
      </c>
      <c r="V185" s="18" cm="1">
        <f t="array" ref="V185">VLOOKUP($A185,'movie-row'!$A$2:$Z$101,_xlfn.XMATCH(V$33,'movie-row'!$A$1:$Z$1),0)</f>
        <v>5</v>
      </c>
      <c r="W185" s="18" cm="1">
        <f t="array" ref="W185">VLOOKUP($A185,'movie-row'!$A$2:$Z$101,_xlfn.XMATCH(W$33,'movie-row'!$A$1:$Z$1),0)</f>
        <v>5</v>
      </c>
      <c r="X185" s="18" cm="1">
        <f t="array" ref="X185">VLOOKUP($A185,'movie-row'!$A$2:$Z$101,_xlfn.XMATCH(X$33,'movie-row'!$A$1:$Z$1),0)</f>
        <v>0</v>
      </c>
      <c r="Y185" s="18" cm="1">
        <f t="array" ref="Y185">VLOOKUP($A185,'movie-row'!$A$2:$Z$101,_xlfn.XMATCH(Y$33,'movie-row'!$A$1:$Z$1),0)</f>
        <v>5</v>
      </c>
      <c r="Z185" s="18" cm="1">
        <f t="array" ref="Z185">VLOOKUP($A185,'movie-row'!$A$2:$Z$101,_xlfn.XMATCH(Z$33,'movie-row'!$A$1:$Z$1),0)</f>
        <v>5</v>
      </c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38"/>
      <c r="AW185" s="38"/>
      <c r="AX185" s="38"/>
      <c r="AY185" s="38"/>
      <c r="AZ185" s="38"/>
    </row>
    <row r="186" spans="1:52">
      <c r="A186" s="21" t="s">
        <v>28</v>
      </c>
      <c r="B186" s="18" cm="1">
        <f t="array" ref="B186">VLOOKUP($A186,'movie-row'!$A$2:$Z$101,_xlfn.XMATCH(B$29,'movie-row'!$A$1:$Z$1),0)</f>
        <v>3.5</v>
      </c>
      <c r="C186" s="18" cm="1">
        <f t="array" ref="C186">VLOOKUP($A186,'movie-row'!$A$2:$Z$101,_xlfn.XMATCH(C$29,'movie-row'!$A$1:$Z$1),0)</f>
        <v>0</v>
      </c>
      <c r="D186" s="18" cm="1">
        <f t="array" ref="D186">VLOOKUP($A186,'movie-row'!$A$2:$Z$101,_xlfn.XMATCH(D$29,'movie-row'!$A$1:$Z$1),0)</f>
        <v>0</v>
      </c>
      <c r="E186" s="18" cm="1">
        <f t="array" ref="E186">VLOOKUP($A186,'movie-row'!$A$2:$Z$101,_xlfn.XMATCH(E$29,'movie-row'!$A$1:$Z$1),0)</f>
        <v>0</v>
      </c>
      <c r="F186" s="27" cm="1">
        <f t="array" ref="F186">VLOOKUP($A186,'movie-row'!$A$2:$Z$101,_xlfn.XMATCH(F$29,'movie-row'!$A$1:$Z$1),0)</f>
        <v>0</v>
      </c>
      <c r="G186" s="18" cm="1">
        <f t="array" ref="G186">VLOOKUP($A186,'movie-row'!$A$2:$Z$101,_xlfn.XMATCH(G$29,'movie-row'!$A$1:$Z$1),0)</f>
        <v>0</v>
      </c>
      <c r="H186" s="18" cm="1">
        <f t="array" ref="H186">VLOOKUP($A186,'movie-row'!$A$2:$Z$101,_xlfn.XMATCH(H$29,'movie-row'!$A$1:$Z$1),0)</f>
        <v>0</v>
      </c>
      <c r="I186" s="18" cm="1">
        <f t="array" ref="I186">VLOOKUP($A186,'movie-row'!$A$2:$Z$101,_xlfn.XMATCH(I$29,'movie-row'!$A$1:$Z$1),0)</f>
        <v>0</v>
      </c>
      <c r="J186" s="18" cm="1">
        <f t="array" ref="J186">VLOOKUP($A186,'movie-row'!$A$2:$Z$101,_xlfn.XMATCH(J$29,'movie-row'!$A$1:$Z$1),0)</f>
        <v>0</v>
      </c>
      <c r="K186" s="18" cm="1">
        <f t="array" ref="K186">VLOOKUP($A186,'movie-row'!$A$2:$Z$101,_xlfn.XMATCH(K$29,'movie-row'!$A$1:$Z$1),0)</f>
        <v>0</v>
      </c>
      <c r="L186" s="18" cm="1">
        <f t="array" ref="L186">VLOOKUP($A186,'movie-row'!$A$2:$Z$101,_xlfn.XMATCH(L$29,'movie-row'!$A$1:$Z$1),0)</f>
        <v>2</v>
      </c>
      <c r="M186" s="18" cm="1">
        <f t="array" ref="M186">VLOOKUP($A186,'movie-row'!$A$2:$Z$101,_xlfn.XMATCH(M$29,'movie-row'!$A$1:$Z$1),0)</f>
        <v>0</v>
      </c>
      <c r="N186" s="18" cm="1">
        <f t="array" ref="N186">VLOOKUP($A186,'movie-row'!$A$2:$Z$101,_xlfn.XMATCH(N$29,'movie-row'!$A$1:$Z$1),0)</f>
        <v>0</v>
      </c>
      <c r="O186" s="27" cm="1">
        <f t="array" ref="O186">VLOOKUP($A186,'movie-row'!$A$2:$Z$101,_xlfn.XMATCH(O$29,'movie-row'!$A$1:$Z$1),0)</f>
        <v>0</v>
      </c>
      <c r="P186" s="18" cm="1">
        <f t="array" ref="P186">VLOOKUP($A186,'movie-row'!$A$2:$Z$101,_xlfn.XMATCH(P$29,'movie-row'!$A$1:$Z$1),0)</f>
        <v>4</v>
      </c>
      <c r="Q186" s="18" cm="1">
        <f t="array" ref="Q186">VLOOKUP($A186,'movie-row'!$A$2:$Z$101,_xlfn.XMATCH(Q$29,'movie-row'!$A$1:$Z$1),0)</f>
        <v>0</v>
      </c>
      <c r="R186" s="18" cm="1">
        <f t="array" ref="R186">VLOOKUP($A186,'movie-row'!$A$2:$Z$101,_xlfn.XMATCH(R$29,'movie-row'!$A$1:$Z$1),0)</f>
        <v>0</v>
      </c>
      <c r="S186" s="18" cm="1">
        <f t="array" ref="S186">VLOOKUP($A186,'movie-row'!$A$2:$Z$101,_xlfn.XMATCH(S$29,'movie-row'!$A$1:$Z$1),0)</f>
        <v>0</v>
      </c>
      <c r="T186" s="18" cm="1">
        <f t="array" ref="T186">VLOOKUP($A186,'movie-row'!$A$2:$Z$101,_xlfn.XMATCH(T$29,'movie-row'!$A$1:$Z$1),0)</f>
        <v>0</v>
      </c>
      <c r="U186" s="18" cm="1">
        <f t="array" ref="U186">VLOOKUP($A186,'movie-row'!$A$2:$Z$101,_xlfn.XMATCH(U$29,'movie-row'!$A$1:$Z$1),0)</f>
        <v>0</v>
      </c>
      <c r="V186" s="18" cm="1">
        <f t="array" ref="V186">VLOOKUP($A186,'movie-row'!$A$2:$Z$101,_xlfn.XMATCH(V$29,'movie-row'!$A$1:$Z$1),0)</f>
        <v>0</v>
      </c>
      <c r="W186" s="18" cm="1">
        <f t="array" ref="W186">VLOOKUP($A186,'movie-row'!$A$2:$Z$101,_xlfn.XMATCH(W$29,'movie-row'!$A$1:$Z$1),0)</f>
        <v>0</v>
      </c>
      <c r="X186" s="18" cm="1">
        <f t="array" ref="X186">VLOOKUP($A186,'movie-row'!$A$2:$Z$101,_xlfn.XMATCH(X$29,'movie-row'!$A$1:$Z$1),0)</f>
        <v>0</v>
      </c>
      <c r="Y186" s="18" cm="1">
        <f t="array" ref="Y186">VLOOKUP($A186,'movie-row'!$A$2:$Z$101,_xlfn.XMATCH(Y$29,'movie-row'!$A$1:$Z$1),0)</f>
        <v>0</v>
      </c>
      <c r="Z186" s="18" cm="1">
        <f t="array" ref="Z186">VLOOKUP($A186,'movie-row'!$A$2:$Z$101,_xlfn.XMATCH(Z$29,'movie-row'!$A$1:$Z$1),0)</f>
        <v>0</v>
      </c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  <c r="AN186" s="38"/>
      <c r="AO186" s="38"/>
      <c r="AP186" s="38"/>
      <c r="AQ186" s="38"/>
      <c r="AR186" s="38"/>
      <c r="AS186" s="38"/>
      <c r="AT186" s="38"/>
      <c r="AU186" s="38"/>
      <c r="AV186" s="38"/>
      <c r="AW186" s="38"/>
      <c r="AX186" s="38"/>
      <c r="AY186" s="38"/>
      <c r="AZ186" s="38"/>
    </row>
    <row r="187" spans="1:52">
      <c r="A187" s="1" t="str">
        <f t="shared" ref="A187:A190" si="28">A186</f>
        <v>243: High Fidelity (2000)</v>
      </c>
      <c r="B187" s="18" cm="1">
        <f t="array" ref="B187">VLOOKUP($A187,'movie-row'!$A$2:$Z$101,_xlfn.XMATCH(B$30,'movie-row'!$A$1:$Z$1),0)</f>
        <v>0</v>
      </c>
      <c r="C187" s="18" cm="1">
        <f t="array" ref="C187">VLOOKUP($A187,'movie-row'!$A$2:$Z$101,_xlfn.XMATCH(C$30,'movie-row'!$A$1:$Z$1),0)</f>
        <v>0</v>
      </c>
      <c r="D187" s="18" cm="1">
        <f t="array" ref="D187">VLOOKUP($A187,'movie-row'!$A$2:$Z$101,_xlfn.XMATCH(D$30,'movie-row'!$A$1:$Z$1),0)</f>
        <v>0</v>
      </c>
      <c r="E187" s="18" cm="1">
        <f t="array" ref="E187">VLOOKUP($A187,'movie-row'!$A$2:$Z$101,_xlfn.XMATCH(E$30,'movie-row'!$A$1:$Z$1),0)</f>
        <v>0</v>
      </c>
      <c r="F187" s="27" cm="1">
        <f t="array" ref="F187">VLOOKUP($A187,'movie-row'!$A$2:$Z$101,_xlfn.XMATCH(F$30,'movie-row'!$A$1:$Z$1),0)</f>
        <v>0</v>
      </c>
      <c r="G187" s="18" cm="1">
        <f t="array" ref="G187">VLOOKUP($A187,'movie-row'!$A$2:$Z$101,_xlfn.XMATCH(G$30,'movie-row'!$A$1:$Z$1),0)</f>
        <v>0</v>
      </c>
      <c r="H187" s="18" cm="1">
        <f t="array" ref="H187">VLOOKUP($A187,'movie-row'!$A$2:$Z$101,_xlfn.XMATCH(H$30,'movie-row'!$A$1:$Z$1),0)</f>
        <v>0</v>
      </c>
      <c r="I187" s="18" cm="1">
        <f t="array" ref="I187">VLOOKUP($A187,'movie-row'!$A$2:$Z$101,_xlfn.XMATCH(I$30,'movie-row'!$A$1:$Z$1),0)</f>
        <v>0</v>
      </c>
      <c r="J187" s="18" cm="1">
        <f t="array" ref="J187">VLOOKUP($A187,'movie-row'!$A$2:$Z$101,_xlfn.XMATCH(J$30,'movie-row'!$A$1:$Z$1),0)</f>
        <v>0</v>
      </c>
      <c r="K187" s="18" cm="1">
        <f t="array" ref="K187">VLOOKUP($A187,'movie-row'!$A$2:$Z$101,_xlfn.XMATCH(K$30,'movie-row'!$A$1:$Z$1),0)</f>
        <v>3.5</v>
      </c>
      <c r="L187" s="18" cm="1">
        <f t="array" ref="L187">VLOOKUP($A187,'movie-row'!$A$2:$Z$101,_xlfn.XMATCH(L$30,'movie-row'!$A$1:$Z$1),0)</f>
        <v>0</v>
      </c>
      <c r="M187" s="18" cm="1">
        <f t="array" ref="M187">VLOOKUP($A187,'movie-row'!$A$2:$Z$101,_xlfn.XMATCH(M$30,'movie-row'!$A$1:$Z$1),0)</f>
        <v>0</v>
      </c>
      <c r="N187" s="18" cm="1">
        <f t="array" ref="N187">VLOOKUP($A187,'movie-row'!$A$2:$Z$101,_xlfn.XMATCH(N$30,'movie-row'!$A$1:$Z$1),0)</f>
        <v>0</v>
      </c>
      <c r="O187" s="27" cm="1">
        <f t="array" ref="O187">VLOOKUP($A187,'movie-row'!$A$2:$Z$101,_xlfn.XMATCH(O$30,'movie-row'!$A$1:$Z$1),0)</f>
        <v>4</v>
      </c>
      <c r="P187" s="18" cm="1">
        <f t="array" ref="P187">VLOOKUP($A187,'movie-row'!$A$2:$Z$101,_xlfn.XMATCH(P$30,'movie-row'!$A$1:$Z$1),0)</f>
        <v>0</v>
      </c>
      <c r="Q187" s="18" cm="1">
        <f t="array" ref="Q187">VLOOKUP($A187,'movie-row'!$A$2:$Z$101,_xlfn.XMATCH(Q$30,'movie-row'!$A$1:$Z$1),0)</f>
        <v>4</v>
      </c>
      <c r="R187" s="18" cm="1">
        <f t="array" ref="R187">VLOOKUP($A187,'movie-row'!$A$2:$Z$101,_xlfn.XMATCH(R$30,'movie-row'!$A$1:$Z$1),0)</f>
        <v>0</v>
      </c>
      <c r="S187" s="18" cm="1">
        <f t="array" ref="S187">VLOOKUP($A187,'movie-row'!$A$2:$Z$101,_xlfn.XMATCH(S$30,'movie-row'!$A$1:$Z$1),0)</f>
        <v>0</v>
      </c>
      <c r="T187" s="18" cm="1">
        <f t="array" ref="T187">VLOOKUP($A187,'movie-row'!$A$2:$Z$101,_xlfn.XMATCH(T$30,'movie-row'!$A$1:$Z$1),0)</f>
        <v>0</v>
      </c>
      <c r="U187" s="18" cm="1">
        <f t="array" ref="U187">VLOOKUP($A187,'movie-row'!$A$2:$Z$101,_xlfn.XMATCH(U$30,'movie-row'!$A$1:$Z$1),0)</f>
        <v>0</v>
      </c>
      <c r="V187" s="18" cm="1">
        <f t="array" ref="V187">VLOOKUP($A187,'movie-row'!$A$2:$Z$101,_xlfn.XMATCH(V$30,'movie-row'!$A$1:$Z$1),0)</f>
        <v>0</v>
      </c>
      <c r="W187" s="18" cm="1">
        <f t="array" ref="W187">VLOOKUP($A187,'movie-row'!$A$2:$Z$101,_xlfn.XMATCH(W$30,'movie-row'!$A$1:$Z$1),0)</f>
        <v>0</v>
      </c>
      <c r="X187" s="18" cm="1">
        <f t="array" ref="X187">VLOOKUP($A187,'movie-row'!$A$2:$Z$101,_xlfn.XMATCH(X$30,'movie-row'!$A$1:$Z$1),0)</f>
        <v>0</v>
      </c>
      <c r="Y187" s="18" cm="1">
        <f t="array" ref="Y187">VLOOKUP($A187,'movie-row'!$A$2:$Z$101,_xlfn.XMATCH(Y$30,'movie-row'!$A$1:$Z$1),0)</f>
        <v>0</v>
      </c>
      <c r="Z187" s="18" cm="1">
        <f t="array" ref="Z187">VLOOKUP($A187,'movie-row'!$A$2:$Z$101,_xlfn.XMATCH(Z$30,'movie-row'!$A$1:$Z$1),0)</f>
        <v>4</v>
      </c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  <c r="AL187" s="38"/>
      <c r="AM187" s="38"/>
      <c r="AN187" s="38"/>
      <c r="AO187" s="38"/>
      <c r="AP187" s="38"/>
      <c r="AQ187" s="38"/>
      <c r="AR187" s="38"/>
      <c r="AS187" s="38"/>
      <c r="AT187" s="38"/>
      <c r="AU187" s="38"/>
      <c r="AV187" s="38"/>
      <c r="AW187" s="38"/>
      <c r="AX187" s="38"/>
      <c r="AY187" s="38"/>
      <c r="AZ187" s="38"/>
    </row>
    <row r="188" spans="1:52">
      <c r="A188" s="1" t="str">
        <f t="shared" si="28"/>
        <v>243: High Fidelity (2000)</v>
      </c>
      <c r="B188" s="18" cm="1">
        <f t="array" ref="B188">VLOOKUP($A188,'movie-row'!$A$2:$Z$101,_xlfn.XMATCH(B$31,'movie-row'!$A$1:$Z$1),0)</f>
        <v>0</v>
      </c>
      <c r="C188" s="18" cm="1">
        <f t="array" ref="C188">VLOOKUP($A188,'movie-row'!$A$2:$Z$101,_xlfn.XMATCH(C$31,'movie-row'!$A$1:$Z$1),0)</f>
        <v>0</v>
      </c>
      <c r="D188" s="18" cm="1">
        <f t="array" ref="D188">VLOOKUP($A188,'movie-row'!$A$2:$Z$101,_xlfn.XMATCH(D$31,'movie-row'!$A$1:$Z$1),0)</f>
        <v>0</v>
      </c>
      <c r="E188" s="18" cm="1">
        <f t="array" ref="E188">VLOOKUP($A188,'movie-row'!$A$2:$Z$101,_xlfn.XMATCH(E$31,'movie-row'!$A$1:$Z$1),0)</f>
        <v>0</v>
      </c>
      <c r="F188" s="27" cm="1">
        <f t="array" ref="F188">VLOOKUP($A188,'movie-row'!$A$2:$Z$101,_xlfn.XMATCH(F$31,'movie-row'!$A$1:$Z$1),0)</f>
        <v>2.5</v>
      </c>
      <c r="G188" s="18" cm="1">
        <f t="array" ref="G188">VLOOKUP($A188,'movie-row'!$A$2:$Z$101,_xlfn.XMATCH(G$31,'movie-row'!$A$1:$Z$1),0)</f>
        <v>0</v>
      </c>
      <c r="H188" s="18" cm="1">
        <f t="array" ref="H188">VLOOKUP($A188,'movie-row'!$A$2:$Z$101,_xlfn.XMATCH(H$31,'movie-row'!$A$1:$Z$1),0)</f>
        <v>3.5</v>
      </c>
      <c r="I188" s="18" cm="1">
        <f t="array" ref="I188">VLOOKUP($A188,'movie-row'!$A$2:$Z$101,_xlfn.XMATCH(I$31,'movie-row'!$A$1:$Z$1),0)</f>
        <v>0</v>
      </c>
      <c r="J188" s="18" cm="1">
        <f t="array" ref="J188">VLOOKUP($A188,'movie-row'!$A$2:$Z$101,_xlfn.XMATCH(J$31,'movie-row'!$A$1:$Z$1),0)</f>
        <v>0</v>
      </c>
      <c r="K188" s="18" cm="1">
        <f t="array" ref="K188">VLOOKUP($A188,'movie-row'!$A$2:$Z$101,_xlfn.XMATCH(K$31,'movie-row'!$A$1:$Z$1),0)</f>
        <v>0</v>
      </c>
      <c r="L188" s="18" cm="1">
        <f t="array" ref="L188">VLOOKUP($A188,'movie-row'!$A$2:$Z$101,_xlfn.XMATCH(L$31,'movie-row'!$A$1:$Z$1),0)</f>
        <v>0</v>
      </c>
      <c r="M188" s="18" cm="1">
        <f t="array" ref="M188">VLOOKUP($A188,'movie-row'!$A$2:$Z$101,_xlfn.XMATCH(M$31,'movie-row'!$A$1:$Z$1),0)</f>
        <v>0</v>
      </c>
      <c r="N188" s="18" cm="1">
        <f t="array" ref="N188">VLOOKUP($A188,'movie-row'!$A$2:$Z$101,_xlfn.XMATCH(N$31,'movie-row'!$A$1:$Z$1),0)</f>
        <v>0</v>
      </c>
      <c r="O188" s="27" cm="1">
        <f t="array" ref="O188">VLOOKUP($A188,'movie-row'!$A$2:$Z$101,_xlfn.XMATCH(O$31,'movie-row'!$A$1:$Z$1),0)</f>
        <v>0</v>
      </c>
      <c r="P188" s="18" cm="1">
        <f t="array" ref="P188">VLOOKUP($A188,'movie-row'!$A$2:$Z$101,_xlfn.XMATCH(P$31,'movie-row'!$A$1:$Z$1),0)</f>
        <v>0</v>
      </c>
      <c r="Q188" s="18" cm="1">
        <f t="array" ref="Q188">VLOOKUP($A188,'movie-row'!$A$2:$Z$101,_xlfn.XMATCH(Q$31,'movie-row'!$A$1:$Z$1),0)</f>
        <v>0</v>
      </c>
      <c r="R188" s="18" cm="1">
        <f t="array" ref="R188">VLOOKUP($A188,'movie-row'!$A$2:$Z$101,_xlfn.XMATCH(R$31,'movie-row'!$A$1:$Z$1),0)</f>
        <v>0</v>
      </c>
      <c r="S188" s="18" cm="1">
        <f t="array" ref="S188">VLOOKUP($A188,'movie-row'!$A$2:$Z$101,_xlfn.XMATCH(S$31,'movie-row'!$A$1:$Z$1),0)</f>
        <v>4</v>
      </c>
      <c r="T188" s="18" cm="1">
        <f t="array" ref="T188">VLOOKUP($A188,'movie-row'!$A$2:$Z$101,_xlfn.XMATCH(T$31,'movie-row'!$A$1:$Z$1),0)</f>
        <v>0</v>
      </c>
      <c r="U188" s="18" cm="1">
        <f t="array" ref="U188">VLOOKUP($A188,'movie-row'!$A$2:$Z$101,_xlfn.XMATCH(U$31,'movie-row'!$A$1:$Z$1),0)</f>
        <v>3.5</v>
      </c>
      <c r="V188" s="18" cm="1">
        <f t="array" ref="V188">VLOOKUP($A188,'movie-row'!$A$2:$Z$101,_xlfn.XMATCH(V$31,'movie-row'!$A$1:$Z$1),0)</f>
        <v>0</v>
      </c>
      <c r="W188" s="18" cm="1">
        <f t="array" ref="W188">VLOOKUP($A188,'movie-row'!$A$2:$Z$101,_xlfn.XMATCH(W$31,'movie-row'!$A$1:$Z$1),0)</f>
        <v>0</v>
      </c>
      <c r="X188" s="18" cm="1">
        <f t="array" ref="X188">VLOOKUP($A188,'movie-row'!$A$2:$Z$101,_xlfn.XMATCH(X$31,'movie-row'!$A$1:$Z$1),0)</f>
        <v>0</v>
      </c>
      <c r="Y188" s="18" cm="1">
        <f t="array" ref="Y188">VLOOKUP($A188,'movie-row'!$A$2:$Z$101,_xlfn.XMATCH(Y$31,'movie-row'!$A$1:$Z$1),0)</f>
        <v>2.5</v>
      </c>
      <c r="Z188" s="18" cm="1">
        <f t="array" ref="Z188">VLOOKUP($A188,'movie-row'!$A$2:$Z$101,_xlfn.XMATCH(Z$31,'movie-row'!$A$1:$Z$1),0)</f>
        <v>0</v>
      </c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38"/>
      <c r="AW188" s="38"/>
      <c r="AX188" s="38"/>
      <c r="AY188" s="38"/>
      <c r="AZ188" s="38"/>
    </row>
    <row r="189" spans="1:52">
      <c r="A189" s="1" t="str">
        <f t="shared" si="28"/>
        <v>243: High Fidelity (2000)</v>
      </c>
      <c r="B189" s="18" cm="1">
        <f t="array" ref="B189">VLOOKUP($A189,'movie-row'!$A$2:$Z$101,_xlfn.XMATCH(B$32,'movie-row'!$A$1:$Z$1),0)</f>
        <v>0</v>
      </c>
      <c r="C189" s="18" cm="1">
        <f t="array" ref="C189">VLOOKUP($A189,'movie-row'!$A$2:$Z$101,_xlfn.XMATCH(C$32,'movie-row'!$A$1:$Z$1),0)</f>
        <v>0</v>
      </c>
      <c r="D189" s="18" cm="1">
        <f t="array" ref="D189">VLOOKUP($A189,'movie-row'!$A$2:$Z$101,_xlfn.XMATCH(D$32,'movie-row'!$A$1:$Z$1),0)</f>
        <v>0</v>
      </c>
      <c r="E189" s="18" cm="1">
        <f t="array" ref="E189">VLOOKUP($A189,'movie-row'!$A$2:$Z$101,_xlfn.XMATCH(E$32,'movie-row'!$A$1:$Z$1),0)</f>
        <v>0</v>
      </c>
      <c r="F189" s="27" cm="1">
        <f t="array" ref="F189">VLOOKUP($A189,'movie-row'!$A$2:$Z$101,_xlfn.XMATCH(F$32,'movie-row'!$A$1:$Z$1),0)</f>
        <v>0</v>
      </c>
      <c r="G189" s="18" cm="1">
        <f t="array" ref="G189">VLOOKUP($A189,'movie-row'!$A$2:$Z$101,_xlfn.XMATCH(G$32,'movie-row'!$A$1:$Z$1),0)</f>
        <v>0</v>
      </c>
      <c r="H189" s="18" cm="1">
        <f t="array" ref="H189">VLOOKUP($A189,'movie-row'!$A$2:$Z$101,_xlfn.XMATCH(H$32,'movie-row'!$A$1:$Z$1),0)</f>
        <v>0</v>
      </c>
      <c r="I189" s="18" cm="1">
        <f t="array" ref="I189">VLOOKUP($A189,'movie-row'!$A$2:$Z$101,_xlfn.XMATCH(I$32,'movie-row'!$A$1:$Z$1),0)</f>
        <v>0</v>
      </c>
      <c r="J189" s="18" cm="1">
        <f t="array" ref="J189">VLOOKUP($A189,'movie-row'!$A$2:$Z$101,_xlfn.XMATCH(J$32,'movie-row'!$A$1:$Z$1),0)</f>
        <v>0</v>
      </c>
      <c r="K189" s="18" cm="1">
        <f t="array" ref="K189">VLOOKUP($A189,'movie-row'!$A$2:$Z$101,_xlfn.XMATCH(K$32,'movie-row'!$A$1:$Z$1),0)</f>
        <v>0</v>
      </c>
      <c r="L189" s="18" cm="1">
        <f t="array" ref="L189">VLOOKUP($A189,'movie-row'!$A$2:$Z$101,_xlfn.XMATCH(L$32,'movie-row'!$A$1:$Z$1),0)</f>
        <v>0</v>
      </c>
      <c r="M189" s="18" cm="1">
        <f t="array" ref="M189">VLOOKUP($A189,'movie-row'!$A$2:$Z$101,_xlfn.XMATCH(M$32,'movie-row'!$A$1:$Z$1),0)</f>
        <v>0</v>
      </c>
      <c r="N189" s="18" cm="1">
        <f t="array" ref="N189">VLOOKUP($A189,'movie-row'!$A$2:$Z$101,_xlfn.XMATCH(N$32,'movie-row'!$A$1:$Z$1),0)</f>
        <v>0</v>
      </c>
      <c r="O189" s="27" cm="1">
        <f t="array" ref="O189">VLOOKUP($A189,'movie-row'!$A$2:$Z$101,_xlfn.XMATCH(O$32,'movie-row'!$A$1:$Z$1),0)</f>
        <v>3.5</v>
      </c>
      <c r="P189" s="18" cm="1">
        <f t="array" ref="P189">VLOOKUP($A189,'movie-row'!$A$2:$Z$101,_xlfn.XMATCH(P$32,'movie-row'!$A$1:$Z$1),0)</f>
        <v>2.5</v>
      </c>
      <c r="Q189" s="18" cm="1">
        <f t="array" ref="Q189">VLOOKUP($A189,'movie-row'!$A$2:$Z$101,_xlfn.XMATCH(Q$32,'movie-row'!$A$1:$Z$1),0)</f>
        <v>0</v>
      </c>
      <c r="R189" s="18" cm="1">
        <f t="array" ref="R189">VLOOKUP($A189,'movie-row'!$A$2:$Z$101,_xlfn.XMATCH(R$32,'movie-row'!$A$1:$Z$1),0)</f>
        <v>0</v>
      </c>
      <c r="S189" s="18" cm="1">
        <f t="array" ref="S189">VLOOKUP($A189,'movie-row'!$A$2:$Z$101,_xlfn.XMATCH(S$32,'movie-row'!$A$1:$Z$1),0)</f>
        <v>0</v>
      </c>
      <c r="T189" s="18" cm="1">
        <f t="array" ref="T189">VLOOKUP($A189,'movie-row'!$A$2:$Z$101,_xlfn.XMATCH(T$32,'movie-row'!$A$1:$Z$1),0)</f>
        <v>0</v>
      </c>
      <c r="U189" s="18" cm="1">
        <f t="array" ref="U189">VLOOKUP($A189,'movie-row'!$A$2:$Z$101,_xlfn.XMATCH(U$32,'movie-row'!$A$1:$Z$1),0)</f>
        <v>4</v>
      </c>
      <c r="V189" s="18" cm="1">
        <f t="array" ref="V189">VLOOKUP($A189,'movie-row'!$A$2:$Z$101,_xlfn.XMATCH(V$32,'movie-row'!$A$1:$Z$1),0)</f>
        <v>0</v>
      </c>
      <c r="W189" s="18" cm="1">
        <f t="array" ref="W189">VLOOKUP($A189,'movie-row'!$A$2:$Z$101,_xlfn.XMATCH(W$32,'movie-row'!$A$1:$Z$1),0)</f>
        <v>0</v>
      </c>
      <c r="X189" s="18" cm="1">
        <f t="array" ref="X189">VLOOKUP($A189,'movie-row'!$A$2:$Z$101,_xlfn.XMATCH(X$32,'movie-row'!$A$1:$Z$1),0)</f>
        <v>0</v>
      </c>
      <c r="Y189" s="18" cm="1">
        <f t="array" ref="Y189">VLOOKUP($A189,'movie-row'!$A$2:$Z$101,_xlfn.XMATCH(Y$32,'movie-row'!$A$1:$Z$1),0)</f>
        <v>0</v>
      </c>
      <c r="Z189" s="18" cm="1">
        <f t="array" ref="Z189">VLOOKUP($A189,'movie-row'!$A$2:$Z$101,_xlfn.XMATCH(Z$32,'movie-row'!$A$1:$Z$1),0)</f>
        <v>0</v>
      </c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38"/>
      <c r="AW189" s="38"/>
      <c r="AX189" s="38"/>
      <c r="AY189" s="38"/>
      <c r="AZ189" s="38"/>
    </row>
    <row r="190" spans="1:52">
      <c r="A190" s="1" t="str">
        <f t="shared" si="28"/>
        <v>243: High Fidelity (2000)</v>
      </c>
      <c r="B190" s="18" cm="1">
        <f t="array" ref="B190">VLOOKUP($A190,'movie-row'!$A$2:$Z$101,_xlfn.XMATCH(B$33,'movie-row'!$A$1:$Z$1),0)</f>
        <v>0</v>
      </c>
      <c r="C190" s="18" cm="1">
        <f t="array" ref="C190">VLOOKUP($A190,'movie-row'!$A$2:$Z$101,_xlfn.XMATCH(C$33,'movie-row'!$A$1:$Z$1),0)</f>
        <v>0</v>
      </c>
      <c r="D190" s="18" cm="1">
        <f t="array" ref="D190">VLOOKUP($A190,'movie-row'!$A$2:$Z$101,_xlfn.XMATCH(D$33,'movie-row'!$A$1:$Z$1),0)</f>
        <v>0</v>
      </c>
      <c r="E190" s="18" cm="1">
        <f t="array" ref="E190">VLOOKUP($A190,'movie-row'!$A$2:$Z$101,_xlfn.XMATCH(E$33,'movie-row'!$A$1:$Z$1),0)</f>
        <v>3.5</v>
      </c>
      <c r="F190" s="27" cm="1">
        <f t="array" ref="F190">VLOOKUP($A190,'movie-row'!$A$2:$Z$101,_xlfn.XMATCH(F$33,'movie-row'!$A$1:$Z$1),0)</f>
        <v>0</v>
      </c>
      <c r="G190" s="18" cm="1">
        <f t="array" ref="G190">VLOOKUP($A190,'movie-row'!$A$2:$Z$101,_xlfn.XMATCH(G$33,'movie-row'!$A$1:$Z$1),0)</f>
        <v>0</v>
      </c>
      <c r="H190" s="18" cm="1">
        <f t="array" ref="H190">VLOOKUP($A190,'movie-row'!$A$2:$Z$101,_xlfn.XMATCH(H$33,'movie-row'!$A$1:$Z$1),0)</f>
        <v>0</v>
      </c>
      <c r="I190" s="18" cm="1">
        <f t="array" ref="I190">VLOOKUP($A190,'movie-row'!$A$2:$Z$101,_xlfn.XMATCH(I$33,'movie-row'!$A$1:$Z$1),0)</f>
        <v>0</v>
      </c>
      <c r="J190" s="18" cm="1">
        <f t="array" ref="J190">VLOOKUP($A190,'movie-row'!$A$2:$Z$101,_xlfn.XMATCH(J$33,'movie-row'!$A$1:$Z$1),0)</f>
        <v>4</v>
      </c>
      <c r="K190" s="18" cm="1">
        <f t="array" ref="K190">VLOOKUP($A190,'movie-row'!$A$2:$Z$101,_xlfn.XMATCH(K$33,'movie-row'!$A$1:$Z$1),0)</f>
        <v>0</v>
      </c>
      <c r="L190" s="18" cm="1">
        <f t="array" ref="L190">VLOOKUP($A190,'movie-row'!$A$2:$Z$101,_xlfn.XMATCH(L$33,'movie-row'!$A$1:$Z$1),0)</f>
        <v>0</v>
      </c>
      <c r="M190" s="18" cm="1">
        <f t="array" ref="M190">VLOOKUP($A190,'movie-row'!$A$2:$Z$101,_xlfn.XMATCH(M$33,'movie-row'!$A$1:$Z$1),0)</f>
        <v>0</v>
      </c>
      <c r="N190" s="18" cm="1">
        <f t="array" ref="N190">VLOOKUP($A190,'movie-row'!$A$2:$Z$101,_xlfn.XMATCH(N$33,'movie-row'!$A$1:$Z$1),0)</f>
        <v>0</v>
      </c>
      <c r="O190" s="27" cm="1">
        <f t="array" ref="O190">VLOOKUP($A190,'movie-row'!$A$2:$Z$101,_xlfn.XMATCH(O$33,'movie-row'!$A$1:$Z$1),0)</f>
        <v>0</v>
      </c>
      <c r="P190" s="18" cm="1">
        <f t="array" ref="P190">VLOOKUP($A190,'movie-row'!$A$2:$Z$101,_xlfn.XMATCH(P$33,'movie-row'!$A$1:$Z$1),0)</f>
        <v>0</v>
      </c>
      <c r="Q190" s="18" cm="1">
        <f t="array" ref="Q190">VLOOKUP($A190,'movie-row'!$A$2:$Z$101,_xlfn.XMATCH(Q$33,'movie-row'!$A$1:$Z$1),0)</f>
        <v>0</v>
      </c>
      <c r="R190" s="18" cm="1">
        <f t="array" ref="R190">VLOOKUP($A190,'movie-row'!$A$2:$Z$101,_xlfn.XMATCH(R$33,'movie-row'!$A$1:$Z$1),0)</f>
        <v>0</v>
      </c>
      <c r="S190" s="18" cm="1">
        <f t="array" ref="S190">VLOOKUP($A190,'movie-row'!$A$2:$Z$101,_xlfn.XMATCH(S$33,'movie-row'!$A$1:$Z$1),0)</f>
        <v>0</v>
      </c>
      <c r="T190" s="18" cm="1">
        <f t="array" ref="T190">VLOOKUP($A190,'movie-row'!$A$2:$Z$101,_xlfn.XMATCH(T$33,'movie-row'!$A$1:$Z$1),0)</f>
        <v>2.5</v>
      </c>
      <c r="U190" s="18" cm="1">
        <f t="array" ref="U190">VLOOKUP($A190,'movie-row'!$A$2:$Z$101,_xlfn.XMATCH(U$33,'movie-row'!$A$1:$Z$1),0)</f>
        <v>0</v>
      </c>
      <c r="V190" s="18" cm="1">
        <f t="array" ref="V190">VLOOKUP($A190,'movie-row'!$A$2:$Z$101,_xlfn.XMATCH(V$33,'movie-row'!$A$1:$Z$1),0)</f>
        <v>0</v>
      </c>
      <c r="W190" s="18" cm="1">
        <f t="array" ref="W190">VLOOKUP($A190,'movie-row'!$A$2:$Z$101,_xlfn.XMATCH(W$33,'movie-row'!$A$1:$Z$1),0)</f>
        <v>4</v>
      </c>
      <c r="X190" s="18" cm="1">
        <f t="array" ref="X190">VLOOKUP($A190,'movie-row'!$A$2:$Z$101,_xlfn.XMATCH(X$33,'movie-row'!$A$1:$Z$1),0)</f>
        <v>0</v>
      </c>
      <c r="Y190" s="18" cm="1">
        <f t="array" ref="Y190">VLOOKUP($A190,'movie-row'!$A$2:$Z$101,_xlfn.XMATCH(Y$33,'movie-row'!$A$1:$Z$1),0)</f>
        <v>0</v>
      </c>
      <c r="Z190" s="18" cm="1">
        <f t="array" ref="Z190">VLOOKUP($A190,'movie-row'!$A$2:$Z$101,_xlfn.XMATCH(Z$33,'movie-row'!$A$1:$Z$1),0)</f>
        <v>0</v>
      </c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38"/>
      <c r="AW190" s="38"/>
      <c r="AX190" s="38"/>
      <c r="AY190" s="38"/>
      <c r="AZ190" s="38"/>
    </row>
    <row r="191" spans="1:52">
      <c r="A191" s="21" t="s">
        <v>29</v>
      </c>
      <c r="B191" s="18" cm="1">
        <f t="array" ref="B191">VLOOKUP($A191,'movie-row'!$A$2:$Z$101,_xlfn.XMATCH(B$29,'movie-row'!$A$1:$Z$1),0)</f>
        <v>0</v>
      </c>
      <c r="C191" s="18" cm="1">
        <f t="array" ref="C191">VLOOKUP($A191,'movie-row'!$A$2:$Z$101,_xlfn.XMATCH(C$29,'movie-row'!$A$1:$Z$1),0)</f>
        <v>0</v>
      </c>
      <c r="D191" s="18" cm="1">
        <f t="array" ref="D191">VLOOKUP($A191,'movie-row'!$A$2:$Z$101,_xlfn.XMATCH(D$29,'movie-row'!$A$1:$Z$1),0)</f>
        <v>0</v>
      </c>
      <c r="E191" s="18" cm="1">
        <f t="array" ref="E191">VLOOKUP($A191,'movie-row'!$A$2:$Z$101,_xlfn.XMATCH(E$29,'movie-row'!$A$1:$Z$1),0)</f>
        <v>0</v>
      </c>
      <c r="F191" s="27" cm="1">
        <f t="array" ref="F191">VLOOKUP($A191,'movie-row'!$A$2:$Z$101,_xlfn.XMATCH(F$29,'movie-row'!$A$1:$Z$1),0)</f>
        <v>2.5</v>
      </c>
      <c r="G191" s="18" cm="1">
        <f t="array" ref="G191">VLOOKUP($A191,'movie-row'!$A$2:$Z$101,_xlfn.XMATCH(G$29,'movie-row'!$A$1:$Z$1),0)</f>
        <v>0</v>
      </c>
      <c r="H191" s="18" cm="1">
        <f t="array" ref="H191">VLOOKUP($A191,'movie-row'!$A$2:$Z$101,_xlfn.XMATCH(H$29,'movie-row'!$A$1:$Z$1),0)</f>
        <v>0</v>
      </c>
      <c r="I191" s="18" cm="1">
        <f t="array" ref="I191">VLOOKUP($A191,'movie-row'!$A$2:$Z$101,_xlfn.XMATCH(I$29,'movie-row'!$A$1:$Z$1),0)</f>
        <v>0</v>
      </c>
      <c r="J191" s="18" cm="1">
        <f t="array" ref="J191">VLOOKUP($A191,'movie-row'!$A$2:$Z$101,_xlfn.XMATCH(J$29,'movie-row'!$A$1:$Z$1),0)</f>
        <v>2.5</v>
      </c>
      <c r="K191" s="18" cm="1">
        <f t="array" ref="K191">VLOOKUP($A191,'movie-row'!$A$2:$Z$101,_xlfn.XMATCH(K$29,'movie-row'!$A$1:$Z$1),0)</f>
        <v>0</v>
      </c>
      <c r="L191" s="18" cm="1">
        <f t="array" ref="L191">VLOOKUP($A191,'movie-row'!$A$2:$Z$101,_xlfn.XMATCH(L$29,'movie-row'!$A$1:$Z$1),0)</f>
        <v>5</v>
      </c>
      <c r="M191" s="18" cm="1">
        <f t="array" ref="M191">VLOOKUP($A191,'movie-row'!$A$2:$Z$101,_xlfn.XMATCH(M$29,'movie-row'!$A$1:$Z$1),0)</f>
        <v>0</v>
      </c>
      <c r="N191" s="18" cm="1">
        <f t="array" ref="N191">VLOOKUP($A191,'movie-row'!$A$2:$Z$101,_xlfn.XMATCH(N$29,'movie-row'!$A$1:$Z$1),0)</f>
        <v>0</v>
      </c>
      <c r="O191" s="27" cm="1">
        <f t="array" ref="O191">VLOOKUP($A191,'movie-row'!$A$2:$Z$101,_xlfn.XMATCH(O$29,'movie-row'!$A$1:$Z$1),0)</f>
        <v>0</v>
      </c>
      <c r="P191" s="18" cm="1">
        <f t="array" ref="P191">VLOOKUP($A191,'movie-row'!$A$2:$Z$101,_xlfn.XMATCH(P$29,'movie-row'!$A$1:$Z$1),0)</f>
        <v>0</v>
      </c>
      <c r="Q191" s="18" cm="1">
        <f t="array" ref="Q191">VLOOKUP($A191,'movie-row'!$A$2:$Z$101,_xlfn.XMATCH(Q$29,'movie-row'!$A$1:$Z$1),0)</f>
        <v>0</v>
      </c>
      <c r="R191" s="18" cm="1">
        <f t="array" ref="R191">VLOOKUP($A191,'movie-row'!$A$2:$Z$101,_xlfn.XMATCH(R$29,'movie-row'!$A$1:$Z$1),0)</f>
        <v>0</v>
      </c>
      <c r="S191" s="18" cm="1">
        <f t="array" ref="S191">VLOOKUP($A191,'movie-row'!$A$2:$Z$101,_xlfn.XMATCH(S$29,'movie-row'!$A$1:$Z$1),0)</f>
        <v>2.5</v>
      </c>
      <c r="T191" s="18" cm="1">
        <f t="array" ref="T191">VLOOKUP($A191,'movie-row'!$A$2:$Z$101,_xlfn.XMATCH(T$29,'movie-row'!$A$1:$Z$1),0)</f>
        <v>0</v>
      </c>
      <c r="U191" s="18" cm="1">
        <f t="array" ref="U191">VLOOKUP($A191,'movie-row'!$A$2:$Z$101,_xlfn.XMATCH(U$29,'movie-row'!$A$1:$Z$1),0)</f>
        <v>0</v>
      </c>
      <c r="V191" s="18" cm="1">
        <f t="array" ref="V191">VLOOKUP($A191,'movie-row'!$A$2:$Z$101,_xlfn.XMATCH(V$29,'movie-row'!$A$1:$Z$1),0)</f>
        <v>4</v>
      </c>
      <c r="W191" s="18" cm="1">
        <f t="array" ref="W191">VLOOKUP($A191,'movie-row'!$A$2:$Z$101,_xlfn.XMATCH(W$29,'movie-row'!$A$1:$Z$1),0)</f>
        <v>2.5</v>
      </c>
      <c r="X191" s="18" cm="1">
        <f t="array" ref="X191">VLOOKUP($A191,'movie-row'!$A$2:$Z$101,_xlfn.XMATCH(X$29,'movie-row'!$A$1:$Z$1),0)</f>
        <v>0</v>
      </c>
      <c r="Y191" s="18" cm="1">
        <f t="array" ref="Y191">VLOOKUP($A191,'movie-row'!$A$2:$Z$101,_xlfn.XMATCH(Y$29,'movie-row'!$A$1:$Z$1),0)</f>
        <v>0</v>
      </c>
      <c r="Z191" s="18" cm="1">
        <f t="array" ref="Z191">VLOOKUP($A191,'movie-row'!$A$2:$Z$101,_xlfn.XMATCH(Z$29,'movie-row'!$A$1:$Z$1),0)</f>
        <v>0</v>
      </c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38"/>
      <c r="AW191" s="38"/>
      <c r="AX191" s="38"/>
      <c r="AY191" s="38"/>
      <c r="AZ191" s="38"/>
    </row>
    <row r="192" spans="1:52">
      <c r="A192" s="1" t="str">
        <f t="shared" ref="A192:A195" si="29">A191</f>
        <v>268: Batman (1989)</v>
      </c>
      <c r="B192" s="18" cm="1">
        <f t="array" ref="B192">VLOOKUP($A192,'movie-row'!$A$2:$Z$101,_xlfn.XMATCH(B$30,'movie-row'!$A$1:$Z$1),0)</f>
        <v>0</v>
      </c>
      <c r="C192" s="18" cm="1">
        <f t="array" ref="C192">VLOOKUP($A192,'movie-row'!$A$2:$Z$101,_xlfn.XMATCH(C$30,'movie-row'!$A$1:$Z$1),0)</f>
        <v>2.5</v>
      </c>
      <c r="D192" s="18" cm="1">
        <f t="array" ref="D192">VLOOKUP($A192,'movie-row'!$A$2:$Z$101,_xlfn.XMATCH(D$30,'movie-row'!$A$1:$Z$1),0)</f>
        <v>4</v>
      </c>
      <c r="E192" s="18" cm="1">
        <f t="array" ref="E192">VLOOKUP($A192,'movie-row'!$A$2:$Z$101,_xlfn.XMATCH(E$30,'movie-row'!$A$1:$Z$1),0)</f>
        <v>0</v>
      </c>
      <c r="F192" s="27" cm="1">
        <f t="array" ref="F192">VLOOKUP($A192,'movie-row'!$A$2:$Z$101,_xlfn.XMATCH(F$30,'movie-row'!$A$1:$Z$1),0)</f>
        <v>0</v>
      </c>
      <c r="G192" s="18" cm="1">
        <f t="array" ref="G192">VLOOKUP($A192,'movie-row'!$A$2:$Z$101,_xlfn.XMATCH(G$30,'movie-row'!$A$1:$Z$1),0)</f>
        <v>0</v>
      </c>
      <c r="H192" s="18" cm="1">
        <f t="array" ref="H192">VLOOKUP($A192,'movie-row'!$A$2:$Z$101,_xlfn.XMATCH(H$30,'movie-row'!$A$1:$Z$1),0)</f>
        <v>2.5</v>
      </c>
      <c r="I192" s="18" cm="1">
        <f t="array" ref="I192">VLOOKUP($A192,'movie-row'!$A$2:$Z$101,_xlfn.XMATCH(I$30,'movie-row'!$A$1:$Z$1),0)</f>
        <v>4.5</v>
      </c>
      <c r="J192" s="18" cm="1">
        <f t="array" ref="J192">VLOOKUP($A192,'movie-row'!$A$2:$Z$101,_xlfn.XMATCH(J$30,'movie-row'!$A$1:$Z$1),0)</f>
        <v>0</v>
      </c>
      <c r="K192" s="18" cm="1">
        <f t="array" ref="K192">VLOOKUP($A192,'movie-row'!$A$2:$Z$101,_xlfn.XMATCH(K$30,'movie-row'!$A$1:$Z$1),0)</f>
        <v>0</v>
      </c>
      <c r="L192" s="18" cm="1">
        <f t="array" ref="L192">VLOOKUP($A192,'movie-row'!$A$2:$Z$101,_xlfn.XMATCH(L$30,'movie-row'!$A$1:$Z$1),0)</f>
        <v>0</v>
      </c>
      <c r="M192" s="18" cm="1">
        <f t="array" ref="M192">VLOOKUP($A192,'movie-row'!$A$2:$Z$101,_xlfn.XMATCH(M$30,'movie-row'!$A$1:$Z$1),0)</f>
        <v>0</v>
      </c>
      <c r="N192" s="18" cm="1">
        <f t="array" ref="N192">VLOOKUP($A192,'movie-row'!$A$2:$Z$101,_xlfn.XMATCH(N$30,'movie-row'!$A$1:$Z$1),0)</f>
        <v>2.5</v>
      </c>
      <c r="O192" s="27" cm="1">
        <f t="array" ref="O192">VLOOKUP($A192,'movie-row'!$A$2:$Z$101,_xlfn.XMATCH(O$30,'movie-row'!$A$1:$Z$1),0)</f>
        <v>0</v>
      </c>
      <c r="P192" s="18" cm="1">
        <f t="array" ref="P192">VLOOKUP($A192,'movie-row'!$A$2:$Z$101,_xlfn.XMATCH(P$30,'movie-row'!$A$1:$Z$1),0)</f>
        <v>0</v>
      </c>
      <c r="Q192" s="18" cm="1">
        <f t="array" ref="Q192">VLOOKUP($A192,'movie-row'!$A$2:$Z$101,_xlfn.XMATCH(Q$30,'movie-row'!$A$1:$Z$1),0)</f>
        <v>0</v>
      </c>
      <c r="R192" s="18" cm="1">
        <f t="array" ref="R192">VLOOKUP($A192,'movie-row'!$A$2:$Z$101,_xlfn.XMATCH(R$30,'movie-row'!$A$1:$Z$1),0)</f>
        <v>0</v>
      </c>
      <c r="S192" s="18" cm="1">
        <f t="array" ref="S192">VLOOKUP($A192,'movie-row'!$A$2:$Z$101,_xlfn.XMATCH(S$30,'movie-row'!$A$1:$Z$1),0)</f>
        <v>0</v>
      </c>
      <c r="T192" s="18" cm="1">
        <f t="array" ref="T192">VLOOKUP($A192,'movie-row'!$A$2:$Z$101,_xlfn.XMATCH(T$30,'movie-row'!$A$1:$Z$1),0)</f>
        <v>0</v>
      </c>
      <c r="U192" s="18" cm="1">
        <f t="array" ref="U192">VLOOKUP($A192,'movie-row'!$A$2:$Z$101,_xlfn.XMATCH(U$30,'movie-row'!$A$1:$Z$1),0)</f>
        <v>2.5</v>
      </c>
      <c r="V192" s="18" cm="1">
        <f t="array" ref="V192">VLOOKUP($A192,'movie-row'!$A$2:$Z$101,_xlfn.XMATCH(V$30,'movie-row'!$A$1:$Z$1),0)</f>
        <v>0</v>
      </c>
      <c r="W192" s="18" cm="1">
        <f t="array" ref="W192">VLOOKUP($A192,'movie-row'!$A$2:$Z$101,_xlfn.XMATCH(W$30,'movie-row'!$A$1:$Z$1),0)</f>
        <v>4</v>
      </c>
      <c r="X192" s="18" cm="1">
        <f t="array" ref="X192">VLOOKUP($A192,'movie-row'!$A$2:$Z$101,_xlfn.XMATCH(X$30,'movie-row'!$A$1:$Z$1),0)</f>
        <v>0</v>
      </c>
      <c r="Y192" s="18" cm="1">
        <f t="array" ref="Y192">VLOOKUP($A192,'movie-row'!$A$2:$Z$101,_xlfn.XMATCH(Y$30,'movie-row'!$A$1:$Z$1),0)</f>
        <v>0</v>
      </c>
      <c r="Z192" s="18" cm="1">
        <f t="array" ref="Z192">VLOOKUP($A192,'movie-row'!$A$2:$Z$101,_xlfn.XMATCH(Z$30,'movie-row'!$A$1:$Z$1),0)</f>
        <v>0</v>
      </c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  <c r="AZ192" s="38"/>
    </row>
    <row r="193" spans="1:52">
      <c r="A193" s="1" t="str">
        <f t="shared" si="29"/>
        <v>268: Batman (1989)</v>
      </c>
      <c r="B193" s="18" cm="1">
        <f t="array" ref="B193">VLOOKUP($A193,'movie-row'!$A$2:$Z$101,_xlfn.XMATCH(B$31,'movie-row'!$A$1:$Z$1),0)</f>
        <v>4</v>
      </c>
      <c r="C193" s="18" cm="1">
        <f t="array" ref="C193">VLOOKUP($A193,'movie-row'!$A$2:$Z$101,_xlfn.XMATCH(C$31,'movie-row'!$A$1:$Z$1),0)</f>
        <v>2.5</v>
      </c>
      <c r="D193" s="18" cm="1">
        <f t="array" ref="D193">VLOOKUP($A193,'movie-row'!$A$2:$Z$101,_xlfn.XMATCH(D$31,'movie-row'!$A$1:$Z$1),0)</f>
        <v>0</v>
      </c>
      <c r="E193" s="18" cm="1">
        <f t="array" ref="E193">VLOOKUP($A193,'movie-row'!$A$2:$Z$101,_xlfn.XMATCH(E$31,'movie-row'!$A$1:$Z$1),0)</f>
        <v>0</v>
      </c>
      <c r="F193" s="27" cm="1">
        <f t="array" ref="F193">VLOOKUP($A193,'movie-row'!$A$2:$Z$101,_xlfn.XMATCH(F$31,'movie-row'!$A$1:$Z$1),0)</f>
        <v>2</v>
      </c>
      <c r="G193" s="18" cm="1">
        <f t="array" ref="G193">VLOOKUP($A193,'movie-row'!$A$2:$Z$101,_xlfn.XMATCH(G$31,'movie-row'!$A$1:$Z$1),0)</f>
        <v>0</v>
      </c>
      <c r="H193" s="18" cm="1">
        <f t="array" ref="H193">VLOOKUP($A193,'movie-row'!$A$2:$Z$101,_xlfn.XMATCH(H$31,'movie-row'!$A$1:$Z$1),0)</f>
        <v>0</v>
      </c>
      <c r="I193" s="18" cm="1">
        <f t="array" ref="I193">VLOOKUP($A193,'movie-row'!$A$2:$Z$101,_xlfn.XMATCH(I$31,'movie-row'!$A$1:$Z$1),0)</f>
        <v>2.5</v>
      </c>
      <c r="J193" s="18" cm="1">
        <f t="array" ref="J193">VLOOKUP($A193,'movie-row'!$A$2:$Z$101,_xlfn.XMATCH(J$31,'movie-row'!$A$1:$Z$1),0)</f>
        <v>0</v>
      </c>
      <c r="K193" s="18" cm="1">
        <f t="array" ref="K193">VLOOKUP($A193,'movie-row'!$A$2:$Z$101,_xlfn.XMATCH(K$31,'movie-row'!$A$1:$Z$1),0)</f>
        <v>0</v>
      </c>
      <c r="L193" s="18" cm="1">
        <f t="array" ref="L193">VLOOKUP($A193,'movie-row'!$A$2:$Z$101,_xlfn.XMATCH(L$31,'movie-row'!$A$1:$Z$1),0)</f>
        <v>0</v>
      </c>
      <c r="M193" s="18" cm="1">
        <f t="array" ref="M193">VLOOKUP($A193,'movie-row'!$A$2:$Z$101,_xlfn.XMATCH(M$31,'movie-row'!$A$1:$Z$1),0)</f>
        <v>0</v>
      </c>
      <c r="N193" s="18" cm="1">
        <f t="array" ref="N193">VLOOKUP($A193,'movie-row'!$A$2:$Z$101,_xlfn.XMATCH(N$31,'movie-row'!$A$1:$Z$1),0)</f>
        <v>0</v>
      </c>
      <c r="O193" s="27" cm="1">
        <f t="array" ref="O193">VLOOKUP($A193,'movie-row'!$A$2:$Z$101,_xlfn.XMATCH(O$31,'movie-row'!$A$1:$Z$1),0)</f>
        <v>0</v>
      </c>
      <c r="P193" s="18" cm="1">
        <f t="array" ref="P193">VLOOKUP($A193,'movie-row'!$A$2:$Z$101,_xlfn.XMATCH(P$31,'movie-row'!$A$1:$Z$1),0)</f>
        <v>0</v>
      </c>
      <c r="Q193" s="18" cm="1">
        <f t="array" ref="Q193">VLOOKUP($A193,'movie-row'!$A$2:$Z$101,_xlfn.XMATCH(Q$31,'movie-row'!$A$1:$Z$1),0)</f>
        <v>2.5</v>
      </c>
      <c r="R193" s="18" cm="1">
        <f t="array" ref="R193">VLOOKUP($A193,'movie-row'!$A$2:$Z$101,_xlfn.XMATCH(R$31,'movie-row'!$A$1:$Z$1),0)</f>
        <v>0</v>
      </c>
      <c r="S193" s="18" cm="1">
        <f t="array" ref="S193">VLOOKUP($A193,'movie-row'!$A$2:$Z$101,_xlfn.XMATCH(S$31,'movie-row'!$A$1:$Z$1),0)</f>
        <v>0</v>
      </c>
      <c r="T193" s="18" cm="1">
        <f t="array" ref="T193">VLOOKUP($A193,'movie-row'!$A$2:$Z$101,_xlfn.XMATCH(T$31,'movie-row'!$A$1:$Z$1),0)</f>
        <v>0</v>
      </c>
      <c r="U193" s="18" cm="1">
        <f t="array" ref="U193">VLOOKUP($A193,'movie-row'!$A$2:$Z$101,_xlfn.XMATCH(U$31,'movie-row'!$A$1:$Z$1),0)</f>
        <v>0</v>
      </c>
      <c r="V193" s="18" cm="1">
        <f t="array" ref="V193">VLOOKUP($A193,'movie-row'!$A$2:$Z$101,_xlfn.XMATCH(V$31,'movie-row'!$A$1:$Z$1),0)</f>
        <v>0</v>
      </c>
      <c r="W193" s="18" cm="1">
        <f t="array" ref="W193">VLOOKUP($A193,'movie-row'!$A$2:$Z$101,_xlfn.XMATCH(W$31,'movie-row'!$A$1:$Z$1),0)</f>
        <v>5</v>
      </c>
      <c r="X193" s="18" cm="1">
        <f t="array" ref="X193">VLOOKUP($A193,'movie-row'!$A$2:$Z$101,_xlfn.XMATCH(X$31,'movie-row'!$A$1:$Z$1),0)</f>
        <v>0</v>
      </c>
      <c r="Y193" s="18" cm="1">
        <f t="array" ref="Y193">VLOOKUP($A193,'movie-row'!$A$2:$Z$101,_xlfn.XMATCH(Y$31,'movie-row'!$A$1:$Z$1),0)</f>
        <v>2</v>
      </c>
      <c r="Z193" s="18" cm="1">
        <f t="array" ref="Z193">VLOOKUP($A193,'movie-row'!$A$2:$Z$101,_xlfn.XMATCH(Z$31,'movie-row'!$A$1:$Z$1),0)</f>
        <v>2.5</v>
      </c>
      <c r="AB193" s="38"/>
      <c r="AC193" s="38"/>
      <c r="AD193" s="38"/>
      <c r="AE193" s="38"/>
      <c r="AF193" s="38"/>
      <c r="AG193" s="38"/>
      <c r="AH193" s="38"/>
      <c r="AI193" s="38"/>
      <c r="AJ193" s="38"/>
      <c r="AK193" s="38"/>
      <c r="AL193" s="38"/>
      <c r="AM193" s="38"/>
      <c r="AN193" s="38"/>
      <c r="AO193" s="38"/>
      <c r="AP193" s="38"/>
      <c r="AQ193" s="38"/>
      <c r="AR193" s="38"/>
      <c r="AS193" s="38"/>
      <c r="AT193" s="38"/>
      <c r="AU193" s="38"/>
      <c r="AV193" s="38"/>
      <c r="AW193" s="38"/>
      <c r="AX193" s="38"/>
      <c r="AY193" s="38"/>
      <c r="AZ193" s="38"/>
    </row>
    <row r="194" spans="1:52">
      <c r="A194" s="1" t="str">
        <f t="shared" si="29"/>
        <v>268: Batman (1989)</v>
      </c>
      <c r="B194" s="18" cm="1">
        <f t="array" ref="B194">VLOOKUP($A194,'movie-row'!$A$2:$Z$101,_xlfn.XMATCH(B$32,'movie-row'!$A$1:$Z$1),0)</f>
        <v>0</v>
      </c>
      <c r="C194" s="18" cm="1">
        <f t="array" ref="C194">VLOOKUP($A194,'movie-row'!$A$2:$Z$101,_xlfn.XMATCH(C$32,'movie-row'!$A$1:$Z$1),0)</f>
        <v>3</v>
      </c>
      <c r="D194" s="18" cm="1">
        <f t="array" ref="D194">VLOOKUP($A194,'movie-row'!$A$2:$Z$101,_xlfn.XMATCH(D$32,'movie-row'!$A$1:$Z$1),0)</f>
        <v>2.5</v>
      </c>
      <c r="E194" s="18" cm="1">
        <f t="array" ref="E194">VLOOKUP($A194,'movie-row'!$A$2:$Z$101,_xlfn.XMATCH(E$32,'movie-row'!$A$1:$Z$1),0)</f>
        <v>4.5</v>
      </c>
      <c r="F194" s="27" cm="1">
        <f t="array" ref="F194">VLOOKUP($A194,'movie-row'!$A$2:$Z$101,_xlfn.XMATCH(F$32,'movie-row'!$A$1:$Z$1),0)</f>
        <v>0</v>
      </c>
      <c r="G194" s="18" cm="1">
        <f t="array" ref="G194">VLOOKUP($A194,'movie-row'!$A$2:$Z$101,_xlfn.XMATCH(G$32,'movie-row'!$A$1:$Z$1),0)</f>
        <v>4</v>
      </c>
      <c r="H194" s="18" cm="1">
        <f t="array" ref="H194">VLOOKUP($A194,'movie-row'!$A$2:$Z$101,_xlfn.XMATCH(H$32,'movie-row'!$A$1:$Z$1),0)</f>
        <v>3</v>
      </c>
      <c r="I194" s="18" cm="1">
        <f t="array" ref="I194">VLOOKUP($A194,'movie-row'!$A$2:$Z$101,_xlfn.XMATCH(I$32,'movie-row'!$A$1:$Z$1),0)</f>
        <v>3.5</v>
      </c>
      <c r="J194" s="18" cm="1">
        <f t="array" ref="J194">VLOOKUP($A194,'movie-row'!$A$2:$Z$101,_xlfn.XMATCH(J$32,'movie-row'!$A$1:$Z$1),0)</f>
        <v>0</v>
      </c>
      <c r="K194" s="18" cm="1">
        <f t="array" ref="K194">VLOOKUP($A194,'movie-row'!$A$2:$Z$101,_xlfn.XMATCH(K$32,'movie-row'!$A$1:$Z$1),0)</f>
        <v>4</v>
      </c>
      <c r="L194" s="18" cm="1">
        <f t="array" ref="L194">VLOOKUP($A194,'movie-row'!$A$2:$Z$101,_xlfn.XMATCH(L$32,'movie-row'!$A$1:$Z$1),0)</f>
        <v>0</v>
      </c>
      <c r="M194" s="18" cm="1">
        <f t="array" ref="M194">VLOOKUP($A194,'movie-row'!$A$2:$Z$101,_xlfn.XMATCH(M$32,'movie-row'!$A$1:$Z$1),0)</f>
        <v>5</v>
      </c>
      <c r="N194" s="18" cm="1">
        <f t="array" ref="N194">VLOOKUP($A194,'movie-row'!$A$2:$Z$101,_xlfn.XMATCH(N$32,'movie-row'!$A$1:$Z$1),0)</f>
        <v>0</v>
      </c>
      <c r="O194" s="27" cm="1">
        <f t="array" ref="O194">VLOOKUP($A194,'movie-row'!$A$2:$Z$101,_xlfn.XMATCH(O$32,'movie-row'!$A$1:$Z$1),0)</f>
        <v>0</v>
      </c>
      <c r="P194" s="18" cm="1">
        <f t="array" ref="P194">VLOOKUP($A194,'movie-row'!$A$2:$Z$101,_xlfn.XMATCH(P$32,'movie-row'!$A$1:$Z$1),0)</f>
        <v>2</v>
      </c>
      <c r="Q194" s="18" cm="1">
        <f t="array" ref="Q194">VLOOKUP($A194,'movie-row'!$A$2:$Z$101,_xlfn.XMATCH(Q$32,'movie-row'!$A$1:$Z$1),0)</f>
        <v>0</v>
      </c>
      <c r="R194" s="18" cm="1">
        <f t="array" ref="R194">VLOOKUP($A194,'movie-row'!$A$2:$Z$101,_xlfn.XMATCH(R$32,'movie-row'!$A$1:$Z$1),0)</f>
        <v>0</v>
      </c>
      <c r="S194" s="18" cm="1">
        <f t="array" ref="S194">VLOOKUP($A194,'movie-row'!$A$2:$Z$101,_xlfn.XMATCH(S$32,'movie-row'!$A$1:$Z$1),0)</f>
        <v>0</v>
      </c>
      <c r="T194" s="18" cm="1">
        <f t="array" ref="T194">VLOOKUP($A194,'movie-row'!$A$2:$Z$101,_xlfn.XMATCH(T$32,'movie-row'!$A$1:$Z$1),0)</f>
        <v>0</v>
      </c>
      <c r="U194" s="18" cm="1">
        <f t="array" ref="U194">VLOOKUP($A194,'movie-row'!$A$2:$Z$101,_xlfn.XMATCH(U$32,'movie-row'!$A$1:$Z$1),0)</f>
        <v>0</v>
      </c>
      <c r="V194" s="18" cm="1">
        <f t="array" ref="V194">VLOOKUP($A194,'movie-row'!$A$2:$Z$101,_xlfn.XMATCH(V$32,'movie-row'!$A$1:$Z$1),0)</f>
        <v>0</v>
      </c>
      <c r="W194" s="18" cm="1">
        <f t="array" ref="W194">VLOOKUP($A194,'movie-row'!$A$2:$Z$101,_xlfn.XMATCH(W$32,'movie-row'!$A$1:$Z$1),0)</f>
        <v>3</v>
      </c>
      <c r="X194" s="18" cm="1">
        <f t="array" ref="X194">VLOOKUP($A194,'movie-row'!$A$2:$Z$101,_xlfn.XMATCH(X$32,'movie-row'!$A$1:$Z$1),0)</f>
        <v>4</v>
      </c>
      <c r="Y194" s="18" cm="1">
        <f t="array" ref="Y194">VLOOKUP($A194,'movie-row'!$A$2:$Z$101,_xlfn.XMATCH(Y$32,'movie-row'!$A$1:$Z$1),0)</f>
        <v>2.5</v>
      </c>
      <c r="Z194" s="18" cm="1">
        <f t="array" ref="Z194">VLOOKUP($A194,'movie-row'!$A$2:$Z$101,_xlfn.XMATCH(Z$32,'movie-row'!$A$1:$Z$1),0)</f>
        <v>4</v>
      </c>
      <c r="AB194" s="38"/>
      <c r="AC194" s="38"/>
      <c r="AD194" s="38"/>
      <c r="AE194" s="38"/>
      <c r="AF194" s="38"/>
      <c r="AG194" s="38"/>
      <c r="AH194" s="38"/>
      <c r="AI194" s="38"/>
      <c r="AJ194" s="38"/>
      <c r="AK194" s="38"/>
      <c r="AL194" s="38"/>
      <c r="AM194" s="38"/>
      <c r="AN194" s="38"/>
      <c r="AO194" s="38"/>
      <c r="AP194" s="38"/>
      <c r="AQ194" s="38"/>
      <c r="AR194" s="38"/>
      <c r="AS194" s="38"/>
      <c r="AT194" s="38"/>
      <c r="AU194" s="38"/>
      <c r="AV194" s="38"/>
      <c r="AW194" s="38"/>
      <c r="AX194" s="38"/>
      <c r="AY194" s="38"/>
      <c r="AZ194" s="38"/>
    </row>
    <row r="195" spans="1:52">
      <c r="A195" s="1" t="str">
        <f t="shared" si="29"/>
        <v>268: Batman (1989)</v>
      </c>
      <c r="B195" s="18" cm="1">
        <f t="array" ref="B195">VLOOKUP($A195,'movie-row'!$A$2:$Z$101,_xlfn.XMATCH(B$33,'movie-row'!$A$1:$Z$1),0)</f>
        <v>0</v>
      </c>
      <c r="C195" s="18" cm="1">
        <f t="array" ref="C195">VLOOKUP($A195,'movie-row'!$A$2:$Z$101,_xlfn.XMATCH(C$33,'movie-row'!$A$1:$Z$1),0)</f>
        <v>0</v>
      </c>
      <c r="D195" s="18" cm="1">
        <f t="array" ref="D195">VLOOKUP($A195,'movie-row'!$A$2:$Z$101,_xlfn.XMATCH(D$33,'movie-row'!$A$1:$Z$1),0)</f>
        <v>2.5</v>
      </c>
      <c r="E195" s="18" cm="1">
        <f t="array" ref="E195">VLOOKUP($A195,'movie-row'!$A$2:$Z$101,_xlfn.XMATCH(E$33,'movie-row'!$A$1:$Z$1),0)</f>
        <v>0</v>
      </c>
      <c r="F195" s="27" cm="1">
        <f t="array" ref="F195">VLOOKUP($A195,'movie-row'!$A$2:$Z$101,_xlfn.XMATCH(F$33,'movie-row'!$A$1:$Z$1),0)</f>
        <v>3.5</v>
      </c>
      <c r="G195" s="18" cm="1">
        <f t="array" ref="G195">VLOOKUP($A195,'movie-row'!$A$2:$Z$101,_xlfn.XMATCH(G$33,'movie-row'!$A$1:$Z$1),0)</f>
        <v>2.5</v>
      </c>
      <c r="H195" s="18" cm="1">
        <f t="array" ref="H195">VLOOKUP($A195,'movie-row'!$A$2:$Z$101,_xlfn.XMATCH(H$33,'movie-row'!$A$1:$Z$1),0)</f>
        <v>0</v>
      </c>
      <c r="I195" s="18" cm="1">
        <f t="array" ref="I195">VLOOKUP($A195,'movie-row'!$A$2:$Z$101,_xlfn.XMATCH(I$33,'movie-row'!$A$1:$Z$1),0)</f>
        <v>0</v>
      </c>
      <c r="J195" s="18" cm="1">
        <f t="array" ref="J195">VLOOKUP($A195,'movie-row'!$A$2:$Z$101,_xlfn.XMATCH(J$33,'movie-row'!$A$1:$Z$1),0)</f>
        <v>0</v>
      </c>
      <c r="K195" s="18" cm="1">
        <f t="array" ref="K195">VLOOKUP($A195,'movie-row'!$A$2:$Z$101,_xlfn.XMATCH(K$33,'movie-row'!$A$1:$Z$1),0)</f>
        <v>2.5</v>
      </c>
      <c r="L195" s="18" cm="1">
        <f t="array" ref="L195">VLOOKUP($A195,'movie-row'!$A$2:$Z$101,_xlfn.XMATCH(L$33,'movie-row'!$A$1:$Z$1),0)</f>
        <v>2.5</v>
      </c>
      <c r="M195" s="18" cm="1">
        <f t="array" ref="M195">VLOOKUP($A195,'movie-row'!$A$2:$Z$101,_xlfn.XMATCH(M$33,'movie-row'!$A$1:$Z$1),0)</f>
        <v>3</v>
      </c>
      <c r="N195" s="18" cm="1">
        <f t="array" ref="N195">VLOOKUP($A195,'movie-row'!$A$2:$Z$101,_xlfn.XMATCH(N$33,'movie-row'!$A$1:$Z$1),0)</f>
        <v>0</v>
      </c>
      <c r="O195" s="27" cm="1">
        <f t="array" ref="O195">VLOOKUP($A195,'movie-row'!$A$2:$Z$101,_xlfn.XMATCH(O$33,'movie-row'!$A$1:$Z$1),0)</f>
        <v>2.5</v>
      </c>
      <c r="P195" s="18" cm="1">
        <f t="array" ref="P195">VLOOKUP($A195,'movie-row'!$A$2:$Z$101,_xlfn.XMATCH(P$33,'movie-row'!$A$1:$Z$1),0)</f>
        <v>0</v>
      </c>
      <c r="Q195" s="18" cm="1">
        <f t="array" ref="Q195">VLOOKUP($A195,'movie-row'!$A$2:$Z$101,_xlfn.XMATCH(Q$33,'movie-row'!$A$1:$Z$1),0)</f>
        <v>0</v>
      </c>
      <c r="R195" s="18" cm="1">
        <f t="array" ref="R195">VLOOKUP($A195,'movie-row'!$A$2:$Z$101,_xlfn.XMATCH(R$33,'movie-row'!$A$1:$Z$1),0)</f>
        <v>3.5</v>
      </c>
      <c r="S195" s="18" cm="1">
        <f t="array" ref="S195">VLOOKUP($A195,'movie-row'!$A$2:$Z$101,_xlfn.XMATCH(S$33,'movie-row'!$A$1:$Z$1),0)</f>
        <v>0</v>
      </c>
      <c r="T195" s="18" cm="1">
        <f t="array" ref="T195">VLOOKUP($A195,'movie-row'!$A$2:$Z$101,_xlfn.XMATCH(T$33,'movie-row'!$A$1:$Z$1),0)</f>
        <v>2</v>
      </c>
      <c r="U195" s="18" cm="1">
        <f t="array" ref="U195">VLOOKUP($A195,'movie-row'!$A$2:$Z$101,_xlfn.XMATCH(U$33,'movie-row'!$A$1:$Z$1),0)</f>
        <v>3</v>
      </c>
      <c r="V195" s="18" cm="1">
        <f t="array" ref="V195">VLOOKUP($A195,'movie-row'!$A$2:$Z$101,_xlfn.XMATCH(V$33,'movie-row'!$A$1:$Z$1),0)</f>
        <v>0</v>
      </c>
      <c r="W195" s="18" cm="1">
        <f t="array" ref="W195">VLOOKUP($A195,'movie-row'!$A$2:$Z$101,_xlfn.XMATCH(W$33,'movie-row'!$A$1:$Z$1),0)</f>
        <v>0</v>
      </c>
      <c r="X195" s="18" cm="1">
        <f t="array" ref="X195">VLOOKUP($A195,'movie-row'!$A$2:$Z$101,_xlfn.XMATCH(X$33,'movie-row'!$A$1:$Z$1),0)</f>
        <v>2.5</v>
      </c>
      <c r="Y195" s="18" cm="1">
        <f t="array" ref="Y195">VLOOKUP($A195,'movie-row'!$A$2:$Z$101,_xlfn.XMATCH(Y$33,'movie-row'!$A$1:$Z$1),0)</f>
        <v>2.5</v>
      </c>
      <c r="Z195" s="18" cm="1">
        <f t="array" ref="Z195">VLOOKUP($A195,'movie-row'!$A$2:$Z$101,_xlfn.XMATCH(Z$33,'movie-row'!$A$1:$Z$1),0)</f>
        <v>0</v>
      </c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  <c r="AL195" s="38"/>
      <c r="AM195" s="38"/>
      <c r="AN195" s="38"/>
      <c r="AO195" s="38"/>
      <c r="AP195" s="38"/>
      <c r="AQ195" s="38"/>
      <c r="AR195" s="38"/>
      <c r="AS195" s="38"/>
      <c r="AT195" s="38"/>
      <c r="AU195" s="38"/>
      <c r="AV195" s="38"/>
      <c r="AW195" s="38"/>
      <c r="AX195" s="38"/>
      <c r="AY195" s="38"/>
      <c r="AZ195" s="38"/>
    </row>
    <row r="196" spans="1:52">
      <c r="A196" s="21" t="s">
        <v>30</v>
      </c>
      <c r="B196" s="18" cm="1">
        <f t="array" ref="B196">VLOOKUP($A196,'movie-row'!$A$2:$Z$101,_xlfn.XMATCH(B$29,'movie-row'!$A$1:$Z$1),0)</f>
        <v>0</v>
      </c>
      <c r="C196" s="18" cm="1">
        <f t="array" ref="C196">VLOOKUP($A196,'movie-row'!$A$2:$Z$101,_xlfn.XMATCH(C$29,'movie-row'!$A$1:$Z$1),0)</f>
        <v>4</v>
      </c>
      <c r="D196" s="18" cm="1">
        <f t="array" ref="D196">VLOOKUP($A196,'movie-row'!$A$2:$Z$101,_xlfn.XMATCH(D$29,'movie-row'!$A$1:$Z$1),0)</f>
        <v>4</v>
      </c>
      <c r="E196" s="18" cm="1">
        <f t="array" ref="E196">VLOOKUP($A196,'movie-row'!$A$2:$Z$101,_xlfn.XMATCH(E$29,'movie-row'!$A$1:$Z$1),0)</f>
        <v>5</v>
      </c>
      <c r="F196" s="27" cm="1">
        <f t="array" ref="F196">VLOOKUP($A196,'movie-row'!$A$2:$Z$101,_xlfn.XMATCH(F$29,'movie-row'!$A$1:$Z$1),0)</f>
        <v>4</v>
      </c>
      <c r="G196" s="18" cm="1">
        <f t="array" ref="G196">VLOOKUP($A196,'movie-row'!$A$2:$Z$101,_xlfn.XMATCH(G$29,'movie-row'!$A$1:$Z$1),0)</f>
        <v>4</v>
      </c>
      <c r="H196" s="18" cm="1">
        <f t="array" ref="H196">VLOOKUP($A196,'movie-row'!$A$2:$Z$101,_xlfn.XMATCH(H$29,'movie-row'!$A$1:$Z$1),0)</f>
        <v>4</v>
      </c>
      <c r="I196" s="18" cm="1">
        <f t="array" ref="I196">VLOOKUP($A196,'movie-row'!$A$2:$Z$101,_xlfn.XMATCH(I$29,'movie-row'!$A$1:$Z$1),0)</f>
        <v>5</v>
      </c>
      <c r="J196" s="18" cm="1">
        <f t="array" ref="J196">VLOOKUP($A196,'movie-row'!$A$2:$Z$101,_xlfn.XMATCH(J$29,'movie-row'!$A$1:$Z$1),0)</f>
        <v>3.5</v>
      </c>
      <c r="K196" s="18" cm="1">
        <f t="array" ref="K196">VLOOKUP($A196,'movie-row'!$A$2:$Z$101,_xlfn.XMATCH(K$29,'movie-row'!$A$1:$Z$1),0)</f>
        <v>0</v>
      </c>
      <c r="L196" s="18" cm="1">
        <f t="array" ref="L196">VLOOKUP($A196,'movie-row'!$A$2:$Z$101,_xlfn.XMATCH(L$29,'movie-row'!$A$1:$Z$1),0)</f>
        <v>5</v>
      </c>
      <c r="M196" s="18" cm="1">
        <f t="array" ref="M196">VLOOKUP($A196,'movie-row'!$A$2:$Z$101,_xlfn.XMATCH(M$29,'movie-row'!$A$1:$Z$1),0)</f>
        <v>0</v>
      </c>
      <c r="N196" s="18" cm="1">
        <f t="array" ref="N196">VLOOKUP($A196,'movie-row'!$A$2:$Z$101,_xlfn.XMATCH(N$29,'movie-row'!$A$1:$Z$1),0)</f>
        <v>3.5</v>
      </c>
      <c r="O196" s="27" cm="1">
        <f t="array" ref="O196">VLOOKUP($A196,'movie-row'!$A$2:$Z$101,_xlfn.XMATCH(O$29,'movie-row'!$A$1:$Z$1),0)</f>
        <v>0</v>
      </c>
      <c r="P196" s="18" cm="1">
        <f t="array" ref="P196">VLOOKUP($A196,'movie-row'!$A$2:$Z$101,_xlfn.XMATCH(P$29,'movie-row'!$A$1:$Z$1),0)</f>
        <v>5</v>
      </c>
      <c r="Q196" s="18" cm="1">
        <f t="array" ref="Q196">VLOOKUP($A196,'movie-row'!$A$2:$Z$101,_xlfn.XMATCH(Q$29,'movie-row'!$A$1:$Z$1),0)</f>
        <v>0</v>
      </c>
      <c r="R196" s="18" cm="1">
        <f t="array" ref="R196">VLOOKUP($A196,'movie-row'!$A$2:$Z$101,_xlfn.XMATCH(R$29,'movie-row'!$A$1:$Z$1),0)</f>
        <v>5</v>
      </c>
      <c r="S196" s="18" cm="1">
        <f t="array" ref="S196">VLOOKUP($A196,'movie-row'!$A$2:$Z$101,_xlfn.XMATCH(S$29,'movie-row'!$A$1:$Z$1),0)</f>
        <v>4</v>
      </c>
      <c r="T196" s="18" cm="1">
        <f t="array" ref="T196">VLOOKUP($A196,'movie-row'!$A$2:$Z$101,_xlfn.XMATCH(T$29,'movie-row'!$A$1:$Z$1),0)</f>
        <v>5</v>
      </c>
      <c r="U196" s="18" cm="1">
        <f t="array" ref="U196">VLOOKUP($A196,'movie-row'!$A$2:$Z$101,_xlfn.XMATCH(U$29,'movie-row'!$A$1:$Z$1),0)</f>
        <v>4</v>
      </c>
      <c r="V196" s="18" cm="1">
        <f t="array" ref="V196">VLOOKUP($A196,'movie-row'!$A$2:$Z$101,_xlfn.XMATCH(V$29,'movie-row'!$A$1:$Z$1),0)</f>
        <v>4.5</v>
      </c>
      <c r="W196" s="18" cm="1">
        <f t="array" ref="W196">VLOOKUP($A196,'movie-row'!$A$2:$Z$101,_xlfn.XMATCH(W$29,'movie-row'!$A$1:$Z$1),0)</f>
        <v>3.5</v>
      </c>
      <c r="X196" s="18" cm="1">
        <f t="array" ref="X196">VLOOKUP($A196,'movie-row'!$A$2:$Z$101,_xlfn.XMATCH(X$29,'movie-row'!$A$1:$Z$1),0)</f>
        <v>4</v>
      </c>
      <c r="Y196" s="18" cm="1">
        <f t="array" ref="Y196">VLOOKUP($A196,'movie-row'!$A$2:$Z$101,_xlfn.XMATCH(Y$29,'movie-row'!$A$1:$Z$1),0)</f>
        <v>0</v>
      </c>
      <c r="Z196" s="18" cm="1">
        <f t="array" ref="Z196">VLOOKUP($A196,'movie-row'!$A$2:$Z$101,_xlfn.XMATCH(Z$29,'movie-row'!$A$1:$Z$1),0)</f>
        <v>0</v>
      </c>
      <c r="AB196" s="38"/>
      <c r="AC196" s="38"/>
      <c r="AD196" s="38"/>
      <c r="AE196" s="38"/>
      <c r="AF196" s="38"/>
      <c r="AG196" s="38"/>
      <c r="AH196" s="38"/>
      <c r="AI196" s="38"/>
      <c r="AJ196" s="38"/>
      <c r="AK196" s="38"/>
      <c r="AL196" s="38"/>
      <c r="AM196" s="38"/>
      <c r="AN196" s="38"/>
      <c r="AO196" s="38"/>
      <c r="AP196" s="38"/>
      <c r="AQ196" s="38"/>
      <c r="AR196" s="38"/>
      <c r="AS196" s="38"/>
      <c r="AT196" s="38"/>
      <c r="AU196" s="38"/>
      <c r="AV196" s="38"/>
      <c r="AW196" s="38"/>
      <c r="AX196" s="38"/>
      <c r="AY196" s="38"/>
      <c r="AZ196" s="38"/>
    </row>
    <row r="197" spans="1:52">
      <c r="A197" s="1" t="str">
        <f t="shared" ref="A197:A200" si="30">A196</f>
        <v>272: Batman Begins (2005)</v>
      </c>
      <c r="B197" s="18" cm="1">
        <f t="array" ref="B197">VLOOKUP($A197,'movie-row'!$A$2:$Z$101,_xlfn.XMATCH(B$30,'movie-row'!$A$1:$Z$1),0)</f>
        <v>4</v>
      </c>
      <c r="C197" s="18" cm="1">
        <f t="array" ref="C197">VLOOKUP($A197,'movie-row'!$A$2:$Z$101,_xlfn.XMATCH(C$30,'movie-row'!$A$1:$Z$1),0)</f>
        <v>3.5</v>
      </c>
      <c r="D197" s="18" cm="1">
        <f t="array" ref="D197">VLOOKUP($A197,'movie-row'!$A$2:$Z$101,_xlfn.XMATCH(D$30,'movie-row'!$A$1:$Z$1),0)</f>
        <v>4.5</v>
      </c>
      <c r="E197" s="18" cm="1">
        <f t="array" ref="E197">VLOOKUP($A197,'movie-row'!$A$2:$Z$101,_xlfn.XMATCH(E$30,'movie-row'!$A$1:$Z$1),0)</f>
        <v>0</v>
      </c>
      <c r="F197" s="27" cm="1">
        <f t="array" ref="F197">VLOOKUP($A197,'movie-row'!$A$2:$Z$101,_xlfn.XMATCH(F$30,'movie-row'!$A$1:$Z$1),0)</f>
        <v>4</v>
      </c>
      <c r="G197" s="18" cm="1">
        <f t="array" ref="G197">VLOOKUP($A197,'movie-row'!$A$2:$Z$101,_xlfn.XMATCH(G$30,'movie-row'!$A$1:$Z$1),0)</f>
        <v>5</v>
      </c>
      <c r="H197" s="18" cm="1">
        <f t="array" ref="H197">VLOOKUP($A197,'movie-row'!$A$2:$Z$101,_xlfn.XMATCH(H$30,'movie-row'!$A$1:$Z$1),0)</f>
        <v>4</v>
      </c>
      <c r="I197" s="18" cm="1">
        <f t="array" ref="I197">VLOOKUP($A197,'movie-row'!$A$2:$Z$101,_xlfn.XMATCH(I$30,'movie-row'!$A$1:$Z$1),0)</f>
        <v>3</v>
      </c>
      <c r="J197" s="18" cm="1">
        <f t="array" ref="J197">VLOOKUP($A197,'movie-row'!$A$2:$Z$101,_xlfn.XMATCH(J$30,'movie-row'!$A$1:$Z$1),0)</f>
        <v>4</v>
      </c>
      <c r="K197" s="18" cm="1">
        <f t="array" ref="K197">VLOOKUP($A197,'movie-row'!$A$2:$Z$101,_xlfn.XMATCH(K$30,'movie-row'!$A$1:$Z$1),0)</f>
        <v>0</v>
      </c>
      <c r="L197" s="18" cm="1">
        <f t="array" ref="L197">VLOOKUP($A197,'movie-row'!$A$2:$Z$101,_xlfn.XMATCH(L$30,'movie-row'!$A$1:$Z$1),0)</f>
        <v>4</v>
      </c>
      <c r="M197" s="18" cm="1">
        <f t="array" ref="M197">VLOOKUP($A197,'movie-row'!$A$2:$Z$101,_xlfn.XMATCH(M$30,'movie-row'!$A$1:$Z$1),0)</f>
        <v>4</v>
      </c>
      <c r="N197" s="18" cm="1">
        <f t="array" ref="N197">VLOOKUP($A197,'movie-row'!$A$2:$Z$101,_xlfn.XMATCH(N$30,'movie-row'!$A$1:$Z$1),0)</f>
        <v>4</v>
      </c>
      <c r="O197" s="27" cm="1">
        <f t="array" ref="O197">VLOOKUP($A197,'movie-row'!$A$2:$Z$101,_xlfn.XMATCH(O$30,'movie-row'!$A$1:$Z$1),0)</f>
        <v>5</v>
      </c>
      <c r="P197" s="18" cm="1">
        <f t="array" ref="P197">VLOOKUP($A197,'movie-row'!$A$2:$Z$101,_xlfn.XMATCH(P$30,'movie-row'!$A$1:$Z$1),0)</f>
        <v>0</v>
      </c>
      <c r="Q197" s="18" cm="1">
        <f t="array" ref="Q197">VLOOKUP($A197,'movie-row'!$A$2:$Z$101,_xlfn.XMATCH(Q$30,'movie-row'!$A$1:$Z$1),0)</f>
        <v>5</v>
      </c>
      <c r="R197" s="18" cm="1">
        <f t="array" ref="R197">VLOOKUP($A197,'movie-row'!$A$2:$Z$101,_xlfn.XMATCH(R$30,'movie-row'!$A$1:$Z$1),0)</f>
        <v>0</v>
      </c>
      <c r="S197" s="18" cm="1">
        <f t="array" ref="S197">VLOOKUP($A197,'movie-row'!$A$2:$Z$101,_xlfn.XMATCH(S$30,'movie-row'!$A$1:$Z$1),0)</f>
        <v>0</v>
      </c>
      <c r="T197" s="18" cm="1">
        <f t="array" ref="T197">VLOOKUP($A197,'movie-row'!$A$2:$Z$101,_xlfn.XMATCH(T$30,'movie-row'!$A$1:$Z$1),0)</f>
        <v>4</v>
      </c>
      <c r="U197" s="18" cm="1">
        <f t="array" ref="U197">VLOOKUP($A197,'movie-row'!$A$2:$Z$101,_xlfn.XMATCH(U$30,'movie-row'!$A$1:$Z$1),0)</f>
        <v>4</v>
      </c>
      <c r="V197" s="18" cm="1">
        <f t="array" ref="V197">VLOOKUP($A197,'movie-row'!$A$2:$Z$101,_xlfn.XMATCH(V$30,'movie-row'!$A$1:$Z$1),0)</f>
        <v>4</v>
      </c>
      <c r="W197" s="18" cm="1">
        <f t="array" ref="W197">VLOOKUP($A197,'movie-row'!$A$2:$Z$101,_xlfn.XMATCH(W$30,'movie-row'!$A$1:$Z$1),0)</f>
        <v>5</v>
      </c>
      <c r="X197" s="18" cm="1">
        <f t="array" ref="X197">VLOOKUP($A197,'movie-row'!$A$2:$Z$101,_xlfn.XMATCH(X$30,'movie-row'!$A$1:$Z$1),0)</f>
        <v>4</v>
      </c>
      <c r="Y197" s="18" cm="1">
        <f t="array" ref="Y197">VLOOKUP($A197,'movie-row'!$A$2:$Z$101,_xlfn.XMATCH(Y$30,'movie-row'!$A$1:$Z$1),0)</f>
        <v>0</v>
      </c>
      <c r="Z197" s="18" cm="1">
        <f t="array" ref="Z197">VLOOKUP($A197,'movie-row'!$A$2:$Z$101,_xlfn.XMATCH(Z$30,'movie-row'!$A$1:$Z$1),0)</f>
        <v>5</v>
      </c>
      <c r="AB197" s="38"/>
      <c r="AC197" s="38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8"/>
      <c r="AO197" s="38"/>
      <c r="AP197" s="38"/>
      <c r="AQ197" s="38"/>
      <c r="AR197" s="38"/>
      <c r="AS197" s="38"/>
      <c r="AT197" s="38"/>
      <c r="AU197" s="38"/>
      <c r="AV197" s="38"/>
      <c r="AW197" s="38"/>
      <c r="AX197" s="38"/>
      <c r="AY197" s="38"/>
      <c r="AZ197" s="38"/>
    </row>
    <row r="198" spans="1:52">
      <c r="A198" s="1" t="str">
        <f t="shared" si="30"/>
        <v>272: Batman Begins (2005)</v>
      </c>
      <c r="B198" s="18" cm="1">
        <f t="array" ref="B198">VLOOKUP($A198,'movie-row'!$A$2:$Z$101,_xlfn.XMATCH(B$31,'movie-row'!$A$1:$Z$1),0)</f>
        <v>4.5</v>
      </c>
      <c r="C198" s="18" cm="1">
        <f t="array" ref="C198">VLOOKUP($A198,'movie-row'!$A$2:$Z$101,_xlfn.XMATCH(C$31,'movie-row'!$A$1:$Z$1),0)</f>
        <v>4</v>
      </c>
      <c r="D198" s="18" cm="1">
        <f t="array" ref="D198">VLOOKUP($A198,'movie-row'!$A$2:$Z$101,_xlfn.XMATCH(D$31,'movie-row'!$A$1:$Z$1),0)</f>
        <v>3.5</v>
      </c>
      <c r="E198" s="18" cm="1">
        <f t="array" ref="E198">VLOOKUP($A198,'movie-row'!$A$2:$Z$101,_xlfn.XMATCH(E$31,'movie-row'!$A$1:$Z$1),0)</f>
        <v>0</v>
      </c>
      <c r="F198" s="27" cm="1">
        <f t="array" ref="F198">VLOOKUP($A198,'movie-row'!$A$2:$Z$101,_xlfn.XMATCH(F$31,'movie-row'!$A$1:$Z$1),0)</f>
        <v>4</v>
      </c>
      <c r="G198" s="18" cm="1">
        <f t="array" ref="G198">VLOOKUP($A198,'movie-row'!$A$2:$Z$101,_xlfn.XMATCH(G$31,'movie-row'!$A$1:$Z$1),0)</f>
        <v>0</v>
      </c>
      <c r="H198" s="18" cm="1">
        <f t="array" ref="H198">VLOOKUP($A198,'movie-row'!$A$2:$Z$101,_xlfn.XMATCH(H$31,'movie-row'!$A$1:$Z$1),0)</f>
        <v>0</v>
      </c>
      <c r="I198" s="18" cm="1">
        <f t="array" ref="I198">VLOOKUP($A198,'movie-row'!$A$2:$Z$101,_xlfn.XMATCH(I$31,'movie-row'!$A$1:$Z$1),0)</f>
        <v>4</v>
      </c>
      <c r="J198" s="18" cm="1">
        <f t="array" ref="J198">VLOOKUP($A198,'movie-row'!$A$2:$Z$101,_xlfn.XMATCH(J$31,'movie-row'!$A$1:$Z$1),0)</f>
        <v>3.5</v>
      </c>
      <c r="K198" s="18" cm="1">
        <f t="array" ref="K198">VLOOKUP($A198,'movie-row'!$A$2:$Z$101,_xlfn.XMATCH(K$31,'movie-row'!$A$1:$Z$1),0)</f>
        <v>4</v>
      </c>
      <c r="L198" s="18" cm="1">
        <f t="array" ref="L198">VLOOKUP($A198,'movie-row'!$A$2:$Z$101,_xlfn.XMATCH(L$31,'movie-row'!$A$1:$Z$1),0)</f>
        <v>4</v>
      </c>
      <c r="M198" s="18" cm="1">
        <f t="array" ref="M198">VLOOKUP($A198,'movie-row'!$A$2:$Z$101,_xlfn.XMATCH(M$31,'movie-row'!$A$1:$Z$1),0)</f>
        <v>5</v>
      </c>
      <c r="N198" s="18" cm="1">
        <f t="array" ref="N198">VLOOKUP($A198,'movie-row'!$A$2:$Z$101,_xlfn.XMATCH(N$31,'movie-row'!$A$1:$Z$1),0)</f>
        <v>4</v>
      </c>
      <c r="O198" s="27" cm="1">
        <f t="array" ref="O198">VLOOKUP($A198,'movie-row'!$A$2:$Z$101,_xlfn.XMATCH(O$31,'movie-row'!$A$1:$Z$1),0)</f>
        <v>3.5</v>
      </c>
      <c r="P198" s="18" cm="1">
        <f t="array" ref="P198">VLOOKUP($A198,'movie-row'!$A$2:$Z$101,_xlfn.XMATCH(P$31,'movie-row'!$A$1:$Z$1),0)</f>
        <v>4</v>
      </c>
      <c r="Q198" s="18" cm="1">
        <f t="array" ref="Q198">VLOOKUP($A198,'movie-row'!$A$2:$Z$101,_xlfn.XMATCH(Q$31,'movie-row'!$A$1:$Z$1),0)</f>
        <v>3.5</v>
      </c>
      <c r="R198" s="18" cm="1">
        <f t="array" ref="R198">VLOOKUP($A198,'movie-row'!$A$2:$Z$101,_xlfn.XMATCH(R$31,'movie-row'!$A$1:$Z$1),0)</f>
        <v>0</v>
      </c>
      <c r="S198" s="18" cm="1">
        <f t="array" ref="S198">VLOOKUP($A198,'movie-row'!$A$2:$Z$101,_xlfn.XMATCH(S$31,'movie-row'!$A$1:$Z$1),0)</f>
        <v>5</v>
      </c>
      <c r="T198" s="18" cm="1">
        <f t="array" ref="T198">VLOOKUP($A198,'movie-row'!$A$2:$Z$101,_xlfn.XMATCH(T$31,'movie-row'!$A$1:$Z$1),0)</f>
        <v>0</v>
      </c>
      <c r="U198" s="18" cm="1">
        <f t="array" ref="U198">VLOOKUP($A198,'movie-row'!$A$2:$Z$101,_xlfn.XMATCH(U$31,'movie-row'!$A$1:$Z$1),0)</f>
        <v>0</v>
      </c>
      <c r="V198" s="18" cm="1">
        <f t="array" ref="V198">VLOOKUP($A198,'movie-row'!$A$2:$Z$101,_xlfn.XMATCH(V$31,'movie-row'!$A$1:$Z$1),0)</f>
        <v>4</v>
      </c>
      <c r="W198" s="18" cm="1">
        <f t="array" ref="W198">VLOOKUP($A198,'movie-row'!$A$2:$Z$101,_xlfn.XMATCH(W$31,'movie-row'!$A$1:$Z$1),0)</f>
        <v>4</v>
      </c>
      <c r="X198" s="18" cm="1">
        <f t="array" ref="X198">VLOOKUP($A198,'movie-row'!$A$2:$Z$101,_xlfn.XMATCH(X$31,'movie-row'!$A$1:$Z$1),0)</f>
        <v>4</v>
      </c>
      <c r="Y198" s="18" cm="1">
        <f t="array" ref="Y198">VLOOKUP($A198,'movie-row'!$A$2:$Z$101,_xlfn.XMATCH(Y$31,'movie-row'!$A$1:$Z$1),0)</f>
        <v>4</v>
      </c>
      <c r="Z198" s="18" cm="1">
        <f t="array" ref="Z198">VLOOKUP($A198,'movie-row'!$A$2:$Z$101,_xlfn.XMATCH(Z$31,'movie-row'!$A$1:$Z$1),0)</f>
        <v>4</v>
      </c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  <c r="AL198" s="38"/>
      <c r="AM198" s="38"/>
      <c r="AN198" s="38"/>
      <c r="AO198" s="38"/>
      <c r="AP198" s="38"/>
      <c r="AQ198" s="38"/>
      <c r="AR198" s="38"/>
      <c r="AS198" s="38"/>
      <c r="AT198" s="38"/>
      <c r="AU198" s="38"/>
      <c r="AV198" s="38"/>
      <c r="AW198" s="38"/>
      <c r="AX198" s="38"/>
      <c r="AY198" s="38"/>
      <c r="AZ198" s="38"/>
    </row>
    <row r="199" spans="1:52">
      <c r="A199" s="1" t="str">
        <f t="shared" si="30"/>
        <v>272: Batman Begins (2005)</v>
      </c>
      <c r="B199" s="18" cm="1">
        <f t="array" ref="B199">VLOOKUP($A199,'movie-row'!$A$2:$Z$101,_xlfn.XMATCH(B$32,'movie-row'!$A$1:$Z$1),0)</f>
        <v>3.5</v>
      </c>
      <c r="C199" s="18" cm="1">
        <f t="array" ref="C199">VLOOKUP($A199,'movie-row'!$A$2:$Z$101,_xlfn.XMATCH(C$32,'movie-row'!$A$1:$Z$1),0)</f>
        <v>3</v>
      </c>
      <c r="D199" s="18" cm="1">
        <f t="array" ref="D199">VLOOKUP($A199,'movie-row'!$A$2:$Z$101,_xlfn.XMATCH(D$32,'movie-row'!$A$1:$Z$1),0)</f>
        <v>3.5</v>
      </c>
      <c r="E199" s="18" cm="1">
        <f t="array" ref="E199">VLOOKUP($A199,'movie-row'!$A$2:$Z$101,_xlfn.XMATCH(E$32,'movie-row'!$A$1:$Z$1),0)</f>
        <v>3</v>
      </c>
      <c r="F199" s="27" cm="1">
        <f t="array" ref="F199">VLOOKUP($A199,'movie-row'!$A$2:$Z$101,_xlfn.XMATCH(F$32,'movie-row'!$A$1:$Z$1),0)</f>
        <v>0</v>
      </c>
      <c r="G199" s="18" cm="1">
        <f t="array" ref="G199">VLOOKUP($A199,'movie-row'!$A$2:$Z$101,_xlfn.XMATCH(G$32,'movie-row'!$A$1:$Z$1),0)</f>
        <v>4.5</v>
      </c>
      <c r="H199" s="18" cm="1">
        <f t="array" ref="H199">VLOOKUP($A199,'movie-row'!$A$2:$Z$101,_xlfn.XMATCH(H$32,'movie-row'!$A$1:$Z$1),0)</f>
        <v>3</v>
      </c>
      <c r="I199" s="18" cm="1">
        <f t="array" ref="I199">VLOOKUP($A199,'movie-row'!$A$2:$Z$101,_xlfn.XMATCH(I$32,'movie-row'!$A$1:$Z$1),0)</f>
        <v>3.5</v>
      </c>
      <c r="J199" s="18" cm="1">
        <f t="array" ref="J199">VLOOKUP($A199,'movie-row'!$A$2:$Z$101,_xlfn.XMATCH(J$32,'movie-row'!$A$1:$Z$1),0)</f>
        <v>0</v>
      </c>
      <c r="K199" s="18" cm="1">
        <f t="array" ref="K199">VLOOKUP($A199,'movie-row'!$A$2:$Z$101,_xlfn.XMATCH(K$32,'movie-row'!$A$1:$Z$1),0)</f>
        <v>5</v>
      </c>
      <c r="L199" s="18" cm="1">
        <f t="array" ref="L199">VLOOKUP($A199,'movie-row'!$A$2:$Z$101,_xlfn.XMATCH(L$32,'movie-row'!$A$1:$Z$1),0)</f>
        <v>0</v>
      </c>
      <c r="M199" s="18" cm="1">
        <f t="array" ref="M199">VLOOKUP($A199,'movie-row'!$A$2:$Z$101,_xlfn.XMATCH(M$32,'movie-row'!$A$1:$Z$1),0)</f>
        <v>4</v>
      </c>
      <c r="N199" s="18" cm="1">
        <f t="array" ref="N199">VLOOKUP($A199,'movie-row'!$A$2:$Z$101,_xlfn.XMATCH(N$32,'movie-row'!$A$1:$Z$1),0)</f>
        <v>5</v>
      </c>
      <c r="O199" s="27" cm="1">
        <f t="array" ref="O199">VLOOKUP($A199,'movie-row'!$A$2:$Z$101,_xlfn.XMATCH(O$32,'movie-row'!$A$1:$Z$1),0)</f>
        <v>0</v>
      </c>
      <c r="P199" s="18" cm="1">
        <f t="array" ref="P199">VLOOKUP($A199,'movie-row'!$A$2:$Z$101,_xlfn.XMATCH(P$32,'movie-row'!$A$1:$Z$1),0)</f>
        <v>4</v>
      </c>
      <c r="Q199" s="18" cm="1">
        <f t="array" ref="Q199">VLOOKUP($A199,'movie-row'!$A$2:$Z$101,_xlfn.XMATCH(Q$32,'movie-row'!$A$1:$Z$1),0)</f>
        <v>4</v>
      </c>
      <c r="R199" s="18" cm="1">
        <f t="array" ref="R199">VLOOKUP($A199,'movie-row'!$A$2:$Z$101,_xlfn.XMATCH(R$32,'movie-row'!$A$1:$Z$1),0)</f>
        <v>3.5</v>
      </c>
      <c r="S199" s="18" cm="1">
        <f t="array" ref="S199">VLOOKUP($A199,'movie-row'!$A$2:$Z$101,_xlfn.XMATCH(S$32,'movie-row'!$A$1:$Z$1),0)</f>
        <v>4</v>
      </c>
      <c r="T199" s="18" cm="1">
        <f t="array" ref="T199">VLOOKUP($A199,'movie-row'!$A$2:$Z$101,_xlfn.XMATCH(T$32,'movie-row'!$A$1:$Z$1),0)</f>
        <v>4</v>
      </c>
      <c r="U199" s="18" cm="1">
        <f t="array" ref="U199">VLOOKUP($A199,'movie-row'!$A$2:$Z$101,_xlfn.XMATCH(U$32,'movie-row'!$A$1:$Z$1),0)</f>
        <v>5</v>
      </c>
      <c r="V199" s="18" cm="1">
        <f t="array" ref="V199">VLOOKUP($A199,'movie-row'!$A$2:$Z$101,_xlfn.XMATCH(V$32,'movie-row'!$A$1:$Z$1),0)</f>
        <v>0</v>
      </c>
      <c r="W199" s="18" cm="1">
        <f t="array" ref="W199">VLOOKUP($A199,'movie-row'!$A$2:$Z$101,_xlfn.XMATCH(W$32,'movie-row'!$A$1:$Z$1),0)</f>
        <v>3</v>
      </c>
      <c r="X199" s="18" cm="1">
        <f t="array" ref="X199">VLOOKUP($A199,'movie-row'!$A$2:$Z$101,_xlfn.XMATCH(X$32,'movie-row'!$A$1:$Z$1),0)</f>
        <v>4.5</v>
      </c>
      <c r="Y199" s="18" cm="1">
        <f t="array" ref="Y199">VLOOKUP($A199,'movie-row'!$A$2:$Z$101,_xlfn.XMATCH(Y$32,'movie-row'!$A$1:$Z$1),0)</f>
        <v>4</v>
      </c>
      <c r="Z199" s="18" cm="1">
        <f t="array" ref="Z199">VLOOKUP($A199,'movie-row'!$A$2:$Z$101,_xlfn.XMATCH(Z$32,'movie-row'!$A$1:$Z$1),0)</f>
        <v>4.5</v>
      </c>
      <c r="AB199" s="38"/>
      <c r="AC199" s="38"/>
      <c r="AD199" s="38"/>
      <c r="AE199" s="38"/>
      <c r="AF199" s="38"/>
      <c r="AG199" s="38"/>
      <c r="AH199" s="38"/>
      <c r="AI199" s="38"/>
      <c r="AJ199" s="38"/>
      <c r="AK199" s="38"/>
      <c r="AL199" s="38"/>
      <c r="AM199" s="38"/>
      <c r="AN199" s="38"/>
      <c r="AO199" s="38"/>
      <c r="AP199" s="38"/>
      <c r="AQ199" s="38"/>
      <c r="AR199" s="38"/>
      <c r="AS199" s="38"/>
      <c r="AT199" s="38"/>
      <c r="AU199" s="38"/>
      <c r="AV199" s="38"/>
      <c r="AW199" s="38"/>
      <c r="AX199" s="38"/>
      <c r="AY199" s="38"/>
      <c r="AZ199" s="38"/>
    </row>
    <row r="200" spans="1:52">
      <c r="A200" s="1" t="str">
        <f t="shared" si="30"/>
        <v>272: Batman Begins (2005)</v>
      </c>
      <c r="B200" s="18" cm="1">
        <f t="array" ref="B200">VLOOKUP($A200,'movie-row'!$A$2:$Z$101,_xlfn.XMATCH(B$33,'movie-row'!$A$1:$Z$1),0)</f>
        <v>4</v>
      </c>
      <c r="C200" s="18" cm="1">
        <f t="array" ref="C200">VLOOKUP($A200,'movie-row'!$A$2:$Z$101,_xlfn.XMATCH(C$33,'movie-row'!$A$1:$Z$1),0)</f>
        <v>0</v>
      </c>
      <c r="D200" s="18" cm="1">
        <f t="array" ref="D200">VLOOKUP($A200,'movie-row'!$A$2:$Z$101,_xlfn.XMATCH(D$33,'movie-row'!$A$1:$Z$1),0)</f>
        <v>3.5</v>
      </c>
      <c r="E200" s="18" cm="1">
        <f t="array" ref="E200">VLOOKUP($A200,'movie-row'!$A$2:$Z$101,_xlfn.XMATCH(E$33,'movie-row'!$A$1:$Z$1),0)</f>
        <v>0</v>
      </c>
      <c r="F200" s="27" cm="1">
        <f t="array" ref="F200">VLOOKUP($A200,'movie-row'!$A$2:$Z$101,_xlfn.XMATCH(F$33,'movie-row'!$A$1:$Z$1),0)</f>
        <v>3.5</v>
      </c>
      <c r="G200" s="18" cm="1">
        <f t="array" ref="G200">VLOOKUP($A200,'movie-row'!$A$2:$Z$101,_xlfn.XMATCH(G$33,'movie-row'!$A$1:$Z$1),0)</f>
        <v>3.5</v>
      </c>
      <c r="H200" s="18" cm="1">
        <f t="array" ref="H200">VLOOKUP($A200,'movie-row'!$A$2:$Z$101,_xlfn.XMATCH(H$33,'movie-row'!$A$1:$Z$1),0)</f>
        <v>4</v>
      </c>
      <c r="I200" s="18" cm="1">
        <f t="array" ref="I200">VLOOKUP($A200,'movie-row'!$A$2:$Z$101,_xlfn.XMATCH(I$33,'movie-row'!$A$1:$Z$1),0)</f>
        <v>4</v>
      </c>
      <c r="J200" s="18" cm="1">
        <f t="array" ref="J200">VLOOKUP($A200,'movie-row'!$A$2:$Z$101,_xlfn.XMATCH(J$33,'movie-row'!$A$1:$Z$1),0)</f>
        <v>5</v>
      </c>
      <c r="K200" s="18" cm="1">
        <f t="array" ref="K200">VLOOKUP($A200,'movie-row'!$A$2:$Z$101,_xlfn.XMATCH(K$33,'movie-row'!$A$1:$Z$1),0)</f>
        <v>3.5</v>
      </c>
      <c r="L200" s="18" cm="1">
        <f t="array" ref="L200">VLOOKUP($A200,'movie-row'!$A$2:$Z$101,_xlfn.XMATCH(L$33,'movie-row'!$A$1:$Z$1),0)</f>
        <v>3.5</v>
      </c>
      <c r="M200" s="18" cm="1">
        <f t="array" ref="M200">VLOOKUP($A200,'movie-row'!$A$2:$Z$101,_xlfn.XMATCH(M$33,'movie-row'!$A$1:$Z$1),0)</f>
        <v>3</v>
      </c>
      <c r="N200" s="18" cm="1">
        <f t="array" ref="N200">VLOOKUP($A200,'movie-row'!$A$2:$Z$101,_xlfn.XMATCH(N$33,'movie-row'!$A$1:$Z$1),0)</f>
        <v>4</v>
      </c>
      <c r="O200" s="27" cm="1">
        <f t="array" ref="O200">VLOOKUP($A200,'movie-row'!$A$2:$Z$101,_xlfn.XMATCH(O$33,'movie-row'!$A$1:$Z$1),0)</f>
        <v>3.5</v>
      </c>
      <c r="P200" s="18" cm="1">
        <f t="array" ref="P200">VLOOKUP($A200,'movie-row'!$A$2:$Z$101,_xlfn.XMATCH(P$33,'movie-row'!$A$1:$Z$1),0)</f>
        <v>0</v>
      </c>
      <c r="Q200" s="18" cm="1">
        <f t="array" ref="Q200">VLOOKUP($A200,'movie-row'!$A$2:$Z$101,_xlfn.XMATCH(Q$33,'movie-row'!$A$1:$Z$1),0)</f>
        <v>0</v>
      </c>
      <c r="R200" s="18" cm="1">
        <f t="array" ref="R200">VLOOKUP($A200,'movie-row'!$A$2:$Z$101,_xlfn.XMATCH(R$33,'movie-row'!$A$1:$Z$1),0)</f>
        <v>3.5</v>
      </c>
      <c r="S200" s="18" cm="1">
        <f t="array" ref="S200">VLOOKUP($A200,'movie-row'!$A$2:$Z$101,_xlfn.XMATCH(S$33,'movie-row'!$A$1:$Z$1),0)</f>
        <v>5</v>
      </c>
      <c r="T200" s="18" cm="1">
        <f t="array" ref="T200">VLOOKUP($A200,'movie-row'!$A$2:$Z$101,_xlfn.XMATCH(T$33,'movie-row'!$A$1:$Z$1),0)</f>
        <v>4</v>
      </c>
      <c r="U200" s="18" cm="1">
        <f t="array" ref="U200">VLOOKUP($A200,'movie-row'!$A$2:$Z$101,_xlfn.XMATCH(U$33,'movie-row'!$A$1:$Z$1),0)</f>
        <v>3</v>
      </c>
      <c r="V200" s="18" cm="1">
        <f t="array" ref="V200">VLOOKUP($A200,'movie-row'!$A$2:$Z$101,_xlfn.XMATCH(V$33,'movie-row'!$A$1:$Z$1),0)</f>
        <v>4</v>
      </c>
      <c r="W200" s="18" cm="1">
        <f t="array" ref="W200">VLOOKUP($A200,'movie-row'!$A$2:$Z$101,_xlfn.XMATCH(W$33,'movie-row'!$A$1:$Z$1),0)</f>
        <v>5</v>
      </c>
      <c r="X200" s="18" cm="1">
        <f t="array" ref="X200">VLOOKUP($A200,'movie-row'!$A$2:$Z$101,_xlfn.XMATCH(X$33,'movie-row'!$A$1:$Z$1),0)</f>
        <v>4</v>
      </c>
      <c r="Y200" s="18" cm="1">
        <f t="array" ref="Y200">VLOOKUP($A200,'movie-row'!$A$2:$Z$101,_xlfn.XMATCH(Y$33,'movie-row'!$A$1:$Z$1),0)</f>
        <v>3.5</v>
      </c>
      <c r="Z200" s="18" cm="1">
        <f t="array" ref="Z200">VLOOKUP($A200,'movie-row'!$A$2:$Z$101,_xlfn.XMATCH(Z$33,'movie-row'!$A$1:$Z$1),0)</f>
        <v>3.5</v>
      </c>
      <c r="AB200" s="38"/>
      <c r="AC200" s="38"/>
      <c r="AD200" s="38"/>
      <c r="AE200" s="38"/>
      <c r="AF200" s="38"/>
      <c r="AG200" s="38"/>
      <c r="AH200" s="38"/>
      <c r="AI200" s="38"/>
      <c r="AJ200" s="38"/>
      <c r="AK200" s="38"/>
      <c r="AL200" s="38"/>
      <c r="AM200" s="38"/>
      <c r="AN200" s="38"/>
      <c r="AO200" s="38"/>
      <c r="AP200" s="38"/>
      <c r="AQ200" s="38"/>
      <c r="AR200" s="38"/>
      <c r="AS200" s="38"/>
      <c r="AT200" s="38"/>
      <c r="AU200" s="38"/>
      <c r="AV200" s="38"/>
      <c r="AW200" s="38"/>
      <c r="AX200" s="38"/>
      <c r="AY200" s="38"/>
      <c r="AZ200" s="38"/>
    </row>
    <row r="201" spans="1:52">
      <c r="A201" s="21" t="s">
        <v>31</v>
      </c>
      <c r="B201" s="18" cm="1">
        <f t="array" ref="B201">VLOOKUP($A201,'movie-row'!$A$2:$Z$101,_xlfn.XMATCH(B$29,'movie-row'!$A$1:$Z$1),0)</f>
        <v>0</v>
      </c>
      <c r="C201" s="18" cm="1">
        <f t="array" ref="C201">VLOOKUP($A201,'movie-row'!$A$2:$Z$101,_xlfn.XMATCH(C$29,'movie-row'!$A$1:$Z$1),0)</f>
        <v>0</v>
      </c>
      <c r="D201" s="18" cm="1">
        <f t="array" ref="D201">VLOOKUP($A201,'movie-row'!$A$2:$Z$101,_xlfn.XMATCH(D$29,'movie-row'!$A$1:$Z$1),0)</f>
        <v>4</v>
      </c>
      <c r="E201" s="18" cm="1">
        <f t="array" ref="E201">VLOOKUP($A201,'movie-row'!$A$2:$Z$101,_xlfn.XMATCH(E$29,'movie-row'!$A$1:$Z$1),0)</f>
        <v>0</v>
      </c>
      <c r="F201" s="27" cm="1">
        <f t="array" ref="F201">VLOOKUP($A201,'movie-row'!$A$2:$Z$101,_xlfn.XMATCH(F$29,'movie-row'!$A$1:$Z$1),0)</f>
        <v>1.5</v>
      </c>
      <c r="G201" s="18" cm="1">
        <f t="array" ref="G201">VLOOKUP($A201,'movie-row'!$A$2:$Z$101,_xlfn.XMATCH(G$29,'movie-row'!$A$1:$Z$1),0)</f>
        <v>0</v>
      </c>
      <c r="H201" s="18" cm="1">
        <f t="array" ref="H201">VLOOKUP($A201,'movie-row'!$A$2:$Z$101,_xlfn.XMATCH(H$29,'movie-row'!$A$1:$Z$1),0)</f>
        <v>0</v>
      </c>
      <c r="I201" s="18" cm="1">
        <f t="array" ref="I201">VLOOKUP($A201,'movie-row'!$A$2:$Z$101,_xlfn.XMATCH(I$29,'movie-row'!$A$1:$Z$1),0)</f>
        <v>0</v>
      </c>
      <c r="J201" s="18" cm="1">
        <f t="array" ref="J201">VLOOKUP($A201,'movie-row'!$A$2:$Z$101,_xlfn.XMATCH(J$29,'movie-row'!$A$1:$Z$1),0)</f>
        <v>4</v>
      </c>
      <c r="K201" s="18" cm="1">
        <f t="array" ref="K201">VLOOKUP($A201,'movie-row'!$A$2:$Z$101,_xlfn.XMATCH(K$29,'movie-row'!$A$1:$Z$1),0)</f>
        <v>0</v>
      </c>
      <c r="L201" s="18" cm="1">
        <f t="array" ref="L201">VLOOKUP($A201,'movie-row'!$A$2:$Z$101,_xlfn.XMATCH(L$29,'movie-row'!$A$1:$Z$1),0)</f>
        <v>4.5</v>
      </c>
      <c r="M201" s="18" cm="1">
        <f t="array" ref="M201">VLOOKUP($A201,'movie-row'!$A$2:$Z$101,_xlfn.XMATCH(M$29,'movie-row'!$A$1:$Z$1),0)</f>
        <v>0</v>
      </c>
      <c r="N201" s="18" cm="1">
        <f t="array" ref="N201">VLOOKUP($A201,'movie-row'!$A$2:$Z$101,_xlfn.XMATCH(N$29,'movie-row'!$A$1:$Z$1),0)</f>
        <v>4.5</v>
      </c>
      <c r="O201" s="27" cm="1">
        <f t="array" ref="O201">VLOOKUP($A201,'movie-row'!$A$2:$Z$101,_xlfn.XMATCH(O$29,'movie-row'!$A$1:$Z$1),0)</f>
        <v>4</v>
      </c>
      <c r="P201" s="18" cm="1">
        <f t="array" ref="P201">VLOOKUP($A201,'movie-row'!$A$2:$Z$101,_xlfn.XMATCH(P$29,'movie-row'!$A$1:$Z$1),0)</f>
        <v>5</v>
      </c>
      <c r="Q201" s="18" cm="1">
        <f t="array" ref="Q201">VLOOKUP($A201,'movie-row'!$A$2:$Z$101,_xlfn.XMATCH(Q$29,'movie-row'!$A$1:$Z$1),0)</f>
        <v>0</v>
      </c>
      <c r="R201" s="18" cm="1">
        <f t="array" ref="R201">VLOOKUP($A201,'movie-row'!$A$2:$Z$101,_xlfn.XMATCH(R$29,'movie-row'!$A$1:$Z$1),0)</f>
        <v>0</v>
      </c>
      <c r="S201" s="18" cm="1">
        <f t="array" ref="S201">VLOOKUP($A201,'movie-row'!$A$2:$Z$101,_xlfn.XMATCH(S$29,'movie-row'!$A$1:$Z$1),0)</f>
        <v>0</v>
      </c>
      <c r="T201" s="18" cm="1">
        <f t="array" ref="T201">VLOOKUP($A201,'movie-row'!$A$2:$Z$101,_xlfn.XMATCH(T$29,'movie-row'!$A$1:$Z$1),0)</f>
        <v>0</v>
      </c>
      <c r="U201" s="18" cm="1">
        <f t="array" ref="U201">VLOOKUP($A201,'movie-row'!$A$2:$Z$101,_xlfn.XMATCH(U$29,'movie-row'!$A$1:$Z$1),0)</f>
        <v>4</v>
      </c>
      <c r="V201" s="18" cm="1">
        <f t="array" ref="V201">VLOOKUP($A201,'movie-row'!$A$2:$Z$101,_xlfn.XMATCH(V$29,'movie-row'!$A$1:$Z$1),0)</f>
        <v>4.5</v>
      </c>
      <c r="W201" s="18" cm="1">
        <f t="array" ref="W201">VLOOKUP($A201,'movie-row'!$A$2:$Z$101,_xlfn.XMATCH(W$29,'movie-row'!$A$1:$Z$1),0)</f>
        <v>4</v>
      </c>
      <c r="X201" s="18" cm="1">
        <f t="array" ref="X201">VLOOKUP($A201,'movie-row'!$A$2:$Z$101,_xlfn.XMATCH(X$29,'movie-row'!$A$1:$Z$1),0)</f>
        <v>0</v>
      </c>
      <c r="Y201" s="18" cm="1">
        <f t="array" ref="Y201">VLOOKUP($A201,'movie-row'!$A$2:$Z$101,_xlfn.XMATCH(Y$29,'movie-row'!$A$1:$Z$1),0)</f>
        <v>0</v>
      </c>
      <c r="Z201" s="18" cm="1">
        <f t="array" ref="Z201">VLOOKUP($A201,'movie-row'!$A$2:$Z$101,_xlfn.XMATCH(Z$29,'movie-row'!$A$1:$Z$1),0)</f>
        <v>4</v>
      </c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  <c r="AL201" s="38"/>
      <c r="AM201" s="38"/>
      <c r="AN201" s="38"/>
      <c r="AO201" s="38"/>
      <c r="AP201" s="38"/>
      <c r="AQ201" s="38"/>
      <c r="AR201" s="38"/>
      <c r="AS201" s="38"/>
      <c r="AT201" s="38"/>
      <c r="AU201" s="38"/>
      <c r="AV201" s="38"/>
      <c r="AW201" s="38"/>
      <c r="AX201" s="38"/>
      <c r="AY201" s="38"/>
      <c r="AZ201" s="38"/>
    </row>
    <row r="202" spans="1:52">
      <c r="A202" s="1" t="str">
        <f t="shared" ref="A202:A205" si="31">A201</f>
        <v>274: The Silence of the Lambs (1991)</v>
      </c>
      <c r="B202" s="18" cm="1">
        <f t="array" ref="B202">VLOOKUP($A202,'movie-row'!$A$2:$Z$101,_xlfn.XMATCH(B$30,'movie-row'!$A$1:$Z$1),0)</f>
        <v>0</v>
      </c>
      <c r="C202" s="18" cm="1">
        <f t="array" ref="C202">VLOOKUP($A202,'movie-row'!$A$2:$Z$101,_xlfn.XMATCH(C$30,'movie-row'!$A$1:$Z$1),0)</f>
        <v>4</v>
      </c>
      <c r="D202" s="18" cm="1">
        <f t="array" ref="D202">VLOOKUP($A202,'movie-row'!$A$2:$Z$101,_xlfn.XMATCH(D$30,'movie-row'!$A$1:$Z$1),0)</f>
        <v>4.5</v>
      </c>
      <c r="E202" s="18" cm="1">
        <f t="array" ref="E202">VLOOKUP($A202,'movie-row'!$A$2:$Z$101,_xlfn.XMATCH(E$30,'movie-row'!$A$1:$Z$1),0)</f>
        <v>4</v>
      </c>
      <c r="F202" s="27" cm="1">
        <f t="array" ref="F202">VLOOKUP($A202,'movie-row'!$A$2:$Z$101,_xlfn.XMATCH(F$30,'movie-row'!$A$1:$Z$1),0)</f>
        <v>4</v>
      </c>
      <c r="G202" s="18" cm="1">
        <f t="array" ref="G202">VLOOKUP($A202,'movie-row'!$A$2:$Z$101,_xlfn.XMATCH(G$30,'movie-row'!$A$1:$Z$1),0)</f>
        <v>0</v>
      </c>
      <c r="H202" s="18" cm="1">
        <f t="array" ref="H202">VLOOKUP($A202,'movie-row'!$A$2:$Z$101,_xlfn.XMATCH(H$30,'movie-row'!$A$1:$Z$1),0)</f>
        <v>0</v>
      </c>
      <c r="I202" s="18" cm="1">
        <f t="array" ref="I202">VLOOKUP($A202,'movie-row'!$A$2:$Z$101,_xlfn.XMATCH(I$30,'movie-row'!$A$1:$Z$1),0)</f>
        <v>0</v>
      </c>
      <c r="J202" s="18" cm="1">
        <f t="array" ref="J202">VLOOKUP($A202,'movie-row'!$A$2:$Z$101,_xlfn.XMATCH(J$30,'movie-row'!$A$1:$Z$1),0)</f>
        <v>0</v>
      </c>
      <c r="K202" s="18" cm="1">
        <f t="array" ref="K202">VLOOKUP($A202,'movie-row'!$A$2:$Z$101,_xlfn.XMATCH(K$30,'movie-row'!$A$1:$Z$1),0)</f>
        <v>0</v>
      </c>
      <c r="L202" s="18" cm="1">
        <f t="array" ref="L202">VLOOKUP($A202,'movie-row'!$A$2:$Z$101,_xlfn.XMATCH(L$30,'movie-row'!$A$1:$Z$1),0)</f>
        <v>0</v>
      </c>
      <c r="M202" s="18" cm="1">
        <f t="array" ref="M202">VLOOKUP($A202,'movie-row'!$A$2:$Z$101,_xlfn.XMATCH(M$30,'movie-row'!$A$1:$Z$1),0)</f>
        <v>4</v>
      </c>
      <c r="N202" s="18" cm="1">
        <f t="array" ref="N202">VLOOKUP($A202,'movie-row'!$A$2:$Z$101,_xlfn.XMATCH(N$30,'movie-row'!$A$1:$Z$1),0)</f>
        <v>0</v>
      </c>
      <c r="O202" s="27" cm="1">
        <f t="array" ref="O202">VLOOKUP($A202,'movie-row'!$A$2:$Z$101,_xlfn.XMATCH(O$30,'movie-row'!$A$1:$Z$1),0)</f>
        <v>5</v>
      </c>
      <c r="P202" s="18" cm="1">
        <f t="array" ref="P202">VLOOKUP($A202,'movie-row'!$A$2:$Z$101,_xlfn.XMATCH(P$30,'movie-row'!$A$1:$Z$1),0)</f>
        <v>0</v>
      </c>
      <c r="Q202" s="18" cm="1">
        <f t="array" ref="Q202">VLOOKUP($A202,'movie-row'!$A$2:$Z$101,_xlfn.XMATCH(Q$30,'movie-row'!$A$1:$Z$1),0)</f>
        <v>5</v>
      </c>
      <c r="R202" s="18" cm="1">
        <f t="array" ref="R202">VLOOKUP($A202,'movie-row'!$A$2:$Z$101,_xlfn.XMATCH(R$30,'movie-row'!$A$1:$Z$1),0)</f>
        <v>0</v>
      </c>
      <c r="S202" s="18" cm="1">
        <f t="array" ref="S202">VLOOKUP($A202,'movie-row'!$A$2:$Z$101,_xlfn.XMATCH(S$30,'movie-row'!$A$1:$Z$1),0)</f>
        <v>4</v>
      </c>
      <c r="T202" s="18" cm="1">
        <f t="array" ref="T202">VLOOKUP($A202,'movie-row'!$A$2:$Z$101,_xlfn.XMATCH(T$30,'movie-row'!$A$1:$Z$1),0)</f>
        <v>0</v>
      </c>
      <c r="U202" s="18" cm="1">
        <f t="array" ref="U202">VLOOKUP($A202,'movie-row'!$A$2:$Z$101,_xlfn.XMATCH(U$30,'movie-row'!$A$1:$Z$1),0)</f>
        <v>0</v>
      </c>
      <c r="V202" s="18" cm="1">
        <f t="array" ref="V202">VLOOKUP($A202,'movie-row'!$A$2:$Z$101,_xlfn.XMATCH(V$30,'movie-row'!$A$1:$Z$1),0)</f>
        <v>0</v>
      </c>
      <c r="W202" s="18" cm="1">
        <f t="array" ref="W202">VLOOKUP($A202,'movie-row'!$A$2:$Z$101,_xlfn.XMATCH(W$30,'movie-row'!$A$1:$Z$1),0)</f>
        <v>3</v>
      </c>
      <c r="X202" s="18" cm="1">
        <f t="array" ref="X202">VLOOKUP($A202,'movie-row'!$A$2:$Z$101,_xlfn.XMATCH(X$30,'movie-row'!$A$1:$Z$1),0)</f>
        <v>4</v>
      </c>
      <c r="Y202" s="18" cm="1">
        <f t="array" ref="Y202">VLOOKUP($A202,'movie-row'!$A$2:$Z$101,_xlfn.XMATCH(Y$30,'movie-row'!$A$1:$Z$1),0)</f>
        <v>4</v>
      </c>
      <c r="Z202" s="18" cm="1">
        <f t="array" ref="Z202">VLOOKUP($A202,'movie-row'!$A$2:$Z$101,_xlfn.XMATCH(Z$30,'movie-row'!$A$1:$Z$1),0)</f>
        <v>5</v>
      </c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  <c r="AL202" s="38"/>
      <c r="AM202" s="38"/>
      <c r="AN202" s="38"/>
      <c r="AO202" s="38"/>
      <c r="AP202" s="38"/>
      <c r="AQ202" s="38"/>
      <c r="AR202" s="38"/>
      <c r="AS202" s="38"/>
      <c r="AT202" s="38"/>
      <c r="AU202" s="38"/>
      <c r="AV202" s="38"/>
      <c r="AW202" s="38"/>
      <c r="AX202" s="38"/>
      <c r="AY202" s="38"/>
      <c r="AZ202" s="38"/>
    </row>
    <row r="203" spans="1:52">
      <c r="A203" s="1" t="str">
        <f t="shared" si="31"/>
        <v>274: The Silence of the Lambs (1991)</v>
      </c>
      <c r="B203" s="18" cm="1">
        <f t="array" ref="B203">VLOOKUP($A203,'movie-row'!$A$2:$Z$101,_xlfn.XMATCH(B$31,'movie-row'!$A$1:$Z$1),0)</f>
        <v>4.5</v>
      </c>
      <c r="C203" s="18" cm="1">
        <f t="array" ref="C203">VLOOKUP($A203,'movie-row'!$A$2:$Z$101,_xlfn.XMATCH(C$31,'movie-row'!$A$1:$Z$1),0)</f>
        <v>1.5</v>
      </c>
      <c r="D203" s="18" cm="1">
        <f t="array" ref="D203">VLOOKUP($A203,'movie-row'!$A$2:$Z$101,_xlfn.XMATCH(D$31,'movie-row'!$A$1:$Z$1),0)</f>
        <v>4.5</v>
      </c>
      <c r="E203" s="18" cm="1">
        <f t="array" ref="E203">VLOOKUP($A203,'movie-row'!$A$2:$Z$101,_xlfn.XMATCH(E$31,'movie-row'!$A$1:$Z$1),0)</f>
        <v>4.5</v>
      </c>
      <c r="F203" s="27" cm="1">
        <f t="array" ref="F203">VLOOKUP($A203,'movie-row'!$A$2:$Z$101,_xlfn.XMATCH(F$31,'movie-row'!$A$1:$Z$1),0)</f>
        <v>4.5</v>
      </c>
      <c r="G203" s="18" cm="1">
        <f t="array" ref="G203">VLOOKUP($A203,'movie-row'!$A$2:$Z$101,_xlfn.XMATCH(G$31,'movie-row'!$A$1:$Z$1),0)</f>
        <v>0</v>
      </c>
      <c r="H203" s="18" cm="1">
        <f t="array" ref="H203">VLOOKUP($A203,'movie-row'!$A$2:$Z$101,_xlfn.XMATCH(H$31,'movie-row'!$A$1:$Z$1),0)</f>
        <v>0</v>
      </c>
      <c r="I203" s="18" cm="1">
        <f t="array" ref="I203">VLOOKUP($A203,'movie-row'!$A$2:$Z$101,_xlfn.XMATCH(I$31,'movie-row'!$A$1:$Z$1),0)</f>
        <v>0</v>
      </c>
      <c r="J203" s="18" cm="1">
        <f t="array" ref="J203">VLOOKUP($A203,'movie-row'!$A$2:$Z$101,_xlfn.XMATCH(J$31,'movie-row'!$A$1:$Z$1),0)</f>
        <v>4.5</v>
      </c>
      <c r="K203" s="18" cm="1">
        <f t="array" ref="K203">VLOOKUP($A203,'movie-row'!$A$2:$Z$101,_xlfn.XMATCH(K$31,'movie-row'!$A$1:$Z$1),0)</f>
        <v>0</v>
      </c>
      <c r="L203" s="18" cm="1">
        <f t="array" ref="L203">VLOOKUP($A203,'movie-row'!$A$2:$Z$101,_xlfn.XMATCH(L$31,'movie-row'!$A$1:$Z$1),0)</f>
        <v>0</v>
      </c>
      <c r="M203" s="18" cm="1">
        <f t="array" ref="M203">VLOOKUP($A203,'movie-row'!$A$2:$Z$101,_xlfn.XMATCH(M$31,'movie-row'!$A$1:$Z$1),0)</f>
        <v>0</v>
      </c>
      <c r="N203" s="18" cm="1">
        <f t="array" ref="N203">VLOOKUP($A203,'movie-row'!$A$2:$Z$101,_xlfn.XMATCH(N$31,'movie-row'!$A$1:$Z$1),0)</f>
        <v>0</v>
      </c>
      <c r="O203" s="27" cm="1">
        <f t="array" ref="O203">VLOOKUP($A203,'movie-row'!$A$2:$Z$101,_xlfn.XMATCH(O$31,'movie-row'!$A$1:$Z$1),0)</f>
        <v>4.5</v>
      </c>
      <c r="P203" s="18" cm="1">
        <f t="array" ref="P203">VLOOKUP($A203,'movie-row'!$A$2:$Z$101,_xlfn.XMATCH(P$31,'movie-row'!$A$1:$Z$1),0)</f>
        <v>0</v>
      </c>
      <c r="Q203" s="18" cm="1">
        <f t="array" ref="Q203">VLOOKUP($A203,'movie-row'!$A$2:$Z$101,_xlfn.XMATCH(Q$31,'movie-row'!$A$1:$Z$1),0)</f>
        <v>4.5</v>
      </c>
      <c r="R203" s="18" cm="1">
        <f t="array" ref="R203">VLOOKUP($A203,'movie-row'!$A$2:$Z$101,_xlfn.XMATCH(R$31,'movie-row'!$A$1:$Z$1),0)</f>
        <v>4</v>
      </c>
      <c r="S203" s="18" cm="1">
        <f t="array" ref="S203">VLOOKUP($A203,'movie-row'!$A$2:$Z$101,_xlfn.XMATCH(S$31,'movie-row'!$A$1:$Z$1),0)</f>
        <v>5</v>
      </c>
      <c r="T203" s="18" cm="1">
        <f t="array" ref="T203">VLOOKUP($A203,'movie-row'!$A$2:$Z$101,_xlfn.XMATCH(T$31,'movie-row'!$A$1:$Z$1),0)</f>
        <v>4</v>
      </c>
      <c r="U203" s="18" cm="1">
        <f t="array" ref="U203">VLOOKUP($A203,'movie-row'!$A$2:$Z$101,_xlfn.XMATCH(U$31,'movie-row'!$A$1:$Z$1),0)</f>
        <v>0</v>
      </c>
      <c r="V203" s="18" cm="1">
        <f t="array" ref="V203">VLOOKUP($A203,'movie-row'!$A$2:$Z$101,_xlfn.XMATCH(V$31,'movie-row'!$A$1:$Z$1),0)</f>
        <v>0</v>
      </c>
      <c r="W203" s="18" cm="1">
        <f t="array" ref="W203">VLOOKUP($A203,'movie-row'!$A$2:$Z$101,_xlfn.XMATCH(W$31,'movie-row'!$A$1:$Z$1),0)</f>
        <v>5</v>
      </c>
      <c r="X203" s="18" cm="1">
        <f t="array" ref="X203">VLOOKUP($A203,'movie-row'!$A$2:$Z$101,_xlfn.XMATCH(X$31,'movie-row'!$A$1:$Z$1),0)</f>
        <v>0</v>
      </c>
      <c r="Y203" s="18" cm="1">
        <f t="array" ref="Y203">VLOOKUP($A203,'movie-row'!$A$2:$Z$101,_xlfn.XMATCH(Y$31,'movie-row'!$A$1:$Z$1),0)</f>
        <v>4.5</v>
      </c>
      <c r="Z203" s="18" cm="1">
        <f t="array" ref="Z203">VLOOKUP($A203,'movie-row'!$A$2:$Z$101,_xlfn.XMATCH(Z$31,'movie-row'!$A$1:$Z$1),0)</f>
        <v>0</v>
      </c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  <c r="AL203" s="38"/>
      <c r="AM203" s="38"/>
      <c r="AN203" s="38"/>
      <c r="AO203" s="38"/>
      <c r="AP203" s="38"/>
      <c r="AQ203" s="38"/>
      <c r="AR203" s="38"/>
      <c r="AS203" s="38"/>
      <c r="AT203" s="38"/>
      <c r="AU203" s="38"/>
      <c r="AV203" s="38"/>
      <c r="AW203" s="38"/>
      <c r="AX203" s="38"/>
      <c r="AY203" s="38"/>
      <c r="AZ203" s="38"/>
    </row>
    <row r="204" spans="1:52">
      <c r="A204" s="1" t="str">
        <f t="shared" si="31"/>
        <v>274: The Silence of the Lambs (1991)</v>
      </c>
      <c r="B204" s="18" cm="1">
        <f t="array" ref="B204">VLOOKUP($A204,'movie-row'!$A$2:$Z$101,_xlfn.XMATCH(B$32,'movie-row'!$A$1:$Z$1),0)</f>
        <v>4.5</v>
      </c>
      <c r="C204" s="18" cm="1">
        <f t="array" ref="C204">VLOOKUP($A204,'movie-row'!$A$2:$Z$101,_xlfn.XMATCH(C$32,'movie-row'!$A$1:$Z$1),0)</f>
        <v>4</v>
      </c>
      <c r="D204" s="18" cm="1">
        <f t="array" ref="D204">VLOOKUP($A204,'movie-row'!$A$2:$Z$101,_xlfn.XMATCH(D$32,'movie-row'!$A$1:$Z$1),0)</f>
        <v>4</v>
      </c>
      <c r="E204" s="18" cm="1">
        <f t="array" ref="E204">VLOOKUP($A204,'movie-row'!$A$2:$Z$101,_xlfn.XMATCH(E$32,'movie-row'!$A$1:$Z$1),0)</f>
        <v>0</v>
      </c>
      <c r="F204" s="27" cm="1">
        <f t="array" ref="F204">VLOOKUP($A204,'movie-row'!$A$2:$Z$101,_xlfn.XMATCH(F$32,'movie-row'!$A$1:$Z$1),0)</f>
        <v>4.5</v>
      </c>
      <c r="G204" s="18" cm="1">
        <f t="array" ref="G204">VLOOKUP($A204,'movie-row'!$A$2:$Z$101,_xlfn.XMATCH(G$32,'movie-row'!$A$1:$Z$1),0)</f>
        <v>4.5</v>
      </c>
      <c r="H204" s="18" cm="1">
        <f t="array" ref="H204">VLOOKUP($A204,'movie-row'!$A$2:$Z$101,_xlfn.XMATCH(H$32,'movie-row'!$A$1:$Z$1),0)</f>
        <v>4</v>
      </c>
      <c r="I204" s="18" cm="1">
        <f t="array" ref="I204">VLOOKUP($A204,'movie-row'!$A$2:$Z$101,_xlfn.XMATCH(I$32,'movie-row'!$A$1:$Z$1),0)</f>
        <v>5</v>
      </c>
      <c r="J204" s="18" cm="1">
        <f t="array" ref="J204">VLOOKUP($A204,'movie-row'!$A$2:$Z$101,_xlfn.XMATCH(J$32,'movie-row'!$A$1:$Z$1),0)</f>
        <v>0</v>
      </c>
      <c r="K204" s="18" cm="1">
        <f t="array" ref="K204">VLOOKUP($A204,'movie-row'!$A$2:$Z$101,_xlfn.XMATCH(K$32,'movie-row'!$A$1:$Z$1),0)</f>
        <v>3</v>
      </c>
      <c r="L204" s="18" cm="1">
        <f t="array" ref="L204">VLOOKUP($A204,'movie-row'!$A$2:$Z$101,_xlfn.XMATCH(L$32,'movie-row'!$A$1:$Z$1),0)</f>
        <v>4</v>
      </c>
      <c r="M204" s="18" cm="1">
        <f t="array" ref="M204">VLOOKUP($A204,'movie-row'!$A$2:$Z$101,_xlfn.XMATCH(M$32,'movie-row'!$A$1:$Z$1),0)</f>
        <v>5</v>
      </c>
      <c r="N204" s="18" cm="1">
        <f t="array" ref="N204">VLOOKUP($A204,'movie-row'!$A$2:$Z$101,_xlfn.XMATCH(N$32,'movie-row'!$A$1:$Z$1),0)</f>
        <v>0</v>
      </c>
      <c r="O204" s="27" cm="1">
        <f t="array" ref="O204">VLOOKUP($A204,'movie-row'!$A$2:$Z$101,_xlfn.XMATCH(O$32,'movie-row'!$A$1:$Z$1),0)</f>
        <v>0</v>
      </c>
      <c r="P204" s="18" cm="1">
        <f t="array" ref="P204">VLOOKUP($A204,'movie-row'!$A$2:$Z$101,_xlfn.XMATCH(P$32,'movie-row'!$A$1:$Z$1),0)</f>
        <v>4.5</v>
      </c>
      <c r="Q204" s="18" cm="1">
        <f t="array" ref="Q204">VLOOKUP($A204,'movie-row'!$A$2:$Z$101,_xlfn.XMATCH(Q$32,'movie-row'!$A$1:$Z$1),0)</f>
        <v>4</v>
      </c>
      <c r="R204" s="18" cm="1">
        <f t="array" ref="R204">VLOOKUP($A204,'movie-row'!$A$2:$Z$101,_xlfn.XMATCH(R$32,'movie-row'!$A$1:$Z$1),0)</f>
        <v>4.5</v>
      </c>
      <c r="S204" s="18" cm="1">
        <f t="array" ref="S204">VLOOKUP($A204,'movie-row'!$A$2:$Z$101,_xlfn.XMATCH(S$32,'movie-row'!$A$1:$Z$1),0)</f>
        <v>0</v>
      </c>
      <c r="T204" s="18" cm="1">
        <f t="array" ref="T204">VLOOKUP($A204,'movie-row'!$A$2:$Z$101,_xlfn.XMATCH(T$32,'movie-row'!$A$1:$Z$1),0)</f>
        <v>4</v>
      </c>
      <c r="U204" s="18" cm="1">
        <f t="array" ref="U204">VLOOKUP($A204,'movie-row'!$A$2:$Z$101,_xlfn.XMATCH(U$32,'movie-row'!$A$1:$Z$1),0)</f>
        <v>5</v>
      </c>
      <c r="V204" s="18" cm="1">
        <f t="array" ref="V204">VLOOKUP($A204,'movie-row'!$A$2:$Z$101,_xlfn.XMATCH(V$32,'movie-row'!$A$1:$Z$1),0)</f>
        <v>4.5</v>
      </c>
      <c r="W204" s="18" cm="1">
        <f t="array" ref="W204">VLOOKUP($A204,'movie-row'!$A$2:$Z$101,_xlfn.XMATCH(W$32,'movie-row'!$A$1:$Z$1),0)</f>
        <v>4</v>
      </c>
      <c r="X204" s="18" cm="1">
        <f t="array" ref="X204">VLOOKUP($A204,'movie-row'!$A$2:$Z$101,_xlfn.XMATCH(X$32,'movie-row'!$A$1:$Z$1),0)</f>
        <v>4.5</v>
      </c>
      <c r="Y204" s="18" cm="1">
        <f t="array" ref="Y204">VLOOKUP($A204,'movie-row'!$A$2:$Z$101,_xlfn.XMATCH(Y$32,'movie-row'!$A$1:$Z$1),0)</f>
        <v>0</v>
      </c>
      <c r="Z204" s="18" cm="1">
        <f t="array" ref="Z204">VLOOKUP($A204,'movie-row'!$A$2:$Z$101,_xlfn.XMATCH(Z$32,'movie-row'!$A$1:$Z$1),0)</f>
        <v>4.5</v>
      </c>
      <c r="AB204" s="38"/>
      <c r="AC204" s="38"/>
      <c r="AD204" s="38"/>
      <c r="AE204" s="38"/>
      <c r="AF204" s="38"/>
      <c r="AG204" s="38"/>
      <c r="AH204" s="38"/>
      <c r="AI204" s="38"/>
      <c r="AJ204" s="38"/>
      <c r="AK204" s="38"/>
      <c r="AL204" s="38"/>
      <c r="AM204" s="38"/>
      <c r="AN204" s="38"/>
      <c r="AO204" s="38"/>
      <c r="AP204" s="38"/>
      <c r="AQ204" s="38"/>
      <c r="AR204" s="38"/>
      <c r="AS204" s="38"/>
      <c r="AT204" s="38"/>
      <c r="AU204" s="38"/>
      <c r="AV204" s="38"/>
      <c r="AW204" s="38"/>
      <c r="AX204" s="38"/>
      <c r="AY204" s="38"/>
      <c r="AZ204" s="38"/>
    </row>
    <row r="205" spans="1:52">
      <c r="A205" s="1" t="str">
        <f t="shared" si="31"/>
        <v>274: The Silence of the Lambs (1991)</v>
      </c>
      <c r="B205" s="18" cm="1">
        <f t="array" ref="B205">VLOOKUP($A205,'movie-row'!$A$2:$Z$101,_xlfn.XMATCH(B$33,'movie-row'!$A$1:$Z$1),0)</f>
        <v>0</v>
      </c>
      <c r="C205" s="18" cm="1">
        <f t="array" ref="C205">VLOOKUP($A205,'movie-row'!$A$2:$Z$101,_xlfn.XMATCH(C$33,'movie-row'!$A$1:$Z$1),0)</f>
        <v>4</v>
      </c>
      <c r="D205" s="18" cm="1">
        <f t="array" ref="D205">VLOOKUP($A205,'movie-row'!$A$2:$Z$101,_xlfn.XMATCH(D$33,'movie-row'!$A$1:$Z$1),0)</f>
        <v>4.5</v>
      </c>
      <c r="E205" s="18" cm="1">
        <f t="array" ref="E205">VLOOKUP($A205,'movie-row'!$A$2:$Z$101,_xlfn.XMATCH(E$33,'movie-row'!$A$1:$Z$1),0)</f>
        <v>0</v>
      </c>
      <c r="F205" s="27" cm="1">
        <f t="array" ref="F205">VLOOKUP($A205,'movie-row'!$A$2:$Z$101,_xlfn.XMATCH(F$33,'movie-row'!$A$1:$Z$1),0)</f>
        <v>5</v>
      </c>
      <c r="G205" s="18" cm="1">
        <f t="array" ref="G205">VLOOKUP($A205,'movie-row'!$A$2:$Z$101,_xlfn.XMATCH(G$33,'movie-row'!$A$1:$Z$1),0)</f>
        <v>4.5</v>
      </c>
      <c r="H205" s="18" cm="1">
        <f t="array" ref="H205">VLOOKUP($A205,'movie-row'!$A$2:$Z$101,_xlfn.XMATCH(H$33,'movie-row'!$A$1:$Z$1),0)</f>
        <v>4</v>
      </c>
      <c r="I205" s="18" cm="1">
        <f t="array" ref="I205">VLOOKUP($A205,'movie-row'!$A$2:$Z$101,_xlfn.XMATCH(I$33,'movie-row'!$A$1:$Z$1),0)</f>
        <v>0</v>
      </c>
      <c r="J205" s="18" cm="1">
        <f t="array" ref="J205">VLOOKUP($A205,'movie-row'!$A$2:$Z$101,_xlfn.XMATCH(J$33,'movie-row'!$A$1:$Z$1),0)</f>
        <v>5</v>
      </c>
      <c r="K205" s="18" cm="1">
        <f t="array" ref="K205">VLOOKUP($A205,'movie-row'!$A$2:$Z$101,_xlfn.XMATCH(K$33,'movie-row'!$A$1:$Z$1),0)</f>
        <v>4.5</v>
      </c>
      <c r="L205" s="18" cm="1">
        <f t="array" ref="L205">VLOOKUP($A205,'movie-row'!$A$2:$Z$101,_xlfn.XMATCH(L$33,'movie-row'!$A$1:$Z$1),0)</f>
        <v>4.5</v>
      </c>
      <c r="M205" s="18" cm="1">
        <f t="array" ref="M205">VLOOKUP($A205,'movie-row'!$A$2:$Z$101,_xlfn.XMATCH(M$33,'movie-row'!$A$1:$Z$1),0)</f>
        <v>4</v>
      </c>
      <c r="N205" s="18" cm="1">
        <f t="array" ref="N205">VLOOKUP($A205,'movie-row'!$A$2:$Z$101,_xlfn.XMATCH(N$33,'movie-row'!$A$1:$Z$1),0)</f>
        <v>4</v>
      </c>
      <c r="O205" s="27" cm="1">
        <f t="array" ref="O205">VLOOKUP($A205,'movie-row'!$A$2:$Z$101,_xlfn.XMATCH(O$33,'movie-row'!$A$1:$Z$1),0)</f>
        <v>4.5</v>
      </c>
      <c r="P205" s="18" cm="1">
        <f t="array" ref="P205">VLOOKUP($A205,'movie-row'!$A$2:$Z$101,_xlfn.XMATCH(P$33,'movie-row'!$A$1:$Z$1),0)</f>
        <v>0</v>
      </c>
      <c r="Q205" s="18" cm="1">
        <f t="array" ref="Q205">VLOOKUP($A205,'movie-row'!$A$2:$Z$101,_xlfn.XMATCH(Q$33,'movie-row'!$A$1:$Z$1),0)</f>
        <v>0</v>
      </c>
      <c r="R205" s="18" cm="1">
        <f t="array" ref="R205">VLOOKUP($A205,'movie-row'!$A$2:$Z$101,_xlfn.XMATCH(R$33,'movie-row'!$A$1:$Z$1),0)</f>
        <v>5</v>
      </c>
      <c r="S205" s="18" cm="1">
        <f t="array" ref="S205">VLOOKUP($A205,'movie-row'!$A$2:$Z$101,_xlfn.XMATCH(S$33,'movie-row'!$A$1:$Z$1),0)</f>
        <v>0</v>
      </c>
      <c r="T205" s="18" cm="1">
        <f t="array" ref="T205">VLOOKUP($A205,'movie-row'!$A$2:$Z$101,_xlfn.XMATCH(T$33,'movie-row'!$A$1:$Z$1),0)</f>
        <v>4.5</v>
      </c>
      <c r="U205" s="18" cm="1">
        <f t="array" ref="U205">VLOOKUP($A205,'movie-row'!$A$2:$Z$101,_xlfn.XMATCH(U$33,'movie-row'!$A$1:$Z$1),0)</f>
        <v>4</v>
      </c>
      <c r="V205" s="18" cm="1">
        <f t="array" ref="V205">VLOOKUP($A205,'movie-row'!$A$2:$Z$101,_xlfn.XMATCH(V$33,'movie-row'!$A$1:$Z$1),0)</f>
        <v>4</v>
      </c>
      <c r="W205" s="18" cm="1">
        <f t="array" ref="W205">VLOOKUP($A205,'movie-row'!$A$2:$Z$101,_xlfn.XMATCH(W$33,'movie-row'!$A$1:$Z$1),0)</f>
        <v>5</v>
      </c>
      <c r="X205" s="18" cm="1">
        <f t="array" ref="X205">VLOOKUP($A205,'movie-row'!$A$2:$Z$101,_xlfn.XMATCH(X$33,'movie-row'!$A$1:$Z$1),0)</f>
        <v>1.5</v>
      </c>
      <c r="Y205" s="18" cm="1">
        <f t="array" ref="Y205">VLOOKUP($A205,'movie-row'!$A$2:$Z$101,_xlfn.XMATCH(Y$33,'movie-row'!$A$1:$Z$1),0)</f>
        <v>4</v>
      </c>
      <c r="Z205" s="18" cm="1">
        <f t="array" ref="Z205">VLOOKUP($A205,'movie-row'!$A$2:$Z$101,_xlfn.XMATCH(Z$33,'movie-row'!$A$1:$Z$1),0)</f>
        <v>4.5</v>
      </c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  <c r="AL205" s="38"/>
      <c r="AM205" s="38"/>
      <c r="AN205" s="38"/>
      <c r="AO205" s="38"/>
      <c r="AP205" s="38"/>
      <c r="AQ205" s="38"/>
      <c r="AR205" s="38"/>
      <c r="AS205" s="38"/>
      <c r="AT205" s="38"/>
      <c r="AU205" s="38"/>
      <c r="AV205" s="38"/>
      <c r="AW205" s="38"/>
      <c r="AX205" s="38"/>
      <c r="AY205" s="38"/>
      <c r="AZ205" s="38"/>
    </row>
    <row r="206" spans="1:52">
      <c r="A206" s="21" t="s">
        <v>32</v>
      </c>
      <c r="B206" s="18" cm="1">
        <f t="array" ref="B206">VLOOKUP($A206,'movie-row'!$A$2:$Z$101,_xlfn.XMATCH(B$29,'movie-row'!$A$1:$Z$1),0)</f>
        <v>0</v>
      </c>
      <c r="C206" s="18" cm="1">
        <f t="array" ref="C206">VLOOKUP($A206,'movie-row'!$A$2:$Z$101,_xlfn.XMATCH(C$29,'movie-row'!$A$1:$Z$1),0)</f>
        <v>4.5</v>
      </c>
      <c r="D206" s="18" cm="1">
        <f t="array" ref="D206">VLOOKUP($A206,'movie-row'!$A$2:$Z$101,_xlfn.XMATCH(D$29,'movie-row'!$A$1:$Z$1),0)</f>
        <v>0</v>
      </c>
      <c r="E206" s="18" cm="1">
        <f t="array" ref="E206">VLOOKUP($A206,'movie-row'!$A$2:$Z$101,_xlfn.XMATCH(E$29,'movie-row'!$A$1:$Z$1),0)</f>
        <v>0</v>
      </c>
      <c r="F206" s="27" cm="1">
        <f t="array" ref="F206">VLOOKUP($A206,'movie-row'!$A$2:$Z$101,_xlfn.XMATCH(F$29,'movie-row'!$A$1:$Z$1),0)</f>
        <v>0</v>
      </c>
      <c r="G206" s="18" cm="1">
        <f t="array" ref="G206">VLOOKUP($A206,'movie-row'!$A$2:$Z$101,_xlfn.XMATCH(G$29,'movie-row'!$A$1:$Z$1),0)</f>
        <v>4.5</v>
      </c>
      <c r="H206" s="18" cm="1">
        <f t="array" ref="H206">VLOOKUP($A206,'movie-row'!$A$2:$Z$101,_xlfn.XMATCH(H$29,'movie-row'!$A$1:$Z$1),0)</f>
        <v>0</v>
      </c>
      <c r="I206" s="18" cm="1">
        <f t="array" ref="I206">VLOOKUP($A206,'movie-row'!$A$2:$Z$101,_xlfn.XMATCH(I$29,'movie-row'!$A$1:$Z$1),0)</f>
        <v>0</v>
      </c>
      <c r="J206" s="18" cm="1">
        <f t="array" ref="J206">VLOOKUP($A206,'movie-row'!$A$2:$Z$101,_xlfn.XMATCH(J$29,'movie-row'!$A$1:$Z$1),0)</f>
        <v>5</v>
      </c>
      <c r="K206" s="18" cm="1">
        <f t="array" ref="K206">VLOOKUP($A206,'movie-row'!$A$2:$Z$101,_xlfn.XMATCH(K$29,'movie-row'!$A$1:$Z$1),0)</f>
        <v>5</v>
      </c>
      <c r="L206" s="18" cm="1">
        <f t="array" ref="L206">VLOOKUP($A206,'movie-row'!$A$2:$Z$101,_xlfn.XMATCH(L$29,'movie-row'!$A$1:$Z$1),0)</f>
        <v>4.5</v>
      </c>
      <c r="M206" s="18" cm="1">
        <f t="array" ref="M206">VLOOKUP($A206,'movie-row'!$A$2:$Z$101,_xlfn.XMATCH(M$29,'movie-row'!$A$1:$Z$1),0)</f>
        <v>5</v>
      </c>
      <c r="N206" s="18" cm="1">
        <f t="array" ref="N206">VLOOKUP($A206,'movie-row'!$A$2:$Z$101,_xlfn.XMATCH(N$29,'movie-row'!$A$1:$Z$1),0)</f>
        <v>0</v>
      </c>
      <c r="O206" s="27" cm="1">
        <f t="array" ref="O206">VLOOKUP($A206,'movie-row'!$A$2:$Z$101,_xlfn.XMATCH(O$29,'movie-row'!$A$1:$Z$1),0)</f>
        <v>0</v>
      </c>
      <c r="P206" s="18" cm="1">
        <f t="array" ref="P206">VLOOKUP($A206,'movie-row'!$A$2:$Z$101,_xlfn.XMATCH(P$29,'movie-row'!$A$1:$Z$1),0)</f>
        <v>5</v>
      </c>
      <c r="Q206" s="18" cm="1">
        <f t="array" ref="Q206">VLOOKUP($A206,'movie-row'!$A$2:$Z$101,_xlfn.XMATCH(Q$29,'movie-row'!$A$1:$Z$1),0)</f>
        <v>5</v>
      </c>
      <c r="R206" s="18" cm="1">
        <f t="array" ref="R206">VLOOKUP($A206,'movie-row'!$A$2:$Z$101,_xlfn.XMATCH(R$29,'movie-row'!$A$1:$Z$1),0)</f>
        <v>0</v>
      </c>
      <c r="S206" s="18" cm="1">
        <f t="array" ref="S206">VLOOKUP($A206,'movie-row'!$A$2:$Z$101,_xlfn.XMATCH(S$29,'movie-row'!$A$1:$Z$1),0)</f>
        <v>0</v>
      </c>
      <c r="T206" s="18" cm="1">
        <f t="array" ref="T206">VLOOKUP($A206,'movie-row'!$A$2:$Z$101,_xlfn.XMATCH(T$29,'movie-row'!$A$1:$Z$1),0)</f>
        <v>0</v>
      </c>
      <c r="U206" s="18" cm="1">
        <f t="array" ref="U206">VLOOKUP($A206,'movie-row'!$A$2:$Z$101,_xlfn.XMATCH(U$29,'movie-row'!$A$1:$Z$1),0)</f>
        <v>0</v>
      </c>
      <c r="V206" s="18" cm="1">
        <f t="array" ref="V206">VLOOKUP($A206,'movie-row'!$A$2:$Z$101,_xlfn.XMATCH(V$29,'movie-row'!$A$1:$Z$1),0)</f>
        <v>0</v>
      </c>
      <c r="W206" s="18" cm="1">
        <f t="array" ref="W206">VLOOKUP($A206,'movie-row'!$A$2:$Z$101,_xlfn.XMATCH(W$29,'movie-row'!$A$1:$Z$1),0)</f>
        <v>5</v>
      </c>
      <c r="X206" s="18" cm="1">
        <f t="array" ref="X206">VLOOKUP($A206,'movie-row'!$A$2:$Z$101,_xlfn.XMATCH(X$29,'movie-row'!$A$1:$Z$1),0)</f>
        <v>4.5</v>
      </c>
      <c r="Y206" s="18" cm="1">
        <f t="array" ref="Y206">VLOOKUP($A206,'movie-row'!$A$2:$Z$101,_xlfn.XMATCH(Y$29,'movie-row'!$A$1:$Z$1),0)</f>
        <v>0</v>
      </c>
      <c r="Z206" s="18" cm="1">
        <f t="array" ref="Z206">VLOOKUP($A206,'movie-row'!$A$2:$Z$101,_xlfn.XMATCH(Z$29,'movie-row'!$A$1:$Z$1),0)</f>
        <v>0</v>
      </c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38"/>
      <c r="AR206" s="38"/>
      <c r="AS206" s="38"/>
      <c r="AT206" s="38"/>
      <c r="AU206" s="38"/>
      <c r="AV206" s="38"/>
      <c r="AW206" s="38"/>
      <c r="AX206" s="38"/>
      <c r="AY206" s="38"/>
      <c r="AZ206" s="38"/>
    </row>
    <row r="207" spans="1:52">
      <c r="A207" s="1" t="str">
        <f t="shared" ref="A207:A210" si="32">A206</f>
        <v>275: Fargo (1996)</v>
      </c>
      <c r="B207" s="18" cm="1">
        <f t="array" ref="B207">VLOOKUP($A207,'movie-row'!$A$2:$Z$101,_xlfn.XMATCH(B$30,'movie-row'!$A$1:$Z$1),0)</f>
        <v>0</v>
      </c>
      <c r="C207" s="18" cm="1">
        <f t="array" ref="C207">VLOOKUP($A207,'movie-row'!$A$2:$Z$101,_xlfn.XMATCH(C$30,'movie-row'!$A$1:$Z$1),0)</f>
        <v>5</v>
      </c>
      <c r="D207" s="18" cm="1">
        <f t="array" ref="D207">VLOOKUP($A207,'movie-row'!$A$2:$Z$101,_xlfn.XMATCH(D$30,'movie-row'!$A$1:$Z$1),0)</f>
        <v>0</v>
      </c>
      <c r="E207" s="18" cm="1">
        <f t="array" ref="E207">VLOOKUP($A207,'movie-row'!$A$2:$Z$101,_xlfn.XMATCH(E$30,'movie-row'!$A$1:$Z$1),0)</f>
        <v>0</v>
      </c>
      <c r="F207" s="27" cm="1">
        <f t="array" ref="F207">VLOOKUP($A207,'movie-row'!$A$2:$Z$101,_xlfn.XMATCH(F$30,'movie-row'!$A$1:$Z$1),0)</f>
        <v>0</v>
      </c>
      <c r="G207" s="18" cm="1">
        <f t="array" ref="G207">VLOOKUP($A207,'movie-row'!$A$2:$Z$101,_xlfn.XMATCH(G$30,'movie-row'!$A$1:$Z$1),0)</f>
        <v>0</v>
      </c>
      <c r="H207" s="18" cm="1">
        <f t="array" ref="H207">VLOOKUP($A207,'movie-row'!$A$2:$Z$101,_xlfn.XMATCH(H$30,'movie-row'!$A$1:$Z$1),0)</f>
        <v>0</v>
      </c>
      <c r="I207" s="18" cm="1">
        <f t="array" ref="I207">VLOOKUP($A207,'movie-row'!$A$2:$Z$101,_xlfn.XMATCH(I$30,'movie-row'!$A$1:$Z$1),0)</f>
        <v>0</v>
      </c>
      <c r="J207" s="18" cm="1">
        <f t="array" ref="J207">VLOOKUP($A207,'movie-row'!$A$2:$Z$101,_xlfn.XMATCH(J$30,'movie-row'!$A$1:$Z$1),0)</f>
        <v>4.5</v>
      </c>
      <c r="K207" s="18" cm="1">
        <f t="array" ref="K207">VLOOKUP($A207,'movie-row'!$A$2:$Z$101,_xlfn.XMATCH(K$30,'movie-row'!$A$1:$Z$1),0)</f>
        <v>0</v>
      </c>
      <c r="L207" s="18" cm="1">
        <f t="array" ref="L207">VLOOKUP($A207,'movie-row'!$A$2:$Z$101,_xlfn.XMATCH(L$30,'movie-row'!$A$1:$Z$1),0)</f>
        <v>0</v>
      </c>
      <c r="M207" s="18" cm="1">
        <f t="array" ref="M207">VLOOKUP($A207,'movie-row'!$A$2:$Z$101,_xlfn.XMATCH(M$30,'movie-row'!$A$1:$Z$1),0)</f>
        <v>0</v>
      </c>
      <c r="N207" s="18" cm="1">
        <f t="array" ref="N207">VLOOKUP($A207,'movie-row'!$A$2:$Z$101,_xlfn.XMATCH(N$30,'movie-row'!$A$1:$Z$1),0)</f>
        <v>0</v>
      </c>
      <c r="O207" s="27" cm="1">
        <f t="array" ref="O207">VLOOKUP($A207,'movie-row'!$A$2:$Z$101,_xlfn.XMATCH(O$30,'movie-row'!$A$1:$Z$1),0)</f>
        <v>5</v>
      </c>
      <c r="P207" s="18" cm="1">
        <f t="array" ref="P207">VLOOKUP($A207,'movie-row'!$A$2:$Z$101,_xlfn.XMATCH(P$30,'movie-row'!$A$1:$Z$1),0)</f>
        <v>0</v>
      </c>
      <c r="Q207" s="18" cm="1">
        <f t="array" ref="Q207">VLOOKUP($A207,'movie-row'!$A$2:$Z$101,_xlfn.XMATCH(Q$30,'movie-row'!$A$1:$Z$1),0)</f>
        <v>5</v>
      </c>
      <c r="R207" s="18" cm="1">
        <f t="array" ref="R207">VLOOKUP($A207,'movie-row'!$A$2:$Z$101,_xlfn.XMATCH(R$30,'movie-row'!$A$1:$Z$1),0)</f>
        <v>0</v>
      </c>
      <c r="S207" s="18" cm="1">
        <f t="array" ref="S207">VLOOKUP($A207,'movie-row'!$A$2:$Z$101,_xlfn.XMATCH(S$30,'movie-row'!$A$1:$Z$1),0)</f>
        <v>0</v>
      </c>
      <c r="T207" s="18" cm="1">
        <f t="array" ref="T207">VLOOKUP($A207,'movie-row'!$A$2:$Z$101,_xlfn.XMATCH(T$30,'movie-row'!$A$1:$Z$1),0)</f>
        <v>4.5</v>
      </c>
      <c r="U207" s="18" cm="1">
        <f t="array" ref="U207">VLOOKUP($A207,'movie-row'!$A$2:$Z$101,_xlfn.XMATCH(U$30,'movie-row'!$A$1:$Z$1),0)</f>
        <v>0</v>
      </c>
      <c r="V207" s="18" cm="1">
        <f t="array" ref="V207">VLOOKUP($A207,'movie-row'!$A$2:$Z$101,_xlfn.XMATCH(V$30,'movie-row'!$A$1:$Z$1),0)</f>
        <v>4.5</v>
      </c>
      <c r="W207" s="18" cm="1">
        <f t="array" ref="W207">VLOOKUP($A207,'movie-row'!$A$2:$Z$101,_xlfn.XMATCH(W$30,'movie-row'!$A$1:$Z$1),0)</f>
        <v>0</v>
      </c>
      <c r="X207" s="18" cm="1">
        <f t="array" ref="X207">VLOOKUP($A207,'movie-row'!$A$2:$Z$101,_xlfn.XMATCH(X$30,'movie-row'!$A$1:$Z$1),0)</f>
        <v>0</v>
      </c>
      <c r="Y207" s="18" cm="1">
        <f t="array" ref="Y207">VLOOKUP($A207,'movie-row'!$A$2:$Z$101,_xlfn.XMATCH(Y$30,'movie-row'!$A$1:$Z$1),0)</f>
        <v>0</v>
      </c>
      <c r="Z207" s="18" cm="1">
        <f t="array" ref="Z207">VLOOKUP($A207,'movie-row'!$A$2:$Z$101,_xlfn.XMATCH(Z$30,'movie-row'!$A$1:$Z$1),0)</f>
        <v>5</v>
      </c>
      <c r="AB207" s="38"/>
      <c r="AC207" s="38"/>
      <c r="AD207" s="38"/>
      <c r="AE207" s="38"/>
      <c r="AF207" s="38"/>
      <c r="AG207" s="38"/>
      <c r="AH207" s="38"/>
      <c r="AI207" s="38"/>
      <c r="AJ207" s="38"/>
      <c r="AK207" s="38"/>
      <c r="AL207" s="38"/>
      <c r="AM207" s="38"/>
      <c r="AN207" s="38"/>
      <c r="AO207" s="38"/>
      <c r="AP207" s="38"/>
      <c r="AQ207" s="38"/>
      <c r="AR207" s="38"/>
      <c r="AS207" s="38"/>
      <c r="AT207" s="38"/>
      <c r="AU207" s="38"/>
      <c r="AV207" s="38"/>
      <c r="AW207" s="38"/>
      <c r="AX207" s="38"/>
      <c r="AY207" s="38"/>
      <c r="AZ207" s="38"/>
    </row>
    <row r="208" spans="1:52">
      <c r="A208" s="1" t="str">
        <f t="shared" si="32"/>
        <v>275: Fargo (1996)</v>
      </c>
      <c r="B208" s="18" cm="1">
        <f t="array" ref="B208">VLOOKUP($A208,'movie-row'!$A$2:$Z$101,_xlfn.XMATCH(B$31,'movie-row'!$A$1:$Z$1),0)</f>
        <v>0</v>
      </c>
      <c r="C208" s="18" cm="1">
        <f t="array" ref="C208">VLOOKUP($A208,'movie-row'!$A$2:$Z$101,_xlfn.XMATCH(C$31,'movie-row'!$A$1:$Z$1),0)</f>
        <v>0</v>
      </c>
      <c r="D208" s="18" cm="1">
        <f t="array" ref="D208">VLOOKUP($A208,'movie-row'!$A$2:$Z$101,_xlfn.XMATCH(D$31,'movie-row'!$A$1:$Z$1),0)</f>
        <v>0</v>
      </c>
      <c r="E208" s="18" cm="1">
        <f t="array" ref="E208">VLOOKUP($A208,'movie-row'!$A$2:$Z$101,_xlfn.XMATCH(E$31,'movie-row'!$A$1:$Z$1),0)</f>
        <v>0</v>
      </c>
      <c r="F208" s="27" cm="1">
        <f t="array" ref="F208">VLOOKUP($A208,'movie-row'!$A$2:$Z$101,_xlfn.XMATCH(F$31,'movie-row'!$A$1:$Z$1),0)</f>
        <v>4</v>
      </c>
      <c r="G208" s="18" cm="1">
        <f t="array" ref="G208">VLOOKUP($A208,'movie-row'!$A$2:$Z$101,_xlfn.XMATCH(G$31,'movie-row'!$A$1:$Z$1),0)</f>
        <v>0</v>
      </c>
      <c r="H208" s="18" cm="1">
        <f t="array" ref="H208">VLOOKUP($A208,'movie-row'!$A$2:$Z$101,_xlfn.XMATCH(H$31,'movie-row'!$A$1:$Z$1),0)</f>
        <v>0</v>
      </c>
      <c r="I208" s="18" cm="1">
        <f t="array" ref="I208">VLOOKUP($A208,'movie-row'!$A$2:$Z$101,_xlfn.XMATCH(I$31,'movie-row'!$A$1:$Z$1),0)</f>
        <v>0</v>
      </c>
      <c r="J208" s="18" cm="1">
        <f t="array" ref="J208">VLOOKUP($A208,'movie-row'!$A$2:$Z$101,_xlfn.XMATCH(J$31,'movie-row'!$A$1:$Z$1),0)</f>
        <v>0</v>
      </c>
      <c r="K208" s="18" cm="1">
        <f t="array" ref="K208">VLOOKUP($A208,'movie-row'!$A$2:$Z$101,_xlfn.XMATCH(K$31,'movie-row'!$A$1:$Z$1),0)</f>
        <v>4.5</v>
      </c>
      <c r="L208" s="18" cm="1">
        <f t="array" ref="L208">VLOOKUP($A208,'movie-row'!$A$2:$Z$101,_xlfn.XMATCH(L$31,'movie-row'!$A$1:$Z$1),0)</f>
        <v>4.5</v>
      </c>
      <c r="M208" s="18" cm="1">
        <f t="array" ref="M208">VLOOKUP($A208,'movie-row'!$A$2:$Z$101,_xlfn.XMATCH(M$31,'movie-row'!$A$1:$Z$1),0)</f>
        <v>0</v>
      </c>
      <c r="N208" s="18" cm="1">
        <f t="array" ref="N208">VLOOKUP($A208,'movie-row'!$A$2:$Z$101,_xlfn.XMATCH(N$31,'movie-row'!$A$1:$Z$1),0)</f>
        <v>4.5</v>
      </c>
      <c r="O208" s="27" cm="1">
        <f t="array" ref="O208">VLOOKUP($A208,'movie-row'!$A$2:$Z$101,_xlfn.XMATCH(O$31,'movie-row'!$A$1:$Z$1),0)</f>
        <v>0</v>
      </c>
      <c r="P208" s="18" cm="1">
        <f t="array" ref="P208">VLOOKUP($A208,'movie-row'!$A$2:$Z$101,_xlfn.XMATCH(P$31,'movie-row'!$A$1:$Z$1),0)</f>
        <v>4.5</v>
      </c>
      <c r="Q208" s="18" cm="1">
        <f t="array" ref="Q208">VLOOKUP($A208,'movie-row'!$A$2:$Z$101,_xlfn.XMATCH(Q$31,'movie-row'!$A$1:$Z$1),0)</f>
        <v>4.5</v>
      </c>
      <c r="R208" s="18" cm="1">
        <f t="array" ref="R208">VLOOKUP($A208,'movie-row'!$A$2:$Z$101,_xlfn.XMATCH(R$31,'movie-row'!$A$1:$Z$1),0)</f>
        <v>0</v>
      </c>
      <c r="S208" s="18" cm="1">
        <f t="array" ref="S208">VLOOKUP($A208,'movie-row'!$A$2:$Z$101,_xlfn.XMATCH(S$31,'movie-row'!$A$1:$Z$1),0)</f>
        <v>5</v>
      </c>
      <c r="T208" s="18" cm="1">
        <f t="array" ref="T208">VLOOKUP($A208,'movie-row'!$A$2:$Z$101,_xlfn.XMATCH(T$31,'movie-row'!$A$1:$Z$1),0)</f>
        <v>0</v>
      </c>
      <c r="U208" s="18" cm="1">
        <f t="array" ref="U208">VLOOKUP($A208,'movie-row'!$A$2:$Z$101,_xlfn.XMATCH(U$31,'movie-row'!$A$1:$Z$1),0)</f>
        <v>0</v>
      </c>
      <c r="V208" s="18" cm="1">
        <f t="array" ref="V208">VLOOKUP($A208,'movie-row'!$A$2:$Z$101,_xlfn.XMATCH(V$31,'movie-row'!$A$1:$Z$1),0)</f>
        <v>0</v>
      </c>
      <c r="W208" s="18" cm="1">
        <f t="array" ref="W208">VLOOKUP($A208,'movie-row'!$A$2:$Z$101,_xlfn.XMATCH(W$31,'movie-row'!$A$1:$Z$1),0)</f>
        <v>5</v>
      </c>
      <c r="X208" s="18" cm="1">
        <f t="array" ref="X208">VLOOKUP($A208,'movie-row'!$A$2:$Z$101,_xlfn.XMATCH(X$31,'movie-row'!$A$1:$Z$1),0)</f>
        <v>0</v>
      </c>
      <c r="Y208" s="18" cm="1">
        <f t="array" ref="Y208">VLOOKUP($A208,'movie-row'!$A$2:$Z$101,_xlfn.XMATCH(Y$31,'movie-row'!$A$1:$Z$1),0)</f>
        <v>4</v>
      </c>
      <c r="Z208" s="18" cm="1">
        <f t="array" ref="Z208">VLOOKUP($A208,'movie-row'!$A$2:$Z$101,_xlfn.XMATCH(Z$31,'movie-row'!$A$1:$Z$1),0)</f>
        <v>0</v>
      </c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  <c r="AL208" s="38"/>
      <c r="AM208" s="38"/>
      <c r="AN208" s="38"/>
      <c r="AO208" s="38"/>
      <c r="AP208" s="38"/>
      <c r="AQ208" s="38"/>
      <c r="AR208" s="38"/>
      <c r="AS208" s="38"/>
      <c r="AT208" s="38"/>
      <c r="AU208" s="38"/>
      <c r="AV208" s="38"/>
      <c r="AW208" s="38"/>
      <c r="AX208" s="38"/>
      <c r="AY208" s="38"/>
      <c r="AZ208" s="38"/>
    </row>
    <row r="209" spans="1:52">
      <c r="A209" s="1" t="str">
        <f t="shared" si="32"/>
        <v>275: Fargo (1996)</v>
      </c>
      <c r="B209" s="18" cm="1">
        <f t="array" ref="B209">VLOOKUP($A209,'movie-row'!$A$2:$Z$101,_xlfn.XMATCH(B$32,'movie-row'!$A$1:$Z$1),0)</f>
        <v>0</v>
      </c>
      <c r="C209" s="18" cm="1">
        <f t="array" ref="C209">VLOOKUP($A209,'movie-row'!$A$2:$Z$101,_xlfn.XMATCH(C$32,'movie-row'!$A$1:$Z$1),0)</f>
        <v>0</v>
      </c>
      <c r="D209" s="18" cm="1">
        <f t="array" ref="D209">VLOOKUP($A209,'movie-row'!$A$2:$Z$101,_xlfn.XMATCH(D$32,'movie-row'!$A$1:$Z$1),0)</f>
        <v>5</v>
      </c>
      <c r="E209" s="18" cm="1">
        <f t="array" ref="E209">VLOOKUP($A209,'movie-row'!$A$2:$Z$101,_xlfn.XMATCH(E$32,'movie-row'!$A$1:$Z$1),0)</f>
        <v>0</v>
      </c>
      <c r="F209" s="27" cm="1">
        <f t="array" ref="F209">VLOOKUP($A209,'movie-row'!$A$2:$Z$101,_xlfn.XMATCH(F$32,'movie-row'!$A$1:$Z$1),0)</f>
        <v>0</v>
      </c>
      <c r="G209" s="18" cm="1">
        <f t="array" ref="G209">VLOOKUP($A209,'movie-row'!$A$2:$Z$101,_xlfn.XMATCH(G$32,'movie-row'!$A$1:$Z$1),0)</f>
        <v>0</v>
      </c>
      <c r="H209" s="18" cm="1">
        <f t="array" ref="H209">VLOOKUP($A209,'movie-row'!$A$2:$Z$101,_xlfn.XMATCH(H$32,'movie-row'!$A$1:$Z$1),0)</f>
        <v>0</v>
      </c>
      <c r="I209" s="18" cm="1">
        <f t="array" ref="I209">VLOOKUP($A209,'movie-row'!$A$2:$Z$101,_xlfn.XMATCH(I$32,'movie-row'!$A$1:$Z$1),0)</f>
        <v>0</v>
      </c>
      <c r="J209" s="18" cm="1">
        <f t="array" ref="J209">VLOOKUP($A209,'movie-row'!$A$2:$Z$101,_xlfn.XMATCH(J$32,'movie-row'!$A$1:$Z$1),0)</f>
        <v>0</v>
      </c>
      <c r="K209" s="18" cm="1">
        <f t="array" ref="K209">VLOOKUP($A209,'movie-row'!$A$2:$Z$101,_xlfn.XMATCH(K$32,'movie-row'!$A$1:$Z$1),0)</f>
        <v>0</v>
      </c>
      <c r="L209" s="18" cm="1">
        <f t="array" ref="L209">VLOOKUP($A209,'movie-row'!$A$2:$Z$101,_xlfn.XMATCH(L$32,'movie-row'!$A$1:$Z$1),0)</f>
        <v>0</v>
      </c>
      <c r="M209" s="18" cm="1">
        <f t="array" ref="M209">VLOOKUP($A209,'movie-row'!$A$2:$Z$101,_xlfn.XMATCH(M$32,'movie-row'!$A$1:$Z$1),0)</f>
        <v>5</v>
      </c>
      <c r="N209" s="18" cm="1">
        <f t="array" ref="N209">VLOOKUP($A209,'movie-row'!$A$2:$Z$101,_xlfn.XMATCH(N$32,'movie-row'!$A$1:$Z$1),0)</f>
        <v>0</v>
      </c>
      <c r="O209" s="27" cm="1">
        <f t="array" ref="O209">VLOOKUP($A209,'movie-row'!$A$2:$Z$101,_xlfn.XMATCH(O$32,'movie-row'!$A$1:$Z$1),0)</f>
        <v>0</v>
      </c>
      <c r="P209" s="18" cm="1">
        <f t="array" ref="P209">VLOOKUP($A209,'movie-row'!$A$2:$Z$101,_xlfn.XMATCH(P$32,'movie-row'!$A$1:$Z$1),0)</f>
        <v>4</v>
      </c>
      <c r="Q209" s="18" cm="1">
        <f t="array" ref="Q209">VLOOKUP($A209,'movie-row'!$A$2:$Z$101,_xlfn.XMATCH(Q$32,'movie-row'!$A$1:$Z$1),0)</f>
        <v>0</v>
      </c>
      <c r="R209" s="18" cm="1">
        <f t="array" ref="R209">VLOOKUP($A209,'movie-row'!$A$2:$Z$101,_xlfn.XMATCH(R$32,'movie-row'!$A$1:$Z$1),0)</f>
        <v>0</v>
      </c>
      <c r="S209" s="18" cm="1">
        <f t="array" ref="S209">VLOOKUP($A209,'movie-row'!$A$2:$Z$101,_xlfn.XMATCH(S$32,'movie-row'!$A$1:$Z$1),0)</f>
        <v>4.5</v>
      </c>
      <c r="T209" s="18" cm="1">
        <f t="array" ref="T209">VLOOKUP($A209,'movie-row'!$A$2:$Z$101,_xlfn.XMATCH(T$32,'movie-row'!$A$1:$Z$1),0)</f>
        <v>0</v>
      </c>
      <c r="U209" s="18" cm="1">
        <f t="array" ref="U209">VLOOKUP($A209,'movie-row'!$A$2:$Z$101,_xlfn.XMATCH(U$32,'movie-row'!$A$1:$Z$1),0)</f>
        <v>5</v>
      </c>
      <c r="V209" s="18" cm="1">
        <f t="array" ref="V209">VLOOKUP($A209,'movie-row'!$A$2:$Z$101,_xlfn.XMATCH(V$32,'movie-row'!$A$1:$Z$1),0)</f>
        <v>0</v>
      </c>
      <c r="W209" s="18" cm="1">
        <f t="array" ref="W209">VLOOKUP($A209,'movie-row'!$A$2:$Z$101,_xlfn.XMATCH(W$32,'movie-row'!$A$1:$Z$1),0)</f>
        <v>0</v>
      </c>
      <c r="X209" s="18" cm="1">
        <f t="array" ref="X209">VLOOKUP($A209,'movie-row'!$A$2:$Z$101,_xlfn.XMATCH(X$32,'movie-row'!$A$1:$Z$1),0)</f>
        <v>0</v>
      </c>
      <c r="Y209" s="18" cm="1">
        <f t="array" ref="Y209">VLOOKUP($A209,'movie-row'!$A$2:$Z$101,_xlfn.XMATCH(Y$32,'movie-row'!$A$1:$Z$1),0)</f>
        <v>0</v>
      </c>
      <c r="Z209" s="18" cm="1">
        <f t="array" ref="Z209">VLOOKUP($A209,'movie-row'!$A$2:$Z$101,_xlfn.XMATCH(Z$32,'movie-row'!$A$1:$Z$1),0)</f>
        <v>0</v>
      </c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38"/>
      <c r="AW209" s="38"/>
      <c r="AX209" s="38"/>
      <c r="AY209" s="38"/>
      <c r="AZ209" s="38"/>
    </row>
    <row r="210" spans="1:52">
      <c r="A210" s="1" t="str">
        <f t="shared" si="32"/>
        <v>275: Fargo (1996)</v>
      </c>
      <c r="B210" s="18" cm="1">
        <f t="array" ref="B210">VLOOKUP($A210,'movie-row'!$A$2:$Z$101,_xlfn.XMATCH(B$33,'movie-row'!$A$1:$Z$1),0)</f>
        <v>4.5</v>
      </c>
      <c r="C210" s="18" cm="1">
        <f t="array" ref="C210">VLOOKUP($A210,'movie-row'!$A$2:$Z$101,_xlfn.XMATCH(C$33,'movie-row'!$A$1:$Z$1),0)</f>
        <v>0</v>
      </c>
      <c r="D210" s="18" cm="1">
        <f t="array" ref="D210">VLOOKUP($A210,'movie-row'!$A$2:$Z$101,_xlfn.XMATCH(D$33,'movie-row'!$A$1:$Z$1),0)</f>
        <v>4.5</v>
      </c>
      <c r="E210" s="18" cm="1">
        <f t="array" ref="E210">VLOOKUP($A210,'movie-row'!$A$2:$Z$101,_xlfn.XMATCH(E$33,'movie-row'!$A$1:$Z$1),0)</f>
        <v>0</v>
      </c>
      <c r="F210" s="27" cm="1">
        <f t="array" ref="F210">VLOOKUP($A210,'movie-row'!$A$2:$Z$101,_xlfn.XMATCH(F$33,'movie-row'!$A$1:$Z$1),0)</f>
        <v>0</v>
      </c>
      <c r="G210" s="18" cm="1">
        <f t="array" ref="G210">VLOOKUP($A210,'movie-row'!$A$2:$Z$101,_xlfn.XMATCH(G$33,'movie-row'!$A$1:$Z$1),0)</f>
        <v>4.5</v>
      </c>
      <c r="H210" s="18" cm="1">
        <f t="array" ref="H210">VLOOKUP($A210,'movie-row'!$A$2:$Z$101,_xlfn.XMATCH(H$33,'movie-row'!$A$1:$Z$1),0)</f>
        <v>0</v>
      </c>
      <c r="I210" s="18" cm="1">
        <f t="array" ref="I210">VLOOKUP($A210,'movie-row'!$A$2:$Z$101,_xlfn.XMATCH(I$33,'movie-row'!$A$1:$Z$1),0)</f>
        <v>0</v>
      </c>
      <c r="J210" s="18" cm="1">
        <f t="array" ref="J210">VLOOKUP($A210,'movie-row'!$A$2:$Z$101,_xlfn.XMATCH(J$33,'movie-row'!$A$1:$Z$1),0)</f>
        <v>5</v>
      </c>
      <c r="K210" s="18" cm="1">
        <f t="array" ref="K210">VLOOKUP($A210,'movie-row'!$A$2:$Z$101,_xlfn.XMATCH(K$33,'movie-row'!$A$1:$Z$1),0)</f>
        <v>4.5</v>
      </c>
      <c r="L210" s="18" cm="1">
        <f t="array" ref="L210">VLOOKUP($A210,'movie-row'!$A$2:$Z$101,_xlfn.XMATCH(L$33,'movie-row'!$A$1:$Z$1),0)</f>
        <v>4.5</v>
      </c>
      <c r="M210" s="18" cm="1">
        <f t="array" ref="M210">VLOOKUP($A210,'movie-row'!$A$2:$Z$101,_xlfn.XMATCH(M$33,'movie-row'!$A$1:$Z$1),0)</f>
        <v>0</v>
      </c>
      <c r="N210" s="18" cm="1">
        <f t="array" ref="N210">VLOOKUP($A210,'movie-row'!$A$2:$Z$101,_xlfn.XMATCH(N$33,'movie-row'!$A$1:$Z$1),0)</f>
        <v>0</v>
      </c>
      <c r="O210" s="27" cm="1">
        <f t="array" ref="O210">VLOOKUP($A210,'movie-row'!$A$2:$Z$101,_xlfn.XMATCH(O$33,'movie-row'!$A$1:$Z$1),0)</f>
        <v>4.5</v>
      </c>
      <c r="P210" s="18" cm="1">
        <f t="array" ref="P210">VLOOKUP($A210,'movie-row'!$A$2:$Z$101,_xlfn.XMATCH(P$33,'movie-row'!$A$1:$Z$1),0)</f>
        <v>5</v>
      </c>
      <c r="Q210" s="18" cm="1">
        <f t="array" ref="Q210">VLOOKUP($A210,'movie-row'!$A$2:$Z$101,_xlfn.XMATCH(Q$33,'movie-row'!$A$1:$Z$1),0)</f>
        <v>0</v>
      </c>
      <c r="R210" s="18" cm="1">
        <f t="array" ref="R210">VLOOKUP($A210,'movie-row'!$A$2:$Z$101,_xlfn.XMATCH(R$33,'movie-row'!$A$1:$Z$1),0)</f>
        <v>0</v>
      </c>
      <c r="S210" s="18" cm="1">
        <f t="array" ref="S210">VLOOKUP($A210,'movie-row'!$A$2:$Z$101,_xlfn.XMATCH(S$33,'movie-row'!$A$1:$Z$1),0)</f>
        <v>0</v>
      </c>
      <c r="T210" s="18" cm="1">
        <f t="array" ref="T210">VLOOKUP($A210,'movie-row'!$A$2:$Z$101,_xlfn.XMATCH(T$33,'movie-row'!$A$1:$Z$1),0)</f>
        <v>4</v>
      </c>
      <c r="U210" s="18" cm="1">
        <f t="array" ref="U210">VLOOKUP($A210,'movie-row'!$A$2:$Z$101,_xlfn.XMATCH(U$33,'movie-row'!$A$1:$Z$1),0)</f>
        <v>0</v>
      </c>
      <c r="V210" s="18" cm="1">
        <f t="array" ref="V210">VLOOKUP($A210,'movie-row'!$A$2:$Z$101,_xlfn.XMATCH(V$33,'movie-row'!$A$1:$Z$1),0)</f>
        <v>0</v>
      </c>
      <c r="W210" s="18" cm="1">
        <f t="array" ref="W210">VLOOKUP($A210,'movie-row'!$A$2:$Z$101,_xlfn.XMATCH(W$33,'movie-row'!$A$1:$Z$1),0)</f>
        <v>5</v>
      </c>
      <c r="X210" s="18" cm="1">
        <f t="array" ref="X210">VLOOKUP($A210,'movie-row'!$A$2:$Z$101,_xlfn.XMATCH(X$33,'movie-row'!$A$1:$Z$1),0)</f>
        <v>0</v>
      </c>
      <c r="Y210" s="18" cm="1">
        <f t="array" ref="Y210">VLOOKUP($A210,'movie-row'!$A$2:$Z$101,_xlfn.XMATCH(Y$33,'movie-row'!$A$1:$Z$1),0)</f>
        <v>5</v>
      </c>
      <c r="Z210" s="18" cm="1">
        <f t="array" ref="Z210">VLOOKUP($A210,'movie-row'!$A$2:$Z$101,_xlfn.XMATCH(Z$33,'movie-row'!$A$1:$Z$1),0)</f>
        <v>0</v>
      </c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38"/>
      <c r="AW210" s="38"/>
      <c r="AX210" s="38"/>
      <c r="AY210" s="38"/>
      <c r="AZ210" s="38"/>
    </row>
    <row r="211" spans="1:52">
      <c r="A211" s="21" t="s">
        <v>33</v>
      </c>
      <c r="B211" s="18" cm="1">
        <f t="array" ref="B211">VLOOKUP($A211,'movie-row'!$A$2:$Z$101,_xlfn.XMATCH(B$29,'movie-row'!$A$1:$Z$1),0)</f>
        <v>4.5</v>
      </c>
      <c r="C211" s="18" cm="1">
        <f t="array" ref="C211">VLOOKUP($A211,'movie-row'!$A$2:$Z$101,_xlfn.XMATCH(C$29,'movie-row'!$A$1:$Z$1),0)</f>
        <v>4.5</v>
      </c>
      <c r="D211" s="18" cm="1">
        <f t="array" ref="D211">VLOOKUP($A211,'movie-row'!$A$2:$Z$101,_xlfn.XMATCH(D$29,'movie-row'!$A$1:$Z$1),0)</f>
        <v>4</v>
      </c>
      <c r="E211" s="18" cm="1">
        <f t="array" ref="E211">VLOOKUP($A211,'movie-row'!$A$2:$Z$101,_xlfn.XMATCH(E$29,'movie-row'!$A$1:$Z$1),0)</f>
        <v>0</v>
      </c>
      <c r="F211" s="27" cm="1">
        <f t="array" ref="F211">VLOOKUP($A211,'movie-row'!$A$2:$Z$101,_xlfn.XMATCH(F$29,'movie-row'!$A$1:$Z$1),0)</f>
        <v>3</v>
      </c>
      <c r="G211" s="18" cm="1">
        <f t="array" ref="G211">VLOOKUP($A211,'movie-row'!$A$2:$Z$101,_xlfn.XMATCH(G$29,'movie-row'!$A$1:$Z$1),0)</f>
        <v>4.5</v>
      </c>
      <c r="H211" s="18" cm="1">
        <f t="array" ref="H211">VLOOKUP($A211,'movie-row'!$A$2:$Z$101,_xlfn.XMATCH(H$29,'movie-row'!$A$1:$Z$1),0)</f>
        <v>5</v>
      </c>
      <c r="I211" s="18" cm="1">
        <f t="array" ref="I211">VLOOKUP($A211,'movie-row'!$A$2:$Z$101,_xlfn.XMATCH(I$29,'movie-row'!$A$1:$Z$1),0)</f>
        <v>0</v>
      </c>
      <c r="J211" s="18" cm="1">
        <f t="array" ref="J211">VLOOKUP($A211,'movie-row'!$A$2:$Z$101,_xlfn.XMATCH(J$29,'movie-row'!$A$1:$Z$1),0)</f>
        <v>0</v>
      </c>
      <c r="K211" s="18" cm="1">
        <f t="array" ref="K211">VLOOKUP($A211,'movie-row'!$A$2:$Z$101,_xlfn.XMATCH(K$29,'movie-row'!$A$1:$Z$1),0)</f>
        <v>0</v>
      </c>
      <c r="L211" s="18" cm="1">
        <f t="array" ref="L211">VLOOKUP($A211,'movie-row'!$A$2:$Z$101,_xlfn.XMATCH(L$29,'movie-row'!$A$1:$Z$1),0)</f>
        <v>1</v>
      </c>
      <c r="M211" s="18" cm="1">
        <f t="array" ref="M211">VLOOKUP($A211,'movie-row'!$A$2:$Z$101,_xlfn.XMATCH(M$29,'movie-row'!$A$1:$Z$1),0)</f>
        <v>0</v>
      </c>
      <c r="N211" s="18" cm="1">
        <f t="array" ref="N211">VLOOKUP($A211,'movie-row'!$A$2:$Z$101,_xlfn.XMATCH(N$29,'movie-row'!$A$1:$Z$1),0)</f>
        <v>0</v>
      </c>
      <c r="O211" s="27" cm="1">
        <f t="array" ref="O211">VLOOKUP($A211,'movie-row'!$A$2:$Z$101,_xlfn.XMATCH(O$29,'movie-row'!$A$1:$Z$1),0)</f>
        <v>5</v>
      </c>
      <c r="P211" s="18" cm="1">
        <f t="array" ref="P211">VLOOKUP($A211,'movie-row'!$A$2:$Z$101,_xlfn.XMATCH(P$29,'movie-row'!$A$1:$Z$1),0)</f>
        <v>5</v>
      </c>
      <c r="Q211" s="18" cm="1">
        <f t="array" ref="Q211">VLOOKUP($A211,'movie-row'!$A$2:$Z$101,_xlfn.XMATCH(Q$29,'movie-row'!$A$1:$Z$1),0)</f>
        <v>0</v>
      </c>
      <c r="R211" s="18" cm="1">
        <f t="array" ref="R211">VLOOKUP($A211,'movie-row'!$A$2:$Z$101,_xlfn.XMATCH(R$29,'movie-row'!$A$1:$Z$1),0)</f>
        <v>0</v>
      </c>
      <c r="S211" s="18" cm="1">
        <f t="array" ref="S211">VLOOKUP($A211,'movie-row'!$A$2:$Z$101,_xlfn.XMATCH(S$29,'movie-row'!$A$1:$Z$1),0)</f>
        <v>3</v>
      </c>
      <c r="T211" s="18" cm="1">
        <f t="array" ref="T211">VLOOKUP($A211,'movie-row'!$A$2:$Z$101,_xlfn.XMATCH(T$29,'movie-row'!$A$1:$Z$1),0)</f>
        <v>0</v>
      </c>
      <c r="U211" s="18" cm="1">
        <f t="array" ref="U211">VLOOKUP($A211,'movie-row'!$A$2:$Z$101,_xlfn.XMATCH(U$29,'movie-row'!$A$1:$Z$1),0)</f>
        <v>4</v>
      </c>
      <c r="V211" s="18" cm="1">
        <f t="array" ref="V211">VLOOKUP($A211,'movie-row'!$A$2:$Z$101,_xlfn.XMATCH(V$29,'movie-row'!$A$1:$Z$1),0)</f>
        <v>4</v>
      </c>
      <c r="W211" s="18" cm="1">
        <f t="array" ref="W211">VLOOKUP($A211,'movie-row'!$A$2:$Z$101,_xlfn.XMATCH(W$29,'movie-row'!$A$1:$Z$1),0)</f>
        <v>0</v>
      </c>
      <c r="X211" s="18" cm="1">
        <f t="array" ref="X211">VLOOKUP($A211,'movie-row'!$A$2:$Z$101,_xlfn.XMATCH(X$29,'movie-row'!$A$1:$Z$1),0)</f>
        <v>4.5</v>
      </c>
      <c r="Y211" s="18" cm="1">
        <f t="array" ref="Y211">VLOOKUP($A211,'movie-row'!$A$2:$Z$101,_xlfn.XMATCH(Y$29,'movie-row'!$A$1:$Z$1),0)</f>
        <v>4.5</v>
      </c>
      <c r="Z211" s="18" cm="1">
        <f t="array" ref="Z211">VLOOKUP($A211,'movie-row'!$A$2:$Z$101,_xlfn.XMATCH(Z$29,'movie-row'!$A$1:$Z$1),0)</f>
        <v>5</v>
      </c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38"/>
      <c r="AW211" s="38"/>
      <c r="AX211" s="38"/>
      <c r="AY211" s="38"/>
      <c r="AZ211" s="38"/>
    </row>
    <row r="212" spans="1:52">
      <c r="A212" s="1" t="str">
        <f t="shared" ref="A212:A215" si="33">A211</f>
        <v>278: The Shawshank Redemption (1994)</v>
      </c>
      <c r="B212" s="18" cm="1">
        <f t="array" ref="B212">VLOOKUP($A212,'movie-row'!$A$2:$Z$101,_xlfn.XMATCH(B$30,'movie-row'!$A$1:$Z$1),0)</f>
        <v>5</v>
      </c>
      <c r="C212" s="18" cm="1">
        <f t="array" ref="C212">VLOOKUP($A212,'movie-row'!$A$2:$Z$101,_xlfn.XMATCH(C$30,'movie-row'!$A$1:$Z$1),0)</f>
        <v>0</v>
      </c>
      <c r="D212" s="18" cm="1">
        <f t="array" ref="D212">VLOOKUP($A212,'movie-row'!$A$2:$Z$101,_xlfn.XMATCH(D$30,'movie-row'!$A$1:$Z$1),0)</f>
        <v>4</v>
      </c>
      <c r="E212" s="18" cm="1">
        <f t="array" ref="E212">VLOOKUP($A212,'movie-row'!$A$2:$Z$101,_xlfn.XMATCH(E$30,'movie-row'!$A$1:$Z$1),0)</f>
        <v>5</v>
      </c>
      <c r="F212" s="27" cm="1">
        <f t="array" ref="F212">VLOOKUP($A212,'movie-row'!$A$2:$Z$101,_xlfn.XMATCH(F$30,'movie-row'!$A$1:$Z$1),0)</f>
        <v>4</v>
      </c>
      <c r="G212" s="18" cm="1">
        <f t="array" ref="G212">VLOOKUP($A212,'movie-row'!$A$2:$Z$101,_xlfn.XMATCH(G$30,'movie-row'!$A$1:$Z$1),0)</f>
        <v>0</v>
      </c>
      <c r="H212" s="18" cm="1">
        <f t="array" ref="H212">VLOOKUP($A212,'movie-row'!$A$2:$Z$101,_xlfn.XMATCH(H$30,'movie-row'!$A$1:$Z$1),0)</f>
        <v>3</v>
      </c>
      <c r="I212" s="18" cm="1">
        <f t="array" ref="I212">VLOOKUP($A212,'movie-row'!$A$2:$Z$101,_xlfn.XMATCH(I$30,'movie-row'!$A$1:$Z$1),0)</f>
        <v>5</v>
      </c>
      <c r="J212" s="18" cm="1">
        <f t="array" ref="J212">VLOOKUP($A212,'movie-row'!$A$2:$Z$101,_xlfn.XMATCH(J$30,'movie-row'!$A$1:$Z$1),0)</f>
        <v>4.5</v>
      </c>
      <c r="K212" s="18" cm="1">
        <f t="array" ref="K212">VLOOKUP($A212,'movie-row'!$A$2:$Z$101,_xlfn.XMATCH(K$30,'movie-row'!$A$1:$Z$1),0)</f>
        <v>4.5</v>
      </c>
      <c r="L212" s="18" cm="1">
        <f t="array" ref="L212">VLOOKUP($A212,'movie-row'!$A$2:$Z$101,_xlfn.XMATCH(L$30,'movie-row'!$A$1:$Z$1),0)</f>
        <v>5</v>
      </c>
      <c r="M212" s="18" cm="1">
        <f t="array" ref="M212">VLOOKUP($A212,'movie-row'!$A$2:$Z$101,_xlfn.XMATCH(M$30,'movie-row'!$A$1:$Z$1),0)</f>
        <v>4</v>
      </c>
      <c r="N212" s="18" cm="1">
        <f t="array" ref="N212">VLOOKUP($A212,'movie-row'!$A$2:$Z$101,_xlfn.XMATCH(N$30,'movie-row'!$A$1:$Z$1),0)</f>
        <v>3</v>
      </c>
      <c r="O212" s="27" cm="1">
        <f t="array" ref="O212">VLOOKUP($A212,'movie-row'!$A$2:$Z$101,_xlfn.XMATCH(O$30,'movie-row'!$A$1:$Z$1),0)</f>
        <v>5</v>
      </c>
      <c r="P212" s="18" cm="1">
        <f t="array" ref="P212">VLOOKUP($A212,'movie-row'!$A$2:$Z$101,_xlfn.XMATCH(P$30,'movie-row'!$A$1:$Z$1),0)</f>
        <v>4.5</v>
      </c>
      <c r="Q212" s="18" cm="1">
        <f t="array" ref="Q212">VLOOKUP($A212,'movie-row'!$A$2:$Z$101,_xlfn.XMATCH(Q$30,'movie-row'!$A$1:$Z$1),0)</f>
        <v>5</v>
      </c>
      <c r="R212" s="18" cm="1">
        <f t="array" ref="R212">VLOOKUP($A212,'movie-row'!$A$2:$Z$101,_xlfn.XMATCH(R$30,'movie-row'!$A$1:$Z$1),0)</f>
        <v>4.5</v>
      </c>
      <c r="S212" s="18" cm="1">
        <f t="array" ref="S212">VLOOKUP($A212,'movie-row'!$A$2:$Z$101,_xlfn.XMATCH(S$30,'movie-row'!$A$1:$Z$1),0)</f>
        <v>5</v>
      </c>
      <c r="T212" s="18" cm="1">
        <f t="array" ref="T212">VLOOKUP($A212,'movie-row'!$A$2:$Z$101,_xlfn.XMATCH(T$30,'movie-row'!$A$1:$Z$1),0)</f>
        <v>4.5</v>
      </c>
      <c r="U212" s="18" cm="1">
        <f t="array" ref="U212">VLOOKUP($A212,'movie-row'!$A$2:$Z$101,_xlfn.XMATCH(U$30,'movie-row'!$A$1:$Z$1),0)</f>
        <v>3</v>
      </c>
      <c r="V212" s="18" cm="1">
        <f t="array" ref="V212">VLOOKUP($A212,'movie-row'!$A$2:$Z$101,_xlfn.XMATCH(V$30,'movie-row'!$A$1:$Z$1),0)</f>
        <v>4.5</v>
      </c>
      <c r="W212" s="18" cm="1">
        <f t="array" ref="W212">VLOOKUP($A212,'movie-row'!$A$2:$Z$101,_xlfn.XMATCH(W$30,'movie-row'!$A$1:$Z$1),0)</f>
        <v>0</v>
      </c>
      <c r="X212" s="18" cm="1">
        <f t="array" ref="X212">VLOOKUP($A212,'movie-row'!$A$2:$Z$101,_xlfn.XMATCH(X$30,'movie-row'!$A$1:$Z$1),0)</f>
        <v>4</v>
      </c>
      <c r="Y212" s="18" cm="1">
        <f t="array" ref="Y212">VLOOKUP($A212,'movie-row'!$A$2:$Z$101,_xlfn.XMATCH(Y$30,'movie-row'!$A$1:$Z$1),0)</f>
        <v>5</v>
      </c>
      <c r="Z212" s="18" cm="1">
        <f t="array" ref="Z212">VLOOKUP($A212,'movie-row'!$A$2:$Z$101,_xlfn.XMATCH(Z$30,'movie-row'!$A$1:$Z$1),0)</f>
        <v>5</v>
      </c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  <c r="AL212" s="38"/>
      <c r="AM212" s="38"/>
      <c r="AN212" s="38"/>
      <c r="AO212" s="38"/>
      <c r="AP212" s="38"/>
      <c r="AQ212" s="38"/>
      <c r="AR212" s="38"/>
      <c r="AS212" s="38"/>
      <c r="AT212" s="38"/>
      <c r="AU212" s="38"/>
      <c r="AV212" s="38"/>
      <c r="AW212" s="38"/>
      <c r="AX212" s="38"/>
      <c r="AY212" s="38"/>
      <c r="AZ212" s="38"/>
    </row>
    <row r="213" spans="1:52">
      <c r="A213" s="1" t="str">
        <f t="shared" si="33"/>
        <v>278: The Shawshank Redemption (1994)</v>
      </c>
      <c r="B213" s="18" cm="1">
        <f t="array" ref="B213">VLOOKUP($A213,'movie-row'!$A$2:$Z$101,_xlfn.XMATCH(B$31,'movie-row'!$A$1:$Z$1),0)</f>
        <v>4</v>
      </c>
      <c r="C213" s="18" cm="1">
        <f t="array" ref="C213">VLOOKUP($A213,'movie-row'!$A$2:$Z$101,_xlfn.XMATCH(C$31,'movie-row'!$A$1:$Z$1),0)</f>
        <v>3</v>
      </c>
      <c r="D213" s="18" cm="1">
        <f t="array" ref="D213">VLOOKUP($A213,'movie-row'!$A$2:$Z$101,_xlfn.XMATCH(D$31,'movie-row'!$A$1:$Z$1),0)</f>
        <v>0</v>
      </c>
      <c r="E213" s="18" cm="1">
        <f t="array" ref="E213">VLOOKUP($A213,'movie-row'!$A$2:$Z$101,_xlfn.XMATCH(E$31,'movie-row'!$A$1:$Z$1),0)</f>
        <v>0</v>
      </c>
      <c r="F213" s="27" cm="1">
        <f t="array" ref="F213">VLOOKUP($A213,'movie-row'!$A$2:$Z$101,_xlfn.XMATCH(F$31,'movie-row'!$A$1:$Z$1),0)</f>
        <v>0.5</v>
      </c>
      <c r="G213" s="18" cm="1">
        <f t="array" ref="G213">VLOOKUP($A213,'movie-row'!$A$2:$Z$101,_xlfn.XMATCH(G$31,'movie-row'!$A$1:$Z$1),0)</f>
        <v>4.5</v>
      </c>
      <c r="H213" s="18" cm="1">
        <f t="array" ref="H213">VLOOKUP($A213,'movie-row'!$A$2:$Z$101,_xlfn.XMATCH(H$31,'movie-row'!$A$1:$Z$1),0)</f>
        <v>4.5</v>
      </c>
      <c r="I213" s="18" cm="1">
        <f t="array" ref="I213">VLOOKUP($A213,'movie-row'!$A$2:$Z$101,_xlfn.XMATCH(I$31,'movie-row'!$A$1:$Z$1),0)</f>
        <v>3</v>
      </c>
      <c r="J213" s="18" cm="1">
        <f t="array" ref="J213">VLOOKUP($A213,'movie-row'!$A$2:$Z$101,_xlfn.XMATCH(J$31,'movie-row'!$A$1:$Z$1),0)</f>
        <v>0</v>
      </c>
      <c r="K213" s="18" cm="1">
        <f t="array" ref="K213">VLOOKUP($A213,'movie-row'!$A$2:$Z$101,_xlfn.XMATCH(K$31,'movie-row'!$A$1:$Z$1),0)</f>
        <v>4.5</v>
      </c>
      <c r="L213" s="18" cm="1">
        <f t="array" ref="L213">VLOOKUP($A213,'movie-row'!$A$2:$Z$101,_xlfn.XMATCH(L$31,'movie-row'!$A$1:$Z$1),0)</f>
        <v>4.5</v>
      </c>
      <c r="M213" s="18" cm="1">
        <f t="array" ref="M213">VLOOKUP($A213,'movie-row'!$A$2:$Z$101,_xlfn.XMATCH(M$31,'movie-row'!$A$1:$Z$1),0)</f>
        <v>0</v>
      </c>
      <c r="N213" s="18" cm="1">
        <f t="array" ref="N213">VLOOKUP($A213,'movie-row'!$A$2:$Z$101,_xlfn.XMATCH(N$31,'movie-row'!$A$1:$Z$1),0)</f>
        <v>4.5</v>
      </c>
      <c r="O213" s="27" cm="1">
        <f t="array" ref="O213">VLOOKUP($A213,'movie-row'!$A$2:$Z$101,_xlfn.XMATCH(O$31,'movie-row'!$A$1:$Z$1),0)</f>
        <v>0</v>
      </c>
      <c r="P213" s="18" cm="1">
        <f t="array" ref="P213">VLOOKUP($A213,'movie-row'!$A$2:$Z$101,_xlfn.XMATCH(P$31,'movie-row'!$A$1:$Z$1),0)</f>
        <v>4.5</v>
      </c>
      <c r="Q213" s="18" cm="1">
        <f t="array" ref="Q213">VLOOKUP($A213,'movie-row'!$A$2:$Z$101,_xlfn.XMATCH(Q$31,'movie-row'!$A$1:$Z$1),0)</f>
        <v>5</v>
      </c>
      <c r="R213" s="18" cm="1">
        <f t="array" ref="R213">VLOOKUP($A213,'movie-row'!$A$2:$Z$101,_xlfn.XMATCH(R$31,'movie-row'!$A$1:$Z$1),0)</f>
        <v>5</v>
      </c>
      <c r="S213" s="18" cm="1">
        <f t="array" ref="S213">VLOOKUP($A213,'movie-row'!$A$2:$Z$101,_xlfn.XMATCH(S$31,'movie-row'!$A$1:$Z$1),0)</f>
        <v>5</v>
      </c>
      <c r="T213" s="18" cm="1">
        <f t="array" ref="T213">VLOOKUP($A213,'movie-row'!$A$2:$Z$101,_xlfn.XMATCH(T$31,'movie-row'!$A$1:$Z$1),0)</f>
        <v>5</v>
      </c>
      <c r="U213" s="18" cm="1">
        <f t="array" ref="U213">VLOOKUP($A213,'movie-row'!$A$2:$Z$101,_xlfn.XMATCH(U$31,'movie-row'!$A$1:$Z$1),0)</f>
        <v>4.5</v>
      </c>
      <c r="V213" s="18" cm="1">
        <f t="array" ref="V213">VLOOKUP($A213,'movie-row'!$A$2:$Z$101,_xlfn.XMATCH(V$31,'movie-row'!$A$1:$Z$1),0)</f>
        <v>5</v>
      </c>
      <c r="W213" s="18" cm="1">
        <f t="array" ref="W213">VLOOKUP($A213,'movie-row'!$A$2:$Z$101,_xlfn.XMATCH(W$31,'movie-row'!$A$1:$Z$1),0)</f>
        <v>3.5</v>
      </c>
      <c r="X213" s="18" cm="1">
        <f t="array" ref="X213">VLOOKUP($A213,'movie-row'!$A$2:$Z$101,_xlfn.XMATCH(X$31,'movie-row'!$A$1:$Z$1),0)</f>
        <v>5</v>
      </c>
      <c r="Y213" s="18" cm="1">
        <f t="array" ref="Y213">VLOOKUP($A213,'movie-row'!$A$2:$Z$101,_xlfn.XMATCH(Y$31,'movie-row'!$A$1:$Z$1),0)</f>
        <v>0.5</v>
      </c>
      <c r="Z213" s="18" cm="1">
        <f t="array" ref="Z213">VLOOKUP($A213,'movie-row'!$A$2:$Z$101,_xlfn.XMATCH(Z$31,'movie-row'!$A$1:$Z$1),0)</f>
        <v>3</v>
      </c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AN213" s="38"/>
      <c r="AO213" s="38"/>
      <c r="AP213" s="38"/>
      <c r="AQ213" s="38"/>
      <c r="AR213" s="38"/>
      <c r="AS213" s="38"/>
      <c r="AT213" s="38"/>
      <c r="AU213" s="38"/>
      <c r="AV213" s="38"/>
      <c r="AW213" s="38"/>
      <c r="AX213" s="38"/>
      <c r="AY213" s="38"/>
      <c r="AZ213" s="38"/>
    </row>
    <row r="214" spans="1:52">
      <c r="A214" s="1" t="str">
        <f t="shared" si="33"/>
        <v>278: The Shawshank Redemption (1994)</v>
      </c>
      <c r="B214" s="18" cm="1">
        <f t="array" ref="B214">VLOOKUP($A214,'movie-row'!$A$2:$Z$101,_xlfn.XMATCH(B$32,'movie-row'!$A$1:$Z$1),0)</f>
        <v>0</v>
      </c>
      <c r="C214" s="18" cm="1">
        <f t="array" ref="C214">VLOOKUP($A214,'movie-row'!$A$2:$Z$101,_xlfn.XMATCH(C$32,'movie-row'!$A$1:$Z$1),0)</f>
        <v>0</v>
      </c>
      <c r="D214" s="18" cm="1">
        <f t="array" ref="D214">VLOOKUP($A214,'movie-row'!$A$2:$Z$101,_xlfn.XMATCH(D$32,'movie-row'!$A$1:$Z$1),0)</f>
        <v>0</v>
      </c>
      <c r="E214" s="18" cm="1">
        <f t="array" ref="E214">VLOOKUP($A214,'movie-row'!$A$2:$Z$101,_xlfn.XMATCH(E$32,'movie-row'!$A$1:$Z$1),0)</f>
        <v>5</v>
      </c>
      <c r="F214" s="27" cm="1">
        <f t="array" ref="F214">VLOOKUP($A214,'movie-row'!$A$2:$Z$101,_xlfn.XMATCH(F$32,'movie-row'!$A$1:$Z$1),0)</f>
        <v>0</v>
      </c>
      <c r="G214" s="18" cm="1">
        <f t="array" ref="G214">VLOOKUP($A214,'movie-row'!$A$2:$Z$101,_xlfn.XMATCH(G$32,'movie-row'!$A$1:$Z$1),0)</f>
        <v>4</v>
      </c>
      <c r="H214" s="18" cm="1">
        <f t="array" ref="H214">VLOOKUP($A214,'movie-row'!$A$2:$Z$101,_xlfn.XMATCH(H$32,'movie-row'!$A$1:$Z$1),0)</f>
        <v>0</v>
      </c>
      <c r="I214" s="18" cm="1">
        <f t="array" ref="I214">VLOOKUP($A214,'movie-row'!$A$2:$Z$101,_xlfn.XMATCH(I$32,'movie-row'!$A$1:$Z$1),0)</f>
        <v>0</v>
      </c>
      <c r="J214" s="18" cm="1">
        <f t="array" ref="J214">VLOOKUP($A214,'movie-row'!$A$2:$Z$101,_xlfn.XMATCH(J$32,'movie-row'!$A$1:$Z$1),0)</f>
        <v>4.5</v>
      </c>
      <c r="K214" s="18" cm="1">
        <f t="array" ref="K214">VLOOKUP($A214,'movie-row'!$A$2:$Z$101,_xlfn.XMATCH(K$32,'movie-row'!$A$1:$Z$1),0)</f>
        <v>0</v>
      </c>
      <c r="L214" s="18" cm="1">
        <f t="array" ref="L214">VLOOKUP($A214,'movie-row'!$A$2:$Z$101,_xlfn.XMATCH(L$32,'movie-row'!$A$1:$Z$1),0)</f>
        <v>5</v>
      </c>
      <c r="M214" s="18" cm="1">
        <f t="array" ref="M214">VLOOKUP($A214,'movie-row'!$A$2:$Z$101,_xlfn.XMATCH(M$32,'movie-row'!$A$1:$Z$1),0)</f>
        <v>3.5</v>
      </c>
      <c r="N214" s="18" cm="1">
        <f t="array" ref="N214">VLOOKUP($A214,'movie-row'!$A$2:$Z$101,_xlfn.XMATCH(N$32,'movie-row'!$A$1:$Z$1),0)</f>
        <v>0</v>
      </c>
      <c r="O214" s="27" cm="1">
        <f t="array" ref="O214">VLOOKUP($A214,'movie-row'!$A$2:$Z$101,_xlfn.XMATCH(O$32,'movie-row'!$A$1:$Z$1),0)</f>
        <v>4.5</v>
      </c>
      <c r="P214" s="18" cm="1">
        <f t="array" ref="P214">VLOOKUP($A214,'movie-row'!$A$2:$Z$101,_xlfn.XMATCH(P$32,'movie-row'!$A$1:$Z$1),0)</f>
        <v>0.5</v>
      </c>
      <c r="Q214" s="18" cm="1">
        <f t="array" ref="Q214">VLOOKUP($A214,'movie-row'!$A$2:$Z$101,_xlfn.XMATCH(Q$32,'movie-row'!$A$1:$Z$1),0)</f>
        <v>4</v>
      </c>
      <c r="R214" s="18" cm="1">
        <f t="array" ref="R214">VLOOKUP($A214,'movie-row'!$A$2:$Z$101,_xlfn.XMATCH(R$32,'movie-row'!$A$1:$Z$1),0)</f>
        <v>0</v>
      </c>
      <c r="S214" s="18" cm="1">
        <f t="array" ref="S214">VLOOKUP($A214,'movie-row'!$A$2:$Z$101,_xlfn.XMATCH(S$32,'movie-row'!$A$1:$Z$1),0)</f>
        <v>4.5</v>
      </c>
      <c r="T214" s="18" cm="1">
        <f t="array" ref="T214">VLOOKUP($A214,'movie-row'!$A$2:$Z$101,_xlfn.XMATCH(T$32,'movie-row'!$A$1:$Z$1),0)</f>
        <v>4</v>
      </c>
      <c r="U214" s="18" cm="1">
        <f t="array" ref="U214">VLOOKUP($A214,'movie-row'!$A$2:$Z$101,_xlfn.XMATCH(U$32,'movie-row'!$A$1:$Z$1),0)</f>
        <v>5</v>
      </c>
      <c r="V214" s="18" cm="1">
        <f t="array" ref="V214">VLOOKUP($A214,'movie-row'!$A$2:$Z$101,_xlfn.XMATCH(V$32,'movie-row'!$A$1:$Z$1),0)</f>
        <v>0</v>
      </c>
      <c r="W214" s="18" cm="1">
        <f t="array" ref="W214">VLOOKUP($A214,'movie-row'!$A$2:$Z$101,_xlfn.XMATCH(W$32,'movie-row'!$A$1:$Z$1),0)</f>
        <v>0</v>
      </c>
      <c r="X214" s="18" cm="1">
        <f t="array" ref="X214">VLOOKUP($A214,'movie-row'!$A$2:$Z$101,_xlfn.XMATCH(X$32,'movie-row'!$A$1:$Z$1),0)</f>
        <v>4</v>
      </c>
      <c r="Y214" s="18" cm="1">
        <f t="array" ref="Y214">VLOOKUP($A214,'movie-row'!$A$2:$Z$101,_xlfn.XMATCH(Y$32,'movie-row'!$A$1:$Z$1),0)</f>
        <v>3</v>
      </c>
      <c r="Z214" s="18" cm="1">
        <f t="array" ref="Z214">VLOOKUP($A214,'movie-row'!$A$2:$Z$101,_xlfn.XMATCH(Z$32,'movie-row'!$A$1:$Z$1),0)</f>
        <v>4</v>
      </c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38"/>
      <c r="AW214" s="38"/>
      <c r="AX214" s="38"/>
      <c r="AY214" s="38"/>
      <c r="AZ214" s="38"/>
    </row>
    <row r="215" spans="1:52">
      <c r="A215" s="1" t="str">
        <f t="shared" si="33"/>
        <v>278: The Shawshank Redemption (1994)</v>
      </c>
      <c r="B215" s="18" cm="1">
        <f t="array" ref="B215">VLOOKUP($A215,'movie-row'!$A$2:$Z$101,_xlfn.XMATCH(B$33,'movie-row'!$A$1:$Z$1),0)</f>
        <v>4.5</v>
      </c>
      <c r="C215" s="18" cm="1">
        <f t="array" ref="C215">VLOOKUP($A215,'movie-row'!$A$2:$Z$101,_xlfn.XMATCH(C$33,'movie-row'!$A$1:$Z$1),0)</f>
        <v>5</v>
      </c>
      <c r="D215" s="18" cm="1">
        <f t="array" ref="D215">VLOOKUP($A215,'movie-row'!$A$2:$Z$101,_xlfn.XMATCH(D$33,'movie-row'!$A$1:$Z$1),0)</f>
        <v>5</v>
      </c>
      <c r="E215" s="18" cm="1">
        <f t="array" ref="E215">VLOOKUP($A215,'movie-row'!$A$2:$Z$101,_xlfn.XMATCH(E$33,'movie-row'!$A$1:$Z$1),0)</f>
        <v>4.5</v>
      </c>
      <c r="F215" s="27" cm="1">
        <f t="array" ref="F215">VLOOKUP($A215,'movie-row'!$A$2:$Z$101,_xlfn.XMATCH(F$33,'movie-row'!$A$1:$Z$1),0)</f>
        <v>0</v>
      </c>
      <c r="G215" s="18" cm="1">
        <f t="array" ref="G215">VLOOKUP($A215,'movie-row'!$A$2:$Z$101,_xlfn.XMATCH(G$33,'movie-row'!$A$1:$Z$1),0)</f>
        <v>5</v>
      </c>
      <c r="H215" s="18" cm="1">
        <f t="array" ref="H215">VLOOKUP($A215,'movie-row'!$A$2:$Z$101,_xlfn.XMATCH(H$33,'movie-row'!$A$1:$Z$1),0)</f>
        <v>4</v>
      </c>
      <c r="I215" s="18" cm="1">
        <f t="array" ref="I215">VLOOKUP($A215,'movie-row'!$A$2:$Z$101,_xlfn.XMATCH(I$33,'movie-row'!$A$1:$Z$1),0)</f>
        <v>5</v>
      </c>
      <c r="J215" s="18" cm="1">
        <f t="array" ref="J215">VLOOKUP($A215,'movie-row'!$A$2:$Z$101,_xlfn.XMATCH(J$33,'movie-row'!$A$1:$Z$1),0)</f>
        <v>5</v>
      </c>
      <c r="K215" s="18" cm="1">
        <f t="array" ref="K215">VLOOKUP($A215,'movie-row'!$A$2:$Z$101,_xlfn.XMATCH(K$33,'movie-row'!$A$1:$Z$1),0)</f>
        <v>5</v>
      </c>
      <c r="L215" s="18" cm="1">
        <f t="array" ref="L215">VLOOKUP($A215,'movie-row'!$A$2:$Z$101,_xlfn.XMATCH(L$33,'movie-row'!$A$1:$Z$1),0)</f>
        <v>5</v>
      </c>
      <c r="M215" s="18" cm="1">
        <f t="array" ref="M215">VLOOKUP($A215,'movie-row'!$A$2:$Z$101,_xlfn.XMATCH(M$33,'movie-row'!$A$1:$Z$1),0)</f>
        <v>0</v>
      </c>
      <c r="N215" s="18" cm="1">
        <f t="array" ref="N215">VLOOKUP($A215,'movie-row'!$A$2:$Z$101,_xlfn.XMATCH(N$33,'movie-row'!$A$1:$Z$1),0)</f>
        <v>4</v>
      </c>
      <c r="O215" s="27" cm="1">
        <f t="array" ref="O215">VLOOKUP($A215,'movie-row'!$A$2:$Z$101,_xlfn.XMATCH(O$33,'movie-row'!$A$1:$Z$1),0)</f>
        <v>5</v>
      </c>
      <c r="P215" s="18" cm="1">
        <f t="array" ref="P215">VLOOKUP($A215,'movie-row'!$A$2:$Z$101,_xlfn.XMATCH(P$33,'movie-row'!$A$1:$Z$1),0)</f>
        <v>0</v>
      </c>
      <c r="Q215" s="18" cm="1">
        <f t="array" ref="Q215">VLOOKUP($A215,'movie-row'!$A$2:$Z$101,_xlfn.XMATCH(Q$33,'movie-row'!$A$1:$Z$1),0)</f>
        <v>4.5</v>
      </c>
      <c r="R215" s="18" cm="1">
        <f t="array" ref="R215">VLOOKUP($A215,'movie-row'!$A$2:$Z$101,_xlfn.XMATCH(R$33,'movie-row'!$A$1:$Z$1),0)</f>
        <v>0</v>
      </c>
      <c r="S215" s="18" cm="1">
        <f t="array" ref="S215">VLOOKUP($A215,'movie-row'!$A$2:$Z$101,_xlfn.XMATCH(S$33,'movie-row'!$A$1:$Z$1),0)</f>
        <v>0</v>
      </c>
      <c r="T215" s="18" cm="1">
        <f t="array" ref="T215">VLOOKUP($A215,'movie-row'!$A$2:$Z$101,_xlfn.XMATCH(T$33,'movie-row'!$A$1:$Z$1),0)</f>
        <v>0.5</v>
      </c>
      <c r="U215" s="18" cm="1">
        <f t="array" ref="U215">VLOOKUP($A215,'movie-row'!$A$2:$Z$101,_xlfn.XMATCH(U$33,'movie-row'!$A$1:$Z$1),0)</f>
        <v>0</v>
      </c>
      <c r="V215" s="18" cm="1">
        <f t="array" ref="V215">VLOOKUP($A215,'movie-row'!$A$2:$Z$101,_xlfn.XMATCH(V$33,'movie-row'!$A$1:$Z$1),0)</f>
        <v>4</v>
      </c>
      <c r="W215" s="18" cm="1">
        <f t="array" ref="W215">VLOOKUP($A215,'movie-row'!$A$2:$Z$101,_xlfn.XMATCH(W$33,'movie-row'!$A$1:$Z$1),0)</f>
        <v>5</v>
      </c>
      <c r="X215" s="18" cm="1">
        <f t="array" ref="X215">VLOOKUP($A215,'movie-row'!$A$2:$Z$101,_xlfn.XMATCH(X$33,'movie-row'!$A$1:$Z$1),0)</f>
        <v>3</v>
      </c>
      <c r="Y215" s="18" cm="1">
        <f t="array" ref="Y215">VLOOKUP($A215,'movie-row'!$A$2:$Z$101,_xlfn.XMATCH(Y$33,'movie-row'!$A$1:$Z$1),0)</f>
        <v>0</v>
      </c>
      <c r="Z215" s="18" cm="1">
        <f t="array" ref="Z215">VLOOKUP($A215,'movie-row'!$A$2:$Z$101,_xlfn.XMATCH(Z$33,'movie-row'!$A$1:$Z$1),0)</f>
        <v>0</v>
      </c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  <c r="AL215" s="38"/>
      <c r="AM215" s="38"/>
      <c r="AN215" s="38"/>
      <c r="AO215" s="38"/>
      <c r="AP215" s="38"/>
      <c r="AQ215" s="38"/>
      <c r="AR215" s="38"/>
      <c r="AS215" s="38"/>
      <c r="AT215" s="38"/>
      <c r="AU215" s="38"/>
      <c r="AV215" s="38"/>
      <c r="AW215" s="38"/>
      <c r="AX215" s="38"/>
      <c r="AY215" s="38"/>
      <c r="AZ215" s="38"/>
    </row>
    <row r="216" spans="1:52">
      <c r="A216" s="21" t="s">
        <v>34</v>
      </c>
      <c r="B216" s="18" cm="1">
        <f t="array" ref="B216">VLOOKUP($A216,'movie-row'!$A$2:$Z$101,_xlfn.XMATCH(B$29,'movie-row'!$A$1:$Z$1),0)</f>
        <v>3.5</v>
      </c>
      <c r="C216" s="18" cm="1">
        <f t="array" ref="C216">VLOOKUP($A216,'movie-row'!$A$2:$Z$101,_xlfn.XMATCH(C$29,'movie-row'!$A$1:$Z$1),0)</f>
        <v>0</v>
      </c>
      <c r="D216" s="18" cm="1">
        <f t="array" ref="D216">VLOOKUP($A216,'movie-row'!$A$2:$Z$101,_xlfn.XMATCH(D$29,'movie-row'!$A$1:$Z$1),0)</f>
        <v>3</v>
      </c>
      <c r="E216" s="18" cm="1">
        <f t="array" ref="E216">VLOOKUP($A216,'movie-row'!$A$2:$Z$101,_xlfn.XMATCH(E$29,'movie-row'!$A$1:$Z$1),0)</f>
        <v>3.5</v>
      </c>
      <c r="F216" s="27" cm="1">
        <f t="array" ref="F216">VLOOKUP($A216,'movie-row'!$A$2:$Z$101,_xlfn.XMATCH(F$29,'movie-row'!$A$1:$Z$1),0)</f>
        <v>2.5</v>
      </c>
      <c r="G216" s="18" cm="1">
        <f t="array" ref="G216">VLOOKUP($A216,'movie-row'!$A$2:$Z$101,_xlfn.XMATCH(G$29,'movie-row'!$A$1:$Z$1),0)</f>
        <v>0</v>
      </c>
      <c r="H216" s="18" cm="1">
        <f t="array" ref="H216">VLOOKUP($A216,'movie-row'!$A$2:$Z$101,_xlfn.XMATCH(H$29,'movie-row'!$A$1:$Z$1),0)</f>
        <v>0</v>
      </c>
      <c r="I216" s="18" cm="1">
        <f t="array" ref="I216">VLOOKUP($A216,'movie-row'!$A$2:$Z$101,_xlfn.XMATCH(I$29,'movie-row'!$A$1:$Z$1),0)</f>
        <v>3.5</v>
      </c>
      <c r="J216" s="18" cm="1">
        <f t="array" ref="J216">VLOOKUP($A216,'movie-row'!$A$2:$Z$101,_xlfn.XMATCH(J$29,'movie-row'!$A$1:$Z$1),0)</f>
        <v>1.5</v>
      </c>
      <c r="K216" s="18" cm="1">
        <f t="array" ref="K216">VLOOKUP($A216,'movie-row'!$A$2:$Z$101,_xlfn.XMATCH(K$29,'movie-row'!$A$1:$Z$1),0)</f>
        <v>0</v>
      </c>
      <c r="L216" s="18" cm="1">
        <f t="array" ref="L216">VLOOKUP($A216,'movie-row'!$A$2:$Z$101,_xlfn.XMATCH(L$29,'movie-row'!$A$1:$Z$1),0)</f>
        <v>4.5</v>
      </c>
      <c r="M216" s="18" cm="1">
        <f t="array" ref="M216">VLOOKUP($A216,'movie-row'!$A$2:$Z$101,_xlfn.XMATCH(M$29,'movie-row'!$A$1:$Z$1),0)</f>
        <v>0</v>
      </c>
      <c r="N216" s="18" cm="1">
        <f t="array" ref="N216">VLOOKUP($A216,'movie-row'!$A$2:$Z$101,_xlfn.XMATCH(N$29,'movie-row'!$A$1:$Z$1),0)</f>
        <v>0</v>
      </c>
      <c r="O216" s="27" cm="1">
        <f t="array" ref="O216">VLOOKUP($A216,'movie-row'!$A$2:$Z$101,_xlfn.XMATCH(O$29,'movie-row'!$A$1:$Z$1),0)</f>
        <v>0</v>
      </c>
      <c r="P216" s="18" cm="1">
        <f t="array" ref="P216">VLOOKUP($A216,'movie-row'!$A$2:$Z$101,_xlfn.XMATCH(P$29,'movie-row'!$A$1:$Z$1),0)</f>
        <v>3.5</v>
      </c>
      <c r="Q216" s="18" cm="1">
        <f t="array" ref="Q216">VLOOKUP($A216,'movie-row'!$A$2:$Z$101,_xlfn.XMATCH(Q$29,'movie-row'!$A$1:$Z$1),0)</f>
        <v>0</v>
      </c>
      <c r="R216" s="18" cm="1">
        <f t="array" ref="R216">VLOOKUP($A216,'movie-row'!$A$2:$Z$101,_xlfn.XMATCH(R$29,'movie-row'!$A$1:$Z$1),0)</f>
        <v>3.5</v>
      </c>
      <c r="S216" s="18" cm="1">
        <f t="array" ref="S216">VLOOKUP($A216,'movie-row'!$A$2:$Z$101,_xlfn.XMATCH(S$29,'movie-row'!$A$1:$Z$1),0)</f>
        <v>3.5</v>
      </c>
      <c r="T216" s="18" cm="1">
        <f t="array" ref="T216">VLOOKUP($A216,'movie-row'!$A$2:$Z$101,_xlfn.XMATCH(T$29,'movie-row'!$A$1:$Z$1),0)</f>
        <v>3.5</v>
      </c>
      <c r="U216" s="18" cm="1">
        <f t="array" ref="U216">VLOOKUP($A216,'movie-row'!$A$2:$Z$101,_xlfn.XMATCH(U$29,'movie-row'!$A$1:$Z$1),0)</f>
        <v>3</v>
      </c>
      <c r="V216" s="18" cm="1">
        <f t="array" ref="V216">VLOOKUP($A216,'movie-row'!$A$2:$Z$101,_xlfn.XMATCH(V$29,'movie-row'!$A$1:$Z$1),0)</f>
        <v>3.5</v>
      </c>
      <c r="W216" s="18" cm="1">
        <f t="array" ref="W216">VLOOKUP($A216,'movie-row'!$A$2:$Z$101,_xlfn.XMATCH(W$29,'movie-row'!$A$1:$Z$1),0)</f>
        <v>1.5</v>
      </c>
      <c r="X216" s="18" cm="1">
        <f t="array" ref="X216">VLOOKUP($A216,'movie-row'!$A$2:$Z$101,_xlfn.XMATCH(X$29,'movie-row'!$A$1:$Z$1),0)</f>
        <v>0</v>
      </c>
      <c r="Y216" s="18" cm="1">
        <f t="array" ref="Y216">VLOOKUP($A216,'movie-row'!$A$2:$Z$101,_xlfn.XMATCH(Y$29,'movie-row'!$A$1:$Z$1),0)</f>
        <v>4.5</v>
      </c>
      <c r="Z216" s="18" cm="1">
        <f t="array" ref="Z216">VLOOKUP($A216,'movie-row'!$A$2:$Z$101,_xlfn.XMATCH(Z$29,'movie-row'!$A$1:$Z$1),0)</f>
        <v>0</v>
      </c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  <c r="AL216" s="38"/>
      <c r="AM216" s="38"/>
      <c r="AN216" s="38"/>
      <c r="AO216" s="38"/>
      <c r="AP216" s="38"/>
      <c r="AQ216" s="38"/>
      <c r="AR216" s="38"/>
      <c r="AS216" s="38"/>
      <c r="AT216" s="38"/>
      <c r="AU216" s="38"/>
      <c r="AV216" s="38"/>
      <c r="AW216" s="38"/>
      <c r="AX216" s="38"/>
      <c r="AY216" s="38"/>
      <c r="AZ216" s="38"/>
    </row>
    <row r="217" spans="1:52">
      <c r="A217" s="1" t="str">
        <f t="shared" ref="A217:A220" si="34">A216</f>
        <v>280: Terminator 2: Judgment Day (1991)</v>
      </c>
      <c r="B217" s="18" cm="1">
        <f t="array" ref="B217">VLOOKUP($A217,'movie-row'!$A$2:$Z$101,_xlfn.XMATCH(B$30,'movie-row'!$A$1:$Z$1),0)</f>
        <v>0</v>
      </c>
      <c r="C217" s="18" cm="1">
        <f t="array" ref="C217">VLOOKUP($A217,'movie-row'!$A$2:$Z$101,_xlfn.XMATCH(C$30,'movie-row'!$A$1:$Z$1),0)</f>
        <v>1.5</v>
      </c>
      <c r="D217" s="18" cm="1">
        <f t="array" ref="D217">VLOOKUP($A217,'movie-row'!$A$2:$Z$101,_xlfn.XMATCH(D$30,'movie-row'!$A$1:$Z$1),0)</f>
        <v>3.5</v>
      </c>
      <c r="E217" s="18" cm="1">
        <f t="array" ref="E217">VLOOKUP($A217,'movie-row'!$A$2:$Z$101,_xlfn.XMATCH(E$30,'movie-row'!$A$1:$Z$1),0)</f>
        <v>0</v>
      </c>
      <c r="F217" s="27" cm="1">
        <f t="array" ref="F217">VLOOKUP($A217,'movie-row'!$A$2:$Z$101,_xlfn.XMATCH(F$30,'movie-row'!$A$1:$Z$1),0)</f>
        <v>3</v>
      </c>
      <c r="G217" s="18" cm="1">
        <f t="array" ref="G217">VLOOKUP($A217,'movie-row'!$A$2:$Z$101,_xlfn.XMATCH(G$30,'movie-row'!$A$1:$Z$1),0)</f>
        <v>3.5</v>
      </c>
      <c r="H217" s="18" cm="1">
        <f t="array" ref="H217">VLOOKUP($A217,'movie-row'!$A$2:$Z$101,_xlfn.XMATCH(H$30,'movie-row'!$A$1:$Z$1),0)</f>
        <v>3.5</v>
      </c>
      <c r="I217" s="18" cm="1">
        <f t="array" ref="I217">VLOOKUP($A217,'movie-row'!$A$2:$Z$101,_xlfn.XMATCH(I$30,'movie-row'!$A$1:$Z$1),0)</f>
        <v>4</v>
      </c>
      <c r="J217" s="18" cm="1">
        <f t="array" ref="J217">VLOOKUP($A217,'movie-row'!$A$2:$Z$101,_xlfn.XMATCH(J$30,'movie-row'!$A$1:$Z$1),0)</f>
        <v>0</v>
      </c>
      <c r="K217" s="18" cm="1">
        <f t="array" ref="K217">VLOOKUP($A217,'movie-row'!$A$2:$Z$101,_xlfn.XMATCH(K$30,'movie-row'!$A$1:$Z$1),0)</f>
        <v>3.5</v>
      </c>
      <c r="L217" s="18" cm="1">
        <f t="array" ref="L217">VLOOKUP($A217,'movie-row'!$A$2:$Z$101,_xlfn.XMATCH(L$30,'movie-row'!$A$1:$Z$1),0)</f>
        <v>0</v>
      </c>
      <c r="M217" s="18" cm="1">
        <f t="array" ref="M217">VLOOKUP($A217,'movie-row'!$A$2:$Z$101,_xlfn.XMATCH(M$30,'movie-row'!$A$1:$Z$1),0)</f>
        <v>3</v>
      </c>
      <c r="N217" s="18" cm="1">
        <f t="array" ref="N217">VLOOKUP($A217,'movie-row'!$A$2:$Z$101,_xlfn.XMATCH(N$30,'movie-row'!$A$1:$Z$1),0)</f>
        <v>3.5</v>
      </c>
      <c r="O217" s="27" cm="1">
        <f t="array" ref="O217">VLOOKUP($A217,'movie-row'!$A$2:$Z$101,_xlfn.XMATCH(O$30,'movie-row'!$A$1:$Z$1),0)</f>
        <v>3.5</v>
      </c>
      <c r="P217" s="18" cm="1">
        <f t="array" ref="P217">VLOOKUP($A217,'movie-row'!$A$2:$Z$101,_xlfn.XMATCH(P$30,'movie-row'!$A$1:$Z$1),0)</f>
        <v>4.5</v>
      </c>
      <c r="Q217" s="18" cm="1">
        <f t="array" ref="Q217">VLOOKUP($A217,'movie-row'!$A$2:$Z$101,_xlfn.XMATCH(Q$30,'movie-row'!$A$1:$Z$1),0)</f>
        <v>3.5</v>
      </c>
      <c r="R217" s="18" cm="1">
        <f t="array" ref="R217">VLOOKUP($A217,'movie-row'!$A$2:$Z$101,_xlfn.XMATCH(R$30,'movie-row'!$A$1:$Z$1),0)</f>
        <v>4.5</v>
      </c>
      <c r="S217" s="18" cm="1">
        <f t="array" ref="S217">VLOOKUP($A217,'movie-row'!$A$2:$Z$101,_xlfn.XMATCH(S$30,'movie-row'!$A$1:$Z$1),0)</f>
        <v>0</v>
      </c>
      <c r="T217" s="18" cm="1">
        <f t="array" ref="T217">VLOOKUP($A217,'movie-row'!$A$2:$Z$101,_xlfn.XMATCH(T$30,'movie-row'!$A$1:$Z$1),0)</f>
        <v>0</v>
      </c>
      <c r="U217" s="18" cm="1">
        <f t="array" ref="U217">VLOOKUP($A217,'movie-row'!$A$2:$Z$101,_xlfn.XMATCH(U$30,'movie-row'!$A$1:$Z$1),0)</f>
        <v>3.5</v>
      </c>
      <c r="V217" s="18" cm="1">
        <f t="array" ref="V217">VLOOKUP($A217,'movie-row'!$A$2:$Z$101,_xlfn.XMATCH(V$30,'movie-row'!$A$1:$Z$1),0)</f>
        <v>0</v>
      </c>
      <c r="W217" s="18" cm="1">
        <f t="array" ref="W217">VLOOKUP($A217,'movie-row'!$A$2:$Z$101,_xlfn.XMATCH(W$30,'movie-row'!$A$1:$Z$1),0)</f>
        <v>0</v>
      </c>
      <c r="X217" s="18" cm="1">
        <f t="array" ref="X217">VLOOKUP($A217,'movie-row'!$A$2:$Z$101,_xlfn.XMATCH(X$30,'movie-row'!$A$1:$Z$1),0)</f>
        <v>3</v>
      </c>
      <c r="Y217" s="18" cm="1">
        <f t="array" ref="Y217">VLOOKUP($A217,'movie-row'!$A$2:$Z$101,_xlfn.XMATCH(Y$30,'movie-row'!$A$1:$Z$1),0)</f>
        <v>0</v>
      </c>
      <c r="Z217" s="18" cm="1">
        <f t="array" ref="Z217">VLOOKUP($A217,'movie-row'!$A$2:$Z$101,_xlfn.XMATCH(Z$30,'movie-row'!$A$1:$Z$1),0)</f>
        <v>3.5</v>
      </c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  <c r="AL217" s="38"/>
      <c r="AM217" s="38"/>
      <c r="AN217" s="38"/>
      <c r="AO217" s="38"/>
      <c r="AP217" s="38"/>
      <c r="AQ217" s="38"/>
      <c r="AR217" s="38"/>
      <c r="AS217" s="38"/>
      <c r="AT217" s="38"/>
      <c r="AU217" s="38"/>
      <c r="AV217" s="38"/>
      <c r="AW217" s="38"/>
      <c r="AX217" s="38"/>
      <c r="AY217" s="38"/>
      <c r="AZ217" s="38"/>
    </row>
    <row r="218" spans="1:52">
      <c r="A218" s="1" t="str">
        <f t="shared" si="34"/>
        <v>280: Terminator 2: Judgment Day (1991)</v>
      </c>
      <c r="B218" s="18" cm="1">
        <f t="array" ref="B218">VLOOKUP($A218,'movie-row'!$A$2:$Z$101,_xlfn.XMATCH(B$31,'movie-row'!$A$1:$Z$1),0)</f>
        <v>3.5</v>
      </c>
      <c r="C218" s="18" cm="1">
        <f t="array" ref="C218">VLOOKUP($A218,'movie-row'!$A$2:$Z$101,_xlfn.XMATCH(C$31,'movie-row'!$A$1:$Z$1),0)</f>
        <v>2.5</v>
      </c>
      <c r="D218" s="18" cm="1">
        <f t="array" ref="D218">VLOOKUP($A218,'movie-row'!$A$2:$Z$101,_xlfn.XMATCH(D$31,'movie-row'!$A$1:$Z$1),0)</f>
        <v>0</v>
      </c>
      <c r="E218" s="18" cm="1">
        <f t="array" ref="E218">VLOOKUP($A218,'movie-row'!$A$2:$Z$101,_xlfn.XMATCH(E$31,'movie-row'!$A$1:$Z$1),0)</f>
        <v>4.5</v>
      </c>
      <c r="F218" s="27" cm="1">
        <f t="array" ref="F218">VLOOKUP($A218,'movie-row'!$A$2:$Z$101,_xlfn.XMATCH(F$31,'movie-row'!$A$1:$Z$1),0)</f>
        <v>4</v>
      </c>
      <c r="G218" s="18" cm="1">
        <f t="array" ref="G218">VLOOKUP($A218,'movie-row'!$A$2:$Z$101,_xlfn.XMATCH(G$31,'movie-row'!$A$1:$Z$1),0)</f>
        <v>4.5</v>
      </c>
      <c r="H218" s="18" cm="1">
        <f t="array" ref="H218">VLOOKUP($A218,'movie-row'!$A$2:$Z$101,_xlfn.XMATCH(H$31,'movie-row'!$A$1:$Z$1),0)</f>
        <v>3.5</v>
      </c>
      <c r="I218" s="18" cm="1">
        <f t="array" ref="I218">VLOOKUP($A218,'movie-row'!$A$2:$Z$101,_xlfn.XMATCH(I$31,'movie-row'!$A$1:$Z$1),0)</f>
        <v>3.5</v>
      </c>
      <c r="J218" s="18" cm="1">
        <f t="array" ref="J218">VLOOKUP($A218,'movie-row'!$A$2:$Z$101,_xlfn.XMATCH(J$31,'movie-row'!$A$1:$Z$1),0)</f>
        <v>0</v>
      </c>
      <c r="K218" s="18" cm="1">
        <f t="array" ref="K218">VLOOKUP($A218,'movie-row'!$A$2:$Z$101,_xlfn.XMATCH(K$31,'movie-row'!$A$1:$Z$1),0)</f>
        <v>0</v>
      </c>
      <c r="L218" s="18" cm="1">
        <f t="array" ref="L218">VLOOKUP($A218,'movie-row'!$A$2:$Z$101,_xlfn.XMATCH(L$31,'movie-row'!$A$1:$Z$1),0)</f>
        <v>0</v>
      </c>
      <c r="M218" s="18" cm="1">
        <f t="array" ref="M218">VLOOKUP($A218,'movie-row'!$A$2:$Z$101,_xlfn.XMATCH(M$31,'movie-row'!$A$1:$Z$1),0)</f>
        <v>3.5</v>
      </c>
      <c r="N218" s="18" cm="1">
        <f t="array" ref="N218">VLOOKUP($A218,'movie-row'!$A$2:$Z$101,_xlfn.XMATCH(N$31,'movie-row'!$A$1:$Z$1),0)</f>
        <v>0</v>
      </c>
      <c r="O218" s="27" cm="1">
        <f t="array" ref="O218">VLOOKUP($A218,'movie-row'!$A$2:$Z$101,_xlfn.XMATCH(O$31,'movie-row'!$A$1:$Z$1),0)</f>
        <v>0</v>
      </c>
      <c r="P218" s="18" cm="1">
        <f t="array" ref="P218">VLOOKUP($A218,'movie-row'!$A$2:$Z$101,_xlfn.XMATCH(P$31,'movie-row'!$A$1:$Z$1),0)</f>
        <v>0</v>
      </c>
      <c r="Q218" s="18" cm="1">
        <f t="array" ref="Q218">VLOOKUP($A218,'movie-row'!$A$2:$Z$101,_xlfn.XMATCH(Q$31,'movie-row'!$A$1:$Z$1),0)</f>
        <v>3</v>
      </c>
      <c r="R218" s="18" cm="1">
        <f t="array" ref="R218">VLOOKUP($A218,'movie-row'!$A$2:$Z$101,_xlfn.XMATCH(R$31,'movie-row'!$A$1:$Z$1),0)</f>
        <v>0</v>
      </c>
      <c r="S218" s="18" cm="1">
        <f t="array" ref="S218">VLOOKUP($A218,'movie-row'!$A$2:$Z$101,_xlfn.XMATCH(S$31,'movie-row'!$A$1:$Z$1),0)</f>
        <v>3.5</v>
      </c>
      <c r="T218" s="18" cm="1">
        <f t="array" ref="T218">VLOOKUP($A218,'movie-row'!$A$2:$Z$101,_xlfn.XMATCH(T$31,'movie-row'!$A$1:$Z$1),0)</f>
        <v>0</v>
      </c>
      <c r="U218" s="18" cm="1">
        <f t="array" ref="U218">VLOOKUP($A218,'movie-row'!$A$2:$Z$101,_xlfn.XMATCH(U$31,'movie-row'!$A$1:$Z$1),0)</f>
        <v>3.5</v>
      </c>
      <c r="V218" s="18" cm="1">
        <f t="array" ref="V218">VLOOKUP($A218,'movie-row'!$A$2:$Z$101,_xlfn.XMATCH(V$31,'movie-row'!$A$1:$Z$1),0)</f>
        <v>0</v>
      </c>
      <c r="W218" s="18" cm="1">
        <f t="array" ref="W218">VLOOKUP($A218,'movie-row'!$A$2:$Z$101,_xlfn.XMATCH(W$31,'movie-row'!$A$1:$Z$1),0)</f>
        <v>5</v>
      </c>
      <c r="X218" s="18" cm="1">
        <f t="array" ref="X218">VLOOKUP($A218,'movie-row'!$A$2:$Z$101,_xlfn.XMATCH(X$31,'movie-row'!$A$1:$Z$1),0)</f>
        <v>0</v>
      </c>
      <c r="Y218" s="18" cm="1">
        <f t="array" ref="Y218">VLOOKUP($A218,'movie-row'!$A$2:$Z$101,_xlfn.XMATCH(Y$31,'movie-row'!$A$1:$Z$1),0)</f>
        <v>4</v>
      </c>
      <c r="Z218" s="18" cm="1">
        <f t="array" ref="Z218">VLOOKUP($A218,'movie-row'!$A$2:$Z$101,_xlfn.XMATCH(Z$31,'movie-row'!$A$1:$Z$1),0)</f>
        <v>3.5</v>
      </c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  <c r="AL218" s="38"/>
      <c r="AM218" s="38"/>
      <c r="AN218" s="38"/>
      <c r="AO218" s="38"/>
      <c r="AP218" s="38"/>
      <c r="AQ218" s="38"/>
      <c r="AR218" s="38"/>
      <c r="AS218" s="38"/>
      <c r="AT218" s="38"/>
      <c r="AU218" s="38"/>
      <c r="AV218" s="38"/>
      <c r="AW218" s="38"/>
      <c r="AX218" s="38"/>
      <c r="AY218" s="38"/>
      <c r="AZ218" s="38"/>
    </row>
    <row r="219" spans="1:52">
      <c r="A219" s="1" t="str">
        <f t="shared" si="34"/>
        <v>280: Terminator 2: Judgment Day (1991)</v>
      </c>
      <c r="B219" s="18" cm="1">
        <f t="array" ref="B219">VLOOKUP($A219,'movie-row'!$A$2:$Z$101,_xlfn.XMATCH(B$32,'movie-row'!$A$1:$Z$1),0)</f>
        <v>0</v>
      </c>
      <c r="C219" s="18" cm="1">
        <f t="array" ref="C219">VLOOKUP($A219,'movie-row'!$A$2:$Z$101,_xlfn.XMATCH(C$32,'movie-row'!$A$1:$Z$1),0)</f>
        <v>4</v>
      </c>
      <c r="D219" s="18" cm="1">
        <f t="array" ref="D219">VLOOKUP($A219,'movie-row'!$A$2:$Z$101,_xlfn.XMATCH(D$32,'movie-row'!$A$1:$Z$1),0)</f>
        <v>1.5</v>
      </c>
      <c r="E219" s="18" cm="1">
        <f t="array" ref="E219">VLOOKUP($A219,'movie-row'!$A$2:$Z$101,_xlfn.XMATCH(E$32,'movie-row'!$A$1:$Z$1),0)</f>
        <v>4</v>
      </c>
      <c r="F219" s="27" cm="1">
        <f t="array" ref="F219">VLOOKUP($A219,'movie-row'!$A$2:$Z$101,_xlfn.XMATCH(F$32,'movie-row'!$A$1:$Z$1),0)</f>
        <v>4.5</v>
      </c>
      <c r="G219" s="18" cm="1">
        <f t="array" ref="G219">VLOOKUP($A219,'movie-row'!$A$2:$Z$101,_xlfn.XMATCH(G$32,'movie-row'!$A$1:$Z$1),0)</f>
        <v>3.5</v>
      </c>
      <c r="H219" s="18" cm="1">
        <f t="array" ref="H219">VLOOKUP($A219,'movie-row'!$A$2:$Z$101,_xlfn.XMATCH(H$32,'movie-row'!$A$1:$Z$1),0)</f>
        <v>4</v>
      </c>
      <c r="I219" s="18" cm="1">
        <f t="array" ref="I219">VLOOKUP($A219,'movie-row'!$A$2:$Z$101,_xlfn.XMATCH(I$32,'movie-row'!$A$1:$Z$1),0)</f>
        <v>3</v>
      </c>
      <c r="J219" s="18" cm="1">
        <f t="array" ref="J219">VLOOKUP($A219,'movie-row'!$A$2:$Z$101,_xlfn.XMATCH(J$32,'movie-row'!$A$1:$Z$1),0)</f>
        <v>4.5</v>
      </c>
      <c r="K219" s="18" cm="1">
        <f t="array" ref="K219">VLOOKUP($A219,'movie-row'!$A$2:$Z$101,_xlfn.XMATCH(K$32,'movie-row'!$A$1:$Z$1),0)</f>
        <v>0</v>
      </c>
      <c r="L219" s="18" cm="1">
        <f t="array" ref="L219">VLOOKUP($A219,'movie-row'!$A$2:$Z$101,_xlfn.XMATCH(L$32,'movie-row'!$A$1:$Z$1),0)</f>
        <v>0</v>
      </c>
      <c r="M219" s="18" cm="1">
        <f t="array" ref="M219">VLOOKUP($A219,'movie-row'!$A$2:$Z$101,_xlfn.XMATCH(M$32,'movie-row'!$A$1:$Z$1),0)</f>
        <v>5</v>
      </c>
      <c r="N219" s="18" cm="1">
        <f t="array" ref="N219">VLOOKUP($A219,'movie-row'!$A$2:$Z$101,_xlfn.XMATCH(N$32,'movie-row'!$A$1:$Z$1),0)</f>
        <v>3.5</v>
      </c>
      <c r="O219" s="27" cm="1">
        <f t="array" ref="O219">VLOOKUP($A219,'movie-row'!$A$2:$Z$101,_xlfn.XMATCH(O$32,'movie-row'!$A$1:$Z$1),0)</f>
        <v>3.5</v>
      </c>
      <c r="P219" s="18" cm="1">
        <f t="array" ref="P219">VLOOKUP($A219,'movie-row'!$A$2:$Z$101,_xlfn.XMATCH(P$32,'movie-row'!$A$1:$Z$1),0)</f>
        <v>4</v>
      </c>
      <c r="Q219" s="18" cm="1">
        <f t="array" ref="Q219">VLOOKUP($A219,'movie-row'!$A$2:$Z$101,_xlfn.XMATCH(Q$32,'movie-row'!$A$1:$Z$1),0)</f>
        <v>3</v>
      </c>
      <c r="R219" s="18" cm="1">
        <f t="array" ref="R219">VLOOKUP($A219,'movie-row'!$A$2:$Z$101,_xlfn.XMATCH(R$32,'movie-row'!$A$1:$Z$1),0)</f>
        <v>0</v>
      </c>
      <c r="S219" s="18" cm="1">
        <f t="array" ref="S219">VLOOKUP($A219,'movie-row'!$A$2:$Z$101,_xlfn.XMATCH(S$32,'movie-row'!$A$1:$Z$1),0)</f>
        <v>0</v>
      </c>
      <c r="T219" s="18" cm="1">
        <f t="array" ref="T219">VLOOKUP($A219,'movie-row'!$A$2:$Z$101,_xlfn.XMATCH(T$32,'movie-row'!$A$1:$Z$1),0)</f>
        <v>3</v>
      </c>
      <c r="U219" s="18" cm="1">
        <f t="array" ref="U219">VLOOKUP($A219,'movie-row'!$A$2:$Z$101,_xlfn.XMATCH(U$32,'movie-row'!$A$1:$Z$1),0)</f>
        <v>3.5</v>
      </c>
      <c r="V219" s="18" cm="1">
        <f t="array" ref="V219">VLOOKUP($A219,'movie-row'!$A$2:$Z$101,_xlfn.XMATCH(V$32,'movie-row'!$A$1:$Z$1),0)</f>
        <v>4.5</v>
      </c>
      <c r="W219" s="18" cm="1">
        <f t="array" ref="W219">VLOOKUP($A219,'movie-row'!$A$2:$Z$101,_xlfn.XMATCH(W$32,'movie-row'!$A$1:$Z$1),0)</f>
        <v>4</v>
      </c>
      <c r="X219" s="18" cm="1">
        <f t="array" ref="X219">VLOOKUP($A219,'movie-row'!$A$2:$Z$101,_xlfn.XMATCH(X$32,'movie-row'!$A$1:$Z$1),0)</f>
        <v>3.5</v>
      </c>
      <c r="Y219" s="18" cm="1">
        <f t="array" ref="Y219">VLOOKUP($A219,'movie-row'!$A$2:$Z$101,_xlfn.XMATCH(Y$32,'movie-row'!$A$1:$Z$1),0)</f>
        <v>3.5</v>
      </c>
      <c r="Z219" s="18" cm="1">
        <f t="array" ref="Z219">VLOOKUP($A219,'movie-row'!$A$2:$Z$101,_xlfn.XMATCH(Z$32,'movie-row'!$A$1:$Z$1),0)</f>
        <v>3.5</v>
      </c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  <c r="AL219" s="38"/>
      <c r="AM219" s="38"/>
      <c r="AN219" s="38"/>
      <c r="AO219" s="38"/>
      <c r="AP219" s="38"/>
      <c r="AQ219" s="38"/>
      <c r="AR219" s="38"/>
      <c r="AS219" s="38"/>
      <c r="AT219" s="38"/>
      <c r="AU219" s="38"/>
      <c r="AV219" s="38"/>
      <c r="AW219" s="38"/>
      <c r="AX219" s="38"/>
      <c r="AY219" s="38"/>
      <c r="AZ219" s="38"/>
    </row>
    <row r="220" spans="1:52">
      <c r="A220" s="1" t="str">
        <f t="shared" si="34"/>
        <v>280: Terminator 2: Judgment Day (1991)</v>
      </c>
      <c r="B220" s="18" cm="1">
        <f t="array" ref="B220">VLOOKUP($A220,'movie-row'!$A$2:$Z$101,_xlfn.XMATCH(B$33,'movie-row'!$A$1:$Z$1),0)</f>
        <v>0</v>
      </c>
      <c r="C220" s="18" cm="1">
        <f t="array" ref="C220">VLOOKUP($A220,'movie-row'!$A$2:$Z$101,_xlfn.XMATCH(C$33,'movie-row'!$A$1:$Z$1),0)</f>
        <v>0</v>
      </c>
      <c r="D220" s="18" cm="1">
        <f t="array" ref="D220">VLOOKUP($A220,'movie-row'!$A$2:$Z$101,_xlfn.XMATCH(D$33,'movie-row'!$A$1:$Z$1),0)</f>
        <v>3</v>
      </c>
      <c r="E220" s="18" cm="1">
        <f t="array" ref="E220">VLOOKUP($A220,'movie-row'!$A$2:$Z$101,_xlfn.XMATCH(E$33,'movie-row'!$A$1:$Z$1),0)</f>
        <v>3.5</v>
      </c>
      <c r="F220" s="27" cm="1">
        <f t="array" ref="F220">VLOOKUP($A220,'movie-row'!$A$2:$Z$101,_xlfn.XMATCH(F$33,'movie-row'!$A$1:$Z$1),0)</f>
        <v>3</v>
      </c>
      <c r="G220" s="18" cm="1">
        <f t="array" ref="G220">VLOOKUP($A220,'movie-row'!$A$2:$Z$101,_xlfn.XMATCH(G$33,'movie-row'!$A$1:$Z$1),0)</f>
        <v>3</v>
      </c>
      <c r="H220" s="18" cm="1">
        <f t="array" ref="H220">VLOOKUP($A220,'movie-row'!$A$2:$Z$101,_xlfn.XMATCH(H$33,'movie-row'!$A$1:$Z$1),0)</f>
        <v>3</v>
      </c>
      <c r="I220" s="18" cm="1">
        <f t="array" ref="I220">VLOOKUP($A220,'movie-row'!$A$2:$Z$101,_xlfn.XMATCH(I$33,'movie-row'!$A$1:$Z$1),0)</f>
        <v>0</v>
      </c>
      <c r="J220" s="18" cm="1">
        <f t="array" ref="J220">VLOOKUP($A220,'movie-row'!$A$2:$Z$101,_xlfn.XMATCH(J$33,'movie-row'!$A$1:$Z$1),0)</f>
        <v>3.5</v>
      </c>
      <c r="K220" s="18" cm="1">
        <f t="array" ref="K220">VLOOKUP($A220,'movie-row'!$A$2:$Z$101,_xlfn.XMATCH(K$33,'movie-row'!$A$1:$Z$1),0)</f>
        <v>3</v>
      </c>
      <c r="L220" s="18" cm="1">
        <f t="array" ref="L220">VLOOKUP($A220,'movie-row'!$A$2:$Z$101,_xlfn.XMATCH(L$33,'movie-row'!$A$1:$Z$1),0)</f>
        <v>3</v>
      </c>
      <c r="M220" s="18" cm="1">
        <f t="array" ref="M220">VLOOKUP($A220,'movie-row'!$A$2:$Z$101,_xlfn.XMATCH(M$33,'movie-row'!$A$1:$Z$1),0)</f>
        <v>4</v>
      </c>
      <c r="N220" s="18" cm="1">
        <f t="array" ref="N220">VLOOKUP($A220,'movie-row'!$A$2:$Z$101,_xlfn.XMATCH(N$33,'movie-row'!$A$1:$Z$1),0)</f>
        <v>3</v>
      </c>
      <c r="O220" s="27" cm="1">
        <f t="array" ref="O220">VLOOKUP($A220,'movie-row'!$A$2:$Z$101,_xlfn.XMATCH(O$33,'movie-row'!$A$1:$Z$1),0)</f>
        <v>3</v>
      </c>
      <c r="P220" s="18" cm="1">
        <f t="array" ref="P220">VLOOKUP($A220,'movie-row'!$A$2:$Z$101,_xlfn.XMATCH(P$33,'movie-row'!$A$1:$Z$1),0)</f>
        <v>0</v>
      </c>
      <c r="Q220" s="18" cm="1">
        <f t="array" ref="Q220">VLOOKUP($A220,'movie-row'!$A$2:$Z$101,_xlfn.XMATCH(Q$33,'movie-row'!$A$1:$Z$1),0)</f>
        <v>4.5</v>
      </c>
      <c r="R220" s="18" cm="1">
        <f t="array" ref="R220">VLOOKUP($A220,'movie-row'!$A$2:$Z$101,_xlfn.XMATCH(R$33,'movie-row'!$A$1:$Z$1),0)</f>
        <v>3</v>
      </c>
      <c r="S220" s="18" cm="1">
        <f t="array" ref="S220">VLOOKUP($A220,'movie-row'!$A$2:$Z$101,_xlfn.XMATCH(S$33,'movie-row'!$A$1:$Z$1),0)</f>
        <v>3.5</v>
      </c>
      <c r="T220" s="18" cm="1">
        <f t="array" ref="T220">VLOOKUP($A220,'movie-row'!$A$2:$Z$101,_xlfn.XMATCH(T$33,'movie-row'!$A$1:$Z$1),0)</f>
        <v>4</v>
      </c>
      <c r="U220" s="18" cm="1">
        <f t="array" ref="U220">VLOOKUP($A220,'movie-row'!$A$2:$Z$101,_xlfn.XMATCH(U$33,'movie-row'!$A$1:$Z$1),0)</f>
        <v>4</v>
      </c>
      <c r="V220" s="18" cm="1">
        <f t="array" ref="V220">VLOOKUP($A220,'movie-row'!$A$2:$Z$101,_xlfn.XMATCH(V$33,'movie-row'!$A$1:$Z$1),0)</f>
        <v>3</v>
      </c>
      <c r="W220" s="18" cm="1">
        <f t="array" ref="W220">VLOOKUP($A220,'movie-row'!$A$2:$Z$101,_xlfn.XMATCH(W$33,'movie-row'!$A$1:$Z$1),0)</f>
        <v>3.5</v>
      </c>
      <c r="X220" s="18" cm="1">
        <f t="array" ref="X220">VLOOKUP($A220,'movie-row'!$A$2:$Z$101,_xlfn.XMATCH(X$33,'movie-row'!$A$1:$Z$1),0)</f>
        <v>2.5</v>
      </c>
      <c r="Y220" s="18" cm="1">
        <f t="array" ref="Y220">VLOOKUP($A220,'movie-row'!$A$2:$Z$101,_xlfn.XMATCH(Y$33,'movie-row'!$A$1:$Z$1),0)</f>
        <v>1.5</v>
      </c>
      <c r="Z220" s="18" cm="1">
        <f t="array" ref="Z220">VLOOKUP($A220,'movie-row'!$A$2:$Z$101,_xlfn.XMATCH(Z$33,'movie-row'!$A$1:$Z$1),0)</f>
        <v>0</v>
      </c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  <c r="AL220" s="38"/>
      <c r="AM220" s="38"/>
      <c r="AN220" s="38"/>
      <c r="AO220" s="38"/>
      <c r="AP220" s="38"/>
      <c r="AQ220" s="38"/>
      <c r="AR220" s="38"/>
      <c r="AS220" s="38"/>
      <c r="AT220" s="38"/>
      <c r="AU220" s="38"/>
      <c r="AV220" s="38"/>
      <c r="AW220" s="38"/>
      <c r="AX220" s="38"/>
      <c r="AY220" s="38"/>
      <c r="AZ220" s="38"/>
    </row>
    <row r="221" spans="1:52">
      <c r="A221" s="21" t="s">
        <v>35</v>
      </c>
      <c r="B221" s="18" cm="1">
        <f t="array" ref="B221">VLOOKUP($A221,'movie-row'!$A$2:$Z$101,_xlfn.XMATCH(B$29,'movie-row'!$A$1:$Z$1),0)</f>
        <v>4</v>
      </c>
      <c r="C221" s="18" cm="1">
        <f t="array" ref="C221">VLOOKUP($A221,'movie-row'!$A$2:$Z$101,_xlfn.XMATCH(C$29,'movie-row'!$A$1:$Z$1),0)</f>
        <v>5</v>
      </c>
      <c r="D221" s="18" cm="1">
        <f t="array" ref="D221">VLOOKUP($A221,'movie-row'!$A$2:$Z$101,_xlfn.XMATCH(D$29,'movie-row'!$A$1:$Z$1),0)</f>
        <v>2</v>
      </c>
      <c r="E221" s="18" cm="1">
        <f t="array" ref="E221">VLOOKUP($A221,'movie-row'!$A$2:$Z$101,_xlfn.XMATCH(E$29,'movie-row'!$A$1:$Z$1),0)</f>
        <v>4.5</v>
      </c>
      <c r="F221" s="27" cm="1">
        <f t="array" ref="F221">VLOOKUP($A221,'movie-row'!$A$2:$Z$101,_xlfn.XMATCH(F$29,'movie-row'!$A$1:$Z$1),0)</f>
        <v>3</v>
      </c>
      <c r="G221" s="18" cm="1">
        <f t="array" ref="G221">VLOOKUP($A221,'movie-row'!$A$2:$Z$101,_xlfn.XMATCH(G$29,'movie-row'!$A$1:$Z$1),0)</f>
        <v>5</v>
      </c>
      <c r="H221" s="18" cm="1">
        <f t="array" ref="H221">VLOOKUP($A221,'movie-row'!$A$2:$Z$101,_xlfn.XMATCH(H$29,'movie-row'!$A$1:$Z$1),0)</f>
        <v>0</v>
      </c>
      <c r="I221" s="18" cm="1">
        <f t="array" ref="I221">VLOOKUP($A221,'movie-row'!$A$2:$Z$101,_xlfn.XMATCH(I$29,'movie-row'!$A$1:$Z$1),0)</f>
        <v>4.5</v>
      </c>
      <c r="J221" s="18" cm="1">
        <f t="array" ref="J221">VLOOKUP($A221,'movie-row'!$A$2:$Z$101,_xlfn.XMATCH(J$29,'movie-row'!$A$1:$Z$1),0)</f>
        <v>3.5</v>
      </c>
      <c r="K221" s="18" cm="1">
        <f t="array" ref="K221">VLOOKUP($A221,'movie-row'!$A$2:$Z$101,_xlfn.XMATCH(K$29,'movie-row'!$A$1:$Z$1),0)</f>
        <v>0</v>
      </c>
      <c r="L221" s="18" cm="1">
        <f t="array" ref="L221">VLOOKUP($A221,'movie-row'!$A$2:$Z$101,_xlfn.XMATCH(L$29,'movie-row'!$A$1:$Z$1),0)</f>
        <v>5</v>
      </c>
      <c r="M221" s="18" cm="1">
        <f t="array" ref="M221">VLOOKUP($A221,'movie-row'!$A$2:$Z$101,_xlfn.XMATCH(M$29,'movie-row'!$A$1:$Z$1),0)</f>
        <v>0</v>
      </c>
      <c r="N221" s="18" cm="1">
        <f t="array" ref="N221">VLOOKUP($A221,'movie-row'!$A$2:$Z$101,_xlfn.XMATCH(N$29,'movie-row'!$A$1:$Z$1),0)</f>
        <v>4.5</v>
      </c>
      <c r="O221" s="27" cm="1">
        <f t="array" ref="O221">VLOOKUP($A221,'movie-row'!$A$2:$Z$101,_xlfn.XMATCH(O$29,'movie-row'!$A$1:$Z$1),0)</f>
        <v>0</v>
      </c>
      <c r="P221" s="18" cm="1">
        <f t="array" ref="P221">VLOOKUP($A221,'movie-row'!$A$2:$Z$101,_xlfn.XMATCH(P$29,'movie-row'!$A$1:$Z$1),0)</f>
        <v>5</v>
      </c>
      <c r="Q221" s="18" cm="1">
        <f t="array" ref="Q221">VLOOKUP($A221,'movie-row'!$A$2:$Z$101,_xlfn.XMATCH(Q$29,'movie-row'!$A$1:$Z$1),0)</f>
        <v>0</v>
      </c>
      <c r="R221" s="18" cm="1">
        <f t="array" ref="R221">VLOOKUP($A221,'movie-row'!$A$2:$Z$101,_xlfn.XMATCH(R$29,'movie-row'!$A$1:$Z$1),0)</f>
        <v>4.5</v>
      </c>
      <c r="S221" s="18" cm="1">
        <f t="array" ref="S221">VLOOKUP($A221,'movie-row'!$A$2:$Z$101,_xlfn.XMATCH(S$29,'movie-row'!$A$1:$Z$1),0)</f>
        <v>3.5</v>
      </c>
      <c r="T221" s="18" cm="1">
        <f t="array" ref="T221">VLOOKUP($A221,'movie-row'!$A$2:$Z$101,_xlfn.XMATCH(T$29,'movie-row'!$A$1:$Z$1),0)</f>
        <v>4.5</v>
      </c>
      <c r="U221" s="18" cm="1">
        <f t="array" ref="U221">VLOOKUP($A221,'movie-row'!$A$2:$Z$101,_xlfn.XMATCH(U$29,'movie-row'!$A$1:$Z$1),0)</f>
        <v>2</v>
      </c>
      <c r="V221" s="18" cm="1">
        <f t="array" ref="V221">VLOOKUP($A221,'movie-row'!$A$2:$Z$101,_xlfn.XMATCH(V$29,'movie-row'!$A$1:$Z$1),0)</f>
        <v>3.5</v>
      </c>
      <c r="W221" s="18" cm="1">
        <f t="array" ref="W221">VLOOKUP($A221,'movie-row'!$A$2:$Z$101,_xlfn.XMATCH(W$29,'movie-row'!$A$1:$Z$1),0)</f>
        <v>3.5</v>
      </c>
      <c r="X221" s="18" cm="1">
        <f t="array" ref="X221">VLOOKUP($A221,'movie-row'!$A$2:$Z$101,_xlfn.XMATCH(X$29,'movie-row'!$A$1:$Z$1),0)</f>
        <v>5</v>
      </c>
      <c r="Y221" s="18" cm="1">
        <f t="array" ref="Y221">VLOOKUP($A221,'movie-row'!$A$2:$Z$101,_xlfn.XMATCH(Y$29,'movie-row'!$A$1:$Z$1),0)</f>
        <v>0</v>
      </c>
      <c r="Z221" s="18" cm="1">
        <f t="array" ref="Z221">VLOOKUP($A221,'movie-row'!$A$2:$Z$101,_xlfn.XMATCH(Z$29,'movie-row'!$A$1:$Z$1),0)</f>
        <v>0</v>
      </c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  <c r="AL221" s="38"/>
      <c r="AM221" s="38"/>
      <c r="AN221" s="38"/>
      <c r="AO221" s="38"/>
      <c r="AP221" s="38"/>
      <c r="AQ221" s="38"/>
      <c r="AR221" s="38"/>
      <c r="AS221" s="38"/>
      <c r="AT221" s="38"/>
      <c r="AU221" s="38"/>
      <c r="AV221" s="38"/>
      <c r="AW221" s="38"/>
      <c r="AX221" s="38"/>
      <c r="AY221" s="38"/>
      <c r="AZ221" s="38"/>
    </row>
    <row r="222" spans="1:52">
      <c r="A222" s="1" t="str">
        <f t="shared" ref="A222:A225" si="35">A221</f>
        <v>329: Jurassic Park (1993)</v>
      </c>
      <c r="B222" s="18" cm="1">
        <f t="array" ref="B222">VLOOKUP($A222,'movie-row'!$A$2:$Z$101,_xlfn.XMATCH(B$30,'movie-row'!$A$1:$Z$1),0)</f>
        <v>0</v>
      </c>
      <c r="C222" s="18" cm="1">
        <f t="array" ref="C222">VLOOKUP($A222,'movie-row'!$A$2:$Z$101,_xlfn.XMATCH(C$30,'movie-row'!$A$1:$Z$1),0)</f>
        <v>3.5</v>
      </c>
      <c r="D222" s="18" cm="1">
        <f t="array" ref="D222">VLOOKUP($A222,'movie-row'!$A$2:$Z$101,_xlfn.XMATCH(D$30,'movie-row'!$A$1:$Z$1),0)</f>
        <v>3.5</v>
      </c>
      <c r="E222" s="18" cm="1">
        <f t="array" ref="E222">VLOOKUP($A222,'movie-row'!$A$2:$Z$101,_xlfn.XMATCH(E$30,'movie-row'!$A$1:$Z$1),0)</f>
        <v>0</v>
      </c>
      <c r="F222" s="27" cm="1">
        <f t="array" ref="F222">VLOOKUP($A222,'movie-row'!$A$2:$Z$101,_xlfn.XMATCH(F$30,'movie-row'!$A$1:$Z$1),0)</f>
        <v>2</v>
      </c>
      <c r="G222" s="18" cm="1">
        <f t="array" ref="G222">VLOOKUP($A222,'movie-row'!$A$2:$Z$101,_xlfn.XMATCH(G$30,'movie-row'!$A$1:$Z$1),0)</f>
        <v>4.5</v>
      </c>
      <c r="H222" s="18" cm="1">
        <f t="array" ref="H222">VLOOKUP($A222,'movie-row'!$A$2:$Z$101,_xlfn.XMATCH(H$30,'movie-row'!$A$1:$Z$1),0)</f>
        <v>3.5</v>
      </c>
      <c r="I222" s="18" cm="1">
        <f t="array" ref="I222">VLOOKUP($A222,'movie-row'!$A$2:$Z$101,_xlfn.XMATCH(I$30,'movie-row'!$A$1:$Z$1),0)</f>
        <v>4.5</v>
      </c>
      <c r="J222" s="18" cm="1">
        <f t="array" ref="J222">VLOOKUP($A222,'movie-row'!$A$2:$Z$101,_xlfn.XMATCH(J$30,'movie-row'!$A$1:$Z$1),0)</f>
        <v>5</v>
      </c>
      <c r="K222" s="18" cm="1">
        <f t="array" ref="K222">VLOOKUP($A222,'movie-row'!$A$2:$Z$101,_xlfn.XMATCH(K$30,'movie-row'!$A$1:$Z$1),0)</f>
        <v>4</v>
      </c>
      <c r="L222" s="18" cm="1">
        <f t="array" ref="L222">VLOOKUP($A222,'movie-row'!$A$2:$Z$101,_xlfn.XMATCH(L$30,'movie-row'!$A$1:$Z$1),0)</f>
        <v>0</v>
      </c>
      <c r="M222" s="18" cm="1">
        <f t="array" ref="M222">VLOOKUP($A222,'movie-row'!$A$2:$Z$101,_xlfn.XMATCH(M$30,'movie-row'!$A$1:$Z$1),0)</f>
        <v>2</v>
      </c>
      <c r="N222" s="18" cm="1">
        <f t="array" ref="N222">VLOOKUP($A222,'movie-row'!$A$2:$Z$101,_xlfn.XMATCH(N$30,'movie-row'!$A$1:$Z$1),0)</f>
        <v>3.5</v>
      </c>
      <c r="O222" s="27" cm="1">
        <f t="array" ref="O222">VLOOKUP($A222,'movie-row'!$A$2:$Z$101,_xlfn.XMATCH(O$30,'movie-row'!$A$1:$Z$1),0)</f>
        <v>5</v>
      </c>
      <c r="P222" s="18" cm="1">
        <f t="array" ref="P222">VLOOKUP($A222,'movie-row'!$A$2:$Z$101,_xlfn.XMATCH(P$30,'movie-row'!$A$1:$Z$1),0)</f>
        <v>0</v>
      </c>
      <c r="Q222" s="18" cm="1">
        <f t="array" ref="Q222">VLOOKUP($A222,'movie-row'!$A$2:$Z$101,_xlfn.XMATCH(Q$30,'movie-row'!$A$1:$Z$1),0)</f>
        <v>5</v>
      </c>
      <c r="R222" s="18" cm="1">
        <f t="array" ref="R222">VLOOKUP($A222,'movie-row'!$A$2:$Z$101,_xlfn.XMATCH(R$30,'movie-row'!$A$1:$Z$1),0)</f>
        <v>0</v>
      </c>
      <c r="S222" s="18" cm="1">
        <f t="array" ref="S222">VLOOKUP($A222,'movie-row'!$A$2:$Z$101,_xlfn.XMATCH(S$30,'movie-row'!$A$1:$Z$1),0)</f>
        <v>0</v>
      </c>
      <c r="T222" s="18" cm="1">
        <f t="array" ref="T222">VLOOKUP($A222,'movie-row'!$A$2:$Z$101,_xlfn.XMATCH(T$30,'movie-row'!$A$1:$Z$1),0)</f>
        <v>5</v>
      </c>
      <c r="U222" s="18" cm="1">
        <f t="array" ref="U222">VLOOKUP($A222,'movie-row'!$A$2:$Z$101,_xlfn.XMATCH(U$30,'movie-row'!$A$1:$Z$1),0)</f>
        <v>3.5</v>
      </c>
      <c r="V222" s="18" cm="1">
        <f t="array" ref="V222">VLOOKUP($A222,'movie-row'!$A$2:$Z$101,_xlfn.XMATCH(V$30,'movie-row'!$A$1:$Z$1),0)</f>
        <v>5</v>
      </c>
      <c r="W222" s="18" cm="1">
        <f t="array" ref="W222">VLOOKUP($A222,'movie-row'!$A$2:$Z$101,_xlfn.XMATCH(W$30,'movie-row'!$A$1:$Z$1),0)</f>
        <v>0</v>
      </c>
      <c r="X222" s="18" cm="1">
        <f t="array" ref="X222">VLOOKUP($A222,'movie-row'!$A$2:$Z$101,_xlfn.XMATCH(X$30,'movie-row'!$A$1:$Z$1),0)</f>
        <v>2</v>
      </c>
      <c r="Y222" s="18" cm="1">
        <f t="array" ref="Y222">VLOOKUP($A222,'movie-row'!$A$2:$Z$101,_xlfn.XMATCH(Y$30,'movie-row'!$A$1:$Z$1),0)</f>
        <v>0</v>
      </c>
      <c r="Z222" s="18" cm="1">
        <f t="array" ref="Z222">VLOOKUP($A222,'movie-row'!$A$2:$Z$101,_xlfn.XMATCH(Z$30,'movie-row'!$A$1:$Z$1),0)</f>
        <v>5</v>
      </c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  <c r="AL222" s="38"/>
      <c r="AM222" s="38"/>
      <c r="AN222" s="38"/>
      <c r="AO222" s="38"/>
      <c r="AP222" s="38"/>
      <c r="AQ222" s="38"/>
      <c r="AR222" s="38"/>
      <c r="AS222" s="38"/>
      <c r="AT222" s="38"/>
      <c r="AU222" s="38"/>
      <c r="AV222" s="38"/>
      <c r="AW222" s="38"/>
      <c r="AX222" s="38"/>
      <c r="AY222" s="38"/>
      <c r="AZ222" s="38"/>
    </row>
    <row r="223" spans="1:52">
      <c r="A223" s="1" t="str">
        <f t="shared" si="35"/>
        <v>329: Jurassic Park (1993)</v>
      </c>
      <c r="B223" s="18" cm="1">
        <f t="array" ref="B223">VLOOKUP($A223,'movie-row'!$A$2:$Z$101,_xlfn.XMATCH(B$31,'movie-row'!$A$1:$Z$1),0)</f>
        <v>3.5</v>
      </c>
      <c r="C223" s="18" cm="1">
        <f t="array" ref="C223">VLOOKUP($A223,'movie-row'!$A$2:$Z$101,_xlfn.XMATCH(C$31,'movie-row'!$A$1:$Z$1),0)</f>
        <v>3</v>
      </c>
      <c r="D223" s="18" cm="1">
        <f t="array" ref="D223">VLOOKUP($A223,'movie-row'!$A$2:$Z$101,_xlfn.XMATCH(D$31,'movie-row'!$A$1:$Z$1),0)</f>
        <v>4.5</v>
      </c>
      <c r="E223" s="18" cm="1">
        <f t="array" ref="E223">VLOOKUP($A223,'movie-row'!$A$2:$Z$101,_xlfn.XMATCH(E$31,'movie-row'!$A$1:$Z$1),0)</f>
        <v>5</v>
      </c>
      <c r="F223" s="27" cm="1">
        <f t="array" ref="F223">VLOOKUP($A223,'movie-row'!$A$2:$Z$101,_xlfn.XMATCH(F$31,'movie-row'!$A$1:$Z$1),0)</f>
        <v>4</v>
      </c>
      <c r="G223" s="18" cm="1">
        <f t="array" ref="G223">VLOOKUP($A223,'movie-row'!$A$2:$Z$101,_xlfn.XMATCH(G$31,'movie-row'!$A$1:$Z$1),0)</f>
        <v>0</v>
      </c>
      <c r="H223" s="18" cm="1">
        <f t="array" ref="H223">VLOOKUP($A223,'movie-row'!$A$2:$Z$101,_xlfn.XMATCH(H$31,'movie-row'!$A$1:$Z$1),0)</f>
        <v>4</v>
      </c>
      <c r="I223" s="18" cm="1">
        <f t="array" ref="I223">VLOOKUP($A223,'movie-row'!$A$2:$Z$101,_xlfn.XMATCH(I$31,'movie-row'!$A$1:$Z$1),0)</f>
        <v>3.5</v>
      </c>
      <c r="J223" s="18" cm="1">
        <f t="array" ref="J223">VLOOKUP($A223,'movie-row'!$A$2:$Z$101,_xlfn.XMATCH(J$31,'movie-row'!$A$1:$Z$1),0)</f>
        <v>4.5</v>
      </c>
      <c r="K223" s="18" cm="1">
        <f t="array" ref="K223">VLOOKUP($A223,'movie-row'!$A$2:$Z$101,_xlfn.XMATCH(K$31,'movie-row'!$A$1:$Z$1),0)</f>
        <v>5</v>
      </c>
      <c r="L223" s="18" cm="1">
        <f t="array" ref="L223">VLOOKUP($A223,'movie-row'!$A$2:$Z$101,_xlfn.XMATCH(L$31,'movie-row'!$A$1:$Z$1),0)</f>
        <v>5</v>
      </c>
      <c r="M223" s="18" cm="1">
        <f t="array" ref="M223">VLOOKUP($A223,'movie-row'!$A$2:$Z$101,_xlfn.XMATCH(M$31,'movie-row'!$A$1:$Z$1),0)</f>
        <v>4.5</v>
      </c>
      <c r="N223" s="18" cm="1">
        <f t="array" ref="N223">VLOOKUP($A223,'movie-row'!$A$2:$Z$101,_xlfn.XMATCH(N$31,'movie-row'!$A$1:$Z$1),0)</f>
        <v>5</v>
      </c>
      <c r="O223" s="27" cm="1">
        <f t="array" ref="O223">VLOOKUP($A223,'movie-row'!$A$2:$Z$101,_xlfn.XMATCH(O$31,'movie-row'!$A$1:$Z$1),0)</f>
        <v>4.5</v>
      </c>
      <c r="P223" s="18" cm="1">
        <f t="array" ref="P223">VLOOKUP($A223,'movie-row'!$A$2:$Z$101,_xlfn.XMATCH(P$31,'movie-row'!$A$1:$Z$1),0)</f>
        <v>5</v>
      </c>
      <c r="Q223" s="18" cm="1">
        <f t="array" ref="Q223">VLOOKUP($A223,'movie-row'!$A$2:$Z$101,_xlfn.XMATCH(Q$31,'movie-row'!$A$1:$Z$1),0)</f>
        <v>4</v>
      </c>
      <c r="R223" s="18" cm="1">
        <f t="array" ref="R223">VLOOKUP($A223,'movie-row'!$A$2:$Z$101,_xlfn.XMATCH(R$31,'movie-row'!$A$1:$Z$1),0)</f>
        <v>0</v>
      </c>
      <c r="S223" s="18" cm="1">
        <f t="array" ref="S223">VLOOKUP($A223,'movie-row'!$A$2:$Z$101,_xlfn.XMATCH(S$31,'movie-row'!$A$1:$Z$1),0)</f>
        <v>5</v>
      </c>
      <c r="T223" s="18" cm="1">
        <f t="array" ref="T223">VLOOKUP($A223,'movie-row'!$A$2:$Z$101,_xlfn.XMATCH(T$31,'movie-row'!$A$1:$Z$1),0)</f>
        <v>0</v>
      </c>
      <c r="U223" s="18" cm="1">
        <f t="array" ref="U223">VLOOKUP($A223,'movie-row'!$A$2:$Z$101,_xlfn.XMATCH(U$31,'movie-row'!$A$1:$Z$1),0)</f>
        <v>4</v>
      </c>
      <c r="V223" s="18" cm="1">
        <f t="array" ref="V223">VLOOKUP($A223,'movie-row'!$A$2:$Z$101,_xlfn.XMATCH(V$31,'movie-row'!$A$1:$Z$1),0)</f>
        <v>0</v>
      </c>
      <c r="W223" s="18" cm="1">
        <f t="array" ref="W223">VLOOKUP($A223,'movie-row'!$A$2:$Z$101,_xlfn.XMATCH(W$31,'movie-row'!$A$1:$Z$1),0)</f>
        <v>5</v>
      </c>
      <c r="X223" s="18" cm="1">
        <f t="array" ref="X223">VLOOKUP($A223,'movie-row'!$A$2:$Z$101,_xlfn.XMATCH(X$31,'movie-row'!$A$1:$Z$1),0)</f>
        <v>0</v>
      </c>
      <c r="Y223" s="18" cm="1">
        <f t="array" ref="Y223">VLOOKUP($A223,'movie-row'!$A$2:$Z$101,_xlfn.XMATCH(Y$31,'movie-row'!$A$1:$Z$1),0)</f>
        <v>4</v>
      </c>
      <c r="Z223" s="18" cm="1">
        <f t="array" ref="Z223">VLOOKUP($A223,'movie-row'!$A$2:$Z$101,_xlfn.XMATCH(Z$31,'movie-row'!$A$1:$Z$1),0)</f>
        <v>3.5</v>
      </c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  <c r="AL223" s="38"/>
      <c r="AM223" s="38"/>
      <c r="AN223" s="38"/>
      <c r="AO223" s="38"/>
      <c r="AP223" s="38"/>
      <c r="AQ223" s="38"/>
      <c r="AR223" s="38"/>
      <c r="AS223" s="38"/>
      <c r="AT223" s="38"/>
      <c r="AU223" s="38"/>
      <c r="AV223" s="38"/>
      <c r="AW223" s="38"/>
      <c r="AX223" s="38"/>
      <c r="AY223" s="38"/>
      <c r="AZ223" s="38"/>
    </row>
    <row r="224" spans="1:52">
      <c r="A224" s="1" t="str">
        <f t="shared" si="35"/>
        <v>329: Jurassic Park (1993)</v>
      </c>
      <c r="B224" s="18" cm="1">
        <f t="array" ref="B224">VLOOKUP($A224,'movie-row'!$A$2:$Z$101,_xlfn.XMATCH(B$32,'movie-row'!$A$1:$Z$1),0)</f>
        <v>4.5</v>
      </c>
      <c r="C224" s="18" cm="1">
        <f t="array" ref="C224">VLOOKUP($A224,'movie-row'!$A$2:$Z$101,_xlfn.XMATCH(C$32,'movie-row'!$A$1:$Z$1),0)</f>
        <v>4</v>
      </c>
      <c r="D224" s="18" cm="1">
        <f t="array" ref="D224">VLOOKUP($A224,'movie-row'!$A$2:$Z$101,_xlfn.XMATCH(D$32,'movie-row'!$A$1:$Z$1),0)</f>
        <v>3.5</v>
      </c>
      <c r="E224" s="18" cm="1">
        <f t="array" ref="E224">VLOOKUP($A224,'movie-row'!$A$2:$Z$101,_xlfn.XMATCH(E$32,'movie-row'!$A$1:$Z$1),0)</f>
        <v>4.5</v>
      </c>
      <c r="F224" s="27" cm="1">
        <f t="array" ref="F224">VLOOKUP($A224,'movie-row'!$A$2:$Z$101,_xlfn.XMATCH(F$32,'movie-row'!$A$1:$Z$1),0)</f>
        <v>5</v>
      </c>
      <c r="G224" s="18" cm="1">
        <f t="array" ref="G224">VLOOKUP($A224,'movie-row'!$A$2:$Z$101,_xlfn.XMATCH(G$32,'movie-row'!$A$1:$Z$1),0)</f>
        <v>3.5</v>
      </c>
      <c r="H224" s="18" cm="1">
        <f t="array" ref="H224">VLOOKUP($A224,'movie-row'!$A$2:$Z$101,_xlfn.XMATCH(H$32,'movie-row'!$A$1:$Z$1),0)</f>
        <v>4</v>
      </c>
      <c r="I224" s="18" cm="1">
        <f t="array" ref="I224">VLOOKUP($A224,'movie-row'!$A$2:$Z$101,_xlfn.XMATCH(I$32,'movie-row'!$A$1:$Z$1),0)</f>
        <v>3</v>
      </c>
      <c r="J224" s="18" cm="1">
        <f t="array" ref="J224">VLOOKUP($A224,'movie-row'!$A$2:$Z$101,_xlfn.XMATCH(J$32,'movie-row'!$A$1:$Z$1),0)</f>
        <v>0</v>
      </c>
      <c r="K224" s="18" cm="1">
        <f t="array" ref="K224">VLOOKUP($A224,'movie-row'!$A$2:$Z$101,_xlfn.XMATCH(K$32,'movie-row'!$A$1:$Z$1),0)</f>
        <v>0</v>
      </c>
      <c r="L224" s="18" cm="1">
        <f t="array" ref="L224">VLOOKUP($A224,'movie-row'!$A$2:$Z$101,_xlfn.XMATCH(L$32,'movie-row'!$A$1:$Z$1),0)</f>
        <v>0</v>
      </c>
      <c r="M224" s="18" cm="1">
        <f t="array" ref="M224">VLOOKUP($A224,'movie-row'!$A$2:$Z$101,_xlfn.XMATCH(M$32,'movie-row'!$A$1:$Z$1),0)</f>
        <v>5</v>
      </c>
      <c r="N224" s="18" cm="1">
        <f t="array" ref="N224">VLOOKUP($A224,'movie-row'!$A$2:$Z$101,_xlfn.XMATCH(N$32,'movie-row'!$A$1:$Z$1),0)</f>
        <v>4.5</v>
      </c>
      <c r="O224" s="27" cm="1">
        <f t="array" ref="O224">VLOOKUP($A224,'movie-row'!$A$2:$Z$101,_xlfn.XMATCH(O$32,'movie-row'!$A$1:$Z$1),0)</f>
        <v>4</v>
      </c>
      <c r="P224" s="18" cm="1">
        <f t="array" ref="P224">VLOOKUP($A224,'movie-row'!$A$2:$Z$101,_xlfn.XMATCH(P$32,'movie-row'!$A$1:$Z$1),0)</f>
        <v>4</v>
      </c>
      <c r="Q224" s="18" cm="1">
        <f t="array" ref="Q224">VLOOKUP($A224,'movie-row'!$A$2:$Z$101,_xlfn.XMATCH(Q$32,'movie-row'!$A$1:$Z$1),0)</f>
        <v>2</v>
      </c>
      <c r="R224" s="18" cm="1">
        <f t="array" ref="R224">VLOOKUP($A224,'movie-row'!$A$2:$Z$101,_xlfn.XMATCH(R$32,'movie-row'!$A$1:$Z$1),0)</f>
        <v>4.5</v>
      </c>
      <c r="S224" s="18" cm="1">
        <f t="array" ref="S224">VLOOKUP($A224,'movie-row'!$A$2:$Z$101,_xlfn.XMATCH(S$32,'movie-row'!$A$1:$Z$1),0)</f>
        <v>5</v>
      </c>
      <c r="T224" s="18" cm="1">
        <f t="array" ref="T224">VLOOKUP($A224,'movie-row'!$A$2:$Z$101,_xlfn.XMATCH(T$32,'movie-row'!$A$1:$Z$1),0)</f>
        <v>2</v>
      </c>
      <c r="U224" s="18" cm="1">
        <f t="array" ref="U224">VLOOKUP($A224,'movie-row'!$A$2:$Z$101,_xlfn.XMATCH(U$32,'movie-row'!$A$1:$Z$1),0)</f>
        <v>5</v>
      </c>
      <c r="V224" s="18" cm="1">
        <f t="array" ref="V224">VLOOKUP($A224,'movie-row'!$A$2:$Z$101,_xlfn.XMATCH(V$32,'movie-row'!$A$1:$Z$1),0)</f>
        <v>5</v>
      </c>
      <c r="W224" s="18" cm="1">
        <f t="array" ref="W224">VLOOKUP($A224,'movie-row'!$A$2:$Z$101,_xlfn.XMATCH(W$32,'movie-row'!$A$1:$Z$1),0)</f>
        <v>4</v>
      </c>
      <c r="X224" s="18" cm="1">
        <f t="array" ref="X224">VLOOKUP($A224,'movie-row'!$A$2:$Z$101,_xlfn.XMATCH(X$32,'movie-row'!$A$1:$Z$1),0)</f>
        <v>3.5</v>
      </c>
      <c r="Y224" s="18" cm="1">
        <f t="array" ref="Y224">VLOOKUP($A224,'movie-row'!$A$2:$Z$101,_xlfn.XMATCH(Y$32,'movie-row'!$A$1:$Z$1),0)</f>
        <v>3.5</v>
      </c>
      <c r="Z224" s="18" cm="1">
        <f t="array" ref="Z224">VLOOKUP($A224,'movie-row'!$A$2:$Z$101,_xlfn.XMATCH(Z$32,'movie-row'!$A$1:$Z$1),0)</f>
        <v>3.5</v>
      </c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  <c r="AL224" s="38"/>
      <c r="AM224" s="38"/>
      <c r="AN224" s="38"/>
      <c r="AO224" s="38"/>
      <c r="AP224" s="38"/>
      <c r="AQ224" s="38"/>
      <c r="AR224" s="38"/>
      <c r="AS224" s="38"/>
      <c r="AT224" s="38"/>
      <c r="AU224" s="38"/>
      <c r="AV224" s="38"/>
      <c r="AW224" s="38"/>
      <c r="AX224" s="38"/>
      <c r="AY224" s="38"/>
      <c r="AZ224" s="38"/>
    </row>
    <row r="225" spans="1:52">
      <c r="A225" s="1" t="str">
        <f t="shared" si="35"/>
        <v>329: Jurassic Park (1993)</v>
      </c>
      <c r="B225" s="18" cm="1">
        <f t="array" ref="B225">VLOOKUP($A225,'movie-row'!$A$2:$Z$101,_xlfn.XMATCH(B$33,'movie-row'!$A$1:$Z$1),0)</f>
        <v>5</v>
      </c>
      <c r="C225" s="18" cm="1">
        <f t="array" ref="C225">VLOOKUP($A225,'movie-row'!$A$2:$Z$101,_xlfn.XMATCH(C$33,'movie-row'!$A$1:$Z$1),0)</f>
        <v>0</v>
      </c>
      <c r="D225" s="18" cm="1">
        <f t="array" ref="D225">VLOOKUP($A225,'movie-row'!$A$2:$Z$101,_xlfn.XMATCH(D$33,'movie-row'!$A$1:$Z$1),0)</f>
        <v>4</v>
      </c>
      <c r="E225" s="18" cm="1">
        <f t="array" ref="E225">VLOOKUP($A225,'movie-row'!$A$2:$Z$101,_xlfn.XMATCH(E$33,'movie-row'!$A$1:$Z$1),0)</f>
        <v>4</v>
      </c>
      <c r="F225" s="27" cm="1">
        <f t="array" ref="F225">VLOOKUP($A225,'movie-row'!$A$2:$Z$101,_xlfn.XMATCH(F$33,'movie-row'!$A$1:$Z$1),0)</f>
        <v>3</v>
      </c>
      <c r="G225" s="18" cm="1">
        <f t="array" ref="G225">VLOOKUP($A225,'movie-row'!$A$2:$Z$101,_xlfn.XMATCH(G$33,'movie-row'!$A$1:$Z$1),0)</f>
        <v>4</v>
      </c>
      <c r="H225" s="18" cm="1">
        <f t="array" ref="H225">VLOOKUP($A225,'movie-row'!$A$2:$Z$101,_xlfn.XMATCH(H$33,'movie-row'!$A$1:$Z$1),0)</f>
        <v>2</v>
      </c>
      <c r="I225" s="18" cm="1">
        <f t="array" ref="I225">VLOOKUP($A225,'movie-row'!$A$2:$Z$101,_xlfn.XMATCH(I$33,'movie-row'!$A$1:$Z$1),0)</f>
        <v>0</v>
      </c>
      <c r="J225" s="18" cm="1">
        <f t="array" ref="J225">VLOOKUP($A225,'movie-row'!$A$2:$Z$101,_xlfn.XMATCH(J$33,'movie-row'!$A$1:$Z$1),0)</f>
        <v>5</v>
      </c>
      <c r="K225" s="18" cm="1">
        <f t="array" ref="K225">VLOOKUP($A225,'movie-row'!$A$2:$Z$101,_xlfn.XMATCH(K$33,'movie-row'!$A$1:$Z$1),0)</f>
        <v>4</v>
      </c>
      <c r="L225" s="18" cm="1">
        <f t="array" ref="L225">VLOOKUP($A225,'movie-row'!$A$2:$Z$101,_xlfn.XMATCH(L$33,'movie-row'!$A$1:$Z$1),0)</f>
        <v>4</v>
      </c>
      <c r="M225" s="18" cm="1">
        <f t="array" ref="M225">VLOOKUP($A225,'movie-row'!$A$2:$Z$101,_xlfn.XMATCH(M$33,'movie-row'!$A$1:$Z$1),0)</f>
        <v>4</v>
      </c>
      <c r="N225" s="18" cm="1">
        <f t="array" ref="N225">VLOOKUP($A225,'movie-row'!$A$2:$Z$101,_xlfn.XMATCH(N$33,'movie-row'!$A$1:$Z$1),0)</f>
        <v>2</v>
      </c>
      <c r="O225" s="27" cm="1">
        <f t="array" ref="O225">VLOOKUP($A225,'movie-row'!$A$2:$Z$101,_xlfn.XMATCH(O$33,'movie-row'!$A$1:$Z$1),0)</f>
        <v>4</v>
      </c>
      <c r="P225" s="18" cm="1">
        <f t="array" ref="P225">VLOOKUP($A225,'movie-row'!$A$2:$Z$101,_xlfn.XMATCH(P$33,'movie-row'!$A$1:$Z$1),0)</f>
        <v>0</v>
      </c>
      <c r="Q225" s="18" cm="1">
        <f t="array" ref="Q225">VLOOKUP($A225,'movie-row'!$A$2:$Z$101,_xlfn.XMATCH(Q$33,'movie-row'!$A$1:$Z$1),0)</f>
        <v>0</v>
      </c>
      <c r="R225" s="18" cm="1">
        <f t="array" ref="R225">VLOOKUP($A225,'movie-row'!$A$2:$Z$101,_xlfn.XMATCH(R$33,'movie-row'!$A$1:$Z$1),0)</f>
        <v>3</v>
      </c>
      <c r="S225" s="18" cm="1">
        <f t="array" ref="S225">VLOOKUP($A225,'movie-row'!$A$2:$Z$101,_xlfn.XMATCH(S$33,'movie-row'!$A$1:$Z$1),0)</f>
        <v>4.5</v>
      </c>
      <c r="T225" s="18" cm="1">
        <f t="array" ref="T225">VLOOKUP($A225,'movie-row'!$A$2:$Z$101,_xlfn.XMATCH(T$33,'movie-row'!$A$1:$Z$1),0)</f>
        <v>4</v>
      </c>
      <c r="U225" s="18" cm="1">
        <f t="array" ref="U225">VLOOKUP($A225,'movie-row'!$A$2:$Z$101,_xlfn.XMATCH(U$33,'movie-row'!$A$1:$Z$1),0)</f>
        <v>4</v>
      </c>
      <c r="V225" s="18" cm="1">
        <f t="array" ref="V225">VLOOKUP($A225,'movie-row'!$A$2:$Z$101,_xlfn.XMATCH(V$33,'movie-row'!$A$1:$Z$1),0)</f>
        <v>2</v>
      </c>
      <c r="W225" s="18" cm="1">
        <f t="array" ref="W225">VLOOKUP($A225,'movie-row'!$A$2:$Z$101,_xlfn.XMATCH(W$33,'movie-row'!$A$1:$Z$1),0)</f>
        <v>5</v>
      </c>
      <c r="X225" s="18" cm="1">
        <f t="array" ref="X225">VLOOKUP($A225,'movie-row'!$A$2:$Z$101,_xlfn.XMATCH(X$33,'movie-row'!$A$1:$Z$1),0)</f>
        <v>3</v>
      </c>
      <c r="Y225" s="18" cm="1">
        <f t="array" ref="Y225">VLOOKUP($A225,'movie-row'!$A$2:$Z$101,_xlfn.XMATCH(Y$33,'movie-row'!$A$1:$Z$1),0)</f>
        <v>3.5</v>
      </c>
      <c r="Z225" s="18" cm="1">
        <f t="array" ref="Z225">VLOOKUP($A225,'movie-row'!$A$2:$Z$101,_xlfn.XMATCH(Z$33,'movie-row'!$A$1:$Z$1),0)</f>
        <v>4.5</v>
      </c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  <c r="AL225" s="38"/>
      <c r="AM225" s="38"/>
      <c r="AN225" s="38"/>
      <c r="AO225" s="38"/>
      <c r="AP225" s="38"/>
      <c r="AQ225" s="38"/>
      <c r="AR225" s="38"/>
      <c r="AS225" s="38"/>
      <c r="AT225" s="38"/>
      <c r="AU225" s="38"/>
      <c r="AV225" s="38"/>
      <c r="AW225" s="38"/>
      <c r="AX225" s="38"/>
      <c r="AY225" s="38"/>
      <c r="AZ225" s="38"/>
    </row>
    <row r="226" spans="1:52">
      <c r="A226" s="21" t="s">
        <v>36</v>
      </c>
      <c r="B226" s="18" cm="1">
        <f t="array" ref="B226">VLOOKUP($A226,'movie-row'!$A$2:$Z$101,_xlfn.XMATCH(B$29,'movie-row'!$A$1:$Z$1),0)</f>
        <v>3.5</v>
      </c>
      <c r="C226" s="18" cm="1">
        <f t="array" ref="C226">VLOOKUP($A226,'movie-row'!$A$2:$Z$101,_xlfn.XMATCH(C$29,'movie-row'!$A$1:$Z$1),0)</f>
        <v>4</v>
      </c>
      <c r="D226" s="18" cm="1">
        <f t="array" ref="D226">VLOOKUP($A226,'movie-row'!$A$2:$Z$101,_xlfn.XMATCH(D$29,'movie-row'!$A$1:$Z$1),0)</f>
        <v>5</v>
      </c>
      <c r="E226" s="18" cm="1">
        <f t="array" ref="E226">VLOOKUP($A226,'movie-row'!$A$2:$Z$101,_xlfn.XMATCH(E$29,'movie-row'!$A$1:$Z$1),0)</f>
        <v>3</v>
      </c>
      <c r="F226" s="27" cm="1">
        <f t="array" ref="F226">VLOOKUP($A226,'movie-row'!$A$2:$Z$101,_xlfn.XMATCH(F$29,'movie-row'!$A$1:$Z$1),0)</f>
        <v>3</v>
      </c>
      <c r="G226" s="18" cm="1">
        <f t="array" ref="G226">VLOOKUP($A226,'movie-row'!$A$2:$Z$101,_xlfn.XMATCH(G$29,'movie-row'!$A$1:$Z$1),0)</f>
        <v>4</v>
      </c>
      <c r="H226" s="18" cm="1">
        <f t="array" ref="H226">VLOOKUP($A226,'movie-row'!$A$2:$Z$101,_xlfn.XMATCH(H$29,'movie-row'!$A$1:$Z$1),0)</f>
        <v>4</v>
      </c>
      <c r="I226" s="18" cm="1">
        <f t="array" ref="I226">VLOOKUP($A226,'movie-row'!$A$2:$Z$101,_xlfn.XMATCH(I$29,'movie-row'!$A$1:$Z$1),0)</f>
        <v>3</v>
      </c>
      <c r="J226" s="18" cm="1">
        <f t="array" ref="J226">VLOOKUP($A226,'movie-row'!$A$2:$Z$101,_xlfn.XMATCH(J$29,'movie-row'!$A$1:$Z$1),0)</f>
        <v>4.5</v>
      </c>
      <c r="K226" s="18" cm="1">
        <f t="array" ref="K226">VLOOKUP($A226,'movie-row'!$A$2:$Z$101,_xlfn.XMATCH(K$29,'movie-row'!$A$1:$Z$1),0)</f>
        <v>5</v>
      </c>
      <c r="L226" s="18" cm="1">
        <f t="array" ref="L226">VLOOKUP($A226,'movie-row'!$A$2:$Z$101,_xlfn.XMATCH(L$29,'movie-row'!$A$1:$Z$1),0)</f>
        <v>4.5</v>
      </c>
      <c r="M226" s="18" cm="1">
        <f t="array" ref="M226">VLOOKUP($A226,'movie-row'!$A$2:$Z$101,_xlfn.XMATCH(M$29,'movie-row'!$A$1:$Z$1),0)</f>
        <v>5</v>
      </c>
      <c r="N226" s="18" cm="1">
        <f t="array" ref="N226">VLOOKUP($A226,'movie-row'!$A$2:$Z$101,_xlfn.XMATCH(N$29,'movie-row'!$A$1:$Z$1),0)</f>
        <v>3.5</v>
      </c>
      <c r="O226" s="27" cm="1">
        <f t="array" ref="O226">VLOOKUP($A226,'movie-row'!$A$2:$Z$101,_xlfn.XMATCH(O$29,'movie-row'!$A$1:$Z$1),0)</f>
        <v>0</v>
      </c>
      <c r="P226" s="18" cm="1">
        <f t="array" ref="P226">VLOOKUP($A226,'movie-row'!$A$2:$Z$101,_xlfn.XMATCH(P$29,'movie-row'!$A$1:$Z$1),0)</f>
        <v>5</v>
      </c>
      <c r="Q226" s="18" cm="1">
        <f t="array" ref="Q226">VLOOKUP($A226,'movie-row'!$A$2:$Z$101,_xlfn.XMATCH(Q$29,'movie-row'!$A$1:$Z$1),0)</f>
        <v>5</v>
      </c>
      <c r="R226" s="18" cm="1">
        <f t="array" ref="R226">VLOOKUP($A226,'movie-row'!$A$2:$Z$101,_xlfn.XMATCH(R$29,'movie-row'!$A$1:$Z$1),0)</f>
        <v>3</v>
      </c>
      <c r="S226" s="18" cm="1">
        <f t="array" ref="S226">VLOOKUP($A226,'movie-row'!$A$2:$Z$101,_xlfn.XMATCH(S$29,'movie-row'!$A$1:$Z$1),0)</f>
        <v>3</v>
      </c>
      <c r="T226" s="18" cm="1">
        <f t="array" ref="T226">VLOOKUP($A226,'movie-row'!$A$2:$Z$101,_xlfn.XMATCH(T$29,'movie-row'!$A$1:$Z$1),0)</f>
        <v>3</v>
      </c>
      <c r="U226" s="18" cm="1">
        <f t="array" ref="U226">VLOOKUP($A226,'movie-row'!$A$2:$Z$101,_xlfn.XMATCH(U$29,'movie-row'!$A$1:$Z$1),0)</f>
        <v>5</v>
      </c>
      <c r="V226" s="18" cm="1">
        <f t="array" ref="V226">VLOOKUP($A226,'movie-row'!$A$2:$Z$101,_xlfn.XMATCH(V$29,'movie-row'!$A$1:$Z$1),0)</f>
        <v>0.5</v>
      </c>
      <c r="W226" s="18" cm="1">
        <f t="array" ref="W226">VLOOKUP($A226,'movie-row'!$A$2:$Z$101,_xlfn.XMATCH(W$29,'movie-row'!$A$1:$Z$1),0)</f>
        <v>4.5</v>
      </c>
      <c r="X226" s="18" cm="1">
        <f t="array" ref="X226">VLOOKUP($A226,'movie-row'!$A$2:$Z$101,_xlfn.XMATCH(X$29,'movie-row'!$A$1:$Z$1),0)</f>
        <v>4</v>
      </c>
      <c r="Y226" s="18" cm="1">
        <f t="array" ref="Y226">VLOOKUP($A226,'movie-row'!$A$2:$Z$101,_xlfn.XMATCH(Y$29,'movie-row'!$A$1:$Z$1),0)</f>
        <v>0</v>
      </c>
      <c r="Z226" s="18" cm="1">
        <f t="array" ref="Z226">VLOOKUP($A226,'movie-row'!$A$2:$Z$101,_xlfn.XMATCH(Z$29,'movie-row'!$A$1:$Z$1),0)</f>
        <v>0</v>
      </c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  <c r="AL226" s="38"/>
      <c r="AM226" s="38"/>
      <c r="AN226" s="38"/>
      <c r="AO226" s="38"/>
      <c r="AP226" s="38"/>
      <c r="AQ226" s="38"/>
      <c r="AR226" s="38"/>
      <c r="AS226" s="38"/>
      <c r="AT226" s="38"/>
      <c r="AU226" s="38"/>
      <c r="AV226" s="38"/>
      <c r="AW226" s="38"/>
      <c r="AX226" s="38"/>
      <c r="AY226" s="38"/>
      <c r="AZ226" s="38"/>
    </row>
    <row r="227" spans="1:52">
      <c r="A227" s="1" t="str">
        <f t="shared" ref="A227:A230" si="36">A226</f>
        <v>393: Kill Bill: Vol. 2 (2004)</v>
      </c>
      <c r="B227" s="18" cm="1">
        <f t="array" ref="B227">VLOOKUP($A227,'movie-row'!$A$2:$Z$101,_xlfn.XMATCH(B$30,'movie-row'!$A$1:$Z$1),0)</f>
        <v>4</v>
      </c>
      <c r="C227" s="18" cm="1">
        <f t="array" ref="C227">VLOOKUP($A227,'movie-row'!$A$2:$Z$101,_xlfn.XMATCH(C$30,'movie-row'!$A$1:$Z$1),0)</f>
        <v>4.5</v>
      </c>
      <c r="D227" s="18" cm="1">
        <f t="array" ref="D227">VLOOKUP($A227,'movie-row'!$A$2:$Z$101,_xlfn.XMATCH(D$30,'movie-row'!$A$1:$Z$1),0)</f>
        <v>0.5</v>
      </c>
      <c r="E227" s="18" cm="1">
        <f t="array" ref="E227">VLOOKUP($A227,'movie-row'!$A$2:$Z$101,_xlfn.XMATCH(E$30,'movie-row'!$A$1:$Z$1),0)</f>
        <v>0</v>
      </c>
      <c r="F227" s="27" cm="1">
        <f t="array" ref="F227">VLOOKUP($A227,'movie-row'!$A$2:$Z$101,_xlfn.XMATCH(F$30,'movie-row'!$A$1:$Z$1),0)</f>
        <v>5</v>
      </c>
      <c r="G227" s="18" cm="1">
        <f t="array" ref="G227">VLOOKUP($A227,'movie-row'!$A$2:$Z$101,_xlfn.XMATCH(G$30,'movie-row'!$A$1:$Z$1),0)</f>
        <v>3</v>
      </c>
      <c r="H227" s="18" cm="1">
        <f t="array" ref="H227">VLOOKUP($A227,'movie-row'!$A$2:$Z$101,_xlfn.XMATCH(H$30,'movie-row'!$A$1:$Z$1),0)</f>
        <v>3</v>
      </c>
      <c r="I227" s="18" cm="1">
        <f t="array" ref="I227">VLOOKUP($A227,'movie-row'!$A$2:$Z$101,_xlfn.XMATCH(I$30,'movie-row'!$A$1:$Z$1),0)</f>
        <v>3.5</v>
      </c>
      <c r="J227" s="18" cm="1">
        <f t="array" ref="J227">VLOOKUP($A227,'movie-row'!$A$2:$Z$101,_xlfn.XMATCH(J$30,'movie-row'!$A$1:$Z$1),0)</f>
        <v>4</v>
      </c>
      <c r="K227" s="18" cm="1">
        <f t="array" ref="K227">VLOOKUP($A227,'movie-row'!$A$2:$Z$101,_xlfn.XMATCH(K$30,'movie-row'!$A$1:$Z$1),0)</f>
        <v>3.5</v>
      </c>
      <c r="L227" s="18" cm="1">
        <f t="array" ref="L227">VLOOKUP($A227,'movie-row'!$A$2:$Z$101,_xlfn.XMATCH(L$30,'movie-row'!$A$1:$Z$1),0)</f>
        <v>4</v>
      </c>
      <c r="M227" s="18" cm="1">
        <f t="array" ref="M227">VLOOKUP($A227,'movie-row'!$A$2:$Z$101,_xlfn.XMATCH(M$30,'movie-row'!$A$1:$Z$1),0)</f>
        <v>5</v>
      </c>
      <c r="N227" s="18" cm="1">
        <f t="array" ref="N227">VLOOKUP($A227,'movie-row'!$A$2:$Z$101,_xlfn.XMATCH(N$30,'movie-row'!$A$1:$Z$1),0)</f>
        <v>3</v>
      </c>
      <c r="O227" s="27" cm="1">
        <f t="array" ref="O227">VLOOKUP($A227,'movie-row'!$A$2:$Z$101,_xlfn.XMATCH(O$30,'movie-row'!$A$1:$Z$1),0)</f>
        <v>5</v>
      </c>
      <c r="P227" s="18" cm="1">
        <f t="array" ref="P227">VLOOKUP($A227,'movie-row'!$A$2:$Z$101,_xlfn.XMATCH(P$30,'movie-row'!$A$1:$Z$1),0)</f>
        <v>0</v>
      </c>
      <c r="Q227" s="18" cm="1">
        <f t="array" ref="Q227">VLOOKUP($A227,'movie-row'!$A$2:$Z$101,_xlfn.XMATCH(Q$30,'movie-row'!$A$1:$Z$1),0)</f>
        <v>5</v>
      </c>
      <c r="R227" s="18" cm="1">
        <f t="array" ref="R227">VLOOKUP($A227,'movie-row'!$A$2:$Z$101,_xlfn.XMATCH(R$30,'movie-row'!$A$1:$Z$1),0)</f>
        <v>0</v>
      </c>
      <c r="S227" s="18" cm="1">
        <f t="array" ref="S227">VLOOKUP($A227,'movie-row'!$A$2:$Z$101,_xlfn.XMATCH(S$30,'movie-row'!$A$1:$Z$1),0)</f>
        <v>0</v>
      </c>
      <c r="T227" s="18" cm="1">
        <f t="array" ref="T227">VLOOKUP($A227,'movie-row'!$A$2:$Z$101,_xlfn.XMATCH(T$30,'movie-row'!$A$1:$Z$1),0)</f>
        <v>4</v>
      </c>
      <c r="U227" s="18" cm="1">
        <f t="array" ref="U227">VLOOKUP($A227,'movie-row'!$A$2:$Z$101,_xlfn.XMATCH(U$30,'movie-row'!$A$1:$Z$1),0)</f>
        <v>3</v>
      </c>
      <c r="V227" s="18" cm="1">
        <f t="array" ref="V227">VLOOKUP($A227,'movie-row'!$A$2:$Z$101,_xlfn.XMATCH(V$30,'movie-row'!$A$1:$Z$1),0)</f>
        <v>4</v>
      </c>
      <c r="W227" s="18" cm="1">
        <f t="array" ref="W227">VLOOKUP($A227,'movie-row'!$A$2:$Z$101,_xlfn.XMATCH(W$30,'movie-row'!$A$1:$Z$1),0)</f>
        <v>5</v>
      </c>
      <c r="X227" s="18" cm="1">
        <f t="array" ref="X227">VLOOKUP($A227,'movie-row'!$A$2:$Z$101,_xlfn.XMATCH(X$30,'movie-row'!$A$1:$Z$1),0)</f>
        <v>5</v>
      </c>
      <c r="Y227" s="18" cm="1">
        <f t="array" ref="Y227">VLOOKUP($A227,'movie-row'!$A$2:$Z$101,_xlfn.XMATCH(Y$30,'movie-row'!$A$1:$Z$1),0)</f>
        <v>0</v>
      </c>
      <c r="Z227" s="18" cm="1">
        <f t="array" ref="Z227">VLOOKUP($A227,'movie-row'!$A$2:$Z$101,_xlfn.XMATCH(Z$30,'movie-row'!$A$1:$Z$1),0)</f>
        <v>5</v>
      </c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  <c r="AZ227" s="38"/>
    </row>
    <row r="228" spans="1:52">
      <c r="A228" s="1" t="str">
        <f t="shared" si="36"/>
        <v>393: Kill Bill: Vol. 2 (2004)</v>
      </c>
      <c r="B228" s="18" cm="1">
        <f t="array" ref="B228">VLOOKUP($A228,'movie-row'!$A$2:$Z$101,_xlfn.XMATCH(B$31,'movie-row'!$A$1:$Z$1),0)</f>
        <v>0.5</v>
      </c>
      <c r="C228" s="18" cm="1">
        <f t="array" ref="C228">VLOOKUP($A228,'movie-row'!$A$2:$Z$101,_xlfn.XMATCH(C$31,'movie-row'!$A$1:$Z$1),0)</f>
        <v>3</v>
      </c>
      <c r="D228" s="18" cm="1">
        <f t="array" ref="D228">VLOOKUP($A228,'movie-row'!$A$2:$Z$101,_xlfn.XMATCH(D$31,'movie-row'!$A$1:$Z$1),0)</f>
        <v>3.5</v>
      </c>
      <c r="E228" s="18" cm="1">
        <f t="array" ref="E228">VLOOKUP($A228,'movie-row'!$A$2:$Z$101,_xlfn.XMATCH(E$31,'movie-row'!$A$1:$Z$1),0)</f>
        <v>0</v>
      </c>
      <c r="F228" s="27" cm="1">
        <f t="array" ref="F228">VLOOKUP($A228,'movie-row'!$A$2:$Z$101,_xlfn.XMATCH(F$31,'movie-row'!$A$1:$Z$1),0)</f>
        <v>4.5</v>
      </c>
      <c r="G228" s="18" cm="1">
        <f t="array" ref="G228">VLOOKUP($A228,'movie-row'!$A$2:$Z$101,_xlfn.XMATCH(G$31,'movie-row'!$A$1:$Z$1),0)</f>
        <v>0</v>
      </c>
      <c r="H228" s="18" cm="1">
        <f t="array" ref="H228">VLOOKUP($A228,'movie-row'!$A$2:$Z$101,_xlfn.XMATCH(H$31,'movie-row'!$A$1:$Z$1),0)</f>
        <v>3.5</v>
      </c>
      <c r="I228" s="18" cm="1">
        <f t="array" ref="I228">VLOOKUP($A228,'movie-row'!$A$2:$Z$101,_xlfn.XMATCH(I$31,'movie-row'!$A$1:$Z$1),0)</f>
        <v>3</v>
      </c>
      <c r="J228" s="18" cm="1">
        <f t="array" ref="J228">VLOOKUP($A228,'movie-row'!$A$2:$Z$101,_xlfn.XMATCH(J$31,'movie-row'!$A$1:$Z$1),0)</f>
        <v>3.5</v>
      </c>
      <c r="K228" s="18" cm="1">
        <f t="array" ref="K228">VLOOKUP($A228,'movie-row'!$A$2:$Z$101,_xlfn.XMATCH(K$31,'movie-row'!$A$1:$Z$1),0)</f>
        <v>4</v>
      </c>
      <c r="L228" s="18" cm="1">
        <f t="array" ref="L228">VLOOKUP($A228,'movie-row'!$A$2:$Z$101,_xlfn.XMATCH(L$31,'movie-row'!$A$1:$Z$1),0)</f>
        <v>4</v>
      </c>
      <c r="M228" s="18" cm="1">
        <f t="array" ref="M228">VLOOKUP($A228,'movie-row'!$A$2:$Z$101,_xlfn.XMATCH(M$31,'movie-row'!$A$1:$Z$1),0)</f>
        <v>3</v>
      </c>
      <c r="N228" s="18" cm="1">
        <f t="array" ref="N228">VLOOKUP($A228,'movie-row'!$A$2:$Z$101,_xlfn.XMATCH(N$31,'movie-row'!$A$1:$Z$1),0)</f>
        <v>4</v>
      </c>
      <c r="O228" s="27" cm="1">
        <f t="array" ref="O228">VLOOKUP($A228,'movie-row'!$A$2:$Z$101,_xlfn.XMATCH(O$31,'movie-row'!$A$1:$Z$1),0)</f>
        <v>3.5</v>
      </c>
      <c r="P228" s="18" cm="1">
        <f t="array" ref="P228">VLOOKUP($A228,'movie-row'!$A$2:$Z$101,_xlfn.XMATCH(P$31,'movie-row'!$A$1:$Z$1),0)</f>
        <v>4</v>
      </c>
      <c r="Q228" s="18" cm="1">
        <f t="array" ref="Q228">VLOOKUP($A228,'movie-row'!$A$2:$Z$101,_xlfn.XMATCH(Q$31,'movie-row'!$A$1:$Z$1),0)</f>
        <v>2.5</v>
      </c>
      <c r="R228" s="18" cm="1">
        <f t="array" ref="R228">VLOOKUP($A228,'movie-row'!$A$2:$Z$101,_xlfn.XMATCH(R$31,'movie-row'!$A$1:$Z$1),0)</f>
        <v>0</v>
      </c>
      <c r="S228" s="18" cm="1">
        <f t="array" ref="S228">VLOOKUP($A228,'movie-row'!$A$2:$Z$101,_xlfn.XMATCH(S$31,'movie-row'!$A$1:$Z$1),0)</f>
        <v>5</v>
      </c>
      <c r="T228" s="18" cm="1">
        <f t="array" ref="T228">VLOOKUP($A228,'movie-row'!$A$2:$Z$101,_xlfn.XMATCH(T$31,'movie-row'!$A$1:$Z$1),0)</f>
        <v>0</v>
      </c>
      <c r="U228" s="18" cm="1">
        <f t="array" ref="U228">VLOOKUP($A228,'movie-row'!$A$2:$Z$101,_xlfn.XMATCH(U$31,'movie-row'!$A$1:$Z$1),0)</f>
        <v>3.5</v>
      </c>
      <c r="V228" s="18" cm="1">
        <f t="array" ref="V228">VLOOKUP($A228,'movie-row'!$A$2:$Z$101,_xlfn.XMATCH(V$31,'movie-row'!$A$1:$Z$1),0)</f>
        <v>4</v>
      </c>
      <c r="W228" s="18" cm="1">
        <f t="array" ref="W228">VLOOKUP($A228,'movie-row'!$A$2:$Z$101,_xlfn.XMATCH(W$31,'movie-row'!$A$1:$Z$1),0)</f>
        <v>5</v>
      </c>
      <c r="X228" s="18" cm="1">
        <f t="array" ref="X228">VLOOKUP($A228,'movie-row'!$A$2:$Z$101,_xlfn.XMATCH(X$31,'movie-row'!$A$1:$Z$1),0)</f>
        <v>4</v>
      </c>
      <c r="Y228" s="18" cm="1">
        <f t="array" ref="Y228">VLOOKUP($A228,'movie-row'!$A$2:$Z$101,_xlfn.XMATCH(Y$31,'movie-row'!$A$1:$Z$1),0)</f>
        <v>4.5</v>
      </c>
      <c r="Z228" s="18" cm="1">
        <f t="array" ref="Z228">VLOOKUP($A228,'movie-row'!$A$2:$Z$101,_xlfn.XMATCH(Z$31,'movie-row'!$A$1:$Z$1),0)</f>
        <v>3</v>
      </c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  <c r="AL228" s="38"/>
      <c r="AM228" s="38"/>
      <c r="AN228" s="38"/>
      <c r="AO228" s="38"/>
      <c r="AP228" s="38"/>
      <c r="AQ228" s="38"/>
      <c r="AR228" s="38"/>
      <c r="AS228" s="38"/>
      <c r="AT228" s="38"/>
      <c r="AU228" s="38"/>
      <c r="AV228" s="38"/>
      <c r="AW228" s="38"/>
      <c r="AX228" s="38"/>
      <c r="AY228" s="38"/>
      <c r="AZ228" s="38"/>
    </row>
    <row r="229" spans="1:52">
      <c r="A229" s="1" t="str">
        <f t="shared" si="36"/>
        <v>393: Kill Bill: Vol. 2 (2004)</v>
      </c>
      <c r="B229" s="18" cm="1">
        <f t="array" ref="B229">VLOOKUP($A229,'movie-row'!$A$2:$Z$101,_xlfn.XMATCH(B$32,'movie-row'!$A$1:$Z$1),0)</f>
        <v>3.5</v>
      </c>
      <c r="C229" s="18" cm="1">
        <f t="array" ref="C229">VLOOKUP($A229,'movie-row'!$A$2:$Z$101,_xlfn.XMATCH(C$32,'movie-row'!$A$1:$Z$1),0)</f>
        <v>5</v>
      </c>
      <c r="D229" s="18" cm="1">
        <f t="array" ref="D229">VLOOKUP($A229,'movie-row'!$A$2:$Z$101,_xlfn.XMATCH(D$32,'movie-row'!$A$1:$Z$1),0)</f>
        <v>4.5</v>
      </c>
      <c r="E229" s="18" cm="1">
        <f t="array" ref="E229">VLOOKUP($A229,'movie-row'!$A$2:$Z$101,_xlfn.XMATCH(E$32,'movie-row'!$A$1:$Z$1),0)</f>
        <v>3.5</v>
      </c>
      <c r="F229" s="27" cm="1">
        <f t="array" ref="F229">VLOOKUP($A229,'movie-row'!$A$2:$Z$101,_xlfn.XMATCH(F$32,'movie-row'!$A$1:$Z$1),0)</f>
        <v>0</v>
      </c>
      <c r="G229" s="18" cm="1">
        <f t="array" ref="G229">VLOOKUP($A229,'movie-row'!$A$2:$Z$101,_xlfn.XMATCH(G$32,'movie-row'!$A$1:$Z$1),0)</f>
        <v>0.5</v>
      </c>
      <c r="H229" s="18" cm="1">
        <f t="array" ref="H229">VLOOKUP($A229,'movie-row'!$A$2:$Z$101,_xlfn.XMATCH(H$32,'movie-row'!$A$1:$Z$1),0)</f>
        <v>5</v>
      </c>
      <c r="I229" s="18" cm="1">
        <f t="array" ref="I229">VLOOKUP($A229,'movie-row'!$A$2:$Z$101,_xlfn.XMATCH(I$32,'movie-row'!$A$1:$Z$1),0)</f>
        <v>3</v>
      </c>
      <c r="J229" s="18" cm="1">
        <f t="array" ref="J229">VLOOKUP($A229,'movie-row'!$A$2:$Z$101,_xlfn.XMATCH(J$32,'movie-row'!$A$1:$Z$1),0)</f>
        <v>0</v>
      </c>
      <c r="K229" s="18" cm="1">
        <f t="array" ref="K229">VLOOKUP($A229,'movie-row'!$A$2:$Z$101,_xlfn.XMATCH(K$32,'movie-row'!$A$1:$Z$1),0)</f>
        <v>5</v>
      </c>
      <c r="L229" s="18" cm="1">
        <f t="array" ref="L229">VLOOKUP($A229,'movie-row'!$A$2:$Z$101,_xlfn.XMATCH(L$32,'movie-row'!$A$1:$Z$1),0)</f>
        <v>0</v>
      </c>
      <c r="M229" s="18" cm="1">
        <f t="array" ref="M229">VLOOKUP($A229,'movie-row'!$A$2:$Z$101,_xlfn.XMATCH(M$32,'movie-row'!$A$1:$Z$1),0)</f>
        <v>5</v>
      </c>
      <c r="N229" s="18" cm="1">
        <f t="array" ref="N229">VLOOKUP($A229,'movie-row'!$A$2:$Z$101,_xlfn.XMATCH(N$32,'movie-row'!$A$1:$Z$1),0)</f>
        <v>3</v>
      </c>
      <c r="O229" s="27" cm="1">
        <f t="array" ref="O229">VLOOKUP($A229,'movie-row'!$A$2:$Z$101,_xlfn.XMATCH(O$32,'movie-row'!$A$1:$Z$1),0)</f>
        <v>3.5</v>
      </c>
      <c r="P229" s="18" cm="1">
        <f t="array" ref="P229">VLOOKUP($A229,'movie-row'!$A$2:$Z$101,_xlfn.XMATCH(P$32,'movie-row'!$A$1:$Z$1),0)</f>
        <v>4.5</v>
      </c>
      <c r="Q229" s="18" cm="1">
        <f t="array" ref="Q229">VLOOKUP($A229,'movie-row'!$A$2:$Z$101,_xlfn.XMATCH(Q$32,'movie-row'!$A$1:$Z$1),0)</f>
        <v>5</v>
      </c>
      <c r="R229" s="18" cm="1">
        <f t="array" ref="R229">VLOOKUP($A229,'movie-row'!$A$2:$Z$101,_xlfn.XMATCH(R$32,'movie-row'!$A$1:$Z$1),0)</f>
        <v>3.5</v>
      </c>
      <c r="S229" s="18" cm="1">
        <f t="array" ref="S229">VLOOKUP($A229,'movie-row'!$A$2:$Z$101,_xlfn.XMATCH(S$32,'movie-row'!$A$1:$Z$1),0)</f>
        <v>4</v>
      </c>
      <c r="T229" s="18" cm="1">
        <f t="array" ref="T229">VLOOKUP($A229,'movie-row'!$A$2:$Z$101,_xlfn.XMATCH(T$32,'movie-row'!$A$1:$Z$1),0)</f>
        <v>5</v>
      </c>
      <c r="U229" s="18" cm="1">
        <f t="array" ref="U229">VLOOKUP($A229,'movie-row'!$A$2:$Z$101,_xlfn.XMATCH(U$32,'movie-row'!$A$1:$Z$1),0)</f>
        <v>5</v>
      </c>
      <c r="V229" s="18" cm="1">
        <f t="array" ref="V229">VLOOKUP($A229,'movie-row'!$A$2:$Z$101,_xlfn.XMATCH(V$32,'movie-row'!$A$1:$Z$1),0)</f>
        <v>0</v>
      </c>
      <c r="W229" s="18" cm="1">
        <f t="array" ref="W229">VLOOKUP($A229,'movie-row'!$A$2:$Z$101,_xlfn.XMATCH(W$32,'movie-row'!$A$1:$Z$1),0)</f>
        <v>5</v>
      </c>
      <c r="X229" s="18" cm="1">
        <f t="array" ref="X229">VLOOKUP($A229,'movie-row'!$A$2:$Z$101,_xlfn.XMATCH(X$32,'movie-row'!$A$1:$Z$1),0)</f>
        <v>0.5</v>
      </c>
      <c r="Y229" s="18" cm="1">
        <f t="array" ref="Y229">VLOOKUP($A229,'movie-row'!$A$2:$Z$101,_xlfn.XMATCH(Y$32,'movie-row'!$A$1:$Z$1),0)</f>
        <v>3</v>
      </c>
      <c r="Z229" s="18" cm="1">
        <f t="array" ref="Z229">VLOOKUP($A229,'movie-row'!$A$2:$Z$101,_xlfn.XMATCH(Z$32,'movie-row'!$A$1:$Z$1),0)</f>
        <v>0.5</v>
      </c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  <c r="AL229" s="38"/>
      <c r="AM229" s="38"/>
      <c r="AN229" s="38"/>
      <c r="AO229" s="38"/>
      <c r="AP229" s="38"/>
      <c r="AQ229" s="38"/>
      <c r="AR229" s="38"/>
      <c r="AS229" s="38"/>
      <c r="AT229" s="38"/>
      <c r="AU229" s="38"/>
      <c r="AV229" s="38"/>
      <c r="AW229" s="38"/>
      <c r="AX229" s="38"/>
      <c r="AY229" s="38"/>
      <c r="AZ229" s="38"/>
    </row>
    <row r="230" spans="1:52">
      <c r="A230" s="1" t="str">
        <f t="shared" si="36"/>
        <v>393: Kill Bill: Vol. 2 (2004)</v>
      </c>
      <c r="B230" s="18" cm="1">
        <f t="array" ref="B230">VLOOKUP($A230,'movie-row'!$A$2:$Z$101,_xlfn.XMATCH(B$33,'movie-row'!$A$1:$Z$1),0)</f>
        <v>4</v>
      </c>
      <c r="C230" s="18" cm="1">
        <f t="array" ref="C230">VLOOKUP($A230,'movie-row'!$A$2:$Z$101,_xlfn.XMATCH(C$33,'movie-row'!$A$1:$Z$1),0)</f>
        <v>0</v>
      </c>
      <c r="D230" s="18" cm="1">
        <f t="array" ref="D230">VLOOKUP($A230,'movie-row'!$A$2:$Z$101,_xlfn.XMATCH(D$33,'movie-row'!$A$1:$Z$1),0)</f>
        <v>2.5</v>
      </c>
      <c r="E230" s="18" cm="1">
        <f t="array" ref="E230">VLOOKUP($A230,'movie-row'!$A$2:$Z$101,_xlfn.XMATCH(E$33,'movie-row'!$A$1:$Z$1),0)</f>
        <v>3.5</v>
      </c>
      <c r="F230" s="27" cm="1">
        <f t="array" ref="F230">VLOOKUP($A230,'movie-row'!$A$2:$Z$101,_xlfn.XMATCH(F$33,'movie-row'!$A$1:$Z$1),0)</f>
        <v>3</v>
      </c>
      <c r="G230" s="18" cm="1">
        <f t="array" ref="G230">VLOOKUP($A230,'movie-row'!$A$2:$Z$101,_xlfn.XMATCH(G$33,'movie-row'!$A$1:$Z$1),0)</f>
        <v>2.5</v>
      </c>
      <c r="H230" s="18" cm="1">
        <f t="array" ref="H230">VLOOKUP($A230,'movie-row'!$A$2:$Z$101,_xlfn.XMATCH(H$33,'movie-row'!$A$1:$Z$1),0)</f>
        <v>5</v>
      </c>
      <c r="I230" s="18" cm="1">
        <f t="array" ref="I230">VLOOKUP($A230,'movie-row'!$A$2:$Z$101,_xlfn.XMATCH(I$33,'movie-row'!$A$1:$Z$1),0)</f>
        <v>4</v>
      </c>
      <c r="J230" s="18" cm="1">
        <f t="array" ref="J230">VLOOKUP($A230,'movie-row'!$A$2:$Z$101,_xlfn.XMATCH(J$33,'movie-row'!$A$1:$Z$1),0)</f>
        <v>5</v>
      </c>
      <c r="K230" s="18" cm="1">
        <f t="array" ref="K230">VLOOKUP($A230,'movie-row'!$A$2:$Z$101,_xlfn.XMATCH(K$33,'movie-row'!$A$1:$Z$1),0)</f>
        <v>2.5</v>
      </c>
      <c r="L230" s="18" cm="1">
        <f t="array" ref="L230">VLOOKUP($A230,'movie-row'!$A$2:$Z$101,_xlfn.XMATCH(L$33,'movie-row'!$A$1:$Z$1),0)</f>
        <v>2.5</v>
      </c>
      <c r="M230" s="18" cm="1">
        <f t="array" ref="M230">VLOOKUP($A230,'movie-row'!$A$2:$Z$101,_xlfn.XMATCH(M$33,'movie-row'!$A$1:$Z$1),0)</f>
        <v>5</v>
      </c>
      <c r="N230" s="18" cm="1">
        <f t="array" ref="N230">VLOOKUP($A230,'movie-row'!$A$2:$Z$101,_xlfn.XMATCH(N$33,'movie-row'!$A$1:$Z$1),0)</f>
        <v>5</v>
      </c>
      <c r="O230" s="27" cm="1">
        <f t="array" ref="O230">VLOOKUP($A230,'movie-row'!$A$2:$Z$101,_xlfn.XMATCH(O$33,'movie-row'!$A$1:$Z$1),0)</f>
        <v>2.5</v>
      </c>
      <c r="P230" s="18" cm="1">
        <f t="array" ref="P230">VLOOKUP($A230,'movie-row'!$A$2:$Z$101,_xlfn.XMATCH(P$33,'movie-row'!$A$1:$Z$1),0)</f>
        <v>5</v>
      </c>
      <c r="Q230" s="18" cm="1">
        <f t="array" ref="Q230">VLOOKUP($A230,'movie-row'!$A$2:$Z$101,_xlfn.XMATCH(Q$33,'movie-row'!$A$1:$Z$1),0)</f>
        <v>0</v>
      </c>
      <c r="R230" s="18" cm="1">
        <f t="array" ref="R230">VLOOKUP($A230,'movie-row'!$A$2:$Z$101,_xlfn.XMATCH(R$33,'movie-row'!$A$1:$Z$1),0)</f>
        <v>3</v>
      </c>
      <c r="S230" s="18" cm="1">
        <f t="array" ref="S230">VLOOKUP($A230,'movie-row'!$A$2:$Z$101,_xlfn.XMATCH(S$33,'movie-row'!$A$1:$Z$1),0)</f>
        <v>3</v>
      </c>
      <c r="T230" s="18" cm="1">
        <f t="array" ref="T230">VLOOKUP($A230,'movie-row'!$A$2:$Z$101,_xlfn.XMATCH(T$33,'movie-row'!$A$1:$Z$1),0)</f>
        <v>4.5</v>
      </c>
      <c r="U230" s="18" cm="1">
        <f t="array" ref="U230">VLOOKUP($A230,'movie-row'!$A$2:$Z$101,_xlfn.XMATCH(U$33,'movie-row'!$A$1:$Z$1),0)</f>
        <v>5</v>
      </c>
      <c r="V230" s="18" cm="1">
        <f t="array" ref="V230">VLOOKUP($A230,'movie-row'!$A$2:$Z$101,_xlfn.XMATCH(V$33,'movie-row'!$A$1:$Z$1),0)</f>
        <v>5</v>
      </c>
      <c r="W230" s="18" cm="1">
        <f t="array" ref="W230">VLOOKUP($A230,'movie-row'!$A$2:$Z$101,_xlfn.XMATCH(W$33,'movie-row'!$A$1:$Z$1),0)</f>
        <v>5</v>
      </c>
      <c r="X230" s="18" cm="1">
        <f t="array" ref="X230">VLOOKUP($A230,'movie-row'!$A$2:$Z$101,_xlfn.XMATCH(X$33,'movie-row'!$A$1:$Z$1),0)</f>
        <v>3</v>
      </c>
      <c r="Y230" s="18" cm="1">
        <f t="array" ref="Y230">VLOOKUP($A230,'movie-row'!$A$2:$Z$101,_xlfn.XMATCH(Y$33,'movie-row'!$A$1:$Z$1),0)</f>
        <v>4.5</v>
      </c>
      <c r="Z230" s="18" cm="1">
        <f t="array" ref="Z230">VLOOKUP($A230,'movie-row'!$A$2:$Z$101,_xlfn.XMATCH(Z$33,'movie-row'!$A$1:$Z$1),0)</f>
        <v>3.5</v>
      </c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  <c r="AL230" s="38"/>
      <c r="AM230" s="38"/>
      <c r="AN230" s="38"/>
      <c r="AO230" s="38"/>
      <c r="AP230" s="38"/>
      <c r="AQ230" s="38"/>
      <c r="AR230" s="38"/>
      <c r="AS230" s="38"/>
      <c r="AT230" s="38"/>
      <c r="AU230" s="38"/>
      <c r="AV230" s="38"/>
      <c r="AW230" s="38"/>
      <c r="AX230" s="38"/>
      <c r="AY230" s="38"/>
      <c r="AZ230" s="38"/>
    </row>
    <row r="231" spans="1:52">
      <c r="A231" s="21" t="s">
        <v>37</v>
      </c>
      <c r="B231" s="18" cm="1">
        <f t="array" ref="B231">VLOOKUP($A231,'movie-row'!$A$2:$Z$101,_xlfn.XMATCH(B$29,'movie-row'!$A$1:$Z$1),0)</f>
        <v>0</v>
      </c>
      <c r="C231" s="18" cm="1">
        <f t="array" ref="C231">VLOOKUP($A231,'movie-row'!$A$2:$Z$101,_xlfn.XMATCH(C$29,'movie-row'!$A$1:$Z$1),0)</f>
        <v>0</v>
      </c>
      <c r="D231" s="18" cm="1">
        <f t="array" ref="D231">VLOOKUP($A231,'movie-row'!$A$2:$Z$101,_xlfn.XMATCH(D$29,'movie-row'!$A$1:$Z$1),0)</f>
        <v>0</v>
      </c>
      <c r="E231" s="18" cm="1">
        <f t="array" ref="E231">VLOOKUP($A231,'movie-row'!$A$2:$Z$101,_xlfn.XMATCH(E$29,'movie-row'!$A$1:$Z$1),0)</f>
        <v>1.5</v>
      </c>
      <c r="F231" s="27" cm="1">
        <f t="array" ref="F231">VLOOKUP($A231,'movie-row'!$A$2:$Z$101,_xlfn.XMATCH(F$29,'movie-row'!$A$1:$Z$1),0)</f>
        <v>1.5</v>
      </c>
      <c r="G231" s="18" cm="1">
        <f t="array" ref="G231">VLOOKUP($A231,'movie-row'!$A$2:$Z$101,_xlfn.XMATCH(G$29,'movie-row'!$A$1:$Z$1),0)</f>
        <v>0</v>
      </c>
      <c r="H231" s="18" cm="1">
        <f t="array" ref="H231">VLOOKUP($A231,'movie-row'!$A$2:$Z$101,_xlfn.XMATCH(H$29,'movie-row'!$A$1:$Z$1),0)</f>
        <v>0</v>
      </c>
      <c r="I231" s="18" cm="1">
        <f t="array" ref="I231">VLOOKUP($A231,'movie-row'!$A$2:$Z$101,_xlfn.XMATCH(I$29,'movie-row'!$A$1:$Z$1),0)</f>
        <v>1.5</v>
      </c>
      <c r="J231" s="18" cm="1">
        <f t="array" ref="J231">VLOOKUP($A231,'movie-row'!$A$2:$Z$101,_xlfn.XMATCH(J$29,'movie-row'!$A$1:$Z$1),0)</f>
        <v>3</v>
      </c>
      <c r="K231" s="18" cm="1">
        <f t="array" ref="K231">VLOOKUP($A231,'movie-row'!$A$2:$Z$101,_xlfn.XMATCH(K$29,'movie-row'!$A$1:$Z$1),0)</f>
        <v>0</v>
      </c>
      <c r="L231" s="18" cm="1">
        <f t="array" ref="L231">VLOOKUP($A231,'movie-row'!$A$2:$Z$101,_xlfn.XMATCH(L$29,'movie-row'!$A$1:$Z$1),0)</f>
        <v>3</v>
      </c>
      <c r="M231" s="18" cm="1">
        <f t="array" ref="M231">VLOOKUP($A231,'movie-row'!$A$2:$Z$101,_xlfn.XMATCH(M$29,'movie-row'!$A$1:$Z$1),0)</f>
        <v>0</v>
      </c>
      <c r="N231" s="18" cm="1">
        <f t="array" ref="N231">VLOOKUP($A231,'movie-row'!$A$2:$Z$101,_xlfn.XMATCH(N$29,'movie-row'!$A$1:$Z$1),0)</f>
        <v>1.5</v>
      </c>
      <c r="O231" s="27" cm="1">
        <f t="array" ref="O231">VLOOKUP($A231,'movie-row'!$A$2:$Z$101,_xlfn.XMATCH(O$29,'movie-row'!$A$1:$Z$1),0)</f>
        <v>0</v>
      </c>
      <c r="P231" s="18" cm="1">
        <f t="array" ref="P231">VLOOKUP($A231,'movie-row'!$A$2:$Z$101,_xlfn.XMATCH(P$29,'movie-row'!$A$1:$Z$1),0)</f>
        <v>3.5</v>
      </c>
      <c r="Q231" s="18" cm="1">
        <f t="array" ref="Q231">VLOOKUP($A231,'movie-row'!$A$2:$Z$101,_xlfn.XMATCH(Q$29,'movie-row'!$A$1:$Z$1),0)</f>
        <v>0</v>
      </c>
      <c r="R231" s="18" cm="1">
        <f t="array" ref="R231">VLOOKUP($A231,'movie-row'!$A$2:$Z$101,_xlfn.XMATCH(R$29,'movie-row'!$A$1:$Z$1),0)</f>
        <v>1.5</v>
      </c>
      <c r="S231" s="18" cm="1">
        <f t="array" ref="S231">VLOOKUP($A231,'movie-row'!$A$2:$Z$101,_xlfn.XMATCH(S$29,'movie-row'!$A$1:$Z$1),0)</f>
        <v>2.5</v>
      </c>
      <c r="T231" s="18" cm="1">
        <f t="array" ref="T231">VLOOKUP($A231,'movie-row'!$A$2:$Z$101,_xlfn.XMATCH(T$29,'movie-row'!$A$1:$Z$1),0)</f>
        <v>1.5</v>
      </c>
      <c r="U231" s="18" cm="1">
        <f t="array" ref="U231">VLOOKUP($A231,'movie-row'!$A$2:$Z$101,_xlfn.XMATCH(U$29,'movie-row'!$A$1:$Z$1),0)</f>
        <v>0</v>
      </c>
      <c r="V231" s="18" cm="1">
        <f t="array" ref="V231">VLOOKUP($A231,'movie-row'!$A$2:$Z$101,_xlfn.XMATCH(V$29,'movie-row'!$A$1:$Z$1),0)</f>
        <v>2</v>
      </c>
      <c r="W231" s="18" cm="1">
        <f t="array" ref="W231">VLOOKUP($A231,'movie-row'!$A$2:$Z$101,_xlfn.XMATCH(W$29,'movie-row'!$A$1:$Z$1),0)</f>
        <v>3</v>
      </c>
      <c r="X231" s="18" cm="1">
        <f t="array" ref="X231">VLOOKUP($A231,'movie-row'!$A$2:$Z$101,_xlfn.XMATCH(X$29,'movie-row'!$A$1:$Z$1),0)</f>
        <v>0</v>
      </c>
      <c r="Y231" s="18" cm="1">
        <f t="array" ref="Y231">VLOOKUP($A231,'movie-row'!$A$2:$Z$101,_xlfn.XMATCH(Y$29,'movie-row'!$A$1:$Z$1),0)</f>
        <v>0</v>
      </c>
      <c r="Z231" s="18" cm="1">
        <f t="array" ref="Z231">VLOOKUP($A231,'movie-row'!$A$2:$Z$101,_xlfn.XMATCH(Z$29,'movie-row'!$A$1:$Z$1),0)</f>
        <v>0</v>
      </c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  <c r="AL231" s="38"/>
      <c r="AM231" s="38"/>
      <c r="AN231" s="38"/>
      <c r="AO231" s="38"/>
      <c r="AP231" s="38"/>
      <c r="AQ231" s="38"/>
      <c r="AR231" s="38"/>
      <c r="AS231" s="38"/>
      <c r="AT231" s="38"/>
      <c r="AU231" s="38"/>
      <c r="AV231" s="38"/>
      <c r="AW231" s="38"/>
      <c r="AX231" s="38"/>
      <c r="AY231" s="38"/>
      <c r="AZ231" s="38"/>
    </row>
    <row r="232" spans="1:52">
      <c r="A232" s="1" t="str">
        <f t="shared" ref="A232:A235" si="37">A231</f>
        <v>414: Batman Forever (1995)</v>
      </c>
      <c r="B232" s="18" cm="1">
        <f t="array" ref="B232">VLOOKUP($A232,'movie-row'!$A$2:$Z$101,_xlfn.XMATCH(B$30,'movie-row'!$A$1:$Z$1),0)</f>
        <v>0</v>
      </c>
      <c r="C232" s="18" cm="1">
        <f t="array" ref="C232">VLOOKUP($A232,'movie-row'!$A$2:$Z$101,_xlfn.XMATCH(C$30,'movie-row'!$A$1:$Z$1),0)</f>
        <v>3</v>
      </c>
      <c r="D232" s="18" cm="1">
        <f t="array" ref="D232">VLOOKUP($A232,'movie-row'!$A$2:$Z$101,_xlfn.XMATCH(D$30,'movie-row'!$A$1:$Z$1),0)</f>
        <v>2</v>
      </c>
      <c r="E232" s="18" cm="1">
        <f t="array" ref="E232">VLOOKUP($A232,'movie-row'!$A$2:$Z$101,_xlfn.XMATCH(E$30,'movie-row'!$A$1:$Z$1),0)</f>
        <v>0</v>
      </c>
      <c r="F232" s="27" cm="1">
        <f t="array" ref="F232">VLOOKUP($A232,'movie-row'!$A$2:$Z$101,_xlfn.XMATCH(F$30,'movie-row'!$A$1:$Z$1),0)</f>
        <v>0</v>
      </c>
      <c r="G232" s="18" cm="1">
        <f t="array" ref="G232">VLOOKUP($A232,'movie-row'!$A$2:$Z$101,_xlfn.XMATCH(G$30,'movie-row'!$A$1:$Z$1),0)</f>
        <v>1.5</v>
      </c>
      <c r="H232" s="18" cm="1">
        <f t="array" ref="H232">VLOOKUP($A232,'movie-row'!$A$2:$Z$101,_xlfn.XMATCH(H$30,'movie-row'!$A$1:$Z$1),0)</f>
        <v>2.5</v>
      </c>
      <c r="I232" s="18" cm="1">
        <f t="array" ref="I232">VLOOKUP($A232,'movie-row'!$A$2:$Z$101,_xlfn.XMATCH(I$30,'movie-row'!$A$1:$Z$1),0)</f>
        <v>0</v>
      </c>
      <c r="J232" s="18" cm="1">
        <f t="array" ref="J232">VLOOKUP($A232,'movie-row'!$A$2:$Z$101,_xlfn.XMATCH(J$30,'movie-row'!$A$1:$Z$1),0)</f>
        <v>0</v>
      </c>
      <c r="K232" s="18" cm="1">
        <f t="array" ref="K232">VLOOKUP($A232,'movie-row'!$A$2:$Z$101,_xlfn.XMATCH(K$30,'movie-row'!$A$1:$Z$1),0)</f>
        <v>0</v>
      </c>
      <c r="L232" s="18" cm="1">
        <f t="array" ref="L232">VLOOKUP($A232,'movie-row'!$A$2:$Z$101,_xlfn.XMATCH(L$30,'movie-row'!$A$1:$Z$1),0)</f>
        <v>0</v>
      </c>
      <c r="M232" s="18" cm="1">
        <f t="array" ref="M232">VLOOKUP($A232,'movie-row'!$A$2:$Z$101,_xlfn.XMATCH(M$30,'movie-row'!$A$1:$Z$1),0)</f>
        <v>0</v>
      </c>
      <c r="N232" s="18" cm="1">
        <f t="array" ref="N232">VLOOKUP($A232,'movie-row'!$A$2:$Z$101,_xlfn.XMATCH(N$30,'movie-row'!$A$1:$Z$1),0)</f>
        <v>2.5</v>
      </c>
      <c r="O232" s="27" cm="1">
        <f t="array" ref="O232">VLOOKUP($A232,'movie-row'!$A$2:$Z$101,_xlfn.XMATCH(O$30,'movie-row'!$A$1:$Z$1),0)</f>
        <v>3.5</v>
      </c>
      <c r="P232" s="18" cm="1">
        <f t="array" ref="P232">VLOOKUP($A232,'movie-row'!$A$2:$Z$101,_xlfn.XMATCH(P$30,'movie-row'!$A$1:$Z$1),0)</f>
        <v>0</v>
      </c>
      <c r="Q232" s="18" cm="1">
        <f t="array" ref="Q232">VLOOKUP($A232,'movie-row'!$A$2:$Z$101,_xlfn.XMATCH(Q$30,'movie-row'!$A$1:$Z$1),0)</f>
        <v>3.5</v>
      </c>
      <c r="R232" s="18" cm="1">
        <f t="array" ref="R232">VLOOKUP($A232,'movie-row'!$A$2:$Z$101,_xlfn.XMATCH(R$30,'movie-row'!$A$1:$Z$1),0)</f>
        <v>0</v>
      </c>
      <c r="S232" s="18" cm="1">
        <f t="array" ref="S232">VLOOKUP($A232,'movie-row'!$A$2:$Z$101,_xlfn.XMATCH(S$30,'movie-row'!$A$1:$Z$1),0)</f>
        <v>0</v>
      </c>
      <c r="T232" s="18" cm="1">
        <f t="array" ref="T232">VLOOKUP($A232,'movie-row'!$A$2:$Z$101,_xlfn.XMATCH(T$30,'movie-row'!$A$1:$Z$1),0)</f>
        <v>0</v>
      </c>
      <c r="U232" s="18" cm="1">
        <f t="array" ref="U232">VLOOKUP($A232,'movie-row'!$A$2:$Z$101,_xlfn.XMATCH(U$30,'movie-row'!$A$1:$Z$1),0)</f>
        <v>2.5</v>
      </c>
      <c r="V232" s="18" cm="1">
        <f t="array" ref="V232">VLOOKUP($A232,'movie-row'!$A$2:$Z$101,_xlfn.XMATCH(V$30,'movie-row'!$A$1:$Z$1),0)</f>
        <v>0</v>
      </c>
      <c r="W232" s="18" cm="1">
        <f t="array" ref="W232">VLOOKUP($A232,'movie-row'!$A$2:$Z$101,_xlfn.XMATCH(W$30,'movie-row'!$A$1:$Z$1),0)</f>
        <v>4</v>
      </c>
      <c r="X232" s="18" cm="1">
        <f t="array" ref="X232">VLOOKUP($A232,'movie-row'!$A$2:$Z$101,_xlfn.XMATCH(X$30,'movie-row'!$A$1:$Z$1),0)</f>
        <v>0</v>
      </c>
      <c r="Y232" s="18" cm="1">
        <f t="array" ref="Y232">VLOOKUP($A232,'movie-row'!$A$2:$Z$101,_xlfn.XMATCH(Y$30,'movie-row'!$A$1:$Z$1),0)</f>
        <v>0</v>
      </c>
      <c r="Z232" s="18" cm="1">
        <f t="array" ref="Z232">VLOOKUP($A232,'movie-row'!$A$2:$Z$101,_xlfn.XMATCH(Z$30,'movie-row'!$A$1:$Z$1),0)</f>
        <v>3.5</v>
      </c>
      <c r="AB232" s="38"/>
      <c r="AC232" s="38"/>
      <c r="AD232" s="38"/>
      <c r="AE232" s="38"/>
      <c r="AF232" s="38"/>
      <c r="AG232" s="38"/>
      <c r="AH232" s="38"/>
      <c r="AI232" s="38"/>
      <c r="AJ232" s="38"/>
      <c r="AK232" s="38"/>
      <c r="AL232" s="38"/>
      <c r="AM232" s="38"/>
      <c r="AN232" s="38"/>
      <c r="AO232" s="38"/>
      <c r="AP232" s="38"/>
      <c r="AQ232" s="38"/>
      <c r="AR232" s="38"/>
      <c r="AS232" s="38"/>
      <c r="AT232" s="38"/>
      <c r="AU232" s="38"/>
      <c r="AV232" s="38"/>
      <c r="AW232" s="38"/>
      <c r="AX232" s="38"/>
      <c r="AY232" s="38"/>
      <c r="AZ232" s="38"/>
    </row>
    <row r="233" spans="1:52">
      <c r="A233" s="1" t="str">
        <f t="shared" si="37"/>
        <v>414: Batman Forever (1995)</v>
      </c>
      <c r="B233" s="18" cm="1">
        <f t="array" ref="B233">VLOOKUP($A233,'movie-row'!$A$2:$Z$101,_xlfn.XMATCH(B$31,'movie-row'!$A$1:$Z$1),0)</f>
        <v>2</v>
      </c>
      <c r="C233" s="18" cm="1">
        <f t="array" ref="C233">VLOOKUP($A233,'movie-row'!$A$2:$Z$101,_xlfn.XMATCH(C$31,'movie-row'!$A$1:$Z$1),0)</f>
        <v>1.5</v>
      </c>
      <c r="D233" s="18" cm="1">
        <f t="array" ref="D233">VLOOKUP($A233,'movie-row'!$A$2:$Z$101,_xlfn.XMATCH(D$31,'movie-row'!$A$1:$Z$1),0)</f>
        <v>1.5</v>
      </c>
      <c r="E233" s="18" cm="1">
        <f t="array" ref="E233">VLOOKUP($A233,'movie-row'!$A$2:$Z$101,_xlfn.XMATCH(E$31,'movie-row'!$A$1:$Z$1),0)</f>
        <v>0</v>
      </c>
      <c r="F233" s="27" cm="1">
        <f t="array" ref="F233">VLOOKUP($A233,'movie-row'!$A$2:$Z$101,_xlfn.XMATCH(F$31,'movie-row'!$A$1:$Z$1),0)</f>
        <v>4</v>
      </c>
      <c r="G233" s="18" cm="1">
        <f t="array" ref="G233">VLOOKUP($A233,'movie-row'!$A$2:$Z$101,_xlfn.XMATCH(G$31,'movie-row'!$A$1:$Z$1),0)</f>
        <v>0</v>
      </c>
      <c r="H233" s="18" cm="1">
        <f t="array" ref="H233">VLOOKUP($A233,'movie-row'!$A$2:$Z$101,_xlfn.XMATCH(H$31,'movie-row'!$A$1:$Z$1),0)</f>
        <v>0</v>
      </c>
      <c r="I233" s="18" cm="1">
        <f t="array" ref="I233">VLOOKUP($A233,'movie-row'!$A$2:$Z$101,_xlfn.XMATCH(I$31,'movie-row'!$A$1:$Z$1),0)</f>
        <v>2.5</v>
      </c>
      <c r="J233" s="18" cm="1">
        <f t="array" ref="J233">VLOOKUP($A233,'movie-row'!$A$2:$Z$101,_xlfn.XMATCH(J$31,'movie-row'!$A$1:$Z$1),0)</f>
        <v>1.5</v>
      </c>
      <c r="K233" s="18" cm="1">
        <f t="array" ref="K233">VLOOKUP($A233,'movie-row'!$A$2:$Z$101,_xlfn.XMATCH(K$31,'movie-row'!$A$1:$Z$1),0)</f>
        <v>0</v>
      </c>
      <c r="L233" s="18" cm="1">
        <f t="array" ref="L233">VLOOKUP($A233,'movie-row'!$A$2:$Z$101,_xlfn.XMATCH(L$31,'movie-row'!$A$1:$Z$1),0)</f>
        <v>0</v>
      </c>
      <c r="M233" s="18" cm="1">
        <f t="array" ref="M233">VLOOKUP($A233,'movie-row'!$A$2:$Z$101,_xlfn.XMATCH(M$31,'movie-row'!$A$1:$Z$1),0)</f>
        <v>1.5</v>
      </c>
      <c r="N233" s="18" cm="1">
        <f t="array" ref="N233">VLOOKUP($A233,'movie-row'!$A$2:$Z$101,_xlfn.XMATCH(N$31,'movie-row'!$A$1:$Z$1),0)</f>
        <v>0</v>
      </c>
      <c r="O233" s="27" cm="1">
        <f t="array" ref="O233">VLOOKUP($A233,'movie-row'!$A$2:$Z$101,_xlfn.XMATCH(O$31,'movie-row'!$A$1:$Z$1),0)</f>
        <v>1.5</v>
      </c>
      <c r="P233" s="18" cm="1">
        <f t="array" ref="P233">VLOOKUP($A233,'movie-row'!$A$2:$Z$101,_xlfn.XMATCH(P$31,'movie-row'!$A$1:$Z$1),0)</f>
        <v>0</v>
      </c>
      <c r="Q233" s="18" cm="1">
        <f t="array" ref="Q233">VLOOKUP($A233,'movie-row'!$A$2:$Z$101,_xlfn.XMATCH(Q$31,'movie-row'!$A$1:$Z$1),0)</f>
        <v>3.5</v>
      </c>
      <c r="R233" s="18" cm="1">
        <f t="array" ref="R233">VLOOKUP($A233,'movie-row'!$A$2:$Z$101,_xlfn.XMATCH(R$31,'movie-row'!$A$1:$Z$1),0)</f>
        <v>0</v>
      </c>
      <c r="S233" s="18" cm="1">
        <f t="array" ref="S233">VLOOKUP($A233,'movie-row'!$A$2:$Z$101,_xlfn.XMATCH(S$31,'movie-row'!$A$1:$Z$1),0)</f>
        <v>3.5</v>
      </c>
      <c r="T233" s="18" cm="1">
        <f t="array" ref="T233">VLOOKUP($A233,'movie-row'!$A$2:$Z$101,_xlfn.XMATCH(T$31,'movie-row'!$A$1:$Z$1),0)</f>
        <v>0</v>
      </c>
      <c r="U233" s="18" cm="1">
        <f t="array" ref="U233">VLOOKUP($A233,'movie-row'!$A$2:$Z$101,_xlfn.XMATCH(U$31,'movie-row'!$A$1:$Z$1),0)</f>
        <v>0</v>
      </c>
      <c r="V233" s="18" cm="1">
        <f t="array" ref="V233">VLOOKUP($A233,'movie-row'!$A$2:$Z$101,_xlfn.XMATCH(V$31,'movie-row'!$A$1:$Z$1),0)</f>
        <v>0</v>
      </c>
      <c r="W233" s="18" cm="1">
        <f t="array" ref="W233">VLOOKUP($A233,'movie-row'!$A$2:$Z$101,_xlfn.XMATCH(W$31,'movie-row'!$A$1:$Z$1),0)</f>
        <v>5</v>
      </c>
      <c r="X233" s="18" cm="1">
        <f t="array" ref="X233">VLOOKUP($A233,'movie-row'!$A$2:$Z$101,_xlfn.XMATCH(X$31,'movie-row'!$A$1:$Z$1),0)</f>
        <v>0</v>
      </c>
      <c r="Y233" s="18" cm="1">
        <f t="array" ref="Y233">VLOOKUP($A233,'movie-row'!$A$2:$Z$101,_xlfn.XMATCH(Y$31,'movie-row'!$A$1:$Z$1),0)</f>
        <v>4</v>
      </c>
      <c r="Z233" s="18" cm="1">
        <f t="array" ref="Z233">VLOOKUP($A233,'movie-row'!$A$2:$Z$101,_xlfn.XMATCH(Z$31,'movie-row'!$A$1:$Z$1),0)</f>
        <v>2.5</v>
      </c>
      <c r="AB233" s="38"/>
      <c r="AC233" s="38"/>
      <c r="AD233" s="38"/>
      <c r="AE233" s="38"/>
      <c r="AF233" s="38"/>
      <c r="AG233" s="38"/>
      <c r="AH233" s="38"/>
      <c r="AI233" s="38"/>
      <c r="AJ233" s="38"/>
      <c r="AK233" s="38"/>
      <c r="AL233" s="38"/>
      <c r="AM233" s="38"/>
      <c r="AN233" s="38"/>
      <c r="AO233" s="38"/>
      <c r="AP233" s="38"/>
      <c r="AQ233" s="38"/>
      <c r="AR233" s="38"/>
      <c r="AS233" s="38"/>
      <c r="AT233" s="38"/>
      <c r="AU233" s="38"/>
      <c r="AV233" s="38"/>
      <c r="AW233" s="38"/>
      <c r="AX233" s="38"/>
      <c r="AY233" s="38"/>
      <c r="AZ233" s="38"/>
    </row>
    <row r="234" spans="1:52">
      <c r="A234" s="1" t="str">
        <f t="shared" si="37"/>
        <v>414: Batman Forever (1995)</v>
      </c>
      <c r="B234" s="18" cm="1">
        <f t="array" ref="B234">VLOOKUP($A234,'movie-row'!$A$2:$Z$101,_xlfn.XMATCH(B$32,'movie-row'!$A$1:$Z$1),0)</f>
        <v>1.5</v>
      </c>
      <c r="C234" s="18" cm="1">
        <f t="array" ref="C234">VLOOKUP($A234,'movie-row'!$A$2:$Z$101,_xlfn.XMATCH(C$32,'movie-row'!$A$1:$Z$1),0)</f>
        <v>3</v>
      </c>
      <c r="D234" s="18" cm="1">
        <f t="array" ref="D234">VLOOKUP($A234,'movie-row'!$A$2:$Z$101,_xlfn.XMATCH(D$32,'movie-row'!$A$1:$Z$1),0)</f>
        <v>3</v>
      </c>
      <c r="E234" s="18" cm="1">
        <f t="array" ref="E234">VLOOKUP($A234,'movie-row'!$A$2:$Z$101,_xlfn.XMATCH(E$32,'movie-row'!$A$1:$Z$1),0)</f>
        <v>0</v>
      </c>
      <c r="F234" s="27" cm="1">
        <f t="array" ref="F234">VLOOKUP($A234,'movie-row'!$A$2:$Z$101,_xlfn.XMATCH(F$32,'movie-row'!$A$1:$Z$1),0)</f>
        <v>0</v>
      </c>
      <c r="G234" s="18" cm="1">
        <f t="array" ref="G234">VLOOKUP($A234,'movie-row'!$A$2:$Z$101,_xlfn.XMATCH(G$32,'movie-row'!$A$1:$Z$1),0)</f>
        <v>2</v>
      </c>
      <c r="H234" s="18" cm="1">
        <f t="array" ref="H234">VLOOKUP($A234,'movie-row'!$A$2:$Z$101,_xlfn.XMATCH(H$32,'movie-row'!$A$1:$Z$1),0)</f>
        <v>3</v>
      </c>
      <c r="I234" s="18" cm="1">
        <f t="array" ref="I234">VLOOKUP($A234,'movie-row'!$A$2:$Z$101,_xlfn.XMATCH(I$32,'movie-row'!$A$1:$Z$1),0)</f>
        <v>0</v>
      </c>
      <c r="J234" s="18" cm="1">
        <f t="array" ref="J234">VLOOKUP($A234,'movie-row'!$A$2:$Z$101,_xlfn.XMATCH(J$32,'movie-row'!$A$1:$Z$1),0)</f>
        <v>0</v>
      </c>
      <c r="K234" s="18" cm="1">
        <f t="array" ref="K234">VLOOKUP($A234,'movie-row'!$A$2:$Z$101,_xlfn.XMATCH(K$32,'movie-row'!$A$1:$Z$1),0)</f>
        <v>4</v>
      </c>
      <c r="L234" s="18" cm="1">
        <f t="array" ref="L234">VLOOKUP($A234,'movie-row'!$A$2:$Z$101,_xlfn.XMATCH(L$32,'movie-row'!$A$1:$Z$1),0)</f>
        <v>0</v>
      </c>
      <c r="M234" s="18" cm="1">
        <f t="array" ref="M234">VLOOKUP($A234,'movie-row'!$A$2:$Z$101,_xlfn.XMATCH(M$32,'movie-row'!$A$1:$Z$1),0)</f>
        <v>5</v>
      </c>
      <c r="N234" s="18" cm="1">
        <f t="array" ref="N234">VLOOKUP($A234,'movie-row'!$A$2:$Z$101,_xlfn.XMATCH(N$32,'movie-row'!$A$1:$Z$1),0)</f>
        <v>1.5</v>
      </c>
      <c r="O234" s="27" cm="1">
        <f t="array" ref="O234">VLOOKUP($A234,'movie-row'!$A$2:$Z$101,_xlfn.XMATCH(O$32,'movie-row'!$A$1:$Z$1),0)</f>
        <v>0</v>
      </c>
      <c r="P234" s="18" cm="1">
        <f t="array" ref="P234">VLOOKUP($A234,'movie-row'!$A$2:$Z$101,_xlfn.XMATCH(P$32,'movie-row'!$A$1:$Z$1),0)</f>
        <v>4</v>
      </c>
      <c r="Q234" s="18" cm="1">
        <f t="array" ref="Q234">VLOOKUP($A234,'movie-row'!$A$2:$Z$101,_xlfn.XMATCH(Q$32,'movie-row'!$A$1:$Z$1),0)</f>
        <v>0</v>
      </c>
      <c r="R234" s="18" cm="1">
        <f t="array" ref="R234">VLOOKUP($A234,'movie-row'!$A$2:$Z$101,_xlfn.XMATCH(R$32,'movie-row'!$A$1:$Z$1),0)</f>
        <v>1.5</v>
      </c>
      <c r="S234" s="18" cm="1">
        <f t="array" ref="S234">VLOOKUP($A234,'movie-row'!$A$2:$Z$101,_xlfn.XMATCH(S$32,'movie-row'!$A$1:$Z$1),0)</f>
        <v>0</v>
      </c>
      <c r="T234" s="18" cm="1">
        <f t="array" ref="T234">VLOOKUP($A234,'movie-row'!$A$2:$Z$101,_xlfn.XMATCH(T$32,'movie-row'!$A$1:$Z$1),0)</f>
        <v>0</v>
      </c>
      <c r="U234" s="18" cm="1">
        <f t="array" ref="U234">VLOOKUP($A234,'movie-row'!$A$2:$Z$101,_xlfn.XMATCH(U$32,'movie-row'!$A$1:$Z$1),0)</f>
        <v>3.5</v>
      </c>
      <c r="V234" s="18" cm="1">
        <f t="array" ref="V234">VLOOKUP($A234,'movie-row'!$A$2:$Z$101,_xlfn.XMATCH(V$32,'movie-row'!$A$1:$Z$1),0)</f>
        <v>0</v>
      </c>
      <c r="W234" s="18" cm="1">
        <f t="array" ref="W234">VLOOKUP($A234,'movie-row'!$A$2:$Z$101,_xlfn.XMATCH(W$32,'movie-row'!$A$1:$Z$1),0)</f>
        <v>3</v>
      </c>
      <c r="X234" s="18" cm="1">
        <f t="array" ref="X234">VLOOKUP($A234,'movie-row'!$A$2:$Z$101,_xlfn.XMATCH(X$32,'movie-row'!$A$1:$Z$1),0)</f>
        <v>2</v>
      </c>
      <c r="Y234" s="18" cm="1">
        <f t="array" ref="Y234">VLOOKUP($A234,'movie-row'!$A$2:$Z$101,_xlfn.XMATCH(Y$32,'movie-row'!$A$1:$Z$1),0)</f>
        <v>2.5</v>
      </c>
      <c r="Z234" s="18" cm="1">
        <f t="array" ref="Z234">VLOOKUP($A234,'movie-row'!$A$2:$Z$101,_xlfn.XMATCH(Z$32,'movie-row'!$A$1:$Z$1),0)</f>
        <v>2</v>
      </c>
      <c r="AB234" s="38"/>
      <c r="AC234" s="38"/>
      <c r="AD234" s="38"/>
      <c r="AE234" s="38"/>
      <c r="AF234" s="38"/>
      <c r="AG234" s="38"/>
      <c r="AH234" s="38"/>
      <c r="AI234" s="38"/>
      <c r="AJ234" s="38"/>
      <c r="AK234" s="38"/>
      <c r="AL234" s="38"/>
      <c r="AM234" s="38"/>
      <c r="AN234" s="38"/>
      <c r="AO234" s="38"/>
      <c r="AP234" s="38"/>
      <c r="AQ234" s="38"/>
      <c r="AR234" s="38"/>
      <c r="AS234" s="38"/>
      <c r="AT234" s="38"/>
      <c r="AU234" s="38"/>
      <c r="AV234" s="38"/>
      <c r="AW234" s="38"/>
      <c r="AX234" s="38"/>
      <c r="AY234" s="38"/>
      <c r="AZ234" s="38"/>
    </row>
    <row r="235" spans="1:52">
      <c r="A235" s="1" t="str">
        <f t="shared" si="37"/>
        <v>414: Batman Forever (1995)</v>
      </c>
      <c r="B235" s="18" cm="1">
        <f t="array" ref="B235">VLOOKUP($A235,'movie-row'!$A$2:$Z$101,_xlfn.XMATCH(B$33,'movie-row'!$A$1:$Z$1),0)</f>
        <v>0</v>
      </c>
      <c r="C235" s="18" cm="1">
        <f t="array" ref="C235">VLOOKUP($A235,'movie-row'!$A$2:$Z$101,_xlfn.XMATCH(C$33,'movie-row'!$A$1:$Z$1),0)</f>
        <v>0</v>
      </c>
      <c r="D235" s="18" cm="1">
        <f t="array" ref="D235">VLOOKUP($A235,'movie-row'!$A$2:$Z$101,_xlfn.XMATCH(D$33,'movie-row'!$A$1:$Z$1),0)</f>
        <v>3.5</v>
      </c>
      <c r="E235" s="18" cm="1">
        <f t="array" ref="E235">VLOOKUP($A235,'movie-row'!$A$2:$Z$101,_xlfn.XMATCH(E$33,'movie-row'!$A$1:$Z$1),0)</f>
        <v>0</v>
      </c>
      <c r="F235" s="27" cm="1">
        <f t="array" ref="F235">VLOOKUP($A235,'movie-row'!$A$2:$Z$101,_xlfn.XMATCH(F$33,'movie-row'!$A$1:$Z$1),0)</f>
        <v>0</v>
      </c>
      <c r="G235" s="18" cm="1">
        <f t="array" ref="G235">VLOOKUP($A235,'movie-row'!$A$2:$Z$101,_xlfn.XMATCH(G$33,'movie-row'!$A$1:$Z$1),0)</f>
        <v>3.5</v>
      </c>
      <c r="H235" s="18" cm="1">
        <f t="array" ref="H235">VLOOKUP($A235,'movie-row'!$A$2:$Z$101,_xlfn.XMATCH(H$33,'movie-row'!$A$1:$Z$1),0)</f>
        <v>0</v>
      </c>
      <c r="I235" s="18" cm="1">
        <f t="array" ref="I235">VLOOKUP($A235,'movie-row'!$A$2:$Z$101,_xlfn.XMATCH(I$33,'movie-row'!$A$1:$Z$1),0)</f>
        <v>0</v>
      </c>
      <c r="J235" s="18" cm="1">
        <f t="array" ref="J235">VLOOKUP($A235,'movie-row'!$A$2:$Z$101,_xlfn.XMATCH(J$33,'movie-row'!$A$1:$Z$1),0)</f>
        <v>3.5</v>
      </c>
      <c r="K235" s="18" cm="1">
        <f t="array" ref="K235">VLOOKUP($A235,'movie-row'!$A$2:$Z$101,_xlfn.XMATCH(K$33,'movie-row'!$A$1:$Z$1),0)</f>
        <v>3.5</v>
      </c>
      <c r="L235" s="18" cm="1">
        <f t="array" ref="L235">VLOOKUP($A235,'movie-row'!$A$2:$Z$101,_xlfn.XMATCH(L$33,'movie-row'!$A$1:$Z$1),0)</f>
        <v>3.5</v>
      </c>
      <c r="M235" s="18" cm="1">
        <f t="array" ref="M235">VLOOKUP($A235,'movie-row'!$A$2:$Z$101,_xlfn.XMATCH(M$33,'movie-row'!$A$1:$Z$1),0)</f>
        <v>3</v>
      </c>
      <c r="N235" s="18" cm="1">
        <f t="array" ref="N235">VLOOKUP($A235,'movie-row'!$A$2:$Z$101,_xlfn.XMATCH(N$33,'movie-row'!$A$1:$Z$1),0)</f>
        <v>0</v>
      </c>
      <c r="O235" s="27" cm="1">
        <f t="array" ref="O235">VLOOKUP($A235,'movie-row'!$A$2:$Z$101,_xlfn.XMATCH(O$33,'movie-row'!$A$1:$Z$1),0)</f>
        <v>3.5</v>
      </c>
      <c r="P235" s="18" cm="1">
        <f t="array" ref="P235">VLOOKUP($A235,'movie-row'!$A$2:$Z$101,_xlfn.XMATCH(P$33,'movie-row'!$A$1:$Z$1),0)</f>
        <v>0</v>
      </c>
      <c r="Q235" s="18" cm="1">
        <f t="array" ref="Q235">VLOOKUP($A235,'movie-row'!$A$2:$Z$101,_xlfn.XMATCH(Q$33,'movie-row'!$A$1:$Z$1),0)</f>
        <v>0</v>
      </c>
      <c r="R235" s="18" cm="1">
        <f t="array" ref="R235">VLOOKUP($A235,'movie-row'!$A$2:$Z$101,_xlfn.XMATCH(R$33,'movie-row'!$A$1:$Z$1),0)</f>
        <v>0</v>
      </c>
      <c r="S235" s="18" cm="1">
        <f t="array" ref="S235">VLOOKUP($A235,'movie-row'!$A$2:$Z$101,_xlfn.XMATCH(S$33,'movie-row'!$A$1:$Z$1),0)</f>
        <v>1.5</v>
      </c>
      <c r="T235" s="18" cm="1">
        <f t="array" ref="T235">VLOOKUP($A235,'movie-row'!$A$2:$Z$101,_xlfn.XMATCH(T$33,'movie-row'!$A$1:$Z$1),0)</f>
        <v>4</v>
      </c>
      <c r="U235" s="18" cm="1">
        <f t="array" ref="U235">VLOOKUP($A235,'movie-row'!$A$2:$Z$101,_xlfn.XMATCH(U$33,'movie-row'!$A$1:$Z$1),0)</f>
        <v>3</v>
      </c>
      <c r="V235" s="18" cm="1">
        <f t="array" ref="V235">VLOOKUP($A235,'movie-row'!$A$2:$Z$101,_xlfn.XMATCH(V$33,'movie-row'!$A$1:$Z$1),0)</f>
        <v>0</v>
      </c>
      <c r="W235" s="18" cm="1">
        <f t="array" ref="W235">VLOOKUP($A235,'movie-row'!$A$2:$Z$101,_xlfn.XMATCH(W$33,'movie-row'!$A$1:$Z$1),0)</f>
        <v>3.5</v>
      </c>
      <c r="X235" s="18" cm="1">
        <f t="array" ref="X235">VLOOKUP($A235,'movie-row'!$A$2:$Z$101,_xlfn.XMATCH(X$33,'movie-row'!$A$1:$Z$1),0)</f>
        <v>1.5</v>
      </c>
      <c r="Y235" s="18" cm="1">
        <f t="array" ref="Y235">VLOOKUP($A235,'movie-row'!$A$2:$Z$101,_xlfn.XMATCH(Y$33,'movie-row'!$A$1:$Z$1),0)</f>
        <v>3</v>
      </c>
      <c r="Z235" s="18" cm="1">
        <f t="array" ref="Z235">VLOOKUP($A235,'movie-row'!$A$2:$Z$101,_xlfn.XMATCH(Z$33,'movie-row'!$A$1:$Z$1),0)</f>
        <v>1.5</v>
      </c>
      <c r="AB235" s="38"/>
      <c r="AC235" s="38"/>
      <c r="AD235" s="38"/>
      <c r="AE235" s="38"/>
      <c r="AF235" s="38"/>
      <c r="AG235" s="38"/>
      <c r="AH235" s="38"/>
      <c r="AI235" s="38"/>
      <c r="AJ235" s="38"/>
      <c r="AK235" s="38"/>
      <c r="AL235" s="38"/>
      <c r="AM235" s="38"/>
      <c r="AN235" s="38"/>
      <c r="AO235" s="38"/>
      <c r="AP235" s="38"/>
      <c r="AQ235" s="38"/>
      <c r="AR235" s="38"/>
      <c r="AS235" s="38"/>
      <c r="AT235" s="38"/>
      <c r="AU235" s="38"/>
      <c r="AV235" s="38"/>
      <c r="AW235" s="38"/>
      <c r="AX235" s="38"/>
      <c r="AY235" s="38"/>
      <c r="AZ235" s="38"/>
    </row>
    <row r="236" spans="1:52">
      <c r="A236" s="21" t="s">
        <v>38</v>
      </c>
      <c r="B236" s="18" cm="1">
        <f t="array" ref="B236">VLOOKUP($A236,'movie-row'!$A$2:$Z$101,_xlfn.XMATCH(B$29,'movie-row'!$A$1:$Z$1),0)</f>
        <v>0</v>
      </c>
      <c r="C236" s="18" cm="1">
        <f t="array" ref="C236">VLOOKUP($A236,'movie-row'!$A$2:$Z$101,_xlfn.XMATCH(C$29,'movie-row'!$A$1:$Z$1),0)</f>
        <v>0</v>
      </c>
      <c r="D236" s="18" cm="1">
        <f t="array" ref="D236">VLOOKUP($A236,'movie-row'!$A$2:$Z$101,_xlfn.XMATCH(D$29,'movie-row'!$A$1:$Z$1),0)</f>
        <v>4.5</v>
      </c>
      <c r="E236" s="18" cm="1">
        <f t="array" ref="E236">VLOOKUP($A236,'movie-row'!$A$2:$Z$101,_xlfn.XMATCH(E$29,'movie-row'!$A$1:$Z$1),0)</f>
        <v>2.5</v>
      </c>
      <c r="F236" s="27" cm="1">
        <f t="array" ref="F236">VLOOKUP($A236,'movie-row'!$A$2:$Z$101,_xlfn.XMATCH(F$29,'movie-row'!$A$1:$Z$1),0)</f>
        <v>0</v>
      </c>
      <c r="G236" s="18" cm="1">
        <f t="array" ref="G236">VLOOKUP($A236,'movie-row'!$A$2:$Z$101,_xlfn.XMATCH(G$29,'movie-row'!$A$1:$Z$1),0)</f>
        <v>0</v>
      </c>
      <c r="H236" s="18" cm="1">
        <f t="array" ref="H236">VLOOKUP($A236,'movie-row'!$A$2:$Z$101,_xlfn.XMATCH(H$29,'movie-row'!$A$1:$Z$1),0)</f>
        <v>0</v>
      </c>
      <c r="I236" s="18" cm="1">
        <f t="array" ref="I236">VLOOKUP($A236,'movie-row'!$A$2:$Z$101,_xlfn.XMATCH(I$29,'movie-row'!$A$1:$Z$1),0)</f>
        <v>2.5</v>
      </c>
      <c r="J236" s="18" cm="1">
        <f t="array" ref="J236">VLOOKUP($A236,'movie-row'!$A$2:$Z$101,_xlfn.XMATCH(J$29,'movie-row'!$A$1:$Z$1),0)</f>
        <v>5</v>
      </c>
      <c r="K236" s="18" cm="1">
        <f t="array" ref="K236">VLOOKUP($A236,'movie-row'!$A$2:$Z$101,_xlfn.XMATCH(K$29,'movie-row'!$A$1:$Z$1),0)</f>
        <v>0</v>
      </c>
      <c r="L236" s="18" cm="1">
        <f t="array" ref="L236">VLOOKUP($A236,'movie-row'!$A$2:$Z$101,_xlfn.XMATCH(L$29,'movie-row'!$A$1:$Z$1),0)</f>
        <v>5</v>
      </c>
      <c r="M236" s="18" cm="1">
        <f t="array" ref="M236">VLOOKUP($A236,'movie-row'!$A$2:$Z$101,_xlfn.XMATCH(M$29,'movie-row'!$A$1:$Z$1),0)</f>
        <v>0</v>
      </c>
      <c r="N236" s="18" cm="1">
        <f t="array" ref="N236">VLOOKUP($A236,'movie-row'!$A$2:$Z$101,_xlfn.XMATCH(N$29,'movie-row'!$A$1:$Z$1),0)</f>
        <v>0</v>
      </c>
      <c r="O236" s="27" cm="1">
        <f t="array" ref="O236">VLOOKUP($A236,'movie-row'!$A$2:$Z$101,_xlfn.XMATCH(O$29,'movie-row'!$A$1:$Z$1),0)</f>
        <v>0</v>
      </c>
      <c r="P236" s="18" cm="1">
        <f t="array" ref="P236">VLOOKUP($A236,'movie-row'!$A$2:$Z$101,_xlfn.XMATCH(P$29,'movie-row'!$A$1:$Z$1),0)</f>
        <v>4.5</v>
      </c>
      <c r="Q236" s="18" cm="1">
        <f t="array" ref="Q236">VLOOKUP($A236,'movie-row'!$A$2:$Z$101,_xlfn.XMATCH(Q$29,'movie-row'!$A$1:$Z$1),0)</f>
        <v>0</v>
      </c>
      <c r="R236" s="18" cm="1">
        <f t="array" ref="R236">VLOOKUP($A236,'movie-row'!$A$2:$Z$101,_xlfn.XMATCH(R$29,'movie-row'!$A$1:$Z$1),0)</f>
        <v>2.5</v>
      </c>
      <c r="S236" s="18" cm="1">
        <f t="array" ref="S236">VLOOKUP($A236,'movie-row'!$A$2:$Z$101,_xlfn.XMATCH(S$29,'movie-row'!$A$1:$Z$1),0)</f>
        <v>0</v>
      </c>
      <c r="T236" s="18" cm="1">
        <f t="array" ref="T236">VLOOKUP($A236,'movie-row'!$A$2:$Z$101,_xlfn.XMATCH(T$29,'movie-row'!$A$1:$Z$1),0)</f>
        <v>2.5</v>
      </c>
      <c r="U236" s="18" cm="1">
        <f t="array" ref="U236">VLOOKUP($A236,'movie-row'!$A$2:$Z$101,_xlfn.XMATCH(U$29,'movie-row'!$A$1:$Z$1),0)</f>
        <v>4.5</v>
      </c>
      <c r="V236" s="18" cm="1">
        <f t="array" ref="V236">VLOOKUP($A236,'movie-row'!$A$2:$Z$101,_xlfn.XMATCH(V$29,'movie-row'!$A$1:$Z$1),0)</f>
        <v>2.5</v>
      </c>
      <c r="W236" s="18" cm="1">
        <f t="array" ref="W236">VLOOKUP($A236,'movie-row'!$A$2:$Z$101,_xlfn.XMATCH(W$29,'movie-row'!$A$1:$Z$1),0)</f>
        <v>5</v>
      </c>
      <c r="X236" s="18" cm="1">
        <f t="array" ref="X236">VLOOKUP($A236,'movie-row'!$A$2:$Z$101,_xlfn.XMATCH(X$29,'movie-row'!$A$1:$Z$1),0)</f>
        <v>0</v>
      </c>
      <c r="Y236" s="18" cm="1">
        <f t="array" ref="Y236">VLOOKUP($A236,'movie-row'!$A$2:$Z$101,_xlfn.XMATCH(Y$29,'movie-row'!$A$1:$Z$1),0)</f>
        <v>0</v>
      </c>
      <c r="Z236" s="18" cm="1">
        <f t="array" ref="Z236">VLOOKUP($A236,'movie-row'!$A$2:$Z$101,_xlfn.XMATCH(Z$29,'movie-row'!$A$1:$Z$1),0)</f>
        <v>0</v>
      </c>
      <c r="AB236" s="38"/>
      <c r="AC236" s="38"/>
      <c r="AD236" s="38"/>
      <c r="AE236" s="38"/>
      <c r="AF236" s="38"/>
      <c r="AG236" s="38"/>
      <c r="AH236" s="38"/>
      <c r="AI236" s="38"/>
      <c r="AJ236" s="38"/>
      <c r="AK236" s="38"/>
      <c r="AL236" s="38"/>
      <c r="AM236" s="38"/>
      <c r="AN236" s="38"/>
      <c r="AO236" s="38"/>
      <c r="AP236" s="38"/>
      <c r="AQ236" s="38"/>
      <c r="AR236" s="38"/>
      <c r="AS236" s="38"/>
      <c r="AT236" s="38"/>
      <c r="AU236" s="38"/>
      <c r="AV236" s="38"/>
      <c r="AW236" s="38"/>
      <c r="AX236" s="38"/>
      <c r="AY236" s="38"/>
      <c r="AZ236" s="38"/>
    </row>
    <row r="237" spans="1:52">
      <c r="A237" s="1" t="str">
        <f t="shared" ref="A237:A240" si="38">A236</f>
        <v>424: Schindler's List (1993)</v>
      </c>
      <c r="B237" s="18" cm="1">
        <f t="array" ref="B237">VLOOKUP($A237,'movie-row'!$A$2:$Z$101,_xlfn.XMATCH(B$30,'movie-row'!$A$1:$Z$1),0)</f>
        <v>0</v>
      </c>
      <c r="C237" s="18" cm="1">
        <f t="array" ref="C237">VLOOKUP($A237,'movie-row'!$A$2:$Z$101,_xlfn.XMATCH(C$30,'movie-row'!$A$1:$Z$1),0)</f>
        <v>5</v>
      </c>
      <c r="D237" s="18" cm="1">
        <f t="array" ref="D237">VLOOKUP($A237,'movie-row'!$A$2:$Z$101,_xlfn.XMATCH(D$30,'movie-row'!$A$1:$Z$1),0)</f>
        <v>2.5</v>
      </c>
      <c r="E237" s="18" cm="1">
        <f t="array" ref="E237">VLOOKUP($A237,'movie-row'!$A$2:$Z$101,_xlfn.XMATCH(E$30,'movie-row'!$A$1:$Z$1),0)</f>
        <v>0</v>
      </c>
      <c r="F237" s="27" cm="1">
        <f t="array" ref="F237">VLOOKUP($A237,'movie-row'!$A$2:$Z$101,_xlfn.XMATCH(F$30,'movie-row'!$A$1:$Z$1),0)</f>
        <v>4.5</v>
      </c>
      <c r="G237" s="18" cm="1">
        <f t="array" ref="G237">VLOOKUP($A237,'movie-row'!$A$2:$Z$101,_xlfn.XMATCH(G$30,'movie-row'!$A$1:$Z$1),0)</f>
        <v>2.5</v>
      </c>
      <c r="H237" s="18" cm="1">
        <f t="array" ref="H237">VLOOKUP($A237,'movie-row'!$A$2:$Z$101,_xlfn.XMATCH(H$30,'movie-row'!$A$1:$Z$1),0)</f>
        <v>0</v>
      </c>
      <c r="I237" s="18" cm="1">
        <f t="array" ref="I237">VLOOKUP($A237,'movie-row'!$A$2:$Z$101,_xlfn.XMATCH(I$30,'movie-row'!$A$1:$Z$1),0)</f>
        <v>4.5</v>
      </c>
      <c r="J237" s="18" cm="1">
        <f t="array" ref="J237">VLOOKUP($A237,'movie-row'!$A$2:$Z$101,_xlfn.XMATCH(J$30,'movie-row'!$A$1:$Z$1),0)</f>
        <v>0</v>
      </c>
      <c r="K237" s="18" cm="1">
        <f t="array" ref="K237">VLOOKUP($A237,'movie-row'!$A$2:$Z$101,_xlfn.XMATCH(K$30,'movie-row'!$A$1:$Z$1),0)</f>
        <v>0</v>
      </c>
      <c r="L237" s="18" cm="1">
        <f t="array" ref="L237">VLOOKUP($A237,'movie-row'!$A$2:$Z$101,_xlfn.XMATCH(L$30,'movie-row'!$A$1:$Z$1),0)</f>
        <v>0</v>
      </c>
      <c r="M237" s="18" cm="1">
        <f t="array" ref="M237">VLOOKUP($A237,'movie-row'!$A$2:$Z$101,_xlfn.XMATCH(M$30,'movie-row'!$A$1:$Z$1),0)</f>
        <v>4.5</v>
      </c>
      <c r="N237" s="18" cm="1">
        <f t="array" ref="N237">VLOOKUP($A237,'movie-row'!$A$2:$Z$101,_xlfn.XMATCH(N$30,'movie-row'!$A$1:$Z$1),0)</f>
        <v>0</v>
      </c>
      <c r="O237" s="27" cm="1">
        <f t="array" ref="O237">VLOOKUP($A237,'movie-row'!$A$2:$Z$101,_xlfn.XMATCH(O$30,'movie-row'!$A$1:$Z$1),0)</f>
        <v>4.5</v>
      </c>
      <c r="P237" s="18" cm="1">
        <f t="array" ref="P237">VLOOKUP($A237,'movie-row'!$A$2:$Z$101,_xlfn.XMATCH(P$30,'movie-row'!$A$1:$Z$1),0)</f>
        <v>0</v>
      </c>
      <c r="Q237" s="18" cm="1">
        <f t="array" ref="Q237">VLOOKUP($A237,'movie-row'!$A$2:$Z$101,_xlfn.XMATCH(Q$30,'movie-row'!$A$1:$Z$1),0)</f>
        <v>4.5</v>
      </c>
      <c r="R237" s="18" cm="1">
        <f t="array" ref="R237">VLOOKUP($A237,'movie-row'!$A$2:$Z$101,_xlfn.XMATCH(R$30,'movie-row'!$A$1:$Z$1),0)</f>
        <v>0</v>
      </c>
      <c r="S237" s="18" cm="1">
        <f t="array" ref="S237">VLOOKUP($A237,'movie-row'!$A$2:$Z$101,_xlfn.XMATCH(S$30,'movie-row'!$A$1:$Z$1),0)</f>
        <v>0</v>
      </c>
      <c r="T237" s="18" cm="1">
        <f t="array" ref="T237">VLOOKUP($A237,'movie-row'!$A$2:$Z$101,_xlfn.XMATCH(T$30,'movie-row'!$A$1:$Z$1),0)</f>
        <v>0</v>
      </c>
      <c r="U237" s="18" cm="1">
        <f t="array" ref="U237">VLOOKUP($A237,'movie-row'!$A$2:$Z$101,_xlfn.XMATCH(U$30,'movie-row'!$A$1:$Z$1),0)</f>
        <v>0</v>
      </c>
      <c r="V237" s="18" cm="1">
        <f t="array" ref="V237">VLOOKUP($A237,'movie-row'!$A$2:$Z$101,_xlfn.XMATCH(V$30,'movie-row'!$A$1:$Z$1),0)</f>
        <v>0</v>
      </c>
      <c r="W237" s="18" cm="1">
        <f t="array" ref="W237">VLOOKUP($A237,'movie-row'!$A$2:$Z$101,_xlfn.XMATCH(W$30,'movie-row'!$A$1:$Z$1),0)</f>
        <v>4.5</v>
      </c>
      <c r="X237" s="18" cm="1">
        <f t="array" ref="X237">VLOOKUP($A237,'movie-row'!$A$2:$Z$101,_xlfn.XMATCH(X$30,'movie-row'!$A$1:$Z$1),0)</f>
        <v>4.5</v>
      </c>
      <c r="Y237" s="18" cm="1">
        <f t="array" ref="Y237">VLOOKUP($A237,'movie-row'!$A$2:$Z$101,_xlfn.XMATCH(Y$30,'movie-row'!$A$1:$Z$1),0)</f>
        <v>0</v>
      </c>
      <c r="Z237" s="18" cm="1">
        <f t="array" ref="Z237">VLOOKUP($A237,'movie-row'!$A$2:$Z$101,_xlfn.XMATCH(Z$30,'movie-row'!$A$1:$Z$1),0)</f>
        <v>4.5</v>
      </c>
      <c r="AB237" s="38"/>
      <c r="AC237" s="38"/>
      <c r="AD237" s="38"/>
      <c r="AE237" s="38"/>
      <c r="AF237" s="38"/>
      <c r="AG237" s="38"/>
      <c r="AH237" s="38"/>
      <c r="AI237" s="38"/>
      <c r="AJ237" s="38"/>
      <c r="AK237" s="38"/>
      <c r="AL237" s="38"/>
      <c r="AM237" s="38"/>
      <c r="AN237" s="38"/>
      <c r="AO237" s="38"/>
      <c r="AP237" s="38"/>
      <c r="AQ237" s="38"/>
      <c r="AR237" s="38"/>
      <c r="AS237" s="38"/>
      <c r="AT237" s="38"/>
      <c r="AU237" s="38"/>
      <c r="AV237" s="38"/>
      <c r="AW237" s="38"/>
      <c r="AX237" s="38"/>
      <c r="AY237" s="38"/>
      <c r="AZ237" s="38"/>
    </row>
    <row r="238" spans="1:52">
      <c r="A238" s="1" t="str">
        <f t="shared" si="38"/>
        <v>424: Schindler's List (1993)</v>
      </c>
      <c r="B238" s="18" cm="1">
        <f t="array" ref="B238">VLOOKUP($A238,'movie-row'!$A$2:$Z$101,_xlfn.XMATCH(B$31,'movie-row'!$A$1:$Z$1),0)</f>
        <v>2.5</v>
      </c>
      <c r="C238" s="18" cm="1">
        <f t="array" ref="C238">VLOOKUP($A238,'movie-row'!$A$2:$Z$101,_xlfn.XMATCH(C$31,'movie-row'!$A$1:$Z$1),0)</f>
        <v>0</v>
      </c>
      <c r="D238" s="18" cm="1">
        <f t="array" ref="D238">VLOOKUP($A238,'movie-row'!$A$2:$Z$101,_xlfn.XMATCH(D$31,'movie-row'!$A$1:$Z$1),0)</f>
        <v>0</v>
      </c>
      <c r="E238" s="18" cm="1">
        <f t="array" ref="E238">VLOOKUP($A238,'movie-row'!$A$2:$Z$101,_xlfn.XMATCH(E$31,'movie-row'!$A$1:$Z$1),0)</f>
        <v>5</v>
      </c>
      <c r="F238" s="27" cm="1">
        <f t="array" ref="F238">VLOOKUP($A238,'movie-row'!$A$2:$Z$101,_xlfn.XMATCH(F$31,'movie-row'!$A$1:$Z$1),0)</f>
        <v>3.5</v>
      </c>
      <c r="G238" s="18" cm="1">
        <f t="array" ref="G238">VLOOKUP($A238,'movie-row'!$A$2:$Z$101,_xlfn.XMATCH(G$31,'movie-row'!$A$1:$Z$1),0)</f>
        <v>0</v>
      </c>
      <c r="H238" s="18" cm="1">
        <f t="array" ref="H238">VLOOKUP($A238,'movie-row'!$A$2:$Z$101,_xlfn.XMATCH(H$31,'movie-row'!$A$1:$Z$1),0)</f>
        <v>0</v>
      </c>
      <c r="I238" s="18" cm="1">
        <f t="array" ref="I238">VLOOKUP($A238,'movie-row'!$A$2:$Z$101,_xlfn.XMATCH(I$31,'movie-row'!$A$1:$Z$1),0)</f>
        <v>0</v>
      </c>
      <c r="J238" s="18" cm="1">
        <f t="array" ref="J238">VLOOKUP($A238,'movie-row'!$A$2:$Z$101,_xlfn.XMATCH(J$31,'movie-row'!$A$1:$Z$1),0)</f>
        <v>0</v>
      </c>
      <c r="K238" s="18" cm="1">
        <f t="array" ref="K238">VLOOKUP($A238,'movie-row'!$A$2:$Z$101,_xlfn.XMATCH(K$31,'movie-row'!$A$1:$Z$1),0)</f>
        <v>0</v>
      </c>
      <c r="L238" s="18" cm="1">
        <f t="array" ref="L238">VLOOKUP($A238,'movie-row'!$A$2:$Z$101,_xlfn.XMATCH(L$31,'movie-row'!$A$1:$Z$1),0)</f>
        <v>0</v>
      </c>
      <c r="M238" s="18" cm="1">
        <f t="array" ref="M238">VLOOKUP($A238,'movie-row'!$A$2:$Z$101,_xlfn.XMATCH(M$31,'movie-row'!$A$1:$Z$1),0)</f>
        <v>2.5</v>
      </c>
      <c r="N238" s="18" cm="1">
        <f t="array" ref="N238">VLOOKUP($A238,'movie-row'!$A$2:$Z$101,_xlfn.XMATCH(N$31,'movie-row'!$A$1:$Z$1),0)</f>
        <v>0</v>
      </c>
      <c r="O238" s="27" cm="1">
        <f t="array" ref="O238">VLOOKUP($A238,'movie-row'!$A$2:$Z$101,_xlfn.XMATCH(O$31,'movie-row'!$A$1:$Z$1),0)</f>
        <v>0</v>
      </c>
      <c r="P238" s="18" cm="1">
        <f t="array" ref="P238">VLOOKUP($A238,'movie-row'!$A$2:$Z$101,_xlfn.XMATCH(P$31,'movie-row'!$A$1:$Z$1),0)</f>
        <v>0</v>
      </c>
      <c r="Q238" s="18" cm="1">
        <f t="array" ref="Q238">VLOOKUP($A238,'movie-row'!$A$2:$Z$101,_xlfn.XMATCH(Q$31,'movie-row'!$A$1:$Z$1),0)</f>
        <v>5</v>
      </c>
      <c r="R238" s="18" cm="1">
        <f t="array" ref="R238">VLOOKUP($A238,'movie-row'!$A$2:$Z$101,_xlfn.XMATCH(R$31,'movie-row'!$A$1:$Z$1),0)</f>
        <v>0</v>
      </c>
      <c r="S238" s="18" cm="1">
        <f t="array" ref="S238">VLOOKUP($A238,'movie-row'!$A$2:$Z$101,_xlfn.XMATCH(S$31,'movie-row'!$A$1:$Z$1),0)</f>
        <v>4.5</v>
      </c>
      <c r="T238" s="18" cm="1">
        <f t="array" ref="T238">VLOOKUP($A238,'movie-row'!$A$2:$Z$101,_xlfn.XMATCH(T$31,'movie-row'!$A$1:$Z$1),0)</f>
        <v>0</v>
      </c>
      <c r="U238" s="18" cm="1">
        <f t="array" ref="U238">VLOOKUP($A238,'movie-row'!$A$2:$Z$101,_xlfn.XMATCH(U$31,'movie-row'!$A$1:$Z$1),0)</f>
        <v>0</v>
      </c>
      <c r="V238" s="18" cm="1">
        <f t="array" ref="V238">VLOOKUP($A238,'movie-row'!$A$2:$Z$101,_xlfn.XMATCH(V$31,'movie-row'!$A$1:$Z$1),0)</f>
        <v>0</v>
      </c>
      <c r="W238" s="18" cm="1">
        <f t="array" ref="W238">VLOOKUP($A238,'movie-row'!$A$2:$Z$101,_xlfn.XMATCH(W$31,'movie-row'!$A$1:$Z$1),0)</f>
        <v>5</v>
      </c>
      <c r="X238" s="18" cm="1">
        <f t="array" ref="X238">VLOOKUP($A238,'movie-row'!$A$2:$Z$101,_xlfn.XMATCH(X$31,'movie-row'!$A$1:$Z$1),0)</f>
        <v>0</v>
      </c>
      <c r="Y238" s="18" cm="1">
        <f t="array" ref="Y238">VLOOKUP($A238,'movie-row'!$A$2:$Z$101,_xlfn.XMATCH(Y$31,'movie-row'!$A$1:$Z$1),0)</f>
        <v>3.5</v>
      </c>
      <c r="Z238" s="18" cm="1">
        <f t="array" ref="Z238">VLOOKUP($A238,'movie-row'!$A$2:$Z$101,_xlfn.XMATCH(Z$31,'movie-row'!$A$1:$Z$1),0)</f>
        <v>0</v>
      </c>
      <c r="AB238" s="38"/>
      <c r="AC238" s="38"/>
      <c r="AD238" s="38"/>
      <c r="AE238" s="38"/>
      <c r="AF238" s="38"/>
      <c r="AG238" s="38"/>
      <c r="AH238" s="38"/>
      <c r="AI238" s="38"/>
      <c r="AJ238" s="38"/>
      <c r="AK238" s="38"/>
      <c r="AL238" s="38"/>
      <c r="AM238" s="38"/>
      <c r="AN238" s="38"/>
      <c r="AO238" s="38"/>
      <c r="AP238" s="38"/>
      <c r="AQ238" s="38"/>
      <c r="AR238" s="38"/>
      <c r="AS238" s="38"/>
      <c r="AT238" s="38"/>
      <c r="AU238" s="38"/>
      <c r="AV238" s="38"/>
      <c r="AW238" s="38"/>
      <c r="AX238" s="38"/>
      <c r="AY238" s="38"/>
      <c r="AZ238" s="38"/>
    </row>
    <row r="239" spans="1:52">
      <c r="A239" s="1" t="str">
        <f t="shared" si="38"/>
        <v>424: Schindler's List (1993)</v>
      </c>
      <c r="B239" s="18" cm="1">
        <f t="array" ref="B239">VLOOKUP($A239,'movie-row'!$A$2:$Z$101,_xlfn.XMATCH(B$32,'movie-row'!$A$1:$Z$1),0)</f>
        <v>0</v>
      </c>
      <c r="C239" s="18" cm="1">
        <f t="array" ref="C239">VLOOKUP($A239,'movie-row'!$A$2:$Z$101,_xlfn.XMATCH(C$32,'movie-row'!$A$1:$Z$1),0)</f>
        <v>4</v>
      </c>
      <c r="D239" s="18" cm="1">
        <f t="array" ref="D239">VLOOKUP($A239,'movie-row'!$A$2:$Z$101,_xlfn.XMATCH(D$32,'movie-row'!$A$1:$Z$1),0)</f>
        <v>5</v>
      </c>
      <c r="E239" s="18" cm="1">
        <f t="array" ref="E239">VLOOKUP($A239,'movie-row'!$A$2:$Z$101,_xlfn.XMATCH(E$32,'movie-row'!$A$1:$Z$1),0)</f>
        <v>4.5</v>
      </c>
      <c r="F239" s="27" cm="1">
        <f t="array" ref="F239">VLOOKUP($A239,'movie-row'!$A$2:$Z$101,_xlfn.XMATCH(F$32,'movie-row'!$A$1:$Z$1),0)</f>
        <v>5</v>
      </c>
      <c r="G239" s="18" cm="1">
        <f t="array" ref="G239">VLOOKUP($A239,'movie-row'!$A$2:$Z$101,_xlfn.XMATCH(G$32,'movie-row'!$A$1:$Z$1),0)</f>
        <v>2.5</v>
      </c>
      <c r="H239" s="18" cm="1">
        <f t="array" ref="H239">VLOOKUP($A239,'movie-row'!$A$2:$Z$101,_xlfn.XMATCH(H$32,'movie-row'!$A$1:$Z$1),0)</f>
        <v>4</v>
      </c>
      <c r="I239" s="18" cm="1">
        <f t="array" ref="I239">VLOOKUP($A239,'movie-row'!$A$2:$Z$101,_xlfn.XMATCH(I$32,'movie-row'!$A$1:$Z$1),0)</f>
        <v>3</v>
      </c>
      <c r="J239" s="18" cm="1">
        <f t="array" ref="J239">VLOOKUP($A239,'movie-row'!$A$2:$Z$101,_xlfn.XMATCH(J$32,'movie-row'!$A$1:$Z$1),0)</f>
        <v>0</v>
      </c>
      <c r="K239" s="18" cm="1">
        <f t="array" ref="K239">VLOOKUP($A239,'movie-row'!$A$2:$Z$101,_xlfn.XMATCH(K$32,'movie-row'!$A$1:$Z$1),0)</f>
        <v>4.5</v>
      </c>
      <c r="L239" s="18" cm="1">
        <f t="array" ref="L239">VLOOKUP($A239,'movie-row'!$A$2:$Z$101,_xlfn.XMATCH(L$32,'movie-row'!$A$1:$Z$1),0)</f>
        <v>0</v>
      </c>
      <c r="M239" s="18" cm="1">
        <f t="array" ref="M239">VLOOKUP($A239,'movie-row'!$A$2:$Z$101,_xlfn.XMATCH(M$32,'movie-row'!$A$1:$Z$1),0)</f>
        <v>5</v>
      </c>
      <c r="N239" s="18" cm="1">
        <f t="array" ref="N239">VLOOKUP($A239,'movie-row'!$A$2:$Z$101,_xlfn.XMATCH(N$32,'movie-row'!$A$1:$Z$1),0)</f>
        <v>2.5</v>
      </c>
      <c r="O239" s="27" cm="1">
        <f t="array" ref="O239">VLOOKUP($A239,'movie-row'!$A$2:$Z$101,_xlfn.XMATCH(O$32,'movie-row'!$A$1:$Z$1),0)</f>
        <v>0</v>
      </c>
      <c r="P239" s="18" cm="1">
        <f t="array" ref="P239">VLOOKUP($A239,'movie-row'!$A$2:$Z$101,_xlfn.XMATCH(P$32,'movie-row'!$A$1:$Z$1),0)</f>
        <v>3.5</v>
      </c>
      <c r="Q239" s="18" cm="1">
        <f t="array" ref="Q239">VLOOKUP($A239,'movie-row'!$A$2:$Z$101,_xlfn.XMATCH(Q$32,'movie-row'!$A$1:$Z$1),0)</f>
        <v>4.5</v>
      </c>
      <c r="R239" s="18" cm="1">
        <f t="array" ref="R239">VLOOKUP($A239,'movie-row'!$A$2:$Z$101,_xlfn.XMATCH(R$32,'movie-row'!$A$1:$Z$1),0)</f>
        <v>0</v>
      </c>
      <c r="S239" s="18" cm="1">
        <f t="array" ref="S239">VLOOKUP($A239,'movie-row'!$A$2:$Z$101,_xlfn.XMATCH(S$32,'movie-row'!$A$1:$Z$1),0)</f>
        <v>0</v>
      </c>
      <c r="T239" s="18" cm="1">
        <f t="array" ref="T239">VLOOKUP($A239,'movie-row'!$A$2:$Z$101,_xlfn.XMATCH(T$32,'movie-row'!$A$1:$Z$1),0)</f>
        <v>4.5</v>
      </c>
      <c r="U239" s="18" cm="1">
        <f t="array" ref="U239">VLOOKUP($A239,'movie-row'!$A$2:$Z$101,_xlfn.XMATCH(U$32,'movie-row'!$A$1:$Z$1),0)</f>
        <v>4.5</v>
      </c>
      <c r="V239" s="18" cm="1">
        <f t="array" ref="V239">VLOOKUP($A239,'movie-row'!$A$2:$Z$101,_xlfn.XMATCH(V$32,'movie-row'!$A$1:$Z$1),0)</f>
        <v>5</v>
      </c>
      <c r="W239" s="18" cm="1">
        <f t="array" ref="W239">VLOOKUP($A239,'movie-row'!$A$2:$Z$101,_xlfn.XMATCH(W$32,'movie-row'!$A$1:$Z$1),0)</f>
        <v>4</v>
      </c>
      <c r="X239" s="18" cm="1">
        <f t="array" ref="X239">VLOOKUP($A239,'movie-row'!$A$2:$Z$101,_xlfn.XMATCH(X$32,'movie-row'!$A$1:$Z$1),0)</f>
        <v>2.5</v>
      </c>
      <c r="Y239" s="18" cm="1">
        <f t="array" ref="Y239">VLOOKUP($A239,'movie-row'!$A$2:$Z$101,_xlfn.XMATCH(Y$32,'movie-row'!$A$1:$Z$1),0)</f>
        <v>0</v>
      </c>
      <c r="Z239" s="18" cm="1">
        <f t="array" ref="Z239">VLOOKUP($A239,'movie-row'!$A$2:$Z$101,_xlfn.XMATCH(Z$32,'movie-row'!$A$1:$Z$1),0)</f>
        <v>2.5</v>
      </c>
      <c r="AB239" s="38"/>
      <c r="AC239" s="38"/>
      <c r="AD239" s="38"/>
      <c r="AE239" s="38"/>
      <c r="AF239" s="38"/>
      <c r="AG239" s="38"/>
      <c r="AH239" s="38"/>
      <c r="AI239" s="38"/>
      <c r="AJ239" s="38"/>
      <c r="AK239" s="38"/>
      <c r="AL239" s="38"/>
      <c r="AM239" s="38"/>
      <c r="AN239" s="38"/>
      <c r="AO239" s="38"/>
      <c r="AP239" s="38"/>
      <c r="AQ239" s="38"/>
      <c r="AR239" s="38"/>
      <c r="AS239" s="38"/>
      <c r="AT239" s="38"/>
      <c r="AU239" s="38"/>
      <c r="AV239" s="38"/>
      <c r="AW239" s="38"/>
      <c r="AX239" s="38"/>
      <c r="AY239" s="38"/>
      <c r="AZ239" s="38"/>
    </row>
    <row r="240" spans="1:52">
      <c r="A240" s="1" t="str">
        <f t="shared" si="38"/>
        <v>424: Schindler's List (1993)</v>
      </c>
      <c r="B240" s="18" cm="1">
        <f t="array" ref="B240">VLOOKUP($A240,'movie-row'!$A$2:$Z$101,_xlfn.XMATCH(B$33,'movie-row'!$A$1:$Z$1),0)</f>
        <v>0</v>
      </c>
      <c r="C240" s="18" cm="1">
        <f t="array" ref="C240">VLOOKUP($A240,'movie-row'!$A$2:$Z$101,_xlfn.XMATCH(C$33,'movie-row'!$A$1:$Z$1),0)</f>
        <v>0</v>
      </c>
      <c r="D240" s="18" cm="1">
        <f t="array" ref="D240">VLOOKUP($A240,'movie-row'!$A$2:$Z$101,_xlfn.XMATCH(D$33,'movie-row'!$A$1:$Z$1),0)</f>
        <v>5</v>
      </c>
      <c r="E240" s="18" cm="1">
        <f t="array" ref="E240">VLOOKUP($A240,'movie-row'!$A$2:$Z$101,_xlfn.XMATCH(E$33,'movie-row'!$A$1:$Z$1),0)</f>
        <v>0</v>
      </c>
      <c r="F240" s="27" cm="1">
        <f t="array" ref="F240">VLOOKUP($A240,'movie-row'!$A$2:$Z$101,_xlfn.XMATCH(F$33,'movie-row'!$A$1:$Z$1),0)</f>
        <v>3</v>
      </c>
      <c r="G240" s="18" cm="1">
        <f t="array" ref="G240">VLOOKUP($A240,'movie-row'!$A$2:$Z$101,_xlfn.XMATCH(G$33,'movie-row'!$A$1:$Z$1),0)</f>
        <v>5</v>
      </c>
      <c r="H240" s="18" cm="1">
        <f t="array" ref="H240">VLOOKUP($A240,'movie-row'!$A$2:$Z$101,_xlfn.XMATCH(H$33,'movie-row'!$A$1:$Z$1),0)</f>
        <v>4.5</v>
      </c>
      <c r="I240" s="18" cm="1">
        <f t="array" ref="I240">VLOOKUP($A240,'movie-row'!$A$2:$Z$101,_xlfn.XMATCH(I$33,'movie-row'!$A$1:$Z$1),0)</f>
        <v>0</v>
      </c>
      <c r="J240" s="18" cm="1">
        <f t="array" ref="J240">VLOOKUP($A240,'movie-row'!$A$2:$Z$101,_xlfn.XMATCH(J$33,'movie-row'!$A$1:$Z$1),0)</f>
        <v>4.5</v>
      </c>
      <c r="K240" s="18" cm="1">
        <f t="array" ref="K240">VLOOKUP($A240,'movie-row'!$A$2:$Z$101,_xlfn.XMATCH(K$33,'movie-row'!$A$1:$Z$1),0)</f>
        <v>5</v>
      </c>
      <c r="L240" s="18" cm="1">
        <f t="array" ref="L240">VLOOKUP($A240,'movie-row'!$A$2:$Z$101,_xlfn.XMATCH(L$33,'movie-row'!$A$1:$Z$1),0)</f>
        <v>5</v>
      </c>
      <c r="M240" s="18" cm="1">
        <f t="array" ref="M240">VLOOKUP($A240,'movie-row'!$A$2:$Z$101,_xlfn.XMATCH(M$33,'movie-row'!$A$1:$Z$1),0)</f>
        <v>4</v>
      </c>
      <c r="N240" s="18" cm="1">
        <f t="array" ref="N240">VLOOKUP($A240,'movie-row'!$A$2:$Z$101,_xlfn.XMATCH(N$33,'movie-row'!$A$1:$Z$1),0)</f>
        <v>4.5</v>
      </c>
      <c r="O240" s="27" cm="1">
        <f t="array" ref="O240">VLOOKUP($A240,'movie-row'!$A$2:$Z$101,_xlfn.XMATCH(O$33,'movie-row'!$A$1:$Z$1),0)</f>
        <v>5</v>
      </c>
      <c r="P240" s="18" cm="1">
        <f t="array" ref="P240">VLOOKUP($A240,'movie-row'!$A$2:$Z$101,_xlfn.XMATCH(P$33,'movie-row'!$A$1:$Z$1),0)</f>
        <v>0</v>
      </c>
      <c r="Q240" s="18" cm="1">
        <f t="array" ref="Q240">VLOOKUP($A240,'movie-row'!$A$2:$Z$101,_xlfn.XMATCH(Q$33,'movie-row'!$A$1:$Z$1),0)</f>
        <v>0</v>
      </c>
      <c r="R240" s="18" cm="1">
        <f t="array" ref="R240">VLOOKUP($A240,'movie-row'!$A$2:$Z$101,_xlfn.XMATCH(R$33,'movie-row'!$A$1:$Z$1),0)</f>
        <v>3</v>
      </c>
      <c r="S240" s="18" cm="1">
        <f t="array" ref="S240">VLOOKUP($A240,'movie-row'!$A$2:$Z$101,_xlfn.XMATCH(S$33,'movie-row'!$A$1:$Z$1),0)</f>
        <v>2.5</v>
      </c>
      <c r="T240" s="18" cm="1">
        <f t="array" ref="T240">VLOOKUP($A240,'movie-row'!$A$2:$Z$101,_xlfn.XMATCH(T$33,'movie-row'!$A$1:$Z$1),0)</f>
        <v>3.5</v>
      </c>
      <c r="U240" s="18" cm="1">
        <f t="array" ref="U240">VLOOKUP($A240,'movie-row'!$A$2:$Z$101,_xlfn.XMATCH(U$33,'movie-row'!$A$1:$Z$1),0)</f>
        <v>4</v>
      </c>
      <c r="V240" s="18" cm="1">
        <f t="array" ref="V240">VLOOKUP($A240,'movie-row'!$A$2:$Z$101,_xlfn.XMATCH(V$33,'movie-row'!$A$1:$Z$1),0)</f>
        <v>4.5</v>
      </c>
      <c r="W240" s="18" cm="1">
        <f t="array" ref="W240">VLOOKUP($A240,'movie-row'!$A$2:$Z$101,_xlfn.XMATCH(W$33,'movie-row'!$A$1:$Z$1),0)</f>
        <v>4.5</v>
      </c>
      <c r="X240" s="18" cm="1">
        <f t="array" ref="X240">VLOOKUP($A240,'movie-row'!$A$2:$Z$101,_xlfn.XMATCH(X$33,'movie-row'!$A$1:$Z$1),0)</f>
        <v>0</v>
      </c>
      <c r="Y240" s="18" cm="1">
        <f t="array" ref="Y240">VLOOKUP($A240,'movie-row'!$A$2:$Z$101,_xlfn.XMATCH(Y$33,'movie-row'!$A$1:$Z$1),0)</f>
        <v>5</v>
      </c>
      <c r="Z240" s="18" cm="1">
        <f t="array" ref="Z240">VLOOKUP($A240,'movie-row'!$A$2:$Z$101,_xlfn.XMATCH(Z$33,'movie-row'!$A$1:$Z$1),0)</f>
        <v>0</v>
      </c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  <c r="AL240" s="38"/>
      <c r="AM240" s="38"/>
      <c r="AN240" s="38"/>
      <c r="AO240" s="38"/>
      <c r="AP240" s="38"/>
      <c r="AQ240" s="38"/>
      <c r="AR240" s="38"/>
      <c r="AS240" s="38"/>
      <c r="AT240" s="38"/>
      <c r="AU240" s="38"/>
      <c r="AV240" s="38"/>
      <c r="AW240" s="38"/>
      <c r="AX240" s="38"/>
      <c r="AY240" s="38"/>
      <c r="AZ240" s="38"/>
    </row>
    <row r="241" spans="1:52">
      <c r="A241" s="21" t="s">
        <v>39</v>
      </c>
      <c r="B241" s="18" cm="1">
        <f t="array" ref="B241">VLOOKUP($A241,'movie-row'!$A$2:$Z$101,_xlfn.XMATCH(B$29,'movie-row'!$A$1:$Z$1),0)</f>
        <v>4.5</v>
      </c>
      <c r="C241" s="18" cm="1">
        <f t="array" ref="C241">VLOOKUP($A241,'movie-row'!$A$2:$Z$101,_xlfn.XMATCH(C$29,'movie-row'!$A$1:$Z$1),0)</f>
        <v>5</v>
      </c>
      <c r="D241" s="18" cm="1">
        <f t="array" ref="D241">VLOOKUP($A241,'movie-row'!$A$2:$Z$101,_xlfn.XMATCH(D$29,'movie-row'!$A$1:$Z$1),0)</f>
        <v>3.5</v>
      </c>
      <c r="E241" s="18" cm="1">
        <f t="array" ref="E241">VLOOKUP($A241,'movie-row'!$A$2:$Z$101,_xlfn.XMATCH(E$29,'movie-row'!$A$1:$Z$1),0)</f>
        <v>4</v>
      </c>
      <c r="F241" s="27" cm="1">
        <f t="array" ref="F241">VLOOKUP($A241,'movie-row'!$A$2:$Z$101,_xlfn.XMATCH(F$29,'movie-row'!$A$1:$Z$1),0)</f>
        <v>0</v>
      </c>
      <c r="G241" s="18" cm="1">
        <f t="array" ref="G241">VLOOKUP($A241,'movie-row'!$A$2:$Z$101,_xlfn.XMATCH(G$29,'movie-row'!$A$1:$Z$1),0)</f>
        <v>5</v>
      </c>
      <c r="H241" s="18" cm="1">
        <f t="array" ref="H241">VLOOKUP($A241,'movie-row'!$A$2:$Z$101,_xlfn.XMATCH(H$29,'movie-row'!$A$1:$Z$1),0)</f>
        <v>4</v>
      </c>
      <c r="I241" s="18" cm="1">
        <f t="array" ref="I241">VLOOKUP($A241,'movie-row'!$A$2:$Z$101,_xlfn.XMATCH(I$29,'movie-row'!$A$1:$Z$1),0)</f>
        <v>4</v>
      </c>
      <c r="J241" s="18" cm="1">
        <f t="array" ref="J241">VLOOKUP($A241,'movie-row'!$A$2:$Z$101,_xlfn.XMATCH(J$29,'movie-row'!$A$1:$Z$1),0)</f>
        <v>3.5</v>
      </c>
      <c r="K241" s="18" cm="1">
        <f t="array" ref="K241">VLOOKUP($A241,'movie-row'!$A$2:$Z$101,_xlfn.XMATCH(K$29,'movie-row'!$A$1:$Z$1),0)</f>
        <v>3</v>
      </c>
      <c r="L241" s="18" cm="1">
        <f t="array" ref="L241">VLOOKUP($A241,'movie-row'!$A$2:$Z$101,_xlfn.XMATCH(L$29,'movie-row'!$A$1:$Z$1),0)</f>
        <v>4.5</v>
      </c>
      <c r="M241" s="18" cm="1">
        <f t="array" ref="M241">VLOOKUP($A241,'movie-row'!$A$2:$Z$101,_xlfn.XMATCH(M$29,'movie-row'!$A$1:$Z$1),0)</f>
        <v>3</v>
      </c>
      <c r="N241" s="18" cm="1">
        <f t="array" ref="N241">VLOOKUP($A241,'movie-row'!$A$2:$Z$101,_xlfn.XMATCH(N$29,'movie-row'!$A$1:$Z$1),0)</f>
        <v>0</v>
      </c>
      <c r="O241" s="27" cm="1">
        <f t="array" ref="O241">VLOOKUP($A241,'movie-row'!$A$2:$Z$101,_xlfn.XMATCH(O$29,'movie-row'!$A$1:$Z$1),0)</f>
        <v>5</v>
      </c>
      <c r="P241" s="18" cm="1">
        <f t="array" ref="P241">VLOOKUP($A241,'movie-row'!$A$2:$Z$101,_xlfn.XMATCH(P$29,'movie-row'!$A$1:$Z$1),0)</f>
        <v>4.5</v>
      </c>
      <c r="Q241" s="18" cm="1">
        <f t="array" ref="Q241">VLOOKUP($A241,'movie-row'!$A$2:$Z$101,_xlfn.XMATCH(Q$29,'movie-row'!$A$1:$Z$1),0)</f>
        <v>3</v>
      </c>
      <c r="R241" s="18" cm="1">
        <f t="array" ref="R241">VLOOKUP($A241,'movie-row'!$A$2:$Z$101,_xlfn.XMATCH(R$29,'movie-row'!$A$1:$Z$1),0)</f>
        <v>4</v>
      </c>
      <c r="S241" s="18" cm="1">
        <f t="array" ref="S241">VLOOKUP($A241,'movie-row'!$A$2:$Z$101,_xlfn.XMATCH(S$29,'movie-row'!$A$1:$Z$1),0)</f>
        <v>3</v>
      </c>
      <c r="T241" s="18" cm="1">
        <f t="array" ref="T241">VLOOKUP($A241,'movie-row'!$A$2:$Z$101,_xlfn.XMATCH(T$29,'movie-row'!$A$1:$Z$1),0)</f>
        <v>4</v>
      </c>
      <c r="U241" s="18" cm="1">
        <f t="array" ref="U241">VLOOKUP($A241,'movie-row'!$A$2:$Z$101,_xlfn.XMATCH(U$29,'movie-row'!$A$1:$Z$1),0)</f>
        <v>3.5</v>
      </c>
      <c r="V241" s="18" cm="1">
        <f t="array" ref="V241">VLOOKUP($A241,'movie-row'!$A$2:$Z$101,_xlfn.XMATCH(V$29,'movie-row'!$A$1:$Z$1),0)</f>
        <v>0</v>
      </c>
      <c r="W241" s="18" cm="1">
        <f t="array" ref="W241">VLOOKUP($A241,'movie-row'!$A$2:$Z$101,_xlfn.XMATCH(W$29,'movie-row'!$A$1:$Z$1),0)</f>
        <v>3.5</v>
      </c>
      <c r="X241" s="18" cm="1">
        <f t="array" ref="X241">VLOOKUP($A241,'movie-row'!$A$2:$Z$101,_xlfn.XMATCH(X$29,'movie-row'!$A$1:$Z$1),0)</f>
        <v>5</v>
      </c>
      <c r="Y241" s="18" cm="1">
        <f t="array" ref="Y241">VLOOKUP($A241,'movie-row'!$A$2:$Z$101,_xlfn.XMATCH(Y$29,'movie-row'!$A$1:$Z$1),0)</f>
        <v>5</v>
      </c>
      <c r="Z241" s="18" cm="1">
        <f t="array" ref="Z241">VLOOKUP($A241,'movie-row'!$A$2:$Z$101,_xlfn.XMATCH(Z$29,'movie-row'!$A$1:$Z$1),0)</f>
        <v>5</v>
      </c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  <c r="AL241" s="38"/>
      <c r="AM241" s="38"/>
      <c r="AN241" s="38"/>
      <c r="AO241" s="38"/>
      <c r="AP241" s="38"/>
      <c r="AQ241" s="38"/>
      <c r="AR241" s="38"/>
      <c r="AS241" s="38"/>
      <c r="AT241" s="38"/>
      <c r="AU241" s="38"/>
      <c r="AV241" s="38"/>
      <c r="AW241" s="38"/>
      <c r="AX241" s="38"/>
      <c r="AY241" s="38"/>
      <c r="AZ241" s="38"/>
    </row>
    <row r="242" spans="1:52">
      <c r="A242" s="1" t="str">
        <f t="shared" ref="A242:A245" si="39">A241</f>
        <v>453: A Beautiful Mind (2001)</v>
      </c>
      <c r="B242" s="18" cm="1">
        <f t="array" ref="B242">VLOOKUP($A242,'movie-row'!$A$2:$Z$101,_xlfn.XMATCH(B$30,'movie-row'!$A$1:$Z$1),0)</f>
        <v>4</v>
      </c>
      <c r="C242" s="18" cm="1">
        <f t="array" ref="C242">VLOOKUP($A242,'movie-row'!$A$2:$Z$101,_xlfn.XMATCH(C$30,'movie-row'!$A$1:$Z$1),0)</f>
        <v>3.5</v>
      </c>
      <c r="D242" s="18" cm="1">
        <f t="array" ref="D242">VLOOKUP($A242,'movie-row'!$A$2:$Z$101,_xlfn.XMATCH(D$30,'movie-row'!$A$1:$Z$1),0)</f>
        <v>0</v>
      </c>
      <c r="E242" s="18" cm="1">
        <f t="array" ref="E242">VLOOKUP($A242,'movie-row'!$A$2:$Z$101,_xlfn.XMATCH(E$30,'movie-row'!$A$1:$Z$1),0)</f>
        <v>5</v>
      </c>
      <c r="F242" s="27" cm="1">
        <f t="array" ref="F242">VLOOKUP($A242,'movie-row'!$A$2:$Z$101,_xlfn.XMATCH(F$30,'movie-row'!$A$1:$Z$1),0)</f>
        <v>3.5</v>
      </c>
      <c r="G242" s="18" cm="1">
        <f t="array" ref="G242">VLOOKUP($A242,'movie-row'!$A$2:$Z$101,_xlfn.XMATCH(G$30,'movie-row'!$A$1:$Z$1),0)</f>
        <v>4</v>
      </c>
      <c r="H242" s="18" cm="1">
        <f t="array" ref="H242">VLOOKUP($A242,'movie-row'!$A$2:$Z$101,_xlfn.XMATCH(H$30,'movie-row'!$A$1:$Z$1),0)</f>
        <v>3</v>
      </c>
      <c r="I242" s="18" cm="1">
        <f t="array" ref="I242">VLOOKUP($A242,'movie-row'!$A$2:$Z$101,_xlfn.XMATCH(I$30,'movie-row'!$A$1:$Z$1),0)</f>
        <v>5</v>
      </c>
      <c r="J242" s="18" cm="1">
        <f t="array" ref="J242">VLOOKUP($A242,'movie-row'!$A$2:$Z$101,_xlfn.XMATCH(J$30,'movie-row'!$A$1:$Z$1),0)</f>
        <v>5</v>
      </c>
      <c r="K242" s="18" cm="1">
        <f t="array" ref="K242">VLOOKUP($A242,'movie-row'!$A$2:$Z$101,_xlfn.XMATCH(K$30,'movie-row'!$A$1:$Z$1),0)</f>
        <v>4.5</v>
      </c>
      <c r="L242" s="18" cm="1">
        <f t="array" ref="L242">VLOOKUP($A242,'movie-row'!$A$2:$Z$101,_xlfn.XMATCH(L$30,'movie-row'!$A$1:$Z$1),0)</f>
        <v>4</v>
      </c>
      <c r="M242" s="18" cm="1">
        <f t="array" ref="M242">VLOOKUP($A242,'movie-row'!$A$2:$Z$101,_xlfn.XMATCH(M$30,'movie-row'!$A$1:$Z$1),0)</f>
        <v>3.5</v>
      </c>
      <c r="N242" s="18" cm="1">
        <f t="array" ref="N242">VLOOKUP($A242,'movie-row'!$A$2:$Z$101,_xlfn.XMATCH(N$30,'movie-row'!$A$1:$Z$1),0)</f>
        <v>3</v>
      </c>
      <c r="O242" s="27" cm="1">
        <f t="array" ref="O242">VLOOKUP($A242,'movie-row'!$A$2:$Z$101,_xlfn.XMATCH(O$30,'movie-row'!$A$1:$Z$1),0)</f>
        <v>4.5</v>
      </c>
      <c r="P242" s="18" cm="1">
        <f t="array" ref="P242">VLOOKUP($A242,'movie-row'!$A$2:$Z$101,_xlfn.XMATCH(P$30,'movie-row'!$A$1:$Z$1),0)</f>
        <v>5</v>
      </c>
      <c r="Q242" s="18" cm="1">
        <f t="array" ref="Q242">VLOOKUP($A242,'movie-row'!$A$2:$Z$101,_xlfn.XMATCH(Q$30,'movie-row'!$A$1:$Z$1),0)</f>
        <v>4.5</v>
      </c>
      <c r="R242" s="18" cm="1">
        <f t="array" ref="R242">VLOOKUP($A242,'movie-row'!$A$2:$Z$101,_xlfn.XMATCH(R$30,'movie-row'!$A$1:$Z$1),0)</f>
        <v>5</v>
      </c>
      <c r="S242" s="18" cm="1">
        <f t="array" ref="S242">VLOOKUP($A242,'movie-row'!$A$2:$Z$101,_xlfn.XMATCH(S$30,'movie-row'!$A$1:$Z$1),0)</f>
        <v>5</v>
      </c>
      <c r="T242" s="18" cm="1">
        <f t="array" ref="T242">VLOOKUP($A242,'movie-row'!$A$2:$Z$101,_xlfn.XMATCH(T$30,'movie-row'!$A$1:$Z$1),0)</f>
        <v>5</v>
      </c>
      <c r="U242" s="18" cm="1">
        <f t="array" ref="U242">VLOOKUP($A242,'movie-row'!$A$2:$Z$101,_xlfn.XMATCH(U$30,'movie-row'!$A$1:$Z$1),0)</f>
        <v>3</v>
      </c>
      <c r="V242" s="18" cm="1">
        <f t="array" ref="V242">VLOOKUP($A242,'movie-row'!$A$2:$Z$101,_xlfn.XMATCH(V$30,'movie-row'!$A$1:$Z$1),0)</f>
        <v>5</v>
      </c>
      <c r="W242" s="18" cm="1">
        <f t="array" ref="W242">VLOOKUP($A242,'movie-row'!$A$2:$Z$101,_xlfn.XMATCH(W$30,'movie-row'!$A$1:$Z$1),0)</f>
        <v>4</v>
      </c>
      <c r="X242" s="18" cm="1">
        <f t="array" ref="X242">VLOOKUP($A242,'movie-row'!$A$2:$Z$101,_xlfn.XMATCH(X$30,'movie-row'!$A$1:$Z$1),0)</f>
        <v>3.5</v>
      </c>
      <c r="Y242" s="18" cm="1">
        <f t="array" ref="Y242">VLOOKUP($A242,'movie-row'!$A$2:$Z$101,_xlfn.XMATCH(Y$30,'movie-row'!$A$1:$Z$1),0)</f>
        <v>5</v>
      </c>
      <c r="Z242" s="18" cm="1">
        <f t="array" ref="Z242">VLOOKUP($A242,'movie-row'!$A$2:$Z$101,_xlfn.XMATCH(Z$30,'movie-row'!$A$1:$Z$1),0)</f>
        <v>4.5</v>
      </c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</row>
    <row r="243" spans="1:52">
      <c r="A243" s="1" t="str">
        <f t="shared" si="39"/>
        <v>453: A Beautiful Mind (2001)</v>
      </c>
      <c r="B243" s="18" cm="1">
        <f t="array" ref="B243">VLOOKUP($A243,'movie-row'!$A$2:$Z$101,_xlfn.XMATCH(B$31,'movie-row'!$A$1:$Z$1),0)</f>
        <v>0</v>
      </c>
      <c r="C243" s="18" cm="1">
        <f t="array" ref="C243">VLOOKUP($A243,'movie-row'!$A$2:$Z$101,_xlfn.XMATCH(C$31,'movie-row'!$A$1:$Z$1),0)</f>
        <v>0</v>
      </c>
      <c r="D243" s="18" cm="1">
        <f t="array" ref="D243">VLOOKUP($A243,'movie-row'!$A$2:$Z$101,_xlfn.XMATCH(D$31,'movie-row'!$A$1:$Z$1),0)</f>
        <v>0</v>
      </c>
      <c r="E243" s="18" cm="1">
        <f t="array" ref="E243">VLOOKUP($A243,'movie-row'!$A$2:$Z$101,_xlfn.XMATCH(E$31,'movie-row'!$A$1:$Z$1),0)</f>
        <v>4.5</v>
      </c>
      <c r="F243" s="27" cm="1">
        <f t="array" ref="F243">VLOOKUP($A243,'movie-row'!$A$2:$Z$101,_xlfn.XMATCH(F$31,'movie-row'!$A$1:$Z$1),0)</f>
        <v>1</v>
      </c>
      <c r="G243" s="18" cm="1">
        <f t="array" ref="G243">VLOOKUP($A243,'movie-row'!$A$2:$Z$101,_xlfn.XMATCH(G$31,'movie-row'!$A$1:$Z$1),0)</f>
        <v>5</v>
      </c>
      <c r="H243" s="18" cm="1">
        <f t="array" ref="H243">VLOOKUP($A243,'movie-row'!$A$2:$Z$101,_xlfn.XMATCH(H$31,'movie-row'!$A$1:$Z$1),0)</f>
        <v>4.5</v>
      </c>
      <c r="I243" s="18" cm="1">
        <f t="array" ref="I243">VLOOKUP($A243,'movie-row'!$A$2:$Z$101,_xlfn.XMATCH(I$31,'movie-row'!$A$1:$Z$1),0)</f>
        <v>3</v>
      </c>
      <c r="J243" s="18" cm="1">
        <f t="array" ref="J243">VLOOKUP($A243,'movie-row'!$A$2:$Z$101,_xlfn.XMATCH(J$31,'movie-row'!$A$1:$Z$1),0)</f>
        <v>0</v>
      </c>
      <c r="K243" s="18" cm="1">
        <f t="array" ref="K243">VLOOKUP($A243,'movie-row'!$A$2:$Z$101,_xlfn.XMATCH(K$31,'movie-row'!$A$1:$Z$1),0)</f>
        <v>5</v>
      </c>
      <c r="L243" s="18" cm="1">
        <f t="array" ref="L243">VLOOKUP($A243,'movie-row'!$A$2:$Z$101,_xlfn.XMATCH(L$31,'movie-row'!$A$1:$Z$1),0)</f>
        <v>5</v>
      </c>
      <c r="M243" s="18" cm="1">
        <f t="array" ref="M243">VLOOKUP($A243,'movie-row'!$A$2:$Z$101,_xlfn.XMATCH(M$31,'movie-row'!$A$1:$Z$1),0)</f>
        <v>4</v>
      </c>
      <c r="N243" s="18" cm="1">
        <f t="array" ref="N243">VLOOKUP($A243,'movie-row'!$A$2:$Z$101,_xlfn.XMATCH(N$31,'movie-row'!$A$1:$Z$1),0)</f>
        <v>5</v>
      </c>
      <c r="O243" s="27" cm="1">
        <f t="array" ref="O243">VLOOKUP($A243,'movie-row'!$A$2:$Z$101,_xlfn.XMATCH(O$31,'movie-row'!$A$1:$Z$1),0)</f>
        <v>0</v>
      </c>
      <c r="P243" s="18" cm="1">
        <f t="array" ref="P243">VLOOKUP($A243,'movie-row'!$A$2:$Z$101,_xlfn.XMATCH(P$31,'movie-row'!$A$1:$Z$1),0)</f>
        <v>5</v>
      </c>
      <c r="Q243" s="18" cm="1">
        <f t="array" ref="Q243">VLOOKUP($A243,'movie-row'!$A$2:$Z$101,_xlfn.XMATCH(Q$31,'movie-row'!$A$1:$Z$1),0)</f>
        <v>4</v>
      </c>
      <c r="R243" s="18" cm="1">
        <f t="array" ref="R243">VLOOKUP($A243,'movie-row'!$A$2:$Z$101,_xlfn.XMATCH(R$31,'movie-row'!$A$1:$Z$1),0)</f>
        <v>5</v>
      </c>
      <c r="S243" s="18" cm="1">
        <f t="array" ref="S243">VLOOKUP($A243,'movie-row'!$A$2:$Z$101,_xlfn.XMATCH(S$31,'movie-row'!$A$1:$Z$1),0)</f>
        <v>4.5</v>
      </c>
      <c r="T243" s="18" cm="1">
        <f t="array" ref="T243">VLOOKUP($A243,'movie-row'!$A$2:$Z$101,_xlfn.XMATCH(T$31,'movie-row'!$A$1:$Z$1),0)</f>
        <v>5</v>
      </c>
      <c r="U243" s="18" cm="1">
        <f t="array" ref="U243">VLOOKUP($A243,'movie-row'!$A$2:$Z$101,_xlfn.XMATCH(U$31,'movie-row'!$A$1:$Z$1),0)</f>
        <v>4.5</v>
      </c>
      <c r="V243" s="18" cm="1">
        <f t="array" ref="V243">VLOOKUP($A243,'movie-row'!$A$2:$Z$101,_xlfn.XMATCH(V$31,'movie-row'!$A$1:$Z$1),0)</f>
        <v>4</v>
      </c>
      <c r="W243" s="18" cm="1">
        <f t="array" ref="W243">VLOOKUP($A243,'movie-row'!$A$2:$Z$101,_xlfn.XMATCH(W$31,'movie-row'!$A$1:$Z$1),0)</f>
        <v>5</v>
      </c>
      <c r="X243" s="18" cm="1">
        <f t="array" ref="X243">VLOOKUP($A243,'movie-row'!$A$2:$Z$101,_xlfn.XMATCH(X$31,'movie-row'!$A$1:$Z$1),0)</f>
        <v>4</v>
      </c>
      <c r="Y243" s="18" cm="1">
        <f t="array" ref="Y243">VLOOKUP($A243,'movie-row'!$A$2:$Z$101,_xlfn.XMATCH(Y$31,'movie-row'!$A$1:$Z$1),0)</f>
        <v>1</v>
      </c>
      <c r="Z243" s="18" cm="1">
        <f t="array" ref="Z243">VLOOKUP($A243,'movie-row'!$A$2:$Z$101,_xlfn.XMATCH(Z$31,'movie-row'!$A$1:$Z$1),0)</f>
        <v>3</v>
      </c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38"/>
      <c r="AW243" s="38"/>
      <c r="AX243" s="38"/>
      <c r="AY243" s="38"/>
      <c r="AZ243" s="38"/>
    </row>
    <row r="244" spans="1:52">
      <c r="A244" s="1" t="str">
        <f t="shared" si="39"/>
        <v>453: A Beautiful Mind (2001)</v>
      </c>
      <c r="B244" s="18" cm="1">
        <f t="array" ref="B244">VLOOKUP($A244,'movie-row'!$A$2:$Z$101,_xlfn.XMATCH(B$32,'movie-row'!$A$1:$Z$1),0)</f>
        <v>0</v>
      </c>
      <c r="C244" s="18" cm="1">
        <f t="array" ref="C244">VLOOKUP($A244,'movie-row'!$A$2:$Z$101,_xlfn.XMATCH(C$32,'movie-row'!$A$1:$Z$1),0)</f>
        <v>4</v>
      </c>
      <c r="D244" s="18" cm="1">
        <f t="array" ref="D244">VLOOKUP($A244,'movie-row'!$A$2:$Z$101,_xlfn.XMATCH(D$32,'movie-row'!$A$1:$Z$1),0)</f>
        <v>3.5</v>
      </c>
      <c r="E244" s="18" cm="1">
        <f t="array" ref="E244">VLOOKUP($A244,'movie-row'!$A$2:$Z$101,_xlfn.XMATCH(E$32,'movie-row'!$A$1:$Z$1),0)</f>
        <v>5</v>
      </c>
      <c r="F244" s="27" cm="1">
        <f t="array" ref="F244">VLOOKUP($A244,'movie-row'!$A$2:$Z$101,_xlfn.XMATCH(F$32,'movie-row'!$A$1:$Z$1),0)</f>
        <v>4.5</v>
      </c>
      <c r="G244" s="18" cm="1">
        <f t="array" ref="G244">VLOOKUP($A244,'movie-row'!$A$2:$Z$101,_xlfn.XMATCH(G$32,'movie-row'!$A$1:$Z$1),0)</f>
        <v>0</v>
      </c>
      <c r="H244" s="18" cm="1">
        <f t="array" ref="H244">VLOOKUP($A244,'movie-row'!$A$2:$Z$101,_xlfn.XMATCH(H$32,'movie-row'!$A$1:$Z$1),0)</f>
        <v>4</v>
      </c>
      <c r="I244" s="18" cm="1">
        <f t="array" ref="I244">VLOOKUP($A244,'movie-row'!$A$2:$Z$101,_xlfn.XMATCH(I$32,'movie-row'!$A$1:$Z$1),0)</f>
        <v>4</v>
      </c>
      <c r="J244" s="18" cm="1">
        <f t="array" ref="J244">VLOOKUP($A244,'movie-row'!$A$2:$Z$101,_xlfn.XMATCH(J$32,'movie-row'!$A$1:$Z$1),0)</f>
        <v>5</v>
      </c>
      <c r="K244" s="18" cm="1">
        <f t="array" ref="K244">VLOOKUP($A244,'movie-row'!$A$2:$Z$101,_xlfn.XMATCH(K$32,'movie-row'!$A$1:$Z$1),0)</f>
        <v>4</v>
      </c>
      <c r="L244" s="18" cm="1">
        <f t="array" ref="L244">VLOOKUP($A244,'movie-row'!$A$2:$Z$101,_xlfn.XMATCH(L$32,'movie-row'!$A$1:$Z$1),0)</f>
        <v>5</v>
      </c>
      <c r="M244" s="18" cm="1">
        <f t="array" ref="M244">VLOOKUP($A244,'movie-row'!$A$2:$Z$101,_xlfn.XMATCH(M$32,'movie-row'!$A$1:$Z$1),0)</f>
        <v>5</v>
      </c>
      <c r="N244" s="18" cm="1">
        <f t="array" ref="N244">VLOOKUP($A244,'movie-row'!$A$2:$Z$101,_xlfn.XMATCH(N$32,'movie-row'!$A$1:$Z$1),0)</f>
        <v>4</v>
      </c>
      <c r="O244" s="27" cm="1">
        <f t="array" ref="O244">VLOOKUP($A244,'movie-row'!$A$2:$Z$101,_xlfn.XMATCH(O$32,'movie-row'!$A$1:$Z$1),0)</f>
        <v>4.5</v>
      </c>
      <c r="P244" s="18" cm="1">
        <f t="array" ref="P244">VLOOKUP($A244,'movie-row'!$A$2:$Z$101,_xlfn.XMATCH(P$32,'movie-row'!$A$1:$Z$1),0)</f>
        <v>1</v>
      </c>
      <c r="Q244" s="18" cm="1">
        <f t="array" ref="Q244">VLOOKUP($A244,'movie-row'!$A$2:$Z$101,_xlfn.XMATCH(Q$32,'movie-row'!$A$1:$Z$1),0)</f>
        <v>3.5</v>
      </c>
      <c r="R244" s="18" cm="1">
        <f t="array" ref="R244">VLOOKUP($A244,'movie-row'!$A$2:$Z$101,_xlfn.XMATCH(R$32,'movie-row'!$A$1:$Z$1),0)</f>
        <v>0</v>
      </c>
      <c r="S244" s="18" cm="1">
        <f t="array" ref="S244">VLOOKUP($A244,'movie-row'!$A$2:$Z$101,_xlfn.XMATCH(S$32,'movie-row'!$A$1:$Z$1),0)</f>
        <v>5</v>
      </c>
      <c r="T244" s="18" cm="1">
        <f t="array" ref="T244">VLOOKUP($A244,'movie-row'!$A$2:$Z$101,_xlfn.XMATCH(T$32,'movie-row'!$A$1:$Z$1),0)</f>
        <v>3.5</v>
      </c>
      <c r="U244" s="18" cm="1">
        <f t="array" ref="U244">VLOOKUP($A244,'movie-row'!$A$2:$Z$101,_xlfn.XMATCH(U$32,'movie-row'!$A$1:$Z$1),0)</f>
        <v>4.5</v>
      </c>
      <c r="V244" s="18" cm="1">
        <f t="array" ref="V244">VLOOKUP($A244,'movie-row'!$A$2:$Z$101,_xlfn.XMATCH(V$32,'movie-row'!$A$1:$Z$1),0)</f>
        <v>4.5</v>
      </c>
      <c r="W244" s="18" cm="1">
        <f t="array" ref="W244">VLOOKUP($A244,'movie-row'!$A$2:$Z$101,_xlfn.XMATCH(W$32,'movie-row'!$A$1:$Z$1),0)</f>
        <v>4</v>
      </c>
      <c r="X244" s="18" cm="1">
        <f t="array" ref="X244">VLOOKUP($A244,'movie-row'!$A$2:$Z$101,_xlfn.XMATCH(X$32,'movie-row'!$A$1:$Z$1),0)</f>
        <v>0</v>
      </c>
      <c r="Y244" s="18" cm="1">
        <f t="array" ref="Y244">VLOOKUP($A244,'movie-row'!$A$2:$Z$101,_xlfn.XMATCH(Y$32,'movie-row'!$A$1:$Z$1),0)</f>
        <v>3</v>
      </c>
      <c r="Z244" s="18" cm="1">
        <f t="array" ref="Z244">VLOOKUP($A244,'movie-row'!$A$2:$Z$101,_xlfn.XMATCH(Z$32,'movie-row'!$A$1:$Z$1),0)</f>
        <v>0</v>
      </c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  <c r="AX244" s="38"/>
      <c r="AY244" s="38"/>
      <c r="AZ244" s="38"/>
    </row>
    <row r="245" spans="1:52">
      <c r="A245" s="1" t="str">
        <f t="shared" si="39"/>
        <v>453: A Beautiful Mind (2001)</v>
      </c>
      <c r="B245" s="18" cm="1">
        <f t="array" ref="B245">VLOOKUP($A245,'movie-row'!$A$2:$Z$101,_xlfn.XMATCH(B$33,'movie-row'!$A$1:$Z$1),0)</f>
        <v>5</v>
      </c>
      <c r="C245" s="18" cm="1">
        <f t="array" ref="C245">VLOOKUP($A245,'movie-row'!$A$2:$Z$101,_xlfn.XMATCH(C$33,'movie-row'!$A$1:$Z$1),0)</f>
        <v>5</v>
      </c>
      <c r="D245" s="18" cm="1">
        <f t="array" ref="D245">VLOOKUP($A245,'movie-row'!$A$2:$Z$101,_xlfn.XMATCH(D$33,'movie-row'!$A$1:$Z$1),0)</f>
        <v>4</v>
      </c>
      <c r="E245" s="18" cm="1">
        <f t="array" ref="E245">VLOOKUP($A245,'movie-row'!$A$2:$Z$101,_xlfn.XMATCH(E$33,'movie-row'!$A$1:$Z$1),0)</f>
        <v>4.5</v>
      </c>
      <c r="F245" s="27" cm="1">
        <f t="array" ref="F245">VLOOKUP($A245,'movie-row'!$A$2:$Z$101,_xlfn.XMATCH(F$33,'movie-row'!$A$1:$Z$1),0)</f>
        <v>4</v>
      </c>
      <c r="G245" s="18" cm="1">
        <f t="array" ref="G245">VLOOKUP($A245,'movie-row'!$A$2:$Z$101,_xlfn.XMATCH(G$33,'movie-row'!$A$1:$Z$1),0)</f>
        <v>4</v>
      </c>
      <c r="H245" s="18" cm="1">
        <f t="array" ref="H245">VLOOKUP($A245,'movie-row'!$A$2:$Z$101,_xlfn.XMATCH(H$33,'movie-row'!$A$1:$Z$1),0)</f>
        <v>3.5</v>
      </c>
      <c r="I245" s="18" cm="1">
        <f t="array" ref="I245">VLOOKUP($A245,'movie-row'!$A$2:$Z$101,_xlfn.XMATCH(I$33,'movie-row'!$A$1:$Z$1),0)</f>
        <v>4</v>
      </c>
      <c r="J245" s="18" cm="1">
        <f t="array" ref="J245">VLOOKUP($A245,'movie-row'!$A$2:$Z$101,_xlfn.XMATCH(J$33,'movie-row'!$A$1:$Z$1),0)</f>
        <v>4.5</v>
      </c>
      <c r="K245" s="18" cm="1">
        <f t="array" ref="K245">VLOOKUP($A245,'movie-row'!$A$2:$Z$101,_xlfn.XMATCH(K$33,'movie-row'!$A$1:$Z$1),0)</f>
        <v>4</v>
      </c>
      <c r="L245" s="18" cm="1">
        <f t="array" ref="L245">VLOOKUP($A245,'movie-row'!$A$2:$Z$101,_xlfn.XMATCH(L$33,'movie-row'!$A$1:$Z$1),0)</f>
        <v>4</v>
      </c>
      <c r="M245" s="18" cm="1">
        <f t="array" ref="M245">VLOOKUP($A245,'movie-row'!$A$2:$Z$101,_xlfn.XMATCH(M$33,'movie-row'!$A$1:$Z$1),0)</f>
        <v>4</v>
      </c>
      <c r="N245" s="18" cm="1">
        <f t="array" ref="N245">VLOOKUP($A245,'movie-row'!$A$2:$Z$101,_xlfn.XMATCH(N$33,'movie-row'!$A$1:$Z$1),0)</f>
        <v>3.5</v>
      </c>
      <c r="O245" s="27" cm="1">
        <f t="array" ref="O245">VLOOKUP($A245,'movie-row'!$A$2:$Z$101,_xlfn.XMATCH(O$33,'movie-row'!$A$1:$Z$1),0)</f>
        <v>4</v>
      </c>
      <c r="P245" s="18" cm="1">
        <f t="array" ref="P245">VLOOKUP($A245,'movie-row'!$A$2:$Z$101,_xlfn.XMATCH(P$33,'movie-row'!$A$1:$Z$1),0)</f>
        <v>3</v>
      </c>
      <c r="Q245" s="18" cm="1">
        <f t="array" ref="Q245">VLOOKUP($A245,'movie-row'!$A$2:$Z$101,_xlfn.XMATCH(Q$33,'movie-row'!$A$1:$Z$1),0)</f>
        <v>5</v>
      </c>
      <c r="R245" s="18" cm="1">
        <f t="array" ref="R245">VLOOKUP($A245,'movie-row'!$A$2:$Z$101,_xlfn.XMATCH(R$33,'movie-row'!$A$1:$Z$1),0)</f>
        <v>4</v>
      </c>
      <c r="S245" s="18" cm="1">
        <f t="array" ref="S245">VLOOKUP($A245,'movie-row'!$A$2:$Z$101,_xlfn.XMATCH(S$33,'movie-row'!$A$1:$Z$1),0)</f>
        <v>4</v>
      </c>
      <c r="T245" s="18" cm="1">
        <f t="array" ref="T245">VLOOKUP($A245,'movie-row'!$A$2:$Z$101,_xlfn.XMATCH(T$33,'movie-row'!$A$1:$Z$1),0)</f>
        <v>1</v>
      </c>
      <c r="U245" s="18" cm="1">
        <f t="array" ref="U245">VLOOKUP($A245,'movie-row'!$A$2:$Z$101,_xlfn.XMATCH(U$33,'movie-row'!$A$1:$Z$1),0)</f>
        <v>4</v>
      </c>
      <c r="V245" s="18" cm="1">
        <f t="array" ref="V245">VLOOKUP($A245,'movie-row'!$A$2:$Z$101,_xlfn.XMATCH(V$33,'movie-row'!$A$1:$Z$1),0)</f>
        <v>3.5</v>
      </c>
      <c r="W245" s="18" cm="1">
        <f t="array" ref="W245">VLOOKUP($A245,'movie-row'!$A$2:$Z$101,_xlfn.XMATCH(W$33,'movie-row'!$A$1:$Z$1),0)</f>
        <v>4.5</v>
      </c>
      <c r="X245" s="18" cm="1">
        <f t="array" ref="X245">VLOOKUP($A245,'movie-row'!$A$2:$Z$101,_xlfn.XMATCH(X$33,'movie-row'!$A$1:$Z$1),0)</f>
        <v>0</v>
      </c>
      <c r="Y245" s="18" cm="1">
        <f t="array" ref="Y245">VLOOKUP($A245,'movie-row'!$A$2:$Z$101,_xlfn.XMATCH(Y$33,'movie-row'!$A$1:$Z$1),0)</f>
        <v>3.5</v>
      </c>
      <c r="Z245" s="18" cm="1">
        <f t="array" ref="Z245">VLOOKUP($A245,'movie-row'!$A$2:$Z$101,_xlfn.XMATCH(Z$33,'movie-row'!$A$1:$Z$1),0)</f>
        <v>0</v>
      </c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  <c r="AX245" s="38"/>
      <c r="AY245" s="38"/>
      <c r="AZ245" s="38"/>
    </row>
    <row r="246" spans="1:52">
      <c r="A246" s="21" t="s">
        <v>40</v>
      </c>
      <c r="B246" s="18" cm="1">
        <f t="array" ref="B246">VLOOKUP($A246,'movie-row'!$A$2:$Z$101,_xlfn.XMATCH(B$29,'movie-row'!$A$1:$Z$1),0)</f>
        <v>0</v>
      </c>
      <c r="C246" s="18" cm="1">
        <f t="array" ref="C246">VLOOKUP($A246,'movie-row'!$A$2:$Z$101,_xlfn.XMATCH(C$29,'movie-row'!$A$1:$Z$1),0)</f>
        <v>0</v>
      </c>
      <c r="D246" s="18" cm="1">
        <f t="array" ref="D246">VLOOKUP($A246,'movie-row'!$A$2:$Z$101,_xlfn.XMATCH(D$29,'movie-row'!$A$1:$Z$1),0)</f>
        <v>0</v>
      </c>
      <c r="E246" s="18" cm="1">
        <f t="array" ref="E246">VLOOKUP($A246,'movie-row'!$A$2:$Z$101,_xlfn.XMATCH(E$29,'movie-row'!$A$1:$Z$1),0)</f>
        <v>0</v>
      </c>
      <c r="F246" s="27" cm="1">
        <f t="array" ref="F246">VLOOKUP($A246,'movie-row'!$A$2:$Z$101,_xlfn.XMATCH(F$29,'movie-row'!$A$1:$Z$1),0)</f>
        <v>0</v>
      </c>
      <c r="G246" s="18" cm="1">
        <f t="array" ref="G246">VLOOKUP($A246,'movie-row'!$A$2:$Z$101,_xlfn.XMATCH(G$29,'movie-row'!$A$1:$Z$1),0)</f>
        <v>0</v>
      </c>
      <c r="H246" s="18" cm="1">
        <f t="array" ref="H246">VLOOKUP($A246,'movie-row'!$A$2:$Z$101,_xlfn.XMATCH(H$29,'movie-row'!$A$1:$Z$1),0)</f>
        <v>0</v>
      </c>
      <c r="I246" s="18" cm="1">
        <f t="array" ref="I246">VLOOKUP($A246,'movie-row'!$A$2:$Z$101,_xlfn.XMATCH(I$29,'movie-row'!$A$1:$Z$1),0)</f>
        <v>0</v>
      </c>
      <c r="J246" s="18" cm="1">
        <f t="array" ref="J246">VLOOKUP($A246,'movie-row'!$A$2:$Z$101,_xlfn.XMATCH(J$29,'movie-row'!$A$1:$Z$1),0)</f>
        <v>4.5</v>
      </c>
      <c r="K246" s="18" cm="1">
        <f t="array" ref="K246">VLOOKUP($A246,'movie-row'!$A$2:$Z$101,_xlfn.XMATCH(K$29,'movie-row'!$A$1:$Z$1),0)</f>
        <v>3</v>
      </c>
      <c r="L246" s="18" cm="1">
        <f t="array" ref="L246">VLOOKUP($A246,'movie-row'!$A$2:$Z$101,_xlfn.XMATCH(L$29,'movie-row'!$A$1:$Z$1),0)</f>
        <v>1.5</v>
      </c>
      <c r="M246" s="18" cm="1">
        <f t="array" ref="M246">VLOOKUP($A246,'movie-row'!$A$2:$Z$101,_xlfn.XMATCH(M$29,'movie-row'!$A$1:$Z$1),0)</f>
        <v>3</v>
      </c>
      <c r="N246" s="18" cm="1">
        <f t="array" ref="N246">VLOOKUP($A246,'movie-row'!$A$2:$Z$101,_xlfn.XMATCH(N$29,'movie-row'!$A$1:$Z$1),0)</f>
        <v>0</v>
      </c>
      <c r="O246" s="27" cm="1">
        <f t="array" ref="O246">VLOOKUP($A246,'movie-row'!$A$2:$Z$101,_xlfn.XMATCH(O$29,'movie-row'!$A$1:$Z$1),0)</f>
        <v>0</v>
      </c>
      <c r="P246" s="18" cm="1">
        <f t="array" ref="P246">VLOOKUP($A246,'movie-row'!$A$2:$Z$101,_xlfn.XMATCH(P$29,'movie-row'!$A$1:$Z$1),0)</f>
        <v>2.5</v>
      </c>
      <c r="Q246" s="18" cm="1">
        <f t="array" ref="Q246">VLOOKUP($A246,'movie-row'!$A$2:$Z$101,_xlfn.XMATCH(Q$29,'movie-row'!$A$1:$Z$1),0)</f>
        <v>3</v>
      </c>
      <c r="R246" s="18" cm="1">
        <f t="array" ref="R246">VLOOKUP($A246,'movie-row'!$A$2:$Z$101,_xlfn.XMATCH(R$29,'movie-row'!$A$1:$Z$1),0)</f>
        <v>0</v>
      </c>
      <c r="S246" s="18" cm="1">
        <f t="array" ref="S246">VLOOKUP($A246,'movie-row'!$A$2:$Z$101,_xlfn.XMATCH(S$29,'movie-row'!$A$1:$Z$1),0)</f>
        <v>3.5</v>
      </c>
      <c r="T246" s="18" cm="1">
        <f t="array" ref="T246">VLOOKUP($A246,'movie-row'!$A$2:$Z$101,_xlfn.XMATCH(T$29,'movie-row'!$A$1:$Z$1),0)</f>
        <v>0</v>
      </c>
      <c r="U246" s="18" cm="1">
        <f t="array" ref="U246">VLOOKUP($A246,'movie-row'!$A$2:$Z$101,_xlfn.XMATCH(U$29,'movie-row'!$A$1:$Z$1),0)</f>
        <v>0</v>
      </c>
      <c r="V246" s="18" cm="1">
        <f t="array" ref="V246">VLOOKUP($A246,'movie-row'!$A$2:$Z$101,_xlfn.XMATCH(V$29,'movie-row'!$A$1:$Z$1),0)</f>
        <v>0</v>
      </c>
      <c r="W246" s="18" cm="1">
        <f t="array" ref="W246">VLOOKUP($A246,'movie-row'!$A$2:$Z$101,_xlfn.XMATCH(W$29,'movie-row'!$A$1:$Z$1),0)</f>
        <v>4.5</v>
      </c>
      <c r="X246" s="18" cm="1">
        <f t="array" ref="X246">VLOOKUP($A246,'movie-row'!$A$2:$Z$101,_xlfn.XMATCH(X$29,'movie-row'!$A$1:$Z$1),0)</f>
        <v>0</v>
      </c>
      <c r="Y246" s="18" cm="1">
        <f t="array" ref="Y246">VLOOKUP($A246,'movie-row'!$A$2:$Z$101,_xlfn.XMATCH(Y$29,'movie-row'!$A$1:$Z$1),0)</f>
        <v>0</v>
      </c>
      <c r="Z246" s="18" cm="1">
        <f t="array" ref="Z246">VLOOKUP($A246,'movie-row'!$A$2:$Z$101,_xlfn.XMATCH(Z$29,'movie-row'!$A$1:$Z$1),0)</f>
        <v>0</v>
      </c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  <c r="AL246" s="38"/>
      <c r="AM246" s="38"/>
      <c r="AN246" s="38"/>
      <c r="AO246" s="38"/>
      <c r="AP246" s="38"/>
      <c r="AQ246" s="38"/>
      <c r="AR246" s="38"/>
      <c r="AS246" s="38"/>
      <c r="AT246" s="38"/>
      <c r="AU246" s="38"/>
      <c r="AV246" s="38"/>
      <c r="AW246" s="38"/>
      <c r="AX246" s="38"/>
      <c r="AY246" s="38"/>
      <c r="AZ246" s="38"/>
    </row>
    <row r="247" spans="1:52">
      <c r="A247" s="1" t="str">
        <f t="shared" ref="A247:A250" si="40">A246</f>
        <v>462: Erin Brockovich (2000)</v>
      </c>
      <c r="B247" s="18" cm="1">
        <f t="array" ref="B247">VLOOKUP($A247,'movie-row'!$A$2:$Z$101,_xlfn.XMATCH(B$30,'movie-row'!$A$1:$Z$1),0)</f>
        <v>0</v>
      </c>
      <c r="C247" s="18" cm="1">
        <f t="array" ref="C247">VLOOKUP($A247,'movie-row'!$A$2:$Z$101,_xlfn.XMATCH(C$30,'movie-row'!$A$1:$Z$1),0)</f>
        <v>4.5</v>
      </c>
      <c r="D247" s="18" cm="1">
        <f t="array" ref="D247">VLOOKUP($A247,'movie-row'!$A$2:$Z$101,_xlfn.XMATCH(D$30,'movie-row'!$A$1:$Z$1),0)</f>
        <v>0</v>
      </c>
      <c r="E247" s="18" cm="1">
        <f t="array" ref="E247">VLOOKUP($A247,'movie-row'!$A$2:$Z$101,_xlfn.XMATCH(E$30,'movie-row'!$A$1:$Z$1),0)</f>
        <v>0</v>
      </c>
      <c r="F247" s="27" cm="1">
        <f t="array" ref="F247">VLOOKUP($A247,'movie-row'!$A$2:$Z$101,_xlfn.XMATCH(F$30,'movie-row'!$A$1:$Z$1),0)</f>
        <v>0</v>
      </c>
      <c r="G247" s="18" cm="1">
        <f t="array" ref="G247">VLOOKUP($A247,'movie-row'!$A$2:$Z$101,_xlfn.XMATCH(G$30,'movie-row'!$A$1:$Z$1),0)</f>
        <v>0</v>
      </c>
      <c r="H247" s="18" cm="1">
        <f t="array" ref="H247">VLOOKUP($A247,'movie-row'!$A$2:$Z$101,_xlfn.XMATCH(H$30,'movie-row'!$A$1:$Z$1),0)</f>
        <v>3.5</v>
      </c>
      <c r="I247" s="18" cm="1">
        <f t="array" ref="I247">VLOOKUP($A247,'movie-row'!$A$2:$Z$101,_xlfn.XMATCH(I$30,'movie-row'!$A$1:$Z$1),0)</f>
        <v>3</v>
      </c>
      <c r="J247" s="18" cm="1">
        <f t="array" ref="J247">VLOOKUP($A247,'movie-row'!$A$2:$Z$101,_xlfn.XMATCH(J$30,'movie-row'!$A$1:$Z$1),0)</f>
        <v>0</v>
      </c>
      <c r="K247" s="18" cm="1">
        <f t="array" ref="K247">VLOOKUP($A247,'movie-row'!$A$2:$Z$101,_xlfn.XMATCH(K$30,'movie-row'!$A$1:$Z$1),0)</f>
        <v>0</v>
      </c>
      <c r="L247" s="18" cm="1">
        <f t="array" ref="L247">VLOOKUP($A247,'movie-row'!$A$2:$Z$101,_xlfn.XMATCH(L$30,'movie-row'!$A$1:$Z$1),0)</f>
        <v>0</v>
      </c>
      <c r="M247" s="18" cm="1">
        <f t="array" ref="M247">VLOOKUP($A247,'movie-row'!$A$2:$Z$101,_xlfn.XMATCH(M$30,'movie-row'!$A$1:$Z$1),0)</f>
        <v>0</v>
      </c>
      <c r="N247" s="18" cm="1">
        <f t="array" ref="N247">VLOOKUP($A247,'movie-row'!$A$2:$Z$101,_xlfn.XMATCH(N$30,'movie-row'!$A$1:$Z$1),0)</f>
        <v>3.5</v>
      </c>
      <c r="O247" s="27" cm="1">
        <f t="array" ref="O247">VLOOKUP($A247,'movie-row'!$A$2:$Z$101,_xlfn.XMATCH(O$30,'movie-row'!$A$1:$Z$1),0)</f>
        <v>2.5</v>
      </c>
      <c r="P247" s="18" cm="1">
        <f t="array" ref="P247">VLOOKUP($A247,'movie-row'!$A$2:$Z$101,_xlfn.XMATCH(P$30,'movie-row'!$A$1:$Z$1),0)</f>
        <v>0</v>
      </c>
      <c r="Q247" s="18" cm="1">
        <f t="array" ref="Q247">VLOOKUP($A247,'movie-row'!$A$2:$Z$101,_xlfn.XMATCH(Q$30,'movie-row'!$A$1:$Z$1),0)</f>
        <v>2.5</v>
      </c>
      <c r="R247" s="18" cm="1">
        <f t="array" ref="R247">VLOOKUP($A247,'movie-row'!$A$2:$Z$101,_xlfn.XMATCH(R$30,'movie-row'!$A$1:$Z$1),0)</f>
        <v>0</v>
      </c>
      <c r="S247" s="18" cm="1">
        <f t="array" ref="S247">VLOOKUP($A247,'movie-row'!$A$2:$Z$101,_xlfn.XMATCH(S$30,'movie-row'!$A$1:$Z$1),0)</f>
        <v>0</v>
      </c>
      <c r="T247" s="18" cm="1">
        <f t="array" ref="T247">VLOOKUP($A247,'movie-row'!$A$2:$Z$101,_xlfn.XMATCH(T$30,'movie-row'!$A$1:$Z$1),0)</f>
        <v>0</v>
      </c>
      <c r="U247" s="18" cm="1">
        <f t="array" ref="U247">VLOOKUP($A247,'movie-row'!$A$2:$Z$101,_xlfn.XMATCH(U$30,'movie-row'!$A$1:$Z$1),0)</f>
        <v>3.5</v>
      </c>
      <c r="V247" s="18" cm="1">
        <f t="array" ref="V247">VLOOKUP($A247,'movie-row'!$A$2:$Z$101,_xlfn.XMATCH(V$30,'movie-row'!$A$1:$Z$1),0)</f>
        <v>0</v>
      </c>
      <c r="W247" s="18" cm="1">
        <f t="array" ref="W247">VLOOKUP($A247,'movie-row'!$A$2:$Z$101,_xlfn.XMATCH(W$30,'movie-row'!$A$1:$Z$1),0)</f>
        <v>0</v>
      </c>
      <c r="X247" s="18" cm="1">
        <f t="array" ref="X247">VLOOKUP($A247,'movie-row'!$A$2:$Z$101,_xlfn.XMATCH(X$30,'movie-row'!$A$1:$Z$1),0)</f>
        <v>0</v>
      </c>
      <c r="Y247" s="18" cm="1">
        <f t="array" ref="Y247">VLOOKUP($A247,'movie-row'!$A$2:$Z$101,_xlfn.XMATCH(Y$30,'movie-row'!$A$1:$Z$1),0)</f>
        <v>0</v>
      </c>
      <c r="Z247" s="18" cm="1">
        <f t="array" ref="Z247">VLOOKUP($A247,'movie-row'!$A$2:$Z$101,_xlfn.XMATCH(Z$30,'movie-row'!$A$1:$Z$1),0)</f>
        <v>2.5</v>
      </c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  <c r="AL247" s="38"/>
      <c r="AM247" s="38"/>
      <c r="AN247" s="38"/>
      <c r="AO247" s="38"/>
      <c r="AP247" s="38"/>
      <c r="AQ247" s="38"/>
      <c r="AR247" s="38"/>
      <c r="AS247" s="38"/>
      <c r="AT247" s="38"/>
      <c r="AU247" s="38"/>
      <c r="AV247" s="38"/>
      <c r="AW247" s="38"/>
      <c r="AX247" s="38"/>
      <c r="AY247" s="38"/>
      <c r="AZ247" s="38"/>
    </row>
    <row r="248" spans="1:52">
      <c r="A248" s="1" t="str">
        <f t="shared" si="40"/>
        <v>462: Erin Brockovich (2000)</v>
      </c>
      <c r="B248" s="18" cm="1">
        <f t="array" ref="B248">VLOOKUP($A248,'movie-row'!$A$2:$Z$101,_xlfn.XMATCH(B$31,'movie-row'!$A$1:$Z$1),0)</f>
        <v>0</v>
      </c>
      <c r="C248" s="18" cm="1">
        <f t="array" ref="C248">VLOOKUP($A248,'movie-row'!$A$2:$Z$101,_xlfn.XMATCH(C$31,'movie-row'!$A$1:$Z$1),0)</f>
        <v>0</v>
      </c>
      <c r="D248" s="18" cm="1">
        <f t="array" ref="D248">VLOOKUP($A248,'movie-row'!$A$2:$Z$101,_xlfn.XMATCH(D$31,'movie-row'!$A$1:$Z$1),0)</f>
        <v>0</v>
      </c>
      <c r="E248" s="18" cm="1">
        <f t="array" ref="E248">VLOOKUP($A248,'movie-row'!$A$2:$Z$101,_xlfn.XMATCH(E$31,'movie-row'!$A$1:$Z$1),0)</f>
        <v>0</v>
      </c>
      <c r="F248" s="27" cm="1">
        <f t="array" ref="F248">VLOOKUP($A248,'movie-row'!$A$2:$Z$101,_xlfn.XMATCH(F$31,'movie-row'!$A$1:$Z$1),0)</f>
        <v>3</v>
      </c>
      <c r="G248" s="18" cm="1">
        <f t="array" ref="G248">VLOOKUP($A248,'movie-row'!$A$2:$Z$101,_xlfn.XMATCH(G$31,'movie-row'!$A$1:$Z$1),0)</f>
        <v>0</v>
      </c>
      <c r="H248" s="18" cm="1">
        <f t="array" ref="H248">VLOOKUP($A248,'movie-row'!$A$2:$Z$101,_xlfn.XMATCH(H$31,'movie-row'!$A$1:$Z$1),0)</f>
        <v>0</v>
      </c>
      <c r="I248" s="18" cm="1">
        <f t="array" ref="I248">VLOOKUP($A248,'movie-row'!$A$2:$Z$101,_xlfn.XMATCH(I$31,'movie-row'!$A$1:$Z$1),0)</f>
        <v>3.5</v>
      </c>
      <c r="J248" s="18" cm="1">
        <f t="array" ref="J248">VLOOKUP($A248,'movie-row'!$A$2:$Z$101,_xlfn.XMATCH(J$31,'movie-row'!$A$1:$Z$1),0)</f>
        <v>0</v>
      </c>
      <c r="K248" s="18" cm="1">
        <f t="array" ref="K248">VLOOKUP($A248,'movie-row'!$A$2:$Z$101,_xlfn.XMATCH(K$31,'movie-row'!$A$1:$Z$1),0)</f>
        <v>0</v>
      </c>
      <c r="L248" s="18" cm="1">
        <f t="array" ref="L248">VLOOKUP($A248,'movie-row'!$A$2:$Z$101,_xlfn.XMATCH(L$31,'movie-row'!$A$1:$Z$1),0)</f>
        <v>0</v>
      </c>
      <c r="M248" s="18" cm="1">
        <f t="array" ref="M248">VLOOKUP($A248,'movie-row'!$A$2:$Z$101,_xlfn.XMATCH(M$31,'movie-row'!$A$1:$Z$1),0)</f>
        <v>0</v>
      </c>
      <c r="N248" s="18" cm="1">
        <f t="array" ref="N248">VLOOKUP($A248,'movie-row'!$A$2:$Z$101,_xlfn.XMATCH(N$31,'movie-row'!$A$1:$Z$1),0)</f>
        <v>0</v>
      </c>
      <c r="O248" s="27" cm="1">
        <f t="array" ref="O248">VLOOKUP($A248,'movie-row'!$A$2:$Z$101,_xlfn.XMATCH(O$31,'movie-row'!$A$1:$Z$1),0)</f>
        <v>0</v>
      </c>
      <c r="P248" s="18" cm="1">
        <f t="array" ref="P248">VLOOKUP($A248,'movie-row'!$A$2:$Z$101,_xlfn.XMATCH(P$31,'movie-row'!$A$1:$Z$1),0)</f>
        <v>0</v>
      </c>
      <c r="Q248" s="18" cm="1">
        <f t="array" ref="Q248">VLOOKUP($A248,'movie-row'!$A$2:$Z$101,_xlfn.XMATCH(Q$31,'movie-row'!$A$1:$Z$1),0)</f>
        <v>4</v>
      </c>
      <c r="R248" s="18" cm="1">
        <f t="array" ref="R248">VLOOKUP($A248,'movie-row'!$A$2:$Z$101,_xlfn.XMATCH(R$31,'movie-row'!$A$1:$Z$1),0)</f>
        <v>0</v>
      </c>
      <c r="S248" s="18" cm="1">
        <f t="array" ref="S248">VLOOKUP($A248,'movie-row'!$A$2:$Z$101,_xlfn.XMATCH(S$31,'movie-row'!$A$1:$Z$1),0)</f>
        <v>2.5</v>
      </c>
      <c r="T248" s="18" cm="1">
        <f t="array" ref="T248">VLOOKUP($A248,'movie-row'!$A$2:$Z$101,_xlfn.XMATCH(T$31,'movie-row'!$A$1:$Z$1),0)</f>
        <v>0</v>
      </c>
      <c r="U248" s="18" cm="1">
        <f t="array" ref="U248">VLOOKUP($A248,'movie-row'!$A$2:$Z$101,_xlfn.XMATCH(U$31,'movie-row'!$A$1:$Z$1),0)</f>
        <v>0</v>
      </c>
      <c r="V248" s="18" cm="1">
        <f t="array" ref="V248">VLOOKUP($A248,'movie-row'!$A$2:$Z$101,_xlfn.XMATCH(V$31,'movie-row'!$A$1:$Z$1),0)</f>
        <v>0</v>
      </c>
      <c r="W248" s="18" cm="1">
        <f t="array" ref="W248">VLOOKUP($A248,'movie-row'!$A$2:$Z$101,_xlfn.XMATCH(W$31,'movie-row'!$A$1:$Z$1),0)</f>
        <v>2.5</v>
      </c>
      <c r="X248" s="18" cm="1">
        <f t="array" ref="X248">VLOOKUP($A248,'movie-row'!$A$2:$Z$101,_xlfn.XMATCH(X$31,'movie-row'!$A$1:$Z$1),0)</f>
        <v>0</v>
      </c>
      <c r="Y248" s="18" cm="1">
        <f t="array" ref="Y248">VLOOKUP($A248,'movie-row'!$A$2:$Z$101,_xlfn.XMATCH(Y$31,'movie-row'!$A$1:$Z$1),0)</f>
        <v>3</v>
      </c>
      <c r="Z248" s="18" cm="1">
        <f t="array" ref="Z248">VLOOKUP($A248,'movie-row'!$A$2:$Z$101,_xlfn.XMATCH(Z$31,'movie-row'!$A$1:$Z$1),0)</f>
        <v>3.5</v>
      </c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  <c r="AL248" s="38"/>
      <c r="AM248" s="38"/>
      <c r="AN248" s="38"/>
      <c r="AO248" s="38"/>
      <c r="AP248" s="38"/>
      <c r="AQ248" s="38"/>
      <c r="AR248" s="38"/>
      <c r="AS248" s="38"/>
      <c r="AT248" s="38"/>
      <c r="AU248" s="38"/>
      <c r="AV248" s="38"/>
      <c r="AW248" s="38"/>
      <c r="AX248" s="38"/>
      <c r="AY248" s="38"/>
      <c r="AZ248" s="38"/>
    </row>
    <row r="249" spans="1:52">
      <c r="A249" s="1" t="str">
        <f t="shared" si="40"/>
        <v>462: Erin Brockovich (2000)</v>
      </c>
      <c r="B249" s="18" cm="1">
        <f t="array" ref="B249">VLOOKUP($A249,'movie-row'!$A$2:$Z$101,_xlfn.XMATCH(B$32,'movie-row'!$A$1:$Z$1),0)</f>
        <v>0</v>
      </c>
      <c r="C249" s="18" cm="1">
        <f t="array" ref="C249">VLOOKUP($A249,'movie-row'!$A$2:$Z$101,_xlfn.XMATCH(C$32,'movie-row'!$A$1:$Z$1),0)</f>
        <v>0</v>
      </c>
      <c r="D249" s="18" cm="1">
        <f t="array" ref="D249">VLOOKUP($A249,'movie-row'!$A$2:$Z$101,_xlfn.XMATCH(D$32,'movie-row'!$A$1:$Z$1),0)</f>
        <v>4.5</v>
      </c>
      <c r="E249" s="18" cm="1">
        <f t="array" ref="E249">VLOOKUP($A249,'movie-row'!$A$2:$Z$101,_xlfn.XMATCH(E$32,'movie-row'!$A$1:$Z$1),0)</f>
        <v>3</v>
      </c>
      <c r="F249" s="27" cm="1">
        <f t="array" ref="F249">VLOOKUP($A249,'movie-row'!$A$2:$Z$101,_xlfn.XMATCH(F$32,'movie-row'!$A$1:$Z$1),0)</f>
        <v>0</v>
      </c>
      <c r="G249" s="18" cm="1">
        <f t="array" ref="G249">VLOOKUP($A249,'movie-row'!$A$2:$Z$101,_xlfn.XMATCH(G$32,'movie-row'!$A$1:$Z$1),0)</f>
        <v>0</v>
      </c>
      <c r="H249" s="18" cm="1">
        <f t="array" ref="H249">VLOOKUP($A249,'movie-row'!$A$2:$Z$101,_xlfn.XMATCH(H$32,'movie-row'!$A$1:$Z$1),0)</f>
        <v>0</v>
      </c>
      <c r="I249" s="18" cm="1">
        <f t="array" ref="I249">VLOOKUP($A249,'movie-row'!$A$2:$Z$101,_xlfn.XMATCH(I$32,'movie-row'!$A$1:$Z$1),0)</f>
        <v>3</v>
      </c>
      <c r="J249" s="18" cm="1">
        <f t="array" ref="J249">VLOOKUP($A249,'movie-row'!$A$2:$Z$101,_xlfn.XMATCH(J$32,'movie-row'!$A$1:$Z$1),0)</f>
        <v>0</v>
      </c>
      <c r="K249" s="18" cm="1">
        <f t="array" ref="K249">VLOOKUP($A249,'movie-row'!$A$2:$Z$101,_xlfn.XMATCH(K$32,'movie-row'!$A$1:$Z$1),0)</f>
        <v>0</v>
      </c>
      <c r="L249" s="18" cm="1">
        <f t="array" ref="L249">VLOOKUP($A249,'movie-row'!$A$2:$Z$101,_xlfn.XMATCH(L$32,'movie-row'!$A$1:$Z$1),0)</f>
        <v>0</v>
      </c>
      <c r="M249" s="18" cm="1">
        <f t="array" ref="M249">VLOOKUP($A249,'movie-row'!$A$2:$Z$101,_xlfn.XMATCH(M$32,'movie-row'!$A$1:$Z$1),0)</f>
        <v>2.5</v>
      </c>
      <c r="N249" s="18" cm="1">
        <f t="array" ref="N249">VLOOKUP($A249,'movie-row'!$A$2:$Z$101,_xlfn.XMATCH(N$32,'movie-row'!$A$1:$Z$1),0)</f>
        <v>0</v>
      </c>
      <c r="O249" s="27" cm="1">
        <f t="array" ref="O249">VLOOKUP($A249,'movie-row'!$A$2:$Z$101,_xlfn.XMATCH(O$32,'movie-row'!$A$1:$Z$1),0)</f>
        <v>0</v>
      </c>
      <c r="P249" s="18" cm="1">
        <f t="array" ref="P249">VLOOKUP($A249,'movie-row'!$A$2:$Z$101,_xlfn.XMATCH(P$32,'movie-row'!$A$1:$Z$1),0)</f>
        <v>3</v>
      </c>
      <c r="Q249" s="18" cm="1">
        <f t="array" ref="Q249">VLOOKUP($A249,'movie-row'!$A$2:$Z$101,_xlfn.XMATCH(Q$32,'movie-row'!$A$1:$Z$1),0)</f>
        <v>0</v>
      </c>
      <c r="R249" s="18" cm="1">
        <f t="array" ref="R249">VLOOKUP($A249,'movie-row'!$A$2:$Z$101,_xlfn.XMATCH(R$32,'movie-row'!$A$1:$Z$1),0)</f>
        <v>0</v>
      </c>
      <c r="S249" s="18" cm="1">
        <f t="array" ref="S249">VLOOKUP($A249,'movie-row'!$A$2:$Z$101,_xlfn.XMATCH(S$32,'movie-row'!$A$1:$Z$1),0)</f>
        <v>0</v>
      </c>
      <c r="T249" s="18" cm="1">
        <f t="array" ref="T249">VLOOKUP($A249,'movie-row'!$A$2:$Z$101,_xlfn.XMATCH(T$32,'movie-row'!$A$1:$Z$1),0)</f>
        <v>0</v>
      </c>
      <c r="U249" s="18" cm="1">
        <f t="array" ref="U249">VLOOKUP($A249,'movie-row'!$A$2:$Z$101,_xlfn.XMATCH(U$32,'movie-row'!$A$1:$Z$1),0)</f>
        <v>2.5</v>
      </c>
      <c r="V249" s="18" cm="1">
        <f t="array" ref="V249">VLOOKUP($A249,'movie-row'!$A$2:$Z$101,_xlfn.XMATCH(V$32,'movie-row'!$A$1:$Z$1),0)</f>
        <v>0</v>
      </c>
      <c r="W249" s="18" cm="1">
        <f t="array" ref="W249">VLOOKUP($A249,'movie-row'!$A$2:$Z$101,_xlfn.XMATCH(W$32,'movie-row'!$A$1:$Z$1),0)</f>
        <v>0</v>
      </c>
      <c r="X249" s="18" cm="1">
        <f t="array" ref="X249">VLOOKUP($A249,'movie-row'!$A$2:$Z$101,_xlfn.XMATCH(X$32,'movie-row'!$A$1:$Z$1),0)</f>
        <v>0</v>
      </c>
      <c r="Y249" s="18" cm="1">
        <f t="array" ref="Y249">VLOOKUP($A249,'movie-row'!$A$2:$Z$101,_xlfn.XMATCH(Y$32,'movie-row'!$A$1:$Z$1),0)</f>
        <v>3.5</v>
      </c>
      <c r="Z249" s="18" cm="1">
        <f t="array" ref="Z249">VLOOKUP($A249,'movie-row'!$A$2:$Z$101,_xlfn.XMATCH(Z$32,'movie-row'!$A$1:$Z$1),0)</f>
        <v>0</v>
      </c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  <c r="AL249" s="38"/>
      <c r="AM249" s="38"/>
      <c r="AN249" s="38"/>
      <c r="AO249" s="38"/>
      <c r="AP249" s="38"/>
      <c r="AQ249" s="38"/>
      <c r="AR249" s="38"/>
      <c r="AS249" s="38"/>
      <c r="AT249" s="38"/>
      <c r="AU249" s="38"/>
      <c r="AV249" s="38"/>
      <c r="AW249" s="38"/>
      <c r="AX249" s="38"/>
      <c r="AY249" s="38"/>
      <c r="AZ249" s="38"/>
    </row>
    <row r="250" spans="1:52">
      <c r="A250" s="1" t="str">
        <f t="shared" si="40"/>
        <v>462: Erin Brockovich (2000)</v>
      </c>
      <c r="B250" s="18" cm="1">
        <f t="array" ref="B250">VLOOKUP($A250,'movie-row'!$A$2:$Z$101,_xlfn.XMATCH(B$33,'movie-row'!$A$1:$Z$1),0)</f>
        <v>0</v>
      </c>
      <c r="C250" s="18" cm="1">
        <f t="array" ref="C250">VLOOKUP($A250,'movie-row'!$A$2:$Z$101,_xlfn.XMATCH(C$33,'movie-row'!$A$1:$Z$1),0)</f>
        <v>0</v>
      </c>
      <c r="D250" s="18" cm="1">
        <f t="array" ref="D250">VLOOKUP($A250,'movie-row'!$A$2:$Z$101,_xlfn.XMATCH(D$33,'movie-row'!$A$1:$Z$1),0)</f>
        <v>4</v>
      </c>
      <c r="E250" s="18" cm="1">
        <f t="array" ref="E250">VLOOKUP($A250,'movie-row'!$A$2:$Z$101,_xlfn.XMATCH(E$33,'movie-row'!$A$1:$Z$1),0)</f>
        <v>0</v>
      </c>
      <c r="F250" s="27" cm="1">
        <f t="array" ref="F250">VLOOKUP($A250,'movie-row'!$A$2:$Z$101,_xlfn.XMATCH(F$33,'movie-row'!$A$1:$Z$1),0)</f>
        <v>3</v>
      </c>
      <c r="G250" s="18" cm="1">
        <f t="array" ref="G250">VLOOKUP($A250,'movie-row'!$A$2:$Z$101,_xlfn.XMATCH(G$33,'movie-row'!$A$1:$Z$1),0)</f>
        <v>4</v>
      </c>
      <c r="H250" s="18" cm="1">
        <f t="array" ref="H250">VLOOKUP($A250,'movie-row'!$A$2:$Z$101,_xlfn.XMATCH(H$33,'movie-row'!$A$1:$Z$1),0)</f>
        <v>0</v>
      </c>
      <c r="I250" s="18" cm="1">
        <f t="array" ref="I250">VLOOKUP($A250,'movie-row'!$A$2:$Z$101,_xlfn.XMATCH(I$33,'movie-row'!$A$1:$Z$1),0)</f>
        <v>0</v>
      </c>
      <c r="J250" s="18" cm="1">
        <f t="array" ref="J250">VLOOKUP($A250,'movie-row'!$A$2:$Z$101,_xlfn.XMATCH(J$33,'movie-row'!$A$1:$Z$1),0)</f>
        <v>2.5</v>
      </c>
      <c r="K250" s="18" cm="1">
        <f t="array" ref="K250">VLOOKUP($A250,'movie-row'!$A$2:$Z$101,_xlfn.XMATCH(K$33,'movie-row'!$A$1:$Z$1),0)</f>
        <v>4</v>
      </c>
      <c r="L250" s="18" cm="1">
        <f t="array" ref="L250">VLOOKUP($A250,'movie-row'!$A$2:$Z$101,_xlfn.XMATCH(L$33,'movie-row'!$A$1:$Z$1),0)</f>
        <v>4</v>
      </c>
      <c r="M250" s="18" cm="1">
        <f t="array" ref="M250">VLOOKUP($A250,'movie-row'!$A$2:$Z$101,_xlfn.XMATCH(M$33,'movie-row'!$A$1:$Z$1),0)</f>
        <v>0</v>
      </c>
      <c r="N250" s="18" cm="1">
        <f t="array" ref="N250">VLOOKUP($A250,'movie-row'!$A$2:$Z$101,_xlfn.XMATCH(N$33,'movie-row'!$A$1:$Z$1),0)</f>
        <v>0</v>
      </c>
      <c r="O250" s="27" cm="1">
        <f t="array" ref="O250">VLOOKUP($A250,'movie-row'!$A$2:$Z$101,_xlfn.XMATCH(O$33,'movie-row'!$A$1:$Z$1),0)</f>
        <v>4</v>
      </c>
      <c r="P250" s="18" cm="1">
        <f t="array" ref="P250">VLOOKUP($A250,'movie-row'!$A$2:$Z$101,_xlfn.XMATCH(P$33,'movie-row'!$A$1:$Z$1),0)</f>
        <v>3</v>
      </c>
      <c r="Q250" s="18" cm="1">
        <f t="array" ref="Q250">VLOOKUP($A250,'movie-row'!$A$2:$Z$101,_xlfn.XMATCH(Q$33,'movie-row'!$A$1:$Z$1),0)</f>
        <v>0</v>
      </c>
      <c r="R250" s="18" cm="1">
        <f t="array" ref="R250">VLOOKUP($A250,'movie-row'!$A$2:$Z$101,_xlfn.XMATCH(R$33,'movie-row'!$A$1:$Z$1),0)</f>
        <v>3</v>
      </c>
      <c r="S250" s="18" cm="1">
        <f t="array" ref="S250">VLOOKUP($A250,'movie-row'!$A$2:$Z$101,_xlfn.XMATCH(S$33,'movie-row'!$A$1:$Z$1),0)</f>
        <v>0</v>
      </c>
      <c r="T250" s="18" cm="1">
        <f t="array" ref="T250">VLOOKUP($A250,'movie-row'!$A$2:$Z$101,_xlfn.XMATCH(T$33,'movie-row'!$A$1:$Z$1),0)</f>
        <v>3</v>
      </c>
      <c r="U250" s="18" cm="1">
        <f t="array" ref="U250">VLOOKUP($A250,'movie-row'!$A$2:$Z$101,_xlfn.XMATCH(U$33,'movie-row'!$A$1:$Z$1),0)</f>
        <v>0</v>
      </c>
      <c r="V250" s="18" cm="1">
        <f t="array" ref="V250">VLOOKUP($A250,'movie-row'!$A$2:$Z$101,_xlfn.XMATCH(V$33,'movie-row'!$A$1:$Z$1),0)</f>
        <v>0</v>
      </c>
      <c r="W250" s="18" cm="1">
        <f t="array" ref="W250">VLOOKUP($A250,'movie-row'!$A$2:$Z$101,_xlfn.XMATCH(W$33,'movie-row'!$A$1:$Z$1),0)</f>
        <v>2.5</v>
      </c>
      <c r="X250" s="18" cm="1">
        <f t="array" ref="X250">VLOOKUP($A250,'movie-row'!$A$2:$Z$101,_xlfn.XMATCH(X$33,'movie-row'!$A$1:$Z$1),0)</f>
        <v>0</v>
      </c>
      <c r="Y250" s="18" cm="1">
        <f t="array" ref="Y250">VLOOKUP($A250,'movie-row'!$A$2:$Z$101,_xlfn.XMATCH(Y$33,'movie-row'!$A$1:$Z$1),0)</f>
        <v>4.5</v>
      </c>
      <c r="Z250" s="18" cm="1">
        <f t="array" ref="Z250">VLOOKUP($A250,'movie-row'!$A$2:$Z$101,_xlfn.XMATCH(Z$33,'movie-row'!$A$1:$Z$1),0)</f>
        <v>0</v>
      </c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  <c r="AL250" s="38"/>
      <c r="AM250" s="38"/>
      <c r="AN250" s="38"/>
      <c r="AO250" s="38"/>
      <c r="AP250" s="38"/>
      <c r="AQ250" s="38"/>
      <c r="AR250" s="38"/>
      <c r="AS250" s="38"/>
      <c r="AT250" s="38"/>
      <c r="AU250" s="38"/>
      <c r="AV250" s="38"/>
      <c r="AW250" s="38"/>
      <c r="AX250" s="38"/>
      <c r="AY250" s="38"/>
      <c r="AZ250" s="38"/>
    </row>
    <row r="251" spans="1:52">
      <c r="A251" s="21" t="s">
        <v>41</v>
      </c>
      <c r="B251" s="18" cm="1">
        <f t="array" ref="B251">VLOOKUP($A251,'movie-row'!$A$2:$Z$101,_xlfn.XMATCH(B$29,'movie-row'!$A$1:$Z$1),0)</f>
        <v>5</v>
      </c>
      <c r="C251" s="18" cm="1">
        <f t="array" ref="C251">VLOOKUP($A251,'movie-row'!$A$2:$Z$101,_xlfn.XMATCH(C$29,'movie-row'!$A$1:$Z$1),0)</f>
        <v>5</v>
      </c>
      <c r="D251" s="18" cm="1">
        <f t="array" ref="D251">VLOOKUP($A251,'movie-row'!$A$2:$Z$101,_xlfn.XMATCH(D$29,'movie-row'!$A$1:$Z$1),0)</f>
        <v>0</v>
      </c>
      <c r="E251" s="18" cm="1">
        <f t="array" ref="E251">VLOOKUP($A251,'movie-row'!$A$2:$Z$101,_xlfn.XMATCH(E$29,'movie-row'!$A$1:$Z$1),0)</f>
        <v>0</v>
      </c>
      <c r="F251" s="27" cm="1">
        <f t="array" ref="F251">VLOOKUP($A251,'movie-row'!$A$2:$Z$101,_xlfn.XMATCH(F$29,'movie-row'!$A$1:$Z$1),0)</f>
        <v>0</v>
      </c>
      <c r="G251" s="18" cm="1">
        <f t="array" ref="G251">VLOOKUP($A251,'movie-row'!$A$2:$Z$101,_xlfn.XMATCH(G$29,'movie-row'!$A$1:$Z$1),0)</f>
        <v>5</v>
      </c>
      <c r="H251" s="18" cm="1">
        <f t="array" ref="H251">VLOOKUP($A251,'movie-row'!$A$2:$Z$101,_xlfn.XMATCH(H$29,'movie-row'!$A$1:$Z$1),0)</f>
        <v>3.5</v>
      </c>
      <c r="I251" s="18" cm="1">
        <f t="array" ref="I251">VLOOKUP($A251,'movie-row'!$A$2:$Z$101,_xlfn.XMATCH(I$29,'movie-row'!$A$1:$Z$1),0)</f>
        <v>0</v>
      </c>
      <c r="J251" s="18" cm="1">
        <f t="array" ref="J251">VLOOKUP($A251,'movie-row'!$A$2:$Z$101,_xlfn.XMATCH(J$29,'movie-row'!$A$1:$Z$1),0)</f>
        <v>3.5</v>
      </c>
      <c r="K251" s="18" cm="1">
        <f t="array" ref="K251">VLOOKUP($A251,'movie-row'!$A$2:$Z$101,_xlfn.XMATCH(K$29,'movie-row'!$A$1:$Z$1),0)</f>
        <v>5</v>
      </c>
      <c r="L251" s="18" cm="1">
        <f t="array" ref="L251">VLOOKUP($A251,'movie-row'!$A$2:$Z$101,_xlfn.XMATCH(L$29,'movie-row'!$A$1:$Z$1),0)</f>
        <v>4.5</v>
      </c>
      <c r="M251" s="18" cm="1">
        <f t="array" ref="M251">VLOOKUP($A251,'movie-row'!$A$2:$Z$101,_xlfn.XMATCH(M$29,'movie-row'!$A$1:$Z$1),0)</f>
        <v>5</v>
      </c>
      <c r="N251" s="18" cm="1">
        <f t="array" ref="N251">VLOOKUP($A251,'movie-row'!$A$2:$Z$101,_xlfn.XMATCH(N$29,'movie-row'!$A$1:$Z$1),0)</f>
        <v>4</v>
      </c>
      <c r="O251" s="27" cm="1">
        <f t="array" ref="O251">VLOOKUP($A251,'movie-row'!$A$2:$Z$101,_xlfn.XMATCH(O$29,'movie-row'!$A$1:$Z$1),0)</f>
        <v>0</v>
      </c>
      <c r="P251" s="18" cm="1">
        <f t="array" ref="P251">VLOOKUP($A251,'movie-row'!$A$2:$Z$101,_xlfn.XMATCH(P$29,'movie-row'!$A$1:$Z$1),0)</f>
        <v>5</v>
      </c>
      <c r="Q251" s="18" cm="1">
        <f t="array" ref="Q251">VLOOKUP($A251,'movie-row'!$A$2:$Z$101,_xlfn.XMATCH(Q$29,'movie-row'!$A$1:$Z$1),0)</f>
        <v>5</v>
      </c>
      <c r="R251" s="18" cm="1">
        <f t="array" ref="R251">VLOOKUP($A251,'movie-row'!$A$2:$Z$101,_xlfn.XMATCH(R$29,'movie-row'!$A$1:$Z$1),0)</f>
        <v>0</v>
      </c>
      <c r="S251" s="18" cm="1">
        <f t="array" ref="S251">VLOOKUP($A251,'movie-row'!$A$2:$Z$101,_xlfn.XMATCH(S$29,'movie-row'!$A$1:$Z$1),0)</f>
        <v>4.5</v>
      </c>
      <c r="T251" s="18" cm="1">
        <f t="array" ref="T251">VLOOKUP($A251,'movie-row'!$A$2:$Z$101,_xlfn.XMATCH(T$29,'movie-row'!$A$1:$Z$1),0)</f>
        <v>0</v>
      </c>
      <c r="U251" s="18" cm="1">
        <f t="array" ref="U251">VLOOKUP($A251,'movie-row'!$A$2:$Z$101,_xlfn.XMATCH(U$29,'movie-row'!$A$1:$Z$1),0)</f>
        <v>0</v>
      </c>
      <c r="V251" s="18" cm="1">
        <f t="array" ref="V251">VLOOKUP($A251,'movie-row'!$A$2:$Z$101,_xlfn.XMATCH(V$29,'movie-row'!$A$1:$Z$1),0)</f>
        <v>4.5</v>
      </c>
      <c r="W251" s="18" cm="1">
        <f t="array" ref="W251">VLOOKUP($A251,'movie-row'!$A$2:$Z$101,_xlfn.XMATCH(W$29,'movie-row'!$A$1:$Z$1),0)</f>
        <v>3.5</v>
      </c>
      <c r="X251" s="18" cm="1">
        <f t="array" ref="X251">VLOOKUP($A251,'movie-row'!$A$2:$Z$101,_xlfn.XMATCH(X$29,'movie-row'!$A$1:$Z$1),0)</f>
        <v>5</v>
      </c>
      <c r="Y251" s="18" cm="1">
        <f t="array" ref="Y251">VLOOKUP($A251,'movie-row'!$A$2:$Z$101,_xlfn.XMATCH(Y$29,'movie-row'!$A$1:$Z$1),0)</f>
        <v>0</v>
      </c>
      <c r="Z251" s="18" cm="1">
        <f t="array" ref="Z251">VLOOKUP($A251,'movie-row'!$A$2:$Z$101,_xlfn.XMATCH(Z$29,'movie-row'!$A$1:$Z$1),0)</f>
        <v>0</v>
      </c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  <c r="AL251" s="38"/>
      <c r="AM251" s="38"/>
      <c r="AN251" s="38"/>
      <c r="AO251" s="38"/>
      <c r="AP251" s="38"/>
      <c r="AQ251" s="38"/>
      <c r="AR251" s="38"/>
      <c r="AS251" s="38"/>
      <c r="AT251" s="38"/>
      <c r="AU251" s="38"/>
      <c r="AV251" s="38"/>
      <c r="AW251" s="38"/>
      <c r="AX251" s="38"/>
      <c r="AY251" s="38"/>
      <c r="AZ251" s="38"/>
    </row>
    <row r="252" spans="1:52">
      <c r="A252" s="1" t="str">
        <f t="shared" ref="A252:A255" si="41">A251</f>
        <v>550: Fight Club (1999)</v>
      </c>
      <c r="B252" s="18" cm="1">
        <f t="array" ref="B252">VLOOKUP($A252,'movie-row'!$A$2:$Z$101,_xlfn.XMATCH(B$30,'movie-row'!$A$1:$Z$1),0)</f>
        <v>3.5</v>
      </c>
      <c r="C252" s="18" cm="1">
        <f t="array" ref="C252">VLOOKUP($A252,'movie-row'!$A$2:$Z$101,_xlfn.XMATCH(C$30,'movie-row'!$A$1:$Z$1),0)</f>
        <v>3.5</v>
      </c>
      <c r="D252" s="18" cm="1">
        <f t="array" ref="D252">VLOOKUP($A252,'movie-row'!$A$2:$Z$101,_xlfn.XMATCH(D$30,'movie-row'!$A$1:$Z$1),0)</f>
        <v>4.5</v>
      </c>
      <c r="E252" s="18" cm="1">
        <f t="array" ref="E252">VLOOKUP($A252,'movie-row'!$A$2:$Z$101,_xlfn.XMATCH(E$30,'movie-row'!$A$1:$Z$1),0)</f>
        <v>0</v>
      </c>
      <c r="F252" s="27" cm="1">
        <f t="array" ref="F252">VLOOKUP($A252,'movie-row'!$A$2:$Z$101,_xlfn.XMATCH(F$30,'movie-row'!$A$1:$Z$1),0)</f>
        <v>0</v>
      </c>
      <c r="G252" s="18" cm="1">
        <f t="array" ref="G252">VLOOKUP($A252,'movie-row'!$A$2:$Z$101,_xlfn.XMATCH(G$30,'movie-row'!$A$1:$Z$1),0)</f>
        <v>0</v>
      </c>
      <c r="H252" s="18" cm="1">
        <f t="array" ref="H252">VLOOKUP($A252,'movie-row'!$A$2:$Z$101,_xlfn.XMATCH(H$30,'movie-row'!$A$1:$Z$1),0)</f>
        <v>4.5</v>
      </c>
      <c r="I252" s="18" cm="1">
        <f t="array" ref="I252">VLOOKUP($A252,'movie-row'!$A$2:$Z$101,_xlfn.XMATCH(I$30,'movie-row'!$A$1:$Z$1),0)</f>
        <v>3</v>
      </c>
      <c r="J252" s="18" cm="1">
        <f t="array" ref="J252">VLOOKUP($A252,'movie-row'!$A$2:$Z$101,_xlfn.XMATCH(J$30,'movie-row'!$A$1:$Z$1),0)</f>
        <v>5</v>
      </c>
      <c r="K252" s="18" cm="1">
        <f t="array" ref="K252">VLOOKUP($A252,'movie-row'!$A$2:$Z$101,_xlfn.XMATCH(K$30,'movie-row'!$A$1:$Z$1),0)</f>
        <v>5</v>
      </c>
      <c r="L252" s="18" cm="1">
        <f t="array" ref="L252">VLOOKUP($A252,'movie-row'!$A$2:$Z$101,_xlfn.XMATCH(L$30,'movie-row'!$A$1:$Z$1),0)</f>
        <v>3.5</v>
      </c>
      <c r="M252" s="18" cm="1">
        <f t="array" ref="M252">VLOOKUP($A252,'movie-row'!$A$2:$Z$101,_xlfn.XMATCH(M$30,'movie-row'!$A$1:$Z$1),0)</f>
        <v>0</v>
      </c>
      <c r="N252" s="18" cm="1">
        <f t="array" ref="N252">VLOOKUP($A252,'movie-row'!$A$2:$Z$101,_xlfn.XMATCH(N$30,'movie-row'!$A$1:$Z$1),0)</f>
        <v>4.5</v>
      </c>
      <c r="O252" s="27" cm="1">
        <f t="array" ref="O252">VLOOKUP($A252,'movie-row'!$A$2:$Z$101,_xlfn.XMATCH(O$30,'movie-row'!$A$1:$Z$1),0)</f>
        <v>5</v>
      </c>
      <c r="P252" s="18" cm="1">
        <f t="array" ref="P252">VLOOKUP($A252,'movie-row'!$A$2:$Z$101,_xlfn.XMATCH(P$30,'movie-row'!$A$1:$Z$1),0)</f>
        <v>0</v>
      </c>
      <c r="Q252" s="18" cm="1">
        <f t="array" ref="Q252">VLOOKUP($A252,'movie-row'!$A$2:$Z$101,_xlfn.XMATCH(Q$30,'movie-row'!$A$1:$Z$1),0)</f>
        <v>5</v>
      </c>
      <c r="R252" s="18" cm="1">
        <f t="array" ref="R252">VLOOKUP($A252,'movie-row'!$A$2:$Z$101,_xlfn.XMATCH(R$30,'movie-row'!$A$1:$Z$1),0)</f>
        <v>0</v>
      </c>
      <c r="S252" s="18" cm="1">
        <f t="array" ref="S252">VLOOKUP($A252,'movie-row'!$A$2:$Z$101,_xlfn.XMATCH(S$30,'movie-row'!$A$1:$Z$1),0)</f>
        <v>0</v>
      </c>
      <c r="T252" s="18" cm="1">
        <f t="array" ref="T252">VLOOKUP($A252,'movie-row'!$A$2:$Z$101,_xlfn.XMATCH(T$30,'movie-row'!$A$1:$Z$1),0)</f>
        <v>5</v>
      </c>
      <c r="U252" s="18" cm="1">
        <f t="array" ref="U252">VLOOKUP($A252,'movie-row'!$A$2:$Z$101,_xlfn.XMATCH(U$30,'movie-row'!$A$1:$Z$1),0)</f>
        <v>4.5</v>
      </c>
      <c r="V252" s="18" cm="1">
        <f t="array" ref="V252">VLOOKUP($A252,'movie-row'!$A$2:$Z$101,_xlfn.XMATCH(V$30,'movie-row'!$A$1:$Z$1),0)</f>
        <v>5</v>
      </c>
      <c r="W252" s="18" cm="1">
        <f t="array" ref="W252">VLOOKUP($A252,'movie-row'!$A$2:$Z$101,_xlfn.XMATCH(W$30,'movie-row'!$A$1:$Z$1),0)</f>
        <v>4.5</v>
      </c>
      <c r="X252" s="18" cm="1">
        <f t="array" ref="X252">VLOOKUP($A252,'movie-row'!$A$2:$Z$101,_xlfn.XMATCH(X$30,'movie-row'!$A$1:$Z$1),0)</f>
        <v>0</v>
      </c>
      <c r="Y252" s="18" cm="1">
        <f t="array" ref="Y252">VLOOKUP($A252,'movie-row'!$A$2:$Z$101,_xlfn.XMATCH(Y$30,'movie-row'!$A$1:$Z$1),0)</f>
        <v>0</v>
      </c>
      <c r="Z252" s="18" cm="1">
        <f t="array" ref="Z252">VLOOKUP($A252,'movie-row'!$A$2:$Z$101,_xlfn.XMATCH(Z$30,'movie-row'!$A$1:$Z$1),0)</f>
        <v>5</v>
      </c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  <c r="AL252" s="38"/>
      <c r="AM252" s="38"/>
      <c r="AN252" s="38"/>
      <c r="AO252" s="38"/>
      <c r="AP252" s="38"/>
      <c r="AQ252" s="38"/>
      <c r="AR252" s="38"/>
      <c r="AS252" s="38"/>
      <c r="AT252" s="38"/>
      <c r="AU252" s="38"/>
      <c r="AV252" s="38"/>
      <c r="AW252" s="38"/>
      <c r="AX252" s="38"/>
      <c r="AY252" s="38"/>
      <c r="AZ252" s="38"/>
    </row>
    <row r="253" spans="1:52">
      <c r="A253" s="1" t="str">
        <f t="shared" si="41"/>
        <v>550: Fight Club (1999)</v>
      </c>
      <c r="B253" s="18" cm="1">
        <f t="array" ref="B253">VLOOKUP($A253,'movie-row'!$A$2:$Z$101,_xlfn.XMATCH(B$31,'movie-row'!$A$1:$Z$1),0)</f>
        <v>4.5</v>
      </c>
      <c r="C253" s="18" cm="1">
        <f t="array" ref="C253">VLOOKUP($A253,'movie-row'!$A$2:$Z$101,_xlfn.XMATCH(C$31,'movie-row'!$A$1:$Z$1),0)</f>
        <v>0</v>
      </c>
      <c r="D253" s="18" cm="1">
        <f t="array" ref="D253">VLOOKUP($A253,'movie-row'!$A$2:$Z$101,_xlfn.XMATCH(D$31,'movie-row'!$A$1:$Z$1),0)</f>
        <v>4</v>
      </c>
      <c r="E253" s="18" cm="1">
        <f t="array" ref="E253">VLOOKUP($A253,'movie-row'!$A$2:$Z$101,_xlfn.XMATCH(E$31,'movie-row'!$A$1:$Z$1),0)</f>
        <v>0</v>
      </c>
      <c r="F253" s="27" cm="1">
        <f t="array" ref="F253">VLOOKUP($A253,'movie-row'!$A$2:$Z$101,_xlfn.XMATCH(F$31,'movie-row'!$A$1:$Z$1),0)</f>
        <v>2</v>
      </c>
      <c r="G253" s="18" cm="1">
        <f t="array" ref="G253">VLOOKUP($A253,'movie-row'!$A$2:$Z$101,_xlfn.XMATCH(G$31,'movie-row'!$A$1:$Z$1),0)</f>
        <v>0</v>
      </c>
      <c r="H253" s="18" cm="1">
        <f t="array" ref="H253">VLOOKUP($A253,'movie-row'!$A$2:$Z$101,_xlfn.XMATCH(H$31,'movie-row'!$A$1:$Z$1),0)</f>
        <v>5</v>
      </c>
      <c r="I253" s="18" cm="1">
        <f t="array" ref="I253">VLOOKUP($A253,'movie-row'!$A$2:$Z$101,_xlfn.XMATCH(I$31,'movie-row'!$A$1:$Z$1),0)</f>
        <v>4.5</v>
      </c>
      <c r="J253" s="18" cm="1">
        <f t="array" ref="J253">VLOOKUP($A253,'movie-row'!$A$2:$Z$101,_xlfn.XMATCH(J$31,'movie-row'!$A$1:$Z$1),0)</f>
        <v>4</v>
      </c>
      <c r="K253" s="18" cm="1">
        <f t="array" ref="K253">VLOOKUP($A253,'movie-row'!$A$2:$Z$101,_xlfn.XMATCH(K$31,'movie-row'!$A$1:$Z$1),0)</f>
        <v>5</v>
      </c>
      <c r="L253" s="18" cm="1">
        <f t="array" ref="L253">VLOOKUP($A253,'movie-row'!$A$2:$Z$101,_xlfn.XMATCH(L$31,'movie-row'!$A$1:$Z$1),0)</f>
        <v>5</v>
      </c>
      <c r="M253" s="18" cm="1">
        <f t="array" ref="M253">VLOOKUP($A253,'movie-row'!$A$2:$Z$101,_xlfn.XMATCH(M$31,'movie-row'!$A$1:$Z$1),0)</f>
        <v>0</v>
      </c>
      <c r="N253" s="18" cm="1">
        <f t="array" ref="N253">VLOOKUP($A253,'movie-row'!$A$2:$Z$101,_xlfn.XMATCH(N$31,'movie-row'!$A$1:$Z$1),0)</f>
        <v>5</v>
      </c>
      <c r="O253" s="27" cm="1">
        <f t="array" ref="O253">VLOOKUP($A253,'movie-row'!$A$2:$Z$101,_xlfn.XMATCH(O$31,'movie-row'!$A$1:$Z$1),0)</f>
        <v>4</v>
      </c>
      <c r="P253" s="18" cm="1">
        <f t="array" ref="P253">VLOOKUP($A253,'movie-row'!$A$2:$Z$101,_xlfn.XMATCH(P$31,'movie-row'!$A$1:$Z$1),0)</f>
        <v>5</v>
      </c>
      <c r="Q253" s="18" cm="1">
        <f t="array" ref="Q253">VLOOKUP($A253,'movie-row'!$A$2:$Z$101,_xlfn.XMATCH(Q$31,'movie-row'!$A$1:$Z$1),0)</f>
        <v>4</v>
      </c>
      <c r="R253" s="18" cm="1">
        <f t="array" ref="R253">VLOOKUP($A253,'movie-row'!$A$2:$Z$101,_xlfn.XMATCH(R$31,'movie-row'!$A$1:$Z$1),0)</f>
        <v>0</v>
      </c>
      <c r="S253" s="18" cm="1">
        <f t="array" ref="S253">VLOOKUP($A253,'movie-row'!$A$2:$Z$101,_xlfn.XMATCH(S$31,'movie-row'!$A$1:$Z$1),0)</f>
        <v>5</v>
      </c>
      <c r="T253" s="18" cm="1">
        <f t="array" ref="T253">VLOOKUP($A253,'movie-row'!$A$2:$Z$101,_xlfn.XMATCH(T$31,'movie-row'!$A$1:$Z$1),0)</f>
        <v>0</v>
      </c>
      <c r="U253" s="18" cm="1">
        <f t="array" ref="U253">VLOOKUP($A253,'movie-row'!$A$2:$Z$101,_xlfn.XMATCH(U$31,'movie-row'!$A$1:$Z$1),0)</f>
        <v>5</v>
      </c>
      <c r="V253" s="18" cm="1">
        <f t="array" ref="V253">VLOOKUP($A253,'movie-row'!$A$2:$Z$101,_xlfn.XMATCH(V$31,'movie-row'!$A$1:$Z$1),0)</f>
        <v>3.5</v>
      </c>
      <c r="W253" s="18" cm="1">
        <f t="array" ref="W253">VLOOKUP($A253,'movie-row'!$A$2:$Z$101,_xlfn.XMATCH(W$31,'movie-row'!$A$1:$Z$1),0)</f>
        <v>5</v>
      </c>
      <c r="X253" s="18" cm="1">
        <f t="array" ref="X253">VLOOKUP($A253,'movie-row'!$A$2:$Z$101,_xlfn.XMATCH(X$31,'movie-row'!$A$1:$Z$1),0)</f>
        <v>3.5</v>
      </c>
      <c r="Y253" s="18" cm="1">
        <f t="array" ref="Y253">VLOOKUP($A253,'movie-row'!$A$2:$Z$101,_xlfn.XMATCH(Y$31,'movie-row'!$A$1:$Z$1),0)</f>
        <v>2</v>
      </c>
      <c r="Z253" s="18" cm="1">
        <f t="array" ref="Z253">VLOOKUP($A253,'movie-row'!$A$2:$Z$101,_xlfn.XMATCH(Z$31,'movie-row'!$A$1:$Z$1),0)</f>
        <v>4.5</v>
      </c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  <c r="AL253" s="38"/>
      <c r="AM253" s="38"/>
      <c r="AN253" s="38"/>
      <c r="AO253" s="38"/>
      <c r="AP253" s="38"/>
      <c r="AQ253" s="38"/>
      <c r="AR253" s="38"/>
      <c r="AS253" s="38"/>
      <c r="AT253" s="38"/>
      <c r="AU253" s="38"/>
      <c r="AV253" s="38"/>
      <c r="AW253" s="38"/>
      <c r="AX253" s="38"/>
      <c r="AY253" s="38"/>
      <c r="AZ253" s="38"/>
    </row>
    <row r="254" spans="1:52">
      <c r="A254" s="1" t="str">
        <f t="shared" si="41"/>
        <v>550: Fight Club (1999)</v>
      </c>
      <c r="B254" s="18" cm="1">
        <f t="array" ref="B254">VLOOKUP($A254,'movie-row'!$A$2:$Z$101,_xlfn.XMATCH(B$32,'movie-row'!$A$1:$Z$1),0)</f>
        <v>4</v>
      </c>
      <c r="C254" s="18" cm="1">
        <f t="array" ref="C254">VLOOKUP($A254,'movie-row'!$A$2:$Z$101,_xlfn.XMATCH(C$32,'movie-row'!$A$1:$Z$1),0)</f>
        <v>4</v>
      </c>
      <c r="D254" s="18" cm="1">
        <f t="array" ref="D254">VLOOKUP($A254,'movie-row'!$A$2:$Z$101,_xlfn.XMATCH(D$32,'movie-row'!$A$1:$Z$1),0)</f>
        <v>3.5</v>
      </c>
      <c r="E254" s="18" cm="1">
        <f t="array" ref="E254">VLOOKUP($A254,'movie-row'!$A$2:$Z$101,_xlfn.XMATCH(E$32,'movie-row'!$A$1:$Z$1),0)</f>
        <v>3</v>
      </c>
      <c r="F254" s="27" cm="1">
        <f t="array" ref="F254">VLOOKUP($A254,'movie-row'!$A$2:$Z$101,_xlfn.XMATCH(F$32,'movie-row'!$A$1:$Z$1),0)</f>
        <v>0</v>
      </c>
      <c r="G254" s="18" cm="1">
        <f t="array" ref="G254">VLOOKUP($A254,'movie-row'!$A$2:$Z$101,_xlfn.XMATCH(G$32,'movie-row'!$A$1:$Z$1),0)</f>
        <v>4.5</v>
      </c>
      <c r="H254" s="18" cm="1">
        <f t="array" ref="H254">VLOOKUP($A254,'movie-row'!$A$2:$Z$101,_xlfn.XMATCH(H$32,'movie-row'!$A$1:$Z$1),0)</f>
        <v>4</v>
      </c>
      <c r="I254" s="18" cm="1">
        <f t="array" ref="I254">VLOOKUP($A254,'movie-row'!$A$2:$Z$101,_xlfn.XMATCH(I$32,'movie-row'!$A$1:$Z$1),0)</f>
        <v>5</v>
      </c>
      <c r="J254" s="18" cm="1">
        <f t="array" ref="J254">VLOOKUP($A254,'movie-row'!$A$2:$Z$101,_xlfn.XMATCH(J$32,'movie-row'!$A$1:$Z$1),0)</f>
        <v>0</v>
      </c>
      <c r="K254" s="18" cm="1">
        <f t="array" ref="K254">VLOOKUP($A254,'movie-row'!$A$2:$Z$101,_xlfn.XMATCH(K$32,'movie-row'!$A$1:$Z$1),0)</f>
        <v>4.5</v>
      </c>
      <c r="L254" s="18" cm="1">
        <f t="array" ref="L254">VLOOKUP($A254,'movie-row'!$A$2:$Z$101,_xlfn.XMATCH(L$32,'movie-row'!$A$1:$Z$1),0)</f>
        <v>0</v>
      </c>
      <c r="M254" s="18" cm="1">
        <f t="array" ref="M254">VLOOKUP($A254,'movie-row'!$A$2:$Z$101,_xlfn.XMATCH(M$32,'movie-row'!$A$1:$Z$1),0)</f>
        <v>5</v>
      </c>
      <c r="N254" s="18" cm="1">
        <f t="array" ref="N254">VLOOKUP($A254,'movie-row'!$A$2:$Z$101,_xlfn.XMATCH(N$32,'movie-row'!$A$1:$Z$1),0)</f>
        <v>0</v>
      </c>
      <c r="O254" s="27" cm="1">
        <f t="array" ref="O254">VLOOKUP($A254,'movie-row'!$A$2:$Z$101,_xlfn.XMATCH(O$32,'movie-row'!$A$1:$Z$1),0)</f>
        <v>5</v>
      </c>
      <c r="P254" s="18" cm="1">
        <f t="array" ref="P254">VLOOKUP($A254,'movie-row'!$A$2:$Z$101,_xlfn.XMATCH(P$32,'movie-row'!$A$1:$Z$1),0)</f>
        <v>2</v>
      </c>
      <c r="Q254" s="18" cm="1">
        <f t="array" ref="Q254">VLOOKUP($A254,'movie-row'!$A$2:$Z$101,_xlfn.XMATCH(Q$32,'movie-row'!$A$1:$Z$1),0)</f>
        <v>0</v>
      </c>
      <c r="R254" s="18" cm="1">
        <f t="array" ref="R254">VLOOKUP($A254,'movie-row'!$A$2:$Z$101,_xlfn.XMATCH(R$32,'movie-row'!$A$1:$Z$1),0)</f>
        <v>4</v>
      </c>
      <c r="S254" s="18" cm="1">
        <f t="array" ref="S254">VLOOKUP($A254,'movie-row'!$A$2:$Z$101,_xlfn.XMATCH(S$32,'movie-row'!$A$1:$Z$1),0)</f>
        <v>5</v>
      </c>
      <c r="T254" s="18" cm="1">
        <f t="array" ref="T254">VLOOKUP($A254,'movie-row'!$A$2:$Z$101,_xlfn.XMATCH(T$32,'movie-row'!$A$1:$Z$1),0)</f>
        <v>0</v>
      </c>
      <c r="U254" s="18" cm="1">
        <f t="array" ref="U254">VLOOKUP($A254,'movie-row'!$A$2:$Z$101,_xlfn.XMATCH(U$32,'movie-row'!$A$1:$Z$1),0)</f>
        <v>5</v>
      </c>
      <c r="V254" s="18" cm="1">
        <f t="array" ref="V254">VLOOKUP($A254,'movie-row'!$A$2:$Z$101,_xlfn.XMATCH(V$32,'movie-row'!$A$1:$Z$1),0)</f>
        <v>0</v>
      </c>
      <c r="W254" s="18" cm="1">
        <f t="array" ref="W254">VLOOKUP($A254,'movie-row'!$A$2:$Z$101,_xlfn.XMATCH(W$32,'movie-row'!$A$1:$Z$1),0)</f>
        <v>4</v>
      </c>
      <c r="X254" s="18" cm="1">
        <f t="array" ref="X254">VLOOKUP($A254,'movie-row'!$A$2:$Z$101,_xlfn.XMATCH(X$32,'movie-row'!$A$1:$Z$1),0)</f>
        <v>4.5</v>
      </c>
      <c r="Y254" s="18" cm="1">
        <f t="array" ref="Y254">VLOOKUP($A254,'movie-row'!$A$2:$Z$101,_xlfn.XMATCH(Y$32,'movie-row'!$A$1:$Z$1),0)</f>
        <v>4.5</v>
      </c>
      <c r="Z254" s="18" cm="1">
        <f t="array" ref="Z254">VLOOKUP($A254,'movie-row'!$A$2:$Z$101,_xlfn.XMATCH(Z$32,'movie-row'!$A$1:$Z$1),0)</f>
        <v>4.5</v>
      </c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  <c r="AL254" s="38"/>
      <c r="AM254" s="38"/>
      <c r="AN254" s="38"/>
      <c r="AO254" s="38"/>
      <c r="AP254" s="38"/>
      <c r="AQ254" s="38"/>
      <c r="AR254" s="38"/>
      <c r="AS254" s="38"/>
      <c r="AT254" s="38"/>
      <c r="AU254" s="38"/>
      <c r="AV254" s="38"/>
      <c r="AW254" s="38"/>
      <c r="AX254" s="38"/>
      <c r="AY254" s="38"/>
      <c r="AZ254" s="38"/>
    </row>
    <row r="255" spans="1:52">
      <c r="A255" s="1" t="str">
        <f t="shared" si="41"/>
        <v>550: Fight Club (1999)</v>
      </c>
      <c r="B255" s="18" cm="1">
        <f t="array" ref="B255">VLOOKUP($A255,'movie-row'!$A$2:$Z$101,_xlfn.XMATCH(B$33,'movie-row'!$A$1:$Z$1),0)</f>
        <v>5</v>
      </c>
      <c r="C255" s="18" cm="1">
        <f t="array" ref="C255">VLOOKUP($A255,'movie-row'!$A$2:$Z$101,_xlfn.XMATCH(C$33,'movie-row'!$A$1:$Z$1),0)</f>
        <v>0</v>
      </c>
      <c r="D255" s="18" cm="1">
        <f t="array" ref="D255">VLOOKUP($A255,'movie-row'!$A$2:$Z$101,_xlfn.XMATCH(D$33,'movie-row'!$A$1:$Z$1),0)</f>
        <v>4</v>
      </c>
      <c r="E255" s="18" cm="1">
        <f t="array" ref="E255">VLOOKUP($A255,'movie-row'!$A$2:$Z$101,_xlfn.XMATCH(E$33,'movie-row'!$A$1:$Z$1),0)</f>
        <v>5</v>
      </c>
      <c r="F255" s="27" cm="1">
        <f t="array" ref="F255">VLOOKUP($A255,'movie-row'!$A$2:$Z$101,_xlfn.XMATCH(F$33,'movie-row'!$A$1:$Z$1),0)</f>
        <v>5</v>
      </c>
      <c r="G255" s="18" cm="1">
        <f t="array" ref="G255">VLOOKUP($A255,'movie-row'!$A$2:$Z$101,_xlfn.XMATCH(G$33,'movie-row'!$A$1:$Z$1),0)</f>
        <v>4</v>
      </c>
      <c r="H255" s="18" cm="1">
        <f t="array" ref="H255">VLOOKUP($A255,'movie-row'!$A$2:$Z$101,_xlfn.XMATCH(H$33,'movie-row'!$A$1:$Z$1),0)</f>
        <v>0</v>
      </c>
      <c r="I255" s="18" cm="1">
        <f t="array" ref="I255">VLOOKUP($A255,'movie-row'!$A$2:$Z$101,_xlfn.XMATCH(I$33,'movie-row'!$A$1:$Z$1),0)</f>
        <v>3.5</v>
      </c>
      <c r="J255" s="18" cm="1">
        <f t="array" ref="J255">VLOOKUP($A255,'movie-row'!$A$2:$Z$101,_xlfn.XMATCH(J$33,'movie-row'!$A$1:$Z$1),0)</f>
        <v>5</v>
      </c>
      <c r="K255" s="18" cm="1">
        <f t="array" ref="K255">VLOOKUP($A255,'movie-row'!$A$2:$Z$101,_xlfn.XMATCH(K$33,'movie-row'!$A$1:$Z$1),0)</f>
        <v>4</v>
      </c>
      <c r="L255" s="18" cm="1">
        <f t="array" ref="L255">VLOOKUP($A255,'movie-row'!$A$2:$Z$101,_xlfn.XMATCH(L$33,'movie-row'!$A$1:$Z$1),0)</f>
        <v>4</v>
      </c>
      <c r="M255" s="18" cm="1">
        <f t="array" ref="M255">VLOOKUP($A255,'movie-row'!$A$2:$Z$101,_xlfn.XMATCH(M$33,'movie-row'!$A$1:$Z$1),0)</f>
        <v>4</v>
      </c>
      <c r="N255" s="18" cm="1">
        <f t="array" ref="N255">VLOOKUP($A255,'movie-row'!$A$2:$Z$101,_xlfn.XMATCH(N$33,'movie-row'!$A$1:$Z$1),0)</f>
        <v>0</v>
      </c>
      <c r="O255" s="27" cm="1">
        <f t="array" ref="O255">VLOOKUP($A255,'movie-row'!$A$2:$Z$101,_xlfn.XMATCH(O$33,'movie-row'!$A$1:$Z$1),0)</f>
        <v>4</v>
      </c>
      <c r="P255" s="18" cm="1">
        <f t="array" ref="P255">VLOOKUP($A255,'movie-row'!$A$2:$Z$101,_xlfn.XMATCH(P$33,'movie-row'!$A$1:$Z$1),0)</f>
        <v>5</v>
      </c>
      <c r="Q255" s="18" cm="1">
        <f t="array" ref="Q255">VLOOKUP($A255,'movie-row'!$A$2:$Z$101,_xlfn.XMATCH(Q$33,'movie-row'!$A$1:$Z$1),0)</f>
        <v>0</v>
      </c>
      <c r="R255" s="18" cm="1">
        <f t="array" ref="R255">VLOOKUP($A255,'movie-row'!$A$2:$Z$101,_xlfn.XMATCH(R$33,'movie-row'!$A$1:$Z$1),0)</f>
        <v>5</v>
      </c>
      <c r="S255" s="18" cm="1">
        <f t="array" ref="S255">VLOOKUP($A255,'movie-row'!$A$2:$Z$101,_xlfn.XMATCH(S$33,'movie-row'!$A$1:$Z$1),0)</f>
        <v>0</v>
      </c>
      <c r="T255" s="18" cm="1">
        <f t="array" ref="T255">VLOOKUP($A255,'movie-row'!$A$2:$Z$101,_xlfn.XMATCH(T$33,'movie-row'!$A$1:$Z$1),0)</f>
        <v>2</v>
      </c>
      <c r="U255" s="18" cm="1">
        <f t="array" ref="U255">VLOOKUP($A255,'movie-row'!$A$2:$Z$101,_xlfn.XMATCH(U$33,'movie-row'!$A$1:$Z$1),0)</f>
        <v>4</v>
      </c>
      <c r="V255" s="18" cm="1">
        <f t="array" ref="V255">VLOOKUP($A255,'movie-row'!$A$2:$Z$101,_xlfn.XMATCH(V$33,'movie-row'!$A$1:$Z$1),0)</f>
        <v>0</v>
      </c>
      <c r="W255" s="18" cm="1">
        <f t="array" ref="W255">VLOOKUP($A255,'movie-row'!$A$2:$Z$101,_xlfn.XMATCH(W$33,'movie-row'!$A$1:$Z$1),0)</f>
        <v>5</v>
      </c>
      <c r="X255" s="18" cm="1">
        <f t="array" ref="X255">VLOOKUP($A255,'movie-row'!$A$2:$Z$101,_xlfn.XMATCH(X$33,'movie-row'!$A$1:$Z$1),0)</f>
        <v>0</v>
      </c>
      <c r="Y255" s="18" cm="1">
        <f t="array" ref="Y255">VLOOKUP($A255,'movie-row'!$A$2:$Z$101,_xlfn.XMATCH(Y$33,'movie-row'!$A$1:$Z$1),0)</f>
        <v>3.5</v>
      </c>
      <c r="Z255" s="18" cm="1">
        <f t="array" ref="Z255">VLOOKUP($A255,'movie-row'!$A$2:$Z$101,_xlfn.XMATCH(Z$33,'movie-row'!$A$1:$Z$1),0)</f>
        <v>4</v>
      </c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  <c r="AL255" s="38"/>
      <c r="AM255" s="38"/>
      <c r="AN255" s="38"/>
      <c r="AO255" s="38"/>
      <c r="AP255" s="38"/>
      <c r="AQ255" s="38"/>
      <c r="AR255" s="38"/>
      <c r="AS255" s="38"/>
      <c r="AT255" s="38"/>
      <c r="AU255" s="38"/>
      <c r="AV255" s="38"/>
      <c r="AW255" s="38"/>
      <c r="AX255" s="38"/>
      <c r="AY255" s="38"/>
      <c r="AZ255" s="38"/>
    </row>
    <row r="256" spans="1:52">
      <c r="A256" s="21" t="s">
        <v>42</v>
      </c>
      <c r="B256" s="18" cm="1">
        <f t="array" ref="B256">VLOOKUP($A256,'movie-row'!$A$2:$Z$101,_xlfn.XMATCH(B$29,'movie-row'!$A$1:$Z$1),0)</f>
        <v>0</v>
      </c>
      <c r="C256" s="18" cm="1">
        <f t="array" ref="C256">VLOOKUP($A256,'movie-row'!$A$2:$Z$101,_xlfn.XMATCH(C$29,'movie-row'!$A$1:$Z$1),0)</f>
        <v>3.5</v>
      </c>
      <c r="D256" s="18" cm="1">
        <f t="array" ref="D256">VLOOKUP($A256,'movie-row'!$A$2:$Z$101,_xlfn.XMATCH(D$29,'movie-row'!$A$1:$Z$1),0)</f>
        <v>0</v>
      </c>
      <c r="E256" s="18" cm="1">
        <f t="array" ref="E256">VLOOKUP($A256,'movie-row'!$A$2:$Z$101,_xlfn.XMATCH(E$29,'movie-row'!$A$1:$Z$1),0)</f>
        <v>4</v>
      </c>
      <c r="F256" s="27" cm="1">
        <f t="array" ref="F256">VLOOKUP($A256,'movie-row'!$A$2:$Z$101,_xlfn.XMATCH(F$29,'movie-row'!$A$1:$Z$1),0)</f>
        <v>3</v>
      </c>
      <c r="G256" s="18" cm="1">
        <f t="array" ref="G256">VLOOKUP($A256,'movie-row'!$A$2:$Z$101,_xlfn.XMATCH(G$29,'movie-row'!$A$1:$Z$1),0)</f>
        <v>3.5</v>
      </c>
      <c r="H256" s="18" cm="1">
        <f t="array" ref="H256">VLOOKUP($A256,'movie-row'!$A$2:$Z$101,_xlfn.XMATCH(H$29,'movie-row'!$A$1:$Z$1),0)</f>
        <v>0</v>
      </c>
      <c r="I256" s="18" cm="1">
        <f t="array" ref="I256">VLOOKUP($A256,'movie-row'!$A$2:$Z$101,_xlfn.XMATCH(I$29,'movie-row'!$A$1:$Z$1),0)</f>
        <v>4</v>
      </c>
      <c r="J256" s="18" cm="1">
        <f t="array" ref="J256">VLOOKUP($A256,'movie-row'!$A$2:$Z$101,_xlfn.XMATCH(J$29,'movie-row'!$A$1:$Z$1),0)</f>
        <v>2.5</v>
      </c>
      <c r="K256" s="18" cm="1">
        <f t="array" ref="K256">VLOOKUP($A256,'movie-row'!$A$2:$Z$101,_xlfn.XMATCH(K$29,'movie-row'!$A$1:$Z$1),0)</f>
        <v>0</v>
      </c>
      <c r="L256" s="18" cm="1">
        <f t="array" ref="L256">VLOOKUP($A256,'movie-row'!$A$2:$Z$101,_xlfn.XMATCH(L$29,'movie-row'!$A$1:$Z$1),0)</f>
        <v>5</v>
      </c>
      <c r="M256" s="18" cm="1">
        <f t="array" ref="M256">VLOOKUP($A256,'movie-row'!$A$2:$Z$101,_xlfn.XMATCH(M$29,'movie-row'!$A$1:$Z$1),0)</f>
        <v>0</v>
      </c>
      <c r="N256" s="18" cm="1">
        <f t="array" ref="N256">VLOOKUP($A256,'movie-row'!$A$2:$Z$101,_xlfn.XMATCH(N$29,'movie-row'!$A$1:$Z$1),0)</f>
        <v>3</v>
      </c>
      <c r="O256" s="27" cm="1">
        <f t="array" ref="O256">VLOOKUP($A256,'movie-row'!$A$2:$Z$101,_xlfn.XMATCH(O$29,'movie-row'!$A$1:$Z$1),0)</f>
        <v>3.5</v>
      </c>
      <c r="P256" s="18" cm="1">
        <f t="array" ref="P256">VLOOKUP($A256,'movie-row'!$A$2:$Z$101,_xlfn.XMATCH(P$29,'movie-row'!$A$1:$Z$1),0)</f>
        <v>3</v>
      </c>
      <c r="Q256" s="18" cm="1">
        <f t="array" ref="Q256">VLOOKUP($A256,'movie-row'!$A$2:$Z$101,_xlfn.XMATCH(Q$29,'movie-row'!$A$1:$Z$1),0)</f>
        <v>0</v>
      </c>
      <c r="R256" s="18" cm="1">
        <f t="array" ref="R256">VLOOKUP($A256,'movie-row'!$A$2:$Z$101,_xlfn.XMATCH(R$29,'movie-row'!$A$1:$Z$1),0)</f>
        <v>4</v>
      </c>
      <c r="S256" s="18" cm="1">
        <f t="array" ref="S256">VLOOKUP($A256,'movie-row'!$A$2:$Z$101,_xlfn.XMATCH(S$29,'movie-row'!$A$1:$Z$1),0)</f>
        <v>4</v>
      </c>
      <c r="T256" s="18" cm="1">
        <f t="array" ref="T256">VLOOKUP($A256,'movie-row'!$A$2:$Z$101,_xlfn.XMATCH(T$29,'movie-row'!$A$1:$Z$1),0)</f>
        <v>4</v>
      </c>
      <c r="U256" s="18" cm="1">
        <f t="array" ref="U256">VLOOKUP($A256,'movie-row'!$A$2:$Z$101,_xlfn.XMATCH(U$29,'movie-row'!$A$1:$Z$1),0)</f>
        <v>0</v>
      </c>
      <c r="V256" s="18" cm="1">
        <f t="array" ref="V256">VLOOKUP($A256,'movie-row'!$A$2:$Z$101,_xlfn.XMATCH(V$29,'movie-row'!$A$1:$Z$1),0)</f>
        <v>1</v>
      </c>
      <c r="W256" s="18" cm="1">
        <f t="array" ref="W256">VLOOKUP($A256,'movie-row'!$A$2:$Z$101,_xlfn.XMATCH(W$29,'movie-row'!$A$1:$Z$1),0)</f>
        <v>2.5</v>
      </c>
      <c r="X256" s="18" cm="1">
        <f t="array" ref="X256">VLOOKUP($A256,'movie-row'!$A$2:$Z$101,_xlfn.XMATCH(X$29,'movie-row'!$A$1:$Z$1),0)</f>
        <v>3.5</v>
      </c>
      <c r="Y256" s="18" cm="1">
        <f t="array" ref="Y256">VLOOKUP($A256,'movie-row'!$A$2:$Z$101,_xlfn.XMATCH(Y$29,'movie-row'!$A$1:$Z$1),0)</f>
        <v>0</v>
      </c>
      <c r="Z256" s="18" cm="1">
        <f t="array" ref="Z256">VLOOKUP($A256,'movie-row'!$A$2:$Z$101,_xlfn.XMATCH(Z$29,'movie-row'!$A$1:$Z$1),0)</f>
        <v>3.5</v>
      </c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  <c r="AL256" s="38"/>
      <c r="AM256" s="38"/>
      <c r="AN256" s="38"/>
      <c r="AO256" s="38"/>
      <c r="AP256" s="38"/>
      <c r="AQ256" s="38"/>
      <c r="AR256" s="38"/>
      <c r="AS256" s="38"/>
      <c r="AT256" s="38"/>
      <c r="AU256" s="38"/>
      <c r="AV256" s="38"/>
      <c r="AW256" s="38"/>
      <c r="AX256" s="38"/>
      <c r="AY256" s="38"/>
      <c r="AZ256" s="38"/>
    </row>
    <row r="257" spans="1:52">
      <c r="A257" s="1" t="str">
        <f t="shared" ref="A257:A260" si="42">A256</f>
        <v>557: Spider-Man (2002)</v>
      </c>
      <c r="B257" s="18" cm="1">
        <f t="array" ref="B257">VLOOKUP($A257,'movie-row'!$A$2:$Z$101,_xlfn.XMATCH(B$30,'movie-row'!$A$1:$Z$1),0)</f>
        <v>0</v>
      </c>
      <c r="C257" s="18" cm="1">
        <f t="array" ref="C257">VLOOKUP($A257,'movie-row'!$A$2:$Z$101,_xlfn.XMATCH(C$30,'movie-row'!$A$1:$Z$1),0)</f>
        <v>2.5</v>
      </c>
      <c r="D257" s="18" cm="1">
        <f t="array" ref="D257">VLOOKUP($A257,'movie-row'!$A$2:$Z$101,_xlfn.XMATCH(D$30,'movie-row'!$A$1:$Z$1),0)</f>
        <v>1</v>
      </c>
      <c r="E257" s="18" cm="1">
        <f t="array" ref="E257">VLOOKUP($A257,'movie-row'!$A$2:$Z$101,_xlfn.XMATCH(E$30,'movie-row'!$A$1:$Z$1),0)</f>
        <v>3.5</v>
      </c>
      <c r="F257" s="27" cm="1">
        <f t="array" ref="F257">VLOOKUP($A257,'movie-row'!$A$2:$Z$101,_xlfn.XMATCH(F$30,'movie-row'!$A$1:$Z$1),0)</f>
        <v>0</v>
      </c>
      <c r="G257" s="18" cm="1">
        <f t="array" ref="G257">VLOOKUP($A257,'movie-row'!$A$2:$Z$101,_xlfn.XMATCH(G$30,'movie-row'!$A$1:$Z$1),0)</f>
        <v>4</v>
      </c>
      <c r="H257" s="18" cm="1">
        <f t="array" ref="H257">VLOOKUP($A257,'movie-row'!$A$2:$Z$101,_xlfn.XMATCH(H$30,'movie-row'!$A$1:$Z$1),0)</f>
        <v>4</v>
      </c>
      <c r="I257" s="18" cm="1">
        <f t="array" ref="I257">VLOOKUP($A257,'movie-row'!$A$2:$Z$101,_xlfn.XMATCH(I$30,'movie-row'!$A$1:$Z$1),0)</f>
        <v>4.5</v>
      </c>
      <c r="J257" s="18" cm="1">
        <f t="array" ref="J257">VLOOKUP($A257,'movie-row'!$A$2:$Z$101,_xlfn.XMATCH(J$30,'movie-row'!$A$1:$Z$1),0)</f>
        <v>3.5</v>
      </c>
      <c r="K257" s="18" cm="1">
        <f t="array" ref="K257">VLOOKUP($A257,'movie-row'!$A$2:$Z$101,_xlfn.XMATCH(K$30,'movie-row'!$A$1:$Z$1),0)</f>
        <v>0</v>
      </c>
      <c r="L257" s="18" cm="1">
        <f t="array" ref="L257">VLOOKUP($A257,'movie-row'!$A$2:$Z$101,_xlfn.XMATCH(L$30,'movie-row'!$A$1:$Z$1),0)</f>
        <v>0</v>
      </c>
      <c r="M257" s="18" cm="1">
        <f t="array" ref="M257">VLOOKUP($A257,'movie-row'!$A$2:$Z$101,_xlfn.XMATCH(M$30,'movie-row'!$A$1:$Z$1),0)</f>
        <v>0</v>
      </c>
      <c r="N257" s="18" cm="1">
        <f t="array" ref="N257">VLOOKUP($A257,'movie-row'!$A$2:$Z$101,_xlfn.XMATCH(N$30,'movie-row'!$A$1:$Z$1),0)</f>
        <v>4</v>
      </c>
      <c r="O257" s="27" cm="1">
        <f t="array" ref="O257">VLOOKUP($A257,'movie-row'!$A$2:$Z$101,_xlfn.XMATCH(O$30,'movie-row'!$A$1:$Z$1),0)</f>
        <v>3</v>
      </c>
      <c r="P257" s="18" cm="1">
        <f t="array" ref="P257">VLOOKUP($A257,'movie-row'!$A$2:$Z$101,_xlfn.XMATCH(P$30,'movie-row'!$A$1:$Z$1),0)</f>
        <v>0</v>
      </c>
      <c r="Q257" s="18" cm="1">
        <f t="array" ref="Q257">VLOOKUP($A257,'movie-row'!$A$2:$Z$101,_xlfn.XMATCH(Q$30,'movie-row'!$A$1:$Z$1),0)</f>
        <v>3</v>
      </c>
      <c r="R257" s="18" cm="1">
        <f t="array" ref="R257">VLOOKUP($A257,'movie-row'!$A$2:$Z$101,_xlfn.XMATCH(R$30,'movie-row'!$A$1:$Z$1),0)</f>
        <v>0</v>
      </c>
      <c r="S257" s="18" cm="1">
        <f t="array" ref="S257">VLOOKUP($A257,'movie-row'!$A$2:$Z$101,_xlfn.XMATCH(S$30,'movie-row'!$A$1:$Z$1),0)</f>
        <v>3.5</v>
      </c>
      <c r="T257" s="18" cm="1">
        <f t="array" ref="T257">VLOOKUP($A257,'movie-row'!$A$2:$Z$101,_xlfn.XMATCH(T$30,'movie-row'!$A$1:$Z$1),0)</f>
        <v>3.5</v>
      </c>
      <c r="U257" s="18" cm="1">
        <f t="array" ref="U257">VLOOKUP($A257,'movie-row'!$A$2:$Z$101,_xlfn.XMATCH(U$30,'movie-row'!$A$1:$Z$1),0)</f>
        <v>4</v>
      </c>
      <c r="V257" s="18" cm="1">
        <f t="array" ref="V257">VLOOKUP($A257,'movie-row'!$A$2:$Z$101,_xlfn.XMATCH(V$30,'movie-row'!$A$1:$Z$1),0)</f>
        <v>3.5</v>
      </c>
      <c r="W257" s="18" cm="1">
        <f t="array" ref="W257">VLOOKUP($A257,'movie-row'!$A$2:$Z$101,_xlfn.XMATCH(W$30,'movie-row'!$A$1:$Z$1),0)</f>
        <v>3</v>
      </c>
      <c r="X257" s="18" cm="1">
        <f t="array" ref="X257">VLOOKUP($A257,'movie-row'!$A$2:$Z$101,_xlfn.XMATCH(X$30,'movie-row'!$A$1:$Z$1),0)</f>
        <v>0</v>
      </c>
      <c r="Y257" s="18" cm="1">
        <f t="array" ref="Y257">VLOOKUP($A257,'movie-row'!$A$2:$Z$101,_xlfn.XMATCH(Y$30,'movie-row'!$A$1:$Z$1),0)</f>
        <v>3.5</v>
      </c>
      <c r="Z257" s="18" cm="1">
        <f t="array" ref="Z257">VLOOKUP($A257,'movie-row'!$A$2:$Z$101,_xlfn.XMATCH(Z$30,'movie-row'!$A$1:$Z$1),0)</f>
        <v>3</v>
      </c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  <c r="AL257" s="38"/>
      <c r="AM257" s="38"/>
      <c r="AN257" s="38"/>
      <c r="AO257" s="38"/>
      <c r="AP257" s="38"/>
      <c r="AQ257" s="38"/>
      <c r="AR257" s="38"/>
      <c r="AS257" s="38"/>
      <c r="AT257" s="38"/>
      <c r="AU257" s="38"/>
      <c r="AV257" s="38"/>
      <c r="AW257" s="38"/>
      <c r="AX257" s="38"/>
      <c r="AY257" s="38"/>
      <c r="AZ257" s="38"/>
    </row>
    <row r="258" spans="1:52">
      <c r="A258" s="1" t="str">
        <f t="shared" si="42"/>
        <v>557: Spider-Man (2002)</v>
      </c>
      <c r="B258" s="18" cm="1">
        <f t="array" ref="B258">VLOOKUP($A258,'movie-row'!$A$2:$Z$101,_xlfn.XMATCH(B$31,'movie-row'!$A$1:$Z$1),0)</f>
        <v>1</v>
      </c>
      <c r="C258" s="18" cm="1">
        <f t="array" ref="C258">VLOOKUP($A258,'movie-row'!$A$2:$Z$101,_xlfn.XMATCH(C$31,'movie-row'!$A$1:$Z$1),0)</f>
        <v>3</v>
      </c>
      <c r="D258" s="18" cm="1">
        <f t="array" ref="D258">VLOOKUP($A258,'movie-row'!$A$2:$Z$101,_xlfn.XMATCH(D$31,'movie-row'!$A$1:$Z$1),0)</f>
        <v>3</v>
      </c>
      <c r="E258" s="18" cm="1">
        <f t="array" ref="E258">VLOOKUP($A258,'movie-row'!$A$2:$Z$101,_xlfn.XMATCH(E$31,'movie-row'!$A$1:$Z$1),0)</f>
        <v>0</v>
      </c>
      <c r="F258" s="27" cm="1">
        <f t="array" ref="F258">VLOOKUP($A258,'movie-row'!$A$2:$Z$101,_xlfn.XMATCH(F$31,'movie-row'!$A$1:$Z$1),0)</f>
        <v>3.5</v>
      </c>
      <c r="G258" s="18" cm="1">
        <f t="array" ref="G258">VLOOKUP($A258,'movie-row'!$A$2:$Z$101,_xlfn.XMATCH(G$31,'movie-row'!$A$1:$Z$1),0)</f>
        <v>0</v>
      </c>
      <c r="H258" s="18" cm="1">
        <f t="array" ref="H258">VLOOKUP($A258,'movie-row'!$A$2:$Z$101,_xlfn.XMATCH(H$31,'movie-row'!$A$1:$Z$1),0)</f>
        <v>0</v>
      </c>
      <c r="I258" s="18" cm="1">
        <f t="array" ref="I258">VLOOKUP($A258,'movie-row'!$A$2:$Z$101,_xlfn.XMATCH(I$31,'movie-row'!$A$1:$Z$1),0)</f>
        <v>4</v>
      </c>
      <c r="J258" s="18" cm="1">
        <f t="array" ref="J258">VLOOKUP($A258,'movie-row'!$A$2:$Z$101,_xlfn.XMATCH(J$31,'movie-row'!$A$1:$Z$1),0)</f>
        <v>3</v>
      </c>
      <c r="K258" s="18" cm="1">
        <f t="array" ref="K258">VLOOKUP($A258,'movie-row'!$A$2:$Z$101,_xlfn.XMATCH(K$31,'movie-row'!$A$1:$Z$1),0)</f>
        <v>3.5</v>
      </c>
      <c r="L258" s="18" cm="1">
        <f t="array" ref="L258">VLOOKUP($A258,'movie-row'!$A$2:$Z$101,_xlfn.XMATCH(L$31,'movie-row'!$A$1:$Z$1),0)</f>
        <v>3.5</v>
      </c>
      <c r="M258" s="18" cm="1">
        <f t="array" ref="M258">VLOOKUP($A258,'movie-row'!$A$2:$Z$101,_xlfn.XMATCH(M$31,'movie-row'!$A$1:$Z$1),0)</f>
        <v>4</v>
      </c>
      <c r="N258" s="18" cm="1">
        <f t="array" ref="N258">VLOOKUP($A258,'movie-row'!$A$2:$Z$101,_xlfn.XMATCH(N$31,'movie-row'!$A$1:$Z$1),0)</f>
        <v>3.5</v>
      </c>
      <c r="O258" s="27" cm="1">
        <f t="array" ref="O258">VLOOKUP($A258,'movie-row'!$A$2:$Z$101,_xlfn.XMATCH(O$31,'movie-row'!$A$1:$Z$1),0)</f>
        <v>3</v>
      </c>
      <c r="P258" s="18" cm="1">
        <f t="array" ref="P258">VLOOKUP($A258,'movie-row'!$A$2:$Z$101,_xlfn.XMATCH(P$31,'movie-row'!$A$1:$Z$1),0)</f>
        <v>3.5</v>
      </c>
      <c r="Q258" s="18" cm="1">
        <f t="array" ref="Q258">VLOOKUP($A258,'movie-row'!$A$2:$Z$101,_xlfn.XMATCH(Q$31,'movie-row'!$A$1:$Z$1),0)</f>
        <v>3</v>
      </c>
      <c r="R258" s="18" cm="1">
        <f t="array" ref="R258">VLOOKUP($A258,'movie-row'!$A$2:$Z$101,_xlfn.XMATCH(R$31,'movie-row'!$A$1:$Z$1),0)</f>
        <v>3.5</v>
      </c>
      <c r="S258" s="18" cm="1">
        <f t="array" ref="S258">VLOOKUP($A258,'movie-row'!$A$2:$Z$101,_xlfn.XMATCH(S$31,'movie-row'!$A$1:$Z$1),0)</f>
        <v>3</v>
      </c>
      <c r="T258" s="18" cm="1">
        <f t="array" ref="T258">VLOOKUP($A258,'movie-row'!$A$2:$Z$101,_xlfn.XMATCH(T$31,'movie-row'!$A$1:$Z$1),0)</f>
        <v>3.5</v>
      </c>
      <c r="U258" s="18" cm="1">
        <f t="array" ref="U258">VLOOKUP($A258,'movie-row'!$A$2:$Z$101,_xlfn.XMATCH(U$31,'movie-row'!$A$1:$Z$1),0)</f>
        <v>0</v>
      </c>
      <c r="V258" s="18" cm="1">
        <f t="array" ref="V258">VLOOKUP($A258,'movie-row'!$A$2:$Z$101,_xlfn.XMATCH(V$31,'movie-row'!$A$1:$Z$1),0)</f>
        <v>0</v>
      </c>
      <c r="W258" s="18" cm="1">
        <f t="array" ref="W258">VLOOKUP($A258,'movie-row'!$A$2:$Z$101,_xlfn.XMATCH(W$31,'movie-row'!$A$1:$Z$1),0)</f>
        <v>5</v>
      </c>
      <c r="X258" s="18" cm="1">
        <f t="array" ref="X258">VLOOKUP($A258,'movie-row'!$A$2:$Z$101,_xlfn.XMATCH(X$31,'movie-row'!$A$1:$Z$1),0)</f>
        <v>0</v>
      </c>
      <c r="Y258" s="18" cm="1">
        <f t="array" ref="Y258">VLOOKUP($A258,'movie-row'!$A$2:$Z$101,_xlfn.XMATCH(Y$31,'movie-row'!$A$1:$Z$1),0)</f>
        <v>3.5</v>
      </c>
      <c r="Z258" s="18" cm="1">
        <f t="array" ref="Z258">VLOOKUP($A258,'movie-row'!$A$2:$Z$101,_xlfn.XMATCH(Z$31,'movie-row'!$A$1:$Z$1),0)</f>
        <v>4</v>
      </c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  <c r="AL258" s="38"/>
      <c r="AM258" s="38"/>
      <c r="AN258" s="38"/>
      <c r="AO258" s="38"/>
      <c r="AP258" s="38"/>
      <c r="AQ258" s="38"/>
      <c r="AR258" s="38"/>
      <c r="AS258" s="38"/>
      <c r="AT258" s="38"/>
      <c r="AU258" s="38"/>
      <c r="AV258" s="38"/>
      <c r="AW258" s="38"/>
      <c r="AX258" s="38"/>
      <c r="AY258" s="38"/>
      <c r="AZ258" s="38"/>
    </row>
    <row r="259" spans="1:52">
      <c r="A259" s="1" t="str">
        <f t="shared" si="42"/>
        <v>557: Spider-Man (2002)</v>
      </c>
      <c r="B259" s="18" cm="1">
        <f t="array" ref="B259">VLOOKUP($A259,'movie-row'!$A$2:$Z$101,_xlfn.XMATCH(B$32,'movie-row'!$A$1:$Z$1),0)</f>
        <v>3</v>
      </c>
      <c r="C259" s="18" cm="1">
        <f t="array" ref="C259">VLOOKUP($A259,'movie-row'!$A$2:$Z$101,_xlfn.XMATCH(C$32,'movie-row'!$A$1:$Z$1),0)</f>
        <v>3</v>
      </c>
      <c r="D259" s="18" cm="1">
        <f t="array" ref="D259">VLOOKUP($A259,'movie-row'!$A$2:$Z$101,_xlfn.XMATCH(D$32,'movie-row'!$A$1:$Z$1),0)</f>
        <v>2.5</v>
      </c>
      <c r="E259" s="18" cm="1">
        <f t="array" ref="E259">VLOOKUP($A259,'movie-row'!$A$2:$Z$101,_xlfn.XMATCH(E$32,'movie-row'!$A$1:$Z$1),0)</f>
        <v>4.5</v>
      </c>
      <c r="F259" s="27" cm="1">
        <f t="array" ref="F259">VLOOKUP($A259,'movie-row'!$A$2:$Z$101,_xlfn.XMATCH(F$32,'movie-row'!$A$1:$Z$1),0)</f>
        <v>0</v>
      </c>
      <c r="G259" s="18" cm="1">
        <f t="array" ref="G259">VLOOKUP($A259,'movie-row'!$A$2:$Z$101,_xlfn.XMATCH(G$32,'movie-row'!$A$1:$Z$1),0)</f>
        <v>1</v>
      </c>
      <c r="H259" s="18" cm="1">
        <f t="array" ref="H259">VLOOKUP($A259,'movie-row'!$A$2:$Z$101,_xlfn.XMATCH(H$32,'movie-row'!$A$1:$Z$1),0)</f>
        <v>3</v>
      </c>
      <c r="I259" s="18" cm="1">
        <f t="array" ref="I259">VLOOKUP($A259,'movie-row'!$A$2:$Z$101,_xlfn.XMATCH(I$32,'movie-row'!$A$1:$Z$1),0)</f>
        <v>1.5</v>
      </c>
      <c r="J259" s="18" cm="1">
        <f t="array" ref="J259">VLOOKUP($A259,'movie-row'!$A$2:$Z$101,_xlfn.XMATCH(J$32,'movie-row'!$A$1:$Z$1),0)</f>
        <v>0</v>
      </c>
      <c r="K259" s="18" cm="1">
        <f t="array" ref="K259">VLOOKUP($A259,'movie-row'!$A$2:$Z$101,_xlfn.XMATCH(K$32,'movie-row'!$A$1:$Z$1),0)</f>
        <v>3</v>
      </c>
      <c r="L259" s="18" cm="1">
        <f t="array" ref="L259">VLOOKUP($A259,'movie-row'!$A$2:$Z$101,_xlfn.XMATCH(L$32,'movie-row'!$A$1:$Z$1),0)</f>
        <v>3.5</v>
      </c>
      <c r="M259" s="18" cm="1">
        <f t="array" ref="M259">VLOOKUP($A259,'movie-row'!$A$2:$Z$101,_xlfn.XMATCH(M$32,'movie-row'!$A$1:$Z$1),0)</f>
        <v>5</v>
      </c>
      <c r="N259" s="18" cm="1">
        <f t="array" ref="N259">VLOOKUP($A259,'movie-row'!$A$2:$Z$101,_xlfn.XMATCH(N$32,'movie-row'!$A$1:$Z$1),0)</f>
        <v>4</v>
      </c>
      <c r="O259" s="27" cm="1">
        <f t="array" ref="O259">VLOOKUP($A259,'movie-row'!$A$2:$Z$101,_xlfn.XMATCH(O$32,'movie-row'!$A$1:$Z$1),0)</f>
        <v>0</v>
      </c>
      <c r="P259" s="18" cm="1">
        <f t="array" ref="P259">VLOOKUP($A259,'movie-row'!$A$2:$Z$101,_xlfn.XMATCH(P$32,'movie-row'!$A$1:$Z$1),0)</f>
        <v>3.5</v>
      </c>
      <c r="Q259" s="18" cm="1">
        <f t="array" ref="Q259">VLOOKUP($A259,'movie-row'!$A$2:$Z$101,_xlfn.XMATCH(Q$32,'movie-row'!$A$1:$Z$1),0)</f>
        <v>0</v>
      </c>
      <c r="R259" s="18" cm="1">
        <f t="array" ref="R259">VLOOKUP($A259,'movie-row'!$A$2:$Z$101,_xlfn.XMATCH(R$32,'movie-row'!$A$1:$Z$1),0)</f>
        <v>3</v>
      </c>
      <c r="S259" s="18" cm="1">
        <f t="array" ref="S259">VLOOKUP($A259,'movie-row'!$A$2:$Z$101,_xlfn.XMATCH(S$32,'movie-row'!$A$1:$Z$1),0)</f>
        <v>3.5</v>
      </c>
      <c r="T259" s="18" cm="1">
        <f t="array" ref="T259">VLOOKUP($A259,'movie-row'!$A$2:$Z$101,_xlfn.XMATCH(T$32,'movie-row'!$A$1:$Z$1),0)</f>
        <v>0</v>
      </c>
      <c r="U259" s="18" cm="1">
        <f t="array" ref="U259">VLOOKUP($A259,'movie-row'!$A$2:$Z$101,_xlfn.XMATCH(U$32,'movie-row'!$A$1:$Z$1),0)</f>
        <v>3</v>
      </c>
      <c r="V259" s="18" cm="1">
        <f t="array" ref="V259">VLOOKUP($A259,'movie-row'!$A$2:$Z$101,_xlfn.XMATCH(V$32,'movie-row'!$A$1:$Z$1),0)</f>
        <v>0</v>
      </c>
      <c r="W259" s="18" cm="1">
        <f t="array" ref="W259">VLOOKUP($A259,'movie-row'!$A$2:$Z$101,_xlfn.XMATCH(W$32,'movie-row'!$A$1:$Z$1),0)</f>
        <v>3</v>
      </c>
      <c r="X259" s="18" cm="1">
        <f t="array" ref="X259">VLOOKUP($A259,'movie-row'!$A$2:$Z$101,_xlfn.XMATCH(X$32,'movie-row'!$A$1:$Z$1),0)</f>
        <v>1</v>
      </c>
      <c r="Y259" s="18" cm="1">
        <f t="array" ref="Y259">VLOOKUP($A259,'movie-row'!$A$2:$Z$101,_xlfn.XMATCH(Y$32,'movie-row'!$A$1:$Z$1),0)</f>
        <v>4</v>
      </c>
      <c r="Z259" s="18" cm="1">
        <f t="array" ref="Z259">VLOOKUP($A259,'movie-row'!$A$2:$Z$101,_xlfn.XMATCH(Z$32,'movie-row'!$A$1:$Z$1),0)</f>
        <v>1</v>
      </c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  <c r="AL259" s="38"/>
      <c r="AM259" s="38"/>
      <c r="AN259" s="38"/>
      <c r="AO259" s="38"/>
      <c r="AP259" s="38"/>
      <c r="AQ259" s="38"/>
      <c r="AR259" s="38"/>
      <c r="AS259" s="38"/>
      <c r="AT259" s="38"/>
      <c r="AU259" s="38"/>
      <c r="AV259" s="38"/>
      <c r="AW259" s="38"/>
      <c r="AX259" s="38"/>
      <c r="AY259" s="38"/>
      <c r="AZ259" s="38"/>
    </row>
    <row r="260" spans="1:52">
      <c r="A260" s="1" t="str">
        <f t="shared" si="42"/>
        <v>557: Spider-Man (2002)</v>
      </c>
      <c r="B260" s="18" cm="1">
        <f t="array" ref="B260">VLOOKUP($A260,'movie-row'!$A$2:$Z$101,_xlfn.XMATCH(B$33,'movie-row'!$A$1:$Z$1),0)</f>
        <v>3.5</v>
      </c>
      <c r="C260" s="18" cm="1">
        <f t="array" ref="C260">VLOOKUP($A260,'movie-row'!$A$2:$Z$101,_xlfn.XMATCH(C$33,'movie-row'!$A$1:$Z$1),0)</f>
        <v>3.5</v>
      </c>
      <c r="D260" s="18" cm="1">
        <f t="array" ref="D260">VLOOKUP($A260,'movie-row'!$A$2:$Z$101,_xlfn.XMATCH(D$33,'movie-row'!$A$1:$Z$1),0)</f>
        <v>3</v>
      </c>
      <c r="E260" s="18" cm="1">
        <f t="array" ref="E260">VLOOKUP($A260,'movie-row'!$A$2:$Z$101,_xlfn.XMATCH(E$33,'movie-row'!$A$1:$Z$1),0)</f>
        <v>0</v>
      </c>
      <c r="F260" s="27" cm="1">
        <f t="array" ref="F260">VLOOKUP($A260,'movie-row'!$A$2:$Z$101,_xlfn.XMATCH(F$33,'movie-row'!$A$1:$Z$1),0)</f>
        <v>1.5</v>
      </c>
      <c r="G260" s="18" cm="1">
        <f t="array" ref="G260">VLOOKUP($A260,'movie-row'!$A$2:$Z$101,_xlfn.XMATCH(G$33,'movie-row'!$A$1:$Z$1),0)</f>
        <v>3</v>
      </c>
      <c r="H260" s="18" cm="1">
        <f t="array" ref="H260">VLOOKUP($A260,'movie-row'!$A$2:$Z$101,_xlfn.XMATCH(H$33,'movie-row'!$A$1:$Z$1),0)</f>
        <v>0</v>
      </c>
      <c r="I260" s="18" cm="1">
        <f t="array" ref="I260">VLOOKUP($A260,'movie-row'!$A$2:$Z$101,_xlfn.XMATCH(I$33,'movie-row'!$A$1:$Z$1),0)</f>
        <v>0</v>
      </c>
      <c r="J260" s="18" cm="1">
        <f t="array" ref="J260">VLOOKUP($A260,'movie-row'!$A$2:$Z$101,_xlfn.XMATCH(J$33,'movie-row'!$A$1:$Z$1),0)</f>
        <v>3</v>
      </c>
      <c r="K260" s="18" cm="1">
        <f t="array" ref="K260">VLOOKUP($A260,'movie-row'!$A$2:$Z$101,_xlfn.XMATCH(K$33,'movie-row'!$A$1:$Z$1),0)</f>
        <v>3</v>
      </c>
      <c r="L260" s="18" cm="1">
        <f t="array" ref="L260">VLOOKUP($A260,'movie-row'!$A$2:$Z$101,_xlfn.XMATCH(L$33,'movie-row'!$A$1:$Z$1),0)</f>
        <v>3</v>
      </c>
      <c r="M260" s="18" cm="1">
        <f t="array" ref="M260">VLOOKUP($A260,'movie-row'!$A$2:$Z$101,_xlfn.XMATCH(M$33,'movie-row'!$A$1:$Z$1),0)</f>
        <v>3</v>
      </c>
      <c r="N260" s="18" cm="1">
        <f t="array" ref="N260">VLOOKUP($A260,'movie-row'!$A$2:$Z$101,_xlfn.XMATCH(N$33,'movie-row'!$A$1:$Z$1),0)</f>
        <v>0</v>
      </c>
      <c r="O260" s="27" cm="1">
        <f t="array" ref="O260">VLOOKUP($A260,'movie-row'!$A$2:$Z$101,_xlfn.XMATCH(O$33,'movie-row'!$A$1:$Z$1),0)</f>
        <v>3</v>
      </c>
      <c r="P260" s="18" cm="1">
        <f t="array" ref="P260">VLOOKUP($A260,'movie-row'!$A$2:$Z$101,_xlfn.XMATCH(P$33,'movie-row'!$A$1:$Z$1),0)</f>
        <v>0</v>
      </c>
      <c r="Q260" s="18" cm="1">
        <f t="array" ref="Q260">VLOOKUP($A260,'movie-row'!$A$2:$Z$101,_xlfn.XMATCH(Q$33,'movie-row'!$A$1:$Z$1),0)</f>
        <v>0</v>
      </c>
      <c r="R260" s="18" cm="1">
        <f t="array" ref="R260">VLOOKUP($A260,'movie-row'!$A$2:$Z$101,_xlfn.XMATCH(R$33,'movie-row'!$A$1:$Z$1),0)</f>
        <v>1.5</v>
      </c>
      <c r="S260" s="18" cm="1">
        <f t="array" ref="S260">VLOOKUP($A260,'movie-row'!$A$2:$Z$101,_xlfn.XMATCH(S$33,'movie-row'!$A$1:$Z$1),0)</f>
        <v>4</v>
      </c>
      <c r="T260" s="18" cm="1">
        <f t="array" ref="T260">VLOOKUP($A260,'movie-row'!$A$2:$Z$101,_xlfn.XMATCH(T$33,'movie-row'!$A$1:$Z$1),0)</f>
        <v>3.5</v>
      </c>
      <c r="U260" s="18" cm="1">
        <f t="array" ref="U260">VLOOKUP($A260,'movie-row'!$A$2:$Z$101,_xlfn.XMATCH(U$33,'movie-row'!$A$1:$Z$1),0)</f>
        <v>3</v>
      </c>
      <c r="V260" s="18" cm="1">
        <f t="array" ref="V260">VLOOKUP($A260,'movie-row'!$A$2:$Z$101,_xlfn.XMATCH(V$33,'movie-row'!$A$1:$Z$1),0)</f>
        <v>0</v>
      </c>
      <c r="W260" s="18" cm="1">
        <f t="array" ref="W260">VLOOKUP($A260,'movie-row'!$A$2:$Z$101,_xlfn.XMATCH(W$33,'movie-row'!$A$1:$Z$1),0)</f>
        <v>3</v>
      </c>
      <c r="X260" s="18" cm="1">
        <f t="array" ref="X260">VLOOKUP($A260,'movie-row'!$A$2:$Z$101,_xlfn.XMATCH(X$33,'movie-row'!$A$1:$Z$1),0)</f>
        <v>3</v>
      </c>
      <c r="Y260" s="18" cm="1">
        <f t="array" ref="Y260">VLOOKUP($A260,'movie-row'!$A$2:$Z$101,_xlfn.XMATCH(Y$33,'movie-row'!$A$1:$Z$1),0)</f>
        <v>2.5</v>
      </c>
      <c r="Z260" s="18" cm="1">
        <f t="array" ref="Z260">VLOOKUP($A260,'movie-row'!$A$2:$Z$101,_xlfn.XMATCH(Z$33,'movie-row'!$A$1:$Z$1),0)</f>
        <v>3</v>
      </c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38"/>
      <c r="AW260" s="38"/>
      <c r="AX260" s="38"/>
      <c r="AY260" s="38"/>
      <c r="AZ260" s="38"/>
    </row>
    <row r="261" spans="1:52">
      <c r="A261" s="21" t="s">
        <v>43</v>
      </c>
      <c r="B261" s="18" cm="1">
        <f t="array" ref="B261">VLOOKUP($A261,'movie-row'!$A$2:$Z$101,_xlfn.XMATCH(B$29,'movie-row'!$A$1:$Z$1),0)</f>
        <v>3.5</v>
      </c>
      <c r="C261" s="18" cm="1">
        <f t="array" ref="C261">VLOOKUP($A261,'movie-row'!$A$2:$Z$101,_xlfn.XMATCH(C$29,'movie-row'!$A$1:$Z$1),0)</f>
        <v>0</v>
      </c>
      <c r="D261" s="18" cm="1">
        <f t="array" ref="D261">VLOOKUP($A261,'movie-row'!$A$2:$Z$101,_xlfn.XMATCH(D$29,'movie-row'!$A$1:$Z$1),0)</f>
        <v>0</v>
      </c>
      <c r="E261" s="18" cm="1">
        <f t="array" ref="E261">VLOOKUP($A261,'movie-row'!$A$2:$Z$101,_xlfn.XMATCH(E$29,'movie-row'!$A$1:$Z$1),0)</f>
        <v>2.5</v>
      </c>
      <c r="F261" s="27" cm="1">
        <f t="array" ref="F261">VLOOKUP($A261,'movie-row'!$A$2:$Z$101,_xlfn.XMATCH(F$29,'movie-row'!$A$1:$Z$1),0)</f>
        <v>3.5</v>
      </c>
      <c r="G261" s="18" cm="1">
        <f t="array" ref="G261">VLOOKUP($A261,'movie-row'!$A$2:$Z$101,_xlfn.XMATCH(G$29,'movie-row'!$A$1:$Z$1),0)</f>
        <v>0</v>
      </c>
      <c r="H261" s="18" cm="1">
        <f t="array" ref="H261">VLOOKUP($A261,'movie-row'!$A$2:$Z$101,_xlfn.XMATCH(H$29,'movie-row'!$A$1:$Z$1),0)</f>
        <v>0</v>
      </c>
      <c r="I261" s="18" cm="1">
        <f t="array" ref="I261">VLOOKUP($A261,'movie-row'!$A$2:$Z$101,_xlfn.XMATCH(I$29,'movie-row'!$A$1:$Z$1),0)</f>
        <v>2.5</v>
      </c>
      <c r="J261" s="18" cm="1">
        <f t="array" ref="J261">VLOOKUP($A261,'movie-row'!$A$2:$Z$101,_xlfn.XMATCH(J$29,'movie-row'!$A$1:$Z$1),0)</f>
        <v>3</v>
      </c>
      <c r="K261" s="18" cm="1">
        <f t="array" ref="K261">VLOOKUP($A261,'movie-row'!$A$2:$Z$101,_xlfn.XMATCH(K$29,'movie-row'!$A$1:$Z$1),0)</f>
        <v>2.5</v>
      </c>
      <c r="L261" s="18" cm="1">
        <f t="array" ref="L261">VLOOKUP($A261,'movie-row'!$A$2:$Z$101,_xlfn.XMATCH(L$29,'movie-row'!$A$1:$Z$1),0)</f>
        <v>4.5</v>
      </c>
      <c r="M261" s="18" cm="1">
        <f t="array" ref="M261">VLOOKUP($A261,'movie-row'!$A$2:$Z$101,_xlfn.XMATCH(M$29,'movie-row'!$A$1:$Z$1),0)</f>
        <v>2.5</v>
      </c>
      <c r="N261" s="18" cm="1">
        <f t="array" ref="N261">VLOOKUP($A261,'movie-row'!$A$2:$Z$101,_xlfn.XMATCH(N$29,'movie-row'!$A$1:$Z$1),0)</f>
        <v>0</v>
      </c>
      <c r="O261" s="27" cm="1">
        <f t="array" ref="O261">VLOOKUP($A261,'movie-row'!$A$2:$Z$101,_xlfn.XMATCH(O$29,'movie-row'!$A$1:$Z$1),0)</f>
        <v>4</v>
      </c>
      <c r="P261" s="18" cm="1">
        <f t="array" ref="P261">VLOOKUP($A261,'movie-row'!$A$2:$Z$101,_xlfn.XMATCH(P$29,'movie-row'!$A$1:$Z$1),0)</f>
        <v>2</v>
      </c>
      <c r="Q261" s="18" cm="1">
        <f t="array" ref="Q261">VLOOKUP($A261,'movie-row'!$A$2:$Z$101,_xlfn.XMATCH(Q$29,'movie-row'!$A$1:$Z$1),0)</f>
        <v>2.5</v>
      </c>
      <c r="R261" s="18" cm="1">
        <f t="array" ref="R261">VLOOKUP($A261,'movie-row'!$A$2:$Z$101,_xlfn.XMATCH(R$29,'movie-row'!$A$1:$Z$1),0)</f>
        <v>2.5</v>
      </c>
      <c r="S261" s="18" cm="1">
        <f t="array" ref="S261">VLOOKUP($A261,'movie-row'!$A$2:$Z$101,_xlfn.XMATCH(S$29,'movie-row'!$A$1:$Z$1),0)</f>
        <v>4</v>
      </c>
      <c r="T261" s="18" cm="1">
        <f t="array" ref="T261">VLOOKUP($A261,'movie-row'!$A$2:$Z$101,_xlfn.XMATCH(T$29,'movie-row'!$A$1:$Z$1),0)</f>
        <v>2.5</v>
      </c>
      <c r="U261" s="18" cm="1">
        <f t="array" ref="U261">VLOOKUP($A261,'movie-row'!$A$2:$Z$101,_xlfn.XMATCH(U$29,'movie-row'!$A$1:$Z$1),0)</f>
        <v>0</v>
      </c>
      <c r="V261" s="18" cm="1">
        <f t="array" ref="V261">VLOOKUP($A261,'movie-row'!$A$2:$Z$101,_xlfn.XMATCH(V$29,'movie-row'!$A$1:$Z$1),0)</f>
        <v>1</v>
      </c>
      <c r="W261" s="18" cm="1">
        <f t="array" ref="W261">VLOOKUP($A261,'movie-row'!$A$2:$Z$101,_xlfn.XMATCH(W$29,'movie-row'!$A$1:$Z$1),0)</f>
        <v>3</v>
      </c>
      <c r="X261" s="18" cm="1">
        <f t="array" ref="X261">VLOOKUP($A261,'movie-row'!$A$2:$Z$101,_xlfn.XMATCH(X$29,'movie-row'!$A$1:$Z$1),0)</f>
        <v>0</v>
      </c>
      <c r="Y261" s="18" cm="1">
        <f t="array" ref="Y261">VLOOKUP($A261,'movie-row'!$A$2:$Z$101,_xlfn.XMATCH(Y$29,'movie-row'!$A$1:$Z$1),0)</f>
        <v>0</v>
      </c>
      <c r="Z261" s="18" cm="1">
        <f t="array" ref="Z261">VLOOKUP($A261,'movie-row'!$A$2:$Z$101,_xlfn.XMATCH(Z$29,'movie-row'!$A$1:$Z$1),0)</f>
        <v>4</v>
      </c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  <c r="AL261" s="38"/>
      <c r="AM261" s="38"/>
      <c r="AN261" s="38"/>
      <c r="AO261" s="38"/>
      <c r="AP261" s="38"/>
      <c r="AQ261" s="38"/>
      <c r="AR261" s="38"/>
      <c r="AS261" s="38"/>
      <c r="AT261" s="38"/>
      <c r="AU261" s="38"/>
      <c r="AV261" s="38"/>
      <c r="AW261" s="38"/>
      <c r="AX261" s="38"/>
      <c r="AY261" s="38"/>
      <c r="AZ261" s="38"/>
    </row>
    <row r="262" spans="1:52">
      <c r="A262" s="1" t="str">
        <f t="shared" ref="A262:A265" si="43">A261</f>
        <v>558: Spider-Man 2 (2004)</v>
      </c>
      <c r="B262" s="18" cm="1">
        <f t="array" ref="B262">VLOOKUP($A262,'movie-row'!$A$2:$Z$101,_xlfn.XMATCH(B$30,'movie-row'!$A$1:$Z$1),0)</f>
        <v>0</v>
      </c>
      <c r="C262" s="18" cm="1">
        <f t="array" ref="C262">VLOOKUP($A262,'movie-row'!$A$2:$Z$101,_xlfn.XMATCH(C$30,'movie-row'!$A$1:$Z$1),0)</f>
        <v>3</v>
      </c>
      <c r="D262" s="18" cm="1">
        <f t="array" ref="D262">VLOOKUP($A262,'movie-row'!$A$2:$Z$101,_xlfn.XMATCH(D$30,'movie-row'!$A$1:$Z$1),0)</f>
        <v>1</v>
      </c>
      <c r="E262" s="18" cm="1">
        <f t="array" ref="E262">VLOOKUP($A262,'movie-row'!$A$2:$Z$101,_xlfn.XMATCH(E$30,'movie-row'!$A$1:$Z$1),0)</f>
        <v>4</v>
      </c>
      <c r="F262" s="27" cm="1">
        <f t="array" ref="F262">VLOOKUP($A262,'movie-row'!$A$2:$Z$101,_xlfn.XMATCH(F$30,'movie-row'!$A$1:$Z$1),0)</f>
        <v>0</v>
      </c>
      <c r="G262" s="18" cm="1">
        <f t="array" ref="G262">VLOOKUP($A262,'movie-row'!$A$2:$Z$101,_xlfn.XMATCH(G$30,'movie-row'!$A$1:$Z$1),0)</f>
        <v>2.5</v>
      </c>
      <c r="H262" s="18" cm="1">
        <f t="array" ref="H262">VLOOKUP($A262,'movie-row'!$A$2:$Z$101,_xlfn.XMATCH(H$30,'movie-row'!$A$1:$Z$1),0)</f>
        <v>4</v>
      </c>
      <c r="I262" s="18" cm="1">
        <f t="array" ref="I262">VLOOKUP($A262,'movie-row'!$A$2:$Z$101,_xlfn.XMATCH(I$30,'movie-row'!$A$1:$Z$1),0)</f>
        <v>4.5</v>
      </c>
      <c r="J262" s="18" cm="1">
        <f t="array" ref="J262">VLOOKUP($A262,'movie-row'!$A$2:$Z$101,_xlfn.XMATCH(J$30,'movie-row'!$A$1:$Z$1),0)</f>
        <v>0</v>
      </c>
      <c r="K262" s="18" cm="1">
        <f t="array" ref="K262">VLOOKUP($A262,'movie-row'!$A$2:$Z$101,_xlfn.XMATCH(K$30,'movie-row'!$A$1:$Z$1),0)</f>
        <v>3.5</v>
      </c>
      <c r="L262" s="18" cm="1">
        <f t="array" ref="L262">VLOOKUP($A262,'movie-row'!$A$2:$Z$101,_xlfn.XMATCH(L$30,'movie-row'!$A$1:$Z$1),0)</f>
        <v>0</v>
      </c>
      <c r="M262" s="18" cm="1">
        <f t="array" ref="M262">VLOOKUP($A262,'movie-row'!$A$2:$Z$101,_xlfn.XMATCH(M$30,'movie-row'!$A$1:$Z$1),0)</f>
        <v>0</v>
      </c>
      <c r="N262" s="18" cm="1">
        <f t="array" ref="N262">VLOOKUP($A262,'movie-row'!$A$2:$Z$101,_xlfn.XMATCH(N$30,'movie-row'!$A$1:$Z$1),0)</f>
        <v>4</v>
      </c>
      <c r="O262" s="27" cm="1">
        <f t="array" ref="O262">VLOOKUP($A262,'movie-row'!$A$2:$Z$101,_xlfn.XMATCH(O$30,'movie-row'!$A$1:$Z$1),0)</f>
        <v>2</v>
      </c>
      <c r="P262" s="18" cm="1">
        <f t="array" ref="P262">VLOOKUP($A262,'movie-row'!$A$2:$Z$101,_xlfn.XMATCH(P$30,'movie-row'!$A$1:$Z$1),0)</f>
        <v>0</v>
      </c>
      <c r="Q262" s="18" cm="1">
        <f t="array" ref="Q262">VLOOKUP($A262,'movie-row'!$A$2:$Z$101,_xlfn.XMATCH(Q$30,'movie-row'!$A$1:$Z$1),0)</f>
        <v>2</v>
      </c>
      <c r="R262" s="18" cm="1">
        <f t="array" ref="R262">VLOOKUP($A262,'movie-row'!$A$2:$Z$101,_xlfn.XMATCH(R$30,'movie-row'!$A$1:$Z$1),0)</f>
        <v>0</v>
      </c>
      <c r="S262" s="18" cm="1">
        <f t="array" ref="S262">VLOOKUP($A262,'movie-row'!$A$2:$Z$101,_xlfn.XMATCH(S$30,'movie-row'!$A$1:$Z$1),0)</f>
        <v>4</v>
      </c>
      <c r="T262" s="18" cm="1">
        <f t="array" ref="T262">VLOOKUP($A262,'movie-row'!$A$2:$Z$101,_xlfn.XMATCH(T$30,'movie-row'!$A$1:$Z$1),0)</f>
        <v>0</v>
      </c>
      <c r="U262" s="18" cm="1">
        <f t="array" ref="U262">VLOOKUP($A262,'movie-row'!$A$2:$Z$101,_xlfn.XMATCH(U$30,'movie-row'!$A$1:$Z$1),0)</f>
        <v>4</v>
      </c>
      <c r="V262" s="18" cm="1">
        <f t="array" ref="V262">VLOOKUP($A262,'movie-row'!$A$2:$Z$101,_xlfn.XMATCH(V$30,'movie-row'!$A$1:$Z$1),0)</f>
        <v>0</v>
      </c>
      <c r="W262" s="18" cm="1">
        <f t="array" ref="W262">VLOOKUP($A262,'movie-row'!$A$2:$Z$101,_xlfn.XMATCH(W$30,'movie-row'!$A$1:$Z$1),0)</f>
        <v>3</v>
      </c>
      <c r="X262" s="18" cm="1">
        <f t="array" ref="X262">VLOOKUP($A262,'movie-row'!$A$2:$Z$101,_xlfn.XMATCH(X$30,'movie-row'!$A$1:$Z$1),0)</f>
        <v>0</v>
      </c>
      <c r="Y262" s="18" cm="1">
        <f t="array" ref="Y262">VLOOKUP($A262,'movie-row'!$A$2:$Z$101,_xlfn.XMATCH(Y$30,'movie-row'!$A$1:$Z$1),0)</f>
        <v>4</v>
      </c>
      <c r="Z262" s="18" cm="1">
        <f t="array" ref="Z262">VLOOKUP($A262,'movie-row'!$A$2:$Z$101,_xlfn.XMATCH(Z$30,'movie-row'!$A$1:$Z$1),0)</f>
        <v>2</v>
      </c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</row>
    <row r="263" spans="1:52">
      <c r="A263" s="1" t="str">
        <f t="shared" si="43"/>
        <v>558: Spider-Man 2 (2004)</v>
      </c>
      <c r="B263" s="18" cm="1">
        <f t="array" ref="B263">VLOOKUP($A263,'movie-row'!$A$2:$Z$101,_xlfn.XMATCH(B$31,'movie-row'!$A$1:$Z$1),0)</f>
        <v>1</v>
      </c>
      <c r="C263" s="18" cm="1">
        <f t="array" ref="C263">VLOOKUP($A263,'movie-row'!$A$2:$Z$101,_xlfn.XMATCH(C$31,'movie-row'!$A$1:$Z$1),0)</f>
        <v>3.5</v>
      </c>
      <c r="D263" s="18" cm="1">
        <f t="array" ref="D263">VLOOKUP($A263,'movie-row'!$A$2:$Z$101,_xlfn.XMATCH(D$31,'movie-row'!$A$1:$Z$1),0)</f>
        <v>0</v>
      </c>
      <c r="E263" s="18" cm="1">
        <f t="array" ref="E263">VLOOKUP($A263,'movie-row'!$A$2:$Z$101,_xlfn.XMATCH(E$31,'movie-row'!$A$1:$Z$1),0)</f>
        <v>4.5</v>
      </c>
      <c r="F263" s="27" cm="1">
        <f t="array" ref="F263">VLOOKUP($A263,'movie-row'!$A$2:$Z$101,_xlfn.XMATCH(F$31,'movie-row'!$A$1:$Z$1),0)</f>
        <v>3</v>
      </c>
      <c r="G263" s="18" cm="1">
        <f t="array" ref="G263">VLOOKUP($A263,'movie-row'!$A$2:$Z$101,_xlfn.XMATCH(G$31,'movie-row'!$A$1:$Z$1),0)</f>
        <v>0</v>
      </c>
      <c r="H263" s="18" cm="1">
        <f t="array" ref="H263">VLOOKUP($A263,'movie-row'!$A$2:$Z$101,_xlfn.XMATCH(H$31,'movie-row'!$A$1:$Z$1),0)</f>
        <v>3.5</v>
      </c>
      <c r="I263" s="18" cm="1">
        <f t="array" ref="I263">VLOOKUP($A263,'movie-row'!$A$2:$Z$101,_xlfn.XMATCH(I$31,'movie-row'!$A$1:$Z$1),0)</f>
        <v>4</v>
      </c>
      <c r="J263" s="18" cm="1">
        <f t="array" ref="J263">VLOOKUP($A263,'movie-row'!$A$2:$Z$101,_xlfn.XMATCH(J$31,'movie-row'!$A$1:$Z$1),0)</f>
        <v>0</v>
      </c>
      <c r="K263" s="18" cm="1">
        <f t="array" ref="K263">VLOOKUP($A263,'movie-row'!$A$2:$Z$101,_xlfn.XMATCH(K$31,'movie-row'!$A$1:$Z$1),0)</f>
        <v>0</v>
      </c>
      <c r="L263" s="18" cm="1">
        <f t="array" ref="L263">VLOOKUP($A263,'movie-row'!$A$2:$Z$101,_xlfn.XMATCH(L$31,'movie-row'!$A$1:$Z$1),0)</f>
        <v>0</v>
      </c>
      <c r="M263" s="18" cm="1">
        <f t="array" ref="M263">VLOOKUP($A263,'movie-row'!$A$2:$Z$101,_xlfn.XMATCH(M$31,'movie-row'!$A$1:$Z$1),0)</f>
        <v>2.5</v>
      </c>
      <c r="N263" s="18" cm="1">
        <f t="array" ref="N263">VLOOKUP($A263,'movie-row'!$A$2:$Z$101,_xlfn.XMATCH(N$31,'movie-row'!$A$1:$Z$1),0)</f>
        <v>0</v>
      </c>
      <c r="O263" s="27" cm="1">
        <f t="array" ref="O263">VLOOKUP($A263,'movie-row'!$A$2:$Z$101,_xlfn.XMATCH(O$31,'movie-row'!$A$1:$Z$1),0)</f>
        <v>0</v>
      </c>
      <c r="P263" s="18" cm="1">
        <f t="array" ref="P263">VLOOKUP($A263,'movie-row'!$A$2:$Z$101,_xlfn.XMATCH(P$31,'movie-row'!$A$1:$Z$1),0)</f>
        <v>0</v>
      </c>
      <c r="Q263" s="18" cm="1">
        <f t="array" ref="Q263">VLOOKUP($A263,'movie-row'!$A$2:$Z$101,_xlfn.XMATCH(Q$31,'movie-row'!$A$1:$Z$1),0)</f>
        <v>3</v>
      </c>
      <c r="R263" s="18" cm="1">
        <f t="array" ref="R263">VLOOKUP($A263,'movie-row'!$A$2:$Z$101,_xlfn.XMATCH(R$31,'movie-row'!$A$1:$Z$1),0)</f>
        <v>4</v>
      </c>
      <c r="S263" s="18" cm="1">
        <f t="array" ref="S263">VLOOKUP($A263,'movie-row'!$A$2:$Z$101,_xlfn.XMATCH(S$31,'movie-row'!$A$1:$Z$1),0)</f>
        <v>2</v>
      </c>
      <c r="T263" s="18" cm="1">
        <f t="array" ref="T263">VLOOKUP($A263,'movie-row'!$A$2:$Z$101,_xlfn.XMATCH(T$31,'movie-row'!$A$1:$Z$1),0)</f>
        <v>4</v>
      </c>
      <c r="U263" s="18" cm="1">
        <f t="array" ref="U263">VLOOKUP($A263,'movie-row'!$A$2:$Z$101,_xlfn.XMATCH(U$31,'movie-row'!$A$1:$Z$1),0)</f>
        <v>3.5</v>
      </c>
      <c r="V263" s="18" cm="1">
        <f t="array" ref="V263">VLOOKUP($A263,'movie-row'!$A$2:$Z$101,_xlfn.XMATCH(V$31,'movie-row'!$A$1:$Z$1),0)</f>
        <v>0</v>
      </c>
      <c r="W263" s="18" cm="1">
        <f t="array" ref="W263">VLOOKUP($A263,'movie-row'!$A$2:$Z$101,_xlfn.XMATCH(W$31,'movie-row'!$A$1:$Z$1),0)</f>
        <v>4</v>
      </c>
      <c r="X263" s="18" cm="1">
        <f t="array" ref="X263">VLOOKUP($A263,'movie-row'!$A$2:$Z$101,_xlfn.XMATCH(X$31,'movie-row'!$A$1:$Z$1),0)</f>
        <v>0</v>
      </c>
      <c r="Y263" s="18" cm="1">
        <f t="array" ref="Y263">VLOOKUP($A263,'movie-row'!$A$2:$Z$101,_xlfn.XMATCH(Y$31,'movie-row'!$A$1:$Z$1),0)</f>
        <v>3</v>
      </c>
      <c r="Z263" s="18" cm="1">
        <f t="array" ref="Z263">VLOOKUP($A263,'movie-row'!$A$2:$Z$101,_xlfn.XMATCH(Z$31,'movie-row'!$A$1:$Z$1),0)</f>
        <v>4</v>
      </c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  <c r="AL263" s="38"/>
      <c r="AM263" s="38"/>
      <c r="AN263" s="38"/>
      <c r="AO263" s="38"/>
      <c r="AP263" s="38"/>
      <c r="AQ263" s="38"/>
      <c r="AR263" s="38"/>
      <c r="AS263" s="38"/>
      <c r="AT263" s="38"/>
      <c r="AU263" s="38"/>
      <c r="AV263" s="38"/>
      <c r="AW263" s="38"/>
      <c r="AX263" s="38"/>
      <c r="AY263" s="38"/>
      <c r="AZ263" s="38"/>
    </row>
    <row r="264" spans="1:52">
      <c r="A264" s="1" t="str">
        <f t="shared" si="43"/>
        <v>558: Spider-Man 2 (2004)</v>
      </c>
      <c r="B264" s="18" cm="1">
        <f t="array" ref="B264">VLOOKUP($A264,'movie-row'!$A$2:$Z$101,_xlfn.XMATCH(B$32,'movie-row'!$A$1:$Z$1),0)</f>
        <v>0</v>
      </c>
      <c r="C264" s="18" cm="1">
        <f t="array" ref="C264">VLOOKUP($A264,'movie-row'!$A$2:$Z$101,_xlfn.XMATCH(C$32,'movie-row'!$A$1:$Z$1),0)</f>
        <v>2</v>
      </c>
      <c r="D264" s="18" cm="1">
        <f t="array" ref="D264">VLOOKUP($A264,'movie-row'!$A$2:$Z$101,_xlfn.XMATCH(D$32,'movie-row'!$A$1:$Z$1),0)</f>
        <v>3</v>
      </c>
      <c r="E264" s="18" cm="1">
        <f t="array" ref="E264">VLOOKUP($A264,'movie-row'!$A$2:$Z$101,_xlfn.XMATCH(E$32,'movie-row'!$A$1:$Z$1),0)</f>
        <v>4.5</v>
      </c>
      <c r="F264" s="27" cm="1">
        <f t="array" ref="F264">VLOOKUP($A264,'movie-row'!$A$2:$Z$101,_xlfn.XMATCH(F$32,'movie-row'!$A$1:$Z$1),0)</f>
        <v>4.5</v>
      </c>
      <c r="G264" s="18" cm="1">
        <f t="array" ref="G264">VLOOKUP($A264,'movie-row'!$A$2:$Z$101,_xlfn.XMATCH(G$32,'movie-row'!$A$1:$Z$1),0)</f>
        <v>1</v>
      </c>
      <c r="H264" s="18" cm="1">
        <f t="array" ref="H264">VLOOKUP($A264,'movie-row'!$A$2:$Z$101,_xlfn.XMATCH(H$32,'movie-row'!$A$1:$Z$1),0)</f>
        <v>2</v>
      </c>
      <c r="I264" s="18" cm="1">
        <f t="array" ref="I264">VLOOKUP($A264,'movie-row'!$A$2:$Z$101,_xlfn.XMATCH(I$32,'movie-row'!$A$1:$Z$1),0)</f>
        <v>1.5</v>
      </c>
      <c r="J264" s="18" cm="1">
        <f t="array" ref="J264">VLOOKUP($A264,'movie-row'!$A$2:$Z$101,_xlfn.XMATCH(J$32,'movie-row'!$A$1:$Z$1),0)</f>
        <v>0</v>
      </c>
      <c r="K264" s="18" cm="1">
        <f t="array" ref="K264">VLOOKUP($A264,'movie-row'!$A$2:$Z$101,_xlfn.XMATCH(K$32,'movie-row'!$A$1:$Z$1),0)</f>
        <v>3</v>
      </c>
      <c r="L264" s="18" cm="1">
        <f t="array" ref="L264">VLOOKUP($A264,'movie-row'!$A$2:$Z$101,_xlfn.XMATCH(L$32,'movie-row'!$A$1:$Z$1),0)</f>
        <v>4</v>
      </c>
      <c r="M264" s="18" cm="1">
        <f t="array" ref="M264">VLOOKUP($A264,'movie-row'!$A$2:$Z$101,_xlfn.XMATCH(M$32,'movie-row'!$A$1:$Z$1),0)</f>
        <v>4</v>
      </c>
      <c r="N264" s="18" cm="1">
        <f t="array" ref="N264">VLOOKUP($A264,'movie-row'!$A$2:$Z$101,_xlfn.XMATCH(N$32,'movie-row'!$A$1:$Z$1),0)</f>
        <v>2.5</v>
      </c>
      <c r="O264" s="27" cm="1">
        <f t="array" ref="O264">VLOOKUP($A264,'movie-row'!$A$2:$Z$101,_xlfn.XMATCH(O$32,'movie-row'!$A$1:$Z$1),0)</f>
        <v>3.5</v>
      </c>
      <c r="P264" s="18" cm="1">
        <f t="array" ref="P264">VLOOKUP($A264,'movie-row'!$A$2:$Z$101,_xlfn.XMATCH(P$32,'movie-row'!$A$1:$Z$1),0)</f>
        <v>3</v>
      </c>
      <c r="Q264" s="18" cm="1">
        <f t="array" ref="Q264">VLOOKUP($A264,'movie-row'!$A$2:$Z$101,_xlfn.XMATCH(Q$32,'movie-row'!$A$1:$Z$1),0)</f>
        <v>0</v>
      </c>
      <c r="R264" s="18" cm="1">
        <f t="array" ref="R264">VLOOKUP($A264,'movie-row'!$A$2:$Z$101,_xlfn.XMATCH(R$32,'movie-row'!$A$1:$Z$1),0)</f>
        <v>0</v>
      </c>
      <c r="S264" s="18" cm="1">
        <f t="array" ref="S264">VLOOKUP($A264,'movie-row'!$A$2:$Z$101,_xlfn.XMATCH(S$32,'movie-row'!$A$1:$Z$1),0)</f>
        <v>0</v>
      </c>
      <c r="T264" s="18" cm="1">
        <f t="array" ref="T264">VLOOKUP($A264,'movie-row'!$A$2:$Z$101,_xlfn.XMATCH(T$32,'movie-row'!$A$1:$Z$1),0)</f>
        <v>0</v>
      </c>
      <c r="U264" s="18" cm="1">
        <f t="array" ref="U264">VLOOKUP($A264,'movie-row'!$A$2:$Z$101,_xlfn.XMATCH(U$32,'movie-row'!$A$1:$Z$1),0)</f>
        <v>2</v>
      </c>
      <c r="V264" s="18" cm="1">
        <f t="array" ref="V264">VLOOKUP($A264,'movie-row'!$A$2:$Z$101,_xlfn.XMATCH(V$32,'movie-row'!$A$1:$Z$1),0)</f>
        <v>4.5</v>
      </c>
      <c r="W264" s="18" cm="1">
        <f t="array" ref="W264">VLOOKUP($A264,'movie-row'!$A$2:$Z$101,_xlfn.XMATCH(W$32,'movie-row'!$A$1:$Z$1),0)</f>
        <v>2</v>
      </c>
      <c r="X264" s="18" cm="1">
        <f t="array" ref="X264">VLOOKUP($A264,'movie-row'!$A$2:$Z$101,_xlfn.XMATCH(X$32,'movie-row'!$A$1:$Z$1),0)</f>
        <v>1</v>
      </c>
      <c r="Y264" s="18" cm="1">
        <f t="array" ref="Y264">VLOOKUP($A264,'movie-row'!$A$2:$Z$101,_xlfn.XMATCH(Y$32,'movie-row'!$A$1:$Z$1),0)</f>
        <v>4</v>
      </c>
      <c r="Z264" s="18" cm="1">
        <f t="array" ref="Z264">VLOOKUP($A264,'movie-row'!$A$2:$Z$101,_xlfn.XMATCH(Z$32,'movie-row'!$A$1:$Z$1),0)</f>
        <v>1</v>
      </c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</row>
    <row r="265" spans="1:52">
      <c r="A265" s="1" t="str">
        <f t="shared" si="43"/>
        <v>558: Spider-Man 2 (2004)</v>
      </c>
      <c r="B265" s="18" cm="1">
        <f t="array" ref="B265">VLOOKUP($A265,'movie-row'!$A$2:$Z$101,_xlfn.XMATCH(B$33,'movie-row'!$A$1:$Z$1),0)</f>
        <v>0</v>
      </c>
      <c r="C265" s="18" cm="1">
        <f t="array" ref="C265">VLOOKUP($A265,'movie-row'!$A$2:$Z$101,_xlfn.XMATCH(C$33,'movie-row'!$A$1:$Z$1),0)</f>
        <v>4</v>
      </c>
      <c r="D265" s="18" cm="1">
        <f t="array" ref="D265">VLOOKUP($A265,'movie-row'!$A$2:$Z$101,_xlfn.XMATCH(D$33,'movie-row'!$A$1:$Z$1),0)</f>
        <v>3</v>
      </c>
      <c r="E265" s="18" cm="1">
        <f t="array" ref="E265">VLOOKUP($A265,'movie-row'!$A$2:$Z$101,_xlfn.XMATCH(E$33,'movie-row'!$A$1:$Z$1),0)</f>
        <v>3.5</v>
      </c>
      <c r="F265" s="27" cm="1">
        <f t="array" ref="F265">VLOOKUP($A265,'movie-row'!$A$2:$Z$101,_xlfn.XMATCH(F$33,'movie-row'!$A$1:$Z$1),0)</f>
        <v>1.5</v>
      </c>
      <c r="G265" s="18" cm="1">
        <f t="array" ref="G265">VLOOKUP($A265,'movie-row'!$A$2:$Z$101,_xlfn.XMATCH(G$33,'movie-row'!$A$1:$Z$1),0)</f>
        <v>3</v>
      </c>
      <c r="H265" s="18" cm="1">
        <f t="array" ref="H265">VLOOKUP($A265,'movie-row'!$A$2:$Z$101,_xlfn.XMATCH(H$33,'movie-row'!$A$1:$Z$1),0)</f>
        <v>0</v>
      </c>
      <c r="I265" s="18" cm="1">
        <f t="array" ref="I265">VLOOKUP($A265,'movie-row'!$A$2:$Z$101,_xlfn.XMATCH(I$33,'movie-row'!$A$1:$Z$1),0)</f>
        <v>0</v>
      </c>
      <c r="J265" s="18" cm="1">
        <f t="array" ref="J265">VLOOKUP($A265,'movie-row'!$A$2:$Z$101,_xlfn.XMATCH(J$33,'movie-row'!$A$1:$Z$1),0)</f>
        <v>2</v>
      </c>
      <c r="K265" s="18" cm="1">
        <f t="array" ref="K265">VLOOKUP($A265,'movie-row'!$A$2:$Z$101,_xlfn.XMATCH(K$33,'movie-row'!$A$1:$Z$1),0)</f>
        <v>3</v>
      </c>
      <c r="L265" s="18" cm="1">
        <f t="array" ref="L265">VLOOKUP($A265,'movie-row'!$A$2:$Z$101,_xlfn.XMATCH(L$33,'movie-row'!$A$1:$Z$1),0)</f>
        <v>3</v>
      </c>
      <c r="M265" s="18" cm="1">
        <f t="array" ref="M265">VLOOKUP($A265,'movie-row'!$A$2:$Z$101,_xlfn.XMATCH(M$33,'movie-row'!$A$1:$Z$1),0)</f>
        <v>2</v>
      </c>
      <c r="N265" s="18" cm="1">
        <f t="array" ref="N265">VLOOKUP($A265,'movie-row'!$A$2:$Z$101,_xlfn.XMATCH(N$33,'movie-row'!$A$1:$Z$1),0)</f>
        <v>0</v>
      </c>
      <c r="O265" s="27" cm="1">
        <f t="array" ref="O265">VLOOKUP($A265,'movie-row'!$A$2:$Z$101,_xlfn.XMATCH(O$33,'movie-row'!$A$1:$Z$1),0)</f>
        <v>3</v>
      </c>
      <c r="P265" s="18" cm="1">
        <f t="array" ref="P265">VLOOKUP($A265,'movie-row'!$A$2:$Z$101,_xlfn.XMATCH(P$33,'movie-row'!$A$1:$Z$1),0)</f>
        <v>2.5</v>
      </c>
      <c r="Q265" s="18" cm="1">
        <f t="array" ref="Q265">VLOOKUP($A265,'movie-row'!$A$2:$Z$101,_xlfn.XMATCH(Q$33,'movie-row'!$A$1:$Z$1),0)</f>
        <v>0</v>
      </c>
      <c r="R265" s="18" cm="1">
        <f t="array" ref="R265">VLOOKUP($A265,'movie-row'!$A$2:$Z$101,_xlfn.XMATCH(R$33,'movie-row'!$A$1:$Z$1),0)</f>
        <v>1.5</v>
      </c>
      <c r="S265" s="18" cm="1">
        <f t="array" ref="S265">VLOOKUP($A265,'movie-row'!$A$2:$Z$101,_xlfn.XMATCH(S$33,'movie-row'!$A$1:$Z$1),0)</f>
        <v>2.5</v>
      </c>
      <c r="T265" s="18" cm="1">
        <f t="array" ref="T265">VLOOKUP($A265,'movie-row'!$A$2:$Z$101,_xlfn.XMATCH(T$33,'movie-row'!$A$1:$Z$1),0)</f>
        <v>3</v>
      </c>
      <c r="U265" s="18" cm="1">
        <f t="array" ref="U265">VLOOKUP($A265,'movie-row'!$A$2:$Z$101,_xlfn.XMATCH(U$33,'movie-row'!$A$1:$Z$1),0)</f>
        <v>2</v>
      </c>
      <c r="V265" s="18" cm="1">
        <f t="array" ref="V265">VLOOKUP($A265,'movie-row'!$A$2:$Z$101,_xlfn.XMATCH(V$33,'movie-row'!$A$1:$Z$1),0)</f>
        <v>0</v>
      </c>
      <c r="W265" s="18" cm="1">
        <f t="array" ref="W265">VLOOKUP($A265,'movie-row'!$A$2:$Z$101,_xlfn.XMATCH(W$33,'movie-row'!$A$1:$Z$1),0)</f>
        <v>2</v>
      </c>
      <c r="X265" s="18" cm="1">
        <f t="array" ref="X265">VLOOKUP($A265,'movie-row'!$A$2:$Z$101,_xlfn.XMATCH(X$33,'movie-row'!$A$1:$Z$1),0)</f>
        <v>3.5</v>
      </c>
      <c r="Y265" s="18" cm="1">
        <f t="array" ref="Y265">VLOOKUP($A265,'movie-row'!$A$2:$Z$101,_xlfn.XMATCH(Y$33,'movie-row'!$A$1:$Z$1),0)</f>
        <v>3</v>
      </c>
      <c r="Z265" s="18" cm="1">
        <f t="array" ref="Z265">VLOOKUP($A265,'movie-row'!$A$2:$Z$101,_xlfn.XMATCH(Z$33,'movie-row'!$A$1:$Z$1),0)</f>
        <v>0</v>
      </c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</row>
    <row r="266" spans="1:52">
      <c r="A266" s="21" t="s">
        <v>44</v>
      </c>
      <c r="B266" s="18" cm="1">
        <f t="array" ref="B266">VLOOKUP($A266,'movie-row'!$A$2:$Z$101,_xlfn.XMATCH(B$29,'movie-row'!$A$1:$Z$1),0)</f>
        <v>3.5</v>
      </c>
      <c r="C266" s="18" cm="1">
        <f t="array" ref="C266">VLOOKUP($A266,'movie-row'!$A$2:$Z$101,_xlfn.XMATCH(C$29,'movie-row'!$A$1:$Z$1),0)</f>
        <v>0</v>
      </c>
      <c r="D266" s="18" cm="1">
        <f t="array" ref="D266">VLOOKUP($A266,'movie-row'!$A$2:$Z$101,_xlfn.XMATCH(D$29,'movie-row'!$A$1:$Z$1),0)</f>
        <v>0</v>
      </c>
      <c r="E266" s="18" cm="1">
        <f t="array" ref="E266">VLOOKUP($A266,'movie-row'!$A$2:$Z$101,_xlfn.XMATCH(E$29,'movie-row'!$A$1:$Z$1),0)</f>
        <v>3.5</v>
      </c>
      <c r="F266" s="27" cm="1">
        <f t="array" ref="F266">VLOOKUP($A266,'movie-row'!$A$2:$Z$101,_xlfn.XMATCH(F$29,'movie-row'!$A$1:$Z$1),0)</f>
        <v>4</v>
      </c>
      <c r="G266" s="18" cm="1">
        <f t="array" ref="G266">VLOOKUP($A266,'movie-row'!$A$2:$Z$101,_xlfn.XMATCH(G$29,'movie-row'!$A$1:$Z$1),0)</f>
        <v>0</v>
      </c>
      <c r="H266" s="18" cm="1">
        <f t="array" ref="H266">VLOOKUP($A266,'movie-row'!$A$2:$Z$101,_xlfn.XMATCH(H$29,'movie-row'!$A$1:$Z$1),0)</f>
        <v>0</v>
      </c>
      <c r="I266" s="18" cm="1">
        <f t="array" ref="I266">VLOOKUP($A266,'movie-row'!$A$2:$Z$101,_xlfn.XMATCH(I$29,'movie-row'!$A$1:$Z$1),0)</f>
        <v>3.5</v>
      </c>
      <c r="J266" s="18" cm="1">
        <f t="array" ref="J266">VLOOKUP($A266,'movie-row'!$A$2:$Z$101,_xlfn.XMATCH(J$29,'movie-row'!$A$1:$Z$1),0)</f>
        <v>4</v>
      </c>
      <c r="K266" s="18" cm="1">
        <f t="array" ref="K266">VLOOKUP($A266,'movie-row'!$A$2:$Z$101,_xlfn.XMATCH(K$29,'movie-row'!$A$1:$Z$1),0)</f>
        <v>0</v>
      </c>
      <c r="L266" s="18" cm="1">
        <f t="array" ref="L266">VLOOKUP($A266,'movie-row'!$A$2:$Z$101,_xlfn.XMATCH(L$29,'movie-row'!$A$1:$Z$1),0)</f>
        <v>5</v>
      </c>
      <c r="M266" s="18" cm="1">
        <f t="array" ref="M266">VLOOKUP($A266,'movie-row'!$A$2:$Z$101,_xlfn.XMATCH(M$29,'movie-row'!$A$1:$Z$1),0)</f>
        <v>0</v>
      </c>
      <c r="N266" s="18" cm="1">
        <f t="array" ref="N266">VLOOKUP($A266,'movie-row'!$A$2:$Z$101,_xlfn.XMATCH(N$29,'movie-row'!$A$1:$Z$1),0)</f>
        <v>4.5</v>
      </c>
      <c r="O266" s="27" cm="1">
        <f t="array" ref="O266">VLOOKUP($A266,'movie-row'!$A$2:$Z$101,_xlfn.XMATCH(O$29,'movie-row'!$A$1:$Z$1),0)</f>
        <v>0</v>
      </c>
      <c r="P266" s="18" cm="1">
        <f t="array" ref="P266">VLOOKUP($A266,'movie-row'!$A$2:$Z$101,_xlfn.XMATCH(P$29,'movie-row'!$A$1:$Z$1),0)</f>
        <v>5</v>
      </c>
      <c r="Q266" s="18" cm="1">
        <f t="array" ref="Q266">VLOOKUP($A266,'movie-row'!$A$2:$Z$101,_xlfn.XMATCH(Q$29,'movie-row'!$A$1:$Z$1),0)</f>
        <v>0</v>
      </c>
      <c r="R266" s="18" cm="1">
        <f t="array" ref="R266">VLOOKUP($A266,'movie-row'!$A$2:$Z$101,_xlfn.XMATCH(R$29,'movie-row'!$A$1:$Z$1),0)</f>
        <v>3.5</v>
      </c>
      <c r="S266" s="18" cm="1">
        <f t="array" ref="S266">VLOOKUP($A266,'movie-row'!$A$2:$Z$101,_xlfn.XMATCH(S$29,'movie-row'!$A$1:$Z$1),0)</f>
        <v>0</v>
      </c>
      <c r="T266" s="18" cm="1">
        <f t="array" ref="T266">VLOOKUP($A266,'movie-row'!$A$2:$Z$101,_xlfn.XMATCH(T$29,'movie-row'!$A$1:$Z$1),0)</f>
        <v>3.5</v>
      </c>
      <c r="U266" s="18" cm="1">
        <f t="array" ref="U266">VLOOKUP($A266,'movie-row'!$A$2:$Z$101,_xlfn.XMATCH(U$29,'movie-row'!$A$1:$Z$1),0)</f>
        <v>0</v>
      </c>
      <c r="V266" s="18" cm="1">
        <f t="array" ref="V266">VLOOKUP($A266,'movie-row'!$A$2:$Z$101,_xlfn.XMATCH(V$29,'movie-row'!$A$1:$Z$1),0)</f>
        <v>0</v>
      </c>
      <c r="W266" s="18" cm="1">
        <f t="array" ref="W266">VLOOKUP($A266,'movie-row'!$A$2:$Z$101,_xlfn.XMATCH(W$29,'movie-row'!$A$1:$Z$1),0)</f>
        <v>4</v>
      </c>
      <c r="X266" s="18" cm="1">
        <f t="array" ref="X266">VLOOKUP($A266,'movie-row'!$A$2:$Z$101,_xlfn.XMATCH(X$29,'movie-row'!$A$1:$Z$1),0)</f>
        <v>0</v>
      </c>
      <c r="Y266" s="18" cm="1">
        <f t="array" ref="Y266">VLOOKUP($A266,'movie-row'!$A$2:$Z$101,_xlfn.XMATCH(Y$29,'movie-row'!$A$1:$Z$1),0)</f>
        <v>0</v>
      </c>
      <c r="Z266" s="18" cm="1">
        <f t="array" ref="Z266">VLOOKUP($A266,'movie-row'!$A$2:$Z$101,_xlfn.XMATCH(Z$29,'movie-row'!$A$1:$Z$1),0)</f>
        <v>0</v>
      </c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  <c r="AU266" s="38"/>
      <c r="AV266" s="38"/>
      <c r="AW266" s="38"/>
      <c r="AX266" s="38"/>
      <c r="AY266" s="38"/>
      <c r="AZ266" s="38"/>
    </row>
    <row r="267" spans="1:52">
      <c r="A267" s="1" t="str">
        <f t="shared" ref="A267:A270" si="44">A266</f>
        <v>568: Apollo 13 (1995)</v>
      </c>
      <c r="B267" s="18" cm="1">
        <f t="array" ref="B267">VLOOKUP($A267,'movie-row'!$A$2:$Z$101,_xlfn.XMATCH(B$30,'movie-row'!$A$1:$Z$1),0)</f>
        <v>0</v>
      </c>
      <c r="C267" s="18" cm="1">
        <f t="array" ref="C267">VLOOKUP($A267,'movie-row'!$A$2:$Z$101,_xlfn.XMATCH(C$30,'movie-row'!$A$1:$Z$1),0)</f>
        <v>4</v>
      </c>
      <c r="D267" s="18" cm="1">
        <f t="array" ref="D267">VLOOKUP($A267,'movie-row'!$A$2:$Z$101,_xlfn.XMATCH(D$30,'movie-row'!$A$1:$Z$1),0)</f>
        <v>0</v>
      </c>
      <c r="E267" s="18" cm="1">
        <f t="array" ref="E267">VLOOKUP($A267,'movie-row'!$A$2:$Z$101,_xlfn.XMATCH(E$30,'movie-row'!$A$1:$Z$1),0)</f>
        <v>0</v>
      </c>
      <c r="F267" s="27" cm="1">
        <f t="array" ref="F267">VLOOKUP($A267,'movie-row'!$A$2:$Z$101,_xlfn.XMATCH(F$30,'movie-row'!$A$1:$Z$1),0)</f>
        <v>0</v>
      </c>
      <c r="G267" s="18" cm="1">
        <f t="array" ref="G267">VLOOKUP($A267,'movie-row'!$A$2:$Z$101,_xlfn.XMATCH(G$30,'movie-row'!$A$1:$Z$1),0)</f>
        <v>3.5</v>
      </c>
      <c r="H267" s="18" cm="1">
        <f t="array" ref="H267">VLOOKUP($A267,'movie-row'!$A$2:$Z$101,_xlfn.XMATCH(H$30,'movie-row'!$A$1:$Z$1),0)</f>
        <v>0</v>
      </c>
      <c r="I267" s="18" cm="1">
        <f t="array" ref="I267">VLOOKUP($A267,'movie-row'!$A$2:$Z$101,_xlfn.XMATCH(I$30,'movie-row'!$A$1:$Z$1),0)</f>
        <v>0</v>
      </c>
      <c r="J267" s="18" cm="1">
        <f t="array" ref="J267">VLOOKUP($A267,'movie-row'!$A$2:$Z$101,_xlfn.XMATCH(J$30,'movie-row'!$A$1:$Z$1),0)</f>
        <v>0</v>
      </c>
      <c r="K267" s="18" cm="1">
        <f t="array" ref="K267">VLOOKUP($A267,'movie-row'!$A$2:$Z$101,_xlfn.XMATCH(K$30,'movie-row'!$A$1:$Z$1),0)</f>
        <v>3.5</v>
      </c>
      <c r="L267" s="18" cm="1">
        <f t="array" ref="L267">VLOOKUP($A267,'movie-row'!$A$2:$Z$101,_xlfn.XMATCH(L$30,'movie-row'!$A$1:$Z$1),0)</f>
        <v>0</v>
      </c>
      <c r="M267" s="18" cm="1">
        <f t="array" ref="M267">VLOOKUP($A267,'movie-row'!$A$2:$Z$101,_xlfn.XMATCH(M$30,'movie-row'!$A$1:$Z$1),0)</f>
        <v>0</v>
      </c>
      <c r="N267" s="18" cm="1">
        <f t="array" ref="N267">VLOOKUP($A267,'movie-row'!$A$2:$Z$101,_xlfn.XMATCH(N$30,'movie-row'!$A$1:$Z$1),0)</f>
        <v>0</v>
      </c>
      <c r="O267" s="27" cm="1">
        <f t="array" ref="O267">VLOOKUP($A267,'movie-row'!$A$2:$Z$101,_xlfn.XMATCH(O$30,'movie-row'!$A$1:$Z$1),0)</f>
        <v>5</v>
      </c>
      <c r="P267" s="18" cm="1">
        <f t="array" ref="P267">VLOOKUP($A267,'movie-row'!$A$2:$Z$101,_xlfn.XMATCH(P$30,'movie-row'!$A$1:$Z$1),0)</f>
        <v>0</v>
      </c>
      <c r="Q267" s="18" cm="1">
        <f t="array" ref="Q267">VLOOKUP($A267,'movie-row'!$A$2:$Z$101,_xlfn.XMATCH(Q$30,'movie-row'!$A$1:$Z$1),0)</f>
        <v>5</v>
      </c>
      <c r="R267" s="18" cm="1">
        <f t="array" ref="R267">VLOOKUP($A267,'movie-row'!$A$2:$Z$101,_xlfn.XMATCH(R$30,'movie-row'!$A$1:$Z$1),0)</f>
        <v>0</v>
      </c>
      <c r="S267" s="18" cm="1">
        <f t="array" ref="S267">VLOOKUP($A267,'movie-row'!$A$2:$Z$101,_xlfn.XMATCH(S$30,'movie-row'!$A$1:$Z$1),0)</f>
        <v>0</v>
      </c>
      <c r="T267" s="18" cm="1">
        <f t="array" ref="T267">VLOOKUP($A267,'movie-row'!$A$2:$Z$101,_xlfn.XMATCH(T$30,'movie-row'!$A$1:$Z$1),0)</f>
        <v>0</v>
      </c>
      <c r="U267" s="18" cm="1">
        <f t="array" ref="U267">VLOOKUP($A267,'movie-row'!$A$2:$Z$101,_xlfn.XMATCH(U$30,'movie-row'!$A$1:$Z$1),0)</f>
        <v>0</v>
      </c>
      <c r="V267" s="18" cm="1">
        <f t="array" ref="V267">VLOOKUP($A267,'movie-row'!$A$2:$Z$101,_xlfn.XMATCH(V$30,'movie-row'!$A$1:$Z$1),0)</f>
        <v>0</v>
      </c>
      <c r="W267" s="18" cm="1">
        <f t="array" ref="W267">VLOOKUP($A267,'movie-row'!$A$2:$Z$101,_xlfn.XMATCH(W$30,'movie-row'!$A$1:$Z$1),0)</f>
        <v>4</v>
      </c>
      <c r="X267" s="18" cm="1">
        <f t="array" ref="X267">VLOOKUP($A267,'movie-row'!$A$2:$Z$101,_xlfn.XMATCH(X$30,'movie-row'!$A$1:$Z$1),0)</f>
        <v>0</v>
      </c>
      <c r="Y267" s="18" cm="1">
        <f t="array" ref="Y267">VLOOKUP($A267,'movie-row'!$A$2:$Z$101,_xlfn.XMATCH(Y$30,'movie-row'!$A$1:$Z$1),0)</f>
        <v>0</v>
      </c>
      <c r="Z267" s="18" cm="1">
        <f t="array" ref="Z267">VLOOKUP($A267,'movie-row'!$A$2:$Z$101,_xlfn.XMATCH(Z$30,'movie-row'!$A$1:$Z$1),0)</f>
        <v>5</v>
      </c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</row>
    <row r="268" spans="1:52">
      <c r="A268" s="1" t="str">
        <f t="shared" si="44"/>
        <v>568: Apollo 13 (1995)</v>
      </c>
      <c r="B268" s="18" cm="1">
        <f t="array" ref="B268">VLOOKUP($A268,'movie-row'!$A$2:$Z$101,_xlfn.XMATCH(B$31,'movie-row'!$A$1:$Z$1),0)</f>
        <v>0</v>
      </c>
      <c r="C268" s="18" cm="1">
        <f t="array" ref="C268">VLOOKUP($A268,'movie-row'!$A$2:$Z$101,_xlfn.XMATCH(C$31,'movie-row'!$A$1:$Z$1),0)</f>
        <v>4</v>
      </c>
      <c r="D268" s="18" cm="1">
        <f t="array" ref="D268">VLOOKUP($A268,'movie-row'!$A$2:$Z$101,_xlfn.XMATCH(D$31,'movie-row'!$A$1:$Z$1),0)</f>
        <v>4.5</v>
      </c>
      <c r="E268" s="18" cm="1">
        <f t="array" ref="E268">VLOOKUP($A268,'movie-row'!$A$2:$Z$101,_xlfn.XMATCH(E$31,'movie-row'!$A$1:$Z$1),0)</f>
        <v>5</v>
      </c>
      <c r="F268" s="27" cm="1">
        <f t="array" ref="F268">VLOOKUP($A268,'movie-row'!$A$2:$Z$101,_xlfn.XMATCH(F$31,'movie-row'!$A$1:$Z$1),0)</f>
        <v>1.5</v>
      </c>
      <c r="G268" s="18" cm="1">
        <f t="array" ref="G268">VLOOKUP($A268,'movie-row'!$A$2:$Z$101,_xlfn.XMATCH(G$31,'movie-row'!$A$1:$Z$1),0)</f>
        <v>0</v>
      </c>
      <c r="H268" s="18" cm="1">
        <f t="array" ref="H268">VLOOKUP($A268,'movie-row'!$A$2:$Z$101,_xlfn.XMATCH(H$31,'movie-row'!$A$1:$Z$1),0)</f>
        <v>3.5</v>
      </c>
      <c r="I268" s="18" cm="1">
        <f t="array" ref="I268">VLOOKUP($A268,'movie-row'!$A$2:$Z$101,_xlfn.XMATCH(I$31,'movie-row'!$A$1:$Z$1),0)</f>
        <v>0</v>
      </c>
      <c r="J268" s="18" cm="1">
        <f t="array" ref="J268">VLOOKUP($A268,'movie-row'!$A$2:$Z$101,_xlfn.XMATCH(J$31,'movie-row'!$A$1:$Z$1),0)</f>
        <v>4.5</v>
      </c>
      <c r="K268" s="18" cm="1">
        <f t="array" ref="K268">VLOOKUP($A268,'movie-row'!$A$2:$Z$101,_xlfn.XMATCH(K$31,'movie-row'!$A$1:$Z$1),0)</f>
        <v>0</v>
      </c>
      <c r="L268" s="18" cm="1">
        <f t="array" ref="L268">VLOOKUP($A268,'movie-row'!$A$2:$Z$101,_xlfn.XMATCH(L$31,'movie-row'!$A$1:$Z$1),0)</f>
        <v>0</v>
      </c>
      <c r="M268" s="18" cm="1">
        <f t="array" ref="M268">VLOOKUP($A268,'movie-row'!$A$2:$Z$101,_xlfn.XMATCH(M$31,'movie-row'!$A$1:$Z$1),0)</f>
        <v>3.5</v>
      </c>
      <c r="N268" s="18" cm="1">
        <f t="array" ref="N268">VLOOKUP($A268,'movie-row'!$A$2:$Z$101,_xlfn.XMATCH(N$31,'movie-row'!$A$1:$Z$1),0)</f>
        <v>0</v>
      </c>
      <c r="O268" s="27" cm="1">
        <f t="array" ref="O268">VLOOKUP($A268,'movie-row'!$A$2:$Z$101,_xlfn.XMATCH(O$31,'movie-row'!$A$1:$Z$1),0)</f>
        <v>4.5</v>
      </c>
      <c r="P268" s="18" cm="1">
        <f t="array" ref="P268">VLOOKUP($A268,'movie-row'!$A$2:$Z$101,_xlfn.XMATCH(P$31,'movie-row'!$A$1:$Z$1),0)</f>
        <v>0</v>
      </c>
      <c r="Q268" s="18" cm="1">
        <f t="array" ref="Q268">VLOOKUP($A268,'movie-row'!$A$2:$Z$101,_xlfn.XMATCH(Q$31,'movie-row'!$A$1:$Z$1),0)</f>
        <v>4.5</v>
      </c>
      <c r="R268" s="18" cm="1">
        <f t="array" ref="R268">VLOOKUP($A268,'movie-row'!$A$2:$Z$101,_xlfn.XMATCH(R$31,'movie-row'!$A$1:$Z$1),0)</f>
        <v>0</v>
      </c>
      <c r="S268" s="18" cm="1">
        <f t="array" ref="S268">VLOOKUP($A268,'movie-row'!$A$2:$Z$101,_xlfn.XMATCH(S$31,'movie-row'!$A$1:$Z$1),0)</f>
        <v>5</v>
      </c>
      <c r="T268" s="18" cm="1">
        <f t="array" ref="T268">VLOOKUP($A268,'movie-row'!$A$2:$Z$101,_xlfn.XMATCH(T$31,'movie-row'!$A$1:$Z$1),0)</f>
        <v>0</v>
      </c>
      <c r="U268" s="18" cm="1">
        <f t="array" ref="U268">VLOOKUP($A268,'movie-row'!$A$2:$Z$101,_xlfn.XMATCH(U$31,'movie-row'!$A$1:$Z$1),0)</f>
        <v>3.5</v>
      </c>
      <c r="V268" s="18" cm="1">
        <f t="array" ref="V268">VLOOKUP($A268,'movie-row'!$A$2:$Z$101,_xlfn.XMATCH(V$31,'movie-row'!$A$1:$Z$1),0)</f>
        <v>0</v>
      </c>
      <c r="W268" s="18" cm="1">
        <f t="array" ref="W268">VLOOKUP($A268,'movie-row'!$A$2:$Z$101,_xlfn.XMATCH(W$31,'movie-row'!$A$1:$Z$1),0)</f>
        <v>5</v>
      </c>
      <c r="X268" s="18" cm="1">
        <f t="array" ref="X268">VLOOKUP($A268,'movie-row'!$A$2:$Z$101,_xlfn.XMATCH(X$31,'movie-row'!$A$1:$Z$1),0)</f>
        <v>0</v>
      </c>
      <c r="Y268" s="18" cm="1">
        <f t="array" ref="Y268">VLOOKUP($A268,'movie-row'!$A$2:$Z$101,_xlfn.XMATCH(Y$31,'movie-row'!$A$1:$Z$1),0)</f>
        <v>1.5</v>
      </c>
      <c r="Z268" s="18" cm="1">
        <f t="array" ref="Z268">VLOOKUP($A268,'movie-row'!$A$2:$Z$101,_xlfn.XMATCH(Z$31,'movie-row'!$A$1:$Z$1),0)</f>
        <v>0</v>
      </c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  <c r="AL268" s="38"/>
      <c r="AM268" s="38"/>
      <c r="AN268" s="38"/>
      <c r="AO268" s="38"/>
      <c r="AP268" s="38"/>
      <c r="AQ268" s="38"/>
      <c r="AR268" s="38"/>
      <c r="AS268" s="38"/>
      <c r="AT268" s="38"/>
      <c r="AU268" s="38"/>
      <c r="AV268" s="38"/>
      <c r="AW268" s="38"/>
      <c r="AX268" s="38"/>
      <c r="AY268" s="38"/>
      <c r="AZ268" s="38"/>
    </row>
    <row r="269" spans="1:52">
      <c r="A269" s="1" t="str">
        <f t="shared" si="44"/>
        <v>568: Apollo 13 (1995)</v>
      </c>
      <c r="B269" s="18" cm="1">
        <f t="array" ref="B269">VLOOKUP($A269,'movie-row'!$A$2:$Z$101,_xlfn.XMATCH(B$32,'movie-row'!$A$1:$Z$1),0)</f>
        <v>4.5</v>
      </c>
      <c r="C269" s="18" cm="1">
        <f t="array" ref="C269">VLOOKUP($A269,'movie-row'!$A$2:$Z$101,_xlfn.XMATCH(C$32,'movie-row'!$A$1:$Z$1),0)</f>
        <v>4</v>
      </c>
      <c r="D269" s="18" cm="1">
        <f t="array" ref="D269">VLOOKUP($A269,'movie-row'!$A$2:$Z$101,_xlfn.XMATCH(D$32,'movie-row'!$A$1:$Z$1),0)</f>
        <v>4</v>
      </c>
      <c r="E269" s="18" cm="1">
        <f t="array" ref="E269">VLOOKUP($A269,'movie-row'!$A$2:$Z$101,_xlfn.XMATCH(E$32,'movie-row'!$A$1:$Z$1),0)</f>
        <v>0</v>
      </c>
      <c r="F269" s="27" cm="1">
        <f t="array" ref="F269">VLOOKUP($A269,'movie-row'!$A$2:$Z$101,_xlfn.XMATCH(F$32,'movie-row'!$A$1:$Z$1),0)</f>
        <v>5</v>
      </c>
      <c r="G269" s="18" cm="1">
        <f t="array" ref="G269">VLOOKUP($A269,'movie-row'!$A$2:$Z$101,_xlfn.XMATCH(G$32,'movie-row'!$A$1:$Z$1),0)</f>
        <v>0</v>
      </c>
      <c r="H269" s="18" cm="1">
        <f t="array" ref="H269">VLOOKUP($A269,'movie-row'!$A$2:$Z$101,_xlfn.XMATCH(H$32,'movie-row'!$A$1:$Z$1),0)</f>
        <v>4</v>
      </c>
      <c r="I269" s="18" cm="1">
        <f t="array" ref="I269">VLOOKUP($A269,'movie-row'!$A$2:$Z$101,_xlfn.XMATCH(I$32,'movie-row'!$A$1:$Z$1),0)</f>
        <v>3</v>
      </c>
      <c r="J269" s="18" cm="1">
        <f t="array" ref="J269">VLOOKUP($A269,'movie-row'!$A$2:$Z$101,_xlfn.XMATCH(J$32,'movie-row'!$A$1:$Z$1),0)</f>
        <v>0</v>
      </c>
      <c r="K269" s="18" cm="1">
        <f t="array" ref="K269">VLOOKUP($A269,'movie-row'!$A$2:$Z$101,_xlfn.XMATCH(K$32,'movie-row'!$A$1:$Z$1),0)</f>
        <v>4</v>
      </c>
      <c r="L269" s="18" cm="1">
        <f t="array" ref="L269">VLOOKUP($A269,'movie-row'!$A$2:$Z$101,_xlfn.XMATCH(L$32,'movie-row'!$A$1:$Z$1),0)</f>
        <v>0</v>
      </c>
      <c r="M269" s="18" cm="1">
        <f t="array" ref="M269">VLOOKUP($A269,'movie-row'!$A$2:$Z$101,_xlfn.XMATCH(M$32,'movie-row'!$A$1:$Z$1),0)</f>
        <v>5</v>
      </c>
      <c r="N269" s="18" cm="1">
        <f t="array" ref="N269">VLOOKUP($A269,'movie-row'!$A$2:$Z$101,_xlfn.XMATCH(N$32,'movie-row'!$A$1:$Z$1),0)</f>
        <v>3.5</v>
      </c>
      <c r="O269" s="27" cm="1">
        <f t="array" ref="O269">VLOOKUP($A269,'movie-row'!$A$2:$Z$101,_xlfn.XMATCH(O$32,'movie-row'!$A$1:$Z$1),0)</f>
        <v>3.5</v>
      </c>
      <c r="P269" s="18" cm="1">
        <f t="array" ref="P269">VLOOKUP($A269,'movie-row'!$A$2:$Z$101,_xlfn.XMATCH(P$32,'movie-row'!$A$1:$Z$1),0)</f>
        <v>1.5</v>
      </c>
      <c r="Q269" s="18" cm="1">
        <f t="array" ref="Q269">VLOOKUP($A269,'movie-row'!$A$2:$Z$101,_xlfn.XMATCH(Q$32,'movie-row'!$A$1:$Z$1),0)</f>
        <v>0</v>
      </c>
      <c r="R269" s="18" cm="1">
        <f t="array" ref="R269">VLOOKUP($A269,'movie-row'!$A$2:$Z$101,_xlfn.XMATCH(R$32,'movie-row'!$A$1:$Z$1),0)</f>
        <v>4.5</v>
      </c>
      <c r="S269" s="18" cm="1">
        <f t="array" ref="S269">VLOOKUP($A269,'movie-row'!$A$2:$Z$101,_xlfn.XMATCH(S$32,'movie-row'!$A$1:$Z$1),0)</f>
        <v>0</v>
      </c>
      <c r="T269" s="18" cm="1">
        <f t="array" ref="T269">VLOOKUP($A269,'movie-row'!$A$2:$Z$101,_xlfn.XMATCH(T$32,'movie-row'!$A$1:$Z$1),0)</f>
        <v>0</v>
      </c>
      <c r="U269" s="18" cm="1">
        <f t="array" ref="U269">VLOOKUP($A269,'movie-row'!$A$2:$Z$101,_xlfn.XMATCH(U$32,'movie-row'!$A$1:$Z$1),0)</f>
        <v>5</v>
      </c>
      <c r="V269" s="18" cm="1">
        <f t="array" ref="V269">VLOOKUP($A269,'movie-row'!$A$2:$Z$101,_xlfn.XMATCH(V$32,'movie-row'!$A$1:$Z$1),0)</f>
        <v>5</v>
      </c>
      <c r="W269" s="18" cm="1">
        <f t="array" ref="W269">VLOOKUP($A269,'movie-row'!$A$2:$Z$101,_xlfn.XMATCH(W$32,'movie-row'!$A$1:$Z$1),0)</f>
        <v>4</v>
      </c>
      <c r="X269" s="18" cm="1">
        <f t="array" ref="X269">VLOOKUP($A269,'movie-row'!$A$2:$Z$101,_xlfn.XMATCH(X$32,'movie-row'!$A$1:$Z$1),0)</f>
        <v>0</v>
      </c>
      <c r="Y269" s="18" cm="1">
        <f t="array" ref="Y269">VLOOKUP($A269,'movie-row'!$A$2:$Z$101,_xlfn.XMATCH(Y$32,'movie-row'!$A$1:$Z$1),0)</f>
        <v>0</v>
      </c>
      <c r="Z269" s="18" cm="1">
        <f t="array" ref="Z269">VLOOKUP($A269,'movie-row'!$A$2:$Z$101,_xlfn.XMATCH(Z$32,'movie-row'!$A$1:$Z$1),0)</f>
        <v>0</v>
      </c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  <c r="AL269" s="38"/>
      <c r="AM269" s="38"/>
      <c r="AN269" s="38"/>
      <c r="AO269" s="38"/>
      <c r="AP269" s="38"/>
      <c r="AQ269" s="38"/>
      <c r="AR269" s="38"/>
      <c r="AS269" s="38"/>
      <c r="AT269" s="38"/>
      <c r="AU269" s="38"/>
      <c r="AV269" s="38"/>
      <c r="AW269" s="38"/>
      <c r="AX269" s="38"/>
      <c r="AY269" s="38"/>
      <c r="AZ269" s="38"/>
    </row>
    <row r="270" spans="1:52">
      <c r="A270" s="1" t="str">
        <f t="shared" si="44"/>
        <v>568: Apollo 13 (1995)</v>
      </c>
      <c r="B270" s="18" cm="1">
        <f t="array" ref="B270">VLOOKUP($A270,'movie-row'!$A$2:$Z$101,_xlfn.XMATCH(B$33,'movie-row'!$A$1:$Z$1),0)</f>
        <v>0</v>
      </c>
      <c r="C270" s="18" cm="1">
        <f t="array" ref="C270">VLOOKUP($A270,'movie-row'!$A$2:$Z$101,_xlfn.XMATCH(C$33,'movie-row'!$A$1:$Z$1),0)</f>
        <v>0</v>
      </c>
      <c r="D270" s="18" cm="1">
        <f t="array" ref="D270">VLOOKUP($A270,'movie-row'!$A$2:$Z$101,_xlfn.XMATCH(D$33,'movie-row'!$A$1:$Z$1),0)</f>
        <v>4.5</v>
      </c>
      <c r="E270" s="18" cm="1">
        <f t="array" ref="E270">VLOOKUP($A270,'movie-row'!$A$2:$Z$101,_xlfn.XMATCH(E$33,'movie-row'!$A$1:$Z$1),0)</f>
        <v>3.5</v>
      </c>
      <c r="F270" s="27" cm="1">
        <f t="array" ref="F270">VLOOKUP($A270,'movie-row'!$A$2:$Z$101,_xlfn.XMATCH(F$33,'movie-row'!$A$1:$Z$1),0)</f>
        <v>3</v>
      </c>
      <c r="G270" s="18" cm="1">
        <f t="array" ref="G270">VLOOKUP($A270,'movie-row'!$A$2:$Z$101,_xlfn.XMATCH(G$33,'movie-row'!$A$1:$Z$1),0)</f>
        <v>4.5</v>
      </c>
      <c r="H270" s="18" cm="1">
        <f t="array" ref="H270">VLOOKUP($A270,'movie-row'!$A$2:$Z$101,_xlfn.XMATCH(H$33,'movie-row'!$A$1:$Z$1),0)</f>
        <v>0</v>
      </c>
      <c r="I270" s="18" cm="1">
        <f t="array" ref="I270">VLOOKUP($A270,'movie-row'!$A$2:$Z$101,_xlfn.XMATCH(I$33,'movie-row'!$A$1:$Z$1),0)</f>
        <v>0</v>
      </c>
      <c r="J270" s="18" cm="1">
        <f t="array" ref="J270">VLOOKUP($A270,'movie-row'!$A$2:$Z$101,_xlfn.XMATCH(J$33,'movie-row'!$A$1:$Z$1),0)</f>
        <v>5</v>
      </c>
      <c r="K270" s="18" cm="1">
        <f t="array" ref="K270">VLOOKUP($A270,'movie-row'!$A$2:$Z$101,_xlfn.XMATCH(K$33,'movie-row'!$A$1:$Z$1),0)</f>
        <v>4.5</v>
      </c>
      <c r="L270" s="18" cm="1">
        <f t="array" ref="L270">VLOOKUP($A270,'movie-row'!$A$2:$Z$101,_xlfn.XMATCH(L$33,'movie-row'!$A$1:$Z$1),0)</f>
        <v>4.5</v>
      </c>
      <c r="M270" s="18" cm="1">
        <f t="array" ref="M270">VLOOKUP($A270,'movie-row'!$A$2:$Z$101,_xlfn.XMATCH(M$33,'movie-row'!$A$1:$Z$1),0)</f>
        <v>4</v>
      </c>
      <c r="N270" s="18" cm="1">
        <f t="array" ref="N270">VLOOKUP($A270,'movie-row'!$A$2:$Z$101,_xlfn.XMATCH(N$33,'movie-row'!$A$1:$Z$1),0)</f>
        <v>0</v>
      </c>
      <c r="O270" s="27" cm="1">
        <f t="array" ref="O270">VLOOKUP($A270,'movie-row'!$A$2:$Z$101,_xlfn.XMATCH(O$33,'movie-row'!$A$1:$Z$1),0)</f>
        <v>4.5</v>
      </c>
      <c r="P270" s="18" cm="1">
        <f t="array" ref="P270">VLOOKUP($A270,'movie-row'!$A$2:$Z$101,_xlfn.XMATCH(P$33,'movie-row'!$A$1:$Z$1),0)</f>
        <v>0</v>
      </c>
      <c r="Q270" s="18" cm="1">
        <f t="array" ref="Q270">VLOOKUP($A270,'movie-row'!$A$2:$Z$101,_xlfn.XMATCH(Q$33,'movie-row'!$A$1:$Z$1),0)</f>
        <v>0</v>
      </c>
      <c r="R270" s="18" cm="1">
        <f t="array" ref="R270">VLOOKUP($A270,'movie-row'!$A$2:$Z$101,_xlfn.XMATCH(R$33,'movie-row'!$A$1:$Z$1),0)</f>
        <v>3</v>
      </c>
      <c r="S270" s="18" cm="1">
        <f t="array" ref="S270">VLOOKUP($A270,'movie-row'!$A$2:$Z$101,_xlfn.XMATCH(S$33,'movie-row'!$A$1:$Z$1),0)</f>
        <v>3.5</v>
      </c>
      <c r="T270" s="18" cm="1">
        <f t="array" ref="T270">VLOOKUP($A270,'movie-row'!$A$2:$Z$101,_xlfn.XMATCH(T$33,'movie-row'!$A$1:$Z$1),0)</f>
        <v>1.5</v>
      </c>
      <c r="U270" s="18" cm="1">
        <f t="array" ref="U270">VLOOKUP($A270,'movie-row'!$A$2:$Z$101,_xlfn.XMATCH(U$33,'movie-row'!$A$1:$Z$1),0)</f>
        <v>4</v>
      </c>
      <c r="V270" s="18" cm="1">
        <f t="array" ref="V270">VLOOKUP($A270,'movie-row'!$A$2:$Z$101,_xlfn.XMATCH(V$33,'movie-row'!$A$1:$Z$1),0)</f>
        <v>0</v>
      </c>
      <c r="W270" s="18" cm="1">
        <f t="array" ref="W270">VLOOKUP($A270,'movie-row'!$A$2:$Z$101,_xlfn.XMATCH(W$33,'movie-row'!$A$1:$Z$1),0)</f>
        <v>5</v>
      </c>
      <c r="X270" s="18" cm="1">
        <f t="array" ref="X270">VLOOKUP($A270,'movie-row'!$A$2:$Z$101,_xlfn.XMATCH(X$33,'movie-row'!$A$1:$Z$1),0)</f>
        <v>4</v>
      </c>
      <c r="Y270" s="18" cm="1">
        <f t="array" ref="Y270">VLOOKUP($A270,'movie-row'!$A$2:$Z$101,_xlfn.XMATCH(Y$33,'movie-row'!$A$1:$Z$1),0)</f>
        <v>4</v>
      </c>
      <c r="Z270" s="18" cm="1">
        <f t="array" ref="Z270">VLOOKUP($A270,'movie-row'!$A$2:$Z$101,_xlfn.XMATCH(Z$33,'movie-row'!$A$1:$Z$1),0)</f>
        <v>4.5</v>
      </c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</row>
    <row r="271" spans="1:52">
      <c r="A271" s="21" t="s">
        <v>45</v>
      </c>
      <c r="B271" s="18" cm="1">
        <f t="array" ref="B271">VLOOKUP($A271,'movie-row'!$A$2:$Z$101,_xlfn.XMATCH(B$29,'movie-row'!$A$1:$Z$1),0)</f>
        <v>0</v>
      </c>
      <c r="C271" s="18" cm="1">
        <f t="array" ref="C271">VLOOKUP($A271,'movie-row'!$A$2:$Z$101,_xlfn.XMATCH(C$29,'movie-row'!$A$1:$Z$1),0)</f>
        <v>0</v>
      </c>
      <c r="D271" s="18" cm="1">
        <f t="array" ref="D271">VLOOKUP($A271,'movie-row'!$A$2:$Z$101,_xlfn.XMATCH(D$29,'movie-row'!$A$1:$Z$1),0)</f>
        <v>0</v>
      </c>
      <c r="E271" s="18" cm="1">
        <f t="array" ref="E271">VLOOKUP($A271,'movie-row'!$A$2:$Z$101,_xlfn.XMATCH(E$29,'movie-row'!$A$1:$Z$1),0)</f>
        <v>0</v>
      </c>
      <c r="F271" s="27" cm="1">
        <f t="array" ref="F271">VLOOKUP($A271,'movie-row'!$A$2:$Z$101,_xlfn.XMATCH(F$29,'movie-row'!$A$1:$Z$1),0)</f>
        <v>4</v>
      </c>
      <c r="G271" s="18" cm="1">
        <f t="array" ref="G271">VLOOKUP($A271,'movie-row'!$A$2:$Z$101,_xlfn.XMATCH(G$29,'movie-row'!$A$1:$Z$1),0)</f>
        <v>0</v>
      </c>
      <c r="H271" s="18" cm="1">
        <f t="array" ref="H271">VLOOKUP($A271,'movie-row'!$A$2:$Z$101,_xlfn.XMATCH(H$29,'movie-row'!$A$1:$Z$1),0)</f>
        <v>0</v>
      </c>
      <c r="I271" s="18" cm="1">
        <f t="array" ref="I271">VLOOKUP($A271,'movie-row'!$A$2:$Z$101,_xlfn.XMATCH(I$29,'movie-row'!$A$1:$Z$1),0)</f>
        <v>0</v>
      </c>
      <c r="J271" s="18" cm="1">
        <f t="array" ref="J271">VLOOKUP($A271,'movie-row'!$A$2:$Z$101,_xlfn.XMATCH(J$29,'movie-row'!$A$1:$Z$1),0)</f>
        <v>4.5</v>
      </c>
      <c r="K271" s="18" cm="1">
        <f t="array" ref="K271">VLOOKUP($A271,'movie-row'!$A$2:$Z$101,_xlfn.XMATCH(K$29,'movie-row'!$A$1:$Z$1),0)</f>
        <v>0</v>
      </c>
      <c r="L271" s="18" cm="1">
        <f t="array" ref="L271">VLOOKUP($A271,'movie-row'!$A$2:$Z$101,_xlfn.XMATCH(L$29,'movie-row'!$A$1:$Z$1),0)</f>
        <v>5</v>
      </c>
      <c r="M271" s="18" cm="1">
        <f t="array" ref="M271">VLOOKUP($A271,'movie-row'!$A$2:$Z$101,_xlfn.XMATCH(M$29,'movie-row'!$A$1:$Z$1),0)</f>
        <v>0</v>
      </c>
      <c r="N271" s="18" cm="1">
        <f t="array" ref="N271">VLOOKUP($A271,'movie-row'!$A$2:$Z$101,_xlfn.XMATCH(N$29,'movie-row'!$A$1:$Z$1),0)</f>
        <v>2.5</v>
      </c>
      <c r="O271" s="27" cm="1">
        <f t="array" ref="O271">VLOOKUP($A271,'movie-row'!$A$2:$Z$101,_xlfn.XMATCH(O$29,'movie-row'!$A$1:$Z$1),0)</f>
        <v>0</v>
      </c>
      <c r="P271" s="18" cm="1">
        <f t="array" ref="P271">VLOOKUP($A271,'movie-row'!$A$2:$Z$101,_xlfn.XMATCH(P$29,'movie-row'!$A$1:$Z$1),0)</f>
        <v>0</v>
      </c>
      <c r="Q271" s="18" cm="1">
        <f t="array" ref="Q271">VLOOKUP($A271,'movie-row'!$A$2:$Z$101,_xlfn.XMATCH(Q$29,'movie-row'!$A$1:$Z$1),0)</f>
        <v>0</v>
      </c>
      <c r="R271" s="18" cm="1">
        <f t="array" ref="R271">VLOOKUP($A271,'movie-row'!$A$2:$Z$101,_xlfn.XMATCH(R$29,'movie-row'!$A$1:$Z$1),0)</f>
        <v>0</v>
      </c>
      <c r="S271" s="18" cm="1">
        <f t="array" ref="S271">VLOOKUP($A271,'movie-row'!$A$2:$Z$101,_xlfn.XMATCH(S$29,'movie-row'!$A$1:$Z$1),0)</f>
        <v>0</v>
      </c>
      <c r="T271" s="18" cm="1">
        <f t="array" ref="T271">VLOOKUP($A271,'movie-row'!$A$2:$Z$101,_xlfn.XMATCH(T$29,'movie-row'!$A$1:$Z$1),0)</f>
        <v>0</v>
      </c>
      <c r="U271" s="18" cm="1">
        <f t="array" ref="U271">VLOOKUP($A271,'movie-row'!$A$2:$Z$101,_xlfn.XMATCH(U$29,'movie-row'!$A$1:$Z$1),0)</f>
        <v>0</v>
      </c>
      <c r="V271" s="18" cm="1">
        <f t="array" ref="V271">VLOOKUP($A271,'movie-row'!$A$2:$Z$101,_xlfn.XMATCH(V$29,'movie-row'!$A$1:$Z$1),0)</f>
        <v>0</v>
      </c>
      <c r="W271" s="18" cm="1">
        <f t="array" ref="W271">VLOOKUP($A271,'movie-row'!$A$2:$Z$101,_xlfn.XMATCH(W$29,'movie-row'!$A$1:$Z$1),0)</f>
        <v>4.5</v>
      </c>
      <c r="X271" s="18" cm="1">
        <f t="array" ref="X271">VLOOKUP($A271,'movie-row'!$A$2:$Z$101,_xlfn.XMATCH(X$29,'movie-row'!$A$1:$Z$1),0)</f>
        <v>0</v>
      </c>
      <c r="Y271" s="18" cm="1">
        <f t="array" ref="Y271">VLOOKUP($A271,'movie-row'!$A$2:$Z$101,_xlfn.XMATCH(Y$29,'movie-row'!$A$1:$Z$1),0)</f>
        <v>0</v>
      </c>
      <c r="Z271" s="18" cm="1">
        <f t="array" ref="Z271">VLOOKUP($A271,'movie-row'!$A$2:$Z$101,_xlfn.XMATCH(Z$29,'movie-row'!$A$1:$Z$1),0)</f>
        <v>0</v>
      </c>
      <c r="AB271" s="38"/>
      <c r="AC271" s="38"/>
      <c r="AD271" s="38"/>
      <c r="AE271" s="38"/>
      <c r="AF271" s="38"/>
      <c r="AG271" s="38"/>
      <c r="AH271" s="38"/>
      <c r="AI271" s="38"/>
      <c r="AJ271" s="38"/>
      <c r="AK271" s="38"/>
      <c r="AL271" s="38"/>
      <c r="AM271" s="38"/>
      <c r="AN271" s="38"/>
      <c r="AO271" s="38"/>
      <c r="AP271" s="38"/>
      <c r="AQ271" s="38"/>
      <c r="AR271" s="38"/>
      <c r="AS271" s="38"/>
      <c r="AT271" s="38"/>
      <c r="AU271" s="38"/>
      <c r="AV271" s="38"/>
      <c r="AW271" s="38"/>
      <c r="AX271" s="38"/>
      <c r="AY271" s="38"/>
      <c r="AZ271" s="38"/>
    </row>
    <row r="272" spans="1:52">
      <c r="A272" s="1" t="str">
        <f t="shared" ref="A272:A275" si="45">A271</f>
        <v>581: Dances with Wolves (1990)</v>
      </c>
      <c r="B272" s="18" cm="1">
        <f t="array" ref="B272">VLOOKUP($A272,'movie-row'!$A$2:$Z$101,_xlfn.XMATCH(B$30,'movie-row'!$A$1:$Z$1),0)</f>
        <v>0</v>
      </c>
      <c r="C272" s="18" cm="1">
        <f t="array" ref="C272">VLOOKUP($A272,'movie-row'!$A$2:$Z$101,_xlfn.XMATCH(C$30,'movie-row'!$A$1:$Z$1),0)</f>
        <v>4.5</v>
      </c>
      <c r="D272" s="18" cm="1">
        <f t="array" ref="D272">VLOOKUP($A272,'movie-row'!$A$2:$Z$101,_xlfn.XMATCH(D$30,'movie-row'!$A$1:$Z$1),0)</f>
        <v>0</v>
      </c>
      <c r="E272" s="18" cm="1">
        <f t="array" ref="E272">VLOOKUP($A272,'movie-row'!$A$2:$Z$101,_xlfn.XMATCH(E$30,'movie-row'!$A$1:$Z$1),0)</f>
        <v>0</v>
      </c>
      <c r="F272" s="27" cm="1">
        <f t="array" ref="F272">VLOOKUP($A272,'movie-row'!$A$2:$Z$101,_xlfn.XMATCH(F$30,'movie-row'!$A$1:$Z$1),0)</f>
        <v>0</v>
      </c>
      <c r="G272" s="18" cm="1">
        <f t="array" ref="G272">VLOOKUP($A272,'movie-row'!$A$2:$Z$101,_xlfn.XMATCH(G$30,'movie-row'!$A$1:$Z$1),0)</f>
        <v>0</v>
      </c>
      <c r="H272" s="18" cm="1">
        <f t="array" ref="H272">VLOOKUP($A272,'movie-row'!$A$2:$Z$101,_xlfn.XMATCH(H$30,'movie-row'!$A$1:$Z$1),0)</f>
        <v>0</v>
      </c>
      <c r="I272" s="18" cm="1">
        <f t="array" ref="I272">VLOOKUP($A272,'movie-row'!$A$2:$Z$101,_xlfn.XMATCH(I$30,'movie-row'!$A$1:$Z$1),0)</f>
        <v>0</v>
      </c>
      <c r="J272" s="18" cm="1">
        <f t="array" ref="J272">VLOOKUP($A272,'movie-row'!$A$2:$Z$101,_xlfn.XMATCH(J$30,'movie-row'!$A$1:$Z$1),0)</f>
        <v>0</v>
      </c>
      <c r="K272" s="18" cm="1">
        <f t="array" ref="K272">VLOOKUP($A272,'movie-row'!$A$2:$Z$101,_xlfn.XMATCH(K$30,'movie-row'!$A$1:$Z$1),0)</f>
        <v>0</v>
      </c>
      <c r="L272" s="18" cm="1">
        <f t="array" ref="L272">VLOOKUP($A272,'movie-row'!$A$2:$Z$101,_xlfn.XMATCH(L$30,'movie-row'!$A$1:$Z$1),0)</f>
        <v>0</v>
      </c>
      <c r="M272" s="18" cm="1">
        <f t="array" ref="M272">VLOOKUP($A272,'movie-row'!$A$2:$Z$101,_xlfn.XMATCH(M$30,'movie-row'!$A$1:$Z$1),0)</f>
        <v>0</v>
      </c>
      <c r="N272" s="18" cm="1">
        <f t="array" ref="N272">VLOOKUP($A272,'movie-row'!$A$2:$Z$101,_xlfn.XMATCH(N$30,'movie-row'!$A$1:$Z$1),0)</f>
        <v>0</v>
      </c>
      <c r="O272" s="27" cm="1">
        <f t="array" ref="O272">VLOOKUP($A272,'movie-row'!$A$2:$Z$101,_xlfn.XMATCH(O$30,'movie-row'!$A$1:$Z$1),0)</f>
        <v>0</v>
      </c>
      <c r="P272" s="18" cm="1">
        <f t="array" ref="P272">VLOOKUP($A272,'movie-row'!$A$2:$Z$101,_xlfn.XMATCH(P$30,'movie-row'!$A$1:$Z$1),0)</f>
        <v>0</v>
      </c>
      <c r="Q272" s="18" cm="1">
        <f t="array" ref="Q272">VLOOKUP($A272,'movie-row'!$A$2:$Z$101,_xlfn.XMATCH(Q$30,'movie-row'!$A$1:$Z$1),0)</f>
        <v>0</v>
      </c>
      <c r="R272" s="18" cm="1">
        <f t="array" ref="R272">VLOOKUP($A272,'movie-row'!$A$2:$Z$101,_xlfn.XMATCH(R$30,'movie-row'!$A$1:$Z$1),0)</f>
        <v>0</v>
      </c>
      <c r="S272" s="18" cm="1">
        <f t="array" ref="S272">VLOOKUP($A272,'movie-row'!$A$2:$Z$101,_xlfn.XMATCH(S$30,'movie-row'!$A$1:$Z$1),0)</f>
        <v>0</v>
      </c>
      <c r="T272" s="18" cm="1">
        <f t="array" ref="T272">VLOOKUP($A272,'movie-row'!$A$2:$Z$101,_xlfn.XMATCH(T$30,'movie-row'!$A$1:$Z$1),0)</f>
        <v>0</v>
      </c>
      <c r="U272" s="18" cm="1">
        <f t="array" ref="U272">VLOOKUP($A272,'movie-row'!$A$2:$Z$101,_xlfn.XMATCH(U$30,'movie-row'!$A$1:$Z$1),0)</f>
        <v>0</v>
      </c>
      <c r="V272" s="18" cm="1">
        <f t="array" ref="V272">VLOOKUP($A272,'movie-row'!$A$2:$Z$101,_xlfn.XMATCH(V$30,'movie-row'!$A$1:$Z$1),0)</f>
        <v>0</v>
      </c>
      <c r="W272" s="18" cm="1">
        <f t="array" ref="W272">VLOOKUP($A272,'movie-row'!$A$2:$Z$101,_xlfn.XMATCH(W$30,'movie-row'!$A$1:$Z$1),0)</f>
        <v>2</v>
      </c>
      <c r="X272" s="18" cm="1">
        <f t="array" ref="X272">VLOOKUP($A272,'movie-row'!$A$2:$Z$101,_xlfn.XMATCH(X$30,'movie-row'!$A$1:$Z$1),0)</f>
        <v>0</v>
      </c>
      <c r="Y272" s="18" cm="1">
        <f t="array" ref="Y272">VLOOKUP($A272,'movie-row'!$A$2:$Z$101,_xlfn.XMATCH(Y$30,'movie-row'!$A$1:$Z$1),0)</f>
        <v>0</v>
      </c>
      <c r="Z272" s="18" cm="1">
        <f t="array" ref="Z272">VLOOKUP($A272,'movie-row'!$A$2:$Z$101,_xlfn.XMATCH(Z$30,'movie-row'!$A$1:$Z$1),0)</f>
        <v>0</v>
      </c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  <c r="AL272" s="38"/>
      <c r="AM272" s="38"/>
      <c r="AN272" s="38"/>
      <c r="AO272" s="38"/>
      <c r="AP272" s="38"/>
      <c r="AQ272" s="38"/>
      <c r="AR272" s="38"/>
      <c r="AS272" s="38"/>
      <c r="AT272" s="38"/>
      <c r="AU272" s="38"/>
      <c r="AV272" s="38"/>
      <c r="AW272" s="38"/>
      <c r="AX272" s="38"/>
      <c r="AY272" s="38"/>
      <c r="AZ272" s="38"/>
    </row>
    <row r="273" spans="1:52">
      <c r="A273" s="1" t="str">
        <f t="shared" si="45"/>
        <v>581: Dances with Wolves (1990)</v>
      </c>
      <c r="B273" s="18" cm="1">
        <f t="array" ref="B273">VLOOKUP($A273,'movie-row'!$A$2:$Z$101,_xlfn.XMATCH(B$31,'movie-row'!$A$1:$Z$1),0)</f>
        <v>0</v>
      </c>
      <c r="C273" s="18" cm="1">
        <f t="array" ref="C273">VLOOKUP($A273,'movie-row'!$A$2:$Z$101,_xlfn.XMATCH(C$31,'movie-row'!$A$1:$Z$1),0)</f>
        <v>4</v>
      </c>
      <c r="D273" s="18" cm="1">
        <f t="array" ref="D273">VLOOKUP($A273,'movie-row'!$A$2:$Z$101,_xlfn.XMATCH(D$31,'movie-row'!$A$1:$Z$1),0)</f>
        <v>2.5</v>
      </c>
      <c r="E273" s="18" cm="1">
        <f t="array" ref="E273">VLOOKUP($A273,'movie-row'!$A$2:$Z$101,_xlfn.XMATCH(E$31,'movie-row'!$A$1:$Z$1),0)</f>
        <v>4</v>
      </c>
      <c r="F273" s="27" cm="1">
        <f t="array" ref="F273">VLOOKUP($A273,'movie-row'!$A$2:$Z$101,_xlfn.XMATCH(F$31,'movie-row'!$A$1:$Z$1),0)</f>
        <v>2.5</v>
      </c>
      <c r="G273" s="18" cm="1">
        <f t="array" ref="G273">VLOOKUP($A273,'movie-row'!$A$2:$Z$101,_xlfn.XMATCH(G$31,'movie-row'!$A$1:$Z$1),0)</f>
        <v>0</v>
      </c>
      <c r="H273" s="18" cm="1">
        <f t="array" ref="H273">VLOOKUP($A273,'movie-row'!$A$2:$Z$101,_xlfn.XMATCH(H$31,'movie-row'!$A$1:$Z$1),0)</f>
        <v>0</v>
      </c>
      <c r="I273" s="18" cm="1">
        <f t="array" ref="I273">VLOOKUP($A273,'movie-row'!$A$2:$Z$101,_xlfn.XMATCH(I$31,'movie-row'!$A$1:$Z$1),0)</f>
        <v>0</v>
      </c>
      <c r="J273" s="18" cm="1">
        <f t="array" ref="J273">VLOOKUP($A273,'movie-row'!$A$2:$Z$101,_xlfn.XMATCH(J$31,'movie-row'!$A$1:$Z$1),0)</f>
        <v>2.5</v>
      </c>
      <c r="K273" s="18" cm="1">
        <f t="array" ref="K273">VLOOKUP($A273,'movie-row'!$A$2:$Z$101,_xlfn.XMATCH(K$31,'movie-row'!$A$1:$Z$1),0)</f>
        <v>0</v>
      </c>
      <c r="L273" s="18" cm="1">
        <f t="array" ref="L273">VLOOKUP($A273,'movie-row'!$A$2:$Z$101,_xlfn.XMATCH(L$31,'movie-row'!$A$1:$Z$1),0)</f>
        <v>0</v>
      </c>
      <c r="M273" s="18" cm="1">
        <f t="array" ref="M273">VLOOKUP($A273,'movie-row'!$A$2:$Z$101,_xlfn.XMATCH(M$31,'movie-row'!$A$1:$Z$1),0)</f>
        <v>0</v>
      </c>
      <c r="N273" s="18" cm="1">
        <f t="array" ref="N273">VLOOKUP($A273,'movie-row'!$A$2:$Z$101,_xlfn.XMATCH(N$31,'movie-row'!$A$1:$Z$1),0)</f>
        <v>0</v>
      </c>
      <c r="O273" s="27" cm="1">
        <f t="array" ref="O273">VLOOKUP($A273,'movie-row'!$A$2:$Z$101,_xlfn.XMATCH(O$31,'movie-row'!$A$1:$Z$1),0)</f>
        <v>2.5</v>
      </c>
      <c r="P273" s="18" cm="1">
        <f t="array" ref="P273">VLOOKUP($A273,'movie-row'!$A$2:$Z$101,_xlfn.XMATCH(P$31,'movie-row'!$A$1:$Z$1),0)</f>
        <v>0</v>
      </c>
      <c r="Q273" s="18" cm="1">
        <f t="array" ref="Q273">VLOOKUP($A273,'movie-row'!$A$2:$Z$101,_xlfn.XMATCH(Q$31,'movie-row'!$A$1:$Z$1),0)</f>
        <v>4.5</v>
      </c>
      <c r="R273" s="18" cm="1">
        <f t="array" ref="R273">VLOOKUP($A273,'movie-row'!$A$2:$Z$101,_xlfn.XMATCH(R$31,'movie-row'!$A$1:$Z$1),0)</f>
        <v>0</v>
      </c>
      <c r="S273" s="18" cm="1">
        <f t="array" ref="S273">VLOOKUP($A273,'movie-row'!$A$2:$Z$101,_xlfn.XMATCH(S$31,'movie-row'!$A$1:$Z$1),0)</f>
        <v>0</v>
      </c>
      <c r="T273" s="18" cm="1">
        <f t="array" ref="T273">VLOOKUP($A273,'movie-row'!$A$2:$Z$101,_xlfn.XMATCH(T$31,'movie-row'!$A$1:$Z$1),0)</f>
        <v>0</v>
      </c>
      <c r="U273" s="18" cm="1">
        <f t="array" ref="U273">VLOOKUP($A273,'movie-row'!$A$2:$Z$101,_xlfn.XMATCH(U$31,'movie-row'!$A$1:$Z$1),0)</f>
        <v>0</v>
      </c>
      <c r="V273" s="18" cm="1">
        <f t="array" ref="V273">VLOOKUP($A273,'movie-row'!$A$2:$Z$101,_xlfn.XMATCH(V$31,'movie-row'!$A$1:$Z$1),0)</f>
        <v>0</v>
      </c>
      <c r="W273" s="18" cm="1">
        <f t="array" ref="W273">VLOOKUP($A273,'movie-row'!$A$2:$Z$101,_xlfn.XMATCH(W$31,'movie-row'!$A$1:$Z$1),0)</f>
        <v>4</v>
      </c>
      <c r="X273" s="18" cm="1">
        <f t="array" ref="X273">VLOOKUP($A273,'movie-row'!$A$2:$Z$101,_xlfn.XMATCH(X$31,'movie-row'!$A$1:$Z$1),0)</f>
        <v>0</v>
      </c>
      <c r="Y273" s="18" cm="1">
        <f t="array" ref="Y273">VLOOKUP($A273,'movie-row'!$A$2:$Z$101,_xlfn.XMATCH(Y$31,'movie-row'!$A$1:$Z$1),0)</f>
        <v>2.5</v>
      </c>
      <c r="Z273" s="18" cm="1">
        <f t="array" ref="Z273">VLOOKUP($A273,'movie-row'!$A$2:$Z$101,_xlfn.XMATCH(Z$31,'movie-row'!$A$1:$Z$1),0)</f>
        <v>0</v>
      </c>
      <c r="AB273" s="38"/>
      <c r="AC273" s="38"/>
      <c r="AD273" s="38"/>
      <c r="AE273" s="38"/>
      <c r="AF273" s="38"/>
      <c r="AG273" s="38"/>
      <c r="AH273" s="38"/>
      <c r="AI273" s="38"/>
      <c r="AJ273" s="38"/>
      <c r="AK273" s="38"/>
      <c r="AL273" s="38"/>
      <c r="AM273" s="38"/>
      <c r="AN273" s="38"/>
      <c r="AO273" s="38"/>
      <c r="AP273" s="38"/>
      <c r="AQ273" s="38"/>
      <c r="AR273" s="38"/>
      <c r="AS273" s="38"/>
      <c r="AT273" s="38"/>
      <c r="AU273" s="38"/>
      <c r="AV273" s="38"/>
      <c r="AW273" s="38"/>
      <c r="AX273" s="38"/>
      <c r="AY273" s="38"/>
      <c r="AZ273" s="38"/>
    </row>
    <row r="274" spans="1:52">
      <c r="A274" s="1" t="str">
        <f t="shared" si="45"/>
        <v>581: Dances with Wolves (1990)</v>
      </c>
      <c r="B274" s="18" cm="1">
        <f t="array" ref="B274">VLOOKUP($A274,'movie-row'!$A$2:$Z$101,_xlfn.XMATCH(B$32,'movie-row'!$A$1:$Z$1),0)</f>
        <v>2.5</v>
      </c>
      <c r="C274" s="18" cm="1">
        <f t="array" ref="C274">VLOOKUP($A274,'movie-row'!$A$2:$Z$101,_xlfn.XMATCH(C$32,'movie-row'!$A$1:$Z$1),0)</f>
        <v>0</v>
      </c>
      <c r="D274" s="18" cm="1">
        <f t="array" ref="D274">VLOOKUP($A274,'movie-row'!$A$2:$Z$101,_xlfn.XMATCH(D$32,'movie-row'!$A$1:$Z$1),0)</f>
        <v>4.5</v>
      </c>
      <c r="E274" s="18" cm="1">
        <f t="array" ref="E274">VLOOKUP($A274,'movie-row'!$A$2:$Z$101,_xlfn.XMATCH(E$32,'movie-row'!$A$1:$Z$1),0)</f>
        <v>0</v>
      </c>
      <c r="F274" s="27" cm="1">
        <f t="array" ref="F274">VLOOKUP($A274,'movie-row'!$A$2:$Z$101,_xlfn.XMATCH(F$32,'movie-row'!$A$1:$Z$1),0)</f>
        <v>4</v>
      </c>
      <c r="G274" s="18" cm="1">
        <f t="array" ref="G274">VLOOKUP($A274,'movie-row'!$A$2:$Z$101,_xlfn.XMATCH(G$32,'movie-row'!$A$1:$Z$1),0)</f>
        <v>0</v>
      </c>
      <c r="H274" s="18" cm="1">
        <f t="array" ref="H274">VLOOKUP($A274,'movie-row'!$A$2:$Z$101,_xlfn.XMATCH(H$32,'movie-row'!$A$1:$Z$1),0)</f>
        <v>0</v>
      </c>
      <c r="I274" s="18" cm="1">
        <f t="array" ref="I274">VLOOKUP($A274,'movie-row'!$A$2:$Z$101,_xlfn.XMATCH(I$32,'movie-row'!$A$1:$Z$1),0)</f>
        <v>3</v>
      </c>
      <c r="J274" s="18" cm="1">
        <f t="array" ref="J274">VLOOKUP($A274,'movie-row'!$A$2:$Z$101,_xlfn.XMATCH(J$32,'movie-row'!$A$1:$Z$1),0)</f>
        <v>0</v>
      </c>
      <c r="K274" s="18" cm="1">
        <f t="array" ref="K274">VLOOKUP($A274,'movie-row'!$A$2:$Z$101,_xlfn.XMATCH(K$32,'movie-row'!$A$1:$Z$1),0)</f>
        <v>2</v>
      </c>
      <c r="L274" s="18" cm="1">
        <f t="array" ref="L274">VLOOKUP($A274,'movie-row'!$A$2:$Z$101,_xlfn.XMATCH(L$32,'movie-row'!$A$1:$Z$1),0)</f>
        <v>0</v>
      </c>
      <c r="M274" s="18" cm="1">
        <f t="array" ref="M274">VLOOKUP($A274,'movie-row'!$A$2:$Z$101,_xlfn.XMATCH(M$32,'movie-row'!$A$1:$Z$1),0)</f>
        <v>4</v>
      </c>
      <c r="N274" s="18" cm="1">
        <f t="array" ref="N274">VLOOKUP($A274,'movie-row'!$A$2:$Z$101,_xlfn.XMATCH(N$32,'movie-row'!$A$1:$Z$1),0)</f>
        <v>0</v>
      </c>
      <c r="O274" s="27" cm="1">
        <f t="array" ref="O274">VLOOKUP($A274,'movie-row'!$A$2:$Z$101,_xlfn.XMATCH(O$32,'movie-row'!$A$1:$Z$1),0)</f>
        <v>0</v>
      </c>
      <c r="P274" s="18" cm="1">
        <f t="array" ref="P274">VLOOKUP($A274,'movie-row'!$A$2:$Z$101,_xlfn.XMATCH(P$32,'movie-row'!$A$1:$Z$1),0)</f>
        <v>2.5</v>
      </c>
      <c r="Q274" s="18" cm="1">
        <f t="array" ref="Q274">VLOOKUP($A274,'movie-row'!$A$2:$Z$101,_xlfn.XMATCH(Q$32,'movie-row'!$A$1:$Z$1),0)</f>
        <v>0</v>
      </c>
      <c r="R274" s="18" cm="1">
        <f t="array" ref="R274">VLOOKUP($A274,'movie-row'!$A$2:$Z$101,_xlfn.XMATCH(R$32,'movie-row'!$A$1:$Z$1),0)</f>
        <v>2.5</v>
      </c>
      <c r="S274" s="18" cm="1">
        <f t="array" ref="S274">VLOOKUP($A274,'movie-row'!$A$2:$Z$101,_xlfn.XMATCH(S$32,'movie-row'!$A$1:$Z$1),0)</f>
        <v>0</v>
      </c>
      <c r="T274" s="18" cm="1">
        <f t="array" ref="T274">VLOOKUP($A274,'movie-row'!$A$2:$Z$101,_xlfn.XMATCH(T$32,'movie-row'!$A$1:$Z$1),0)</f>
        <v>0</v>
      </c>
      <c r="U274" s="18" cm="1">
        <f t="array" ref="U274">VLOOKUP($A274,'movie-row'!$A$2:$Z$101,_xlfn.XMATCH(U$32,'movie-row'!$A$1:$Z$1),0)</f>
        <v>0</v>
      </c>
      <c r="V274" s="18" cm="1">
        <f t="array" ref="V274">VLOOKUP($A274,'movie-row'!$A$2:$Z$101,_xlfn.XMATCH(V$32,'movie-row'!$A$1:$Z$1),0)</f>
        <v>4</v>
      </c>
      <c r="W274" s="18" cm="1">
        <f t="array" ref="W274">VLOOKUP($A274,'movie-row'!$A$2:$Z$101,_xlfn.XMATCH(W$32,'movie-row'!$A$1:$Z$1),0)</f>
        <v>0</v>
      </c>
      <c r="X274" s="18" cm="1">
        <f t="array" ref="X274">VLOOKUP($A274,'movie-row'!$A$2:$Z$101,_xlfn.XMATCH(X$32,'movie-row'!$A$1:$Z$1),0)</f>
        <v>0</v>
      </c>
      <c r="Y274" s="18" cm="1">
        <f t="array" ref="Y274">VLOOKUP($A274,'movie-row'!$A$2:$Z$101,_xlfn.XMATCH(Y$32,'movie-row'!$A$1:$Z$1),0)</f>
        <v>0</v>
      </c>
      <c r="Z274" s="18" cm="1">
        <f t="array" ref="Z274">VLOOKUP($A274,'movie-row'!$A$2:$Z$101,_xlfn.XMATCH(Z$32,'movie-row'!$A$1:$Z$1),0)</f>
        <v>0</v>
      </c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  <c r="AL274" s="38"/>
      <c r="AM274" s="38"/>
      <c r="AN274" s="38"/>
      <c r="AO274" s="38"/>
      <c r="AP274" s="38"/>
      <c r="AQ274" s="38"/>
      <c r="AR274" s="38"/>
      <c r="AS274" s="38"/>
      <c r="AT274" s="38"/>
      <c r="AU274" s="38"/>
      <c r="AV274" s="38"/>
      <c r="AW274" s="38"/>
      <c r="AX274" s="38"/>
      <c r="AY274" s="38"/>
      <c r="AZ274" s="38"/>
    </row>
    <row r="275" spans="1:52">
      <c r="A275" s="1" t="str">
        <f t="shared" si="45"/>
        <v>581: Dances with Wolves (1990)</v>
      </c>
      <c r="B275" s="18" cm="1">
        <f t="array" ref="B275">VLOOKUP($A275,'movie-row'!$A$2:$Z$101,_xlfn.XMATCH(B$33,'movie-row'!$A$1:$Z$1),0)</f>
        <v>0</v>
      </c>
      <c r="C275" s="18" cm="1">
        <f t="array" ref="C275">VLOOKUP($A275,'movie-row'!$A$2:$Z$101,_xlfn.XMATCH(C$33,'movie-row'!$A$1:$Z$1),0)</f>
        <v>0</v>
      </c>
      <c r="D275" s="18" cm="1">
        <f t="array" ref="D275">VLOOKUP($A275,'movie-row'!$A$2:$Z$101,_xlfn.XMATCH(D$33,'movie-row'!$A$1:$Z$1),0)</f>
        <v>4.5</v>
      </c>
      <c r="E275" s="18" cm="1">
        <f t="array" ref="E275">VLOOKUP($A275,'movie-row'!$A$2:$Z$101,_xlfn.XMATCH(E$33,'movie-row'!$A$1:$Z$1),0)</f>
        <v>0</v>
      </c>
      <c r="F275" s="27" cm="1">
        <f t="array" ref="F275">VLOOKUP($A275,'movie-row'!$A$2:$Z$101,_xlfn.XMATCH(F$33,'movie-row'!$A$1:$Z$1),0)</f>
        <v>3</v>
      </c>
      <c r="G275" s="18" cm="1">
        <f t="array" ref="G275">VLOOKUP($A275,'movie-row'!$A$2:$Z$101,_xlfn.XMATCH(G$33,'movie-row'!$A$1:$Z$1),0)</f>
        <v>4.5</v>
      </c>
      <c r="H275" s="18" cm="1">
        <f t="array" ref="H275">VLOOKUP($A275,'movie-row'!$A$2:$Z$101,_xlfn.XMATCH(H$33,'movie-row'!$A$1:$Z$1),0)</f>
        <v>0</v>
      </c>
      <c r="I275" s="18" cm="1">
        <f t="array" ref="I275">VLOOKUP($A275,'movie-row'!$A$2:$Z$101,_xlfn.XMATCH(I$33,'movie-row'!$A$1:$Z$1),0)</f>
        <v>0</v>
      </c>
      <c r="J275" s="18" cm="1">
        <f t="array" ref="J275">VLOOKUP($A275,'movie-row'!$A$2:$Z$101,_xlfn.XMATCH(J$33,'movie-row'!$A$1:$Z$1),0)</f>
        <v>0</v>
      </c>
      <c r="K275" s="18" cm="1">
        <f t="array" ref="K275">VLOOKUP($A275,'movie-row'!$A$2:$Z$101,_xlfn.XMATCH(K$33,'movie-row'!$A$1:$Z$1),0)</f>
        <v>4.5</v>
      </c>
      <c r="L275" s="18" cm="1">
        <f t="array" ref="L275">VLOOKUP($A275,'movie-row'!$A$2:$Z$101,_xlfn.XMATCH(L$33,'movie-row'!$A$1:$Z$1),0)</f>
        <v>4.5</v>
      </c>
      <c r="M275" s="18" cm="1">
        <f t="array" ref="M275">VLOOKUP($A275,'movie-row'!$A$2:$Z$101,_xlfn.XMATCH(M$33,'movie-row'!$A$1:$Z$1),0)</f>
        <v>0</v>
      </c>
      <c r="N275" s="18" cm="1">
        <f t="array" ref="N275">VLOOKUP($A275,'movie-row'!$A$2:$Z$101,_xlfn.XMATCH(N$33,'movie-row'!$A$1:$Z$1),0)</f>
        <v>0</v>
      </c>
      <c r="O275" s="27" cm="1">
        <f t="array" ref="O275">VLOOKUP($A275,'movie-row'!$A$2:$Z$101,_xlfn.XMATCH(O$33,'movie-row'!$A$1:$Z$1),0)</f>
        <v>4.5</v>
      </c>
      <c r="P275" s="18" cm="1">
        <f t="array" ref="P275">VLOOKUP($A275,'movie-row'!$A$2:$Z$101,_xlfn.XMATCH(P$33,'movie-row'!$A$1:$Z$1),0)</f>
        <v>0</v>
      </c>
      <c r="Q275" s="18" cm="1">
        <f t="array" ref="Q275">VLOOKUP($A275,'movie-row'!$A$2:$Z$101,_xlfn.XMATCH(Q$33,'movie-row'!$A$1:$Z$1),0)</f>
        <v>0</v>
      </c>
      <c r="R275" s="18" cm="1">
        <f t="array" ref="R275">VLOOKUP($A275,'movie-row'!$A$2:$Z$101,_xlfn.XMATCH(R$33,'movie-row'!$A$1:$Z$1),0)</f>
        <v>3</v>
      </c>
      <c r="S275" s="18" cm="1">
        <f t="array" ref="S275">VLOOKUP($A275,'movie-row'!$A$2:$Z$101,_xlfn.XMATCH(S$33,'movie-row'!$A$1:$Z$1),0)</f>
        <v>0</v>
      </c>
      <c r="T275" s="18" cm="1">
        <f t="array" ref="T275">VLOOKUP($A275,'movie-row'!$A$2:$Z$101,_xlfn.XMATCH(T$33,'movie-row'!$A$1:$Z$1),0)</f>
        <v>2.5</v>
      </c>
      <c r="U275" s="18" cm="1">
        <f t="array" ref="U275">VLOOKUP($A275,'movie-row'!$A$2:$Z$101,_xlfn.XMATCH(U$33,'movie-row'!$A$1:$Z$1),0)</f>
        <v>0</v>
      </c>
      <c r="V275" s="18" cm="1">
        <f t="array" ref="V275">VLOOKUP($A275,'movie-row'!$A$2:$Z$101,_xlfn.XMATCH(V$33,'movie-row'!$A$1:$Z$1),0)</f>
        <v>0</v>
      </c>
      <c r="W275" s="18" cm="1">
        <f t="array" ref="W275">VLOOKUP($A275,'movie-row'!$A$2:$Z$101,_xlfn.XMATCH(W$33,'movie-row'!$A$1:$Z$1),0)</f>
        <v>0</v>
      </c>
      <c r="X275" s="18" cm="1">
        <f t="array" ref="X275">VLOOKUP($A275,'movie-row'!$A$2:$Z$101,_xlfn.XMATCH(X$33,'movie-row'!$A$1:$Z$1),0)</f>
        <v>4</v>
      </c>
      <c r="Y275" s="18" cm="1">
        <f t="array" ref="Y275">VLOOKUP($A275,'movie-row'!$A$2:$Z$101,_xlfn.XMATCH(Y$33,'movie-row'!$A$1:$Z$1),0)</f>
        <v>4.5</v>
      </c>
      <c r="Z275" s="18" cm="1">
        <f t="array" ref="Z275">VLOOKUP($A275,'movie-row'!$A$2:$Z$101,_xlfn.XMATCH(Z$33,'movie-row'!$A$1:$Z$1),0)</f>
        <v>2.5</v>
      </c>
      <c r="AB275" s="38"/>
      <c r="AC275" s="38"/>
      <c r="AD275" s="38"/>
      <c r="AE275" s="38"/>
      <c r="AF275" s="38"/>
      <c r="AG275" s="38"/>
      <c r="AH275" s="38"/>
      <c r="AI275" s="38"/>
      <c r="AJ275" s="38"/>
      <c r="AK275" s="38"/>
      <c r="AL275" s="38"/>
      <c r="AM275" s="38"/>
      <c r="AN275" s="38"/>
      <c r="AO275" s="38"/>
      <c r="AP275" s="38"/>
      <c r="AQ275" s="38"/>
      <c r="AR275" s="38"/>
      <c r="AS275" s="38"/>
      <c r="AT275" s="38"/>
      <c r="AU275" s="38"/>
      <c r="AV275" s="38"/>
      <c r="AW275" s="38"/>
      <c r="AX275" s="38"/>
      <c r="AY275" s="38"/>
      <c r="AZ275" s="38"/>
    </row>
    <row r="276" spans="1:52">
      <c r="A276" s="21" t="s">
        <v>46</v>
      </c>
      <c r="B276" s="18" cm="1">
        <f t="array" ref="B276">VLOOKUP($A276,'movie-row'!$A$2:$Z$101,_xlfn.XMATCH(B$29,'movie-row'!$A$1:$Z$1),0)</f>
        <v>4</v>
      </c>
      <c r="C276" s="18" cm="1">
        <f t="array" ref="C276">VLOOKUP($A276,'movie-row'!$A$2:$Z$101,_xlfn.XMATCH(C$29,'movie-row'!$A$1:$Z$1),0)</f>
        <v>5</v>
      </c>
      <c r="D276" s="18" cm="1">
        <f t="array" ref="D276">VLOOKUP($A276,'movie-row'!$A$2:$Z$101,_xlfn.XMATCH(D$29,'movie-row'!$A$1:$Z$1),0)</f>
        <v>0</v>
      </c>
      <c r="E276" s="18" cm="1">
        <f t="array" ref="E276">VLOOKUP($A276,'movie-row'!$A$2:$Z$101,_xlfn.XMATCH(E$29,'movie-row'!$A$1:$Z$1),0)</f>
        <v>0</v>
      </c>
      <c r="F276" s="27" cm="1">
        <f t="array" ref="F276">VLOOKUP($A276,'movie-row'!$A$2:$Z$101,_xlfn.XMATCH(F$29,'movie-row'!$A$1:$Z$1),0)</f>
        <v>4</v>
      </c>
      <c r="G276" s="18" cm="1">
        <f t="array" ref="G276">VLOOKUP($A276,'movie-row'!$A$2:$Z$101,_xlfn.XMATCH(G$29,'movie-row'!$A$1:$Z$1),0)</f>
        <v>5</v>
      </c>
      <c r="H276" s="18" cm="1">
        <f t="array" ref="H276">VLOOKUP($A276,'movie-row'!$A$2:$Z$101,_xlfn.XMATCH(H$29,'movie-row'!$A$1:$Z$1),0)</f>
        <v>0</v>
      </c>
      <c r="I276" s="18" cm="1">
        <f t="array" ref="I276">VLOOKUP($A276,'movie-row'!$A$2:$Z$101,_xlfn.XMATCH(I$29,'movie-row'!$A$1:$Z$1),0)</f>
        <v>0</v>
      </c>
      <c r="J276" s="18" cm="1">
        <f t="array" ref="J276">VLOOKUP($A276,'movie-row'!$A$2:$Z$101,_xlfn.XMATCH(J$29,'movie-row'!$A$1:$Z$1),0)</f>
        <v>0</v>
      </c>
      <c r="K276" s="18" cm="1">
        <f t="array" ref="K276">VLOOKUP($A276,'movie-row'!$A$2:$Z$101,_xlfn.XMATCH(K$29,'movie-row'!$A$1:$Z$1),0)</f>
        <v>0</v>
      </c>
      <c r="L276" s="18" cm="1">
        <f t="array" ref="L276">VLOOKUP($A276,'movie-row'!$A$2:$Z$101,_xlfn.XMATCH(L$29,'movie-row'!$A$1:$Z$1),0)</f>
        <v>1</v>
      </c>
      <c r="M276" s="18" cm="1">
        <f t="array" ref="M276">VLOOKUP($A276,'movie-row'!$A$2:$Z$101,_xlfn.XMATCH(M$29,'movie-row'!$A$1:$Z$1),0)</f>
        <v>0</v>
      </c>
      <c r="N276" s="18" cm="1">
        <f t="array" ref="N276">VLOOKUP($A276,'movie-row'!$A$2:$Z$101,_xlfn.XMATCH(N$29,'movie-row'!$A$1:$Z$1),0)</f>
        <v>4</v>
      </c>
      <c r="O276" s="27" cm="1">
        <f t="array" ref="O276">VLOOKUP($A276,'movie-row'!$A$2:$Z$101,_xlfn.XMATCH(O$29,'movie-row'!$A$1:$Z$1),0)</f>
        <v>0</v>
      </c>
      <c r="P276" s="18" cm="1">
        <f t="array" ref="P276">VLOOKUP($A276,'movie-row'!$A$2:$Z$101,_xlfn.XMATCH(P$29,'movie-row'!$A$1:$Z$1),0)</f>
        <v>5</v>
      </c>
      <c r="Q276" s="18" cm="1">
        <f t="array" ref="Q276">VLOOKUP($A276,'movie-row'!$A$2:$Z$101,_xlfn.XMATCH(Q$29,'movie-row'!$A$1:$Z$1),0)</f>
        <v>0</v>
      </c>
      <c r="R276" s="18" cm="1">
        <f t="array" ref="R276">VLOOKUP($A276,'movie-row'!$A$2:$Z$101,_xlfn.XMATCH(R$29,'movie-row'!$A$1:$Z$1),0)</f>
        <v>0</v>
      </c>
      <c r="S276" s="18" cm="1">
        <f t="array" ref="S276">VLOOKUP($A276,'movie-row'!$A$2:$Z$101,_xlfn.XMATCH(S$29,'movie-row'!$A$1:$Z$1),0)</f>
        <v>3.5</v>
      </c>
      <c r="T276" s="18" cm="1">
        <f t="array" ref="T276">VLOOKUP($A276,'movie-row'!$A$2:$Z$101,_xlfn.XMATCH(T$29,'movie-row'!$A$1:$Z$1),0)</f>
        <v>0</v>
      </c>
      <c r="U276" s="18" cm="1">
        <f t="array" ref="U276">VLOOKUP($A276,'movie-row'!$A$2:$Z$101,_xlfn.XMATCH(U$29,'movie-row'!$A$1:$Z$1),0)</f>
        <v>0</v>
      </c>
      <c r="V276" s="18" cm="1">
        <f t="array" ref="V276">VLOOKUP($A276,'movie-row'!$A$2:$Z$101,_xlfn.XMATCH(V$29,'movie-row'!$A$1:$Z$1),0)</f>
        <v>3.5</v>
      </c>
      <c r="W276" s="18" cm="1">
        <f t="array" ref="W276">VLOOKUP($A276,'movie-row'!$A$2:$Z$101,_xlfn.XMATCH(W$29,'movie-row'!$A$1:$Z$1),0)</f>
        <v>0</v>
      </c>
      <c r="X276" s="18" cm="1">
        <f t="array" ref="X276">VLOOKUP($A276,'movie-row'!$A$2:$Z$101,_xlfn.XMATCH(X$29,'movie-row'!$A$1:$Z$1),0)</f>
        <v>5</v>
      </c>
      <c r="Y276" s="18" cm="1">
        <f t="array" ref="Y276">VLOOKUP($A276,'movie-row'!$A$2:$Z$101,_xlfn.XMATCH(Y$29,'movie-row'!$A$1:$Z$1),0)</f>
        <v>5</v>
      </c>
      <c r="Z276" s="18" cm="1">
        <f t="array" ref="Z276">VLOOKUP($A276,'movie-row'!$A$2:$Z$101,_xlfn.XMATCH(Z$29,'movie-row'!$A$1:$Z$1),0)</f>
        <v>0</v>
      </c>
      <c r="AB276" s="38"/>
      <c r="AC276" s="38"/>
      <c r="AD276" s="38"/>
      <c r="AE276" s="38"/>
      <c r="AF276" s="38"/>
      <c r="AG276" s="38"/>
      <c r="AH276" s="38"/>
      <c r="AI276" s="38"/>
      <c r="AJ276" s="38"/>
      <c r="AK276" s="38"/>
      <c r="AL276" s="38"/>
      <c r="AM276" s="38"/>
      <c r="AN276" s="38"/>
      <c r="AO276" s="38"/>
      <c r="AP276" s="38"/>
      <c r="AQ276" s="38"/>
      <c r="AR276" s="38"/>
      <c r="AS276" s="38"/>
      <c r="AT276" s="38"/>
      <c r="AU276" s="38"/>
      <c r="AV276" s="38"/>
      <c r="AW276" s="38"/>
      <c r="AX276" s="38"/>
      <c r="AY276" s="38"/>
      <c r="AZ276" s="38"/>
    </row>
    <row r="277" spans="1:52">
      <c r="A277" s="1" t="str">
        <f t="shared" ref="A277:A280" si="46">A276</f>
        <v>585: Monsters Inc. (2001)</v>
      </c>
      <c r="B277" s="18" cm="1">
        <f t="array" ref="B277">VLOOKUP($A277,'movie-row'!$A$2:$Z$101,_xlfn.XMATCH(B$30,'movie-row'!$A$1:$Z$1),0)</f>
        <v>0</v>
      </c>
      <c r="C277" s="18" cm="1">
        <f t="array" ref="C277">VLOOKUP($A277,'movie-row'!$A$2:$Z$101,_xlfn.XMATCH(C$30,'movie-row'!$A$1:$Z$1),0)</f>
        <v>0</v>
      </c>
      <c r="D277" s="18" cm="1">
        <f t="array" ref="D277">VLOOKUP($A277,'movie-row'!$A$2:$Z$101,_xlfn.XMATCH(D$30,'movie-row'!$A$1:$Z$1),0)</f>
        <v>3.5</v>
      </c>
      <c r="E277" s="18" cm="1">
        <f t="array" ref="E277">VLOOKUP($A277,'movie-row'!$A$2:$Z$101,_xlfn.XMATCH(E$30,'movie-row'!$A$1:$Z$1),0)</f>
        <v>0</v>
      </c>
      <c r="F277" s="27" cm="1">
        <f t="array" ref="F277">VLOOKUP($A277,'movie-row'!$A$2:$Z$101,_xlfn.XMATCH(F$30,'movie-row'!$A$1:$Z$1),0)</f>
        <v>0</v>
      </c>
      <c r="G277" s="18" cm="1">
        <f t="array" ref="G277">VLOOKUP($A277,'movie-row'!$A$2:$Z$101,_xlfn.XMATCH(G$30,'movie-row'!$A$1:$Z$1),0)</f>
        <v>0</v>
      </c>
      <c r="H277" s="18" cm="1">
        <f t="array" ref="H277">VLOOKUP($A277,'movie-row'!$A$2:$Z$101,_xlfn.XMATCH(H$30,'movie-row'!$A$1:$Z$1),0)</f>
        <v>3.5</v>
      </c>
      <c r="I277" s="18" cm="1">
        <f t="array" ref="I277">VLOOKUP($A277,'movie-row'!$A$2:$Z$101,_xlfn.XMATCH(I$30,'movie-row'!$A$1:$Z$1),0)</f>
        <v>0</v>
      </c>
      <c r="J277" s="18" cm="1">
        <f t="array" ref="J277">VLOOKUP($A277,'movie-row'!$A$2:$Z$101,_xlfn.XMATCH(J$30,'movie-row'!$A$1:$Z$1),0)</f>
        <v>5</v>
      </c>
      <c r="K277" s="18" cm="1">
        <f t="array" ref="K277">VLOOKUP($A277,'movie-row'!$A$2:$Z$101,_xlfn.XMATCH(K$30,'movie-row'!$A$1:$Z$1),0)</f>
        <v>4</v>
      </c>
      <c r="L277" s="18" cm="1">
        <f t="array" ref="L277">VLOOKUP($A277,'movie-row'!$A$2:$Z$101,_xlfn.XMATCH(L$30,'movie-row'!$A$1:$Z$1),0)</f>
        <v>0</v>
      </c>
      <c r="M277" s="18" cm="1">
        <f t="array" ref="M277">VLOOKUP($A277,'movie-row'!$A$2:$Z$101,_xlfn.XMATCH(M$30,'movie-row'!$A$1:$Z$1),0)</f>
        <v>0</v>
      </c>
      <c r="N277" s="18" cm="1">
        <f t="array" ref="N277">VLOOKUP($A277,'movie-row'!$A$2:$Z$101,_xlfn.XMATCH(N$30,'movie-row'!$A$1:$Z$1),0)</f>
        <v>3.5</v>
      </c>
      <c r="O277" s="27" cm="1">
        <f t="array" ref="O277">VLOOKUP($A277,'movie-row'!$A$2:$Z$101,_xlfn.XMATCH(O$30,'movie-row'!$A$1:$Z$1),0)</f>
        <v>5</v>
      </c>
      <c r="P277" s="18" cm="1">
        <f t="array" ref="P277">VLOOKUP($A277,'movie-row'!$A$2:$Z$101,_xlfn.XMATCH(P$30,'movie-row'!$A$1:$Z$1),0)</f>
        <v>5</v>
      </c>
      <c r="Q277" s="18" cm="1">
        <f t="array" ref="Q277">VLOOKUP($A277,'movie-row'!$A$2:$Z$101,_xlfn.XMATCH(Q$30,'movie-row'!$A$1:$Z$1),0)</f>
        <v>5</v>
      </c>
      <c r="R277" s="18" cm="1">
        <f t="array" ref="R277">VLOOKUP($A277,'movie-row'!$A$2:$Z$101,_xlfn.XMATCH(R$30,'movie-row'!$A$1:$Z$1),0)</f>
        <v>5</v>
      </c>
      <c r="S277" s="18" cm="1">
        <f t="array" ref="S277">VLOOKUP($A277,'movie-row'!$A$2:$Z$101,_xlfn.XMATCH(S$30,'movie-row'!$A$1:$Z$1),0)</f>
        <v>0</v>
      </c>
      <c r="T277" s="18" cm="1">
        <f t="array" ref="T277">VLOOKUP($A277,'movie-row'!$A$2:$Z$101,_xlfn.XMATCH(T$30,'movie-row'!$A$1:$Z$1),0)</f>
        <v>5</v>
      </c>
      <c r="U277" s="18" cm="1">
        <f t="array" ref="U277">VLOOKUP($A277,'movie-row'!$A$2:$Z$101,_xlfn.XMATCH(U$30,'movie-row'!$A$1:$Z$1),0)</f>
        <v>3.5</v>
      </c>
      <c r="V277" s="18" cm="1">
        <f t="array" ref="V277">VLOOKUP($A277,'movie-row'!$A$2:$Z$101,_xlfn.XMATCH(V$30,'movie-row'!$A$1:$Z$1),0)</f>
        <v>5</v>
      </c>
      <c r="W277" s="18" cm="1">
        <f t="array" ref="W277">VLOOKUP($A277,'movie-row'!$A$2:$Z$101,_xlfn.XMATCH(W$30,'movie-row'!$A$1:$Z$1),0)</f>
        <v>3.5</v>
      </c>
      <c r="X277" s="18" cm="1">
        <f t="array" ref="X277">VLOOKUP($A277,'movie-row'!$A$2:$Z$101,_xlfn.XMATCH(X$30,'movie-row'!$A$1:$Z$1),0)</f>
        <v>0</v>
      </c>
      <c r="Y277" s="18" cm="1">
        <f t="array" ref="Y277">VLOOKUP($A277,'movie-row'!$A$2:$Z$101,_xlfn.XMATCH(Y$30,'movie-row'!$A$1:$Z$1),0)</f>
        <v>0</v>
      </c>
      <c r="Z277" s="18" cm="1">
        <f t="array" ref="Z277">VLOOKUP($A277,'movie-row'!$A$2:$Z$101,_xlfn.XMATCH(Z$30,'movie-row'!$A$1:$Z$1),0)</f>
        <v>5</v>
      </c>
      <c r="AB277" s="38"/>
      <c r="AC277" s="38"/>
      <c r="AD277" s="38"/>
      <c r="AE277" s="38"/>
      <c r="AF277" s="38"/>
      <c r="AG277" s="38"/>
      <c r="AH277" s="38"/>
      <c r="AI277" s="38"/>
      <c r="AJ277" s="38"/>
      <c r="AK277" s="38"/>
      <c r="AL277" s="38"/>
      <c r="AM277" s="38"/>
      <c r="AN277" s="38"/>
      <c r="AO277" s="38"/>
      <c r="AP277" s="38"/>
      <c r="AQ277" s="38"/>
      <c r="AR277" s="38"/>
      <c r="AS277" s="38"/>
      <c r="AT277" s="38"/>
      <c r="AU277" s="38"/>
      <c r="AV277" s="38"/>
      <c r="AW277" s="38"/>
      <c r="AX277" s="38"/>
      <c r="AY277" s="38"/>
      <c r="AZ277" s="38"/>
    </row>
    <row r="278" spans="1:52">
      <c r="A278" s="1" t="str">
        <f t="shared" si="46"/>
        <v>585: Monsters Inc. (2001)</v>
      </c>
      <c r="B278" s="18" cm="1">
        <f t="array" ref="B278">VLOOKUP($A278,'movie-row'!$A$2:$Z$101,_xlfn.XMATCH(B$31,'movie-row'!$A$1:$Z$1),0)</f>
        <v>3.5</v>
      </c>
      <c r="C278" s="18" cm="1">
        <f t="array" ref="C278">VLOOKUP($A278,'movie-row'!$A$2:$Z$101,_xlfn.XMATCH(C$31,'movie-row'!$A$1:$Z$1),0)</f>
        <v>4</v>
      </c>
      <c r="D278" s="18" cm="1">
        <f t="array" ref="D278">VLOOKUP($A278,'movie-row'!$A$2:$Z$101,_xlfn.XMATCH(D$31,'movie-row'!$A$1:$Z$1),0)</f>
        <v>4</v>
      </c>
      <c r="E278" s="18" cm="1">
        <f t="array" ref="E278">VLOOKUP($A278,'movie-row'!$A$2:$Z$101,_xlfn.XMATCH(E$31,'movie-row'!$A$1:$Z$1),0)</f>
        <v>5</v>
      </c>
      <c r="F278" s="27" cm="1">
        <f t="array" ref="F278">VLOOKUP($A278,'movie-row'!$A$2:$Z$101,_xlfn.XMATCH(F$31,'movie-row'!$A$1:$Z$1),0)</f>
        <v>3.5</v>
      </c>
      <c r="G278" s="18" cm="1">
        <f t="array" ref="G278">VLOOKUP($A278,'movie-row'!$A$2:$Z$101,_xlfn.XMATCH(G$31,'movie-row'!$A$1:$Z$1),0)</f>
        <v>5</v>
      </c>
      <c r="H278" s="18" cm="1">
        <f t="array" ref="H278">VLOOKUP($A278,'movie-row'!$A$2:$Z$101,_xlfn.XMATCH(H$31,'movie-row'!$A$1:$Z$1),0)</f>
        <v>4</v>
      </c>
      <c r="I278" s="18" cm="1">
        <f t="array" ref="I278">VLOOKUP($A278,'movie-row'!$A$2:$Z$101,_xlfn.XMATCH(I$31,'movie-row'!$A$1:$Z$1),0)</f>
        <v>3.5</v>
      </c>
      <c r="J278" s="18" cm="1">
        <f t="array" ref="J278">VLOOKUP($A278,'movie-row'!$A$2:$Z$101,_xlfn.XMATCH(J$31,'movie-row'!$A$1:$Z$1),0)</f>
        <v>4</v>
      </c>
      <c r="K278" s="18" cm="1">
        <f t="array" ref="K278">VLOOKUP($A278,'movie-row'!$A$2:$Z$101,_xlfn.XMATCH(K$31,'movie-row'!$A$1:$Z$1),0)</f>
        <v>5</v>
      </c>
      <c r="L278" s="18" cm="1">
        <f t="array" ref="L278">VLOOKUP($A278,'movie-row'!$A$2:$Z$101,_xlfn.XMATCH(L$31,'movie-row'!$A$1:$Z$1),0)</f>
        <v>5</v>
      </c>
      <c r="M278" s="18" cm="1">
        <f t="array" ref="M278">VLOOKUP($A278,'movie-row'!$A$2:$Z$101,_xlfn.XMATCH(M$31,'movie-row'!$A$1:$Z$1),0)</f>
        <v>0</v>
      </c>
      <c r="N278" s="18" cm="1">
        <f t="array" ref="N278">VLOOKUP($A278,'movie-row'!$A$2:$Z$101,_xlfn.XMATCH(N$31,'movie-row'!$A$1:$Z$1),0)</f>
        <v>5</v>
      </c>
      <c r="O278" s="27" cm="1">
        <f t="array" ref="O278">VLOOKUP($A278,'movie-row'!$A$2:$Z$101,_xlfn.XMATCH(O$31,'movie-row'!$A$1:$Z$1),0)</f>
        <v>4</v>
      </c>
      <c r="P278" s="18" cm="1">
        <f t="array" ref="P278">VLOOKUP($A278,'movie-row'!$A$2:$Z$101,_xlfn.XMATCH(P$31,'movie-row'!$A$1:$Z$1),0)</f>
        <v>5</v>
      </c>
      <c r="Q278" s="18" cm="1">
        <f t="array" ref="Q278">VLOOKUP($A278,'movie-row'!$A$2:$Z$101,_xlfn.XMATCH(Q$31,'movie-row'!$A$1:$Z$1),0)</f>
        <v>3.5</v>
      </c>
      <c r="R278" s="18" cm="1">
        <f t="array" ref="R278">VLOOKUP($A278,'movie-row'!$A$2:$Z$101,_xlfn.XMATCH(R$31,'movie-row'!$A$1:$Z$1),0)</f>
        <v>0</v>
      </c>
      <c r="S278" s="18" cm="1">
        <f t="array" ref="S278">VLOOKUP($A278,'movie-row'!$A$2:$Z$101,_xlfn.XMATCH(S$31,'movie-row'!$A$1:$Z$1),0)</f>
        <v>5</v>
      </c>
      <c r="T278" s="18" cm="1">
        <f t="array" ref="T278">VLOOKUP($A278,'movie-row'!$A$2:$Z$101,_xlfn.XMATCH(T$31,'movie-row'!$A$1:$Z$1),0)</f>
        <v>0</v>
      </c>
      <c r="U278" s="18" cm="1">
        <f t="array" ref="U278">VLOOKUP($A278,'movie-row'!$A$2:$Z$101,_xlfn.XMATCH(U$31,'movie-row'!$A$1:$Z$1),0)</f>
        <v>4</v>
      </c>
      <c r="V278" s="18" cm="1">
        <f t="array" ref="V278">VLOOKUP($A278,'movie-row'!$A$2:$Z$101,_xlfn.XMATCH(V$31,'movie-row'!$A$1:$Z$1),0)</f>
        <v>0</v>
      </c>
      <c r="W278" s="18" cm="1">
        <f t="array" ref="W278">VLOOKUP($A278,'movie-row'!$A$2:$Z$101,_xlfn.XMATCH(W$31,'movie-row'!$A$1:$Z$1),0)</f>
        <v>0</v>
      </c>
      <c r="X278" s="18" cm="1">
        <f t="array" ref="X278">VLOOKUP($A278,'movie-row'!$A$2:$Z$101,_xlfn.XMATCH(X$31,'movie-row'!$A$1:$Z$1),0)</f>
        <v>0</v>
      </c>
      <c r="Y278" s="18" cm="1">
        <f t="array" ref="Y278">VLOOKUP($A278,'movie-row'!$A$2:$Z$101,_xlfn.XMATCH(Y$31,'movie-row'!$A$1:$Z$1),0)</f>
        <v>3.5</v>
      </c>
      <c r="Z278" s="18" cm="1">
        <f t="array" ref="Z278">VLOOKUP($A278,'movie-row'!$A$2:$Z$101,_xlfn.XMATCH(Z$31,'movie-row'!$A$1:$Z$1),0)</f>
        <v>3.5</v>
      </c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  <c r="AL278" s="38"/>
      <c r="AM278" s="38"/>
      <c r="AN278" s="38"/>
      <c r="AO278" s="38"/>
      <c r="AP278" s="38"/>
      <c r="AQ278" s="38"/>
      <c r="AR278" s="38"/>
      <c r="AS278" s="38"/>
      <c r="AT278" s="38"/>
      <c r="AU278" s="38"/>
      <c r="AV278" s="38"/>
      <c r="AW278" s="38"/>
      <c r="AX278" s="38"/>
      <c r="AY278" s="38"/>
      <c r="AZ278" s="38"/>
    </row>
    <row r="279" spans="1:52">
      <c r="A279" s="1" t="str">
        <f t="shared" si="46"/>
        <v>585: Monsters Inc. (2001)</v>
      </c>
      <c r="B279" s="18" cm="1">
        <f t="array" ref="B279">VLOOKUP($A279,'movie-row'!$A$2:$Z$101,_xlfn.XMATCH(B$32,'movie-row'!$A$1:$Z$1),0)</f>
        <v>4</v>
      </c>
      <c r="C279" s="18" cm="1">
        <f t="array" ref="C279">VLOOKUP($A279,'movie-row'!$A$2:$Z$101,_xlfn.XMATCH(C$32,'movie-row'!$A$1:$Z$1),0)</f>
        <v>0</v>
      </c>
      <c r="D279" s="18" cm="1">
        <f t="array" ref="D279">VLOOKUP($A279,'movie-row'!$A$2:$Z$101,_xlfn.XMATCH(D$32,'movie-row'!$A$1:$Z$1),0)</f>
        <v>0</v>
      </c>
      <c r="E279" s="18" cm="1">
        <f t="array" ref="E279">VLOOKUP($A279,'movie-row'!$A$2:$Z$101,_xlfn.XMATCH(E$32,'movie-row'!$A$1:$Z$1),0)</f>
        <v>0</v>
      </c>
      <c r="F279" s="27" cm="1">
        <f t="array" ref="F279">VLOOKUP($A279,'movie-row'!$A$2:$Z$101,_xlfn.XMATCH(F$32,'movie-row'!$A$1:$Z$1),0)</f>
        <v>5</v>
      </c>
      <c r="G279" s="18" cm="1">
        <f t="array" ref="G279">VLOOKUP($A279,'movie-row'!$A$2:$Z$101,_xlfn.XMATCH(G$32,'movie-row'!$A$1:$Z$1),0)</f>
        <v>3.5</v>
      </c>
      <c r="H279" s="18" cm="1">
        <f t="array" ref="H279">VLOOKUP($A279,'movie-row'!$A$2:$Z$101,_xlfn.XMATCH(H$32,'movie-row'!$A$1:$Z$1),0)</f>
        <v>0</v>
      </c>
      <c r="I279" s="18" cm="1">
        <f t="array" ref="I279">VLOOKUP($A279,'movie-row'!$A$2:$Z$101,_xlfn.XMATCH(I$32,'movie-row'!$A$1:$Z$1),0)</f>
        <v>5</v>
      </c>
      <c r="J279" s="18" cm="1">
        <f t="array" ref="J279">VLOOKUP($A279,'movie-row'!$A$2:$Z$101,_xlfn.XMATCH(J$32,'movie-row'!$A$1:$Z$1),0)</f>
        <v>5</v>
      </c>
      <c r="K279" s="18" cm="1">
        <f t="array" ref="K279">VLOOKUP($A279,'movie-row'!$A$2:$Z$101,_xlfn.XMATCH(K$32,'movie-row'!$A$1:$Z$1),0)</f>
        <v>3.5</v>
      </c>
      <c r="L279" s="18" cm="1">
        <f t="array" ref="L279">VLOOKUP($A279,'movie-row'!$A$2:$Z$101,_xlfn.XMATCH(L$32,'movie-row'!$A$1:$Z$1),0)</f>
        <v>0</v>
      </c>
      <c r="M279" s="18" cm="1">
        <f t="array" ref="M279">VLOOKUP($A279,'movie-row'!$A$2:$Z$101,_xlfn.XMATCH(M$32,'movie-row'!$A$1:$Z$1),0)</f>
        <v>0</v>
      </c>
      <c r="N279" s="18" cm="1">
        <f t="array" ref="N279">VLOOKUP($A279,'movie-row'!$A$2:$Z$101,_xlfn.XMATCH(N$32,'movie-row'!$A$1:$Z$1),0)</f>
        <v>0</v>
      </c>
      <c r="O279" s="27" cm="1">
        <f t="array" ref="O279">VLOOKUP($A279,'movie-row'!$A$2:$Z$101,_xlfn.XMATCH(O$32,'movie-row'!$A$1:$Z$1),0)</f>
        <v>4</v>
      </c>
      <c r="P279" s="18" cm="1">
        <f t="array" ref="P279">VLOOKUP($A279,'movie-row'!$A$2:$Z$101,_xlfn.XMATCH(P$32,'movie-row'!$A$1:$Z$1),0)</f>
        <v>3.5</v>
      </c>
      <c r="Q279" s="18" cm="1">
        <f t="array" ref="Q279">VLOOKUP($A279,'movie-row'!$A$2:$Z$101,_xlfn.XMATCH(Q$32,'movie-row'!$A$1:$Z$1),0)</f>
        <v>0</v>
      </c>
      <c r="R279" s="18" cm="1">
        <f t="array" ref="R279">VLOOKUP($A279,'movie-row'!$A$2:$Z$101,_xlfn.XMATCH(R$32,'movie-row'!$A$1:$Z$1),0)</f>
        <v>4</v>
      </c>
      <c r="S279" s="18" cm="1">
        <f t="array" ref="S279">VLOOKUP($A279,'movie-row'!$A$2:$Z$101,_xlfn.XMATCH(S$32,'movie-row'!$A$1:$Z$1),0)</f>
        <v>5</v>
      </c>
      <c r="T279" s="18" cm="1">
        <f t="array" ref="T279">VLOOKUP($A279,'movie-row'!$A$2:$Z$101,_xlfn.XMATCH(T$32,'movie-row'!$A$1:$Z$1),0)</f>
        <v>0</v>
      </c>
      <c r="U279" s="18" cm="1">
        <f t="array" ref="U279">VLOOKUP($A279,'movie-row'!$A$2:$Z$101,_xlfn.XMATCH(U$32,'movie-row'!$A$1:$Z$1),0)</f>
        <v>5</v>
      </c>
      <c r="V279" s="18" cm="1">
        <f t="array" ref="V279">VLOOKUP($A279,'movie-row'!$A$2:$Z$101,_xlfn.XMATCH(V$32,'movie-row'!$A$1:$Z$1),0)</f>
        <v>5</v>
      </c>
      <c r="W279" s="18" cm="1">
        <f t="array" ref="W279">VLOOKUP($A279,'movie-row'!$A$2:$Z$101,_xlfn.XMATCH(W$32,'movie-row'!$A$1:$Z$1),0)</f>
        <v>0</v>
      </c>
      <c r="X279" s="18" cm="1">
        <f t="array" ref="X279">VLOOKUP($A279,'movie-row'!$A$2:$Z$101,_xlfn.XMATCH(X$32,'movie-row'!$A$1:$Z$1),0)</f>
        <v>3.5</v>
      </c>
      <c r="Y279" s="18" cm="1">
        <f t="array" ref="Y279">VLOOKUP($A279,'movie-row'!$A$2:$Z$101,_xlfn.XMATCH(Y$32,'movie-row'!$A$1:$Z$1),0)</f>
        <v>3.5</v>
      </c>
      <c r="Z279" s="18" cm="1">
        <f t="array" ref="Z279">VLOOKUP($A279,'movie-row'!$A$2:$Z$101,_xlfn.XMATCH(Z$32,'movie-row'!$A$1:$Z$1),0)</f>
        <v>3.5</v>
      </c>
      <c r="AB279" s="38"/>
      <c r="AC279" s="38"/>
      <c r="AD279" s="38"/>
      <c r="AE279" s="38"/>
      <c r="AF279" s="38"/>
      <c r="AG279" s="38"/>
      <c r="AH279" s="38"/>
      <c r="AI279" s="38"/>
      <c r="AJ279" s="38"/>
      <c r="AK279" s="38"/>
      <c r="AL279" s="38"/>
      <c r="AM279" s="38"/>
      <c r="AN279" s="38"/>
      <c r="AO279" s="38"/>
      <c r="AP279" s="38"/>
      <c r="AQ279" s="38"/>
      <c r="AR279" s="38"/>
      <c r="AS279" s="38"/>
      <c r="AT279" s="38"/>
      <c r="AU279" s="38"/>
      <c r="AV279" s="38"/>
      <c r="AW279" s="38"/>
      <c r="AX279" s="38"/>
      <c r="AY279" s="38"/>
      <c r="AZ279" s="38"/>
    </row>
    <row r="280" spans="1:52">
      <c r="A280" s="1" t="str">
        <f t="shared" si="46"/>
        <v>585: Monsters Inc. (2001)</v>
      </c>
      <c r="B280" s="18" cm="1">
        <f t="array" ref="B280">VLOOKUP($A280,'movie-row'!$A$2:$Z$101,_xlfn.XMATCH(B$33,'movie-row'!$A$1:$Z$1),0)</f>
        <v>5</v>
      </c>
      <c r="C280" s="18" cm="1">
        <f t="array" ref="C280">VLOOKUP($A280,'movie-row'!$A$2:$Z$101,_xlfn.XMATCH(C$33,'movie-row'!$A$1:$Z$1),0)</f>
        <v>0</v>
      </c>
      <c r="D280" s="18" cm="1">
        <f t="array" ref="D280">VLOOKUP($A280,'movie-row'!$A$2:$Z$101,_xlfn.XMATCH(D$33,'movie-row'!$A$1:$Z$1),0)</f>
        <v>3.5</v>
      </c>
      <c r="E280" s="18" cm="1">
        <f t="array" ref="E280">VLOOKUP($A280,'movie-row'!$A$2:$Z$101,_xlfn.XMATCH(E$33,'movie-row'!$A$1:$Z$1),0)</f>
        <v>4</v>
      </c>
      <c r="F280" s="27" cm="1">
        <f t="array" ref="F280">VLOOKUP($A280,'movie-row'!$A$2:$Z$101,_xlfn.XMATCH(F$33,'movie-row'!$A$1:$Z$1),0)</f>
        <v>5</v>
      </c>
      <c r="G280" s="18" cm="1">
        <f t="array" ref="G280">VLOOKUP($A280,'movie-row'!$A$2:$Z$101,_xlfn.XMATCH(G$33,'movie-row'!$A$1:$Z$1),0)</f>
        <v>3.5</v>
      </c>
      <c r="H280" s="18" cm="1">
        <f t="array" ref="H280">VLOOKUP($A280,'movie-row'!$A$2:$Z$101,_xlfn.XMATCH(H$33,'movie-row'!$A$1:$Z$1),0)</f>
        <v>0</v>
      </c>
      <c r="I280" s="18" cm="1">
        <f t="array" ref="I280">VLOOKUP($A280,'movie-row'!$A$2:$Z$101,_xlfn.XMATCH(I$33,'movie-row'!$A$1:$Z$1),0)</f>
        <v>0</v>
      </c>
      <c r="J280" s="18" cm="1">
        <f t="array" ref="J280">VLOOKUP($A280,'movie-row'!$A$2:$Z$101,_xlfn.XMATCH(J$33,'movie-row'!$A$1:$Z$1),0)</f>
        <v>5</v>
      </c>
      <c r="K280" s="18" cm="1">
        <f t="array" ref="K280">VLOOKUP($A280,'movie-row'!$A$2:$Z$101,_xlfn.XMATCH(K$33,'movie-row'!$A$1:$Z$1),0)</f>
        <v>3.5</v>
      </c>
      <c r="L280" s="18" cm="1">
        <f t="array" ref="L280">VLOOKUP($A280,'movie-row'!$A$2:$Z$101,_xlfn.XMATCH(L$33,'movie-row'!$A$1:$Z$1),0)</f>
        <v>3.5</v>
      </c>
      <c r="M280" s="18" cm="1">
        <f t="array" ref="M280">VLOOKUP($A280,'movie-row'!$A$2:$Z$101,_xlfn.XMATCH(M$33,'movie-row'!$A$1:$Z$1),0)</f>
        <v>0</v>
      </c>
      <c r="N280" s="18" cm="1">
        <f t="array" ref="N280">VLOOKUP($A280,'movie-row'!$A$2:$Z$101,_xlfn.XMATCH(N$33,'movie-row'!$A$1:$Z$1),0)</f>
        <v>0</v>
      </c>
      <c r="O280" s="27" cm="1">
        <f t="array" ref="O280">VLOOKUP($A280,'movie-row'!$A$2:$Z$101,_xlfn.XMATCH(O$33,'movie-row'!$A$1:$Z$1),0)</f>
        <v>3.5</v>
      </c>
      <c r="P280" s="18" cm="1">
        <f t="array" ref="P280">VLOOKUP($A280,'movie-row'!$A$2:$Z$101,_xlfn.XMATCH(P$33,'movie-row'!$A$1:$Z$1),0)</f>
        <v>0</v>
      </c>
      <c r="Q280" s="18" cm="1">
        <f t="array" ref="Q280">VLOOKUP($A280,'movie-row'!$A$2:$Z$101,_xlfn.XMATCH(Q$33,'movie-row'!$A$1:$Z$1),0)</f>
        <v>5</v>
      </c>
      <c r="R280" s="18" cm="1">
        <f t="array" ref="R280">VLOOKUP($A280,'movie-row'!$A$2:$Z$101,_xlfn.XMATCH(R$33,'movie-row'!$A$1:$Z$1),0)</f>
        <v>5</v>
      </c>
      <c r="S280" s="18" cm="1">
        <f t="array" ref="S280">VLOOKUP($A280,'movie-row'!$A$2:$Z$101,_xlfn.XMATCH(S$33,'movie-row'!$A$1:$Z$1),0)</f>
        <v>0</v>
      </c>
      <c r="T280" s="18" cm="1">
        <f t="array" ref="T280">VLOOKUP($A280,'movie-row'!$A$2:$Z$101,_xlfn.XMATCH(T$33,'movie-row'!$A$1:$Z$1),0)</f>
        <v>3.5</v>
      </c>
      <c r="U280" s="18" cm="1">
        <f t="array" ref="U280">VLOOKUP($A280,'movie-row'!$A$2:$Z$101,_xlfn.XMATCH(U$33,'movie-row'!$A$1:$Z$1),0)</f>
        <v>0</v>
      </c>
      <c r="V280" s="18" cm="1">
        <f t="array" ref="V280">VLOOKUP($A280,'movie-row'!$A$2:$Z$101,_xlfn.XMATCH(V$33,'movie-row'!$A$1:$Z$1),0)</f>
        <v>0</v>
      </c>
      <c r="W280" s="18" cm="1">
        <f t="array" ref="W280">VLOOKUP($A280,'movie-row'!$A$2:$Z$101,_xlfn.XMATCH(W$33,'movie-row'!$A$1:$Z$1),0)</f>
        <v>5</v>
      </c>
      <c r="X280" s="18" cm="1">
        <f t="array" ref="X280">VLOOKUP($A280,'movie-row'!$A$2:$Z$101,_xlfn.XMATCH(X$33,'movie-row'!$A$1:$Z$1),0)</f>
        <v>4</v>
      </c>
      <c r="Y280" s="18" cm="1">
        <f t="array" ref="Y280">VLOOKUP($A280,'movie-row'!$A$2:$Z$101,_xlfn.XMATCH(Y$33,'movie-row'!$A$1:$Z$1),0)</f>
        <v>0</v>
      </c>
      <c r="Z280" s="18" cm="1">
        <f t="array" ref="Z280">VLOOKUP($A280,'movie-row'!$A$2:$Z$101,_xlfn.XMATCH(Z$33,'movie-row'!$A$1:$Z$1),0)</f>
        <v>4</v>
      </c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  <c r="AL280" s="38"/>
      <c r="AM280" s="38"/>
      <c r="AN280" s="38"/>
      <c r="AO280" s="38"/>
      <c r="AP280" s="38"/>
      <c r="AQ280" s="38"/>
      <c r="AR280" s="38"/>
      <c r="AS280" s="38"/>
      <c r="AT280" s="38"/>
      <c r="AU280" s="38"/>
      <c r="AV280" s="38"/>
      <c r="AW280" s="38"/>
      <c r="AX280" s="38"/>
      <c r="AY280" s="38"/>
      <c r="AZ280" s="38"/>
    </row>
    <row r="281" spans="1:52">
      <c r="A281" s="21" t="s">
        <v>47</v>
      </c>
      <c r="B281" s="18" cm="1">
        <f t="array" ref="B281">VLOOKUP($A281,'movie-row'!$A$2:$Z$101,_xlfn.XMATCH(B$29,'movie-row'!$A$1:$Z$1),0)</f>
        <v>3.5</v>
      </c>
      <c r="C281" s="18" cm="1">
        <f t="array" ref="C281">VLOOKUP($A281,'movie-row'!$A$2:$Z$101,_xlfn.XMATCH(C$29,'movie-row'!$A$1:$Z$1),0)</f>
        <v>0</v>
      </c>
      <c r="D281" s="18" cm="1">
        <f t="array" ref="D281">VLOOKUP($A281,'movie-row'!$A$2:$Z$101,_xlfn.XMATCH(D$29,'movie-row'!$A$1:$Z$1),0)</f>
        <v>0</v>
      </c>
      <c r="E281" s="18" cm="1">
        <f t="array" ref="E281">VLOOKUP($A281,'movie-row'!$A$2:$Z$101,_xlfn.XMATCH(E$29,'movie-row'!$A$1:$Z$1),0)</f>
        <v>4</v>
      </c>
      <c r="F281" s="27" cm="1">
        <f t="array" ref="F281">VLOOKUP($A281,'movie-row'!$A$2:$Z$101,_xlfn.XMATCH(F$29,'movie-row'!$A$1:$Z$1),0)</f>
        <v>3</v>
      </c>
      <c r="G281" s="18" cm="1">
        <f t="array" ref="G281">VLOOKUP($A281,'movie-row'!$A$2:$Z$101,_xlfn.XMATCH(G$29,'movie-row'!$A$1:$Z$1),0)</f>
        <v>0</v>
      </c>
      <c r="H281" s="18" cm="1">
        <f t="array" ref="H281">VLOOKUP($A281,'movie-row'!$A$2:$Z$101,_xlfn.XMATCH(H$29,'movie-row'!$A$1:$Z$1),0)</f>
        <v>0</v>
      </c>
      <c r="I281" s="18" cm="1">
        <f t="array" ref="I281">VLOOKUP($A281,'movie-row'!$A$2:$Z$101,_xlfn.XMATCH(I$29,'movie-row'!$A$1:$Z$1),0)</f>
        <v>4</v>
      </c>
      <c r="J281" s="18" cm="1">
        <f t="array" ref="J281">VLOOKUP($A281,'movie-row'!$A$2:$Z$101,_xlfn.XMATCH(J$29,'movie-row'!$A$1:$Z$1),0)</f>
        <v>4.5</v>
      </c>
      <c r="K281" s="18" cm="1">
        <f t="array" ref="K281">VLOOKUP($A281,'movie-row'!$A$2:$Z$101,_xlfn.XMATCH(K$29,'movie-row'!$A$1:$Z$1),0)</f>
        <v>3</v>
      </c>
      <c r="L281" s="18" cm="1">
        <f t="array" ref="L281">VLOOKUP($A281,'movie-row'!$A$2:$Z$101,_xlfn.XMATCH(L$29,'movie-row'!$A$1:$Z$1),0)</f>
        <v>3</v>
      </c>
      <c r="M281" s="18" cm="1">
        <f t="array" ref="M281">VLOOKUP($A281,'movie-row'!$A$2:$Z$101,_xlfn.XMATCH(M$29,'movie-row'!$A$1:$Z$1),0)</f>
        <v>3</v>
      </c>
      <c r="N281" s="18" cm="1">
        <f t="array" ref="N281">VLOOKUP($A281,'movie-row'!$A$2:$Z$101,_xlfn.XMATCH(N$29,'movie-row'!$A$1:$Z$1),0)</f>
        <v>3.5</v>
      </c>
      <c r="O281" s="27" cm="1">
        <f t="array" ref="O281">VLOOKUP($A281,'movie-row'!$A$2:$Z$101,_xlfn.XMATCH(O$29,'movie-row'!$A$1:$Z$1),0)</f>
        <v>5</v>
      </c>
      <c r="P281" s="18" cm="1">
        <f t="array" ref="P281">VLOOKUP($A281,'movie-row'!$A$2:$Z$101,_xlfn.XMATCH(P$29,'movie-row'!$A$1:$Z$1),0)</f>
        <v>4</v>
      </c>
      <c r="Q281" s="18" cm="1">
        <f t="array" ref="Q281">VLOOKUP($A281,'movie-row'!$A$2:$Z$101,_xlfn.XMATCH(Q$29,'movie-row'!$A$1:$Z$1),0)</f>
        <v>3</v>
      </c>
      <c r="R281" s="18" cm="1">
        <f t="array" ref="R281">VLOOKUP($A281,'movie-row'!$A$2:$Z$101,_xlfn.XMATCH(R$29,'movie-row'!$A$1:$Z$1),0)</f>
        <v>4</v>
      </c>
      <c r="S281" s="18" cm="1">
        <f t="array" ref="S281">VLOOKUP($A281,'movie-row'!$A$2:$Z$101,_xlfn.XMATCH(S$29,'movie-row'!$A$1:$Z$1),0)</f>
        <v>2</v>
      </c>
      <c r="T281" s="18" cm="1">
        <f t="array" ref="T281">VLOOKUP($A281,'movie-row'!$A$2:$Z$101,_xlfn.XMATCH(T$29,'movie-row'!$A$1:$Z$1),0)</f>
        <v>4</v>
      </c>
      <c r="U281" s="18" cm="1">
        <f t="array" ref="U281">VLOOKUP($A281,'movie-row'!$A$2:$Z$101,_xlfn.XMATCH(U$29,'movie-row'!$A$1:$Z$1),0)</f>
        <v>0</v>
      </c>
      <c r="V281" s="18" cm="1">
        <f t="array" ref="V281">VLOOKUP($A281,'movie-row'!$A$2:$Z$101,_xlfn.XMATCH(V$29,'movie-row'!$A$1:$Z$1),0)</f>
        <v>0</v>
      </c>
      <c r="W281" s="18" cm="1">
        <f t="array" ref="W281">VLOOKUP($A281,'movie-row'!$A$2:$Z$101,_xlfn.XMATCH(W$29,'movie-row'!$A$1:$Z$1),0)</f>
        <v>4.5</v>
      </c>
      <c r="X281" s="18" cm="1">
        <f t="array" ref="X281">VLOOKUP($A281,'movie-row'!$A$2:$Z$101,_xlfn.XMATCH(X$29,'movie-row'!$A$1:$Z$1),0)</f>
        <v>0</v>
      </c>
      <c r="Y281" s="18" cm="1">
        <f t="array" ref="Y281">VLOOKUP($A281,'movie-row'!$A$2:$Z$101,_xlfn.XMATCH(Y$29,'movie-row'!$A$1:$Z$1),0)</f>
        <v>4.5</v>
      </c>
      <c r="Z281" s="18" cm="1">
        <f t="array" ref="Z281">VLOOKUP($A281,'movie-row'!$A$2:$Z$101,_xlfn.XMATCH(Z$29,'movie-row'!$A$1:$Z$1),0)</f>
        <v>5</v>
      </c>
      <c r="AB281" s="38"/>
      <c r="AC281" s="38"/>
      <c r="AD281" s="38"/>
      <c r="AE281" s="38"/>
      <c r="AF281" s="38"/>
      <c r="AG281" s="38"/>
      <c r="AH281" s="38"/>
      <c r="AI281" s="38"/>
      <c r="AJ281" s="38"/>
      <c r="AK281" s="38"/>
      <c r="AL281" s="38"/>
      <c r="AM281" s="38"/>
      <c r="AN281" s="38"/>
      <c r="AO281" s="38"/>
      <c r="AP281" s="38"/>
      <c r="AQ281" s="38"/>
      <c r="AR281" s="38"/>
      <c r="AS281" s="38"/>
      <c r="AT281" s="38"/>
      <c r="AU281" s="38"/>
      <c r="AV281" s="38"/>
      <c r="AW281" s="38"/>
      <c r="AX281" s="38"/>
      <c r="AY281" s="38"/>
      <c r="AZ281" s="38"/>
    </row>
    <row r="282" spans="1:52">
      <c r="A282" s="1" t="str">
        <f t="shared" ref="A282:A285" si="47">A281</f>
        <v>597: Titanic (1997)</v>
      </c>
      <c r="B282" s="18" cm="1">
        <f t="array" ref="B282">VLOOKUP($A282,'movie-row'!$A$2:$Z$101,_xlfn.XMATCH(B$30,'movie-row'!$A$1:$Z$1),0)</f>
        <v>0</v>
      </c>
      <c r="C282" s="18" cm="1">
        <f t="array" ref="C282">VLOOKUP($A282,'movie-row'!$A$2:$Z$101,_xlfn.XMATCH(C$30,'movie-row'!$A$1:$Z$1),0)</f>
        <v>4.5</v>
      </c>
      <c r="D282" s="18" cm="1">
        <f t="array" ref="D282">VLOOKUP($A282,'movie-row'!$A$2:$Z$101,_xlfn.XMATCH(D$30,'movie-row'!$A$1:$Z$1),0)</f>
        <v>0</v>
      </c>
      <c r="E282" s="18" cm="1">
        <f t="array" ref="E282">VLOOKUP($A282,'movie-row'!$A$2:$Z$101,_xlfn.XMATCH(E$30,'movie-row'!$A$1:$Z$1),0)</f>
        <v>5</v>
      </c>
      <c r="F282" s="27" cm="1">
        <f t="array" ref="F282">VLOOKUP($A282,'movie-row'!$A$2:$Z$101,_xlfn.XMATCH(F$30,'movie-row'!$A$1:$Z$1),0)</f>
        <v>0</v>
      </c>
      <c r="G282" s="18" cm="1">
        <f t="array" ref="G282">VLOOKUP($A282,'movie-row'!$A$2:$Z$101,_xlfn.XMATCH(G$30,'movie-row'!$A$1:$Z$1),0)</f>
        <v>4</v>
      </c>
      <c r="H282" s="18" cm="1">
        <f t="array" ref="H282">VLOOKUP($A282,'movie-row'!$A$2:$Z$101,_xlfn.XMATCH(H$30,'movie-row'!$A$1:$Z$1),0)</f>
        <v>2</v>
      </c>
      <c r="I282" s="18" cm="1">
        <f t="array" ref="I282">VLOOKUP($A282,'movie-row'!$A$2:$Z$101,_xlfn.XMATCH(I$30,'movie-row'!$A$1:$Z$1),0)</f>
        <v>3.5</v>
      </c>
      <c r="J282" s="18" cm="1">
        <f t="array" ref="J282">VLOOKUP($A282,'movie-row'!$A$2:$Z$101,_xlfn.XMATCH(J$30,'movie-row'!$A$1:$Z$1),0)</f>
        <v>0</v>
      </c>
      <c r="K282" s="18" cm="1">
        <f t="array" ref="K282">VLOOKUP($A282,'movie-row'!$A$2:$Z$101,_xlfn.XMATCH(K$30,'movie-row'!$A$1:$Z$1),0)</f>
        <v>3.5</v>
      </c>
      <c r="L282" s="18" cm="1">
        <f t="array" ref="L282">VLOOKUP($A282,'movie-row'!$A$2:$Z$101,_xlfn.XMATCH(L$30,'movie-row'!$A$1:$Z$1),0)</f>
        <v>0</v>
      </c>
      <c r="M282" s="18" cm="1">
        <f t="array" ref="M282">VLOOKUP($A282,'movie-row'!$A$2:$Z$101,_xlfn.XMATCH(M$30,'movie-row'!$A$1:$Z$1),0)</f>
        <v>0</v>
      </c>
      <c r="N282" s="18" cm="1">
        <f t="array" ref="N282">VLOOKUP($A282,'movie-row'!$A$2:$Z$101,_xlfn.XMATCH(N$30,'movie-row'!$A$1:$Z$1),0)</f>
        <v>2</v>
      </c>
      <c r="O282" s="27" cm="1">
        <f t="array" ref="O282">VLOOKUP($A282,'movie-row'!$A$2:$Z$101,_xlfn.XMATCH(O$30,'movie-row'!$A$1:$Z$1),0)</f>
        <v>4</v>
      </c>
      <c r="P282" s="18" cm="1">
        <f t="array" ref="P282">VLOOKUP($A282,'movie-row'!$A$2:$Z$101,_xlfn.XMATCH(P$30,'movie-row'!$A$1:$Z$1),0)</f>
        <v>4.5</v>
      </c>
      <c r="Q282" s="18" cm="1">
        <f t="array" ref="Q282">VLOOKUP($A282,'movie-row'!$A$2:$Z$101,_xlfn.XMATCH(Q$30,'movie-row'!$A$1:$Z$1),0)</f>
        <v>4</v>
      </c>
      <c r="R282" s="18" cm="1">
        <f t="array" ref="R282">VLOOKUP($A282,'movie-row'!$A$2:$Z$101,_xlfn.XMATCH(R$30,'movie-row'!$A$1:$Z$1),0)</f>
        <v>4.5</v>
      </c>
      <c r="S282" s="18" cm="1">
        <f t="array" ref="S282">VLOOKUP($A282,'movie-row'!$A$2:$Z$101,_xlfn.XMATCH(S$30,'movie-row'!$A$1:$Z$1),0)</f>
        <v>5</v>
      </c>
      <c r="T282" s="18" cm="1">
        <f t="array" ref="T282">VLOOKUP($A282,'movie-row'!$A$2:$Z$101,_xlfn.XMATCH(T$30,'movie-row'!$A$1:$Z$1),0)</f>
        <v>0</v>
      </c>
      <c r="U282" s="18" cm="1">
        <f t="array" ref="U282">VLOOKUP($A282,'movie-row'!$A$2:$Z$101,_xlfn.XMATCH(U$30,'movie-row'!$A$1:$Z$1),0)</f>
        <v>2</v>
      </c>
      <c r="V282" s="18" cm="1">
        <f t="array" ref="V282">VLOOKUP($A282,'movie-row'!$A$2:$Z$101,_xlfn.XMATCH(V$30,'movie-row'!$A$1:$Z$1),0)</f>
        <v>0</v>
      </c>
      <c r="W282" s="18" cm="1">
        <f t="array" ref="W282">VLOOKUP($A282,'movie-row'!$A$2:$Z$101,_xlfn.XMATCH(W$30,'movie-row'!$A$1:$Z$1),0)</f>
        <v>4.5</v>
      </c>
      <c r="X282" s="18" cm="1">
        <f t="array" ref="X282">VLOOKUP($A282,'movie-row'!$A$2:$Z$101,_xlfn.XMATCH(X$30,'movie-row'!$A$1:$Z$1),0)</f>
        <v>0</v>
      </c>
      <c r="Y282" s="18" cm="1">
        <f t="array" ref="Y282">VLOOKUP($A282,'movie-row'!$A$2:$Z$101,_xlfn.XMATCH(Y$30,'movie-row'!$A$1:$Z$1),0)</f>
        <v>5</v>
      </c>
      <c r="Z282" s="18" cm="1">
        <f t="array" ref="Z282">VLOOKUP($A282,'movie-row'!$A$2:$Z$101,_xlfn.XMATCH(Z$30,'movie-row'!$A$1:$Z$1),0)</f>
        <v>4</v>
      </c>
      <c r="AB282" s="38"/>
      <c r="AC282" s="38"/>
      <c r="AD282" s="38"/>
      <c r="AE282" s="38"/>
      <c r="AF282" s="38"/>
      <c r="AG282" s="38"/>
      <c r="AH282" s="38"/>
      <c r="AI282" s="38"/>
      <c r="AJ282" s="38"/>
      <c r="AK282" s="38"/>
      <c r="AL282" s="38"/>
      <c r="AM282" s="38"/>
      <c r="AN282" s="38"/>
      <c r="AO282" s="38"/>
      <c r="AP282" s="38"/>
      <c r="AQ282" s="38"/>
      <c r="AR282" s="38"/>
      <c r="AS282" s="38"/>
      <c r="AT282" s="38"/>
      <c r="AU282" s="38"/>
      <c r="AV282" s="38"/>
      <c r="AW282" s="38"/>
      <c r="AX282" s="38"/>
      <c r="AY282" s="38"/>
      <c r="AZ282" s="38"/>
    </row>
    <row r="283" spans="1:52">
      <c r="A283" s="1" t="str">
        <f t="shared" si="47"/>
        <v>597: Titanic (1997)</v>
      </c>
      <c r="B283" s="18" cm="1">
        <f t="array" ref="B283">VLOOKUP($A283,'movie-row'!$A$2:$Z$101,_xlfn.XMATCH(B$31,'movie-row'!$A$1:$Z$1),0)</f>
        <v>0</v>
      </c>
      <c r="C283" s="18" cm="1">
        <f t="array" ref="C283">VLOOKUP($A283,'movie-row'!$A$2:$Z$101,_xlfn.XMATCH(C$31,'movie-row'!$A$1:$Z$1),0)</f>
        <v>3</v>
      </c>
      <c r="D283" s="18" cm="1">
        <f t="array" ref="D283">VLOOKUP($A283,'movie-row'!$A$2:$Z$101,_xlfn.XMATCH(D$31,'movie-row'!$A$1:$Z$1),0)</f>
        <v>3.5</v>
      </c>
      <c r="E283" s="18" cm="1">
        <f t="array" ref="E283">VLOOKUP($A283,'movie-row'!$A$2:$Z$101,_xlfn.XMATCH(E$31,'movie-row'!$A$1:$Z$1),0)</f>
        <v>3.5</v>
      </c>
      <c r="F283" s="27" cm="1">
        <f t="array" ref="F283">VLOOKUP($A283,'movie-row'!$A$2:$Z$101,_xlfn.XMATCH(F$31,'movie-row'!$A$1:$Z$1),0)</f>
        <v>3.5</v>
      </c>
      <c r="G283" s="18" cm="1">
        <f t="array" ref="G283">VLOOKUP($A283,'movie-row'!$A$2:$Z$101,_xlfn.XMATCH(G$31,'movie-row'!$A$1:$Z$1),0)</f>
        <v>4.5</v>
      </c>
      <c r="H283" s="18" cm="1">
        <f t="array" ref="H283">VLOOKUP($A283,'movie-row'!$A$2:$Z$101,_xlfn.XMATCH(H$31,'movie-row'!$A$1:$Z$1),0)</f>
        <v>3.5</v>
      </c>
      <c r="I283" s="18" cm="1">
        <f t="array" ref="I283">VLOOKUP($A283,'movie-row'!$A$2:$Z$101,_xlfn.XMATCH(I$31,'movie-row'!$A$1:$Z$1),0)</f>
        <v>2</v>
      </c>
      <c r="J283" s="18" cm="1">
        <f t="array" ref="J283">VLOOKUP($A283,'movie-row'!$A$2:$Z$101,_xlfn.XMATCH(J$31,'movie-row'!$A$1:$Z$1),0)</f>
        <v>3.5</v>
      </c>
      <c r="K283" s="18" cm="1">
        <f t="array" ref="K283">VLOOKUP($A283,'movie-row'!$A$2:$Z$101,_xlfn.XMATCH(K$31,'movie-row'!$A$1:$Z$1),0)</f>
        <v>0</v>
      </c>
      <c r="L283" s="18" cm="1">
        <f t="array" ref="L283">VLOOKUP($A283,'movie-row'!$A$2:$Z$101,_xlfn.XMATCH(L$31,'movie-row'!$A$1:$Z$1),0)</f>
        <v>0</v>
      </c>
      <c r="M283" s="18" cm="1">
        <f t="array" ref="M283">VLOOKUP($A283,'movie-row'!$A$2:$Z$101,_xlfn.XMATCH(M$31,'movie-row'!$A$1:$Z$1),0)</f>
        <v>4</v>
      </c>
      <c r="N283" s="18" cm="1">
        <f t="array" ref="N283">VLOOKUP($A283,'movie-row'!$A$2:$Z$101,_xlfn.XMATCH(N$31,'movie-row'!$A$1:$Z$1),0)</f>
        <v>0</v>
      </c>
      <c r="O283" s="27" cm="1">
        <f t="array" ref="O283">VLOOKUP($A283,'movie-row'!$A$2:$Z$101,_xlfn.XMATCH(O$31,'movie-row'!$A$1:$Z$1),0)</f>
        <v>3.5</v>
      </c>
      <c r="P283" s="18" cm="1">
        <f t="array" ref="P283">VLOOKUP($A283,'movie-row'!$A$2:$Z$101,_xlfn.XMATCH(P$31,'movie-row'!$A$1:$Z$1),0)</f>
        <v>0</v>
      </c>
      <c r="Q283" s="18" cm="1">
        <f t="array" ref="Q283">VLOOKUP($A283,'movie-row'!$A$2:$Z$101,_xlfn.XMATCH(Q$31,'movie-row'!$A$1:$Z$1),0)</f>
        <v>4</v>
      </c>
      <c r="R283" s="18" cm="1">
        <f t="array" ref="R283">VLOOKUP($A283,'movie-row'!$A$2:$Z$101,_xlfn.XMATCH(R$31,'movie-row'!$A$1:$Z$1),0)</f>
        <v>5</v>
      </c>
      <c r="S283" s="18" cm="1">
        <f t="array" ref="S283">VLOOKUP($A283,'movie-row'!$A$2:$Z$101,_xlfn.XMATCH(S$31,'movie-row'!$A$1:$Z$1),0)</f>
        <v>4</v>
      </c>
      <c r="T283" s="18" cm="1">
        <f t="array" ref="T283">VLOOKUP($A283,'movie-row'!$A$2:$Z$101,_xlfn.XMATCH(T$31,'movie-row'!$A$1:$Z$1),0)</f>
        <v>5</v>
      </c>
      <c r="U283" s="18" cm="1">
        <f t="array" ref="U283">VLOOKUP($A283,'movie-row'!$A$2:$Z$101,_xlfn.XMATCH(U$31,'movie-row'!$A$1:$Z$1),0)</f>
        <v>3.5</v>
      </c>
      <c r="V283" s="18" cm="1">
        <f t="array" ref="V283">VLOOKUP($A283,'movie-row'!$A$2:$Z$101,_xlfn.XMATCH(V$31,'movie-row'!$A$1:$Z$1),0)</f>
        <v>0</v>
      </c>
      <c r="W283" s="18" cm="1">
        <f t="array" ref="W283">VLOOKUP($A283,'movie-row'!$A$2:$Z$101,_xlfn.XMATCH(W$31,'movie-row'!$A$1:$Z$1),0)</f>
        <v>5</v>
      </c>
      <c r="X283" s="18" cm="1">
        <f t="array" ref="X283">VLOOKUP($A283,'movie-row'!$A$2:$Z$101,_xlfn.XMATCH(X$31,'movie-row'!$A$1:$Z$1),0)</f>
        <v>0</v>
      </c>
      <c r="Y283" s="18" cm="1">
        <f t="array" ref="Y283">VLOOKUP($A283,'movie-row'!$A$2:$Z$101,_xlfn.XMATCH(Y$31,'movie-row'!$A$1:$Z$1),0)</f>
        <v>3.5</v>
      </c>
      <c r="Z283" s="18" cm="1">
        <f t="array" ref="Z283">VLOOKUP($A283,'movie-row'!$A$2:$Z$101,_xlfn.XMATCH(Z$31,'movie-row'!$A$1:$Z$1),0)</f>
        <v>2</v>
      </c>
      <c r="AB283" s="38"/>
      <c r="AC283" s="38"/>
      <c r="AD283" s="38"/>
      <c r="AE283" s="38"/>
      <c r="AF283" s="38"/>
      <c r="AG283" s="38"/>
      <c r="AH283" s="38"/>
      <c r="AI283" s="38"/>
      <c r="AJ283" s="38"/>
      <c r="AK283" s="38"/>
      <c r="AL283" s="38"/>
      <c r="AM283" s="38"/>
      <c r="AN283" s="38"/>
      <c r="AO283" s="38"/>
      <c r="AP283" s="38"/>
      <c r="AQ283" s="38"/>
      <c r="AR283" s="38"/>
      <c r="AS283" s="38"/>
      <c r="AT283" s="38"/>
      <c r="AU283" s="38"/>
      <c r="AV283" s="38"/>
      <c r="AW283" s="38"/>
      <c r="AX283" s="38"/>
      <c r="AY283" s="38"/>
      <c r="AZ283" s="38"/>
    </row>
    <row r="284" spans="1:52">
      <c r="A284" s="1" t="str">
        <f t="shared" si="47"/>
        <v>597: Titanic (1997)</v>
      </c>
      <c r="B284" s="18" cm="1">
        <f t="array" ref="B284">VLOOKUP($A284,'movie-row'!$A$2:$Z$101,_xlfn.XMATCH(B$32,'movie-row'!$A$1:$Z$1),0)</f>
        <v>3.5</v>
      </c>
      <c r="C284" s="18" cm="1">
        <f t="array" ref="C284">VLOOKUP($A284,'movie-row'!$A$2:$Z$101,_xlfn.XMATCH(C$32,'movie-row'!$A$1:$Z$1),0)</f>
        <v>4</v>
      </c>
      <c r="D284" s="18" cm="1">
        <f t="array" ref="D284">VLOOKUP($A284,'movie-row'!$A$2:$Z$101,_xlfn.XMATCH(D$32,'movie-row'!$A$1:$Z$1),0)</f>
        <v>4.5</v>
      </c>
      <c r="E284" s="18" cm="1">
        <f t="array" ref="E284">VLOOKUP($A284,'movie-row'!$A$2:$Z$101,_xlfn.XMATCH(E$32,'movie-row'!$A$1:$Z$1),0)</f>
        <v>3.5</v>
      </c>
      <c r="F284" s="27" cm="1">
        <f t="array" ref="F284">VLOOKUP($A284,'movie-row'!$A$2:$Z$101,_xlfn.XMATCH(F$32,'movie-row'!$A$1:$Z$1),0)</f>
        <v>3.5</v>
      </c>
      <c r="G284" s="18" cm="1">
        <f t="array" ref="G284">VLOOKUP($A284,'movie-row'!$A$2:$Z$101,_xlfn.XMATCH(G$32,'movie-row'!$A$1:$Z$1),0)</f>
        <v>0</v>
      </c>
      <c r="H284" s="18" cm="1">
        <f t="array" ref="H284">VLOOKUP($A284,'movie-row'!$A$2:$Z$101,_xlfn.XMATCH(H$32,'movie-row'!$A$1:$Z$1),0)</f>
        <v>4</v>
      </c>
      <c r="I284" s="18" cm="1">
        <f t="array" ref="I284">VLOOKUP($A284,'movie-row'!$A$2:$Z$101,_xlfn.XMATCH(I$32,'movie-row'!$A$1:$Z$1),0)</f>
        <v>4</v>
      </c>
      <c r="J284" s="18" cm="1">
        <f t="array" ref="J284">VLOOKUP($A284,'movie-row'!$A$2:$Z$101,_xlfn.XMATCH(J$32,'movie-row'!$A$1:$Z$1),0)</f>
        <v>4.5</v>
      </c>
      <c r="K284" s="18" cm="1">
        <f t="array" ref="K284">VLOOKUP($A284,'movie-row'!$A$2:$Z$101,_xlfn.XMATCH(K$32,'movie-row'!$A$1:$Z$1),0)</f>
        <v>4.5</v>
      </c>
      <c r="L284" s="18" cm="1">
        <f t="array" ref="L284">VLOOKUP($A284,'movie-row'!$A$2:$Z$101,_xlfn.XMATCH(L$32,'movie-row'!$A$1:$Z$1),0)</f>
        <v>5</v>
      </c>
      <c r="M284" s="18" cm="1">
        <f t="array" ref="M284">VLOOKUP($A284,'movie-row'!$A$2:$Z$101,_xlfn.XMATCH(M$32,'movie-row'!$A$1:$Z$1),0)</f>
        <v>5</v>
      </c>
      <c r="N284" s="18" cm="1">
        <f t="array" ref="N284">VLOOKUP($A284,'movie-row'!$A$2:$Z$101,_xlfn.XMATCH(N$32,'movie-row'!$A$1:$Z$1),0)</f>
        <v>4</v>
      </c>
      <c r="O284" s="27" cm="1">
        <f t="array" ref="O284">VLOOKUP($A284,'movie-row'!$A$2:$Z$101,_xlfn.XMATCH(O$32,'movie-row'!$A$1:$Z$1),0)</f>
        <v>3.5</v>
      </c>
      <c r="P284" s="18" cm="1">
        <f t="array" ref="P284">VLOOKUP($A284,'movie-row'!$A$2:$Z$101,_xlfn.XMATCH(P$32,'movie-row'!$A$1:$Z$1),0)</f>
        <v>3.5</v>
      </c>
      <c r="Q284" s="18" cm="1">
        <f t="array" ref="Q284">VLOOKUP($A284,'movie-row'!$A$2:$Z$101,_xlfn.XMATCH(Q$32,'movie-row'!$A$1:$Z$1),0)</f>
        <v>0</v>
      </c>
      <c r="R284" s="18" cm="1">
        <f t="array" ref="R284">VLOOKUP($A284,'movie-row'!$A$2:$Z$101,_xlfn.XMATCH(R$32,'movie-row'!$A$1:$Z$1),0)</f>
        <v>3.5</v>
      </c>
      <c r="S284" s="18" cm="1">
        <f t="array" ref="S284">VLOOKUP($A284,'movie-row'!$A$2:$Z$101,_xlfn.XMATCH(S$32,'movie-row'!$A$1:$Z$1),0)</f>
        <v>0</v>
      </c>
      <c r="T284" s="18" cm="1">
        <f t="array" ref="T284">VLOOKUP($A284,'movie-row'!$A$2:$Z$101,_xlfn.XMATCH(T$32,'movie-row'!$A$1:$Z$1),0)</f>
        <v>0</v>
      </c>
      <c r="U284" s="18" cm="1">
        <f t="array" ref="U284">VLOOKUP($A284,'movie-row'!$A$2:$Z$101,_xlfn.XMATCH(U$32,'movie-row'!$A$1:$Z$1),0)</f>
        <v>4</v>
      </c>
      <c r="V284" s="18" cm="1">
        <f t="array" ref="V284">VLOOKUP($A284,'movie-row'!$A$2:$Z$101,_xlfn.XMATCH(V$32,'movie-row'!$A$1:$Z$1),0)</f>
        <v>3.5</v>
      </c>
      <c r="W284" s="18" cm="1">
        <f t="array" ref="W284">VLOOKUP($A284,'movie-row'!$A$2:$Z$101,_xlfn.XMATCH(W$32,'movie-row'!$A$1:$Z$1),0)</f>
        <v>4</v>
      </c>
      <c r="X284" s="18" cm="1">
        <f t="array" ref="X284">VLOOKUP($A284,'movie-row'!$A$2:$Z$101,_xlfn.XMATCH(X$32,'movie-row'!$A$1:$Z$1),0)</f>
        <v>0</v>
      </c>
      <c r="Y284" s="18" cm="1">
        <f t="array" ref="Y284">VLOOKUP($A284,'movie-row'!$A$2:$Z$101,_xlfn.XMATCH(Y$32,'movie-row'!$A$1:$Z$1),0)</f>
        <v>2</v>
      </c>
      <c r="Z284" s="18" cm="1">
        <f t="array" ref="Z284">VLOOKUP($A284,'movie-row'!$A$2:$Z$101,_xlfn.XMATCH(Z$32,'movie-row'!$A$1:$Z$1),0)</f>
        <v>0</v>
      </c>
      <c r="AB284" s="38"/>
      <c r="AC284" s="38"/>
      <c r="AD284" s="38"/>
      <c r="AE284" s="38"/>
      <c r="AF284" s="38"/>
      <c r="AG284" s="38"/>
      <c r="AH284" s="38"/>
      <c r="AI284" s="38"/>
      <c r="AJ284" s="38"/>
      <c r="AK284" s="38"/>
      <c r="AL284" s="38"/>
      <c r="AM284" s="38"/>
      <c r="AN284" s="38"/>
      <c r="AO284" s="38"/>
      <c r="AP284" s="38"/>
      <c r="AQ284" s="38"/>
      <c r="AR284" s="38"/>
      <c r="AS284" s="38"/>
      <c r="AT284" s="38"/>
      <c r="AU284" s="38"/>
      <c r="AV284" s="38"/>
      <c r="AW284" s="38"/>
      <c r="AX284" s="38"/>
      <c r="AY284" s="38"/>
      <c r="AZ284" s="38"/>
    </row>
    <row r="285" spans="1:52">
      <c r="A285" s="1" t="str">
        <f t="shared" si="47"/>
        <v>597: Titanic (1997)</v>
      </c>
      <c r="B285" s="18" cm="1">
        <f t="array" ref="B285">VLOOKUP($A285,'movie-row'!$A$2:$Z$101,_xlfn.XMATCH(B$33,'movie-row'!$A$1:$Z$1),0)</f>
        <v>0</v>
      </c>
      <c r="C285" s="18" cm="1">
        <f t="array" ref="C285">VLOOKUP($A285,'movie-row'!$A$2:$Z$101,_xlfn.XMATCH(C$33,'movie-row'!$A$1:$Z$1),0)</f>
        <v>5</v>
      </c>
      <c r="D285" s="18" cm="1">
        <f t="array" ref="D285">VLOOKUP($A285,'movie-row'!$A$2:$Z$101,_xlfn.XMATCH(D$33,'movie-row'!$A$1:$Z$1),0)</f>
        <v>4</v>
      </c>
      <c r="E285" s="18" cm="1">
        <f t="array" ref="E285">VLOOKUP($A285,'movie-row'!$A$2:$Z$101,_xlfn.XMATCH(E$33,'movie-row'!$A$1:$Z$1),0)</f>
        <v>3.5</v>
      </c>
      <c r="F285" s="27" cm="1">
        <f t="array" ref="F285">VLOOKUP($A285,'movie-row'!$A$2:$Z$101,_xlfn.XMATCH(F$33,'movie-row'!$A$1:$Z$1),0)</f>
        <v>4</v>
      </c>
      <c r="G285" s="18" cm="1">
        <f t="array" ref="G285">VLOOKUP($A285,'movie-row'!$A$2:$Z$101,_xlfn.XMATCH(G$33,'movie-row'!$A$1:$Z$1),0)</f>
        <v>4</v>
      </c>
      <c r="H285" s="18" cm="1">
        <f t="array" ref="H285">VLOOKUP($A285,'movie-row'!$A$2:$Z$101,_xlfn.XMATCH(H$33,'movie-row'!$A$1:$Z$1),0)</f>
        <v>0</v>
      </c>
      <c r="I285" s="18" cm="1">
        <f t="array" ref="I285">VLOOKUP($A285,'movie-row'!$A$2:$Z$101,_xlfn.XMATCH(I$33,'movie-row'!$A$1:$Z$1),0)</f>
        <v>0</v>
      </c>
      <c r="J285" s="18" cm="1">
        <f t="array" ref="J285">VLOOKUP($A285,'movie-row'!$A$2:$Z$101,_xlfn.XMATCH(J$33,'movie-row'!$A$1:$Z$1),0)</f>
        <v>4</v>
      </c>
      <c r="K285" s="18" cm="1">
        <f t="array" ref="K285">VLOOKUP($A285,'movie-row'!$A$2:$Z$101,_xlfn.XMATCH(K$33,'movie-row'!$A$1:$Z$1),0)</f>
        <v>4</v>
      </c>
      <c r="L285" s="18" cm="1">
        <f t="array" ref="L285">VLOOKUP($A285,'movie-row'!$A$2:$Z$101,_xlfn.XMATCH(L$33,'movie-row'!$A$1:$Z$1),0)</f>
        <v>4</v>
      </c>
      <c r="M285" s="18" cm="1">
        <f t="array" ref="M285">VLOOKUP($A285,'movie-row'!$A$2:$Z$101,_xlfn.XMATCH(M$33,'movie-row'!$A$1:$Z$1),0)</f>
        <v>4</v>
      </c>
      <c r="N285" s="18" cm="1">
        <f t="array" ref="N285">VLOOKUP($A285,'movie-row'!$A$2:$Z$101,_xlfn.XMATCH(N$33,'movie-row'!$A$1:$Z$1),0)</f>
        <v>0</v>
      </c>
      <c r="O285" s="27" cm="1">
        <f t="array" ref="O285">VLOOKUP($A285,'movie-row'!$A$2:$Z$101,_xlfn.XMATCH(O$33,'movie-row'!$A$1:$Z$1),0)</f>
        <v>4</v>
      </c>
      <c r="P285" s="18" cm="1">
        <f t="array" ref="P285">VLOOKUP($A285,'movie-row'!$A$2:$Z$101,_xlfn.XMATCH(P$33,'movie-row'!$A$1:$Z$1),0)</f>
        <v>3</v>
      </c>
      <c r="Q285" s="18" cm="1">
        <f t="array" ref="Q285">VLOOKUP($A285,'movie-row'!$A$2:$Z$101,_xlfn.XMATCH(Q$33,'movie-row'!$A$1:$Z$1),0)</f>
        <v>4.5</v>
      </c>
      <c r="R285" s="18" cm="1">
        <f t="array" ref="R285">VLOOKUP($A285,'movie-row'!$A$2:$Z$101,_xlfn.XMATCH(R$33,'movie-row'!$A$1:$Z$1),0)</f>
        <v>4</v>
      </c>
      <c r="S285" s="18" cm="1">
        <f t="array" ref="S285">VLOOKUP($A285,'movie-row'!$A$2:$Z$101,_xlfn.XMATCH(S$33,'movie-row'!$A$1:$Z$1),0)</f>
        <v>4</v>
      </c>
      <c r="T285" s="18" cm="1">
        <f t="array" ref="T285">VLOOKUP($A285,'movie-row'!$A$2:$Z$101,_xlfn.XMATCH(T$33,'movie-row'!$A$1:$Z$1),0)</f>
        <v>3.5</v>
      </c>
      <c r="U285" s="18" cm="1">
        <f t="array" ref="U285">VLOOKUP($A285,'movie-row'!$A$2:$Z$101,_xlfn.XMATCH(U$33,'movie-row'!$A$1:$Z$1),0)</f>
        <v>4</v>
      </c>
      <c r="V285" s="18" cm="1">
        <f t="array" ref="V285">VLOOKUP($A285,'movie-row'!$A$2:$Z$101,_xlfn.XMATCH(V$33,'movie-row'!$A$1:$Z$1),0)</f>
        <v>0</v>
      </c>
      <c r="W285" s="18" cm="1">
        <f t="array" ref="W285">VLOOKUP($A285,'movie-row'!$A$2:$Z$101,_xlfn.XMATCH(W$33,'movie-row'!$A$1:$Z$1),0)</f>
        <v>4</v>
      </c>
      <c r="X285" s="18" cm="1">
        <f t="array" ref="X285">VLOOKUP($A285,'movie-row'!$A$2:$Z$101,_xlfn.XMATCH(X$33,'movie-row'!$A$1:$Z$1),0)</f>
        <v>3</v>
      </c>
      <c r="Y285" s="18" cm="1">
        <f t="array" ref="Y285">VLOOKUP($A285,'movie-row'!$A$2:$Z$101,_xlfn.XMATCH(Y$33,'movie-row'!$A$1:$Z$1),0)</f>
        <v>4.5</v>
      </c>
      <c r="Z285" s="18" cm="1">
        <f t="array" ref="Z285">VLOOKUP($A285,'movie-row'!$A$2:$Z$101,_xlfn.XMATCH(Z$33,'movie-row'!$A$1:$Z$1),0)</f>
        <v>3.5</v>
      </c>
      <c r="AB285" s="38"/>
      <c r="AC285" s="38"/>
      <c r="AD285" s="38"/>
      <c r="AE285" s="38"/>
      <c r="AF285" s="38"/>
      <c r="AG285" s="38"/>
      <c r="AH285" s="38"/>
      <c r="AI285" s="38"/>
      <c r="AJ285" s="38"/>
      <c r="AK285" s="38"/>
      <c r="AL285" s="38"/>
      <c r="AM285" s="38"/>
      <c r="AN285" s="38"/>
      <c r="AO285" s="38"/>
      <c r="AP285" s="38"/>
      <c r="AQ285" s="38"/>
      <c r="AR285" s="38"/>
      <c r="AS285" s="38"/>
      <c r="AT285" s="38"/>
      <c r="AU285" s="38"/>
      <c r="AV285" s="38"/>
      <c r="AW285" s="38"/>
      <c r="AX285" s="38"/>
      <c r="AY285" s="38"/>
      <c r="AZ285" s="38"/>
    </row>
    <row r="286" spans="1:52">
      <c r="A286" s="21" t="s">
        <v>48</v>
      </c>
      <c r="B286" s="18" cm="1">
        <f t="array" ref="B286">VLOOKUP($A286,'movie-row'!$A$2:$Z$101,_xlfn.XMATCH(B$29,'movie-row'!$A$1:$Z$1),0)</f>
        <v>3.5</v>
      </c>
      <c r="C286" s="18" cm="1">
        <f t="array" ref="C286">VLOOKUP($A286,'movie-row'!$A$2:$Z$101,_xlfn.XMATCH(C$29,'movie-row'!$A$1:$Z$1),0)</f>
        <v>5</v>
      </c>
      <c r="D286" s="18" cm="1">
        <f t="array" ref="D286">VLOOKUP($A286,'movie-row'!$A$2:$Z$101,_xlfn.XMATCH(D$29,'movie-row'!$A$1:$Z$1),0)</f>
        <v>0</v>
      </c>
      <c r="E286" s="18" cm="1">
        <f t="array" ref="E286">VLOOKUP($A286,'movie-row'!$A$2:$Z$101,_xlfn.XMATCH(E$29,'movie-row'!$A$1:$Z$1),0)</f>
        <v>0</v>
      </c>
      <c r="F286" s="27" cm="1">
        <f t="array" ref="F286">VLOOKUP($A286,'movie-row'!$A$2:$Z$101,_xlfn.XMATCH(F$29,'movie-row'!$A$1:$Z$1),0)</f>
        <v>3.5</v>
      </c>
      <c r="G286" s="18" cm="1">
        <f t="array" ref="G286">VLOOKUP($A286,'movie-row'!$A$2:$Z$101,_xlfn.XMATCH(G$29,'movie-row'!$A$1:$Z$1),0)</f>
        <v>5</v>
      </c>
      <c r="H286" s="18" cm="1">
        <f t="array" ref="H286">VLOOKUP($A286,'movie-row'!$A$2:$Z$101,_xlfn.XMATCH(H$29,'movie-row'!$A$1:$Z$1),0)</f>
        <v>0</v>
      </c>
      <c r="I286" s="18" cm="1">
        <f t="array" ref="I286">VLOOKUP($A286,'movie-row'!$A$2:$Z$101,_xlfn.XMATCH(I$29,'movie-row'!$A$1:$Z$1),0)</f>
        <v>0</v>
      </c>
      <c r="J286" s="18" cm="1">
        <f t="array" ref="J286">VLOOKUP($A286,'movie-row'!$A$2:$Z$101,_xlfn.XMATCH(J$29,'movie-row'!$A$1:$Z$1),0)</f>
        <v>4.5</v>
      </c>
      <c r="K286" s="18" cm="1">
        <f t="array" ref="K286">VLOOKUP($A286,'movie-row'!$A$2:$Z$101,_xlfn.XMATCH(K$29,'movie-row'!$A$1:$Z$1),0)</f>
        <v>0</v>
      </c>
      <c r="L286" s="18" cm="1">
        <f t="array" ref="L286">VLOOKUP($A286,'movie-row'!$A$2:$Z$101,_xlfn.XMATCH(L$29,'movie-row'!$A$1:$Z$1),0)</f>
        <v>1.5</v>
      </c>
      <c r="M286" s="18" cm="1">
        <f t="array" ref="M286">VLOOKUP($A286,'movie-row'!$A$2:$Z$101,_xlfn.XMATCH(M$29,'movie-row'!$A$1:$Z$1),0)</f>
        <v>0</v>
      </c>
      <c r="N286" s="18" cm="1">
        <f t="array" ref="N286">VLOOKUP($A286,'movie-row'!$A$2:$Z$101,_xlfn.XMATCH(N$29,'movie-row'!$A$1:$Z$1),0)</f>
        <v>0</v>
      </c>
      <c r="O286" s="27" cm="1">
        <f t="array" ref="O286">VLOOKUP($A286,'movie-row'!$A$2:$Z$101,_xlfn.XMATCH(O$29,'movie-row'!$A$1:$Z$1),0)</f>
        <v>0</v>
      </c>
      <c r="P286" s="18" cm="1">
        <f t="array" ref="P286">VLOOKUP($A286,'movie-row'!$A$2:$Z$101,_xlfn.XMATCH(P$29,'movie-row'!$A$1:$Z$1),0)</f>
        <v>4.5</v>
      </c>
      <c r="Q286" s="18" cm="1">
        <f t="array" ref="Q286">VLOOKUP($A286,'movie-row'!$A$2:$Z$101,_xlfn.XMATCH(Q$29,'movie-row'!$A$1:$Z$1),0)</f>
        <v>0</v>
      </c>
      <c r="R286" s="18" cm="1">
        <f t="array" ref="R286">VLOOKUP($A286,'movie-row'!$A$2:$Z$101,_xlfn.XMATCH(R$29,'movie-row'!$A$1:$Z$1),0)</f>
        <v>0</v>
      </c>
      <c r="S286" s="18" cm="1">
        <f t="array" ref="S286">VLOOKUP($A286,'movie-row'!$A$2:$Z$101,_xlfn.XMATCH(S$29,'movie-row'!$A$1:$Z$1),0)</f>
        <v>3</v>
      </c>
      <c r="T286" s="18" cm="1">
        <f t="array" ref="T286">VLOOKUP($A286,'movie-row'!$A$2:$Z$101,_xlfn.XMATCH(T$29,'movie-row'!$A$1:$Z$1),0)</f>
        <v>0</v>
      </c>
      <c r="U286" s="18" cm="1">
        <f t="array" ref="U286">VLOOKUP($A286,'movie-row'!$A$2:$Z$101,_xlfn.XMATCH(U$29,'movie-row'!$A$1:$Z$1),0)</f>
        <v>0</v>
      </c>
      <c r="V286" s="18" cm="1">
        <f t="array" ref="V286">VLOOKUP($A286,'movie-row'!$A$2:$Z$101,_xlfn.XMATCH(V$29,'movie-row'!$A$1:$Z$1),0)</f>
        <v>2</v>
      </c>
      <c r="W286" s="18" cm="1">
        <f t="array" ref="W286">VLOOKUP($A286,'movie-row'!$A$2:$Z$101,_xlfn.XMATCH(W$29,'movie-row'!$A$1:$Z$1),0)</f>
        <v>4.5</v>
      </c>
      <c r="X286" s="18" cm="1">
        <f t="array" ref="X286">VLOOKUP($A286,'movie-row'!$A$2:$Z$101,_xlfn.XMATCH(X$29,'movie-row'!$A$1:$Z$1),0)</f>
        <v>5</v>
      </c>
      <c r="Y286" s="18" cm="1">
        <f t="array" ref="Y286">VLOOKUP($A286,'movie-row'!$A$2:$Z$101,_xlfn.XMATCH(Y$29,'movie-row'!$A$1:$Z$1),0)</f>
        <v>0</v>
      </c>
      <c r="Z286" s="18" cm="1">
        <f t="array" ref="Z286">VLOOKUP($A286,'movie-row'!$A$2:$Z$101,_xlfn.XMATCH(Z$29,'movie-row'!$A$1:$Z$1),0)</f>
        <v>0</v>
      </c>
      <c r="AB286" s="38"/>
      <c r="AC286" s="38"/>
      <c r="AD286" s="38"/>
      <c r="AE286" s="38"/>
      <c r="AF286" s="38"/>
      <c r="AG286" s="38"/>
      <c r="AH286" s="38"/>
      <c r="AI286" s="38"/>
      <c r="AJ286" s="38"/>
      <c r="AK286" s="38"/>
      <c r="AL286" s="38"/>
      <c r="AM286" s="38"/>
      <c r="AN286" s="38"/>
      <c r="AO286" s="38"/>
      <c r="AP286" s="38"/>
      <c r="AQ286" s="38"/>
      <c r="AR286" s="38"/>
      <c r="AS286" s="38"/>
      <c r="AT286" s="38"/>
      <c r="AU286" s="38"/>
      <c r="AV286" s="38"/>
      <c r="AW286" s="38"/>
      <c r="AX286" s="38"/>
      <c r="AY286" s="38"/>
      <c r="AZ286" s="38"/>
    </row>
    <row r="287" spans="1:52">
      <c r="A287" s="1" t="str">
        <f t="shared" ref="A287:A290" si="48">A286</f>
        <v>601: E.T. the Extra-Terrestrial (1982)</v>
      </c>
      <c r="B287" s="18" cm="1">
        <f t="array" ref="B287">VLOOKUP($A287,'movie-row'!$A$2:$Z$101,_xlfn.XMATCH(B$30,'movie-row'!$A$1:$Z$1),0)</f>
        <v>0</v>
      </c>
      <c r="C287" s="18" cm="1">
        <f t="array" ref="C287">VLOOKUP($A287,'movie-row'!$A$2:$Z$101,_xlfn.XMATCH(C$30,'movie-row'!$A$1:$Z$1),0)</f>
        <v>4.5</v>
      </c>
      <c r="D287" s="18" cm="1">
        <f t="array" ref="D287">VLOOKUP($A287,'movie-row'!$A$2:$Z$101,_xlfn.XMATCH(D$30,'movie-row'!$A$1:$Z$1),0)</f>
        <v>2</v>
      </c>
      <c r="E287" s="18" cm="1">
        <f t="array" ref="E287">VLOOKUP($A287,'movie-row'!$A$2:$Z$101,_xlfn.XMATCH(E$30,'movie-row'!$A$1:$Z$1),0)</f>
        <v>0</v>
      </c>
      <c r="F287" s="27" cm="1">
        <f t="array" ref="F287">VLOOKUP($A287,'movie-row'!$A$2:$Z$101,_xlfn.XMATCH(F$30,'movie-row'!$A$1:$Z$1),0)</f>
        <v>0</v>
      </c>
      <c r="G287" s="18" cm="1">
        <f t="array" ref="G287">VLOOKUP($A287,'movie-row'!$A$2:$Z$101,_xlfn.XMATCH(G$30,'movie-row'!$A$1:$Z$1),0)</f>
        <v>0</v>
      </c>
      <c r="H287" s="18" cm="1">
        <f t="array" ref="H287">VLOOKUP($A287,'movie-row'!$A$2:$Z$101,_xlfn.XMATCH(H$30,'movie-row'!$A$1:$Z$1),0)</f>
        <v>3</v>
      </c>
      <c r="I287" s="18" cm="1">
        <f t="array" ref="I287">VLOOKUP($A287,'movie-row'!$A$2:$Z$101,_xlfn.XMATCH(I$30,'movie-row'!$A$1:$Z$1),0)</f>
        <v>0</v>
      </c>
      <c r="J287" s="18" cm="1">
        <f t="array" ref="J287">VLOOKUP($A287,'movie-row'!$A$2:$Z$101,_xlfn.XMATCH(J$30,'movie-row'!$A$1:$Z$1),0)</f>
        <v>5</v>
      </c>
      <c r="K287" s="18" cm="1">
        <f t="array" ref="K287">VLOOKUP($A287,'movie-row'!$A$2:$Z$101,_xlfn.XMATCH(K$30,'movie-row'!$A$1:$Z$1),0)</f>
        <v>3.5</v>
      </c>
      <c r="L287" s="18" cm="1">
        <f t="array" ref="L287">VLOOKUP($A287,'movie-row'!$A$2:$Z$101,_xlfn.XMATCH(L$30,'movie-row'!$A$1:$Z$1),0)</f>
        <v>0</v>
      </c>
      <c r="M287" s="18" cm="1">
        <f t="array" ref="M287">VLOOKUP($A287,'movie-row'!$A$2:$Z$101,_xlfn.XMATCH(M$30,'movie-row'!$A$1:$Z$1),0)</f>
        <v>0</v>
      </c>
      <c r="N287" s="18" cm="1">
        <f t="array" ref="N287">VLOOKUP($A287,'movie-row'!$A$2:$Z$101,_xlfn.XMATCH(N$30,'movie-row'!$A$1:$Z$1),0)</f>
        <v>3</v>
      </c>
      <c r="O287" s="27" cm="1">
        <f t="array" ref="O287">VLOOKUP($A287,'movie-row'!$A$2:$Z$101,_xlfn.XMATCH(O$30,'movie-row'!$A$1:$Z$1),0)</f>
        <v>4.5</v>
      </c>
      <c r="P287" s="18" cm="1">
        <f t="array" ref="P287">VLOOKUP($A287,'movie-row'!$A$2:$Z$101,_xlfn.XMATCH(P$30,'movie-row'!$A$1:$Z$1),0)</f>
        <v>0</v>
      </c>
      <c r="Q287" s="18" cm="1">
        <f t="array" ref="Q287">VLOOKUP($A287,'movie-row'!$A$2:$Z$101,_xlfn.XMATCH(Q$30,'movie-row'!$A$1:$Z$1),0)</f>
        <v>4.5</v>
      </c>
      <c r="R287" s="18" cm="1">
        <f t="array" ref="R287">VLOOKUP($A287,'movie-row'!$A$2:$Z$101,_xlfn.XMATCH(R$30,'movie-row'!$A$1:$Z$1),0)</f>
        <v>0</v>
      </c>
      <c r="S287" s="18" cm="1">
        <f t="array" ref="S287">VLOOKUP($A287,'movie-row'!$A$2:$Z$101,_xlfn.XMATCH(S$30,'movie-row'!$A$1:$Z$1),0)</f>
        <v>0</v>
      </c>
      <c r="T287" s="18" cm="1">
        <f t="array" ref="T287">VLOOKUP($A287,'movie-row'!$A$2:$Z$101,_xlfn.XMATCH(T$30,'movie-row'!$A$1:$Z$1),0)</f>
        <v>5</v>
      </c>
      <c r="U287" s="18" cm="1">
        <f t="array" ref="U287">VLOOKUP($A287,'movie-row'!$A$2:$Z$101,_xlfn.XMATCH(U$30,'movie-row'!$A$1:$Z$1),0)</f>
        <v>3</v>
      </c>
      <c r="V287" s="18" cm="1">
        <f t="array" ref="V287">VLOOKUP($A287,'movie-row'!$A$2:$Z$101,_xlfn.XMATCH(V$30,'movie-row'!$A$1:$Z$1),0)</f>
        <v>5</v>
      </c>
      <c r="W287" s="18" cm="1">
        <f t="array" ref="W287">VLOOKUP($A287,'movie-row'!$A$2:$Z$101,_xlfn.XMATCH(W$30,'movie-row'!$A$1:$Z$1),0)</f>
        <v>0</v>
      </c>
      <c r="X287" s="18" cm="1">
        <f t="array" ref="X287">VLOOKUP($A287,'movie-row'!$A$2:$Z$101,_xlfn.XMATCH(X$30,'movie-row'!$A$1:$Z$1),0)</f>
        <v>0</v>
      </c>
      <c r="Y287" s="18" cm="1">
        <f t="array" ref="Y287">VLOOKUP($A287,'movie-row'!$A$2:$Z$101,_xlfn.XMATCH(Y$30,'movie-row'!$A$1:$Z$1),0)</f>
        <v>0</v>
      </c>
      <c r="Z287" s="18" cm="1">
        <f t="array" ref="Z287">VLOOKUP($A287,'movie-row'!$A$2:$Z$101,_xlfn.XMATCH(Z$30,'movie-row'!$A$1:$Z$1),0)</f>
        <v>4.5</v>
      </c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  <c r="AL287" s="38"/>
      <c r="AM287" s="38"/>
      <c r="AN287" s="38"/>
      <c r="AO287" s="38"/>
      <c r="AP287" s="38"/>
      <c r="AQ287" s="38"/>
      <c r="AR287" s="38"/>
      <c r="AS287" s="38"/>
      <c r="AT287" s="38"/>
      <c r="AU287" s="38"/>
      <c r="AV287" s="38"/>
      <c r="AW287" s="38"/>
      <c r="AX287" s="38"/>
      <c r="AY287" s="38"/>
      <c r="AZ287" s="38"/>
    </row>
    <row r="288" spans="1:52">
      <c r="A288" s="1" t="str">
        <f t="shared" si="48"/>
        <v>601: E.T. the Extra-Terrestrial (1982)</v>
      </c>
      <c r="B288" s="18" cm="1">
        <f t="array" ref="B288">VLOOKUP($A288,'movie-row'!$A$2:$Z$101,_xlfn.XMATCH(B$31,'movie-row'!$A$1:$Z$1),0)</f>
        <v>2</v>
      </c>
      <c r="C288" s="18" cm="1">
        <f t="array" ref="C288">VLOOKUP($A288,'movie-row'!$A$2:$Z$101,_xlfn.XMATCH(C$31,'movie-row'!$A$1:$Z$1),0)</f>
        <v>3.5</v>
      </c>
      <c r="D288" s="18" cm="1">
        <f t="array" ref="D288">VLOOKUP($A288,'movie-row'!$A$2:$Z$101,_xlfn.XMATCH(D$31,'movie-row'!$A$1:$Z$1),0)</f>
        <v>0</v>
      </c>
      <c r="E288" s="18" cm="1">
        <f t="array" ref="E288">VLOOKUP($A288,'movie-row'!$A$2:$Z$101,_xlfn.XMATCH(E$31,'movie-row'!$A$1:$Z$1),0)</f>
        <v>4.5</v>
      </c>
      <c r="F288" s="27" cm="1">
        <f t="array" ref="F288">VLOOKUP($A288,'movie-row'!$A$2:$Z$101,_xlfn.XMATCH(F$31,'movie-row'!$A$1:$Z$1),0)</f>
        <v>3</v>
      </c>
      <c r="G288" s="18" cm="1">
        <f t="array" ref="G288">VLOOKUP($A288,'movie-row'!$A$2:$Z$101,_xlfn.XMATCH(G$31,'movie-row'!$A$1:$Z$1),0)</f>
        <v>0</v>
      </c>
      <c r="H288" s="18" cm="1">
        <f t="array" ref="H288">VLOOKUP($A288,'movie-row'!$A$2:$Z$101,_xlfn.XMATCH(H$31,'movie-row'!$A$1:$Z$1),0)</f>
        <v>3.5</v>
      </c>
      <c r="I288" s="18" cm="1">
        <f t="array" ref="I288">VLOOKUP($A288,'movie-row'!$A$2:$Z$101,_xlfn.XMATCH(I$31,'movie-row'!$A$1:$Z$1),0)</f>
        <v>3</v>
      </c>
      <c r="J288" s="18" cm="1">
        <f t="array" ref="J288">VLOOKUP($A288,'movie-row'!$A$2:$Z$101,_xlfn.XMATCH(J$31,'movie-row'!$A$1:$Z$1),0)</f>
        <v>0</v>
      </c>
      <c r="K288" s="18" cm="1">
        <f t="array" ref="K288">VLOOKUP($A288,'movie-row'!$A$2:$Z$101,_xlfn.XMATCH(K$31,'movie-row'!$A$1:$Z$1),0)</f>
        <v>5</v>
      </c>
      <c r="L288" s="18" cm="1">
        <f t="array" ref="L288">VLOOKUP($A288,'movie-row'!$A$2:$Z$101,_xlfn.XMATCH(L$31,'movie-row'!$A$1:$Z$1),0)</f>
        <v>5</v>
      </c>
      <c r="M288" s="18" cm="1">
        <f t="array" ref="M288">VLOOKUP($A288,'movie-row'!$A$2:$Z$101,_xlfn.XMATCH(M$31,'movie-row'!$A$1:$Z$1),0)</f>
        <v>0</v>
      </c>
      <c r="N288" s="18" cm="1">
        <f t="array" ref="N288">VLOOKUP($A288,'movie-row'!$A$2:$Z$101,_xlfn.XMATCH(N$31,'movie-row'!$A$1:$Z$1),0)</f>
        <v>5</v>
      </c>
      <c r="O288" s="27" cm="1">
        <f t="array" ref="O288">VLOOKUP($A288,'movie-row'!$A$2:$Z$101,_xlfn.XMATCH(O$31,'movie-row'!$A$1:$Z$1),0)</f>
        <v>0</v>
      </c>
      <c r="P288" s="18" cm="1">
        <f t="array" ref="P288">VLOOKUP($A288,'movie-row'!$A$2:$Z$101,_xlfn.XMATCH(P$31,'movie-row'!$A$1:$Z$1),0)</f>
        <v>5</v>
      </c>
      <c r="Q288" s="18" cm="1">
        <f t="array" ref="Q288">VLOOKUP($A288,'movie-row'!$A$2:$Z$101,_xlfn.XMATCH(Q$31,'movie-row'!$A$1:$Z$1),0)</f>
        <v>4</v>
      </c>
      <c r="R288" s="18" cm="1">
        <f t="array" ref="R288">VLOOKUP($A288,'movie-row'!$A$2:$Z$101,_xlfn.XMATCH(R$31,'movie-row'!$A$1:$Z$1),0)</f>
        <v>0</v>
      </c>
      <c r="S288" s="18" cm="1">
        <f t="array" ref="S288">VLOOKUP($A288,'movie-row'!$A$2:$Z$101,_xlfn.XMATCH(S$31,'movie-row'!$A$1:$Z$1),0)</f>
        <v>4.5</v>
      </c>
      <c r="T288" s="18" cm="1">
        <f t="array" ref="T288">VLOOKUP($A288,'movie-row'!$A$2:$Z$101,_xlfn.XMATCH(T$31,'movie-row'!$A$1:$Z$1),0)</f>
        <v>0</v>
      </c>
      <c r="U288" s="18" cm="1">
        <f t="array" ref="U288">VLOOKUP($A288,'movie-row'!$A$2:$Z$101,_xlfn.XMATCH(U$31,'movie-row'!$A$1:$Z$1),0)</f>
        <v>3.5</v>
      </c>
      <c r="V288" s="18" cm="1">
        <f t="array" ref="V288">VLOOKUP($A288,'movie-row'!$A$2:$Z$101,_xlfn.XMATCH(V$31,'movie-row'!$A$1:$Z$1),0)</f>
        <v>0</v>
      </c>
      <c r="W288" s="18" cm="1">
        <f t="array" ref="W288">VLOOKUP($A288,'movie-row'!$A$2:$Z$101,_xlfn.XMATCH(W$31,'movie-row'!$A$1:$Z$1),0)</f>
        <v>5</v>
      </c>
      <c r="X288" s="18" cm="1">
        <f t="array" ref="X288">VLOOKUP($A288,'movie-row'!$A$2:$Z$101,_xlfn.XMATCH(X$31,'movie-row'!$A$1:$Z$1),0)</f>
        <v>0</v>
      </c>
      <c r="Y288" s="18" cm="1">
        <f t="array" ref="Y288">VLOOKUP($A288,'movie-row'!$A$2:$Z$101,_xlfn.XMATCH(Y$31,'movie-row'!$A$1:$Z$1),0)</f>
        <v>3</v>
      </c>
      <c r="Z288" s="18" cm="1">
        <f t="array" ref="Z288">VLOOKUP($A288,'movie-row'!$A$2:$Z$101,_xlfn.XMATCH(Z$31,'movie-row'!$A$1:$Z$1),0)</f>
        <v>3</v>
      </c>
      <c r="AB288" s="38"/>
      <c r="AC288" s="38"/>
      <c r="AD288" s="38"/>
      <c r="AE288" s="38"/>
      <c r="AF288" s="38"/>
      <c r="AG288" s="38"/>
      <c r="AH288" s="38"/>
      <c r="AI288" s="38"/>
      <c r="AJ288" s="38"/>
      <c r="AK288" s="38"/>
      <c r="AL288" s="38"/>
      <c r="AM288" s="38"/>
      <c r="AN288" s="38"/>
      <c r="AO288" s="38"/>
      <c r="AP288" s="38"/>
      <c r="AQ288" s="38"/>
      <c r="AR288" s="38"/>
      <c r="AS288" s="38"/>
      <c r="AT288" s="38"/>
      <c r="AU288" s="38"/>
      <c r="AV288" s="38"/>
      <c r="AW288" s="38"/>
      <c r="AX288" s="38"/>
      <c r="AY288" s="38"/>
      <c r="AZ288" s="38"/>
    </row>
    <row r="289" spans="1:52">
      <c r="A289" s="1" t="str">
        <f t="shared" si="48"/>
        <v>601: E.T. the Extra-Terrestrial (1982)</v>
      </c>
      <c r="B289" s="18" cm="1">
        <f t="array" ref="B289">VLOOKUP($A289,'movie-row'!$A$2:$Z$101,_xlfn.XMATCH(B$32,'movie-row'!$A$1:$Z$1),0)</f>
        <v>0</v>
      </c>
      <c r="C289" s="18" cm="1">
        <f t="array" ref="C289">VLOOKUP($A289,'movie-row'!$A$2:$Z$101,_xlfn.XMATCH(C$32,'movie-row'!$A$1:$Z$1),0)</f>
        <v>0</v>
      </c>
      <c r="D289" s="18" cm="1">
        <f t="array" ref="D289">VLOOKUP($A289,'movie-row'!$A$2:$Z$101,_xlfn.XMATCH(D$32,'movie-row'!$A$1:$Z$1),0)</f>
        <v>4.5</v>
      </c>
      <c r="E289" s="18" cm="1">
        <f t="array" ref="E289">VLOOKUP($A289,'movie-row'!$A$2:$Z$101,_xlfn.XMATCH(E$32,'movie-row'!$A$1:$Z$1),0)</f>
        <v>0</v>
      </c>
      <c r="F289" s="27" cm="1">
        <f t="array" ref="F289">VLOOKUP($A289,'movie-row'!$A$2:$Z$101,_xlfn.XMATCH(F$32,'movie-row'!$A$1:$Z$1),0)</f>
        <v>4.5</v>
      </c>
      <c r="G289" s="18" cm="1">
        <f t="array" ref="G289">VLOOKUP($A289,'movie-row'!$A$2:$Z$101,_xlfn.XMATCH(G$32,'movie-row'!$A$1:$Z$1),0)</f>
        <v>2</v>
      </c>
      <c r="H289" s="18" cm="1">
        <f t="array" ref="H289">VLOOKUP($A289,'movie-row'!$A$2:$Z$101,_xlfn.XMATCH(H$32,'movie-row'!$A$1:$Z$1),0)</f>
        <v>0</v>
      </c>
      <c r="I289" s="18" cm="1">
        <f t="array" ref="I289">VLOOKUP($A289,'movie-row'!$A$2:$Z$101,_xlfn.XMATCH(I$32,'movie-row'!$A$1:$Z$1),0)</f>
        <v>0.5</v>
      </c>
      <c r="J289" s="18" cm="1">
        <f t="array" ref="J289">VLOOKUP($A289,'movie-row'!$A$2:$Z$101,_xlfn.XMATCH(J$32,'movie-row'!$A$1:$Z$1),0)</f>
        <v>0</v>
      </c>
      <c r="K289" s="18" cm="1">
        <f t="array" ref="K289">VLOOKUP($A289,'movie-row'!$A$2:$Z$101,_xlfn.XMATCH(K$32,'movie-row'!$A$1:$Z$1),0)</f>
        <v>0</v>
      </c>
      <c r="L289" s="18" cm="1">
        <f t="array" ref="L289">VLOOKUP($A289,'movie-row'!$A$2:$Z$101,_xlfn.XMATCH(L$32,'movie-row'!$A$1:$Z$1),0)</f>
        <v>0</v>
      </c>
      <c r="M289" s="18" cm="1">
        <f t="array" ref="M289">VLOOKUP($A289,'movie-row'!$A$2:$Z$101,_xlfn.XMATCH(M$32,'movie-row'!$A$1:$Z$1),0)</f>
        <v>5</v>
      </c>
      <c r="N289" s="18" cm="1">
        <f t="array" ref="N289">VLOOKUP($A289,'movie-row'!$A$2:$Z$101,_xlfn.XMATCH(N$32,'movie-row'!$A$1:$Z$1),0)</f>
        <v>0</v>
      </c>
      <c r="O289" s="27" cm="1">
        <f t="array" ref="O289">VLOOKUP($A289,'movie-row'!$A$2:$Z$101,_xlfn.XMATCH(O$32,'movie-row'!$A$1:$Z$1),0)</f>
        <v>3.5</v>
      </c>
      <c r="P289" s="18" cm="1">
        <f t="array" ref="P289">VLOOKUP($A289,'movie-row'!$A$2:$Z$101,_xlfn.XMATCH(P$32,'movie-row'!$A$1:$Z$1),0)</f>
        <v>3</v>
      </c>
      <c r="Q289" s="18" cm="1">
        <f t="array" ref="Q289">VLOOKUP($A289,'movie-row'!$A$2:$Z$101,_xlfn.XMATCH(Q$32,'movie-row'!$A$1:$Z$1),0)</f>
        <v>0</v>
      </c>
      <c r="R289" s="18" cm="1">
        <f t="array" ref="R289">VLOOKUP($A289,'movie-row'!$A$2:$Z$101,_xlfn.XMATCH(R$32,'movie-row'!$A$1:$Z$1),0)</f>
        <v>0</v>
      </c>
      <c r="S289" s="18" cm="1">
        <f t="array" ref="S289">VLOOKUP($A289,'movie-row'!$A$2:$Z$101,_xlfn.XMATCH(S$32,'movie-row'!$A$1:$Z$1),0)</f>
        <v>5</v>
      </c>
      <c r="T289" s="18" cm="1">
        <f t="array" ref="T289">VLOOKUP($A289,'movie-row'!$A$2:$Z$101,_xlfn.XMATCH(T$32,'movie-row'!$A$1:$Z$1),0)</f>
        <v>0</v>
      </c>
      <c r="U289" s="18" cm="1">
        <f t="array" ref="U289">VLOOKUP($A289,'movie-row'!$A$2:$Z$101,_xlfn.XMATCH(U$32,'movie-row'!$A$1:$Z$1),0)</f>
        <v>4.5</v>
      </c>
      <c r="V289" s="18" cm="1">
        <f t="array" ref="V289">VLOOKUP($A289,'movie-row'!$A$2:$Z$101,_xlfn.XMATCH(V$32,'movie-row'!$A$1:$Z$1),0)</f>
        <v>4.5</v>
      </c>
      <c r="W289" s="18" cm="1">
        <f t="array" ref="W289">VLOOKUP($A289,'movie-row'!$A$2:$Z$101,_xlfn.XMATCH(W$32,'movie-row'!$A$1:$Z$1),0)</f>
        <v>0</v>
      </c>
      <c r="X289" s="18" cm="1">
        <f t="array" ref="X289">VLOOKUP($A289,'movie-row'!$A$2:$Z$101,_xlfn.XMATCH(X$32,'movie-row'!$A$1:$Z$1),0)</f>
        <v>2</v>
      </c>
      <c r="Y289" s="18" cm="1">
        <f t="array" ref="Y289">VLOOKUP($A289,'movie-row'!$A$2:$Z$101,_xlfn.XMATCH(Y$32,'movie-row'!$A$1:$Z$1),0)</f>
        <v>3</v>
      </c>
      <c r="Z289" s="18" cm="1">
        <f t="array" ref="Z289">VLOOKUP($A289,'movie-row'!$A$2:$Z$101,_xlfn.XMATCH(Z$32,'movie-row'!$A$1:$Z$1),0)</f>
        <v>2</v>
      </c>
      <c r="AB289" s="38"/>
      <c r="AC289" s="38"/>
      <c r="AD289" s="38"/>
      <c r="AE289" s="38"/>
      <c r="AF289" s="38"/>
      <c r="AG289" s="38"/>
      <c r="AH289" s="38"/>
      <c r="AI289" s="38"/>
      <c r="AJ289" s="38"/>
      <c r="AK289" s="38"/>
      <c r="AL289" s="38"/>
      <c r="AM289" s="38"/>
      <c r="AN289" s="38"/>
      <c r="AO289" s="38"/>
      <c r="AP289" s="38"/>
      <c r="AQ289" s="38"/>
      <c r="AR289" s="38"/>
      <c r="AS289" s="38"/>
      <c r="AT289" s="38"/>
      <c r="AU289" s="38"/>
      <c r="AV289" s="38"/>
      <c r="AW289" s="38"/>
      <c r="AX289" s="38"/>
      <c r="AY289" s="38"/>
      <c r="AZ289" s="38"/>
    </row>
    <row r="290" spans="1:52">
      <c r="A290" s="1" t="str">
        <f t="shared" si="48"/>
        <v>601: E.T. the Extra-Terrestrial (1982)</v>
      </c>
      <c r="B290" s="18" cm="1">
        <f t="array" ref="B290">VLOOKUP($A290,'movie-row'!$A$2:$Z$101,_xlfn.XMATCH(B$33,'movie-row'!$A$1:$Z$1),0)</f>
        <v>5</v>
      </c>
      <c r="C290" s="18" cm="1">
        <f t="array" ref="C290">VLOOKUP($A290,'movie-row'!$A$2:$Z$101,_xlfn.XMATCH(C$33,'movie-row'!$A$1:$Z$1),0)</f>
        <v>0</v>
      </c>
      <c r="D290" s="18" cm="1">
        <f t="array" ref="D290">VLOOKUP($A290,'movie-row'!$A$2:$Z$101,_xlfn.XMATCH(D$33,'movie-row'!$A$1:$Z$1),0)</f>
        <v>4</v>
      </c>
      <c r="E290" s="18" cm="1">
        <f t="array" ref="E290">VLOOKUP($A290,'movie-row'!$A$2:$Z$101,_xlfn.XMATCH(E$33,'movie-row'!$A$1:$Z$1),0)</f>
        <v>3.5</v>
      </c>
      <c r="F290" s="27" cm="1">
        <f t="array" ref="F290">VLOOKUP($A290,'movie-row'!$A$2:$Z$101,_xlfn.XMATCH(F$33,'movie-row'!$A$1:$Z$1),0)</f>
        <v>0.5</v>
      </c>
      <c r="G290" s="18" cm="1">
        <f t="array" ref="G290">VLOOKUP($A290,'movie-row'!$A$2:$Z$101,_xlfn.XMATCH(G$33,'movie-row'!$A$1:$Z$1),0)</f>
        <v>4</v>
      </c>
      <c r="H290" s="18" cm="1">
        <f t="array" ref="H290">VLOOKUP($A290,'movie-row'!$A$2:$Z$101,_xlfn.XMATCH(H$33,'movie-row'!$A$1:$Z$1),0)</f>
        <v>0</v>
      </c>
      <c r="I290" s="18" cm="1">
        <f t="array" ref="I290">VLOOKUP($A290,'movie-row'!$A$2:$Z$101,_xlfn.XMATCH(I$33,'movie-row'!$A$1:$Z$1),0)</f>
        <v>0</v>
      </c>
      <c r="J290" s="18" cm="1">
        <f t="array" ref="J290">VLOOKUP($A290,'movie-row'!$A$2:$Z$101,_xlfn.XMATCH(J$33,'movie-row'!$A$1:$Z$1),0)</f>
        <v>4.5</v>
      </c>
      <c r="K290" s="18" cm="1">
        <f t="array" ref="K290">VLOOKUP($A290,'movie-row'!$A$2:$Z$101,_xlfn.XMATCH(K$33,'movie-row'!$A$1:$Z$1),0)</f>
        <v>4</v>
      </c>
      <c r="L290" s="18" cm="1">
        <f t="array" ref="L290">VLOOKUP($A290,'movie-row'!$A$2:$Z$101,_xlfn.XMATCH(L$33,'movie-row'!$A$1:$Z$1),0)</f>
        <v>4</v>
      </c>
      <c r="M290" s="18" cm="1">
        <f t="array" ref="M290">VLOOKUP($A290,'movie-row'!$A$2:$Z$101,_xlfn.XMATCH(M$33,'movie-row'!$A$1:$Z$1),0)</f>
        <v>0</v>
      </c>
      <c r="N290" s="18" cm="1">
        <f t="array" ref="N290">VLOOKUP($A290,'movie-row'!$A$2:$Z$101,_xlfn.XMATCH(N$33,'movie-row'!$A$1:$Z$1),0)</f>
        <v>0</v>
      </c>
      <c r="O290" s="27" cm="1">
        <f t="array" ref="O290">VLOOKUP($A290,'movie-row'!$A$2:$Z$101,_xlfn.XMATCH(O$33,'movie-row'!$A$1:$Z$1),0)</f>
        <v>4</v>
      </c>
      <c r="P290" s="18" cm="1">
        <f t="array" ref="P290">VLOOKUP($A290,'movie-row'!$A$2:$Z$101,_xlfn.XMATCH(P$33,'movie-row'!$A$1:$Z$1),0)</f>
        <v>0</v>
      </c>
      <c r="Q290" s="18" cm="1">
        <f t="array" ref="Q290">VLOOKUP($A290,'movie-row'!$A$2:$Z$101,_xlfn.XMATCH(Q$33,'movie-row'!$A$1:$Z$1),0)</f>
        <v>0</v>
      </c>
      <c r="R290" s="18" cm="1">
        <f t="array" ref="R290">VLOOKUP($A290,'movie-row'!$A$2:$Z$101,_xlfn.XMATCH(R$33,'movie-row'!$A$1:$Z$1),0)</f>
        <v>0.5</v>
      </c>
      <c r="S290" s="18" cm="1">
        <f t="array" ref="S290">VLOOKUP($A290,'movie-row'!$A$2:$Z$101,_xlfn.XMATCH(S$33,'movie-row'!$A$1:$Z$1),0)</f>
        <v>0</v>
      </c>
      <c r="T290" s="18" cm="1">
        <f t="array" ref="T290">VLOOKUP($A290,'movie-row'!$A$2:$Z$101,_xlfn.XMATCH(T$33,'movie-row'!$A$1:$Z$1),0)</f>
        <v>3</v>
      </c>
      <c r="U290" s="18" cm="1">
        <f t="array" ref="U290">VLOOKUP($A290,'movie-row'!$A$2:$Z$101,_xlfn.XMATCH(U$33,'movie-row'!$A$1:$Z$1),0)</f>
        <v>0</v>
      </c>
      <c r="V290" s="18" cm="1">
        <f t="array" ref="V290">VLOOKUP($A290,'movie-row'!$A$2:$Z$101,_xlfn.XMATCH(V$33,'movie-row'!$A$1:$Z$1),0)</f>
        <v>0</v>
      </c>
      <c r="W290" s="18" cm="1">
        <f t="array" ref="W290">VLOOKUP($A290,'movie-row'!$A$2:$Z$101,_xlfn.XMATCH(W$33,'movie-row'!$A$1:$Z$1),0)</f>
        <v>4.5</v>
      </c>
      <c r="X290" s="18" cm="1">
        <f t="array" ref="X290">VLOOKUP($A290,'movie-row'!$A$2:$Z$101,_xlfn.XMATCH(X$33,'movie-row'!$A$1:$Z$1),0)</f>
        <v>3.5</v>
      </c>
      <c r="Y290" s="18" cm="1">
        <f t="array" ref="Y290">VLOOKUP($A290,'movie-row'!$A$2:$Z$101,_xlfn.XMATCH(Y$33,'movie-row'!$A$1:$Z$1),0)</f>
        <v>4.5</v>
      </c>
      <c r="Z290" s="18" cm="1">
        <f t="array" ref="Z290">VLOOKUP($A290,'movie-row'!$A$2:$Z$101,_xlfn.XMATCH(Z$33,'movie-row'!$A$1:$Z$1),0)</f>
        <v>0</v>
      </c>
      <c r="AB290" s="38"/>
      <c r="AC290" s="38"/>
      <c r="AD290" s="38"/>
      <c r="AE290" s="38"/>
      <c r="AF290" s="38"/>
      <c r="AG290" s="38"/>
      <c r="AH290" s="38"/>
      <c r="AI290" s="38"/>
      <c r="AJ290" s="38"/>
      <c r="AK290" s="38"/>
      <c r="AL290" s="38"/>
      <c r="AM290" s="38"/>
      <c r="AN290" s="38"/>
      <c r="AO290" s="38"/>
      <c r="AP290" s="38"/>
      <c r="AQ290" s="38"/>
      <c r="AR290" s="38"/>
      <c r="AS290" s="38"/>
      <c r="AT290" s="38"/>
      <c r="AU290" s="38"/>
      <c r="AV290" s="38"/>
      <c r="AW290" s="38"/>
      <c r="AX290" s="38"/>
      <c r="AY290" s="38"/>
      <c r="AZ290" s="38"/>
    </row>
    <row r="291" spans="1:52">
      <c r="A291" s="21" t="s">
        <v>49</v>
      </c>
      <c r="B291" s="18" cm="1">
        <f t="array" ref="B291">VLOOKUP($A291,'movie-row'!$A$2:$Z$101,_xlfn.XMATCH(B$29,'movie-row'!$A$1:$Z$1),0)</f>
        <v>3.5</v>
      </c>
      <c r="C291" s="18" cm="1">
        <f t="array" ref="C291">VLOOKUP($A291,'movie-row'!$A$2:$Z$101,_xlfn.XMATCH(C$29,'movie-row'!$A$1:$Z$1),0)</f>
        <v>4</v>
      </c>
      <c r="D291" s="18" cm="1">
        <f t="array" ref="D291">VLOOKUP($A291,'movie-row'!$A$2:$Z$101,_xlfn.XMATCH(D$29,'movie-row'!$A$1:$Z$1),0)</f>
        <v>2</v>
      </c>
      <c r="E291" s="18" cm="1">
        <f t="array" ref="E291">VLOOKUP($A291,'movie-row'!$A$2:$Z$101,_xlfn.XMATCH(E$29,'movie-row'!$A$1:$Z$1),0)</f>
        <v>4</v>
      </c>
      <c r="F291" s="27" cm="1">
        <f t="array" ref="F291">VLOOKUP($A291,'movie-row'!$A$2:$Z$101,_xlfn.XMATCH(F$29,'movie-row'!$A$1:$Z$1),0)</f>
        <v>3</v>
      </c>
      <c r="G291" s="18" cm="1">
        <f t="array" ref="G291">VLOOKUP($A291,'movie-row'!$A$2:$Z$101,_xlfn.XMATCH(G$29,'movie-row'!$A$1:$Z$1),0)</f>
        <v>4</v>
      </c>
      <c r="H291" s="18" cm="1">
        <f t="array" ref="H291">VLOOKUP($A291,'movie-row'!$A$2:$Z$101,_xlfn.XMATCH(H$29,'movie-row'!$A$1:$Z$1),0)</f>
        <v>0</v>
      </c>
      <c r="I291" s="18" cm="1">
        <f t="array" ref="I291">VLOOKUP($A291,'movie-row'!$A$2:$Z$101,_xlfn.XMATCH(I$29,'movie-row'!$A$1:$Z$1),0)</f>
        <v>4</v>
      </c>
      <c r="J291" s="18" cm="1">
        <f t="array" ref="J291">VLOOKUP($A291,'movie-row'!$A$2:$Z$101,_xlfn.XMATCH(J$29,'movie-row'!$A$1:$Z$1),0)</f>
        <v>3</v>
      </c>
      <c r="K291" s="18" cm="1">
        <f t="array" ref="K291">VLOOKUP($A291,'movie-row'!$A$2:$Z$101,_xlfn.XMATCH(K$29,'movie-row'!$A$1:$Z$1),0)</f>
        <v>0</v>
      </c>
      <c r="L291" s="18" cm="1">
        <f t="array" ref="L291">VLOOKUP($A291,'movie-row'!$A$2:$Z$101,_xlfn.XMATCH(L$29,'movie-row'!$A$1:$Z$1),0)</f>
        <v>0</v>
      </c>
      <c r="M291" s="18" cm="1">
        <f t="array" ref="M291">VLOOKUP($A291,'movie-row'!$A$2:$Z$101,_xlfn.XMATCH(M$29,'movie-row'!$A$1:$Z$1),0)</f>
        <v>0</v>
      </c>
      <c r="N291" s="18" cm="1">
        <f t="array" ref="N291">VLOOKUP($A291,'movie-row'!$A$2:$Z$101,_xlfn.XMATCH(N$29,'movie-row'!$A$1:$Z$1),0)</f>
        <v>2.5</v>
      </c>
      <c r="O291" s="27" cm="1">
        <f t="array" ref="O291">VLOOKUP($A291,'movie-row'!$A$2:$Z$101,_xlfn.XMATCH(O$29,'movie-row'!$A$1:$Z$1),0)</f>
        <v>0</v>
      </c>
      <c r="P291" s="18" cm="1">
        <f t="array" ref="P291">VLOOKUP($A291,'movie-row'!$A$2:$Z$101,_xlfn.XMATCH(P$29,'movie-row'!$A$1:$Z$1),0)</f>
        <v>4.5</v>
      </c>
      <c r="Q291" s="18" cm="1">
        <f t="array" ref="Q291">VLOOKUP($A291,'movie-row'!$A$2:$Z$101,_xlfn.XMATCH(Q$29,'movie-row'!$A$1:$Z$1),0)</f>
        <v>0</v>
      </c>
      <c r="R291" s="18" cm="1">
        <f t="array" ref="R291">VLOOKUP($A291,'movie-row'!$A$2:$Z$101,_xlfn.XMATCH(R$29,'movie-row'!$A$1:$Z$1),0)</f>
        <v>4</v>
      </c>
      <c r="S291" s="18" cm="1">
        <f t="array" ref="S291">VLOOKUP($A291,'movie-row'!$A$2:$Z$101,_xlfn.XMATCH(S$29,'movie-row'!$A$1:$Z$1),0)</f>
        <v>3</v>
      </c>
      <c r="T291" s="18" cm="1">
        <f t="array" ref="T291">VLOOKUP($A291,'movie-row'!$A$2:$Z$101,_xlfn.XMATCH(T$29,'movie-row'!$A$1:$Z$1),0)</f>
        <v>4</v>
      </c>
      <c r="U291" s="18" cm="1">
        <f t="array" ref="U291">VLOOKUP($A291,'movie-row'!$A$2:$Z$101,_xlfn.XMATCH(U$29,'movie-row'!$A$1:$Z$1),0)</f>
        <v>2</v>
      </c>
      <c r="V291" s="18" cm="1">
        <f t="array" ref="V291">VLOOKUP($A291,'movie-row'!$A$2:$Z$101,_xlfn.XMATCH(V$29,'movie-row'!$A$1:$Z$1),0)</f>
        <v>1.5</v>
      </c>
      <c r="W291" s="18" cm="1">
        <f t="array" ref="W291">VLOOKUP($A291,'movie-row'!$A$2:$Z$101,_xlfn.XMATCH(W$29,'movie-row'!$A$1:$Z$1),0)</f>
        <v>3</v>
      </c>
      <c r="X291" s="18" cm="1">
        <f t="array" ref="X291">VLOOKUP($A291,'movie-row'!$A$2:$Z$101,_xlfn.XMATCH(X$29,'movie-row'!$A$1:$Z$1),0)</f>
        <v>4</v>
      </c>
      <c r="Y291" s="18" cm="1">
        <f t="array" ref="Y291">VLOOKUP($A291,'movie-row'!$A$2:$Z$101,_xlfn.XMATCH(Y$29,'movie-row'!$A$1:$Z$1),0)</f>
        <v>0</v>
      </c>
      <c r="Z291" s="18" cm="1">
        <f t="array" ref="Z291">VLOOKUP($A291,'movie-row'!$A$2:$Z$101,_xlfn.XMATCH(Z$29,'movie-row'!$A$1:$Z$1),0)</f>
        <v>0</v>
      </c>
      <c r="AB291" s="38"/>
      <c r="AC291" s="38"/>
      <c r="AD291" s="38"/>
      <c r="AE291" s="38"/>
      <c r="AF291" s="38"/>
      <c r="AG291" s="38"/>
      <c r="AH291" s="38"/>
      <c r="AI291" s="38"/>
      <c r="AJ291" s="38"/>
      <c r="AK291" s="38"/>
      <c r="AL291" s="38"/>
      <c r="AM291" s="38"/>
      <c r="AN291" s="38"/>
      <c r="AO291" s="38"/>
      <c r="AP291" s="38"/>
      <c r="AQ291" s="38"/>
      <c r="AR291" s="38"/>
      <c r="AS291" s="38"/>
      <c r="AT291" s="38"/>
      <c r="AU291" s="38"/>
      <c r="AV291" s="38"/>
      <c r="AW291" s="38"/>
      <c r="AX291" s="38"/>
      <c r="AY291" s="38"/>
      <c r="AZ291" s="38"/>
    </row>
    <row r="292" spans="1:52">
      <c r="A292" s="1" t="str">
        <f t="shared" ref="A292:A295" si="49">A291</f>
        <v>602: Independence Day (a.k.a. ID4) (1996)</v>
      </c>
      <c r="B292" s="18" cm="1">
        <f t="array" ref="B292">VLOOKUP($A292,'movie-row'!$A$2:$Z$101,_xlfn.XMATCH(B$30,'movie-row'!$A$1:$Z$1),0)</f>
        <v>0</v>
      </c>
      <c r="C292" s="18" cm="1">
        <f t="array" ref="C292">VLOOKUP($A292,'movie-row'!$A$2:$Z$101,_xlfn.XMATCH(C$30,'movie-row'!$A$1:$Z$1),0)</f>
        <v>3</v>
      </c>
      <c r="D292" s="18" cm="1">
        <f t="array" ref="D292">VLOOKUP($A292,'movie-row'!$A$2:$Z$101,_xlfn.XMATCH(D$30,'movie-row'!$A$1:$Z$1),0)</f>
        <v>1.5</v>
      </c>
      <c r="E292" s="18" cm="1">
        <f t="array" ref="E292">VLOOKUP($A292,'movie-row'!$A$2:$Z$101,_xlfn.XMATCH(E$30,'movie-row'!$A$1:$Z$1),0)</f>
        <v>0</v>
      </c>
      <c r="F292" s="27" cm="1">
        <f t="array" ref="F292">VLOOKUP($A292,'movie-row'!$A$2:$Z$101,_xlfn.XMATCH(F$30,'movie-row'!$A$1:$Z$1),0)</f>
        <v>2</v>
      </c>
      <c r="G292" s="18" cm="1">
        <f t="array" ref="G292">VLOOKUP($A292,'movie-row'!$A$2:$Z$101,_xlfn.XMATCH(G$30,'movie-row'!$A$1:$Z$1),0)</f>
        <v>4</v>
      </c>
      <c r="H292" s="18" cm="1">
        <f t="array" ref="H292">VLOOKUP($A292,'movie-row'!$A$2:$Z$101,_xlfn.XMATCH(H$30,'movie-row'!$A$1:$Z$1),0)</f>
        <v>3</v>
      </c>
      <c r="I292" s="18" cm="1">
        <f t="array" ref="I292">VLOOKUP($A292,'movie-row'!$A$2:$Z$101,_xlfn.XMATCH(I$30,'movie-row'!$A$1:$Z$1),0)</f>
        <v>0</v>
      </c>
      <c r="J292" s="18" cm="1">
        <f t="array" ref="J292">VLOOKUP($A292,'movie-row'!$A$2:$Z$101,_xlfn.XMATCH(J$30,'movie-row'!$A$1:$Z$1),0)</f>
        <v>4</v>
      </c>
      <c r="K292" s="18" cm="1">
        <f t="array" ref="K292">VLOOKUP($A292,'movie-row'!$A$2:$Z$101,_xlfn.XMATCH(K$30,'movie-row'!$A$1:$Z$1),0)</f>
        <v>3.5</v>
      </c>
      <c r="L292" s="18" cm="1">
        <f t="array" ref="L292">VLOOKUP($A292,'movie-row'!$A$2:$Z$101,_xlfn.XMATCH(L$30,'movie-row'!$A$1:$Z$1),0)</f>
        <v>0</v>
      </c>
      <c r="M292" s="18" cm="1">
        <f t="array" ref="M292">VLOOKUP($A292,'movie-row'!$A$2:$Z$101,_xlfn.XMATCH(M$30,'movie-row'!$A$1:$Z$1),0)</f>
        <v>2</v>
      </c>
      <c r="N292" s="18" cm="1">
        <f t="array" ref="N292">VLOOKUP($A292,'movie-row'!$A$2:$Z$101,_xlfn.XMATCH(N$30,'movie-row'!$A$1:$Z$1),0)</f>
        <v>3</v>
      </c>
      <c r="O292" s="27" cm="1">
        <f t="array" ref="O292">VLOOKUP($A292,'movie-row'!$A$2:$Z$101,_xlfn.XMATCH(O$30,'movie-row'!$A$1:$Z$1),0)</f>
        <v>4.5</v>
      </c>
      <c r="P292" s="18" cm="1">
        <f t="array" ref="P292">VLOOKUP($A292,'movie-row'!$A$2:$Z$101,_xlfn.XMATCH(P$30,'movie-row'!$A$1:$Z$1),0)</f>
        <v>0</v>
      </c>
      <c r="Q292" s="18" cm="1">
        <f t="array" ref="Q292">VLOOKUP($A292,'movie-row'!$A$2:$Z$101,_xlfn.XMATCH(Q$30,'movie-row'!$A$1:$Z$1),0)</f>
        <v>4.5</v>
      </c>
      <c r="R292" s="18" cm="1">
        <f t="array" ref="R292">VLOOKUP($A292,'movie-row'!$A$2:$Z$101,_xlfn.XMATCH(R$30,'movie-row'!$A$1:$Z$1),0)</f>
        <v>0</v>
      </c>
      <c r="S292" s="18" cm="1">
        <f t="array" ref="S292">VLOOKUP($A292,'movie-row'!$A$2:$Z$101,_xlfn.XMATCH(S$30,'movie-row'!$A$1:$Z$1),0)</f>
        <v>0</v>
      </c>
      <c r="T292" s="18" cm="1">
        <f t="array" ref="T292">VLOOKUP($A292,'movie-row'!$A$2:$Z$101,_xlfn.XMATCH(T$30,'movie-row'!$A$1:$Z$1),0)</f>
        <v>4</v>
      </c>
      <c r="U292" s="18" cm="1">
        <f t="array" ref="U292">VLOOKUP($A292,'movie-row'!$A$2:$Z$101,_xlfn.XMATCH(U$30,'movie-row'!$A$1:$Z$1),0)</f>
        <v>3</v>
      </c>
      <c r="V292" s="18" cm="1">
        <f t="array" ref="V292">VLOOKUP($A292,'movie-row'!$A$2:$Z$101,_xlfn.XMATCH(V$30,'movie-row'!$A$1:$Z$1),0)</f>
        <v>4</v>
      </c>
      <c r="W292" s="18" cm="1">
        <f t="array" ref="W292">VLOOKUP($A292,'movie-row'!$A$2:$Z$101,_xlfn.XMATCH(W$30,'movie-row'!$A$1:$Z$1),0)</f>
        <v>4.5</v>
      </c>
      <c r="X292" s="18" cm="1">
        <f t="array" ref="X292">VLOOKUP($A292,'movie-row'!$A$2:$Z$101,_xlfn.XMATCH(X$30,'movie-row'!$A$1:$Z$1),0)</f>
        <v>2</v>
      </c>
      <c r="Y292" s="18" cm="1">
        <f t="array" ref="Y292">VLOOKUP($A292,'movie-row'!$A$2:$Z$101,_xlfn.XMATCH(Y$30,'movie-row'!$A$1:$Z$1),0)</f>
        <v>0</v>
      </c>
      <c r="Z292" s="18" cm="1">
        <f t="array" ref="Z292">VLOOKUP($A292,'movie-row'!$A$2:$Z$101,_xlfn.XMATCH(Z$30,'movie-row'!$A$1:$Z$1),0)</f>
        <v>4.5</v>
      </c>
      <c r="AB292" s="38"/>
      <c r="AC292" s="38"/>
      <c r="AD292" s="38"/>
      <c r="AE292" s="38"/>
      <c r="AF292" s="38"/>
      <c r="AG292" s="38"/>
      <c r="AH292" s="38"/>
      <c r="AI292" s="38"/>
      <c r="AJ292" s="38"/>
      <c r="AK292" s="38"/>
      <c r="AL292" s="38"/>
      <c r="AM292" s="38"/>
      <c r="AN292" s="38"/>
      <c r="AO292" s="38"/>
      <c r="AP292" s="38"/>
      <c r="AQ292" s="38"/>
      <c r="AR292" s="38"/>
      <c r="AS292" s="38"/>
      <c r="AT292" s="38"/>
      <c r="AU292" s="38"/>
      <c r="AV292" s="38"/>
      <c r="AW292" s="38"/>
      <c r="AX292" s="38"/>
      <c r="AY292" s="38"/>
      <c r="AZ292" s="38"/>
    </row>
    <row r="293" spans="1:52">
      <c r="A293" s="1" t="str">
        <f t="shared" si="49"/>
        <v>602: Independence Day (a.k.a. ID4) (1996)</v>
      </c>
      <c r="B293" s="18" cm="1">
        <f t="array" ref="B293">VLOOKUP($A293,'movie-row'!$A$2:$Z$101,_xlfn.XMATCH(B$31,'movie-row'!$A$1:$Z$1),0)</f>
        <v>1.5</v>
      </c>
      <c r="C293" s="18" cm="1">
        <f t="array" ref="C293">VLOOKUP($A293,'movie-row'!$A$2:$Z$101,_xlfn.XMATCH(C$31,'movie-row'!$A$1:$Z$1),0)</f>
        <v>3</v>
      </c>
      <c r="D293" s="18" cm="1">
        <f t="array" ref="D293">VLOOKUP($A293,'movie-row'!$A$2:$Z$101,_xlfn.XMATCH(D$31,'movie-row'!$A$1:$Z$1),0)</f>
        <v>2.5</v>
      </c>
      <c r="E293" s="18" cm="1">
        <f t="array" ref="E293">VLOOKUP($A293,'movie-row'!$A$2:$Z$101,_xlfn.XMATCH(E$31,'movie-row'!$A$1:$Z$1),0)</f>
        <v>3.5</v>
      </c>
      <c r="F293" s="27" cm="1">
        <f t="array" ref="F293">VLOOKUP($A293,'movie-row'!$A$2:$Z$101,_xlfn.XMATCH(F$31,'movie-row'!$A$1:$Z$1),0)</f>
        <v>1.5</v>
      </c>
      <c r="G293" s="18" cm="1">
        <f t="array" ref="G293">VLOOKUP($A293,'movie-row'!$A$2:$Z$101,_xlfn.XMATCH(G$31,'movie-row'!$A$1:$Z$1),0)</f>
        <v>0</v>
      </c>
      <c r="H293" s="18" cm="1">
        <f t="array" ref="H293">VLOOKUP($A293,'movie-row'!$A$2:$Z$101,_xlfn.XMATCH(H$31,'movie-row'!$A$1:$Z$1),0)</f>
        <v>3.5</v>
      </c>
      <c r="I293" s="18" cm="1">
        <f t="array" ref="I293">VLOOKUP($A293,'movie-row'!$A$2:$Z$101,_xlfn.XMATCH(I$31,'movie-row'!$A$1:$Z$1),0)</f>
        <v>3</v>
      </c>
      <c r="J293" s="18" cm="1">
        <f t="array" ref="J293">VLOOKUP($A293,'movie-row'!$A$2:$Z$101,_xlfn.XMATCH(J$31,'movie-row'!$A$1:$Z$1),0)</f>
        <v>2.5</v>
      </c>
      <c r="K293" s="18" cm="1">
        <f t="array" ref="K293">VLOOKUP($A293,'movie-row'!$A$2:$Z$101,_xlfn.XMATCH(K$31,'movie-row'!$A$1:$Z$1),0)</f>
        <v>4</v>
      </c>
      <c r="L293" s="18" cm="1">
        <f t="array" ref="L293">VLOOKUP($A293,'movie-row'!$A$2:$Z$101,_xlfn.XMATCH(L$31,'movie-row'!$A$1:$Z$1),0)</f>
        <v>4</v>
      </c>
      <c r="M293" s="18" cm="1">
        <f t="array" ref="M293">VLOOKUP($A293,'movie-row'!$A$2:$Z$101,_xlfn.XMATCH(M$31,'movie-row'!$A$1:$Z$1),0)</f>
        <v>4</v>
      </c>
      <c r="N293" s="18" cm="1">
        <f t="array" ref="N293">VLOOKUP($A293,'movie-row'!$A$2:$Z$101,_xlfn.XMATCH(N$31,'movie-row'!$A$1:$Z$1),0)</f>
        <v>4</v>
      </c>
      <c r="O293" s="27" cm="1">
        <f t="array" ref="O293">VLOOKUP($A293,'movie-row'!$A$2:$Z$101,_xlfn.XMATCH(O$31,'movie-row'!$A$1:$Z$1),0)</f>
        <v>2.5</v>
      </c>
      <c r="P293" s="18" cm="1">
        <f t="array" ref="P293">VLOOKUP($A293,'movie-row'!$A$2:$Z$101,_xlfn.XMATCH(P$31,'movie-row'!$A$1:$Z$1),0)</f>
        <v>4</v>
      </c>
      <c r="Q293" s="18" cm="1">
        <f t="array" ref="Q293">VLOOKUP($A293,'movie-row'!$A$2:$Z$101,_xlfn.XMATCH(Q$31,'movie-row'!$A$1:$Z$1),0)</f>
        <v>3.5</v>
      </c>
      <c r="R293" s="18" cm="1">
        <f t="array" ref="R293">VLOOKUP($A293,'movie-row'!$A$2:$Z$101,_xlfn.XMATCH(R$31,'movie-row'!$A$1:$Z$1),0)</f>
        <v>0</v>
      </c>
      <c r="S293" s="18" cm="1">
        <f t="array" ref="S293">VLOOKUP($A293,'movie-row'!$A$2:$Z$101,_xlfn.XMATCH(S$31,'movie-row'!$A$1:$Z$1),0)</f>
        <v>4.5</v>
      </c>
      <c r="T293" s="18" cm="1">
        <f t="array" ref="T293">VLOOKUP($A293,'movie-row'!$A$2:$Z$101,_xlfn.XMATCH(T$31,'movie-row'!$A$1:$Z$1),0)</f>
        <v>0</v>
      </c>
      <c r="U293" s="18" cm="1">
        <f t="array" ref="U293">VLOOKUP($A293,'movie-row'!$A$2:$Z$101,_xlfn.XMATCH(U$31,'movie-row'!$A$1:$Z$1),0)</f>
        <v>3.5</v>
      </c>
      <c r="V293" s="18" cm="1">
        <f t="array" ref="V293">VLOOKUP($A293,'movie-row'!$A$2:$Z$101,_xlfn.XMATCH(V$31,'movie-row'!$A$1:$Z$1),0)</f>
        <v>0</v>
      </c>
      <c r="W293" s="18" cm="1">
        <f t="array" ref="W293">VLOOKUP($A293,'movie-row'!$A$2:$Z$101,_xlfn.XMATCH(W$31,'movie-row'!$A$1:$Z$1),0)</f>
        <v>5</v>
      </c>
      <c r="X293" s="18" cm="1">
        <f t="array" ref="X293">VLOOKUP($A293,'movie-row'!$A$2:$Z$101,_xlfn.XMATCH(X$31,'movie-row'!$A$1:$Z$1),0)</f>
        <v>0</v>
      </c>
      <c r="Y293" s="18" cm="1">
        <f t="array" ref="Y293">VLOOKUP($A293,'movie-row'!$A$2:$Z$101,_xlfn.XMATCH(Y$31,'movie-row'!$A$1:$Z$1),0)</f>
        <v>1.5</v>
      </c>
      <c r="Z293" s="18" cm="1">
        <f t="array" ref="Z293">VLOOKUP($A293,'movie-row'!$A$2:$Z$101,_xlfn.XMATCH(Z$31,'movie-row'!$A$1:$Z$1),0)</f>
        <v>3</v>
      </c>
      <c r="AB293" s="38"/>
      <c r="AC293" s="38"/>
      <c r="AD293" s="38"/>
      <c r="AE293" s="38"/>
      <c r="AF293" s="38"/>
      <c r="AG293" s="38"/>
      <c r="AH293" s="38"/>
      <c r="AI293" s="38"/>
      <c r="AJ293" s="38"/>
      <c r="AK293" s="38"/>
      <c r="AL293" s="38"/>
      <c r="AM293" s="38"/>
      <c r="AN293" s="38"/>
      <c r="AO293" s="38"/>
      <c r="AP293" s="38"/>
      <c r="AQ293" s="38"/>
      <c r="AR293" s="38"/>
      <c r="AS293" s="38"/>
      <c r="AT293" s="38"/>
      <c r="AU293" s="38"/>
      <c r="AV293" s="38"/>
      <c r="AW293" s="38"/>
      <c r="AX293" s="38"/>
      <c r="AY293" s="38"/>
      <c r="AZ293" s="38"/>
    </row>
    <row r="294" spans="1:52">
      <c r="A294" s="1" t="str">
        <f t="shared" si="49"/>
        <v>602: Independence Day (a.k.a. ID4) (1996)</v>
      </c>
      <c r="B294" s="18" cm="1">
        <f t="array" ref="B294">VLOOKUP($A294,'movie-row'!$A$2:$Z$101,_xlfn.XMATCH(B$32,'movie-row'!$A$1:$Z$1),0)</f>
        <v>2.5</v>
      </c>
      <c r="C294" s="18" cm="1">
        <f t="array" ref="C294">VLOOKUP($A294,'movie-row'!$A$2:$Z$101,_xlfn.XMATCH(C$32,'movie-row'!$A$1:$Z$1),0)</f>
        <v>4</v>
      </c>
      <c r="D294" s="18" cm="1">
        <f t="array" ref="D294">VLOOKUP($A294,'movie-row'!$A$2:$Z$101,_xlfn.XMATCH(D$32,'movie-row'!$A$1:$Z$1),0)</f>
        <v>3</v>
      </c>
      <c r="E294" s="18" cm="1">
        <f t="array" ref="E294">VLOOKUP($A294,'movie-row'!$A$2:$Z$101,_xlfn.XMATCH(E$32,'movie-row'!$A$1:$Z$1),0)</f>
        <v>0</v>
      </c>
      <c r="F294" s="27" cm="1">
        <f t="array" ref="F294">VLOOKUP($A294,'movie-row'!$A$2:$Z$101,_xlfn.XMATCH(F$32,'movie-row'!$A$1:$Z$1),0)</f>
        <v>3.5</v>
      </c>
      <c r="G294" s="18" cm="1">
        <f t="array" ref="G294">VLOOKUP($A294,'movie-row'!$A$2:$Z$101,_xlfn.XMATCH(G$32,'movie-row'!$A$1:$Z$1),0)</f>
        <v>1.5</v>
      </c>
      <c r="H294" s="18" cm="1">
        <f t="array" ref="H294">VLOOKUP($A294,'movie-row'!$A$2:$Z$101,_xlfn.XMATCH(H$32,'movie-row'!$A$1:$Z$1),0)</f>
        <v>4</v>
      </c>
      <c r="I294" s="18" cm="1">
        <f t="array" ref="I294">VLOOKUP($A294,'movie-row'!$A$2:$Z$101,_xlfn.XMATCH(I$32,'movie-row'!$A$1:$Z$1),0)</f>
        <v>3</v>
      </c>
      <c r="J294" s="18" cm="1">
        <f t="array" ref="J294">VLOOKUP($A294,'movie-row'!$A$2:$Z$101,_xlfn.XMATCH(J$32,'movie-row'!$A$1:$Z$1),0)</f>
        <v>0</v>
      </c>
      <c r="K294" s="18" cm="1">
        <f t="array" ref="K294">VLOOKUP($A294,'movie-row'!$A$2:$Z$101,_xlfn.XMATCH(K$32,'movie-row'!$A$1:$Z$1),0)</f>
        <v>4.5</v>
      </c>
      <c r="L294" s="18" cm="1">
        <f t="array" ref="L294">VLOOKUP($A294,'movie-row'!$A$2:$Z$101,_xlfn.XMATCH(L$32,'movie-row'!$A$1:$Z$1),0)</f>
        <v>0</v>
      </c>
      <c r="M294" s="18" cm="1">
        <f t="array" ref="M294">VLOOKUP($A294,'movie-row'!$A$2:$Z$101,_xlfn.XMATCH(M$32,'movie-row'!$A$1:$Z$1),0)</f>
        <v>5</v>
      </c>
      <c r="N294" s="18" cm="1">
        <f t="array" ref="N294">VLOOKUP($A294,'movie-row'!$A$2:$Z$101,_xlfn.XMATCH(N$32,'movie-row'!$A$1:$Z$1),0)</f>
        <v>4</v>
      </c>
      <c r="O294" s="27" cm="1">
        <f t="array" ref="O294">VLOOKUP($A294,'movie-row'!$A$2:$Z$101,_xlfn.XMATCH(O$32,'movie-row'!$A$1:$Z$1),0)</f>
        <v>3.5</v>
      </c>
      <c r="P294" s="18" cm="1">
        <f t="array" ref="P294">VLOOKUP($A294,'movie-row'!$A$2:$Z$101,_xlfn.XMATCH(P$32,'movie-row'!$A$1:$Z$1),0)</f>
        <v>1.5</v>
      </c>
      <c r="Q294" s="18" cm="1">
        <f t="array" ref="Q294">VLOOKUP($A294,'movie-row'!$A$2:$Z$101,_xlfn.XMATCH(Q$32,'movie-row'!$A$1:$Z$1),0)</f>
        <v>2</v>
      </c>
      <c r="R294" s="18" cm="1">
        <f t="array" ref="R294">VLOOKUP($A294,'movie-row'!$A$2:$Z$101,_xlfn.XMATCH(R$32,'movie-row'!$A$1:$Z$1),0)</f>
        <v>2.5</v>
      </c>
      <c r="S294" s="18" cm="1">
        <f t="array" ref="S294">VLOOKUP($A294,'movie-row'!$A$2:$Z$101,_xlfn.XMATCH(S$32,'movie-row'!$A$1:$Z$1),0)</f>
        <v>4</v>
      </c>
      <c r="T294" s="18" cm="1">
        <f t="array" ref="T294">VLOOKUP($A294,'movie-row'!$A$2:$Z$101,_xlfn.XMATCH(T$32,'movie-row'!$A$1:$Z$1),0)</f>
        <v>2</v>
      </c>
      <c r="U294" s="18" cm="1">
        <f t="array" ref="U294">VLOOKUP($A294,'movie-row'!$A$2:$Z$101,_xlfn.XMATCH(U$32,'movie-row'!$A$1:$Z$1),0)</f>
        <v>4.5</v>
      </c>
      <c r="V294" s="18" cm="1">
        <f t="array" ref="V294">VLOOKUP($A294,'movie-row'!$A$2:$Z$101,_xlfn.XMATCH(V$32,'movie-row'!$A$1:$Z$1),0)</f>
        <v>3.5</v>
      </c>
      <c r="W294" s="18" cm="1">
        <f t="array" ref="W294">VLOOKUP($A294,'movie-row'!$A$2:$Z$101,_xlfn.XMATCH(W$32,'movie-row'!$A$1:$Z$1),0)</f>
        <v>4</v>
      </c>
      <c r="X294" s="18" cm="1">
        <f t="array" ref="X294">VLOOKUP($A294,'movie-row'!$A$2:$Z$101,_xlfn.XMATCH(X$32,'movie-row'!$A$1:$Z$1),0)</f>
        <v>1.5</v>
      </c>
      <c r="Y294" s="18" cm="1">
        <f t="array" ref="Y294">VLOOKUP($A294,'movie-row'!$A$2:$Z$101,_xlfn.XMATCH(Y$32,'movie-row'!$A$1:$Z$1),0)</f>
        <v>3</v>
      </c>
      <c r="Z294" s="18" cm="1">
        <f t="array" ref="Z294">VLOOKUP($A294,'movie-row'!$A$2:$Z$101,_xlfn.XMATCH(Z$32,'movie-row'!$A$1:$Z$1),0)</f>
        <v>1.5</v>
      </c>
      <c r="AB294" s="38"/>
      <c r="AC294" s="38"/>
      <c r="AD294" s="38"/>
      <c r="AE294" s="38"/>
      <c r="AF294" s="38"/>
      <c r="AG294" s="38"/>
      <c r="AH294" s="38"/>
      <c r="AI294" s="38"/>
      <c r="AJ294" s="38"/>
      <c r="AK294" s="38"/>
      <c r="AL294" s="38"/>
      <c r="AM294" s="38"/>
      <c r="AN294" s="38"/>
      <c r="AO294" s="38"/>
      <c r="AP294" s="38"/>
      <c r="AQ294" s="38"/>
      <c r="AR294" s="38"/>
      <c r="AS294" s="38"/>
      <c r="AT294" s="38"/>
      <c r="AU294" s="38"/>
      <c r="AV294" s="38"/>
      <c r="AW294" s="38"/>
      <c r="AX294" s="38"/>
      <c r="AY294" s="38"/>
      <c r="AZ294" s="38"/>
    </row>
    <row r="295" spans="1:52">
      <c r="A295" s="1" t="str">
        <f t="shared" si="49"/>
        <v>602: Independence Day (a.k.a. ID4) (1996)</v>
      </c>
      <c r="B295" s="18" cm="1">
        <f t="array" ref="B295">VLOOKUP($A295,'movie-row'!$A$2:$Z$101,_xlfn.XMATCH(B$33,'movie-row'!$A$1:$Z$1),0)</f>
        <v>4</v>
      </c>
      <c r="C295" s="18" cm="1">
        <f t="array" ref="C295">VLOOKUP($A295,'movie-row'!$A$2:$Z$101,_xlfn.XMATCH(C$33,'movie-row'!$A$1:$Z$1),0)</f>
        <v>0</v>
      </c>
      <c r="D295" s="18" cm="1">
        <f t="array" ref="D295">VLOOKUP($A295,'movie-row'!$A$2:$Z$101,_xlfn.XMATCH(D$33,'movie-row'!$A$1:$Z$1),0)</f>
        <v>3.5</v>
      </c>
      <c r="E295" s="18" cm="1">
        <f t="array" ref="E295">VLOOKUP($A295,'movie-row'!$A$2:$Z$101,_xlfn.XMATCH(E$33,'movie-row'!$A$1:$Z$1),0)</f>
        <v>3.5</v>
      </c>
      <c r="F295" s="27" cm="1">
        <f t="array" ref="F295">VLOOKUP($A295,'movie-row'!$A$2:$Z$101,_xlfn.XMATCH(F$33,'movie-row'!$A$1:$Z$1),0)</f>
        <v>3</v>
      </c>
      <c r="G295" s="18" cm="1">
        <f t="array" ref="G295">VLOOKUP($A295,'movie-row'!$A$2:$Z$101,_xlfn.XMATCH(G$33,'movie-row'!$A$1:$Z$1),0)</f>
        <v>3.5</v>
      </c>
      <c r="H295" s="18" cm="1">
        <f t="array" ref="H295">VLOOKUP($A295,'movie-row'!$A$2:$Z$101,_xlfn.XMATCH(H$33,'movie-row'!$A$1:$Z$1),0)</f>
        <v>2</v>
      </c>
      <c r="I295" s="18" cm="1">
        <f t="array" ref="I295">VLOOKUP($A295,'movie-row'!$A$2:$Z$101,_xlfn.XMATCH(I$33,'movie-row'!$A$1:$Z$1),0)</f>
        <v>0</v>
      </c>
      <c r="J295" s="18" cm="1">
        <f t="array" ref="J295">VLOOKUP($A295,'movie-row'!$A$2:$Z$101,_xlfn.XMATCH(J$33,'movie-row'!$A$1:$Z$1),0)</f>
        <v>4.5</v>
      </c>
      <c r="K295" s="18" cm="1">
        <f t="array" ref="K295">VLOOKUP($A295,'movie-row'!$A$2:$Z$101,_xlfn.XMATCH(K$33,'movie-row'!$A$1:$Z$1),0)</f>
        <v>3.5</v>
      </c>
      <c r="L295" s="18" cm="1">
        <f t="array" ref="L295">VLOOKUP($A295,'movie-row'!$A$2:$Z$101,_xlfn.XMATCH(L$33,'movie-row'!$A$1:$Z$1),0)</f>
        <v>3.5</v>
      </c>
      <c r="M295" s="18" cm="1">
        <f t="array" ref="M295">VLOOKUP($A295,'movie-row'!$A$2:$Z$101,_xlfn.XMATCH(M$33,'movie-row'!$A$1:$Z$1),0)</f>
        <v>4</v>
      </c>
      <c r="N295" s="18" cm="1">
        <f t="array" ref="N295">VLOOKUP($A295,'movie-row'!$A$2:$Z$101,_xlfn.XMATCH(N$33,'movie-row'!$A$1:$Z$1),0)</f>
        <v>2</v>
      </c>
      <c r="O295" s="27" cm="1">
        <f t="array" ref="O295">VLOOKUP($A295,'movie-row'!$A$2:$Z$101,_xlfn.XMATCH(O$33,'movie-row'!$A$1:$Z$1),0)</f>
        <v>3.5</v>
      </c>
      <c r="P295" s="18" cm="1">
        <f t="array" ref="P295">VLOOKUP($A295,'movie-row'!$A$2:$Z$101,_xlfn.XMATCH(P$33,'movie-row'!$A$1:$Z$1),0)</f>
        <v>0</v>
      </c>
      <c r="Q295" s="18" cm="1">
        <f t="array" ref="Q295">VLOOKUP($A295,'movie-row'!$A$2:$Z$101,_xlfn.XMATCH(Q$33,'movie-row'!$A$1:$Z$1),0)</f>
        <v>0</v>
      </c>
      <c r="R295" s="18" cm="1">
        <f t="array" ref="R295">VLOOKUP($A295,'movie-row'!$A$2:$Z$101,_xlfn.XMATCH(R$33,'movie-row'!$A$1:$Z$1),0)</f>
        <v>3</v>
      </c>
      <c r="S295" s="18" cm="1">
        <f t="array" ref="S295">VLOOKUP($A295,'movie-row'!$A$2:$Z$101,_xlfn.XMATCH(S$33,'movie-row'!$A$1:$Z$1),0)</f>
        <v>4</v>
      </c>
      <c r="T295" s="18" cm="1">
        <f t="array" ref="T295">VLOOKUP($A295,'movie-row'!$A$2:$Z$101,_xlfn.XMATCH(T$33,'movie-row'!$A$1:$Z$1),0)</f>
        <v>1.5</v>
      </c>
      <c r="U295" s="18" cm="1">
        <f t="array" ref="U295">VLOOKUP($A295,'movie-row'!$A$2:$Z$101,_xlfn.XMATCH(U$33,'movie-row'!$A$1:$Z$1),0)</f>
        <v>4</v>
      </c>
      <c r="V295" s="18" cm="1">
        <f t="array" ref="V295">VLOOKUP($A295,'movie-row'!$A$2:$Z$101,_xlfn.XMATCH(V$33,'movie-row'!$A$1:$Z$1),0)</f>
        <v>2</v>
      </c>
      <c r="W295" s="18" cm="1">
        <f t="array" ref="W295">VLOOKUP($A295,'movie-row'!$A$2:$Z$101,_xlfn.XMATCH(W$33,'movie-row'!$A$1:$Z$1),0)</f>
        <v>4.5</v>
      </c>
      <c r="X295" s="18" cm="1">
        <f t="array" ref="X295">VLOOKUP($A295,'movie-row'!$A$2:$Z$101,_xlfn.XMATCH(X$33,'movie-row'!$A$1:$Z$1),0)</f>
        <v>3</v>
      </c>
      <c r="Y295" s="18" cm="1">
        <f t="array" ref="Y295">VLOOKUP($A295,'movie-row'!$A$2:$Z$101,_xlfn.XMATCH(Y$33,'movie-row'!$A$1:$Z$1),0)</f>
        <v>3</v>
      </c>
      <c r="Z295" s="18" cm="1">
        <f t="array" ref="Z295">VLOOKUP($A295,'movie-row'!$A$2:$Z$101,_xlfn.XMATCH(Z$33,'movie-row'!$A$1:$Z$1),0)</f>
        <v>2.5</v>
      </c>
      <c r="AB295" s="38"/>
      <c r="AC295" s="38"/>
      <c r="AD295" s="38"/>
      <c r="AE295" s="38"/>
      <c r="AF295" s="38"/>
      <c r="AG295" s="38"/>
      <c r="AH295" s="38"/>
      <c r="AI295" s="38"/>
      <c r="AJ295" s="38"/>
      <c r="AK295" s="38"/>
      <c r="AL295" s="38"/>
      <c r="AM295" s="38"/>
      <c r="AN295" s="38"/>
      <c r="AO295" s="38"/>
      <c r="AP295" s="38"/>
      <c r="AQ295" s="38"/>
      <c r="AR295" s="38"/>
      <c r="AS295" s="38"/>
      <c r="AT295" s="38"/>
      <c r="AU295" s="38"/>
      <c r="AV295" s="38"/>
      <c r="AW295" s="38"/>
      <c r="AX295" s="38"/>
      <c r="AY295" s="38"/>
      <c r="AZ295" s="38"/>
    </row>
    <row r="296" spans="1:52">
      <c r="A296" s="21" t="s">
        <v>50</v>
      </c>
      <c r="B296" s="18" cm="1">
        <f t="array" ref="B296">VLOOKUP($A296,'movie-row'!$A$2:$Z$101,_xlfn.XMATCH(B$29,'movie-row'!$A$1:$Z$1),0)</f>
        <v>4.5</v>
      </c>
      <c r="C296" s="18" cm="1">
        <f t="array" ref="C296">VLOOKUP($A296,'movie-row'!$A$2:$Z$101,_xlfn.XMATCH(C$29,'movie-row'!$A$1:$Z$1),0)</f>
        <v>4.5</v>
      </c>
      <c r="D296" s="18" cm="1">
        <f t="array" ref="D296">VLOOKUP($A296,'movie-row'!$A$2:$Z$101,_xlfn.XMATCH(D$29,'movie-row'!$A$1:$Z$1),0)</f>
        <v>4.5</v>
      </c>
      <c r="E296" s="18" cm="1">
        <f t="array" ref="E296">VLOOKUP($A296,'movie-row'!$A$2:$Z$101,_xlfn.XMATCH(E$29,'movie-row'!$A$1:$Z$1),0)</f>
        <v>4.5</v>
      </c>
      <c r="F296" s="27" cm="1">
        <f t="array" ref="F296">VLOOKUP($A296,'movie-row'!$A$2:$Z$101,_xlfn.XMATCH(F$29,'movie-row'!$A$1:$Z$1),0)</f>
        <v>4</v>
      </c>
      <c r="G296" s="18" cm="1">
        <f t="array" ref="G296">VLOOKUP($A296,'movie-row'!$A$2:$Z$101,_xlfn.XMATCH(G$29,'movie-row'!$A$1:$Z$1),0)</f>
        <v>4.5</v>
      </c>
      <c r="H296" s="18" cm="1">
        <f t="array" ref="H296">VLOOKUP($A296,'movie-row'!$A$2:$Z$101,_xlfn.XMATCH(H$29,'movie-row'!$A$1:$Z$1),0)</f>
        <v>5</v>
      </c>
      <c r="I296" s="18" cm="1">
        <f t="array" ref="I296">VLOOKUP($A296,'movie-row'!$A$2:$Z$101,_xlfn.XMATCH(I$29,'movie-row'!$A$1:$Z$1),0)</f>
        <v>4.5</v>
      </c>
      <c r="J296" s="18" cm="1">
        <f t="array" ref="J296">VLOOKUP($A296,'movie-row'!$A$2:$Z$101,_xlfn.XMATCH(J$29,'movie-row'!$A$1:$Z$1),0)</f>
        <v>3.5</v>
      </c>
      <c r="K296" s="18" cm="1">
        <f t="array" ref="K296">VLOOKUP($A296,'movie-row'!$A$2:$Z$101,_xlfn.XMATCH(K$29,'movie-row'!$A$1:$Z$1),0)</f>
        <v>3</v>
      </c>
      <c r="L296" s="18" cm="1">
        <f t="array" ref="L296">VLOOKUP($A296,'movie-row'!$A$2:$Z$101,_xlfn.XMATCH(L$29,'movie-row'!$A$1:$Z$1),0)</f>
        <v>5</v>
      </c>
      <c r="M296" s="18" cm="1">
        <f t="array" ref="M296">VLOOKUP($A296,'movie-row'!$A$2:$Z$101,_xlfn.XMATCH(M$29,'movie-row'!$A$1:$Z$1),0)</f>
        <v>3</v>
      </c>
      <c r="N296" s="18" cm="1">
        <f t="array" ref="N296">VLOOKUP($A296,'movie-row'!$A$2:$Z$101,_xlfn.XMATCH(N$29,'movie-row'!$A$1:$Z$1),0)</f>
        <v>4</v>
      </c>
      <c r="O296" s="27" cm="1">
        <f t="array" ref="O296">VLOOKUP($A296,'movie-row'!$A$2:$Z$101,_xlfn.XMATCH(O$29,'movie-row'!$A$1:$Z$1),0)</f>
        <v>5</v>
      </c>
      <c r="P296" s="18" cm="1">
        <f t="array" ref="P296">VLOOKUP($A296,'movie-row'!$A$2:$Z$101,_xlfn.XMATCH(P$29,'movie-row'!$A$1:$Z$1),0)</f>
        <v>5</v>
      </c>
      <c r="Q296" s="18" cm="1">
        <f t="array" ref="Q296">VLOOKUP($A296,'movie-row'!$A$2:$Z$101,_xlfn.XMATCH(Q$29,'movie-row'!$A$1:$Z$1),0)</f>
        <v>3</v>
      </c>
      <c r="R296" s="18" cm="1">
        <f t="array" ref="R296">VLOOKUP($A296,'movie-row'!$A$2:$Z$101,_xlfn.XMATCH(R$29,'movie-row'!$A$1:$Z$1),0)</f>
        <v>4.5</v>
      </c>
      <c r="S296" s="18" cm="1">
        <f t="array" ref="S296">VLOOKUP($A296,'movie-row'!$A$2:$Z$101,_xlfn.XMATCH(S$29,'movie-row'!$A$1:$Z$1),0)</f>
        <v>5</v>
      </c>
      <c r="T296" s="18" cm="1">
        <f t="array" ref="T296">VLOOKUP($A296,'movie-row'!$A$2:$Z$101,_xlfn.XMATCH(T$29,'movie-row'!$A$1:$Z$1),0)</f>
        <v>4.5</v>
      </c>
      <c r="U296" s="18" cm="1">
        <f t="array" ref="U296">VLOOKUP($A296,'movie-row'!$A$2:$Z$101,_xlfn.XMATCH(U$29,'movie-row'!$A$1:$Z$1),0)</f>
        <v>4.5</v>
      </c>
      <c r="V296" s="18" cm="1">
        <f t="array" ref="V296">VLOOKUP($A296,'movie-row'!$A$2:$Z$101,_xlfn.XMATCH(V$29,'movie-row'!$A$1:$Z$1),0)</f>
        <v>5</v>
      </c>
      <c r="W296" s="18" cm="1">
        <f t="array" ref="W296">VLOOKUP($A296,'movie-row'!$A$2:$Z$101,_xlfn.XMATCH(W$29,'movie-row'!$A$1:$Z$1),0)</f>
        <v>3.5</v>
      </c>
      <c r="X296" s="18" cm="1">
        <f t="array" ref="X296">VLOOKUP($A296,'movie-row'!$A$2:$Z$101,_xlfn.XMATCH(X$29,'movie-row'!$A$1:$Z$1),0)</f>
        <v>4.5</v>
      </c>
      <c r="Y296" s="18" cm="1">
        <f t="array" ref="Y296">VLOOKUP($A296,'movie-row'!$A$2:$Z$101,_xlfn.XMATCH(Y$29,'movie-row'!$A$1:$Z$1),0)</f>
        <v>5</v>
      </c>
      <c r="Z296" s="18" cm="1">
        <f t="array" ref="Z296">VLOOKUP($A296,'movie-row'!$A$2:$Z$101,_xlfn.XMATCH(Z$29,'movie-row'!$A$1:$Z$1),0)</f>
        <v>5</v>
      </c>
      <c r="AB296" s="38"/>
      <c r="AC296" s="38"/>
      <c r="AD296" s="38"/>
      <c r="AE296" s="38"/>
      <c r="AF296" s="38"/>
      <c r="AG296" s="38"/>
      <c r="AH296" s="38"/>
      <c r="AI296" s="38"/>
      <c r="AJ296" s="38"/>
      <c r="AK296" s="38"/>
      <c r="AL296" s="38"/>
      <c r="AM296" s="38"/>
      <c r="AN296" s="38"/>
      <c r="AO296" s="38"/>
      <c r="AP296" s="38"/>
      <c r="AQ296" s="38"/>
      <c r="AR296" s="38"/>
      <c r="AS296" s="38"/>
      <c r="AT296" s="38"/>
      <c r="AU296" s="38"/>
      <c r="AV296" s="38"/>
      <c r="AW296" s="38"/>
      <c r="AX296" s="38"/>
      <c r="AY296" s="38"/>
      <c r="AZ296" s="38"/>
    </row>
    <row r="297" spans="1:52">
      <c r="A297" s="1" t="str">
        <f t="shared" ref="A297:A300" si="50">A296</f>
        <v>603: The Matrix (1999)</v>
      </c>
      <c r="B297" s="18" cm="1">
        <f t="array" ref="B297">VLOOKUP($A297,'movie-row'!$A$2:$Z$101,_xlfn.XMATCH(B$30,'movie-row'!$A$1:$Z$1),0)</f>
        <v>5</v>
      </c>
      <c r="C297" s="18" cm="1">
        <f t="array" ref="C297">VLOOKUP($A297,'movie-row'!$A$2:$Z$101,_xlfn.XMATCH(C$30,'movie-row'!$A$1:$Z$1),0)</f>
        <v>3.5</v>
      </c>
      <c r="D297" s="18" cm="1">
        <f t="array" ref="D297">VLOOKUP($A297,'movie-row'!$A$2:$Z$101,_xlfn.XMATCH(D$30,'movie-row'!$A$1:$Z$1),0)</f>
        <v>5</v>
      </c>
      <c r="E297" s="18" cm="1">
        <f t="array" ref="E297">VLOOKUP($A297,'movie-row'!$A$2:$Z$101,_xlfn.XMATCH(E$30,'movie-row'!$A$1:$Z$1),0)</f>
        <v>5</v>
      </c>
      <c r="F297" s="27" cm="1">
        <f t="array" ref="F297">VLOOKUP($A297,'movie-row'!$A$2:$Z$101,_xlfn.XMATCH(F$30,'movie-row'!$A$1:$Z$1),0)</f>
        <v>4.5</v>
      </c>
      <c r="G297" s="18" cm="1">
        <f t="array" ref="G297">VLOOKUP($A297,'movie-row'!$A$2:$Z$101,_xlfn.XMATCH(G$30,'movie-row'!$A$1:$Z$1),0)</f>
        <v>4.5</v>
      </c>
      <c r="H297" s="18" cm="1">
        <f t="array" ref="H297">VLOOKUP($A297,'movie-row'!$A$2:$Z$101,_xlfn.XMATCH(H$30,'movie-row'!$A$1:$Z$1),0)</f>
        <v>5</v>
      </c>
      <c r="I297" s="18" cm="1">
        <f t="array" ref="I297">VLOOKUP($A297,'movie-row'!$A$2:$Z$101,_xlfn.XMATCH(I$30,'movie-row'!$A$1:$Z$1),0)</f>
        <v>4</v>
      </c>
      <c r="J297" s="18" cm="1">
        <f t="array" ref="J297">VLOOKUP($A297,'movie-row'!$A$2:$Z$101,_xlfn.XMATCH(J$30,'movie-row'!$A$1:$Z$1),0)</f>
        <v>4.5</v>
      </c>
      <c r="K297" s="18" cm="1">
        <f t="array" ref="K297">VLOOKUP($A297,'movie-row'!$A$2:$Z$101,_xlfn.XMATCH(K$30,'movie-row'!$A$1:$Z$1),0)</f>
        <v>4.5</v>
      </c>
      <c r="L297" s="18" cm="1">
        <f t="array" ref="L297">VLOOKUP($A297,'movie-row'!$A$2:$Z$101,_xlfn.XMATCH(L$30,'movie-row'!$A$1:$Z$1),0)</f>
        <v>5</v>
      </c>
      <c r="M297" s="18" cm="1">
        <f t="array" ref="M297">VLOOKUP($A297,'movie-row'!$A$2:$Z$101,_xlfn.XMATCH(M$30,'movie-row'!$A$1:$Z$1),0)</f>
        <v>4.5</v>
      </c>
      <c r="N297" s="18" cm="1">
        <f t="array" ref="N297">VLOOKUP($A297,'movie-row'!$A$2:$Z$101,_xlfn.XMATCH(N$30,'movie-row'!$A$1:$Z$1),0)</f>
        <v>5</v>
      </c>
      <c r="O297" s="27" cm="1">
        <f t="array" ref="O297">VLOOKUP($A297,'movie-row'!$A$2:$Z$101,_xlfn.XMATCH(O$30,'movie-row'!$A$1:$Z$1),0)</f>
        <v>5</v>
      </c>
      <c r="P297" s="18" cm="1">
        <f t="array" ref="P297">VLOOKUP($A297,'movie-row'!$A$2:$Z$101,_xlfn.XMATCH(P$30,'movie-row'!$A$1:$Z$1),0)</f>
        <v>5</v>
      </c>
      <c r="Q297" s="18" cm="1">
        <f t="array" ref="Q297">VLOOKUP($A297,'movie-row'!$A$2:$Z$101,_xlfn.XMATCH(Q$30,'movie-row'!$A$1:$Z$1),0)</f>
        <v>5</v>
      </c>
      <c r="R297" s="18" cm="1">
        <f t="array" ref="R297">VLOOKUP($A297,'movie-row'!$A$2:$Z$101,_xlfn.XMATCH(R$30,'movie-row'!$A$1:$Z$1),0)</f>
        <v>5</v>
      </c>
      <c r="S297" s="18" cm="1">
        <f t="array" ref="S297">VLOOKUP($A297,'movie-row'!$A$2:$Z$101,_xlfn.XMATCH(S$30,'movie-row'!$A$1:$Z$1),0)</f>
        <v>5</v>
      </c>
      <c r="T297" s="18" cm="1">
        <f t="array" ref="T297">VLOOKUP($A297,'movie-row'!$A$2:$Z$101,_xlfn.XMATCH(T$30,'movie-row'!$A$1:$Z$1),0)</f>
        <v>4.5</v>
      </c>
      <c r="U297" s="18" cm="1">
        <f t="array" ref="U297">VLOOKUP($A297,'movie-row'!$A$2:$Z$101,_xlfn.XMATCH(U$30,'movie-row'!$A$1:$Z$1),0)</f>
        <v>5</v>
      </c>
      <c r="V297" s="18" cm="1">
        <f t="array" ref="V297">VLOOKUP($A297,'movie-row'!$A$2:$Z$101,_xlfn.XMATCH(V$30,'movie-row'!$A$1:$Z$1),0)</f>
        <v>4.5</v>
      </c>
      <c r="W297" s="18" cm="1">
        <f t="array" ref="W297">VLOOKUP($A297,'movie-row'!$A$2:$Z$101,_xlfn.XMATCH(W$30,'movie-row'!$A$1:$Z$1),0)</f>
        <v>0</v>
      </c>
      <c r="X297" s="18" cm="1">
        <f t="array" ref="X297">VLOOKUP($A297,'movie-row'!$A$2:$Z$101,_xlfn.XMATCH(X$30,'movie-row'!$A$1:$Z$1),0)</f>
        <v>4.5</v>
      </c>
      <c r="Y297" s="18" cm="1">
        <f t="array" ref="Y297">VLOOKUP($A297,'movie-row'!$A$2:$Z$101,_xlfn.XMATCH(Y$30,'movie-row'!$A$1:$Z$1),0)</f>
        <v>5</v>
      </c>
      <c r="Z297" s="18" cm="1">
        <f t="array" ref="Z297">VLOOKUP($A297,'movie-row'!$A$2:$Z$101,_xlfn.XMATCH(Z$30,'movie-row'!$A$1:$Z$1),0)</f>
        <v>5</v>
      </c>
      <c r="AB297" s="38"/>
      <c r="AC297" s="38"/>
      <c r="AD297" s="38"/>
      <c r="AE297" s="38"/>
      <c r="AF297" s="38"/>
      <c r="AG297" s="38"/>
      <c r="AH297" s="38"/>
      <c r="AI297" s="38"/>
      <c r="AJ297" s="38"/>
      <c r="AK297" s="38"/>
      <c r="AL297" s="38"/>
      <c r="AM297" s="38"/>
      <c r="AN297" s="38"/>
      <c r="AO297" s="38"/>
      <c r="AP297" s="38"/>
      <c r="AQ297" s="38"/>
      <c r="AR297" s="38"/>
      <c r="AS297" s="38"/>
      <c r="AT297" s="38"/>
      <c r="AU297" s="38"/>
      <c r="AV297" s="38"/>
      <c r="AW297" s="38"/>
      <c r="AX297" s="38"/>
      <c r="AY297" s="38"/>
      <c r="AZ297" s="38"/>
    </row>
    <row r="298" spans="1:52">
      <c r="A298" s="1" t="str">
        <f t="shared" si="50"/>
        <v>603: The Matrix (1999)</v>
      </c>
      <c r="B298" s="18" cm="1">
        <f t="array" ref="B298">VLOOKUP($A298,'movie-row'!$A$2:$Z$101,_xlfn.XMATCH(B$31,'movie-row'!$A$1:$Z$1),0)</f>
        <v>5</v>
      </c>
      <c r="C298" s="18" cm="1">
        <f t="array" ref="C298">VLOOKUP($A298,'movie-row'!$A$2:$Z$101,_xlfn.XMATCH(C$31,'movie-row'!$A$1:$Z$1),0)</f>
        <v>4</v>
      </c>
      <c r="D298" s="18" cm="1">
        <f t="array" ref="D298">VLOOKUP($A298,'movie-row'!$A$2:$Z$101,_xlfn.XMATCH(D$31,'movie-row'!$A$1:$Z$1),0)</f>
        <v>4</v>
      </c>
      <c r="E298" s="18" cm="1">
        <f t="array" ref="E298">VLOOKUP($A298,'movie-row'!$A$2:$Z$101,_xlfn.XMATCH(E$31,'movie-row'!$A$1:$Z$1),0)</f>
        <v>5</v>
      </c>
      <c r="F298" s="27" cm="1">
        <f t="array" ref="F298">VLOOKUP($A298,'movie-row'!$A$2:$Z$101,_xlfn.XMATCH(F$31,'movie-row'!$A$1:$Z$1),0)</f>
        <v>4.5</v>
      </c>
      <c r="G298" s="18" cm="1">
        <f t="array" ref="G298">VLOOKUP($A298,'movie-row'!$A$2:$Z$101,_xlfn.XMATCH(G$31,'movie-row'!$A$1:$Z$1),0)</f>
        <v>5</v>
      </c>
      <c r="H298" s="18" cm="1">
        <f t="array" ref="H298">VLOOKUP($A298,'movie-row'!$A$2:$Z$101,_xlfn.XMATCH(H$31,'movie-row'!$A$1:$Z$1),0)</f>
        <v>4.5</v>
      </c>
      <c r="I298" s="18" cm="1">
        <f t="array" ref="I298">VLOOKUP($A298,'movie-row'!$A$2:$Z$101,_xlfn.XMATCH(I$31,'movie-row'!$A$1:$Z$1),0)</f>
        <v>5</v>
      </c>
      <c r="J298" s="18" cm="1">
        <f t="array" ref="J298">VLOOKUP($A298,'movie-row'!$A$2:$Z$101,_xlfn.XMATCH(J$31,'movie-row'!$A$1:$Z$1),0)</f>
        <v>4</v>
      </c>
      <c r="K298" s="18" cm="1">
        <f t="array" ref="K298">VLOOKUP($A298,'movie-row'!$A$2:$Z$101,_xlfn.XMATCH(K$31,'movie-row'!$A$1:$Z$1),0)</f>
        <v>4.5</v>
      </c>
      <c r="L298" s="18" cm="1">
        <f t="array" ref="L298">VLOOKUP($A298,'movie-row'!$A$2:$Z$101,_xlfn.XMATCH(L$31,'movie-row'!$A$1:$Z$1),0)</f>
        <v>4.5</v>
      </c>
      <c r="M298" s="18" cm="1">
        <f t="array" ref="M298">VLOOKUP($A298,'movie-row'!$A$2:$Z$101,_xlfn.XMATCH(M$31,'movie-row'!$A$1:$Z$1),0)</f>
        <v>4.5</v>
      </c>
      <c r="N298" s="18" cm="1">
        <f t="array" ref="N298">VLOOKUP($A298,'movie-row'!$A$2:$Z$101,_xlfn.XMATCH(N$31,'movie-row'!$A$1:$Z$1),0)</f>
        <v>4.5</v>
      </c>
      <c r="O298" s="27" cm="1">
        <f t="array" ref="O298">VLOOKUP($A298,'movie-row'!$A$2:$Z$101,_xlfn.XMATCH(O$31,'movie-row'!$A$1:$Z$1),0)</f>
        <v>4</v>
      </c>
      <c r="P298" s="18" cm="1">
        <f t="array" ref="P298">VLOOKUP($A298,'movie-row'!$A$2:$Z$101,_xlfn.XMATCH(P$31,'movie-row'!$A$1:$Z$1),0)</f>
        <v>4.5</v>
      </c>
      <c r="Q298" s="18" cm="1">
        <f t="array" ref="Q298">VLOOKUP($A298,'movie-row'!$A$2:$Z$101,_xlfn.XMATCH(Q$31,'movie-row'!$A$1:$Z$1),0)</f>
        <v>3.5</v>
      </c>
      <c r="R298" s="18" cm="1">
        <f t="array" ref="R298">VLOOKUP($A298,'movie-row'!$A$2:$Z$101,_xlfn.XMATCH(R$31,'movie-row'!$A$1:$Z$1),0)</f>
        <v>5</v>
      </c>
      <c r="S298" s="18" cm="1">
        <f t="array" ref="S298">VLOOKUP($A298,'movie-row'!$A$2:$Z$101,_xlfn.XMATCH(S$31,'movie-row'!$A$1:$Z$1),0)</f>
        <v>5</v>
      </c>
      <c r="T298" s="18" cm="1">
        <f t="array" ref="T298">VLOOKUP($A298,'movie-row'!$A$2:$Z$101,_xlfn.XMATCH(T$31,'movie-row'!$A$1:$Z$1),0)</f>
        <v>5</v>
      </c>
      <c r="U298" s="18" cm="1">
        <f t="array" ref="U298">VLOOKUP($A298,'movie-row'!$A$2:$Z$101,_xlfn.XMATCH(U$31,'movie-row'!$A$1:$Z$1),0)</f>
        <v>4.5</v>
      </c>
      <c r="V298" s="18" cm="1">
        <f t="array" ref="V298">VLOOKUP($A298,'movie-row'!$A$2:$Z$101,_xlfn.XMATCH(V$31,'movie-row'!$A$1:$Z$1),0)</f>
        <v>5</v>
      </c>
      <c r="W298" s="18" cm="1">
        <f t="array" ref="W298">VLOOKUP($A298,'movie-row'!$A$2:$Z$101,_xlfn.XMATCH(W$31,'movie-row'!$A$1:$Z$1),0)</f>
        <v>3.5</v>
      </c>
      <c r="X298" s="18" cm="1">
        <f t="array" ref="X298">VLOOKUP($A298,'movie-row'!$A$2:$Z$101,_xlfn.XMATCH(X$31,'movie-row'!$A$1:$Z$1),0)</f>
        <v>5</v>
      </c>
      <c r="Y298" s="18" cm="1">
        <f t="array" ref="Y298">VLOOKUP($A298,'movie-row'!$A$2:$Z$101,_xlfn.XMATCH(Y$31,'movie-row'!$A$1:$Z$1),0)</f>
        <v>4.5</v>
      </c>
      <c r="Z298" s="18" cm="1">
        <f t="array" ref="Z298">VLOOKUP($A298,'movie-row'!$A$2:$Z$101,_xlfn.XMATCH(Z$31,'movie-row'!$A$1:$Z$1),0)</f>
        <v>5</v>
      </c>
      <c r="AB298" s="38"/>
      <c r="AC298" s="38"/>
      <c r="AD298" s="38"/>
      <c r="AE298" s="38"/>
      <c r="AF298" s="38"/>
      <c r="AG298" s="38"/>
      <c r="AH298" s="38"/>
      <c r="AI298" s="38"/>
      <c r="AJ298" s="38"/>
      <c r="AK298" s="38"/>
      <c r="AL298" s="38"/>
      <c r="AM298" s="38"/>
      <c r="AN298" s="38"/>
      <c r="AO298" s="38"/>
      <c r="AP298" s="38"/>
      <c r="AQ298" s="38"/>
      <c r="AR298" s="38"/>
      <c r="AS298" s="38"/>
      <c r="AT298" s="38"/>
      <c r="AU298" s="38"/>
      <c r="AV298" s="38"/>
      <c r="AW298" s="38"/>
      <c r="AX298" s="38"/>
      <c r="AY298" s="38"/>
      <c r="AZ298" s="38"/>
    </row>
    <row r="299" spans="1:52">
      <c r="A299" s="1" t="str">
        <f t="shared" si="50"/>
        <v>603: The Matrix (1999)</v>
      </c>
      <c r="B299" s="18" cm="1">
        <f t="array" ref="B299">VLOOKUP($A299,'movie-row'!$A$2:$Z$101,_xlfn.XMATCH(B$32,'movie-row'!$A$1:$Z$1),0)</f>
        <v>4</v>
      </c>
      <c r="C299" s="18" cm="1">
        <f t="array" ref="C299">VLOOKUP($A299,'movie-row'!$A$2:$Z$101,_xlfn.XMATCH(C$32,'movie-row'!$A$1:$Z$1),0)</f>
        <v>5</v>
      </c>
      <c r="D299" s="18" cm="1">
        <f t="array" ref="D299">VLOOKUP($A299,'movie-row'!$A$2:$Z$101,_xlfn.XMATCH(D$32,'movie-row'!$A$1:$Z$1),0)</f>
        <v>3.5</v>
      </c>
      <c r="E299" s="18" cm="1">
        <f t="array" ref="E299">VLOOKUP($A299,'movie-row'!$A$2:$Z$101,_xlfn.XMATCH(E$32,'movie-row'!$A$1:$Z$1),0)</f>
        <v>4</v>
      </c>
      <c r="F299" s="27" cm="1">
        <f t="array" ref="F299">VLOOKUP($A299,'movie-row'!$A$2:$Z$101,_xlfn.XMATCH(F$32,'movie-row'!$A$1:$Z$1),0)</f>
        <v>5</v>
      </c>
      <c r="G299" s="18" cm="1">
        <f t="array" ref="G299">VLOOKUP($A299,'movie-row'!$A$2:$Z$101,_xlfn.XMATCH(G$32,'movie-row'!$A$1:$Z$1),0)</f>
        <v>5</v>
      </c>
      <c r="H299" s="18" cm="1">
        <f t="array" ref="H299">VLOOKUP($A299,'movie-row'!$A$2:$Z$101,_xlfn.XMATCH(H$32,'movie-row'!$A$1:$Z$1),0)</f>
        <v>5</v>
      </c>
      <c r="I299" s="18" cm="1">
        <f t="array" ref="I299">VLOOKUP($A299,'movie-row'!$A$2:$Z$101,_xlfn.XMATCH(I$32,'movie-row'!$A$1:$Z$1),0)</f>
        <v>4</v>
      </c>
      <c r="J299" s="18" cm="1">
        <f t="array" ref="J299">VLOOKUP($A299,'movie-row'!$A$2:$Z$101,_xlfn.XMATCH(J$32,'movie-row'!$A$1:$Z$1),0)</f>
        <v>5</v>
      </c>
      <c r="K299" s="18" cm="1">
        <f t="array" ref="K299">VLOOKUP($A299,'movie-row'!$A$2:$Z$101,_xlfn.XMATCH(K$32,'movie-row'!$A$1:$Z$1),0)</f>
        <v>0</v>
      </c>
      <c r="L299" s="18" cm="1">
        <f t="array" ref="L299">VLOOKUP($A299,'movie-row'!$A$2:$Z$101,_xlfn.XMATCH(L$32,'movie-row'!$A$1:$Z$1),0)</f>
        <v>5</v>
      </c>
      <c r="M299" s="18" cm="1">
        <f t="array" ref="M299">VLOOKUP($A299,'movie-row'!$A$2:$Z$101,_xlfn.XMATCH(M$32,'movie-row'!$A$1:$Z$1),0)</f>
        <v>3.5</v>
      </c>
      <c r="N299" s="18" cm="1">
        <f t="array" ref="N299">VLOOKUP($A299,'movie-row'!$A$2:$Z$101,_xlfn.XMATCH(N$32,'movie-row'!$A$1:$Z$1),0)</f>
        <v>4.5</v>
      </c>
      <c r="O299" s="27" cm="1">
        <f t="array" ref="O299">VLOOKUP($A299,'movie-row'!$A$2:$Z$101,_xlfn.XMATCH(O$32,'movie-row'!$A$1:$Z$1),0)</f>
        <v>4.5</v>
      </c>
      <c r="P299" s="18" cm="1">
        <f t="array" ref="P299">VLOOKUP($A299,'movie-row'!$A$2:$Z$101,_xlfn.XMATCH(P$32,'movie-row'!$A$1:$Z$1),0)</f>
        <v>4.5</v>
      </c>
      <c r="Q299" s="18" cm="1">
        <f t="array" ref="Q299">VLOOKUP($A299,'movie-row'!$A$2:$Z$101,_xlfn.XMATCH(Q$32,'movie-row'!$A$1:$Z$1),0)</f>
        <v>4.5</v>
      </c>
      <c r="R299" s="18" cm="1">
        <f t="array" ref="R299">VLOOKUP($A299,'movie-row'!$A$2:$Z$101,_xlfn.XMATCH(R$32,'movie-row'!$A$1:$Z$1),0)</f>
        <v>4</v>
      </c>
      <c r="S299" s="18" cm="1">
        <f t="array" ref="S299">VLOOKUP($A299,'movie-row'!$A$2:$Z$101,_xlfn.XMATCH(S$32,'movie-row'!$A$1:$Z$1),0)</f>
        <v>4.5</v>
      </c>
      <c r="T299" s="18" cm="1">
        <f t="array" ref="T299">VLOOKUP($A299,'movie-row'!$A$2:$Z$101,_xlfn.XMATCH(T$32,'movie-row'!$A$1:$Z$1),0)</f>
        <v>4.5</v>
      </c>
      <c r="U299" s="18" cm="1">
        <f t="array" ref="U299">VLOOKUP($A299,'movie-row'!$A$2:$Z$101,_xlfn.XMATCH(U$32,'movie-row'!$A$1:$Z$1),0)</f>
        <v>5</v>
      </c>
      <c r="V299" s="18" cm="1">
        <f t="array" ref="V299">VLOOKUP($A299,'movie-row'!$A$2:$Z$101,_xlfn.XMATCH(V$32,'movie-row'!$A$1:$Z$1),0)</f>
        <v>5</v>
      </c>
      <c r="W299" s="18" cm="1">
        <f t="array" ref="W299">VLOOKUP($A299,'movie-row'!$A$2:$Z$101,_xlfn.XMATCH(W$32,'movie-row'!$A$1:$Z$1),0)</f>
        <v>5</v>
      </c>
      <c r="X299" s="18" cm="1">
        <f t="array" ref="X299">VLOOKUP($A299,'movie-row'!$A$2:$Z$101,_xlfn.XMATCH(X$32,'movie-row'!$A$1:$Z$1),0)</f>
        <v>5</v>
      </c>
      <c r="Y299" s="18" cm="1">
        <f t="array" ref="Y299">VLOOKUP($A299,'movie-row'!$A$2:$Z$101,_xlfn.XMATCH(Y$32,'movie-row'!$A$1:$Z$1),0)</f>
        <v>5</v>
      </c>
      <c r="Z299" s="18" cm="1">
        <f t="array" ref="Z299">VLOOKUP($A299,'movie-row'!$A$2:$Z$101,_xlfn.XMATCH(Z$32,'movie-row'!$A$1:$Z$1),0)</f>
        <v>5</v>
      </c>
      <c r="AB299" s="38"/>
      <c r="AC299" s="38"/>
      <c r="AD299" s="38"/>
      <c r="AE299" s="38"/>
      <c r="AF299" s="38"/>
      <c r="AG299" s="38"/>
      <c r="AH299" s="38"/>
      <c r="AI299" s="38"/>
      <c r="AJ299" s="38"/>
      <c r="AK299" s="38"/>
      <c r="AL299" s="38"/>
      <c r="AM299" s="38"/>
      <c r="AN299" s="38"/>
      <c r="AO299" s="38"/>
      <c r="AP299" s="38"/>
      <c r="AQ299" s="38"/>
      <c r="AR299" s="38"/>
      <c r="AS299" s="38"/>
      <c r="AT299" s="38"/>
      <c r="AU299" s="38"/>
      <c r="AV299" s="38"/>
      <c r="AW299" s="38"/>
      <c r="AX299" s="38"/>
      <c r="AY299" s="38"/>
      <c r="AZ299" s="38"/>
    </row>
    <row r="300" spans="1:52">
      <c r="A300" s="1" t="str">
        <f t="shared" si="50"/>
        <v>603: The Matrix (1999)</v>
      </c>
      <c r="B300" s="18" cm="1">
        <f t="array" ref="B300">VLOOKUP($A300,'movie-row'!$A$2:$Z$101,_xlfn.XMATCH(B$33,'movie-row'!$A$1:$Z$1),0)</f>
        <v>4.5</v>
      </c>
      <c r="C300" s="18" cm="1">
        <f t="array" ref="C300">VLOOKUP($A300,'movie-row'!$A$2:$Z$101,_xlfn.XMATCH(C$33,'movie-row'!$A$1:$Z$1),0)</f>
        <v>5</v>
      </c>
      <c r="D300" s="18" cm="1">
        <f t="array" ref="D300">VLOOKUP($A300,'movie-row'!$A$2:$Z$101,_xlfn.XMATCH(D$33,'movie-row'!$A$1:$Z$1),0)</f>
        <v>3.5</v>
      </c>
      <c r="E300" s="18" cm="1">
        <f t="array" ref="E300">VLOOKUP($A300,'movie-row'!$A$2:$Z$101,_xlfn.XMATCH(E$33,'movie-row'!$A$1:$Z$1),0)</f>
        <v>4.5</v>
      </c>
      <c r="F300" s="27" cm="1">
        <f t="array" ref="F300">VLOOKUP($A300,'movie-row'!$A$2:$Z$101,_xlfn.XMATCH(F$33,'movie-row'!$A$1:$Z$1),0)</f>
        <v>4</v>
      </c>
      <c r="G300" s="18" cm="1">
        <f t="array" ref="G300">VLOOKUP($A300,'movie-row'!$A$2:$Z$101,_xlfn.XMATCH(G$33,'movie-row'!$A$1:$Z$1),0)</f>
        <v>3.5</v>
      </c>
      <c r="H300" s="18" cm="1">
        <f t="array" ref="H300">VLOOKUP($A300,'movie-row'!$A$2:$Z$101,_xlfn.XMATCH(H$33,'movie-row'!$A$1:$Z$1),0)</f>
        <v>4.5</v>
      </c>
      <c r="I300" s="18" cm="1">
        <f t="array" ref="I300">VLOOKUP($A300,'movie-row'!$A$2:$Z$101,_xlfn.XMATCH(I$33,'movie-row'!$A$1:$Z$1),0)</f>
        <v>5</v>
      </c>
      <c r="J300" s="18" cm="1">
        <f t="array" ref="J300">VLOOKUP($A300,'movie-row'!$A$2:$Z$101,_xlfn.XMATCH(J$33,'movie-row'!$A$1:$Z$1),0)</f>
        <v>5</v>
      </c>
      <c r="K300" s="18" cm="1">
        <f t="array" ref="K300">VLOOKUP($A300,'movie-row'!$A$2:$Z$101,_xlfn.XMATCH(K$33,'movie-row'!$A$1:$Z$1),0)</f>
        <v>3.5</v>
      </c>
      <c r="L300" s="18" cm="1">
        <f t="array" ref="L300">VLOOKUP($A300,'movie-row'!$A$2:$Z$101,_xlfn.XMATCH(L$33,'movie-row'!$A$1:$Z$1),0)</f>
        <v>3.5</v>
      </c>
      <c r="M300" s="18" cm="1">
        <f t="array" ref="M300">VLOOKUP($A300,'movie-row'!$A$2:$Z$101,_xlfn.XMATCH(M$33,'movie-row'!$A$1:$Z$1),0)</f>
        <v>5</v>
      </c>
      <c r="N300" s="18" cm="1">
        <f t="array" ref="N300">VLOOKUP($A300,'movie-row'!$A$2:$Z$101,_xlfn.XMATCH(N$33,'movie-row'!$A$1:$Z$1),0)</f>
        <v>4.5</v>
      </c>
      <c r="O300" s="27" cm="1">
        <f t="array" ref="O300">VLOOKUP($A300,'movie-row'!$A$2:$Z$101,_xlfn.XMATCH(O$33,'movie-row'!$A$1:$Z$1),0)</f>
        <v>3.5</v>
      </c>
      <c r="P300" s="18" cm="1">
        <f t="array" ref="P300">VLOOKUP($A300,'movie-row'!$A$2:$Z$101,_xlfn.XMATCH(P$33,'movie-row'!$A$1:$Z$1),0)</f>
        <v>3</v>
      </c>
      <c r="Q300" s="18" cm="1">
        <f t="array" ref="Q300">VLOOKUP($A300,'movie-row'!$A$2:$Z$101,_xlfn.XMATCH(Q$33,'movie-row'!$A$1:$Z$1),0)</f>
        <v>5</v>
      </c>
      <c r="R300" s="18" cm="1">
        <f t="array" ref="R300">VLOOKUP($A300,'movie-row'!$A$2:$Z$101,_xlfn.XMATCH(R$33,'movie-row'!$A$1:$Z$1),0)</f>
        <v>4</v>
      </c>
      <c r="S300" s="18" cm="1">
        <f t="array" ref="S300">VLOOKUP($A300,'movie-row'!$A$2:$Z$101,_xlfn.XMATCH(S$33,'movie-row'!$A$1:$Z$1),0)</f>
        <v>4.5</v>
      </c>
      <c r="T300" s="18" cm="1">
        <f t="array" ref="T300">VLOOKUP($A300,'movie-row'!$A$2:$Z$101,_xlfn.XMATCH(T$33,'movie-row'!$A$1:$Z$1),0)</f>
        <v>4.5</v>
      </c>
      <c r="U300" s="18" cm="1">
        <f t="array" ref="U300">VLOOKUP($A300,'movie-row'!$A$2:$Z$101,_xlfn.XMATCH(U$33,'movie-row'!$A$1:$Z$1),0)</f>
        <v>5</v>
      </c>
      <c r="V300" s="18" cm="1">
        <f t="array" ref="V300">VLOOKUP($A300,'movie-row'!$A$2:$Z$101,_xlfn.XMATCH(V$33,'movie-row'!$A$1:$Z$1),0)</f>
        <v>4.5</v>
      </c>
      <c r="W300" s="18" cm="1">
        <f t="array" ref="W300">VLOOKUP($A300,'movie-row'!$A$2:$Z$101,_xlfn.XMATCH(W$33,'movie-row'!$A$1:$Z$1),0)</f>
        <v>5</v>
      </c>
      <c r="X300" s="18" cm="1">
        <f t="array" ref="X300">VLOOKUP($A300,'movie-row'!$A$2:$Z$101,_xlfn.XMATCH(X$33,'movie-row'!$A$1:$Z$1),0)</f>
        <v>4</v>
      </c>
      <c r="Y300" s="18" cm="1">
        <f t="array" ref="Y300">VLOOKUP($A300,'movie-row'!$A$2:$Z$101,_xlfn.XMATCH(Y$33,'movie-row'!$A$1:$Z$1),0)</f>
        <v>3.5</v>
      </c>
      <c r="Z300" s="18" cm="1">
        <f t="array" ref="Z300">VLOOKUP($A300,'movie-row'!$A$2:$Z$101,_xlfn.XMATCH(Z$33,'movie-row'!$A$1:$Z$1),0)</f>
        <v>4</v>
      </c>
      <c r="AB300" s="38"/>
      <c r="AC300" s="38"/>
      <c r="AD300" s="38"/>
      <c r="AE300" s="38"/>
      <c r="AF300" s="38"/>
      <c r="AG300" s="38"/>
      <c r="AH300" s="38"/>
      <c r="AI300" s="38"/>
      <c r="AJ300" s="38"/>
      <c r="AK300" s="38"/>
      <c r="AL300" s="38"/>
      <c r="AM300" s="38"/>
      <c r="AN300" s="38"/>
      <c r="AO300" s="38"/>
      <c r="AP300" s="38"/>
      <c r="AQ300" s="38"/>
      <c r="AR300" s="38"/>
      <c r="AS300" s="38"/>
      <c r="AT300" s="38"/>
      <c r="AU300" s="38"/>
      <c r="AV300" s="38"/>
      <c r="AW300" s="38"/>
      <c r="AX300" s="38"/>
      <c r="AY300" s="38"/>
      <c r="AZ300" s="38"/>
    </row>
    <row r="301" spans="1:52">
      <c r="A301" s="21" t="s">
        <v>51</v>
      </c>
      <c r="B301" s="18" cm="1">
        <f t="array" ref="B301">VLOOKUP($A301,'movie-row'!$A$2:$Z$101,_xlfn.XMATCH(B$29,'movie-row'!$A$1:$Z$1),0)</f>
        <v>3</v>
      </c>
      <c r="C301" s="18" cm="1">
        <f t="array" ref="C301">VLOOKUP($A301,'movie-row'!$A$2:$Z$101,_xlfn.XMATCH(C$29,'movie-row'!$A$1:$Z$1),0)</f>
        <v>3.5</v>
      </c>
      <c r="D301" s="18" cm="1">
        <f t="array" ref="D301">VLOOKUP($A301,'movie-row'!$A$2:$Z$101,_xlfn.XMATCH(D$29,'movie-row'!$A$1:$Z$1),0)</f>
        <v>1.5</v>
      </c>
      <c r="E301" s="18" cm="1">
        <f t="array" ref="E301">VLOOKUP($A301,'movie-row'!$A$2:$Z$101,_xlfn.XMATCH(E$29,'movie-row'!$A$1:$Z$1),0)</f>
        <v>4</v>
      </c>
      <c r="F301" s="27" cm="1">
        <f t="array" ref="F301">VLOOKUP($A301,'movie-row'!$A$2:$Z$101,_xlfn.XMATCH(F$29,'movie-row'!$A$1:$Z$1),0)</f>
        <v>2</v>
      </c>
      <c r="G301" s="18" cm="1">
        <f t="array" ref="G301">VLOOKUP($A301,'movie-row'!$A$2:$Z$101,_xlfn.XMATCH(G$29,'movie-row'!$A$1:$Z$1),0)</f>
        <v>3.5</v>
      </c>
      <c r="H301" s="18" cm="1">
        <f t="array" ref="H301">VLOOKUP($A301,'movie-row'!$A$2:$Z$101,_xlfn.XMATCH(H$29,'movie-row'!$A$1:$Z$1),0)</f>
        <v>5</v>
      </c>
      <c r="I301" s="18" cm="1">
        <f t="array" ref="I301">VLOOKUP($A301,'movie-row'!$A$2:$Z$101,_xlfn.XMATCH(I$29,'movie-row'!$A$1:$Z$1),0)</f>
        <v>4</v>
      </c>
      <c r="J301" s="18" cm="1">
        <f t="array" ref="J301">VLOOKUP($A301,'movie-row'!$A$2:$Z$101,_xlfn.XMATCH(J$29,'movie-row'!$A$1:$Z$1),0)</f>
        <v>4</v>
      </c>
      <c r="K301" s="18" cm="1">
        <f t="array" ref="K301">VLOOKUP($A301,'movie-row'!$A$2:$Z$101,_xlfn.XMATCH(K$29,'movie-row'!$A$1:$Z$1),0)</f>
        <v>3</v>
      </c>
      <c r="L301" s="18" cm="1">
        <f t="array" ref="L301">VLOOKUP($A301,'movie-row'!$A$2:$Z$101,_xlfn.XMATCH(L$29,'movie-row'!$A$1:$Z$1),0)</f>
        <v>5</v>
      </c>
      <c r="M301" s="18" cm="1">
        <f t="array" ref="M301">VLOOKUP($A301,'movie-row'!$A$2:$Z$101,_xlfn.XMATCH(M$29,'movie-row'!$A$1:$Z$1),0)</f>
        <v>3</v>
      </c>
      <c r="N301" s="18" cm="1">
        <f t="array" ref="N301">VLOOKUP($A301,'movie-row'!$A$2:$Z$101,_xlfn.XMATCH(N$29,'movie-row'!$A$1:$Z$1),0)</f>
        <v>2.5</v>
      </c>
      <c r="O301" s="27" cm="1">
        <f t="array" ref="O301">VLOOKUP($A301,'movie-row'!$A$2:$Z$101,_xlfn.XMATCH(O$29,'movie-row'!$A$1:$Z$1),0)</f>
        <v>4</v>
      </c>
      <c r="P301" s="18" cm="1">
        <f t="array" ref="P301">VLOOKUP($A301,'movie-row'!$A$2:$Z$101,_xlfn.XMATCH(P$29,'movie-row'!$A$1:$Z$1),0)</f>
        <v>4</v>
      </c>
      <c r="Q301" s="18" cm="1">
        <f t="array" ref="Q301">VLOOKUP($A301,'movie-row'!$A$2:$Z$101,_xlfn.XMATCH(Q$29,'movie-row'!$A$1:$Z$1),0)</f>
        <v>3</v>
      </c>
      <c r="R301" s="18" cm="1">
        <f t="array" ref="R301">VLOOKUP($A301,'movie-row'!$A$2:$Z$101,_xlfn.XMATCH(R$29,'movie-row'!$A$1:$Z$1),0)</f>
        <v>4</v>
      </c>
      <c r="S301" s="18" cm="1">
        <f t="array" ref="S301">VLOOKUP($A301,'movie-row'!$A$2:$Z$101,_xlfn.XMATCH(S$29,'movie-row'!$A$1:$Z$1),0)</f>
        <v>2.5</v>
      </c>
      <c r="T301" s="18" cm="1">
        <f t="array" ref="T301">VLOOKUP($A301,'movie-row'!$A$2:$Z$101,_xlfn.XMATCH(T$29,'movie-row'!$A$1:$Z$1),0)</f>
        <v>4</v>
      </c>
      <c r="U301" s="18" cm="1">
        <f t="array" ref="U301">VLOOKUP($A301,'movie-row'!$A$2:$Z$101,_xlfn.XMATCH(U$29,'movie-row'!$A$1:$Z$1),0)</f>
        <v>1.5</v>
      </c>
      <c r="V301" s="18" cm="1">
        <f t="array" ref="V301">VLOOKUP($A301,'movie-row'!$A$2:$Z$101,_xlfn.XMATCH(V$29,'movie-row'!$A$1:$Z$1),0)</f>
        <v>3</v>
      </c>
      <c r="W301" s="18" cm="1">
        <f t="array" ref="W301">VLOOKUP($A301,'movie-row'!$A$2:$Z$101,_xlfn.XMATCH(W$29,'movie-row'!$A$1:$Z$1),0)</f>
        <v>4</v>
      </c>
      <c r="X301" s="18" cm="1">
        <f t="array" ref="X301">VLOOKUP($A301,'movie-row'!$A$2:$Z$101,_xlfn.XMATCH(X$29,'movie-row'!$A$1:$Z$1),0)</f>
        <v>3.5</v>
      </c>
      <c r="Y301" s="18" cm="1">
        <f t="array" ref="Y301">VLOOKUP($A301,'movie-row'!$A$2:$Z$101,_xlfn.XMATCH(Y$29,'movie-row'!$A$1:$Z$1),0)</f>
        <v>4.5</v>
      </c>
      <c r="Z301" s="18" cm="1">
        <f t="array" ref="Z301">VLOOKUP($A301,'movie-row'!$A$2:$Z$101,_xlfn.XMATCH(Z$29,'movie-row'!$A$1:$Z$1),0)</f>
        <v>4</v>
      </c>
      <c r="AB301" s="38"/>
      <c r="AC301" s="38"/>
      <c r="AD301" s="38"/>
      <c r="AE301" s="38"/>
      <c r="AF301" s="38"/>
      <c r="AG301" s="38"/>
      <c r="AH301" s="38"/>
      <c r="AI301" s="38"/>
      <c r="AJ301" s="38"/>
      <c r="AK301" s="38"/>
      <c r="AL301" s="38"/>
      <c r="AM301" s="38"/>
      <c r="AN301" s="38"/>
      <c r="AO301" s="38"/>
      <c r="AP301" s="38"/>
      <c r="AQ301" s="38"/>
      <c r="AR301" s="38"/>
      <c r="AS301" s="38"/>
      <c r="AT301" s="38"/>
      <c r="AU301" s="38"/>
      <c r="AV301" s="38"/>
      <c r="AW301" s="38"/>
      <c r="AX301" s="38"/>
      <c r="AY301" s="38"/>
      <c r="AZ301" s="38"/>
    </row>
    <row r="302" spans="1:52">
      <c r="A302" s="1" t="str">
        <f t="shared" ref="A302:A305" si="51">A301</f>
        <v>604: The Matrix Reloaded (2003)</v>
      </c>
      <c r="B302" s="18" cm="1">
        <f t="array" ref="B302">VLOOKUP($A302,'movie-row'!$A$2:$Z$101,_xlfn.XMATCH(B$30,'movie-row'!$A$1:$Z$1),0)</f>
        <v>5</v>
      </c>
      <c r="C302" s="18" cm="1">
        <f t="array" ref="C302">VLOOKUP($A302,'movie-row'!$A$2:$Z$101,_xlfn.XMATCH(C$30,'movie-row'!$A$1:$Z$1),0)</f>
        <v>4</v>
      </c>
      <c r="D302" s="18" cm="1">
        <f t="array" ref="D302">VLOOKUP($A302,'movie-row'!$A$2:$Z$101,_xlfn.XMATCH(D$30,'movie-row'!$A$1:$Z$1),0)</f>
        <v>3</v>
      </c>
      <c r="E302" s="18" cm="1">
        <f t="array" ref="E302">VLOOKUP($A302,'movie-row'!$A$2:$Z$101,_xlfn.XMATCH(E$30,'movie-row'!$A$1:$Z$1),0)</f>
        <v>4</v>
      </c>
      <c r="F302" s="27" cm="1">
        <f t="array" ref="F302">VLOOKUP($A302,'movie-row'!$A$2:$Z$101,_xlfn.XMATCH(F$30,'movie-row'!$A$1:$Z$1),0)</f>
        <v>1.5</v>
      </c>
      <c r="G302" s="18" cm="1">
        <f t="array" ref="G302">VLOOKUP($A302,'movie-row'!$A$2:$Z$101,_xlfn.XMATCH(G$30,'movie-row'!$A$1:$Z$1),0)</f>
        <v>4</v>
      </c>
      <c r="H302" s="18" cm="1">
        <f t="array" ref="H302">VLOOKUP($A302,'movie-row'!$A$2:$Z$101,_xlfn.XMATCH(H$30,'movie-row'!$A$1:$Z$1),0)</f>
        <v>2.5</v>
      </c>
      <c r="I302" s="18" cm="1">
        <f t="array" ref="I302">VLOOKUP($A302,'movie-row'!$A$2:$Z$101,_xlfn.XMATCH(I$30,'movie-row'!$A$1:$Z$1),0)</f>
        <v>4</v>
      </c>
      <c r="J302" s="18" cm="1">
        <f t="array" ref="J302">VLOOKUP($A302,'movie-row'!$A$2:$Z$101,_xlfn.XMATCH(J$30,'movie-row'!$A$1:$Z$1),0)</f>
        <v>3.5</v>
      </c>
      <c r="K302" s="18" cm="1">
        <f t="array" ref="K302">VLOOKUP($A302,'movie-row'!$A$2:$Z$101,_xlfn.XMATCH(K$30,'movie-row'!$A$1:$Z$1),0)</f>
        <v>3</v>
      </c>
      <c r="L302" s="18" cm="1">
        <f t="array" ref="L302">VLOOKUP($A302,'movie-row'!$A$2:$Z$101,_xlfn.XMATCH(L$30,'movie-row'!$A$1:$Z$1),0)</f>
        <v>5</v>
      </c>
      <c r="M302" s="18" cm="1">
        <f t="array" ref="M302">VLOOKUP($A302,'movie-row'!$A$2:$Z$101,_xlfn.XMATCH(M$30,'movie-row'!$A$1:$Z$1),0)</f>
        <v>1.5</v>
      </c>
      <c r="N302" s="18" cm="1">
        <f t="array" ref="N302">VLOOKUP($A302,'movie-row'!$A$2:$Z$101,_xlfn.XMATCH(N$30,'movie-row'!$A$1:$Z$1),0)</f>
        <v>2.5</v>
      </c>
      <c r="O302" s="27" cm="1">
        <f t="array" ref="O302">VLOOKUP($A302,'movie-row'!$A$2:$Z$101,_xlfn.XMATCH(O$30,'movie-row'!$A$1:$Z$1),0)</f>
        <v>4</v>
      </c>
      <c r="P302" s="18" cm="1">
        <f t="array" ref="P302">VLOOKUP($A302,'movie-row'!$A$2:$Z$101,_xlfn.XMATCH(P$30,'movie-row'!$A$1:$Z$1),0)</f>
        <v>4.5</v>
      </c>
      <c r="Q302" s="18" cm="1">
        <f t="array" ref="Q302">VLOOKUP($A302,'movie-row'!$A$2:$Z$101,_xlfn.XMATCH(Q$30,'movie-row'!$A$1:$Z$1),0)</f>
        <v>4</v>
      </c>
      <c r="R302" s="18" cm="1">
        <f t="array" ref="R302">VLOOKUP($A302,'movie-row'!$A$2:$Z$101,_xlfn.XMATCH(R$30,'movie-row'!$A$1:$Z$1),0)</f>
        <v>4.5</v>
      </c>
      <c r="S302" s="18" cm="1">
        <f t="array" ref="S302">VLOOKUP($A302,'movie-row'!$A$2:$Z$101,_xlfn.XMATCH(S$30,'movie-row'!$A$1:$Z$1),0)</f>
        <v>4</v>
      </c>
      <c r="T302" s="18" cm="1">
        <f t="array" ref="T302">VLOOKUP($A302,'movie-row'!$A$2:$Z$101,_xlfn.XMATCH(T$30,'movie-row'!$A$1:$Z$1),0)</f>
        <v>3.5</v>
      </c>
      <c r="U302" s="18" cm="1">
        <f t="array" ref="U302">VLOOKUP($A302,'movie-row'!$A$2:$Z$101,_xlfn.XMATCH(U$30,'movie-row'!$A$1:$Z$1),0)</f>
        <v>2.5</v>
      </c>
      <c r="V302" s="18" cm="1">
        <f t="array" ref="V302">VLOOKUP($A302,'movie-row'!$A$2:$Z$101,_xlfn.XMATCH(V$30,'movie-row'!$A$1:$Z$1),0)</f>
        <v>3.5</v>
      </c>
      <c r="W302" s="18" cm="1">
        <f t="array" ref="W302">VLOOKUP($A302,'movie-row'!$A$2:$Z$101,_xlfn.XMATCH(W$30,'movie-row'!$A$1:$Z$1),0)</f>
        <v>0</v>
      </c>
      <c r="X302" s="18" cm="1">
        <f t="array" ref="X302">VLOOKUP($A302,'movie-row'!$A$2:$Z$101,_xlfn.XMATCH(X$30,'movie-row'!$A$1:$Z$1),0)</f>
        <v>1.5</v>
      </c>
      <c r="Y302" s="18" cm="1">
        <f t="array" ref="Y302">VLOOKUP($A302,'movie-row'!$A$2:$Z$101,_xlfn.XMATCH(Y$30,'movie-row'!$A$1:$Z$1),0)</f>
        <v>4</v>
      </c>
      <c r="Z302" s="18" cm="1">
        <f t="array" ref="Z302">VLOOKUP($A302,'movie-row'!$A$2:$Z$101,_xlfn.XMATCH(Z$30,'movie-row'!$A$1:$Z$1),0)</f>
        <v>4</v>
      </c>
      <c r="AB302" s="38"/>
      <c r="AC302" s="38"/>
      <c r="AD302" s="38"/>
      <c r="AE302" s="38"/>
      <c r="AF302" s="38"/>
      <c r="AG302" s="38"/>
      <c r="AH302" s="38"/>
      <c r="AI302" s="38"/>
      <c r="AJ302" s="38"/>
      <c r="AK302" s="38"/>
      <c r="AL302" s="38"/>
      <c r="AM302" s="38"/>
      <c r="AN302" s="38"/>
      <c r="AO302" s="38"/>
      <c r="AP302" s="38"/>
      <c r="AQ302" s="38"/>
      <c r="AR302" s="38"/>
      <c r="AS302" s="38"/>
      <c r="AT302" s="38"/>
      <c r="AU302" s="38"/>
      <c r="AV302" s="38"/>
      <c r="AW302" s="38"/>
      <c r="AX302" s="38"/>
      <c r="AY302" s="38"/>
      <c r="AZ302" s="38"/>
    </row>
    <row r="303" spans="1:52">
      <c r="A303" s="1" t="str">
        <f t="shared" si="51"/>
        <v>604: The Matrix Reloaded (2003)</v>
      </c>
      <c r="B303" s="18" cm="1">
        <f t="array" ref="B303">VLOOKUP($A303,'movie-row'!$A$2:$Z$101,_xlfn.XMATCH(B$31,'movie-row'!$A$1:$Z$1),0)</f>
        <v>3</v>
      </c>
      <c r="C303" s="18" cm="1">
        <f t="array" ref="C303">VLOOKUP($A303,'movie-row'!$A$2:$Z$101,_xlfn.XMATCH(C$31,'movie-row'!$A$1:$Z$1),0)</f>
        <v>2</v>
      </c>
      <c r="D303" s="18" cm="1">
        <f t="array" ref="D303">VLOOKUP($A303,'movie-row'!$A$2:$Z$101,_xlfn.XMATCH(D$31,'movie-row'!$A$1:$Z$1),0)</f>
        <v>2.5</v>
      </c>
      <c r="E303" s="18" cm="1">
        <f t="array" ref="E303">VLOOKUP($A303,'movie-row'!$A$2:$Z$101,_xlfn.XMATCH(E$31,'movie-row'!$A$1:$Z$1),0)</f>
        <v>5</v>
      </c>
      <c r="F303" s="27" cm="1">
        <f t="array" ref="F303">VLOOKUP($A303,'movie-row'!$A$2:$Z$101,_xlfn.XMATCH(F$31,'movie-row'!$A$1:$Z$1),0)</f>
        <v>2.5</v>
      </c>
      <c r="G303" s="18" cm="1">
        <f t="array" ref="G303">VLOOKUP($A303,'movie-row'!$A$2:$Z$101,_xlfn.XMATCH(G$31,'movie-row'!$A$1:$Z$1),0)</f>
        <v>4.5</v>
      </c>
      <c r="H303" s="18" cm="1">
        <f t="array" ref="H303">VLOOKUP($A303,'movie-row'!$A$2:$Z$101,_xlfn.XMATCH(H$31,'movie-row'!$A$1:$Z$1),0)</f>
        <v>3</v>
      </c>
      <c r="I303" s="18" cm="1">
        <f t="array" ref="I303">VLOOKUP($A303,'movie-row'!$A$2:$Z$101,_xlfn.XMATCH(I$31,'movie-row'!$A$1:$Z$1),0)</f>
        <v>2.5</v>
      </c>
      <c r="J303" s="18" cm="1">
        <f t="array" ref="J303">VLOOKUP($A303,'movie-row'!$A$2:$Z$101,_xlfn.XMATCH(J$31,'movie-row'!$A$1:$Z$1),0)</f>
        <v>2.5</v>
      </c>
      <c r="K303" s="18" cm="1">
        <f t="array" ref="K303">VLOOKUP($A303,'movie-row'!$A$2:$Z$101,_xlfn.XMATCH(K$31,'movie-row'!$A$1:$Z$1),0)</f>
        <v>3.5</v>
      </c>
      <c r="L303" s="18" cm="1">
        <f t="array" ref="L303">VLOOKUP($A303,'movie-row'!$A$2:$Z$101,_xlfn.XMATCH(L$31,'movie-row'!$A$1:$Z$1),0)</f>
        <v>3.5</v>
      </c>
      <c r="M303" s="18" cm="1">
        <f t="array" ref="M303">VLOOKUP($A303,'movie-row'!$A$2:$Z$101,_xlfn.XMATCH(M$31,'movie-row'!$A$1:$Z$1),0)</f>
        <v>4</v>
      </c>
      <c r="N303" s="18" cm="1">
        <f t="array" ref="N303">VLOOKUP($A303,'movie-row'!$A$2:$Z$101,_xlfn.XMATCH(N$31,'movie-row'!$A$1:$Z$1),0)</f>
        <v>3.5</v>
      </c>
      <c r="O303" s="27" cm="1">
        <f t="array" ref="O303">VLOOKUP($A303,'movie-row'!$A$2:$Z$101,_xlfn.XMATCH(O$31,'movie-row'!$A$1:$Z$1),0)</f>
        <v>2.5</v>
      </c>
      <c r="P303" s="18" cm="1">
        <f t="array" ref="P303">VLOOKUP($A303,'movie-row'!$A$2:$Z$101,_xlfn.XMATCH(P$31,'movie-row'!$A$1:$Z$1),0)</f>
        <v>3.5</v>
      </c>
      <c r="Q303" s="18" cm="1">
        <f t="array" ref="Q303">VLOOKUP($A303,'movie-row'!$A$2:$Z$101,_xlfn.XMATCH(Q$31,'movie-row'!$A$1:$Z$1),0)</f>
        <v>4</v>
      </c>
      <c r="R303" s="18" cm="1">
        <f t="array" ref="R303">VLOOKUP($A303,'movie-row'!$A$2:$Z$101,_xlfn.XMATCH(R$31,'movie-row'!$A$1:$Z$1),0)</f>
        <v>4</v>
      </c>
      <c r="S303" s="18" cm="1">
        <f t="array" ref="S303">VLOOKUP($A303,'movie-row'!$A$2:$Z$101,_xlfn.XMATCH(S$31,'movie-row'!$A$1:$Z$1),0)</f>
        <v>4</v>
      </c>
      <c r="T303" s="18" cm="1">
        <f t="array" ref="T303">VLOOKUP($A303,'movie-row'!$A$2:$Z$101,_xlfn.XMATCH(T$31,'movie-row'!$A$1:$Z$1),0)</f>
        <v>4</v>
      </c>
      <c r="U303" s="18" cm="1">
        <f t="array" ref="U303">VLOOKUP($A303,'movie-row'!$A$2:$Z$101,_xlfn.XMATCH(U$31,'movie-row'!$A$1:$Z$1),0)</f>
        <v>3</v>
      </c>
      <c r="V303" s="18" cm="1">
        <f t="array" ref="V303">VLOOKUP($A303,'movie-row'!$A$2:$Z$101,_xlfn.XMATCH(V$31,'movie-row'!$A$1:$Z$1),0)</f>
        <v>5</v>
      </c>
      <c r="W303" s="18" cm="1">
        <f t="array" ref="W303">VLOOKUP($A303,'movie-row'!$A$2:$Z$101,_xlfn.XMATCH(W$31,'movie-row'!$A$1:$Z$1),0)</f>
        <v>3</v>
      </c>
      <c r="X303" s="18" cm="1">
        <f t="array" ref="X303">VLOOKUP($A303,'movie-row'!$A$2:$Z$101,_xlfn.XMATCH(X$31,'movie-row'!$A$1:$Z$1),0)</f>
        <v>5</v>
      </c>
      <c r="Y303" s="18" cm="1">
        <f t="array" ref="Y303">VLOOKUP($A303,'movie-row'!$A$2:$Z$101,_xlfn.XMATCH(Y$31,'movie-row'!$A$1:$Z$1),0)</f>
        <v>2.5</v>
      </c>
      <c r="Z303" s="18" cm="1">
        <f t="array" ref="Z303">VLOOKUP($A303,'movie-row'!$A$2:$Z$101,_xlfn.XMATCH(Z$31,'movie-row'!$A$1:$Z$1),0)</f>
        <v>2.5</v>
      </c>
      <c r="AB303" s="38"/>
      <c r="AC303" s="38"/>
      <c r="AD303" s="38"/>
      <c r="AE303" s="38"/>
      <c r="AF303" s="38"/>
      <c r="AG303" s="38"/>
      <c r="AH303" s="38"/>
      <c r="AI303" s="38"/>
      <c r="AJ303" s="38"/>
      <c r="AK303" s="38"/>
      <c r="AL303" s="38"/>
      <c r="AM303" s="38"/>
      <c r="AN303" s="38"/>
      <c r="AO303" s="38"/>
      <c r="AP303" s="38"/>
      <c r="AQ303" s="38"/>
      <c r="AR303" s="38"/>
      <c r="AS303" s="38"/>
      <c r="AT303" s="38"/>
      <c r="AU303" s="38"/>
      <c r="AV303" s="38"/>
      <c r="AW303" s="38"/>
      <c r="AX303" s="38"/>
      <c r="AY303" s="38"/>
      <c r="AZ303" s="38"/>
    </row>
    <row r="304" spans="1:52">
      <c r="A304" s="1" t="str">
        <f t="shared" si="51"/>
        <v>604: The Matrix Reloaded (2003)</v>
      </c>
      <c r="B304" s="18" cm="1">
        <f t="array" ref="B304">VLOOKUP($A304,'movie-row'!$A$2:$Z$101,_xlfn.XMATCH(B$32,'movie-row'!$A$1:$Z$1),0)</f>
        <v>2.5</v>
      </c>
      <c r="C304" s="18" cm="1">
        <f t="array" ref="C304">VLOOKUP($A304,'movie-row'!$A$2:$Z$101,_xlfn.XMATCH(C$32,'movie-row'!$A$1:$Z$1),0)</f>
        <v>5</v>
      </c>
      <c r="D304" s="18" cm="1">
        <f t="array" ref="D304">VLOOKUP($A304,'movie-row'!$A$2:$Z$101,_xlfn.XMATCH(D$32,'movie-row'!$A$1:$Z$1),0)</f>
        <v>4</v>
      </c>
      <c r="E304" s="18" cm="1">
        <f t="array" ref="E304">VLOOKUP($A304,'movie-row'!$A$2:$Z$101,_xlfn.XMATCH(E$32,'movie-row'!$A$1:$Z$1),0)</f>
        <v>4</v>
      </c>
      <c r="F304" s="27" cm="1">
        <f t="array" ref="F304">VLOOKUP($A304,'movie-row'!$A$2:$Z$101,_xlfn.XMATCH(F$32,'movie-row'!$A$1:$Z$1),0)</f>
        <v>5</v>
      </c>
      <c r="G304" s="18" cm="1">
        <f t="array" ref="G304">VLOOKUP($A304,'movie-row'!$A$2:$Z$101,_xlfn.XMATCH(G$32,'movie-row'!$A$1:$Z$1),0)</f>
        <v>3</v>
      </c>
      <c r="H304" s="18" cm="1">
        <f t="array" ref="H304">VLOOKUP($A304,'movie-row'!$A$2:$Z$101,_xlfn.XMATCH(H$32,'movie-row'!$A$1:$Z$1),0)</f>
        <v>5</v>
      </c>
      <c r="I304" s="18" cm="1">
        <f t="array" ref="I304">VLOOKUP($A304,'movie-row'!$A$2:$Z$101,_xlfn.XMATCH(I$32,'movie-row'!$A$1:$Z$1),0)</f>
        <v>3.5</v>
      </c>
      <c r="J304" s="18" cm="1">
        <f t="array" ref="J304">VLOOKUP($A304,'movie-row'!$A$2:$Z$101,_xlfn.XMATCH(J$32,'movie-row'!$A$1:$Z$1),0)</f>
        <v>4.5</v>
      </c>
      <c r="K304" s="18" cm="1">
        <f t="array" ref="K304">VLOOKUP($A304,'movie-row'!$A$2:$Z$101,_xlfn.XMATCH(K$32,'movie-row'!$A$1:$Z$1),0)</f>
        <v>0</v>
      </c>
      <c r="L304" s="18" cm="1">
        <f t="array" ref="L304">VLOOKUP($A304,'movie-row'!$A$2:$Z$101,_xlfn.XMATCH(L$32,'movie-row'!$A$1:$Z$1),0)</f>
        <v>4</v>
      </c>
      <c r="M304" s="18" cm="1">
        <f t="array" ref="M304">VLOOKUP($A304,'movie-row'!$A$2:$Z$101,_xlfn.XMATCH(M$32,'movie-row'!$A$1:$Z$1),0)</f>
        <v>3</v>
      </c>
      <c r="N304" s="18" cm="1">
        <f t="array" ref="N304">VLOOKUP($A304,'movie-row'!$A$2:$Z$101,_xlfn.XMATCH(N$32,'movie-row'!$A$1:$Z$1),0)</f>
        <v>4</v>
      </c>
      <c r="O304" s="27" cm="1">
        <f t="array" ref="O304">VLOOKUP($A304,'movie-row'!$A$2:$Z$101,_xlfn.XMATCH(O$32,'movie-row'!$A$1:$Z$1),0)</f>
        <v>3</v>
      </c>
      <c r="P304" s="18" cm="1">
        <f t="array" ref="P304">VLOOKUP($A304,'movie-row'!$A$2:$Z$101,_xlfn.XMATCH(P$32,'movie-row'!$A$1:$Z$1),0)</f>
        <v>2.5</v>
      </c>
      <c r="Q304" s="18" cm="1">
        <f t="array" ref="Q304">VLOOKUP($A304,'movie-row'!$A$2:$Z$101,_xlfn.XMATCH(Q$32,'movie-row'!$A$1:$Z$1),0)</f>
        <v>1.5</v>
      </c>
      <c r="R304" s="18" cm="1">
        <f t="array" ref="R304">VLOOKUP($A304,'movie-row'!$A$2:$Z$101,_xlfn.XMATCH(R$32,'movie-row'!$A$1:$Z$1),0)</f>
        <v>2.5</v>
      </c>
      <c r="S304" s="18" cm="1">
        <f t="array" ref="S304">VLOOKUP($A304,'movie-row'!$A$2:$Z$101,_xlfn.XMATCH(S$32,'movie-row'!$A$1:$Z$1),0)</f>
        <v>3.5</v>
      </c>
      <c r="T304" s="18" cm="1">
        <f t="array" ref="T304">VLOOKUP($A304,'movie-row'!$A$2:$Z$101,_xlfn.XMATCH(T$32,'movie-row'!$A$1:$Z$1),0)</f>
        <v>1.5</v>
      </c>
      <c r="U304" s="18" cm="1">
        <f t="array" ref="U304">VLOOKUP($A304,'movie-row'!$A$2:$Z$101,_xlfn.XMATCH(U$32,'movie-row'!$A$1:$Z$1),0)</f>
        <v>4</v>
      </c>
      <c r="V304" s="18" cm="1">
        <f t="array" ref="V304">VLOOKUP($A304,'movie-row'!$A$2:$Z$101,_xlfn.XMATCH(V$32,'movie-row'!$A$1:$Z$1),0)</f>
        <v>5</v>
      </c>
      <c r="W304" s="18" cm="1">
        <f t="array" ref="W304">VLOOKUP($A304,'movie-row'!$A$2:$Z$101,_xlfn.XMATCH(W$32,'movie-row'!$A$1:$Z$1),0)</f>
        <v>5</v>
      </c>
      <c r="X304" s="18" cm="1">
        <f t="array" ref="X304">VLOOKUP($A304,'movie-row'!$A$2:$Z$101,_xlfn.XMATCH(X$32,'movie-row'!$A$1:$Z$1),0)</f>
        <v>3</v>
      </c>
      <c r="Y304" s="18" cm="1">
        <f t="array" ref="Y304">VLOOKUP($A304,'movie-row'!$A$2:$Z$101,_xlfn.XMATCH(Y$32,'movie-row'!$A$1:$Z$1),0)</f>
        <v>2.5</v>
      </c>
      <c r="Z304" s="18" cm="1">
        <f t="array" ref="Z304">VLOOKUP($A304,'movie-row'!$A$2:$Z$101,_xlfn.XMATCH(Z$32,'movie-row'!$A$1:$Z$1),0)</f>
        <v>3</v>
      </c>
      <c r="AB304" s="38"/>
      <c r="AC304" s="38"/>
      <c r="AD304" s="38"/>
      <c r="AE304" s="38"/>
      <c r="AF304" s="38"/>
      <c r="AG304" s="38"/>
      <c r="AH304" s="38"/>
      <c r="AI304" s="38"/>
      <c r="AJ304" s="38"/>
      <c r="AK304" s="38"/>
      <c r="AL304" s="38"/>
      <c r="AM304" s="38"/>
      <c r="AN304" s="38"/>
      <c r="AO304" s="38"/>
      <c r="AP304" s="38"/>
      <c r="AQ304" s="38"/>
      <c r="AR304" s="38"/>
      <c r="AS304" s="38"/>
      <c r="AT304" s="38"/>
      <c r="AU304" s="38"/>
      <c r="AV304" s="38"/>
      <c r="AW304" s="38"/>
      <c r="AX304" s="38"/>
      <c r="AY304" s="38"/>
      <c r="AZ304" s="38"/>
    </row>
    <row r="305" spans="1:52">
      <c r="A305" s="1" t="str">
        <f t="shared" si="51"/>
        <v>604: The Matrix Reloaded (2003)</v>
      </c>
      <c r="B305" s="18" cm="1">
        <f t="array" ref="B305">VLOOKUP($A305,'movie-row'!$A$2:$Z$101,_xlfn.XMATCH(B$33,'movie-row'!$A$1:$Z$1),0)</f>
        <v>3.5</v>
      </c>
      <c r="C305" s="18" cm="1">
        <f t="array" ref="C305">VLOOKUP($A305,'movie-row'!$A$2:$Z$101,_xlfn.XMATCH(C$33,'movie-row'!$A$1:$Z$1),0)</f>
        <v>4</v>
      </c>
      <c r="D305" s="18" cm="1">
        <f t="array" ref="D305">VLOOKUP($A305,'movie-row'!$A$2:$Z$101,_xlfn.XMATCH(D$33,'movie-row'!$A$1:$Z$1),0)</f>
        <v>4</v>
      </c>
      <c r="E305" s="18" cm="1">
        <f t="array" ref="E305">VLOOKUP($A305,'movie-row'!$A$2:$Z$101,_xlfn.XMATCH(E$33,'movie-row'!$A$1:$Z$1),0)</f>
        <v>3</v>
      </c>
      <c r="F305" s="27" cm="1">
        <f t="array" ref="F305">VLOOKUP($A305,'movie-row'!$A$2:$Z$101,_xlfn.XMATCH(F$33,'movie-row'!$A$1:$Z$1),0)</f>
        <v>3.5</v>
      </c>
      <c r="G305" s="18" cm="1">
        <f t="array" ref="G305">VLOOKUP($A305,'movie-row'!$A$2:$Z$101,_xlfn.XMATCH(G$33,'movie-row'!$A$1:$Z$1),0)</f>
        <v>4</v>
      </c>
      <c r="H305" s="18" cm="1">
        <f t="array" ref="H305">VLOOKUP($A305,'movie-row'!$A$2:$Z$101,_xlfn.XMATCH(H$33,'movie-row'!$A$1:$Z$1),0)</f>
        <v>1.5</v>
      </c>
      <c r="I305" s="18" cm="1">
        <f t="array" ref="I305">VLOOKUP($A305,'movie-row'!$A$2:$Z$101,_xlfn.XMATCH(I$33,'movie-row'!$A$1:$Z$1),0)</f>
        <v>5</v>
      </c>
      <c r="J305" s="18" cm="1">
        <f t="array" ref="J305">VLOOKUP($A305,'movie-row'!$A$2:$Z$101,_xlfn.XMATCH(J$33,'movie-row'!$A$1:$Z$1),0)</f>
        <v>4</v>
      </c>
      <c r="K305" s="18" cm="1">
        <f t="array" ref="K305">VLOOKUP($A305,'movie-row'!$A$2:$Z$101,_xlfn.XMATCH(K$33,'movie-row'!$A$1:$Z$1),0)</f>
        <v>4</v>
      </c>
      <c r="L305" s="18" cm="1">
        <f t="array" ref="L305">VLOOKUP($A305,'movie-row'!$A$2:$Z$101,_xlfn.XMATCH(L$33,'movie-row'!$A$1:$Z$1),0)</f>
        <v>4</v>
      </c>
      <c r="M305" s="18" cm="1">
        <f t="array" ref="M305">VLOOKUP($A305,'movie-row'!$A$2:$Z$101,_xlfn.XMATCH(M$33,'movie-row'!$A$1:$Z$1),0)</f>
        <v>5</v>
      </c>
      <c r="N305" s="18" cm="1">
        <f t="array" ref="N305">VLOOKUP($A305,'movie-row'!$A$2:$Z$101,_xlfn.XMATCH(N$33,'movie-row'!$A$1:$Z$1),0)</f>
        <v>1.5</v>
      </c>
      <c r="O305" s="27" cm="1">
        <f t="array" ref="O305">VLOOKUP($A305,'movie-row'!$A$2:$Z$101,_xlfn.XMATCH(O$33,'movie-row'!$A$1:$Z$1),0)</f>
        <v>4</v>
      </c>
      <c r="P305" s="18" cm="1">
        <f t="array" ref="P305">VLOOKUP($A305,'movie-row'!$A$2:$Z$101,_xlfn.XMATCH(P$33,'movie-row'!$A$1:$Z$1),0)</f>
        <v>3</v>
      </c>
      <c r="Q305" s="18" cm="1">
        <f t="array" ref="Q305">VLOOKUP($A305,'movie-row'!$A$2:$Z$101,_xlfn.XMATCH(Q$33,'movie-row'!$A$1:$Z$1),0)</f>
        <v>4.5</v>
      </c>
      <c r="R305" s="18" cm="1">
        <f t="array" ref="R305">VLOOKUP($A305,'movie-row'!$A$2:$Z$101,_xlfn.XMATCH(R$33,'movie-row'!$A$1:$Z$1),0)</f>
        <v>3.5</v>
      </c>
      <c r="S305" s="18" cm="1">
        <f t="array" ref="S305">VLOOKUP($A305,'movie-row'!$A$2:$Z$101,_xlfn.XMATCH(S$33,'movie-row'!$A$1:$Z$1),0)</f>
        <v>4</v>
      </c>
      <c r="T305" s="18" cm="1">
        <f t="array" ref="T305">VLOOKUP($A305,'movie-row'!$A$2:$Z$101,_xlfn.XMATCH(T$33,'movie-row'!$A$1:$Z$1),0)</f>
        <v>2.5</v>
      </c>
      <c r="U305" s="18" cm="1">
        <f t="array" ref="U305">VLOOKUP($A305,'movie-row'!$A$2:$Z$101,_xlfn.XMATCH(U$33,'movie-row'!$A$1:$Z$1),0)</f>
        <v>5</v>
      </c>
      <c r="V305" s="18" cm="1">
        <f t="array" ref="V305">VLOOKUP($A305,'movie-row'!$A$2:$Z$101,_xlfn.XMATCH(V$33,'movie-row'!$A$1:$Z$1),0)</f>
        <v>1.5</v>
      </c>
      <c r="W305" s="18" cm="1">
        <f t="array" ref="W305">VLOOKUP($A305,'movie-row'!$A$2:$Z$101,_xlfn.XMATCH(W$33,'movie-row'!$A$1:$Z$1),0)</f>
        <v>4</v>
      </c>
      <c r="X305" s="18" cm="1">
        <f t="array" ref="X305">VLOOKUP($A305,'movie-row'!$A$2:$Z$101,_xlfn.XMATCH(X$33,'movie-row'!$A$1:$Z$1),0)</f>
        <v>2</v>
      </c>
      <c r="Y305" s="18" cm="1">
        <f t="array" ref="Y305">VLOOKUP($A305,'movie-row'!$A$2:$Z$101,_xlfn.XMATCH(Y$33,'movie-row'!$A$1:$Z$1),0)</f>
        <v>4</v>
      </c>
      <c r="Z305" s="18" cm="1">
        <f t="array" ref="Z305">VLOOKUP($A305,'movie-row'!$A$2:$Z$101,_xlfn.XMATCH(Z$33,'movie-row'!$A$1:$Z$1),0)</f>
        <v>2.5</v>
      </c>
      <c r="AB305" s="38"/>
      <c r="AC305" s="38"/>
      <c r="AD305" s="38"/>
      <c r="AE305" s="38"/>
      <c r="AF305" s="38"/>
      <c r="AG305" s="38"/>
      <c r="AH305" s="38"/>
      <c r="AI305" s="38"/>
      <c r="AJ305" s="38"/>
      <c r="AK305" s="38"/>
      <c r="AL305" s="38"/>
      <c r="AM305" s="38"/>
      <c r="AN305" s="38"/>
      <c r="AO305" s="38"/>
      <c r="AP305" s="38"/>
      <c r="AQ305" s="38"/>
      <c r="AR305" s="38"/>
      <c r="AS305" s="38"/>
      <c r="AT305" s="38"/>
      <c r="AU305" s="38"/>
      <c r="AV305" s="38"/>
      <c r="AW305" s="38"/>
      <c r="AX305" s="38"/>
      <c r="AY305" s="38"/>
      <c r="AZ305" s="38"/>
    </row>
    <row r="306" spans="1:52">
      <c r="A306" s="21" t="s">
        <v>52</v>
      </c>
      <c r="B306" s="18" cm="1">
        <f t="array" ref="B306">VLOOKUP($A306,'movie-row'!$A$2:$Z$101,_xlfn.XMATCH(B$29,'movie-row'!$A$1:$Z$1),0)</f>
        <v>3.5</v>
      </c>
      <c r="C306" s="18" cm="1">
        <f t="array" ref="C306">VLOOKUP($A306,'movie-row'!$A$2:$Z$101,_xlfn.XMATCH(C$29,'movie-row'!$A$1:$Z$1),0)</f>
        <v>3</v>
      </c>
      <c r="D306" s="18" cm="1">
        <f t="array" ref="D306">VLOOKUP($A306,'movie-row'!$A$2:$Z$101,_xlfn.XMATCH(D$29,'movie-row'!$A$1:$Z$1),0)</f>
        <v>4.5</v>
      </c>
      <c r="E306" s="18" cm="1">
        <f t="array" ref="E306">VLOOKUP($A306,'movie-row'!$A$2:$Z$101,_xlfn.XMATCH(E$29,'movie-row'!$A$1:$Z$1),0)</f>
        <v>3</v>
      </c>
      <c r="F306" s="27" cm="1">
        <f t="array" ref="F306">VLOOKUP($A306,'movie-row'!$A$2:$Z$101,_xlfn.XMATCH(F$29,'movie-row'!$A$1:$Z$1),0)</f>
        <v>4</v>
      </c>
      <c r="G306" s="18" cm="1">
        <f t="array" ref="G306">VLOOKUP($A306,'movie-row'!$A$2:$Z$101,_xlfn.XMATCH(G$29,'movie-row'!$A$1:$Z$1),0)</f>
        <v>3</v>
      </c>
      <c r="H306" s="18" cm="1">
        <f t="array" ref="H306">VLOOKUP($A306,'movie-row'!$A$2:$Z$101,_xlfn.XMATCH(H$29,'movie-row'!$A$1:$Z$1),0)</f>
        <v>3</v>
      </c>
      <c r="I306" s="18" cm="1">
        <f t="array" ref="I306">VLOOKUP($A306,'movie-row'!$A$2:$Z$101,_xlfn.XMATCH(I$29,'movie-row'!$A$1:$Z$1),0)</f>
        <v>3</v>
      </c>
      <c r="J306" s="18" cm="1">
        <f t="array" ref="J306">VLOOKUP($A306,'movie-row'!$A$2:$Z$101,_xlfn.XMATCH(J$29,'movie-row'!$A$1:$Z$1),0)</f>
        <v>3</v>
      </c>
      <c r="K306" s="18" cm="1">
        <f t="array" ref="K306">VLOOKUP($A306,'movie-row'!$A$2:$Z$101,_xlfn.XMATCH(K$29,'movie-row'!$A$1:$Z$1),0)</f>
        <v>0</v>
      </c>
      <c r="L306" s="18" cm="1">
        <f t="array" ref="L306">VLOOKUP($A306,'movie-row'!$A$2:$Z$101,_xlfn.XMATCH(L$29,'movie-row'!$A$1:$Z$1),0)</f>
        <v>1.5</v>
      </c>
      <c r="M306" s="18" cm="1">
        <f t="array" ref="M306">VLOOKUP($A306,'movie-row'!$A$2:$Z$101,_xlfn.XMATCH(M$29,'movie-row'!$A$1:$Z$1),0)</f>
        <v>0</v>
      </c>
      <c r="N306" s="18" cm="1">
        <f t="array" ref="N306">VLOOKUP($A306,'movie-row'!$A$2:$Z$101,_xlfn.XMATCH(N$29,'movie-row'!$A$1:$Z$1),0)</f>
        <v>3</v>
      </c>
      <c r="O306" s="27" cm="1">
        <f t="array" ref="O306">VLOOKUP($A306,'movie-row'!$A$2:$Z$101,_xlfn.XMATCH(O$29,'movie-row'!$A$1:$Z$1),0)</f>
        <v>4</v>
      </c>
      <c r="P306" s="18" cm="1">
        <f t="array" ref="P306">VLOOKUP($A306,'movie-row'!$A$2:$Z$101,_xlfn.XMATCH(P$29,'movie-row'!$A$1:$Z$1),0)</f>
        <v>4.5</v>
      </c>
      <c r="Q306" s="18" cm="1">
        <f t="array" ref="Q306">VLOOKUP($A306,'movie-row'!$A$2:$Z$101,_xlfn.XMATCH(Q$29,'movie-row'!$A$1:$Z$1),0)</f>
        <v>0</v>
      </c>
      <c r="R306" s="18" cm="1">
        <f t="array" ref="R306">VLOOKUP($A306,'movie-row'!$A$2:$Z$101,_xlfn.XMATCH(R$29,'movie-row'!$A$1:$Z$1),0)</f>
        <v>3</v>
      </c>
      <c r="S306" s="18" cm="1">
        <f t="array" ref="S306">VLOOKUP($A306,'movie-row'!$A$2:$Z$101,_xlfn.XMATCH(S$29,'movie-row'!$A$1:$Z$1),0)</f>
        <v>4</v>
      </c>
      <c r="T306" s="18" cm="1">
        <f t="array" ref="T306">VLOOKUP($A306,'movie-row'!$A$2:$Z$101,_xlfn.XMATCH(T$29,'movie-row'!$A$1:$Z$1),0)</f>
        <v>3</v>
      </c>
      <c r="U306" s="18" cm="1">
        <f t="array" ref="U306">VLOOKUP($A306,'movie-row'!$A$2:$Z$101,_xlfn.XMATCH(U$29,'movie-row'!$A$1:$Z$1),0)</f>
        <v>4.5</v>
      </c>
      <c r="V306" s="18" cm="1">
        <f t="array" ref="V306">VLOOKUP($A306,'movie-row'!$A$2:$Z$101,_xlfn.XMATCH(V$29,'movie-row'!$A$1:$Z$1),0)</f>
        <v>4.5</v>
      </c>
      <c r="W306" s="18" cm="1">
        <f t="array" ref="W306">VLOOKUP($A306,'movie-row'!$A$2:$Z$101,_xlfn.XMATCH(W$29,'movie-row'!$A$1:$Z$1),0)</f>
        <v>3</v>
      </c>
      <c r="X306" s="18" cm="1">
        <f t="array" ref="X306">VLOOKUP($A306,'movie-row'!$A$2:$Z$101,_xlfn.XMATCH(X$29,'movie-row'!$A$1:$Z$1),0)</f>
        <v>3</v>
      </c>
      <c r="Y306" s="18" cm="1">
        <f t="array" ref="Y306">VLOOKUP($A306,'movie-row'!$A$2:$Z$101,_xlfn.XMATCH(Y$29,'movie-row'!$A$1:$Z$1),0)</f>
        <v>5</v>
      </c>
      <c r="Z306" s="18" cm="1">
        <f t="array" ref="Z306">VLOOKUP($A306,'movie-row'!$A$2:$Z$101,_xlfn.XMATCH(Z$29,'movie-row'!$A$1:$Z$1),0)</f>
        <v>4</v>
      </c>
      <c r="AB306" s="38"/>
      <c r="AC306" s="38"/>
      <c r="AD306" s="38"/>
      <c r="AE306" s="38"/>
      <c r="AF306" s="38"/>
      <c r="AG306" s="38"/>
      <c r="AH306" s="38"/>
      <c r="AI306" s="38"/>
      <c r="AJ306" s="38"/>
      <c r="AK306" s="38"/>
      <c r="AL306" s="38"/>
      <c r="AM306" s="38"/>
      <c r="AN306" s="38"/>
      <c r="AO306" s="38"/>
      <c r="AP306" s="38"/>
      <c r="AQ306" s="38"/>
      <c r="AR306" s="38"/>
      <c r="AS306" s="38"/>
      <c r="AT306" s="38"/>
      <c r="AU306" s="38"/>
      <c r="AV306" s="38"/>
      <c r="AW306" s="38"/>
      <c r="AX306" s="38"/>
      <c r="AY306" s="38"/>
      <c r="AZ306" s="38"/>
    </row>
    <row r="307" spans="1:52">
      <c r="A307" s="1" t="str">
        <f t="shared" ref="A307:A310" si="52">A306</f>
        <v>607: Men in Black (a.k.a. MIB) (1997)</v>
      </c>
      <c r="B307" s="18" cm="1">
        <f t="array" ref="B307">VLOOKUP($A307,'movie-row'!$A$2:$Z$101,_xlfn.XMATCH(B$30,'movie-row'!$A$1:$Z$1),0)</f>
        <v>3</v>
      </c>
      <c r="C307" s="18" cm="1">
        <f t="array" ref="C307">VLOOKUP($A307,'movie-row'!$A$2:$Z$101,_xlfn.XMATCH(C$30,'movie-row'!$A$1:$Z$1),0)</f>
        <v>3</v>
      </c>
      <c r="D307" s="18" cm="1">
        <f t="array" ref="D307">VLOOKUP($A307,'movie-row'!$A$2:$Z$101,_xlfn.XMATCH(D$30,'movie-row'!$A$1:$Z$1),0)</f>
        <v>4.5</v>
      </c>
      <c r="E307" s="18" cm="1">
        <f t="array" ref="E307">VLOOKUP($A307,'movie-row'!$A$2:$Z$101,_xlfn.XMATCH(E$30,'movie-row'!$A$1:$Z$1),0)</f>
        <v>4</v>
      </c>
      <c r="F307" s="27" cm="1">
        <f t="array" ref="F307">VLOOKUP($A307,'movie-row'!$A$2:$Z$101,_xlfn.XMATCH(F$30,'movie-row'!$A$1:$Z$1),0)</f>
        <v>4.5</v>
      </c>
      <c r="G307" s="18" cm="1">
        <f t="array" ref="G307">VLOOKUP($A307,'movie-row'!$A$2:$Z$101,_xlfn.XMATCH(G$30,'movie-row'!$A$1:$Z$1),0)</f>
        <v>3</v>
      </c>
      <c r="H307" s="18" cm="1">
        <f t="array" ref="H307">VLOOKUP($A307,'movie-row'!$A$2:$Z$101,_xlfn.XMATCH(H$30,'movie-row'!$A$1:$Z$1),0)</f>
        <v>4</v>
      </c>
      <c r="I307" s="18" cm="1">
        <f t="array" ref="I307">VLOOKUP($A307,'movie-row'!$A$2:$Z$101,_xlfn.XMATCH(I$30,'movie-row'!$A$1:$Z$1),0)</f>
        <v>3.5</v>
      </c>
      <c r="J307" s="18" cm="1">
        <f t="array" ref="J307">VLOOKUP($A307,'movie-row'!$A$2:$Z$101,_xlfn.XMATCH(J$30,'movie-row'!$A$1:$Z$1),0)</f>
        <v>3</v>
      </c>
      <c r="K307" s="18" cm="1">
        <f t="array" ref="K307">VLOOKUP($A307,'movie-row'!$A$2:$Z$101,_xlfn.XMATCH(K$30,'movie-row'!$A$1:$Z$1),0)</f>
        <v>3.5</v>
      </c>
      <c r="L307" s="18" cm="1">
        <f t="array" ref="L307">VLOOKUP($A307,'movie-row'!$A$2:$Z$101,_xlfn.XMATCH(L$30,'movie-row'!$A$1:$Z$1),0)</f>
        <v>3</v>
      </c>
      <c r="M307" s="18" cm="1">
        <f t="array" ref="M307">VLOOKUP($A307,'movie-row'!$A$2:$Z$101,_xlfn.XMATCH(M$30,'movie-row'!$A$1:$Z$1),0)</f>
        <v>4.5</v>
      </c>
      <c r="N307" s="18" cm="1">
        <f t="array" ref="N307">VLOOKUP($A307,'movie-row'!$A$2:$Z$101,_xlfn.XMATCH(N$30,'movie-row'!$A$1:$Z$1),0)</f>
        <v>4</v>
      </c>
      <c r="O307" s="27" cm="1">
        <f t="array" ref="O307">VLOOKUP($A307,'movie-row'!$A$2:$Z$101,_xlfn.XMATCH(O$30,'movie-row'!$A$1:$Z$1),0)</f>
        <v>4.5</v>
      </c>
      <c r="P307" s="18" cm="1">
        <f t="array" ref="P307">VLOOKUP($A307,'movie-row'!$A$2:$Z$101,_xlfn.XMATCH(P$30,'movie-row'!$A$1:$Z$1),0)</f>
        <v>5</v>
      </c>
      <c r="Q307" s="18" cm="1">
        <f t="array" ref="Q307">VLOOKUP($A307,'movie-row'!$A$2:$Z$101,_xlfn.XMATCH(Q$30,'movie-row'!$A$1:$Z$1),0)</f>
        <v>4.5</v>
      </c>
      <c r="R307" s="18" cm="1">
        <f t="array" ref="R307">VLOOKUP($A307,'movie-row'!$A$2:$Z$101,_xlfn.XMATCH(R$30,'movie-row'!$A$1:$Z$1),0)</f>
        <v>5</v>
      </c>
      <c r="S307" s="18" cm="1">
        <f t="array" ref="S307">VLOOKUP($A307,'movie-row'!$A$2:$Z$101,_xlfn.XMATCH(S$30,'movie-row'!$A$1:$Z$1),0)</f>
        <v>4</v>
      </c>
      <c r="T307" s="18" cm="1">
        <f t="array" ref="T307">VLOOKUP($A307,'movie-row'!$A$2:$Z$101,_xlfn.XMATCH(T$30,'movie-row'!$A$1:$Z$1),0)</f>
        <v>3</v>
      </c>
      <c r="U307" s="18" cm="1">
        <f t="array" ref="U307">VLOOKUP($A307,'movie-row'!$A$2:$Z$101,_xlfn.XMATCH(U$30,'movie-row'!$A$1:$Z$1),0)</f>
        <v>4</v>
      </c>
      <c r="V307" s="18" cm="1">
        <f t="array" ref="V307">VLOOKUP($A307,'movie-row'!$A$2:$Z$101,_xlfn.XMATCH(V$30,'movie-row'!$A$1:$Z$1),0)</f>
        <v>3</v>
      </c>
      <c r="W307" s="18" cm="1">
        <f t="array" ref="W307">VLOOKUP($A307,'movie-row'!$A$2:$Z$101,_xlfn.XMATCH(W$30,'movie-row'!$A$1:$Z$1),0)</f>
        <v>4</v>
      </c>
      <c r="X307" s="18" cm="1">
        <f t="array" ref="X307">VLOOKUP($A307,'movie-row'!$A$2:$Z$101,_xlfn.XMATCH(X$30,'movie-row'!$A$1:$Z$1),0)</f>
        <v>4.5</v>
      </c>
      <c r="Y307" s="18" cm="1">
        <f t="array" ref="Y307">VLOOKUP($A307,'movie-row'!$A$2:$Z$101,_xlfn.XMATCH(Y$30,'movie-row'!$A$1:$Z$1),0)</f>
        <v>4</v>
      </c>
      <c r="Z307" s="18" cm="1">
        <f t="array" ref="Z307">VLOOKUP($A307,'movie-row'!$A$2:$Z$101,_xlfn.XMATCH(Z$30,'movie-row'!$A$1:$Z$1),0)</f>
        <v>4.5</v>
      </c>
      <c r="AB307" s="38"/>
      <c r="AC307" s="38"/>
      <c r="AD307" s="38"/>
      <c r="AE307" s="38"/>
      <c r="AF307" s="38"/>
      <c r="AG307" s="38"/>
      <c r="AH307" s="38"/>
      <c r="AI307" s="38"/>
      <c r="AJ307" s="38"/>
      <c r="AK307" s="38"/>
      <c r="AL307" s="38"/>
      <c r="AM307" s="38"/>
      <c r="AN307" s="38"/>
      <c r="AO307" s="38"/>
      <c r="AP307" s="38"/>
      <c r="AQ307" s="38"/>
      <c r="AR307" s="38"/>
      <c r="AS307" s="38"/>
      <c r="AT307" s="38"/>
      <c r="AU307" s="38"/>
      <c r="AV307" s="38"/>
      <c r="AW307" s="38"/>
      <c r="AX307" s="38"/>
      <c r="AY307" s="38"/>
      <c r="AZ307" s="38"/>
    </row>
    <row r="308" spans="1:52">
      <c r="A308" s="1" t="str">
        <f t="shared" si="52"/>
        <v>607: Men in Black (a.k.a. MIB) (1997)</v>
      </c>
      <c r="B308" s="18" cm="1">
        <f t="array" ref="B308">VLOOKUP($A308,'movie-row'!$A$2:$Z$101,_xlfn.XMATCH(B$31,'movie-row'!$A$1:$Z$1),0)</f>
        <v>4.5</v>
      </c>
      <c r="C308" s="18" cm="1">
        <f t="array" ref="C308">VLOOKUP($A308,'movie-row'!$A$2:$Z$101,_xlfn.XMATCH(C$31,'movie-row'!$A$1:$Z$1),0)</f>
        <v>4</v>
      </c>
      <c r="D308" s="18" cm="1">
        <f t="array" ref="D308">VLOOKUP($A308,'movie-row'!$A$2:$Z$101,_xlfn.XMATCH(D$31,'movie-row'!$A$1:$Z$1),0)</f>
        <v>3</v>
      </c>
      <c r="E308" s="18" cm="1">
        <f t="array" ref="E308">VLOOKUP($A308,'movie-row'!$A$2:$Z$101,_xlfn.XMATCH(E$31,'movie-row'!$A$1:$Z$1),0)</f>
        <v>4.5</v>
      </c>
      <c r="F308" s="27" cm="1">
        <f t="array" ref="F308">VLOOKUP($A308,'movie-row'!$A$2:$Z$101,_xlfn.XMATCH(F$31,'movie-row'!$A$1:$Z$1),0)</f>
        <v>2</v>
      </c>
      <c r="G308" s="18" cm="1">
        <f t="array" ref="G308">VLOOKUP($A308,'movie-row'!$A$2:$Z$101,_xlfn.XMATCH(G$31,'movie-row'!$A$1:$Z$1),0)</f>
        <v>5</v>
      </c>
      <c r="H308" s="18" cm="1">
        <f t="array" ref="H308">VLOOKUP($A308,'movie-row'!$A$2:$Z$101,_xlfn.XMATCH(H$31,'movie-row'!$A$1:$Z$1),0)</f>
        <v>3.5</v>
      </c>
      <c r="I308" s="18" cm="1">
        <f t="array" ref="I308">VLOOKUP($A308,'movie-row'!$A$2:$Z$101,_xlfn.XMATCH(I$31,'movie-row'!$A$1:$Z$1),0)</f>
        <v>4</v>
      </c>
      <c r="J308" s="18" cm="1">
        <f t="array" ref="J308">VLOOKUP($A308,'movie-row'!$A$2:$Z$101,_xlfn.XMATCH(J$31,'movie-row'!$A$1:$Z$1),0)</f>
        <v>3</v>
      </c>
      <c r="K308" s="18" cm="1">
        <f t="array" ref="K308">VLOOKUP($A308,'movie-row'!$A$2:$Z$101,_xlfn.XMATCH(K$31,'movie-row'!$A$1:$Z$1),0)</f>
        <v>3</v>
      </c>
      <c r="L308" s="18" cm="1">
        <f t="array" ref="L308">VLOOKUP($A308,'movie-row'!$A$2:$Z$101,_xlfn.XMATCH(L$31,'movie-row'!$A$1:$Z$1),0)</f>
        <v>3</v>
      </c>
      <c r="M308" s="18" cm="1">
        <f t="array" ref="M308">VLOOKUP($A308,'movie-row'!$A$2:$Z$101,_xlfn.XMATCH(M$31,'movie-row'!$A$1:$Z$1),0)</f>
        <v>3</v>
      </c>
      <c r="N308" s="18" cm="1">
        <f t="array" ref="N308">VLOOKUP($A308,'movie-row'!$A$2:$Z$101,_xlfn.XMATCH(N$31,'movie-row'!$A$1:$Z$1),0)</f>
        <v>3</v>
      </c>
      <c r="O308" s="27" cm="1">
        <f t="array" ref="O308">VLOOKUP($A308,'movie-row'!$A$2:$Z$101,_xlfn.XMATCH(O$31,'movie-row'!$A$1:$Z$1),0)</f>
        <v>3</v>
      </c>
      <c r="P308" s="18" cm="1">
        <f t="array" ref="P308">VLOOKUP($A308,'movie-row'!$A$2:$Z$101,_xlfn.XMATCH(P$31,'movie-row'!$A$1:$Z$1),0)</f>
        <v>3</v>
      </c>
      <c r="Q308" s="18" cm="1">
        <f t="array" ref="Q308">VLOOKUP($A308,'movie-row'!$A$2:$Z$101,_xlfn.XMATCH(Q$31,'movie-row'!$A$1:$Z$1),0)</f>
        <v>3.5</v>
      </c>
      <c r="R308" s="18" cm="1">
        <f t="array" ref="R308">VLOOKUP($A308,'movie-row'!$A$2:$Z$101,_xlfn.XMATCH(R$31,'movie-row'!$A$1:$Z$1),0)</f>
        <v>4</v>
      </c>
      <c r="S308" s="18" cm="1">
        <f t="array" ref="S308">VLOOKUP($A308,'movie-row'!$A$2:$Z$101,_xlfn.XMATCH(S$31,'movie-row'!$A$1:$Z$1),0)</f>
        <v>4.5</v>
      </c>
      <c r="T308" s="18" cm="1">
        <f t="array" ref="T308">VLOOKUP($A308,'movie-row'!$A$2:$Z$101,_xlfn.XMATCH(T$31,'movie-row'!$A$1:$Z$1),0)</f>
        <v>4</v>
      </c>
      <c r="U308" s="18" cm="1">
        <f t="array" ref="U308">VLOOKUP($A308,'movie-row'!$A$2:$Z$101,_xlfn.XMATCH(U$31,'movie-row'!$A$1:$Z$1),0)</f>
        <v>3.5</v>
      </c>
      <c r="V308" s="18" cm="1">
        <f t="array" ref="V308">VLOOKUP($A308,'movie-row'!$A$2:$Z$101,_xlfn.XMATCH(V$31,'movie-row'!$A$1:$Z$1),0)</f>
        <v>3</v>
      </c>
      <c r="W308" s="18" cm="1">
        <f t="array" ref="W308">VLOOKUP($A308,'movie-row'!$A$2:$Z$101,_xlfn.XMATCH(W$31,'movie-row'!$A$1:$Z$1),0)</f>
        <v>5</v>
      </c>
      <c r="X308" s="18" cm="1">
        <f t="array" ref="X308">VLOOKUP($A308,'movie-row'!$A$2:$Z$101,_xlfn.XMATCH(X$31,'movie-row'!$A$1:$Z$1),0)</f>
        <v>3</v>
      </c>
      <c r="Y308" s="18" cm="1">
        <f t="array" ref="Y308">VLOOKUP($A308,'movie-row'!$A$2:$Z$101,_xlfn.XMATCH(Y$31,'movie-row'!$A$1:$Z$1),0)</f>
        <v>2</v>
      </c>
      <c r="Z308" s="18" cm="1">
        <f t="array" ref="Z308">VLOOKUP($A308,'movie-row'!$A$2:$Z$101,_xlfn.XMATCH(Z$31,'movie-row'!$A$1:$Z$1),0)</f>
        <v>4</v>
      </c>
      <c r="AB308" s="38"/>
      <c r="AC308" s="38"/>
      <c r="AD308" s="38"/>
      <c r="AE308" s="38"/>
      <c r="AF308" s="38"/>
      <c r="AG308" s="38"/>
      <c r="AH308" s="38"/>
      <c r="AI308" s="38"/>
      <c r="AJ308" s="38"/>
      <c r="AK308" s="38"/>
      <c r="AL308" s="38"/>
      <c r="AM308" s="38"/>
      <c r="AN308" s="38"/>
      <c r="AO308" s="38"/>
      <c r="AP308" s="38"/>
      <c r="AQ308" s="38"/>
      <c r="AR308" s="38"/>
      <c r="AS308" s="38"/>
      <c r="AT308" s="38"/>
      <c r="AU308" s="38"/>
      <c r="AV308" s="38"/>
      <c r="AW308" s="38"/>
      <c r="AX308" s="38"/>
      <c r="AY308" s="38"/>
      <c r="AZ308" s="38"/>
    </row>
    <row r="309" spans="1:52">
      <c r="A309" s="1" t="str">
        <f t="shared" si="52"/>
        <v>607: Men in Black (a.k.a. MIB) (1997)</v>
      </c>
      <c r="B309" s="18" cm="1">
        <f t="array" ref="B309">VLOOKUP($A309,'movie-row'!$A$2:$Z$101,_xlfn.XMATCH(B$32,'movie-row'!$A$1:$Z$1),0)</f>
        <v>3</v>
      </c>
      <c r="C309" s="18" cm="1">
        <f t="array" ref="C309">VLOOKUP($A309,'movie-row'!$A$2:$Z$101,_xlfn.XMATCH(C$32,'movie-row'!$A$1:$Z$1),0)</f>
        <v>2</v>
      </c>
      <c r="D309" s="18" cm="1">
        <f t="array" ref="D309">VLOOKUP($A309,'movie-row'!$A$2:$Z$101,_xlfn.XMATCH(D$32,'movie-row'!$A$1:$Z$1),0)</f>
        <v>3</v>
      </c>
      <c r="E309" s="18" cm="1">
        <f t="array" ref="E309">VLOOKUP($A309,'movie-row'!$A$2:$Z$101,_xlfn.XMATCH(E$32,'movie-row'!$A$1:$Z$1),0)</f>
        <v>3.5</v>
      </c>
      <c r="F309" s="27" cm="1">
        <f t="array" ref="F309">VLOOKUP($A309,'movie-row'!$A$2:$Z$101,_xlfn.XMATCH(F$32,'movie-row'!$A$1:$Z$1),0)</f>
        <v>4.5</v>
      </c>
      <c r="G309" s="18" cm="1">
        <f t="array" ref="G309">VLOOKUP($A309,'movie-row'!$A$2:$Z$101,_xlfn.XMATCH(G$32,'movie-row'!$A$1:$Z$1),0)</f>
        <v>4.5</v>
      </c>
      <c r="H309" s="18" cm="1">
        <f t="array" ref="H309">VLOOKUP($A309,'movie-row'!$A$2:$Z$101,_xlfn.XMATCH(H$32,'movie-row'!$A$1:$Z$1),0)</f>
        <v>2</v>
      </c>
      <c r="I309" s="18" cm="1">
        <f t="array" ref="I309">VLOOKUP($A309,'movie-row'!$A$2:$Z$101,_xlfn.XMATCH(I$32,'movie-row'!$A$1:$Z$1),0)</f>
        <v>2.5</v>
      </c>
      <c r="J309" s="18" cm="1">
        <f t="array" ref="J309">VLOOKUP($A309,'movie-row'!$A$2:$Z$101,_xlfn.XMATCH(J$32,'movie-row'!$A$1:$Z$1),0)</f>
        <v>5</v>
      </c>
      <c r="K309" s="18" cm="1">
        <f t="array" ref="K309">VLOOKUP($A309,'movie-row'!$A$2:$Z$101,_xlfn.XMATCH(K$32,'movie-row'!$A$1:$Z$1),0)</f>
        <v>4</v>
      </c>
      <c r="L309" s="18" cm="1">
        <f t="array" ref="L309">VLOOKUP($A309,'movie-row'!$A$2:$Z$101,_xlfn.XMATCH(L$32,'movie-row'!$A$1:$Z$1),0)</f>
        <v>4</v>
      </c>
      <c r="M309" s="18" cm="1">
        <f t="array" ref="M309">VLOOKUP($A309,'movie-row'!$A$2:$Z$101,_xlfn.XMATCH(M$32,'movie-row'!$A$1:$Z$1),0)</f>
        <v>5</v>
      </c>
      <c r="N309" s="18" cm="1">
        <f t="array" ref="N309">VLOOKUP($A309,'movie-row'!$A$2:$Z$101,_xlfn.XMATCH(N$32,'movie-row'!$A$1:$Z$1),0)</f>
        <v>3</v>
      </c>
      <c r="O309" s="27" cm="1">
        <f t="array" ref="O309">VLOOKUP($A309,'movie-row'!$A$2:$Z$101,_xlfn.XMATCH(O$32,'movie-row'!$A$1:$Z$1),0)</f>
        <v>3.5</v>
      </c>
      <c r="P309" s="18" cm="1">
        <f t="array" ref="P309">VLOOKUP($A309,'movie-row'!$A$2:$Z$101,_xlfn.XMATCH(P$32,'movie-row'!$A$1:$Z$1),0)</f>
        <v>2</v>
      </c>
      <c r="Q309" s="18" cm="1">
        <f t="array" ref="Q309">VLOOKUP($A309,'movie-row'!$A$2:$Z$101,_xlfn.XMATCH(Q$32,'movie-row'!$A$1:$Z$1),0)</f>
        <v>4.5</v>
      </c>
      <c r="R309" s="18" cm="1">
        <f t="array" ref="R309">VLOOKUP($A309,'movie-row'!$A$2:$Z$101,_xlfn.XMATCH(R$32,'movie-row'!$A$1:$Z$1),0)</f>
        <v>3</v>
      </c>
      <c r="S309" s="18" cm="1">
        <f t="array" ref="S309">VLOOKUP($A309,'movie-row'!$A$2:$Z$101,_xlfn.XMATCH(S$32,'movie-row'!$A$1:$Z$1),0)</f>
        <v>3</v>
      </c>
      <c r="T309" s="18" cm="1">
        <f t="array" ref="T309">VLOOKUP($A309,'movie-row'!$A$2:$Z$101,_xlfn.XMATCH(T$32,'movie-row'!$A$1:$Z$1),0)</f>
        <v>4.5</v>
      </c>
      <c r="U309" s="18" cm="1">
        <f t="array" ref="U309">VLOOKUP($A309,'movie-row'!$A$2:$Z$101,_xlfn.XMATCH(U$32,'movie-row'!$A$1:$Z$1),0)</f>
        <v>4.5</v>
      </c>
      <c r="V309" s="18" cm="1">
        <f t="array" ref="V309">VLOOKUP($A309,'movie-row'!$A$2:$Z$101,_xlfn.XMATCH(V$32,'movie-row'!$A$1:$Z$1),0)</f>
        <v>4.5</v>
      </c>
      <c r="W309" s="18" cm="1">
        <f t="array" ref="W309">VLOOKUP($A309,'movie-row'!$A$2:$Z$101,_xlfn.XMATCH(W$32,'movie-row'!$A$1:$Z$1),0)</f>
        <v>2</v>
      </c>
      <c r="X309" s="18" cm="1">
        <f t="array" ref="X309">VLOOKUP($A309,'movie-row'!$A$2:$Z$101,_xlfn.XMATCH(X$32,'movie-row'!$A$1:$Z$1),0)</f>
        <v>4.5</v>
      </c>
      <c r="Y309" s="18" cm="1">
        <f t="array" ref="Y309">VLOOKUP($A309,'movie-row'!$A$2:$Z$101,_xlfn.XMATCH(Y$32,'movie-row'!$A$1:$Z$1),0)</f>
        <v>4</v>
      </c>
      <c r="Z309" s="18" cm="1">
        <f t="array" ref="Z309">VLOOKUP($A309,'movie-row'!$A$2:$Z$101,_xlfn.XMATCH(Z$32,'movie-row'!$A$1:$Z$1),0)</f>
        <v>4.5</v>
      </c>
      <c r="AB309" s="38"/>
      <c r="AC309" s="38"/>
      <c r="AD309" s="38"/>
      <c r="AE309" s="38"/>
      <c r="AF309" s="38"/>
      <c r="AG309" s="38"/>
      <c r="AH309" s="38"/>
      <c r="AI309" s="38"/>
      <c r="AJ309" s="38"/>
      <c r="AK309" s="38"/>
      <c r="AL309" s="38"/>
      <c r="AM309" s="38"/>
      <c r="AN309" s="38"/>
      <c r="AO309" s="38"/>
      <c r="AP309" s="38"/>
      <c r="AQ309" s="38"/>
      <c r="AR309" s="38"/>
      <c r="AS309" s="38"/>
      <c r="AT309" s="38"/>
      <c r="AU309" s="38"/>
      <c r="AV309" s="38"/>
      <c r="AW309" s="38"/>
      <c r="AX309" s="38"/>
      <c r="AY309" s="38"/>
      <c r="AZ309" s="38"/>
    </row>
    <row r="310" spans="1:52">
      <c r="A310" s="1" t="str">
        <f t="shared" si="52"/>
        <v>607: Men in Black (a.k.a. MIB) (1997)</v>
      </c>
      <c r="B310" s="18" cm="1">
        <f t="array" ref="B310">VLOOKUP($A310,'movie-row'!$A$2:$Z$101,_xlfn.XMATCH(B$33,'movie-row'!$A$1:$Z$1),0)</f>
        <v>3</v>
      </c>
      <c r="C310" s="18" cm="1">
        <f t="array" ref="C310">VLOOKUP($A310,'movie-row'!$A$2:$Z$101,_xlfn.XMATCH(C$33,'movie-row'!$A$1:$Z$1),0)</f>
        <v>4</v>
      </c>
      <c r="D310" s="18" cm="1">
        <f t="array" ref="D310">VLOOKUP($A310,'movie-row'!$A$2:$Z$101,_xlfn.XMATCH(D$33,'movie-row'!$A$1:$Z$1),0)</f>
        <v>3.5</v>
      </c>
      <c r="E310" s="18" cm="1">
        <f t="array" ref="E310">VLOOKUP($A310,'movie-row'!$A$2:$Z$101,_xlfn.XMATCH(E$33,'movie-row'!$A$1:$Z$1),0)</f>
        <v>3.5</v>
      </c>
      <c r="F310" s="27" cm="1">
        <f t="array" ref="F310">VLOOKUP($A310,'movie-row'!$A$2:$Z$101,_xlfn.XMATCH(F$33,'movie-row'!$A$1:$Z$1),0)</f>
        <v>2.5</v>
      </c>
      <c r="G310" s="18" cm="1">
        <f t="array" ref="G310">VLOOKUP($A310,'movie-row'!$A$2:$Z$101,_xlfn.XMATCH(G$33,'movie-row'!$A$1:$Z$1),0)</f>
        <v>3.5</v>
      </c>
      <c r="H310" s="18" cm="1">
        <f t="array" ref="H310">VLOOKUP($A310,'movie-row'!$A$2:$Z$101,_xlfn.XMATCH(H$33,'movie-row'!$A$1:$Z$1),0)</f>
        <v>4.5</v>
      </c>
      <c r="I310" s="18" cm="1">
        <f t="array" ref="I310">VLOOKUP($A310,'movie-row'!$A$2:$Z$101,_xlfn.XMATCH(I$33,'movie-row'!$A$1:$Z$1),0)</f>
        <v>3</v>
      </c>
      <c r="J310" s="18" cm="1">
        <f t="array" ref="J310">VLOOKUP($A310,'movie-row'!$A$2:$Z$101,_xlfn.XMATCH(J$33,'movie-row'!$A$1:$Z$1),0)</f>
        <v>4.5</v>
      </c>
      <c r="K310" s="18" cm="1">
        <f t="array" ref="K310">VLOOKUP($A310,'movie-row'!$A$2:$Z$101,_xlfn.XMATCH(K$33,'movie-row'!$A$1:$Z$1),0)</f>
        <v>3.5</v>
      </c>
      <c r="L310" s="18" cm="1">
        <f t="array" ref="L310">VLOOKUP($A310,'movie-row'!$A$2:$Z$101,_xlfn.XMATCH(L$33,'movie-row'!$A$1:$Z$1),0)</f>
        <v>3.5</v>
      </c>
      <c r="M310" s="18" cm="1">
        <f t="array" ref="M310">VLOOKUP($A310,'movie-row'!$A$2:$Z$101,_xlfn.XMATCH(M$33,'movie-row'!$A$1:$Z$1),0)</f>
        <v>2</v>
      </c>
      <c r="N310" s="18" cm="1">
        <f t="array" ref="N310">VLOOKUP($A310,'movie-row'!$A$2:$Z$101,_xlfn.XMATCH(N$33,'movie-row'!$A$1:$Z$1),0)</f>
        <v>4.5</v>
      </c>
      <c r="O310" s="27" cm="1">
        <f t="array" ref="O310">VLOOKUP($A310,'movie-row'!$A$2:$Z$101,_xlfn.XMATCH(O$33,'movie-row'!$A$1:$Z$1),0)</f>
        <v>3.5</v>
      </c>
      <c r="P310" s="18" cm="1">
        <f t="array" ref="P310">VLOOKUP($A310,'movie-row'!$A$2:$Z$101,_xlfn.XMATCH(P$33,'movie-row'!$A$1:$Z$1),0)</f>
        <v>0</v>
      </c>
      <c r="Q310" s="18" cm="1">
        <f t="array" ref="Q310">VLOOKUP($A310,'movie-row'!$A$2:$Z$101,_xlfn.XMATCH(Q$33,'movie-row'!$A$1:$Z$1),0)</f>
        <v>5</v>
      </c>
      <c r="R310" s="18" cm="1">
        <f t="array" ref="R310">VLOOKUP($A310,'movie-row'!$A$2:$Z$101,_xlfn.XMATCH(R$33,'movie-row'!$A$1:$Z$1),0)</f>
        <v>2.5</v>
      </c>
      <c r="S310" s="18" cm="1">
        <f t="array" ref="S310">VLOOKUP($A310,'movie-row'!$A$2:$Z$101,_xlfn.XMATCH(S$33,'movie-row'!$A$1:$Z$1),0)</f>
        <v>3</v>
      </c>
      <c r="T310" s="18" cm="1">
        <f t="array" ref="T310">VLOOKUP($A310,'movie-row'!$A$2:$Z$101,_xlfn.XMATCH(T$33,'movie-row'!$A$1:$Z$1),0)</f>
        <v>2</v>
      </c>
      <c r="U310" s="18" cm="1">
        <f t="array" ref="U310">VLOOKUP($A310,'movie-row'!$A$2:$Z$101,_xlfn.XMATCH(U$33,'movie-row'!$A$1:$Z$1),0)</f>
        <v>2</v>
      </c>
      <c r="V310" s="18" cm="1">
        <f t="array" ref="V310">VLOOKUP($A310,'movie-row'!$A$2:$Z$101,_xlfn.XMATCH(V$33,'movie-row'!$A$1:$Z$1),0)</f>
        <v>4.5</v>
      </c>
      <c r="W310" s="18" cm="1">
        <f t="array" ref="W310">VLOOKUP($A310,'movie-row'!$A$2:$Z$101,_xlfn.XMATCH(W$33,'movie-row'!$A$1:$Z$1),0)</f>
        <v>4.5</v>
      </c>
      <c r="X310" s="18" cm="1">
        <f t="array" ref="X310">VLOOKUP($A310,'movie-row'!$A$2:$Z$101,_xlfn.XMATCH(X$33,'movie-row'!$A$1:$Z$1),0)</f>
        <v>4</v>
      </c>
      <c r="Y310" s="18" cm="1">
        <f t="array" ref="Y310">VLOOKUP($A310,'movie-row'!$A$2:$Z$101,_xlfn.XMATCH(Y$33,'movie-row'!$A$1:$Z$1),0)</f>
        <v>3</v>
      </c>
      <c r="Z310" s="18" cm="1">
        <f t="array" ref="Z310">VLOOKUP($A310,'movie-row'!$A$2:$Z$101,_xlfn.XMATCH(Z$33,'movie-row'!$A$1:$Z$1),0)</f>
        <v>3</v>
      </c>
      <c r="AB310" s="38"/>
      <c r="AC310" s="38"/>
      <c r="AD310" s="38"/>
      <c r="AE310" s="38"/>
      <c r="AF310" s="38"/>
      <c r="AG310" s="38"/>
      <c r="AH310" s="38"/>
      <c r="AI310" s="38"/>
      <c r="AJ310" s="38"/>
      <c r="AK310" s="38"/>
      <c r="AL310" s="38"/>
      <c r="AM310" s="38"/>
      <c r="AN310" s="38"/>
      <c r="AO310" s="38"/>
      <c r="AP310" s="38"/>
      <c r="AQ310" s="38"/>
      <c r="AR310" s="38"/>
      <c r="AS310" s="38"/>
      <c r="AT310" s="38"/>
      <c r="AU310" s="38"/>
      <c r="AV310" s="38"/>
      <c r="AW310" s="38"/>
      <c r="AX310" s="38"/>
      <c r="AY310" s="38"/>
      <c r="AZ310" s="38"/>
    </row>
    <row r="311" spans="1:52">
      <c r="A311" s="21" t="s">
        <v>53</v>
      </c>
      <c r="B311" s="18" cm="1">
        <f t="array" ref="B311">VLOOKUP($A311,'movie-row'!$A$2:$Z$101,_xlfn.XMATCH(B$29,'movie-row'!$A$1:$Z$1),0)</f>
        <v>3.5</v>
      </c>
      <c r="C311" s="18" cm="1">
        <f t="array" ref="C311">VLOOKUP($A311,'movie-row'!$A$2:$Z$101,_xlfn.XMATCH(C$29,'movie-row'!$A$1:$Z$1),0)</f>
        <v>0</v>
      </c>
      <c r="D311" s="18" cm="1">
        <f t="array" ref="D311">VLOOKUP($A311,'movie-row'!$A$2:$Z$101,_xlfn.XMATCH(D$29,'movie-row'!$A$1:$Z$1),0)</f>
        <v>5</v>
      </c>
      <c r="E311" s="18" cm="1">
        <f t="array" ref="E311">VLOOKUP($A311,'movie-row'!$A$2:$Z$101,_xlfn.XMATCH(E$29,'movie-row'!$A$1:$Z$1),0)</f>
        <v>0</v>
      </c>
      <c r="F311" s="27" cm="1">
        <f t="array" ref="F311">VLOOKUP($A311,'movie-row'!$A$2:$Z$101,_xlfn.XMATCH(F$29,'movie-row'!$A$1:$Z$1),0)</f>
        <v>0</v>
      </c>
      <c r="G311" s="18" cm="1">
        <f t="array" ref="G311">VLOOKUP($A311,'movie-row'!$A$2:$Z$101,_xlfn.XMATCH(G$29,'movie-row'!$A$1:$Z$1),0)</f>
        <v>0</v>
      </c>
      <c r="H311" s="18" cm="1">
        <f t="array" ref="H311">VLOOKUP($A311,'movie-row'!$A$2:$Z$101,_xlfn.XMATCH(H$29,'movie-row'!$A$1:$Z$1),0)</f>
        <v>0</v>
      </c>
      <c r="I311" s="18" cm="1">
        <f t="array" ref="I311">VLOOKUP($A311,'movie-row'!$A$2:$Z$101,_xlfn.XMATCH(I$29,'movie-row'!$A$1:$Z$1),0)</f>
        <v>0</v>
      </c>
      <c r="J311" s="18" cm="1">
        <f t="array" ref="J311">VLOOKUP($A311,'movie-row'!$A$2:$Z$101,_xlfn.XMATCH(J$29,'movie-row'!$A$1:$Z$1),0)</f>
        <v>0</v>
      </c>
      <c r="K311" s="18" cm="1">
        <f t="array" ref="K311">VLOOKUP($A311,'movie-row'!$A$2:$Z$101,_xlfn.XMATCH(K$29,'movie-row'!$A$1:$Z$1),0)</f>
        <v>0</v>
      </c>
      <c r="L311" s="18" cm="1">
        <f t="array" ref="L311">VLOOKUP($A311,'movie-row'!$A$2:$Z$101,_xlfn.XMATCH(L$29,'movie-row'!$A$1:$Z$1),0)</f>
        <v>2.5</v>
      </c>
      <c r="M311" s="18" cm="1">
        <f t="array" ref="M311">VLOOKUP($A311,'movie-row'!$A$2:$Z$101,_xlfn.XMATCH(M$29,'movie-row'!$A$1:$Z$1),0)</f>
        <v>0</v>
      </c>
      <c r="N311" s="18" cm="1">
        <f t="array" ref="N311">VLOOKUP($A311,'movie-row'!$A$2:$Z$101,_xlfn.XMATCH(N$29,'movie-row'!$A$1:$Z$1),0)</f>
        <v>4</v>
      </c>
      <c r="O311" s="27" cm="1">
        <f t="array" ref="O311">VLOOKUP($A311,'movie-row'!$A$2:$Z$101,_xlfn.XMATCH(O$29,'movie-row'!$A$1:$Z$1),0)</f>
        <v>0</v>
      </c>
      <c r="P311" s="18" cm="1">
        <f t="array" ref="P311">VLOOKUP($A311,'movie-row'!$A$2:$Z$101,_xlfn.XMATCH(P$29,'movie-row'!$A$1:$Z$1),0)</f>
        <v>4</v>
      </c>
      <c r="Q311" s="18" cm="1">
        <f t="array" ref="Q311">VLOOKUP($A311,'movie-row'!$A$2:$Z$101,_xlfn.XMATCH(Q$29,'movie-row'!$A$1:$Z$1),0)</f>
        <v>0</v>
      </c>
      <c r="R311" s="18" cm="1">
        <f t="array" ref="R311">VLOOKUP($A311,'movie-row'!$A$2:$Z$101,_xlfn.XMATCH(R$29,'movie-row'!$A$1:$Z$1),0)</f>
        <v>0</v>
      </c>
      <c r="S311" s="18" cm="1">
        <f t="array" ref="S311">VLOOKUP($A311,'movie-row'!$A$2:$Z$101,_xlfn.XMATCH(S$29,'movie-row'!$A$1:$Z$1),0)</f>
        <v>0</v>
      </c>
      <c r="T311" s="18" cm="1">
        <f t="array" ref="T311">VLOOKUP($A311,'movie-row'!$A$2:$Z$101,_xlfn.XMATCH(T$29,'movie-row'!$A$1:$Z$1),0)</f>
        <v>0</v>
      </c>
      <c r="U311" s="18" cm="1">
        <f t="array" ref="U311">VLOOKUP($A311,'movie-row'!$A$2:$Z$101,_xlfn.XMATCH(U$29,'movie-row'!$A$1:$Z$1),0)</f>
        <v>5</v>
      </c>
      <c r="V311" s="18" cm="1">
        <f t="array" ref="V311">VLOOKUP($A311,'movie-row'!$A$2:$Z$101,_xlfn.XMATCH(V$29,'movie-row'!$A$1:$Z$1),0)</f>
        <v>0</v>
      </c>
      <c r="W311" s="18" cm="1">
        <f t="array" ref="W311">VLOOKUP($A311,'movie-row'!$A$2:$Z$101,_xlfn.XMATCH(W$29,'movie-row'!$A$1:$Z$1),0)</f>
        <v>0</v>
      </c>
      <c r="X311" s="18" cm="1">
        <f t="array" ref="X311">VLOOKUP($A311,'movie-row'!$A$2:$Z$101,_xlfn.XMATCH(X$29,'movie-row'!$A$1:$Z$1),0)</f>
        <v>0</v>
      </c>
      <c r="Y311" s="18" cm="1">
        <f t="array" ref="Y311">VLOOKUP($A311,'movie-row'!$A$2:$Z$101,_xlfn.XMATCH(Y$29,'movie-row'!$A$1:$Z$1),0)</f>
        <v>5</v>
      </c>
      <c r="Z311" s="18" cm="1">
        <f t="array" ref="Z311">VLOOKUP($A311,'movie-row'!$A$2:$Z$101,_xlfn.XMATCH(Z$29,'movie-row'!$A$1:$Z$1),0)</f>
        <v>0</v>
      </c>
      <c r="AB311" s="38"/>
      <c r="AC311" s="38"/>
      <c r="AD311" s="38"/>
      <c r="AE311" s="38"/>
      <c r="AF311" s="38"/>
      <c r="AG311" s="38"/>
      <c r="AH311" s="38"/>
      <c r="AI311" s="38"/>
      <c r="AJ311" s="38"/>
      <c r="AK311" s="38"/>
      <c r="AL311" s="38"/>
      <c r="AM311" s="38"/>
      <c r="AN311" s="38"/>
      <c r="AO311" s="38"/>
      <c r="AP311" s="38"/>
      <c r="AQ311" s="38"/>
      <c r="AR311" s="38"/>
      <c r="AS311" s="38"/>
      <c r="AT311" s="38"/>
      <c r="AU311" s="38"/>
      <c r="AV311" s="38"/>
      <c r="AW311" s="38"/>
      <c r="AX311" s="38"/>
      <c r="AY311" s="38"/>
      <c r="AZ311" s="38"/>
    </row>
    <row r="312" spans="1:52">
      <c r="A312" s="1" t="str">
        <f t="shared" ref="A312:A315" si="53">A311</f>
        <v>629: The Usual Suspects (1995)</v>
      </c>
      <c r="B312" s="18" cm="1">
        <f t="array" ref="B312">VLOOKUP($A312,'movie-row'!$A$2:$Z$101,_xlfn.XMATCH(B$30,'movie-row'!$A$1:$Z$1),0)</f>
        <v>0</v>
      </c>
      <c r="C312" s="18" cm="1">
        <f t="array" ref="C312">VLOOKUP($A312,'movie-row'!$A$2:$Z$101,_xlfn.XMATCH(C$30,'movie-row'!$A$1:$Z$1),0)</f>
        <v>0</v>
      </c>
      <c r="D312" s="18" cm="1">
        <f t="array" ref="D312">VLOOKUP($A312,'movie-row'!$A$2:$Z$101,_xlfn.XMATCH(D$30,'movie-row'!$A$1:$Z$1),0)</f>
        <v>0</v>
      </c>
      <c r="E312" s="18" cm="1">
        <f t="array" ref="E312">VLOOKUP($A312,'movie-row'!$A$2:$Z$101,_xlfn.XMATCH(E$30,'movie-row'!$A$1:$Z$1),0)</f>
        <v>0</v>
      </c>
      <c r="F312" s="27" cm="1">
        <f t="array" ref="F312">VLOOKUP($A312,'movie-row'!$A$2:$Z$101,_xlfn.XMATCH(F$30,'movie-row'!$A$1:$Z$1),0)</f>
        <v>5</v>
      </c>
      <c r="G312" s="18" cm="1">
        <f t="array" ref="G312">VLOOKUP($A312,'movie-row'!$A$2:$Z$101,_xlfn.XMATCH(G$30,'movie-row'!$A$1:$Z$1),0)</f>
        <v>0</v>
      </c>
      <c r="H312" s="18" cm="1">
        <f t="array" ref="H312">VLOOKUP($A312,'movie-row'!$A$2:$Z$101,_xlfn.XMATCH(H$30,'movie-row'!$A$1:$Z$1),0)</f>
        <v>0</v>
      </c>
      <c r="I312" s="18" cm="1">
        <f t="array" ref="I312">VLOOKUP($A312,'movie-row'!$A$2:$Z$101,_xlfn.XMATCH(I$30,'movie-row'!$A$1:$Z$1),0)</f>
        <v>4</v>
      </c>
      <c r="J312" s="18" cm="1">
        <f t="array" ref="J312">VLOOKUP($A312,'movie-row'!$A$2:$Z$101,_xlfn.XMATCH(J$30,'movie-row'!$A$1:$Z$1),0)</f>
        <v>0</v>
      </c>
      <c r="K312" s="18" cm="1">
        <f t="array" ref="K312">VLOOKUP($A312,'movie-row'!$A$2:$Z$101,_xlfn.XMATCH(K$30,'movie-row'!$A$1:$Z$1),0)</f>
        <v>3.5</v>
      </c>
      <c r="L312" s="18" cm="1">
        <f t="array" ref="L312">VLOOKUP($A312,'movie-row'!$A$2:$Z$101,_xlfn.XMATCH(L$30,'movie-row'!$A$1:$Z$1),0)</f>
        <v>0</v>
      </c>
      <c r="M312" s="18" cm="1">
        <f t="array" ref="M312">VLOOKUP($A312,'movie-row'!$A$2:$Z$101,_xlfn.XMATCH(M$30,'movie-row'!$A$1:$Z$1),0)</f>
        <v>5</v>
      </c>
      <c r="N312" s="18" cm="1">
        <f t="array" ref="N312">VLOOKUP($A312,'movie-row'!$A$2:$Z$101,_xlfn.XMATCH(N$30,'movie-row'!$A$1:$Z$1),0)</f>
        <v>0</v>
      </c>
      <c r="O312" s="27" cm="1">
        <f t="array" ref="O312">VLOOKUP($A312,'movie-row'!$A$2:$Z$101,_xlfn.XMATCH(O$30,'movie-row'!$A$1:$Z$1),0)</f>
        <v>4</v>
      </c>
      <c r="P312" s="18" cm="1">
        <f t="array" ref="P312">VLOOKUP($A312,'movie-row'!$A$2:$Z$101,_xlfn.XMATCH(P$30,'movie-row'!$A$1:$Z$1),0)</f>
        <v>5</v>
      </c>
      <c r="Q312" s="18" cm="1">
        <f t="array" ref="Q312">VLOOKUP($A312,'movie-row'!$A$2:$Z$101,_xlfn.XMATCH(Q$30,'movie-row'!$A$1:$Z$1),0)</f>
        <v>4</v>
      </c>
      <c r="R312" s="18" cm="1">
        <f t="array" ref="R312">VLOOKUP($A312,'movie-row'!$A$2:$Z$101,_xlfn.XMATCH(R$30,'movie-row'!$A$1:$Z$1),0)</f>
        <v>5</v>
      </c>
      <c r="S312" s="18" cm="1">
        <f t="array" ref="S312">VLOOKUP($A312,'movie-row'!$A$2:$Z$101,_xlfn.XMATCH(S$30,'movie-row'!$A$1:$Z$1),0)</f>
        <v>0</v>
      </c>
      <c r="T312" s="18" cm="1">
        <f t="array" ref="T312">VLOOKUP($A312,'movie-row'!$A$2:$Z$101,_xlfn.XMATCH(T$30,'movie-row'!$A$1:$Z$1),0)</f>
        <v>0</v>
      </c>
      <c r="U312" s="18" cm="1">
        <f t="array" ref="U312">VLOOKUP($A312,'movie-row'!$A$2:$Z$101,_xlfn.XMATCH(U$30,'movie-row'!$A$1:$Z$1),0)</f>
        <v>0</v>
      </c>
      <c r="V312" s="18" cm="1">
        <f t="array" ref="V312">VLOOKUP($A312,'movie-row'!$A$2:$Z$101,_xlfn.XMATCH(V$30,'movie-row'!$A$1:$Z$1),0)</f>
        <v>0</v>
      </c>
      <c r="W312" s="18" cm="1">
        <f t="array" ref="W312">VLOOKUP($A312,'movie-row'!$A$2:$Z$101,_xlfn.XMATCH(W$30,'movie-row'!$A$1:$Z$1),0)</f>
        <v>0</v>
      </c>
      <c r="X312" s="18" cm="1">
        <f t="array" ref="X312">VLOOKUP($A312,'movie-row'!$A$2:$Z$101,_xlfn.XMATCH(X$30,'movie-row'!$A$1:$Z$1),0)</f>
        <v>5</v>
      </c>
      <c r="Y312" s="18" cm="1">
        <f t="array" ref="Y312">VLOOKUP($A312,'movie-row'!$A$2:$Z$101,_xlfn.XMATCH(Y$30,'movie-row'!$A$1:$Z$1),0)</f>
        <v>0</v>
      </c>
      <c r="Z312" s="18" cm="1">
        <f t="array" ref="Z312">VLOOKUP($A312,'movie-row'!$A$2:$Z$101,_xlfn.XMATCH(Z$30,'movie-row'!$A$1:$Z$1),0)</f>
        <v>4</v>
      </c>
      <c r="AB312" s="38"/>
      <c r="AC312" s="38"/>
      <c r="AD312" s="38"/>
      <c r="AE312" s="38"/>
      <c r="AF312" s="38"/>
      <c r="AG312" s="38"/>
      <c r="AH312" s="38"/>
      <c r="AI312" s="38"/>
      <c r="AJ312" s="38"/>
      <c r="AK312" s="38"/>
      <c r="AL312" s="38"/>
      <c r="AM312" s="38"/>
      <c r="AN312" s="38"/>
      <c r="AO312" s="38"/>
      <c r="AP312" s="38"/>
      <c r="AQ312" s="38"/>
      <c r="AR312" s="38"/>
      <c r="AS312" s="38"/>
      <c r="AT312" s="38"/>
      <c r="AU312" s="38"/>
      <c r="AV312" s="38"/>
      <c r="AW312" s="38"/>
      <c r="AX312" s="38"/>
      <c r="AY312" s="38"/>
      <c r="AZ312" s="38"/>
    </row>
    <row r="313" spans="1:52">
      <c r="A313" s="1" t="str">
        <f t="shared" si="53"/>
        <v>629: The Usual Suspects (1995)</v>
      </c>
      <c r="B313" s="18" cm="1">
        <f t="array" ref="B313">VLOOKUP($A313,'movie-row'!$A$2:$Z$101,_xlfn.XMATCH(B$31,'movie-row'!$A$1:$Z$1),0)</f>
        <v>0</v>
      </c>
      <c r="C313" s="18" cm="1">
        <f t="array" ref="C313">VLOOKUP($A313,'movie-row'!$A$2:$Z$101,_xlfn.XMATCH(C$31,'movie-row'!$A$1:$Z$1),0)</f>
        <v>0</v>
      </c>
      <c r="D313" s="18" cm="1">
        <f t="array" ref="D313">VLOOKUP($A313,'movie-row'!$A$2:$Z$101,_xlfn.XMATCH(D$31,'movie-row'!$A$1:$Z$1),0)</f>
        <v>4</v>
      </c>
      <c r="E313" s="18" cm="1">
        <f t="array" ref="E313">VLOOKUP($A313,'movie-row'!$A$2:$Z$101,_xlfn.XMATCH(E$31,'movie-row'!$A$1:$Z$1),0)</f>
        <v>4.5</v>
      </c>
      <c r="F313" s="27" cm="1">
        <f t="array" ref="F313">VLOOKUP($A313,'movie-row'!$A$2:$Z$101,_xlfn.XMATCH(F$31,'movie-row'!$A$1:$Z$1),0)</f>
        <v>4</v>
      </c>
      <c r="G313" s="18" cm="1">
        <f t="array" ref="G313">VLOOKUP($A313,'movie-row'!$A$2:$Z$101,_xlfn.XMATCH(G$31,'movie-row'!$A$1:$Z$1),0)</f>
        <v>5</v>
      </c>
      <c r="H313" s="18" cm="1">
        <f t="array" ref="H313">VLOOKUP($A313,'movie-row'!$A$2:$Z$101,_xlfn.XMATCH(H$31,'movie-row'!$A$1:$Z$1),0)</f>
        <v>3.5</v>
      </c>
      <c r="I313" s="18" cm="1">
        <f t="array" ref="I313">VLOOKUP($A313,'movie-row'!$A$2:$Z$101,_xlfn.XMATCH(I$31,'movie-row'!$A$1:$Z$1),0)</f>
        <v>0</v>
      </c>
      <c r="J313" s="18" cm="1">
        <f t="array" ref="J313">VLOOKUP($A313,'movie-row'!$A$2:$Z$101,_xlfn.XMATCH(J$31,'movie-row'!$A$1:$Z$1),0)</f>
        <v>4</v>
      </c>
      <c r="K313" s="18" cm="1">
        <f t="array" ref="K313">VLOOKUP($A313,'movie-row'!$A$2:$Z$101,_xlfn.XMATCH(K$31,'movie-row'!$A$1:$Z$1),0)</f>
        <v>0</v>
      </c>
      <c r="L313" s="18" cm="1">
        <f t="array" ref="L313">VLOOKUP($A313,'movie-row'!$A$2:$Z$101,_xlfn.XMATCH(L$31,'movie-row'!$A$1:$Z$1),0)</f>
        <v>0</v>
      </c>
      <c r="M313" s="18" cm="1">
        <f t="array" ref="M313">VLOOKUP($A313,'movie-row'!$A$2:$Z$101,_xlfn.XMATCH(M$31,'movie-row'!$A$1:$Z$1),0)</f>
        <v>0</v>
      </c>
      <c r="N313" s="18" cm="1">
        <f t="array" ref="N313">VLOOKUP($A313,'movie-row'!$A$2:$Z$101,_xlfn.XMATCH(N$31,'movie-row'!$A$1:$Z$1),0)</f>
        <v>0</v>
      </c>
      <c r="O313" s="27" cm="1">
        <f t="array" ref="O313">VLOOKUP($A313,'movie-row'!$A$2:$Z$101,_xlfn.XMATCH(O$31,'movie-row'!$A$1:$Z$1),0)</f>
        <v>4</v>
      </c>
      <c r="P313" s="18" cm="1">
        <f t="array" ref="P313">VLOOKUP($A313,'movie-row'!$A$2:$Z$101,_xlfn.XMATCH(P$31,'movie-row'!$A$1:$Z$1),0)</f>
        <v>0</v>
      </c>
      <c r="Q313" s="18" cm="1">
        <f t="array" ref="Q313">VLOOKUP($A313,'movie-row'!$A$2:$Z$101,_xlfn.XMATCH(Q$31,'movie-row'!$A$1:$Z$1),0)</f>
        <v>4.5</v>
      </c>
      <c r="R313" s="18" cm="1">
        <f t="array" ref="R313">VLOOKUP($A313,'movie-row'!$A$2:$Z$101,_xlfn.XMATCH(R$31,'movie-row'!$A$1:$Z$1),0)</f>
        <v>0</v>
      </c>
      <c r="S313" s="18" cm="1">
        <f t="array" ref="S313">VLOOKUP($A313,'movie-row'!$A$2:$Z$101,_xlfn.XMATCH(S$31,'movie-row'!$A$1:$Z$1),0)</f>
        <v>4</v>
      </c>
      <c r="T313" s="18" cm="1">
        <f t="array" ref="T313">VLOOKUP($A313,'movie-row'!$A$2:$Z$101,_xlfn.XMATCH(T$31,'movie-row'!$A$1:$Z$1),0)</f>
        <v>0</v>
      </c>
      <c r="U313" s="18" cm="1">
        <f t="array" ref="U313">VLOOKUP($A313,'movie-row'!$A$2:$Z$101,_xlfn.XMATCH(U$31,'movie-row'!$A$1:$Z$1),0)</f>
        <v>3.5</v>
      </c>
      <c r="V313" s="18" cm="1">
        <f t="array" ref="V313">VLOOKUP($A313,'movie-row'!$A$2:$Z$101,_xlfn.XMATCH(V$31,'movie-row'!$A$1:$Z$1),0)</f>
        <v>0</v>
      </c>
      <c r="W313" s="18" cm="1">
        <f t="array" ref="W313">VLOOKUP($A313,'movie-row'!$A$2:$Z$101,_xlfn.XMATCH(W$31,'movie-row'!$A$1:$Z$1),0)</f>
        <v>5</v>
      </c>
      <c r="X313" s="18" cm="1">
        <f t="array" ref="X313">VLOOKUP($A313,'movie-row'!$A$2:$Z$101,_xlfn.XMATCH(X$31,'movie-row'!$A$1:$Z$1),0)</f>
        <v>0</v>
      </c>
      <c r="Y313" s="18" cm="1">
        <f t="array" ref="Y313">VLOOKUP($A313,'movie-row'!$A$2:$Z$101,_xlfn.XMATCH(Y$31,'movie-row'!$A$1:$Z$1),0)</f>
        <v>4</v>
      </c>
      <c r="Z313" s="18" cm="1">
        <f t="array" ref="Z313">VLOOKUP($A313,'movie-row'!$A$2:$Z$101,_xlfn.XMATCH(Z$31,'movie-row'!$A$1:$Z$1),0)</f>
        <v>0</v>
      </c>
      <c r="AB313" s="38"/>
      <c r="AC313" s="38"/>
      <c r="AD313" s="38"/>
      <c r="AE313" s="38"/>
      <c r="AF313" s="38"/>
      <c r="AG313" s="38"/>
      <c r="AH313" s="38"/>
      <c r="AI313" s="38"/>
      <c r="AJ313" s="38"/>
      <c r="AK313" s="38"/>
      <c r="AL313" s="38"/>
      <c r="AM313" s="38"/>
      <c r="AN313" s="38"/>
      <c r="AO313" s="38"/>
      <c r="AP313" s="38"/>
      <c r="AQ313" s="38"/>
      <c r="AR313" s="38"/>
      <c r="AS313" s="38"/>
      <c r="AT313" s="38"/>
      <c r="AU313" s="38"/>
      <c r="AV313" s="38"/>
      <c r="AW313" s="38"/>
      <c r="AX313" s="38"/>
      <c r="AY313" s="38"/>
      <c r="AZ313" s="38"/>
    </row>
    <row r="314" spans="1:52">
      <c r="A314" s="1" t="str">
        <f t="shared" si="53"/>
        <v>629: The Usual Suspects (1995)</v>
      </c>
      <c r="B314" s="18" cm="1">
        <f t="array" ref="B314">VLOOKUP($A314,'movie-row'!$A$2:$Z$101,_xlfn.XMATCH(B$32,'movie-row'!$A$1:$Z$1),0)</f>
        <v>4</v>
      </c>
      <c r="C314" s="18" cm="1">
        <f t="array" ref="C314">VLOOKUP($A314,'movie-row'!$A$2:$Z$101,_xlfn.XMATCH(C$32,'movie-row'!$A$1:$Z$1),0)</f>
        <v>0</v>
      </c>
      <c r="D314" s="18" cm="1">
        <f t="array" ref="D314">VLOOKUP($A314,'movie-row'!$A$2:$Z$101,_xlfn.XMATCH(D$32,'movie-row'!$A$1:$Z$1),0)</f>
        <v>0</v>
      </c>
      <c r="E314" s="18" cm="1">
        <f t="array" ref="E314">VLOOKUP($A314,'movie-row'!$A$2:$Z$101,_xlfn.XMATCH(E$32,'movie-row'!$A$1:$Z$1),0)</f>
        <v>4</v>
      </c>
      <c r="F314" s="27" cm="1">
        <f t="array" ref="F314">VLOOKUP($A314,'movie-row'!$A$2:$Z$101,_xlfn.XMATCH(F$32,'movie-row'!$A$1:$Z$1),0)</f>
        <v>4.5</v>
      </c>
      <c r="G314" s="18" cm="1">
        <f t="array" ref="G314">VLOOKUP($A314,'movie-row'!$A$2:$Z$101,_xlfn.XMATCH(G$32,'movie-row'!$A$1:$Z$1),0)</f>
        <v>0</v>
      </c>
      <c r="H314" s="18" cm="1">
        <f t="array" ref="H314">VLOOKUP($A314,'movie-row'!$A$2:$Z$101,_xlfn.XMATCH(H$32,'movie-row'!$A$1:$Z$1),0)</f>
        <v>0</v>
      </c>
      <c r="I314" s="18" cm="1">
        <f t="array" ref="I314">VLOOKUP($A314,'movie-row'!$A$2:$Z$101,_xlfn.XMATCH(I$32,'movie-row'!$A$1:$Z$1),0)</f>
        <v>3</v>
      </c>
      <c r="J314" s="18" cm="1">
        <f t="array" ref="J314">VLOOKUP($A314,'movie-row'!$A$2:$Z$101,_xlfn.XMATCH(J$32,'movie-row'!$A$1:$Z$1),0)</f>
        <v>5</v>
      </c>
      <c r="K314" s="18" cm="1">
        <f t="array" ref="K314">VLOOKUP($A314,'movie-row'!$A$2:$Z$101,_xlfn.XMATCH(K$32,'movie-row'!$A$1:$Z$1),0)</f>
        <v>0</v>
      </c>
      <c r="L314" s="18" cm="1">
        <f t="array" ref="L314">VLOOKUP($A314,'movie-row'!$A$2:$Z$101,_xlfn.XMATCH(L$32,'movie-row'!$A$1:$Z$1),0)</f>
        <v>0</v>
      </c>
      <c r="M314" s="18" cm="1">
        <f t="array" ref="M314">VLOOKUP($A314,'movie-row'!$A$2:$Z$101,_xlfn.XMATCH(M$32,'movie-row'!$A$1:$Z$1),0)</f>
        <v>5</v>
      </c>
      <c r="N314" s="18" cm="1">
        <f t="array" ref="N314">VLOOKUP($A314,'movie-row'!$A$2:$Z$101,_xlfn.XMATCH(N$32,'movie-row'!$A$1:$Z$1),0)</f>
        <v>0</v>
      </c>
      <c r="O314" s="27" cm="1">
        <f t="array" ref="O314">VLOOKUP($A314,'movie-row'!$A$2:$Z$101,_xlfn.XMATCH(O$32,'movie-row'!$A$1:$Z$1),0)</f>
        <v>3.5</v>
      </c>
      <c r="P314" s="18" cm="1">
        <f t="array" ref="P314">VLOOKUP($A314,'movie-row'!$A$2:$Z$101,_xlfn.XMATCH(P$32,'movie-row'!$A$1:$Z$1),0)</f>
        <v>4</v>
      </c>
      <c r="Q314" s="18" cm="1">
        <f t="array" ref="Q314">VLOOKUP($A314,'movie-row'!$A$2:$Z$101,_xlfn.XMATCH(Q$32,'movie-row'!$A$1:$Z$1),0)</f>
        <v>5</v>
      </c>
      <c r="R314" s="18" cm="1">
        <f t="array" ref="R314">VLOOKUP($A314,'movie-row'!$A$2:$Z$101,_xlfn.XMATCH(R$32,'movie-row'!$A$1:$Z$1),0)</f>
        <v>4</v>
      </c>
      <c r="S314" s="18" cm="1">
        <f t="array" ref="S314">VLOOKUP($A314,'movie-row'!$A$2:$Z$101,_xlfn.XMATCH(S$32,'movie-row'!$A$1:$Z$1),0)</f>
        <v>0</v>
      </c>
      <c r="T314" s="18" cm="1">
        <f t="array" ref="T314">VLOOKUP($A314,'movie-row'!$A$2:$Z$101,_xlfn.XMATCH(T$32,'movie-row'!$A$1:$Z$1),0)</f>
        <v>5</v>
      </c>
      <c r="U314" s="18" cm="1">
        <f t="array" ref="U314">VLOOKUP($A314,'movie-row'!$A$2:$Z$101,_xlfn.XMATCH(U$32,'movie-row'!$A$1:$Z$1),0)</f>
        <v>4</v>
      </c>
      <c r="V314" s="18" cm="1">
        <f t="array" ref="V314">VLOOKUP($A314,'movie-row'!$A$2:$Z$101,_xlfn.XMATCH(V$32,'movie-row'!$A$1:$Z$1),0)</f>
        <v>4.5</v>
      </c>
      <c r="W314" s="18" cm="1">
        <f t="array" ref="W314">VLOOKUP($A314,'movie-row'!$A$2:$Z$101,_xlfn.XMATCH(W$32,'movie-row'!$A$1:$Z$1),0)</f>
        <v>0</v>
      </c>
      <c r="X314" s="18" cm="1">
        <f t="array" ref="X314">VLOOKUP($A314,'movie-row'!$A$2:$Z$101,_xlfn.XMATCH(X$32,'movie-row'!$A$1:$Z$1),0)</f>
        <v>0</v>
      </c>
      <c r="Y314" s="18" cm="1">
        <f t="array" ref="Y314">VLOOKUP($A314,'movie-row'!$A$2:$Z$101,_xlfn.XMATCH(Y$32,'movie-row'!$A$1:$Z$1),0)</f>
        <v>0</v>
      </c>
      <c r="Z314" s="18" cm="1">
        <f t="array" ref="Z314">VLOOKUP($A314,'movie-row'!$A$2:$Z$101,_xlfn.XMATCH(Z$32,'movie-row'!$A$1:$Z$1),0)</f>
        <v>0</v>
      </c>
      <c r="AB314" s="38"/>
      <c r="AC314" s="38"/>
      <c r="AD314" s="38"/>
      <c r="AE314" s="38"/>
      <c r="AF314" s="38"/>
      <c r="AG314" s="38"/>
      <c r="AH314" s="38"/>
      <c r="AI314" s="38"/>
      <c r="AJ314" s="38"/>
      <c r="AK314" s="38"/>
      <c r="AL314" s="38"/>
      <c r="AM314" s="38"/>
      <c r="AN314" s="38"/>
      <c r="AO314" s="38"/>
      <c r="AP314" s="38"/>
      <c r="AQ314" s="38"/>
      <c r="AR314" s="38"/>
      <c r="AS314" s="38"/>
      <c r="AT314" s="38"/>
      <c r="AU314" s="38"/>
      <c r="AV314" s="38"/>
      <c r="AW314" s="38"/>
      <c r="AX314" s="38"/>
      <c r="AY314" s="38"/>
      <c r="AZ314" s="38"/>
    </row>
    <row r="315" spans="1:52">
      <c r="A315" s="1" t="str">
        <f t="shared" si="53"/>
        <v>629: The Usual Suspects (1995)</v>
      </c>
      <c r="B315" s="18" cm="1">
        <f t="array" ref="B315">VLOOKUP($A315,'movie-row'!$A$2:$Z$101,_xlfn.XMATCH(B$33,'movie-row'!$A$1:$Z$1),0)</f>
        <v>0</v>
      </c>
      <c r="C315" s="18" cm="1">
        <f t="array" ref="C315">VLOOKUP($A315,'movie-row'!$A$2:$Z$101,_xlfn.XMATCH(C$33,'movie-row'!$A$1:$Z$1),0)</f>
        <v>0</v>
      </c>
      <c r="D315" s="18" cm="1">
        <f t="array" ref="D315">VLOOKUP($A315,'movie-row'!$A$2:$Z$101,_xlfn.XMATCH(D$33,'movie-row'!$A$1:$Z$1),0)</f>
        <v>4.5</v>
      </c>
      <c r="E315" s="18" cm="1">
        <f t="array" ref="E315">VLOOKUP($A315,'movie-row'!$A$2:$Z$101,_xlfn.XMATCH(E$33,'movie-row'!$A$1:$Z$1),0)</f>
        <v>3.5</v>
      </c>
      <c r="F315" s="27" cm="1">
        <f t="array" ref="F315">VLOOKUP($A315,'movie-row'!$A$2:$Z$101,_xlfn.XMATCH(F$33,'movie-row'!$A$1:$Z$1),0)</f>
        <v>3</v>
      </c>
      <c r="G315" s="18" cm="1">
        <f t="array" ref="G315">VLOOKUP($A315,'movie-row'!$A$2:$Z$101,_xlfn.XMATCH(G$33,'movie-row'!$A$1:$Z$1),0)</f>
        <v>4.5</v>
      </c>
      <c r="H315" s="18" cm="1">
        <f t="array" ref="H315">VLOOKUP($A315,'movie-row'!$A$2:$Z$101,_xlfn.XMATCH(H$33,'movie-row'!$A$1:$Z$1),0)</f>
        <v>5</v>
      </c>
      <c r="I315" s="18" cm="1">
        <f t="array" ref="I315">VLOOKUP($A315,'movie-row'!$A$2:$Z$101,_xlfn.XMATCH(I$33,'movie-row'!$A$1:$Z$1),0)</f>
        <v>0</v>
      </c>
      <c r="J315" s="18" cm="1">
        <f t="array" ref="J315">VLOOKUP($A315,'movie-row'!$A$2:$Z$101,_xlfn.XMATCH(J$33,'movie-row'!$A$1:$Z$1),0)</f>
        <v>4</v>
      </c>
      <c r="K315" s="18" cm="1">
        <f t="array" ref="K315">VLOOKUP($A315,'movie-row'!$A$2:$Z$101,_xlfn.XMATCH(K$33,'movie-row'!$A$1:$Z$1),0)</f>
        <v>4.5</v>
      </c>
      <c r="L315" s="18" cm="1">
        <f t="array" ref="L315">VLOOKUP($A315,'movie-row'!$A$2:$Z$101,_xlfn.XMATCH(L$33,'movie-row'!$A$1:$Z$1),0)</f>
        <v>4.5</v>
      </c>
      <c r="M315" s="18" cm="1">
        <f t="array" ref="M315">VLOOKUP($A315,'movie-row'!$A$2:$Z$101,_xlfn.XMATCH(M$33,'movie-row'!$A$1:$Z$1),0)</f>
        <v>0</v>
      </c>
      <c r="N315" s="18" cm="1">
        <f t="array" ref="N315">VLOOKUP($A315,'movie-row'!$A$2:$Z$101,_xlfn.XMATCH(N$33,'movie-row'!$A$1:$Z$1),0)</f>
        <v>5</v>
      </c>
      <c r="O315" s="27" cm="1">
        <f t="array" ref="O315">VLOOKUP($A315,'movie-row'!$A$2:$Z$101,_xlfn.XMATCH(O$33,'movie-row'!$A$1:$Z$1),0)</f>
        <v>4.5</v>
      </c>
      <c r="P315" s="18" cm="1">
        <f t="array" ref="P315">VLOOKUP($A315,'movie-row'!$A$2:$Z$101,_xlfn.XMATCH(P$33,'movie-row'!$A$1:$Z$1),0)</f>
        <v>0</v>
      </c>
      <c r="Q315" s="18" cm="1">
        <f t="array" ref="Q315">VLOOKUP($A315,'movie-row'!$A$2:$Z$101,_xlfn.XMATCH(Q$33,'movie-row'!$A$1:$Z$1),0)</f>
        <v>5</v>
      </c>
      <c r="R315" s="18" cm="1">
        <f t="array" ref="R315">VLOOKUP($A315,'movie-row'!$A$2:$Z$101,_xlfn.XMATCH(R$33,'movie-row'!$A$1:$Z$1),0)</f>
        <v>3</v>
      </c>
      <c r="S315" s="18" cm="1">
        <f t="array" ref="S315">VLOOKUP($A315,'movie-row'!$A$2:$Z$101,_xlfn.XMATCH(S$33,'movie-row'!$A$1:$Z$1),0)</f>
        <v>0</v>
      </c>
      <c r="T315" s="18" cm="1">
        <f t="array" ref="T315">VLOOKUP($A315,'movie-row'!$A$2:$Z$101,_xlfn.XMATCH(T$33,'movie-row'!$A$1:$Z$1),0)</f>
        <v>4</v>
      </c>
      <c r="U315" s="18" cm="1">
        <f t="array" ref="U315">VLOOKUP($A315,'movie-row'!$A$2:$Z$101,_xlfn.XMATCH(U$33,'movie-row'!$A$1:$Z$1),0)</f>
        <v>0</v>
      </c>
      <c r="V315" s="18" cm="1">
        <f t="array" ref="V315">VLOOKUP($A315,'movie-row'!$A$2:$Z$101,_xlfn.XMATCH(V$33,'movie-row'!$A$1:$Z$1),0)</f>
        <v>5</v>
      </c>
      <c r="W315" s="18" cm="1">
        <f t="array" ref="W315">VLOOKUP($A315,'movie-row'!$A$2:$Z$101,_xlfn.XMATCH(W$33,'movie-row'!$A$1:$Z$1),0)</f>
        <v>4</v>
      </c>
      <c r="X315" s="18" cm="1">
        <f t="array" ref="X315">VLOOKUP($A315,'movie-row'!$A$2:$Z$101,_xlfn.XMATCH(X$33,'movie-row'!$A$1:$Z$1),0)</f>
        <v>0</v>
      </c>
      <c r="Y315" s="18" cm="1">
        <f t="array" ref="Y315">VLOOKUP($A315,'movie-row'!$A$2:$Z$101,_xlfn.XMATCH(Y$33,'movie-row'!$A$1:$Z$1),0)</f>
        <v>0</v>
      </c>
      <c r="Z315" s="18" cm="1">
        <f t="array" ref="Z315">VLOOKUP($A315,'movie-row'!$A$2:$Z$101,_xlfn.XMATCH(Z$33,'movie-row'!$A$1:$Z$1),0)</f>
        <v>4</v>
      </c>
      <c r="AB315" s="38"/>
      <c r="AC315" s="38"/>
      <c r="AD315" s="38"/>
      <c r="AE315" s="38"/>
      <c r="AF315" s="38"/>
      <c r="AG315" s="38"/>
      <c r="AH315" s="38"/>
      <c r="AI315" s="38"/>
      <c r="AJ315" s="38"/>
      <c r="AK315" s="38"/>
      <c r="AL315" s="38"/>
      <c r="AM315" s="38"/>
      <c r="AN315" s="38"/>
      <c r="AO315" s="38"/>
      <c r="AP315" s="38"/>
      <c r="AQ315" s="38"/>
      <c r="AR315" s="38"/>
      <c r="AS315" s="38"/>
      <c r="AT315" s="38"/>
      <c r="AU315" s="38"/>
      <c r="AV315" s="38"/>
      <c r="AW315" s="38"/>
      <c r="AX315" s="38"/>
      <c r="AY315" s="38"/>
      <c r="AZ315" s="38"/>
    </row>
    <row r="316" spans="1:52">
      <c r="A316" s="21" t="s">
        <v>54</v>
      </c>
      <c r="B316" s="18" cm="1">
        <f t="array" ref="B316">VLOOKUP($A316,'movie-row'!$A$2:$Z$101,_xlfn.XMATCH(B$29,'movie-row'!$A$1:$Z$1),0)</f>
        <v>4</v>
      </c>
      <c r="C316" s="18" cm="1">
        <f t="array" ref="C316">VLOOKUP($A316,'movie-row'!$A$2:$Z$101,_xlfn.XMATCH(C$29,'movie-row'!$A$1:$Z$1),0)</f>
        <v>0</v>
      </c>
      <c r="D316" s="18" cm="1">
        <f t="array" ref="D316">VLOOKUP($A316,'movie-row'!$A$2:$Z$101,_xlfn.XMATCH(D$29,'movie-row'!$A$1:$Z$1),0)</f>
        <v>0</v>
      </c>
      <c r="E316" s="18" cm="1">
        <f t="array" ref="E316">VLOOKUP($A316,'movie-row'!$A$2:$Z$101,_xlfn.XMATCH(E$29,'movie-row'!$A$1:$Z$1),0)</f>
        <v>3.5</v>
      </c>
      <c r="F316" s="27" cm="1">
        <f t="array" ref="F316">VLOOKUP($A316,'movie-row'!$A$2:$Z$101,_xlfn.XMATCH(F$29,'movie-row'!$A$1:$Z$1),0)</f>
        <v>0</v>
      </c>
      <c r="G316" s="18" cm="1">
        <f t="array" ref="G316">VLOOKUP($A316,'movie-row'!$A$2:$Z$101,_xlfn.XMATCH(G$29,'movie-row'!$A$1:$Z$1),0)</f>
        <v>0</v>
      </c>
      <c r="H316" s="18" cm="1">
        <f t="array" ref="H316">VLOOKUP($A316,'movie-row'!$A$2:$Z$101,_xlfn.XMATCH(H$29,'movie-row'!$A$1:$Z$1),0)</f>
        <v>3</v>
      </c>
      <c r="I316" s="18" cm="1">
        <f t="array" ref="I316">VLOOKUP($A316,'movie-row'!$A$2:$Z$101,_xlfn.XMATCH(I$29,'movie-row'!$A$1:$Z$1),0)</f>
        <v>3.5</v>
      </c>
      <c r="J316" s="18" cm="1">
        <f t="array" ref="J316">VLOOKUP($A316,'movie-row'!$A$2:$Z$101,_xlfn.XMATCH(J$29,'movie-row'!$A$1:$Z$1),0)</f>
        <v>4</v>
      </c>
      <c r="K316" s="18" cm="1">
        <f t="array" ref="K316">VLOOKUP($A316,'movie-row'!$A$2:$Z$101,_xlfn.XMATCH(K$29,'movie-row'!$A$1:$Z$1),0)</f>
        <v>0</v>
      </c>
      <c r="L316" s="18" cm="1">
        <f t="array" ref="L316">VLOOKUP($A316,'movie-row'!$A$2:$Z$101,_xlfn.XMATCH(L$29,'movie-row'!$A$1:$Z$1),0)</f>
        <v>5</v>
      </c>
      <c r="M316" s="18" cm="1">
        <f t="array" ref="M316">VLOOKUP($A316,'movie-row'!$A$2:$Z$101,_xlfn.XMATCH(M$29,'movie-row'!$A$1:$Z$1),0)</f>
        <v>0</v>
      </c>
      <c r="N316" s="18" cm="1">
        <f t="array" ref="N316">VLOOKUP($A316,'movie-row'!$A$2:$Z$101,_xlfn.XMATCH(N$29,'movie-row'!$A$1:$Z$1),0)</f>
        <v>4</v>
      </c>
      <c r="O316" s="27" cm="1">
        <f t="array" ref="O316">VLOOKUP($A316,'movie-row'!$A$2:$Z$101,_xlfn.XMATCH(O$29,'movie-row'!$A$1:$Z$1),0)</f>
        <v>0</v>
      </c>
      <c r="P316" s="18" cm="1">
        <f t="array" ref="P316">VLOOKUP($A316,'movie-row'!$A$2:$Z$101,_xlfn.XMATCH(P$29,'movie-row'!$A$1:$Z$1),0)</f>
        <v>4.5</v>
      </c>
      <c r="Q316" s="18" cm="1">
        <f t="array" ref="Q316">VLOOKUP($A316,'movie-row'!$A$2:$Z$101,_xlfn.XMATCH(Q$29,'movie-row'!$A$1:$Z$1),0)</f>
        <v>0</v>
      </c>
      <c r="R316" s="18" cm="1">
        <f t="array" ref="R316">VLOOKUP($A316,'movie-row'!$A$2:$Z$101,_xlfn.XMATCH(R$29,'movie-row'!$A$1:$Z$1),0)</f>
        <v>3.5</v>
      </c>
      <c r="S316" s="18" cm="1">
        <f t="array" ref="S316">VLOOKUP($A316,'movie-row'!$A$2:$Z$101,_xlfn.XMATCH(S$29,'movie-row'!$A$1:$Z$1),0)</f>
        <v>4</v>
      </c>
      <c r="T316" s="18" cm="1">
        <f t="array" ref="T316">VLOOKUP($A316,'movie-row'!$A$2:$Z$101,_xlfn.XMATCH(T$29,'movie-row'!$A$1:$Z$1),0)</f>
        <v>3.5</v>
      </c>
      <c r="U316" s="18" cm="1">
        <f t="array" ref="U316">VLOOKUP($A316,'movie-row'!$A$2:$Z$101,_xlfn.XMATCH(U$29,'movie-row'!$A$1:$Z$1),0)</f>
        <v>0</v>
      </c>
      <c r="V316" s="18" cm="1">
        <f t="array" ref="V316">VLOOKUP($A316,'movie-row'!$A$2:$Z$101,_xlfn.XMATCH(V$29,'movie-row'!$A$1:$Z$1),0)</f>
        <v>4</v>
      </c>
      <c r="W316" s="18" cm="1">
        <f t="array" ref="W316">VLOOKUP($A316,'movie-row'!$A$2:$Z$101,_xlfn.XMATCH(W$29,'movie-row'!$A$1:$Z$1),0)</f>
        <v>4</v>
      </c>
      <c r="X316" s="18" cm="1">
        <f t="array" ref="X316">VLOOKUP($A316,'movie-row'!$A$2:$Z$101,_xlfn.XMATCH(X$29,'movie-row'!$A$1:$Z$1),0)</f>
        <v>0</v>
      </c>
      <c r="Y316" s="18" cm="1">
        <f t="array" ref="Y316">VLOOKUP($A316,'movie-row'!$A$2:$Z$101,_xlfn.XMATCH(Y$29,'movie-row'!$A$1:$Z$1),0)</f>
        <v>0</v>
      </c>
      <c r="Z316" s="18" cm="1">
        <f t="array" ref="Z316">VLOOKUP($A316,'movie-row'!$A$2:$Z$101,_xlfn.XMATCH(Z$29,'movie-row'!$A$1:$Z$1),0)</f>
        <v>0</v>
      </c>
      <c r="AB316" s="38"/>
      <c r="AC316" s="38"/>
      <c r="AD316" s="38"/>
      <c r="AE316" s="38"/>
      <c r="AF316" s="38"/>
      <c r="AG316" s="38"/>
      <c r="AH316" s="38"/>
      <c r="AI316" s="38"/>
      <c r="AJ316" s="38"/>
      <c r="AK316" s="38"/>
      <c r="AL316" s="38"/>
      <c r="AM316" s="38"/>
      <c r="AN316" s="38"/>
      <c r="AO316" s="38"/>
      <c r="AP316" s="38"/>
      <c r="AQ316" s="38"/>
      <c r="AR316" s="38"/>
      <c r="AS316" s="38"/>
      <c r="AT316" s="38"/>
      <c r="AU316" s="38"/>
      <c r="AV316" s="38"/>
      <c r="AW316" s="38"/>
      <c r="AX316" s="38"/>
      <c r="AY316" s="38"/>
      <c r="AZ316" s="38"/>
    </row>
    <row r="317" spans="1:52">
      <c r="A317" s="1" t="str">
        <f t="shared" ref="A317:A320" si="54">A316</f>
        <v>640: Catch Me If You Can (2002)</v>
      </c>
      <c r="B317" s="18" cm="1">
        <f t="array" ref="B317">VLOOKUP($A317,'movie-row'!$A$2:$Z$101,_xlfn.XMATCH(B$30,'movie-row'!$A$1:$Z$1),0)</f>
        <v>3</v>
      </c>
      <c r="C317" s="18" cm="1">
        <f t="array" ref="C317">VLOOKUP($A317,'movie-row'!$A$2:$Z$101,_xlfn.XMATCH(C$30,'movie-row'!$A$1:$Z$1),0)</f>
        <v>4</v>
      </c>
      <c r="D317" s="18" cm="1">
        <f t="array" ref="D317">VLOOKUP($A317,'movie-row'!$A$2:$Z$101,_xlfn.XMATCH(D$30,'movie-row'!$A$1:$Z$1),0)</f>
        <v>4</v>
      </c>
      <c r="E317" s="18" cm="1">
        <f t="array" ref="E317">VLOOKUP($A317,'movie-row'!$A$2:$Z$101,_xlfn.XMATCH(E$30,'movie-row'!$A$1:$Z$1),0)</f>
        <v>0</v>
      </c>
      <c r="F317" s="27" cm="1">
        <f t="array" ref="F317">VLOOKUP($A317,'movie-row'!$A$2:$Z$101,_xlfn.XMATCH(F$30,'movie-row'!$A$1:$Z$1),0)</f>
        <v>0</v>
      </c>
      <c r="G317" s="18" cm="1">
        <f t="array" ref="G317">VLOOKUP($A317,'movie-row'!$A$2:$Z$101,_xlfn.XMATCH(G$30,'movie-row'!$A$1:$Z$1),0)</f>
        <v>3.5</v>
      </c>
      <c r="H317" s="18" cm="1">
        <f t="array" ref="H317">VLOOKUP($A317,'movie-row'!$A$2:$Z$101,_xlfn.XMATCH(H$30,'movie-row'!$A$1:$Z$1),0)</f>
        <v>4</v>
      </c>
      <c r="I317" s="18" cm="1">
        <f t="array" ref="I317">VLOOKUP($A317,'movie-row'!$A$2:$Z$101,_xlfn.XMATCH(I$30,'movie-row'!$A$1:$Z$1),0)</f>
        <v>0</v>
      </c>
      <c r="J317" s="18" cm="1">
        <f t="array" ref="J317">VLOOKUP($A317,'movie-row'!$A$2:$Z$101,_xlfn.XMATCH(J$30,'movie-row'!$A$1:$Z$1),0)</f>
        <v>0</v>
      </c>
      <c r="K317" s="18" cm="1">
        <f t="array" ref="K317">VLOOKUP($A317,'movie-row'!$A$2:$Z$101,_xlfn.XMATCH(K$30,'movie-row'!$A$1:$Z$1),0)</f>
        <v>4</v>
      </c>
      <c r="L317" s="18" cm="1">
        <f t="array" ref="L317">VLOOKUP($A317,'movie-row'!$A$2:$Z$101,_xlfn.XMATCH(L$30,'movie-row'!$A$1:$Z$1),0)</f>
        <v>3</v>
      </c>
      <c r="M317" s="18" cm="1">
        <f t="array" ref="M317">VLOOKUP($A317,'movie-row'!$A$2:$Z$101,_xlfn.XMATCH(M$30,'movie-row'!$A$1:$Z$1),0)</f>
        <v>0</v>
      </c>
      <c r="N317" s="18" cm="1">
        <f t="array" ref="N317">VLOOKUP($A317,'movie-row'!$A$2:$Z$101,_xlfn.XMATCH(N$30,'movie-row'!$A$1:$Z$1),0)</f>
        <v>4</v>
      </c>
      <c r="O317" s="27" cm="1">
        <f t="array" ref="O317">VLOOKUP($A317,'movie-row'!$A$2:$Z$101,_xlfn.XMATCH(O$30,'movie-row'!$A$1:$Z$1),0)</f>
        <v>4.5</v>
      </c>
      <c r="P317" s="18" cm="1">
        <f t="array" ref="P317">VLOOKUP($A317,'movie-row'!$A$2:$Z$101,_xlfn.XMATCH(P$30,'movie-row'!$A$1:$Z$1),0)</f>
        <v>0</v>
      </c>
      <c r="Q317" s="18" cm="1">
        <f t="array" ref="Q317">VLOOKUP($A317,'movie-row'!$A$2:$Z$101,_xlfn.XMATCH(Q$30,'movie-row'!$A$1:$Z$1),0)</f>
        <v>4.5</v>
      </c>
      <c r="R317" s="18" cm="1">
        <f t="array" ref="R317">VLOOKUP($A317,'movie-row'!$A$2:$Z$101,_xlfn.XMATCH(R$30,'movie-row'!$A$1:$Z$1),0)</f>
        <v>0</v>
      </c>
      <c r="S317" s="18" cm="1">
        <f t="array" ref="S317">VLOOKUP($A317,'movie-row'!$A$2:$Z$101,_xlfn.XMATCH(S$30,'movie-row'!$A$1:$Z$1),0)</f>
        <v>0</v>
      </c>
      <c r="T317" s="18" cm="1">
        <f t="array" ref="T317">VLOOKUP($A317,'movie-row'!$A$2:$Z$101,_xlfn.XMATCH(T$30,'movie-row'!$A$1:$Z$1),0)</f>
        <v>0</v>
      </c>
      <c r="U317" s="18" cm="1">
        <f t="array" ref="U317">VLOOKUP($A317,'movie-row'!$A$2:$Z$101,_xlfn.XMATCH(U$30,'movie-row'!$A$1:$Z$1),0)</f>
        <v>4</v>
      </c>
      <c r="V317" s="18" cm="1">
        <f t="array" ref="V317">VLOOKUP($A317,'movie-row'!$A$2:$Z$101,_xlfn.XMATCH(V$30,'movie-row'!$A$1:$Z$1),0)</f>
        <v>0</v>
      </c>
      <c r="W317" s="18" cm="1">
        <f t="array" ref="W317">VLOOKUP($A317,'movie-row'!$A$2:$Z$101,_xlfn.XMATCH(W$30,'movie-row'!$A$1:$Z$1),0)</f>
        <v>5</v>
      </c>
      <c r="X317" s="18" cm="1">
        <f t="array" ref="X317">VLOOKUP($A317,'movie-row'!$A$2:$Z$101,_xlfn.XMATCH(X$30,'movie-row'!$A$1:$Z$1),0)</f>
        <v>0</v>
      </c>
      <c r="Y317" s="18" cm="1">
        <f t="array" ref="Y317">VLOOKUP($A317,'movie-row'!$A$2:$Z$101,_xlfn.XMATCH(Y$30,'movie-row'!$A$1:$Z$1),0)</f>
        <v>0</v>
      </c>
      <c r="Z317" s="18" cm="1">
        <f t="array" ref="Z317">VLOOKUP($A317,'movie-row'!$A$2:$Z$101,_xlfn.XMATCH(Z$30,'movie-row'!$A$1:$Z$1),0)</f>
        <v>4.5</v>
      </c>
      <c r="AB317" s="38"/>
      <c r="AC317" s="38"/>
      <c r="AD317" s="38"/>
      <c r="AE317" s="38"/>
      <c r="AF317" s="38"/>
      <c r="AG317" s="38"/>
      <c r="AH317" s="38"/>
      <c r="AI317" s="38"/>
      <c r="AJ317" s="38"/>
      <c r="AK317" s="38"/>
      <c r="AL317" s="38"/>
      <c r="AM317" s="38"/>
      <c r="AN317" s="38"/>
      <c r="AO317" s="38"/>
      <c r="AP317" s="38"/>
      <c r="AQ317" s="38"/>
      <c r="AR317" s="38"/>
      <c r="AS317" s="38"/>
      <c r="AT317" s="38"/>
      <c r="AU317" s="38"/>
      <c r="AV317" s="38"/>
      <c r="AW317" s="38"/>
      <c r="AX317" s="38"/>
      <c r="AY317" s="38"/>
      <c r="AZ317" s="38"/>
    </row>
    <row r="318" spans="1:52">
      <c r="A318" s="1" t="str">
        <f t="shared" si="54"/>
        <v>640: Catch Me If You Can (2002)</v>
      </c>
      <c r="B318" s="18" cm="1">
        <f t="array" ref="B318">VLOOKUP($A318,'movie-row'!$A$2:$Z$101,_xlfn.XMATCH(B$31,'movie-row'!$A$1:$Z$1),0)</f>
        <v>4</v>
      </c>
      <c r="C318" s="18" cm="1">
        <f t="array" ref="C318">VLOOKUP($A318,'movie-row'!$A$2:$Z$101,_xlfn.XMATCH(C$31,'movie-row'!$A$1:$Z$1),0)</f>
        <v>0</v>
      </c>
      <c r="D318" s="18" cm="1">
        <f t="array" ref="D318">VLOOKUP($A318,'movie-row'!$A$2:$Z$101,_xlfn.XMATCH(D$31,'movie-row'!$A$1:$Z$1),0)</f>
        <v>4</v>
      </c>
      <c r="E318" s="18" cm="1">
        <f t="array" ref="E318">VLOOKUP($A318,'movie-row'!$A$2:$Z$101,_xlfn.XMATCH(E$31,'movie-row'!$A$1:$Z$1),0)</f>
        <v>0</v>
      </c>
      <c r="F318" s="27" cm="1">
        <f t="array" ref="F318">VLOOKUP($A318,'movie-row'!$A$2:$Z$101,_xlfn.XMATCH(F$31,'movie-row'!$A$1:$Z$1),0)</f>
        <v>3</v>
      </c>
      <c r="G318" s="18" cm="1">
        <f t="array" ref="G318">VLOOKUP($A318,'movie-row'!$A$2:$Z$101,_xlfn.XMATCH(G$31,'movie-row'!$A$1:$Z$1),0)</f>
        <v>0</v>
      </c>
      <c r="H318" s="18" cm="1">
        <f t="array" ref="H318">VLOOKUP($A318,'movie-row'!$A$2:$Z$101,_xlfn.XMATCH(H$31,'movie-row'!$A$1:$Z$1),0)</f>
        <v>4</v>
      </c>
      <c r="I318" s="18" cm="1">
        <f t="array" ref="I318">VLOOKUP($A318,'movie-row'!$A$2:$Z$101,_xlfn.XMATCH(I$31,'movie-row'!$A$1:$Z$1),0)</f>
        <v>4</v>
      </c>
      <c r="J318" s="18" cm="1">
        <f t="array" ref="J318">VLOOKUP($A318,'movie-row'!$A$2:$Z$101,_xlfn.XMATCH(J$31,'movie-row'!$A$1:$Z$1),0)</f>
        <v>4</v>
      </c>
      <c r="K318" s="18" cm="1">
        <f t="array" ref="K318">VLOOKUP($A318,'movie-row'!$A$2:$Z$101,_xlfn.XMATCH(K$31,'movie-row'!$A$1:$Z$1),0)</f>
        <v>0</v>
      </c>
      <c r="L318" s="18" cm="1">
        <f t="array" ref="L318">VLOOKUP($A318,'movie-row'!$A$2:$Z$101,_xlfn.XMATCH(L$31,'movie-row'!$A$1:$Z$1),0)</f>
        <v>0</v>
      </c>
      <c r="M318" s="18" cm="1">
        <f t="array" ref="M318">VLOOKUP($A318,'movie-row'!$A$2:$Z$101,_xlfn.XMATCH(M$31,'movie-row'!$A$1:$Z$1),0)</f>
        <v>3.5</v>
      </c>
      <c r="N318" s="18" cm="1">
        <f t="array" ref="N318">VLOOKUP($A318,'movie-row'!$A$2:$Z$101,_xlfn.XMATCH(N$31,'movie-row'!$A$1:$Z$1),0)</f>
        <v>0</v>
      </c>
      <c r="O318" s="27" cm="1">
        <f t="array" ref="O318">VLOOKUP($A318,'movie-row'!$A$2:$Z$101,_xlfn.XMATCH(O$31,'movie-row'!$A$1:$Z$1),0)</f>
        <v>4</v>
      </c>
      <c r="P318" s="18" cm="1">
        <f t="array" ref="P318">VLOOKUP($A318,'movie-row'!$A$2:$Z$101,_xlfn.XMATCH(P$31,'movie-row'!$A$1:$Z$1),0)</f>
        <v>0</v>
      </c>
      <c r="Q318" s="18" cm="1">
        <f t="array" ref="Q318">VLOOKUP($A318,'movie-row'!$A$2:$Z$101,_xlfn.XMATCH(Q$31,'movie-row'!$A$1:$Z$1),0)</f>
        <v>3.5</v>
      </c>
      <c r="R318" s="18" cm="1">
        <f t="array" ref="R318">VLOOKUP($A318,'movie-row'!$A$2:$Z$101,_xlfn.XMATCH(R$31,'movie-row'!$A$1:$Z$1),0)</f>
        <v>0</v>
      </c>
      <c r="S318" s="18" cm="1">
        <f t="array" ref="S318">VLOOKUP($A318,'movie-row'!$A$2:$Z$101,_xlfn.XMATCH(S$31,'movie-row'!$A$1:$Z$1),0)</f>
        <v>4.5</v>
      </c>
      <c r="T318" s="18" cm="1">
        <f t="array" ref="T318">VLOOKUP($A318,'movie-row'!$A$2:$Z$101,_xlfn.XMATCH(T$31,'movie-row'!$A$1:$Z$1),0)</f>
        <v>0</v>
      </c>
      <c r="U318" s="18" cm="1">
        <f t="array" ref="U318">VLOOKUP($A318,'movie-row'!$A$2:$Z$101,_xlfn.XMATCH(U$31,'movie-row'!$A$1:$Z$1),0)</f>
        <v>4</v>
      </c>
      <c r="V318" s="18" cm="1">
        <f t="array" ref="V318">VLOOKUP($A318,'movie-row'!$A$2:$Z$101,_xlfn.XMATCH(V$31,'movie-row'!$A$1:$Z$1),0)</f>
        <v>3</v>
      </c>
      <c r="W318" s="18" cm="1">
        <f t="array" ref="W318">VLOOKUP($A318,'movie-row'!$A$2:$Z$101,_xlfn.XMATCH(W$31,'movie-row'!$A$1:$Z$1),0)</f>
        <v>5</v>
      </c>
      <c r="X318" s="18" cm="1">
        <f t="array" ref="X318">VLOOKUP($A318,'movie-row'!$A$2:$Z$101,_xlfn.XMATCH(X$31,'movie-row'!$A$1:$Z$1),0)</f>
        <v>3</v>
      </c>
      <c r="Y318" s="18" cm="1">
        <f t="array" ref="Y318">VLOOKUP($A318,'movie-row'!$A$2:$Z$101,_xlfn.XMATCH(Y$31,'movie-row'!$A$1:$Z$1),0)</f>
        <v>3</v>
      </c>
      <c r="Z318" s="18" cm="1">
        <f t="array" ref="Z318">VLOOKUP($A318,'movie-row'!$A$2:$Z$101,_xlfn.XMATCH(Z$31,'movie-row'!$A$1:$Z$1),0)</f>
        <v>4</v>
      </c>
      <c r="AB318" s="38"/>
      <c r="AC318" s="38"/>
      <c r="AD318" s="38"/>
      <c r="AE318" s="38"/>
      <c r="AF318" s="38"/>
      <c r="AG318" s="38"/>
      <c r="AH318" s="38"/>
      <c r="AI318" s="38"/>
      <c r="AJ318" s="38"/>
      <c r="AK318" s="38"/>
      <c r="AL318" s="38"/>
      <c r="AM318" s="38"/>
      <c r="AN318" s="38"/>
      <c r="AO318" s="38"/>
      <c r="AP318" s="38"/>
      <c r="AQ318" s="38"/>
      <c r="AR318" s="38"/>
      <c r="AS318" s="38"/>
      <c r="AT318" s="38"/>
      <c r="AU318" s="38"/>
      <c r="AV318" s="38"/>
      <c r="AW318" s="38"/>
      <c r="AX318" s="38"/>
      <c r="AY318" s="38"/>
      <c r="AZ318" s="38"/>
    </row>
    <row r="319" spans="1:52">
      <c r="A319" s="1" t="str">
        <f t="shared" si="54"/>
        <v>640: Catch Me If You Can (2002)</v>
      </c>
      <c r="B319" s="18" cm="1">
        <f t="array" ref="B319">VLOOKUP($A319,'movie-row'!$A$2:$Z$101,_xlfn.XMATCH(B$32,'movie-row'!$A$1:$Z$1),0)</f>
        <v>4</v>
      </c>
      <c r="C319" s="18" cm="1">
        <f t="array" ref="C319">VLOOKUP($A319,'movie-row'!$A$2:$Z$101,_xlfn.XMATCH(C$32,'movie-row'!$A$1:$Z$1),0)</f>
        <v>0</v>
      </c>
      <c r="D319" s="18" cm="1">
        <f t="array" ref="D319">VLOOKUP($A319,'movie-row'!$A$2:$Z$101,_xlfn.XMATCH(D$32,'movie-row'!$A$1:$Z$1),0)</f>
        <v>4</v>
      </c>
      <c r="E319" s="18" cm="1">
        <f t="array" ref="E319">VLOOKUP($A319,'movie-row'!$A$2:$Z$101,_xlfn.XMATCH(E$32,'movie-row'!$A$1:$Z$1),0)</f>
        <v>0</v>
      </c>
      <c r="F319" s="27" cm="1">
        <f t="array" ref="F319">VLOOKUP($A319,'movie-row'!$A$2:$Z$101,_xlfn.XMATCH(F$32,'movie-row'!$A$1:$Z$1),0)</f>
        <v>0</v>
      </c>
      <c r="G319" s="18" cm="1">
        <f t="array" ref="G319">VLOOKUP($A319,'movie-row'!$A$2:$Z$101,_xlfn.XMATCH(G$32,'movie-row'!$A$1:$Z$1),0)</f>
        <v>4</v>
      </c>
      <c r="H319" s="18" cm="1">
        <f t="array" ref="H319">VLOOKUP($A319,'movie-row'!$A$2:$Z$101,_xlfn.XMATCH(H$32,'movie-row'!$A$1:$Z$1),0)</f>
        <v>0</v>
      </c>
      <c r="I319" s="18" cm="1">
        <f t="array" ref="I319">VLOOKUP($A319,'movie-row'!$A$2:$Z$101,_xlfn.XMATCH(I$32,'movie-row'!$A$1:$Z$1),0)</f>
        <v>0</v>
      </c>
      <c r="J319" s="18" cm="1">
        <f t="array" ref="J319">VLOOKUP($A319,'movie-row'!$A$2:$Z$101,_xlfn.XMATCH(J$32,'movie-row'!$A$1:$Z$1),0)</f>
        <v>0</v>
      </c>
      <c r="K319" s="18" cm="1">
        <f t="array" ref="K319">VLOOKUP($A319,'movie-row'!$A$2:$Z$101,_xlfn.XMATCH(K$32,'movie-row'!$A$1:$Z$1),0)</f>
        <v>5</v>
      </c>
      <c r="L319" s="18" cm="1">
        <f t="array" ref="L319">VLOOKUP($A319,'movie-row'!$A$2:$Z$101,_xlfn.XMATCH(L$32,'movie-row'!$A$1:$Z$1),0)</f>
        <v>0</v>
      </c>
      <c r="M319" s="18" cm="1">
        <f t="array" ref="M319">VLOOKUP($A319,'movie-row'!$A$2:$Z$101,_xlfn.XMATCH(M$32,'movie-row'!$A$1:$Z$1),0)</f>
        <v>5</v>
      </c>
      <c r="N319" s="18" cm="1">
        <f t="array" ref="N319">VLOOKUP($A319,'movie-row'!$A$2:$Z$101,_xlfn.XMATCH(N$32,'movie-row'!$A$1:$Z$1),0)</f>
        <v>3.5</v>
      </c>
      <c r="O319" s="27" cm="1">
        <f t="array" ref="O319">VLOOKUP($A319,'movie-row'!$A$2:$Z$101,_xlfn.XMATCH(O$32,'movie-row'!$A$1:$Z$1),0)</f>
        <v>4</v>
      </c>
      <c r="P319" s="18" cm="1">
        <f t="array" ref="P319">VLOOKUP($A319,'movie-row'!$A$2:$Z$101,_xlfn.XMATCH(P$32,'movie-row'!$A$1:$Z$1),0)</f>
        <v>3</v>
      </c>
      <c r="Q319" s="18" cm="1">
        <f t="array" ref="Q319">VLOOKUP($A319,'movie-row'!$A$2:$Z$101,_xlfn.XMATCH(Q$32,'movie-row'!$A$1:$Z$1),0)</f>
        <v>0</v>
      </c>
      <c r="R319" s="18" cm="1">
        <f t="array" ref="R319">VLOOKUP($A319,'movie-row'!$A$2:$Z$101,_xlfn.XMATCH(R$32,'movie-row'!$A$1:$Z$1),0)</f>
        <v>4</v>
      </c>
      <c r="S319" s="18" cm="1">
        <f t="array" ref="S319">VLOOKUP($A319,'movie-row'!$A$2:$Z$101,_xlfn.XMATCH(S$32,'movie-row'!$A$1:$Z$1),0)</f>
        <v>0</v>
      </c>
      <c r="T319" s="18" cm="1">
        <f t="array" ref="T319">VLOOKUP($A319,'movie-row'!$A$2:$Z$101,_xlfn.XMATCH(T$32,'movie-row'!$A$1:$Z$1),0)</f>
        <v>0</v>
      </c>
      <c r="U319" s="18" cm="1">
        <f t="array" ref="U319">VLOOKUP($A319,'movie-row'!$A$2:$Z$101,_xlfn.XMATCH(U$32,'movie-row'!$A$1:$Z$1),0)</f>
        <v>4.5</v>
      </c>
      <c r="V319" s="18" cm="1">
        <f t="array" ref="V319">VLOOKUP($A319,'movie-row'!$A$2:$Z$101,_xlfn.XMATCH(V$32,'movie-row'!$A$1:$Z$1),0)</f>
        <v>0</v>
      </c>
      <c r="W319" s="18" cm="1">
        <f t="array" ref="W319">VLOOKUP($A319,'movie-row'!$A$2:$Z$101,_xlfn.XMATCH(W$32,'movie-row'!$A$1:$Z$1),0)</f>
        <v>0</v>
      </c>
      <c r="X319" s="18" cm="1">
        <f t="array" ref="X319">VLOOKUP($A319,'movie-row'!$A$2:$Z$101,_xlfn.XMATCH(X$32,'movie-row'!$A$1:$Z$1),0)</f>
        <v>4</v>
      </c>
      <c r="Y319" s="18" cm="1">
        <f t="array" ref="Y319">VLOOKUP($A319,'movie-row'!$A$2:$Z$101,_xlfn.XMATCH(Y$32,'movie-row'!$A$1:$Z$1),0)</f>
        <v>4</v>
      </c>
      <c r="Z319" s="18" cm="1">
        <f t="array" ref="Z319">VLOOKUP($A319,'movie-row'!$A$2:$Z$101,_xlfn.XMATCH(Z$32,'movie-row'!$A$1:$Z$1),0)</f>
        <v>4</v>
      </c>
      <c r="AB319" s="38"/>
      <c r="AC319" s="38"/>
      <c r="AD319" s="38"/>
      <c r="AE319" s="38"/>
      <c r="AF319" s="38"/>
      <c r="AG319" s="38"/>
      <c r="AH319" s="38"/>
      <c r="AI319" s="38"/>
      <c r="AJ319" s="38"/>
      <c r="AK319" s="38"/>
      <c r="AL319" s="38"/>
      <c r="AM319" s="38"/>
      <c r="AN319" s="38"/>
      <c r="AO319" s="38"/>
      <c r="AP319" s="38"/>
      <c r="AQ319" s="38"/>
      <c r="AR319" s="38"/>
      <c r="AS319" s="38"/>
      <c r="AT319" s="38"/>
      <c r="AU319" s="38"/>
      <c r="AV319" s="38"/>
      <c r="AW319" s="38"/>
      <c r="AX319" s="38"/>
      <c r="AY319" s="38"/>
      <c r="AZ319" s="38"/>
    </row>
    <row r="320" spans="1:52">
      <c r="A320" s="1" t="str">
        <f t="shared" si="54"/>
        <v>640: Catch Me If You Can (2002)</v>
      </c>
      <c r="B320" s="18" cm="1">
        <f t="array" ref="B320">VLOOKUP($A320,'movie-row'!$A$2:$Z$101,_xlfn.XMATCH(B$33,'movie-row'!$A$1:$Z$1),0)</f>
        <v>0</v>
      </c>
      <c r="C320" s="18" cm="1">
        <f t="array" ref="C320">VLOOKUP($A320,'movie-row'!$A$2:$Z$101,_xlfn.XMATCH(C$33,'movie-row'!$A$1:$Z$1),0)</f>
        <v>0</v>
      </c>
      <c r="D320" s="18" cm="1">
        <f t="array" ref="D320">VLOOKUP($A320,'movie-row'!$A$2:$Z$101,_xlfn.XMATCH(D$33,'movie-row'!$A$1:$Z$1),0)</f>
        <v>3.5</v>
      </c>
      <c r="E320" s="18" cm="1">
        <f t="array" ref="E320">VLOOKUP($A320,'movie-row'!$A$2:$Z$101,_xlfn.XMATCH(E$33,'movie-row'!$A$1:$Z$1),0)</f>
        <v>4</v>
      </c>
      <c r="F320" s="27" cm="1">
        <f t="array" ref="F320">VLOOKUP($A320,'movie-row'!$A$2:$Z$101,_xlfn.XMATCH(F$33,'movie-row'!$A$1:$Z$1),0)</f>
        <v>0</v>
      </c>
      <c r="G320" s="18" cm="1">
        <f t="array" ref="G320">VLOOKUP($A320,'movie-row'!$A$2:$Z$101,_xlfn.XMATCH(G$33,'movie-row'!$A$1:$Z$1),0)</f>
        <v>3.5</v>
      </c>
      <c r="H320" s="18" cm="1">
        <f t="array" ref="H320">VLOOKUP($A320,'movie-row'!$A$2:$Z$101,_xlfn.XMATCH(H$33,'movie-row'!$A$1:$Z$1),0)</f>
        <v>0</v>
      </c>
      <c r="I320" s="18" cm="1">
        <f t="array" ref="I320">VLOOKUP($A320,'movie-row'!$A$2:$Z$101,_xlfn.XMATCH(I$33,'movie-row'!$A$1:$Z$1),0)</f>
        <v>3</v>
      </c>
      <c r="J320" s="18" cm="1">
        <f t="array" ref="J320">VLOOKUP($A320,'movie-row'!$A$2:$Z$101,_xlfn.XMATCH(J$33,'movie-row'!$A$1:$Z$1),0)</f>
        <v>4.5</v>
      </c>
      <c r="K320" s="18" cm="1">
        <f t="array" ref="K320">VLOOKUP($A320,'movie-row'!$A$2:$Z$101,_xlfn.XMATCH(K$33,'movie-row'!$A$1:$Z$1),0)</f>
        <v>3.5</v>
      </c>
      <c r="L320" s="18" cm="1">
        <f t="array" ref="L320">VLOOKUP($A320,'movie-row'!$A$2:$Z$101,_xlfn.XMATCH(L$33,'movie-row'!$A$1:$Z$1),0)</f>
        <v>3.5</v>
      </c>
      <c r="M320" s="18" cm="1">
        <f t="array" ref="M320">VLOOKUP($A320,'movie-row'!$A$2:$Z$101,_xlfn.XMATCH(M$33,'movie-row'!$A$1:$Z$1),0)</f>
        <v>0</v>
      </c>
      <c r="N320" s="18" cm="1">
        <f t="array" ref="N320">VLOOKUP($A320,'movie-row'!$A$2:$Z$101,_xlfn.XMATCH(N$33,'movie-row'!$A$1:$Z$1),0)</f>
        <v>0</v>
      </c>
      <c r="O320" s="27" cm="1">
        <f t="array" ref="O320">VLOOKUP($A320,'movie-row'!$A$2:$Z$101,_xlfn.XMATCH(O$33,'movie-row'!$A$1:$Z$1),0)</f>
        <v>3.5</v>
      </c>
      <c r="P320" s="18" cm="1">
        <f t="array" ref="P320">VLOOKUP($A320,'movie-row'!$A$2:$Z$101,_xlfn.XMATCH(P$33,'movie-row'!$A$1:$Z$1),0)</f>
        <v>0</v>
      </c>
      <c r="Q320" s="18" cm="1">
        <f t="array" ref="Q320">VLOOKUP($A320,'movie-row'!$A$2:$Z$101,_xlfn.XMATCH(Q$33,'movie-row'!$A$1:$Z$1),0)</f>
        <v>0</v>
      </c>
      <c r="R320" s="18" cm="1">
        <f t="array" ref="R320">VLOOKUP($A320,'movie-row'!$A$2:$Z$101,_xlfn.XMATCH(R$33,'movie-row'!$A$1:$Z$1),0)</f>
        <v>0</v>
      </c>
      <c r="S320" s="18" cm="1">
        <f t="array" ref="S320">VLOOKUP($A320,'movie-row'!$A$2:$Z$101,_xlfn.XMATCH(S$33,'movie-row'!$A$1:$Z$1),0)</f>
        <v>3.5</v>
      </c>
      <c r="T320" s="18" cm="1">
        <f t="array" ref="T320">VLOOKUP($A320,'movie-row'!$A$2:$Z$101,_xlfn.XMATCH(T$33,'movie-row'!$A$1:$Z$1),0)</f>
        <v>3</v>
      </c>
      <c r="U320" s="18" cm="1">
        <f t="array" ref="U320">VLOOKUP($A320,'movie-row'!$A$2:$Z$101,_xlfn.XMATCH(U$33,'movie-row'!$A$1:$Z$1),0)</f>
        <v>0</v>
      </c>
      <c r="V320" s="18" cm="1">
        <f t="array" ref="V320">VLOOKUP($A320,'movie-row'!$A$2:$Z$101,_xlfn.XMATCH(V$33,'movie-row'!$A$1:$Z$1),0)</f>
        <v>0</v>
      </c>
      <c r="W320" s="18" cm="1">
        <f t="array" ref="W320">VLOOKUP($A320,'movie-row'!$A$2:$Z$101,_xlfn.XMATCH(W$33,'movie-row'!$A$1:$Z$1),0)</f>
        <v>4.5</v>
      </c>
      <c r="X320" s="18" cm="1">
        <f t="array" ref="X320">VLOOKUP($A320,'movie-row'!$A$2:$Z$101,_xlfn.XMATCH(X$33,'movie-row'!$A$1:$Z$1),0)</f>
        <v>0</v>
      </c>
      <c r="Y320" s="18" cm="1">
        <f t="array" ref="Y320">VLOOKUP($A320,'movie-row'!$A$2:$Z$101,_xlfn.XMATCH(Y$33,'movie-row'!$A$1:$Z$1),0)</f>
        <v>4</v>
      </c>
      <c r="Z320" s="18" cm="1">
        <f t="array" ref="Z320">VLOOKUP($A320,'movie-row'!$A$2:$Z$101,_xlfn.XMATCH(Z$33,'movie-row'!$A$1:$Z$1),0)</f>
        <v>4</v>
      </c>
      <c r="AB320" s="38"/>
      <c r="AC320" s="38"/>
      <c r="AD320" s="38"/>
      <c r="AE320" s="38"/>
      <c r="AF320" s="38"/>
      <c r="AG320" s="38"/>
      <c r="AH320" s="38"/>
      <c r="AI320" s="38"/>
      <c r="AJ320" s="38"/>
      <c r="AK320" s="38"/>
      <c r="AL320" s="38"/>
      <c r="AM320" s="38"/>
      <c r="AN320" s="38"/>
      <c r="AO320" s="38"/>
      <c r="AP320" s="38"/>
      <c r="AQ320" s="38"/>
      <c r="AR320" s="38"/>
      <c r="AS320" s="38"/>
      <c r="AT320" s="38"/>
      <c r="AU320" s="38"/>
      <c r="AV320" s="38"/>
      <c r="AW320" s="38"/>
      <c r="AX320" s="38"/>
      <c r="AY320" s="38"/>
      <c r="AZ320" s="38"/>
    </row>
    <row r="321" spans="1:52">
      <c r="A321" s="21" t="s">
        <v>55</v>
      </c>
      <c r="B321" s="18" cm="1">
        <f t="array" ref="B321">VLOOKUP($A321,'movie-row'!$A$2:$Z$101,_xlfn.XMATCH(B$29,'movie-row'!$A$1:$Z$1),0)</f>
        <v>0</v>
      </c>
      <c r="C321" s="18" cm="1">
        <f t="array" ref="C321">VLOOKUP($A321,'movie-row'!$A$2:$Z$101,_xlfn.XMATCH(C$29,'movie-row'!$A$1:$Z$1),0)</f>
        <v>5</v>
      </c>
      <c r="D321" s="18" cm="1">
        <f t="array" ref="D321">VLOOKUP($A321,'movie-row'!$A$2:$Z$101,_xlfn.XMATCH(D$29,'movie-row'!$A$1:$Z$1),0)</f>
        <v>0</v>
      </c>
      <c r="E321" s="18" cm="1">
        <f t="array" ref="E321">VLOOKUP($A321,'movie-row'!$A$2:$Z$101,_xlfn.XMATCH(E$29,'movie-row'!$A$1:$Z$1),0)</f>
        <v>0</v>
      </c>
      <c r="F321" s="27" cm="1">
        <f t="array" ref="F321">VLOOKUP($A321,'movie-row'!$A$2:$Z$101,_xlfn.XMATCH(F$29,'movie-row'!$A$1:$Z$1),0)</f>
        <v>0</v>
      </c>
      <c r="G321" s="18" cm="1">
        <f t="array" ref="G321">VLOOKUP($A321,'movie-row'!$A$2:$Z$101,_xlfn.XMATCH(G$29,'movie-row'!$A$1:$Z$1),0)</f>
        <v>5</v>
      </c>
      <c r="H321" s="18" cm="1">
        <f t="array" ref="H321">VLOOKUP($A321,'movie-row'!$A$2:$Z$101,_xlfn.XMATCH(H$29,'movie-row'!$A$1:$Z$1),0)</f>
        <v>0</v>
      </c>
      <c r="I321" s="18" cm="1">
        <f t="array" ref="I321">VLOOKUP($A321,'movie-row'!$A$2:$Z$101,_xlfn.XMATCH(I$29,'movie-row'!$A$1:$Z$1),0)</f>
        <v>0</v>
      </c>
      <c r="J321" s="18" cm="1">
        <f t="array" ref="J321">VLOOKUP($A321,'movie-row'!$A$2:$Z$101,_xlfn.XMATCH(J$29,'movie-row'!$A$1:$Z$1),0)</f>
        <v>0</v>
      </c>
      <c r="K321" s="18" cm="1">
        <f t="array" ref="K321">VLOOKUP($A321,'movie-row'!$A$2:$Z$101,_xlfn.XMATCH(K$29,'movie-row'!$A$1:$Z$1),0)</f>
        <v>4</v>
      </c>
      <c r="L321" s="18" cm="1">
        <f t="array" ref="L321">VLOOKUP($A321,'movie-row'!$A$2:$Z$101,_xlfn.XMATCH(L$29,'movie-row'!$A$1:$Z$1),0)</f>
        <v>3</v>
      </c>
      <c r="M321" s="18" cm="1">
        <f t="array" ref="M321">VLOOKUP($A321,'movie-row'!$A$2:$Z$101,_xlfn.XMATCH(M$29,'movie-row'!$A$1:$Z$1),0)</f>
        <v>4</v>
      </c>
      <c r="N321" s="18" cm="1">
        <f t="array" ref="N321">VLOOKUP($A321,'movie-row'!$A$2:$Z$101,_xlfn.XMATCH(N$29,'movie-row'!$A$1:$Z$1),0)</f>
        <v>3</v>
      </c>
      <c r="O321" s="27" cm="1">
        <f t="array" ref="O321">VLOOKUP($A321,'movie-row'!$A$2:$Z$101,_xlfn.XMATCH(O$29,'movie-row'!$A$1:$Z$1),0)</f>
        <v>0</v>
      </c>
      <c r="P321" s="18" cm="1">
        <f t="array" ref="P321">VLOOKUP($A321,'movie-row'!$A$2:$Z$101,_xlfn.XMATCH(P$29,'movie-row'!$A$1:$Z$1),0)</f>
        <v>4.5</v>
      </c>
      <c r="Q321" s="18" cm="1">
        <f t="array" ref="Q321">VLOOKUP($A321,'movie-row'!$A$2:$Z$101,_xlfn.XMATCH(Q$29,'movie-row'!$A$1:$Z$1),0)</f>
        <v>4</v>
      </c>
      <c r="R321" s="18" cm="1">
        <f t="array" ref="R321">VLOOKUP($A321,'movie-row'!$A$2:$Z$101,_xlfn.XMATCH(R$29,'movie-row'!$A$1:$Z$1),0)</f>
        <v>0</v>
      </c>
      <c r="S321" s="18" cm="1">
        <f t="array" ref="S321">VLOOKUP($A321,'movie-row'!$A$2:$Z$101,_xlfn.XMATCH(S$29,'movie-row'!$A$1:$Z$1),0)</f>
        <v>0</v>
      </c>
      <c r="T321" s="18" cm="1">
        <f t="array" ref="T321">VLOOKUP($A321,'movie-row'!$A$2:$Z$101,_xlfn.XMATCH(T$29,'movie-row'!$A$1:$Z$1),0)</f>
        <v>0</v>
      </c>
      <c r="U321" s="18" cm="1">
        <f t="array" ref="U321">VLOOKUP($A321,'movie-row'!$A$2:$Z$101,_xlfn.XMATCH(U$29,'movie-row'!$A$1:$Z$1),0)</f>
        <v>0</v>
      </c>
      <c r="V321" s="18" cm="1">
        <f t="array" ref="V321">VLOOKUP($A321,'movie-row'!$A$2:$Z$101,_xlfn.XMATCH(V$29,'movie-row'!$A$1:$Z$1),0)</f>
        <v>3.5</v>
      </c>
      <c r="W321" s="18" cm="1">
        <f t="array" ref="W321">VLOOKUP($A321,'movie-row'!$A$2:$Z$101,_xlfn.XMATCH(W$29,'movie-row'!$A$1:$Z$1),0)</f>
        <v>0</v>
      </c>
      <c r="X321" s="18" cm="1">
        <f t="array" ref="X321">VLOOKUP($A321,'movie-row'!$A$2:$Z$101,_xlfn.XMATCH(X$29,'movie-row'!$A$1:$Z$1),0)</f>
        <v>5</v>
      </c>
      <c r="Y321" s="18" cm="1">
        <f t="array" ref="Y321">VLOOKUP($A321,'movie-row'!$A$2:$Z$101,_xlfn.XMATCH(Y$29,'movie-row'!$A$1:$Z$1),0)</f>
        <v>0</v>
      </c>
      <c r="Z321" s="18" cm="1">
        <f t="array" ref="Z321">VLOOKUP($A321,'movie-row'!$A$2:$Z$101,_xlfn.XMATCH(Z$29,'movie-row'!$A$1:$Z$1),0)</f>
        <v>0</v>
      </c>
      <c r="AB321" s="38"/>
      <c r="AC321" s="38"/>
      <c r="AD321" s="38"/>
      <c r="AE321" s="38"/>
      <c r="AF321" s="38"/>
      <c r="AG321" s="38"/>
      <c r="AH321" s="38"/>
      <c r="AI321" s="38"/>
      <c r="AJ321" s="38"/>
      <c r="AK321" s="38"/>
      <c r="AL321" s="38"/>
      <c r="AM321" s="38"/>
      <c r="AN321" s="38"/>
      <c r="AO321" s="38"/>
      <c r="AP321" s="38"/>
      <c r="AQ321" s="38"/>
      <c r="AR321" s="38"/>
      <c r="AS321" s="38"/>
      <c r="AT321" s="38"/>
      <c r="AU321" s="38"/>
      <c r="AV321" s="38"/>
      <c r="AW321" s="38"/>
      <c r="AX321" s="38"/>
      <c r="AY321" s="38"/>
      <c r="AZ321" s="38"/>
    </row>
    <row r="322" spans="1:52">
      <c r="A322" s="1" t="str">
        <f t="shared" ref="A322:A325" si="55">A321</f>
        <v>641: Requiem for a Dream (2000)</v>
      </c>
      <c r="B322" s="18" cm="1">
        <f t="array" ref="B322">VLOOKUP($A322,'movie-row'!$A$2:$Z$101,_xlfn.XMATCH(B$30,'movie-row'!$A$1:$Z$1),0)</f>
        <v>0</v>
      </c>
      <c r="C322" s="18" cm="1">
        <f t="array" ref="C322">VLOOKUP($A322,'movie-row'!$A$2:$Z$101,_xlfn.XMATCH(C$30,'movie-row'!$A$1:$Z$1),0)</f>
        <v>0</v>
      </c>
      <c r="D322" s="18" cm="1">
        <f t="array" ref="D322">VLOOKUP($A322,'movie-row'!$A$2:$Z$101,_xlfn.XMATCH(D$30,'movie-row'!$A$1:$Z$1),0)</f>
        <v>3.5</v>
      </c>
      <c r="E322" s="18" cm="1">
        <f t="array" ref="E322">VLOOKUP($A322,'movie-row'!$A$2:$Z$101,_xlfn.XMATCH(E$30,'movie-row'!$A$1:$Z$1),0)</f>
        <v>0</v>
      </c>
      <c r="F322" s="27" cm="1">
        <f t="array" ref="F322">VLOOKUP($A322,'movie-row'!$A$2:$Z$101,_xlfn.XMATCH(F$30,'movie-row'!$A$1:$Z$1),0)</f>
        <v>0</v>
      </c>
      <c r="G322" s="18" cm="1">
        <f t="array" ref="G322">VLOOKUP($A322,'movie-row'!$A$2:$Z$101,_xlfn.XMATCH(G$30,'movie-row'!$A$1:$Z$1),0)</f>
        <v>0</v>
      </c>
      <c r="H322" s="18" cm="1">
        <f t="array" ref="H322">VLOOKUP($A322,'movie-row'!$A$2:$Z$101,_xlfn.XMATCH(H$30,'movie-row'!$A$1:$Z$1),0)</f>
        <v>0</v>
      </c>
      <c r="I322" s="18" cm="1">
        <f t="array" ref="I322">VLOOKUP($A322,'movie-row'!$A$2:$Z$101,_xlfn.XMATCH(I$30,'movie-row'!$A$1:$Z$1),0)</f>
        <v>0</v>
      </c>
      <c r="J322" s="18" cm="1">
        <f t="array" ref="J322">VLOOKUP($A322,'movie-row'!$A$2:$Z$101,_xlfn.XMATCH(J$30,'movie-row'!$A$1:$Z$1),0)</f>
        <v>5</v>
      </c>
      <c r="K322" s="18" cm="1">
        <f t="array" ref="K322">VLOOKUP($A322,'movie-row'!$A$2:$Z$101,_xlfn.XMATCH(K$30,'movie-row'!$A$1:$Z$1),0)</f>
        <v>0</v>
      </c>
      <c r="L322" s="18" cm="1">
        <f t="array" ref="L322">VLOOKUP($A322,'movie-row'!$A$2:$Z$101,_xlfn.XMATCH(L$30,'movie-row'!$A$1:$Z$1),0)</f>
        <v>0</v>
      </c>
      <c r="M322" s="18" cm="1">
        <f t="array" ref="M322">VLOOKUP($A322,'movie-row'!$A$2:$Z$101,_xlfn.XMATCH(M$30,'movie-row'!$A$1:$Z$1),0)</f>
        <v>0</v>
      </c>
      <c r="N322" s="18" cm="1">
        <f t="array" ref="N322">VLOOKUP($A322,'movie-row'!$A$2:$Z$101,_xlfn.XMATCH(N$30,'movie-row'!$A$1:$Z$1),0)</f>
        <v>0</v>
      </c>
      <c r="O322" s="27" cm="1">
        <f t="array" ref="O322">VLOOKUP($A322,'movie-row'!$A$2:$Z$101,_xlfn.XMATCH(O$30,'movie-row'!$A$1:$Z$1),0)</f>
        <v>4.5</v>
      </c>
      <c r="P322" s="18" cm="1">
        <f t="array" ref="P322">VLOOKUP($A322,'movie-row'!$A$2:$Z$101,_xlfn.XMATCH(P$30,'movie-row'!$A$1:$Z$1),0)</f>
        <v>0</v>
      </c>
      <c r="Q322" s="18" cm="1">
        <f t="array" ref="Q322">VLOOKUP($A322,'movie-row'!$A$2:$Z$101,_xlfn.XMATCH(Q$30,'movie-row'!$A$1:$Z$1),0)</f>
        <v>4.5</v>
      </c>
      <c r="R322" s="18" cm="1">
        <f t="array" ref="R322">VLOOKUP($A322,'movie-row'!$A$2:$Z$101,_xlfn.XMATCH(R$30,'movie-row'!$A$1:$Z$1),0)</f>
        <v>0</v>
      </c>
      <c r="S322" s="18" cm="1">
        <f t="array" ref="S322">VLOOKUP($A322,'movie-row'!$A$2:$Z$101,_xlfn.XMATCH(S$30,'movie-row'!$A$1:$Z$1),0)</f>
        <v>0</v>
      </c>
      <c r="T322" s="18" cm="1">
        <f t="array" ref="T322">VLOOKUP($A322,'movie-row'!$A$2:$Z$101,_xlfn.XMATCH(T$30,'movie-row'!$A$1:$Z$1),0)</f>
        <v>5</v>
      </c>
      <c r="U322" s="18" cm="1">
        <f t="array" ref="U322">VLOOKUP($A322,'movie-row'!$A$2:$Z$101,_xlfn.XMATCH(U$30,'movie-row'!$A$1:$Z$1),0)</f>
        <v>0</v>
      </c>
      <c r="V322" s="18" cm="1">
        <f t="array" ref="V322">VLOOKUP($A322,'movie-row'!$A$2:$Z$101,_xlfn.XMATCH(V$30,'movie-row'!$A$1:$Z$1),0)</f>
        <v>5</v>
      </c>
      <c r="W322" s="18" cm="1">
        <f t="array" ref="W322">VLOOKUP($A322,'movie-row'!$A$2:$Z$101,_xlfn.XMATCH(W$30,'movie-row'!$A$1:$Z$1),0)</f>
        <v>0</v>
      </c>
      <c r="X322" s="18" cm="1">
        <f t="array" ref="X322">VLOOKUP($A322,'movie-row'!$A$2:$Z$101,_xlfn.XMATCH(X$30,'movie-row'!$A$1:$Z$1),0)</f>
        <v>0</v>
      </c>
      <c r="Y322" s="18" cm="1">
        <f t="array" ref="Y322">VLOOKUP($A322,'movie-row'!$A$2:$Z$101,_xlfn.XMATCH(Y$30,'movie-row'!$A$1:$Z$1),0)</f>
        <v>0</v>
      </c>
      <c r="Z322" s="18" cm="1">
        <f t="array" ref="Z322">VLOOKUP($A322,'movie-row'!$A$2:$Z$101,_xlfn.XMATCH(Z$30,'movie-row'!$A$1:$Z$1),0)</f>
        <v>4.5</v>
      </c>
      <c r="AB322" s="38"/>
      <c r="AC322" s="38"/>
      <c r="AD322" s="38"/>
      <c r="AE322" s="38"/>
      <c r="AF322" s="38"/>
      <c r="AG322" s="38"/>
      <c r="AH322" s="38"/>
      <c r="AI322" s="38"/>
      <c r="AJ322" s="38"/>
      <c r="AK322" s="38"/>
      <c r="AL322" s="38"/>
      <c r="AM322" s="38"/>
      <c r="AN322" s="38"/>
      <c r="AO322" s="38"/>
      <c r="AP322" s="38"/>
      <c r="AQ322" s="38"/>
      <c r="AR322" s="38"/>
      <c r="AS322" s="38"/>
      <c r="AT322" s="38"/>
      <c r="AU322" s="38"/>
      <c r="AV322" s="38"/>
      <c r="AW322" s="38"/>
      <c r="AX322" s="38"/>
      <c r="AY322" s="38"/>
      <c r="AZ322" s="38"/>
    </row>
    <row r="323" spans="1:52">
      <c r="A323" s="1" t="str">
        <f t="shared" si="55"/>
        <v>641: Requiem for a Dream (2000)</v>
      </c>
      <c r="B323" s="18" cm="1">
        <f t="array" ref="B323">VLOOKUP($A323,'movie-row'!$A$2:$Z$101,_xlfn.XMATCH(B$31,'movie-row'!$A$1:$Z$1),0)</f>
        <v>3.5</v>
      </c>
      <c r="C323" s="18" cm="1">
        <f t="array" ref="C323">VLOOKUP($A323,'movie-row'!$A$2:$Z$101,_xlfn.XMATCH(C$31,'movie-row'!$A$1:$Z$1),0)</f>
        <v>0</v>
      </c>
      <c r="D323" s="18" cm="1">
        <f t="array" ref="D323">VLOOKUP($A323,'movie-row'!$A$2:$Z$101,_xlfn.XMATCH(D$31,'movie-row'!$A$1:$Z$1),0)</f>
        <v>3</v>
      </c>
      <c r="E323" s="18" cm="1">
        <f t="array" ref="E323">VLOOKUP($A323,'movie-row'!$A$2:$Z$101,_xlfn.XMATCH(E$31,'movie-row'!$A$1:$Z$1),0)</f>
        <v>0</v>
      </c>
      <c r="F323" s="27" cm="1">
        <f t="array" ref="F323">VLOOKUP($A323,'movie-row'!$A$2:$Z$101,_xlfn.XMATCH(F$31,'movie-row'!$A$1:$Z$1),0)</f>
        <v>2.5</v>
      </c>
      <c r="G323" s="18" cm="1">
        <f t="array" ref="G323">VLOOKUP($A323,'movie-row'!$A$2:$Z$101,_xlfn.XMATCH(G$31,'movie-row'!$A$1:$Z$1),0)</f>
        <v>0</v>
      </c>
      <c r="H323" s="18" cm="1">
        <f t="array" ref="H323">VLOOKUP($A323,'movie-row'!$A$2:$Z$101,_xlfn.XMATCH(H$31,'movie-row'!$A$1:$Z$1),0)</f>
        <v>0</v>
      </c>
      <c r="I323" s="18" cm="1">
        <f t="array" ref="I323">VLOOKUP($A323,'movie-row'!$A$2:$Z$101,_xlfn.XMATCH(I$31,'movie-row'!$A$1:$Z$1),0)</f>
        <v>0</v>
      </c>
      <c r="J323" s="18" cm="1">
        <f t="array" ref="J323">VLOOKUP($A323,'movie-row'!$A$2:$Z$101,_xlfn.XMATCH(J$31,'movie-row'!$A$1:$Z$1),0)</f>
        <v>3</v>
      </c>
      <c r="K323" s="18" cm="1">
        <f t="array" ref="K323">VLOOKUP($A323,'movie-row'!$A$2:$Z$101,_xlfn.XMATCH(K$31,'movie-row'!$A$1:$Z$1),0)</f>
        <v>5</v>
      </c>
      <c r="L323" s="18" cm="1">
        <f t="array" ref="L323">VLOOKUP($A323,'movie-row'!$A$2:$Z$101,_xlfn.XMATCH(L$31,'movie-row'!$A$1:$Z$1),0)</f>
        <v>5</v>
      </c>
      <c r="M323" s="18" cm="1">
        <f t="array" ref="M323">VLOOKUP($A323,'movie-row'!$A$2:$Z$101,_xlfn.XMATCH(M$31,'movie-row'!$A$1:$Z$1),0)</f>
        <v>0</v>
      </c>
      <c r="N323" s="18" cm="1">
        <f t="array" ref="N323">VLOOKUP($A323,'movie-row'!$A$2:$Z$101,_xlfn.XMATCH(N$31,'movie-row'!$A$1:$Z$1),0)</f>
        <v>5</v>
      </c>
      <c r="O323" s="27" cm="1">
        <f t="array" ref="O323">VLOOKUP($A323,'movie-row'!$A$2:$Z$101,_xlfn.XMATCH(O$31,'movie-row'!$A$1:$Z$1),0)</f>
        <v>3</v>
      </c>
      <c r="P323" s="18" cm="1">
        <f t="array" ref="P323">VLOOKUP($A323,'movie-row'!$A$2:$Z$101,_xlfn.XMATCH(P$31,'movie-row'!$A$1:$Z$1),0)</f>
        <v>5</v>
      </c>
      <c r="Q323" s="18" cm="1">
        <f t="array" ref="Q323">VLOOKUP($A323,'movie-row'!$A$2:$Z$101,_xlfn.XMATCH(Q$31,'movie-row'!$A$1:$Z$1),0)</f>
        <v>0</v>
      </c>
      <c r="R323" s="18" cm="1">
        <f t="array" ref="R323">VLOOKUP($A323,'movie-row'!$A$2:$Z$101,_xlfn.XMATCH(R$31,'movie-row'!$A$1:$Z$1),0)</f>
        <v>0</v>
      </c>
      <c r="S323" s="18" cm="1">
        <f t="array" ref="S323">VLOOKUP($A323,'movie-row'!$A$2:$Z$101,_xlfn.XMATCH(S$31,'movie-row'!$A$1:$Z$1),0)</f>
        <v>4.5</v>
      </c>
      <c r="T323" s="18" cm="1">
        <f t="array" ref="T323">VLOOKUP($A323,'movie-row'!$A$2:$Z$101,_xlfn.XMATCH(T$31,'movie-row'!$A$1:$Z$1),0)</f>
        <v>0</v>
      </c>
      <c r="U323" s="18" cm="1">
        <f t="array" ref="U323">VLOOKUP($A323,'movie-row'!$A$2:$Z$101,_xlfn.XMATCH(U$31,'movie-row'!$A$1:$Z$1),0)</f>
        <v>0</v>
      </c>
      <c r="V323" s="18" cm="1">
        <f t="array" ref="V323">VLOOKUP($A323,'movie-row'!$A$2:$Z$101,_xlfn.XMATCH(V$31,'movie-row'!$A$1:$Z$1),0)</f>
        <v>0</v>
      </c>
      <c r="W323" s="18" cm="1">
        <f t="array" ref="W323">VLOOKUP($A323,'movie-row'!$A$2:$Z$101,_xlfn.XMATCH(W$31,'movie-row'!$A$1:$Z$1),0)</f>
        <v>5</v>
      </c>
      <c r="X323" s="18" cm="1">
        <f t="array" ref="X323">VLOOKUP($A323,'movie-row'!$A$2:$Z$101,_xlfn.XMATCH(X$31,'movie-row'!$A$1:$Z$1),0)</f>
        <v>0</v>
      </c>
      <c r="Y323" s="18" cm="1">
        <f t="array" ref="Y323">VLOOKUP($A323,'movie-row'!$A$2:$Z$101,_xlfn.XMATCH(Y$31,'movie-row'!$A$1:$Z$1),0)</f>
        <v>2.5</v>
      </c>
      <c r="Z323" s="18" cm="1">
        <f t="array" ref="Z323">VLOOKUP($A323,'movie-row'!$A$2:$Z$101,_xlfn.XMATCH(Z$31,'movie-row'!$A$1:$Z$1),0)</f>
        <v>0</v>
      </c>
      <c r="AB323" s="38"/>
      <c r="AC323" s="38"/>
      <c r="AD323" s="38"/>
      <c r="AE323" s="38"/>
      <c r="AF323" s="38"/>
      <c r="AG323" s="38"/>
      <c r="AH323" s="38"/>
      <c r="AI323" s="38"/>
      <c r="AJ323" s="38"/>
      <c r="AK323" s="38"/>
      <c r="AL323" s="38"/>
      <c r="AM323" s="38"/>
      <c r="AN323" s="38"/>
      <c r="AO323" s="38"/>
      <c r="AP323" s="38"/>
      <c r="AQ323" s="38"/>
      <c r="AR323" s="38"/>
      <c r="AS323" s="38"/>
      <c r="AT323" s="38"/>
      <c r="AU323" s="38"/>
      <c r="AV323" s="38"/>
      <c r="AW323" s="38"/>
      <c r="AX323" s="38"/>
      <c r="AY323" s="38"/>
      <c r="AZ323" s="38"/>
    </row>
    <row r="324" spans="1:52">
      <c r="A324" s="1" t="str">
        <f t="shared" si="55"/>
        <v>641: Requiem for a Dream (2000)</v>
      </c>
      <c r="B324" s="18" cm="1">
        <f t="array" ref="B324">VLOOKUP($A324,'movie-row'!$A$2:$Z$101,_xlfn.XMATCH(B$32,'movie-row'!$A$1:$Z$1),0)</f>
        <v>3</v>
      </c>
      <c r="C324" s="18" cm="1">
        <f t="array" ref="C324">VLOOKUP($A324,'movie-row'!$A$2:$Z$101,_xlfn.XMATCH(C$32,'movie-row'!$A$1:$Z$1),0)</f>
        <v>5</v>
      </c>
      <c r="D324" s="18" cm="1">
        <f t="array" ref="D324">VLOOKUP($A324,'movie-row'!$A$2:$Z$101,_xlfn.XMATCH(D$32,'movie-row'!$A$1:$Z$1),0)</f>
        <v>0</v>
      </c>
      <c r="E324" s="18" cm="1">
        <f t="array" ref="E324">VLOOKUP($A324,'movie-row'!$A$2:$Z$101,_xlfn.XMATCH(E$32,'movie-row'!$A$1:$Z$1),0)</f>
        <v>0</v>
      </c>
      <c r="F324" s="27" cm="1">
        <f t="array" ref="F324">VLOOKUP($A324,'movie-row'!$A$2:$Z$101,_xlfn.XMATCH(F$32,'movie-row'!$A$1:$Z$1),0)</f>
        <v>0</v>
      </c>
      <c r="G324" s="18" cm="1">
        <f t="array" ref="G324">VLOOKUP($A324,'movie-row'!$A$2:$Z$101,_xlfn.XMATCH(G$32,'movie-row'!$A$1:$Z$1),0)</f>
        <v>3.5</v>
      </c>
      <c r="H324" s="18" cm="1">
        <f t="array" ref="H324">VLOOKUP($A324,'movie-row'!$A$2:$Z$101,_xlfn.XMATCH(H$32,'movie-row'!$A$1:$Z$1),0)</f>
        <v>5</v>
      </c>
      <c r="I324" s="18" cm="1">
        <f t="array" ref="I324">VLOOKUP($A324,'movie-row'!$A$2:$Z$101,_xlfn.XMATCH(I$32,'movie-row'!$A$1:$Z$1),0)</f>
        <v>0</v>
      </c>
      <c r="J324" s="18" cm="1">
        <f t="array" ref="J324">VLOOKUP($A324,'movie-row'!$A$2:$Z$101,_xlfn.XMATCH(J$32,'movie-row'!$A$1:$Z$1),0)</f>
        <v>0</v>
      </c>
      <c r="K324" s="18" cm="1">
        <f t="array" ref="K324">VLOOKUP($A324,'movie-row'!$A$2:$Z$101,_xlfn.XMATCH(K$32,'movie-row'!$A$1:$Z$1),0)</f>
        <v>0</v>
      </c>
      <c r="L324" s="18" cm="1">
        <f t="array" ref="L324">VLOOKUP($A324,'movie-row'!$A$2:$Z$101,_xlfn.XMATCH(L$32,'movie-row'!$A$1:$Z$1),0)</f>
        <v>0</v>
      </c>
      <c r="M324" s="18" cm="1">
        <f t="array" ref="M324">VLOOKUP($A324,'movie-row'!$A$2:$Z$101,_xlfn.XMATCH(M$32,'movie-row'!$A$1:$Z$1),0)</f>
        <v>5</v>
      </c>
      <c r="N324" s="18" cm="1">
        <f t="array" ref="N324">VLOOKUP($A324,'movie-row'!$A$2:$Z$101,_xlfn.XMATCH(N$32,'movie-row'!$A$1:$Z$1),0)</f>
        <v>0</v>
      </c>
      <c r="O324" s="27" cm="1">
        <f t="array" ref="O324">VLOOKUP($A324,'movie-row'!$A$2:$Z$101,_xlfn.XMATCH(O$32,'movie-row'!$A$1:$Z$1),0)</f>
        <v>0</v>
      </c>
      <c r="P324" s="18" cm="1">
        <f t="array" ref="P324">VLOOKUP($A324,'movie-row'!$A$2:$Z$101,_xlfn.XMATCH(P$32,'movie-row'!$A$1:$Z$1),0)</f>
        <v>2.5</v>
      </c>
      <c r="Q324" s="18" cm="1">
        <f t="array" ref="Q324">VLOOKUP($A324,'movie-row'!$A$2:$Z$101,_xlfn.XMATCH(Q$32,'movie-row'!$A$1:$Z$1),0)</f>
        <v>0</v>
      </c>
      <c r="R324" s="18" cm="1">
        <f t="array" ref="R324">VLOOKUP($A324,'movie-row'!$A$2:$Z$101,_xlfn.XMATCH(R$32,'movie-row'!$A$1:$Z$1),0)</f>
        <v>3</v>
      </c>
      <c r="S324" s="18" cm="1">
        <f t="array" ref="S324">VLOOKUP($A324,'movie-row'!$A$2:$Z$101,_xlfn.XMATCH(S$32,'movie-row'!$A$1:$Z$1),0)</f>
        <v>5</v>
      </c>
      <c r="T324" s="18" cm="1">
        <f t="array" ref="T324">VLOOKUP($A324,'movie-row'!$A$2:$Z$101,_xlfn.XMATCH(T$32,'movie-row'!$A$1:$Z$1),0)</f>
        <v>0</v>
      </c>
      <c r="U324" s="18" cm="1">
        <f t="array" ref="U324">VLOOKUP($A324,'movie-row'!$A$2:$Z$101,_xlfn.XMATCH(U$32,'movie-row'!$A$1:$Z$1),0)</f>
        <v>4.5</v>
      </c>
      <c r="V324" s="18" cm="1">
        <f t="array" ref="V324">VLOOKUP($A324,'movie-row'!$A$2:$Z$101,_xlfn.XMATCH(V$32,'movie-row'!$A$1:$Z$1),0)</f>
        <v>0</v>
      </c>
      <c r="W324" s="18" cm="1">
        <f t="array" ref="W324">VLOOKUP($A324,'movie-row'!$A$2:$Z$101,_xlfn.XMATCH(W$32,'movie-row'!$A$1:$Z$1),0)</f>
        <v>5</v>
      </c>
      <c r="X324" s="18" cm="1">
        <f t="array" ref="X324">VLOOKUP($A324,'movie-row'!$A$2:$Z$101,_xlfn.XMATCH(X$32,'movie-row'!$A$1:$Z$1),0)</f>
        <v>3.5</v>
      </c>
      <c r="Y324" s="18" cm="1">
        <f t="array" ref="Y324">VLOOKUP($A324,'movie-row'!$A$2:$Z$101,_xlfn.XMATCH(Y$32,'movie-row'!$A$1:$Z$1),0)</f>
        <v>0</v>
      </c>
      <c r="Z324" s="18" cm="1">
        <f t="array" ref="Z324">VLOOKUP($A324,'movie-row'!$A$2:$Z$101,_xlfn.XMATCH(Z$32,'movie-row'!$A$1:$Z$1),0)</f>
        <v>3.5</v>
      </c>
      <c r="AB324" s="38"/>
      <c r="AC324" s="38"/>
      <c r="AD324" s="38"/>
      <c r="AE324" s="38"/>
      <c r="AF324" s="38"/>
      <c r="AG324" s="38"/>
      <c r="AH324" s="38"/>
      <c r="AI324" s="38"/>
      <c r="AJ324" s="38"/>
      <c r="AK324" s="38"/>
      <c r="AL324" s="38"/>
      <c r="AM324" s="38"/>
      <c r="AN324" s="38"/>
      <c r="AO324" s="38"/>
      <c r="AP324" s="38"/>
      <c r="AQ324" s="38"/>
      <c r="AR324" s="38"/>
      <c r="AS324" s="38"/>
      <c r="AT324" s="38"/>
      <c r="AU324" s="38"/>
      <c r="AV324" s="38"/>
      <c r="AW324" s="38"/>
      <c r="AX324" s="38"/>
      <c r="AY324" s="38"/>
      <c r="AZ324" s="38"/>
    </row>
    <row r="325" spans="1:52">
      <c r="A325" s="1" t="str">
        <f t="shared" si="55"/>
        <v>641: Requiem for a Dream (2000)</v>
      </c>
      <c r="B325" s="18" cm="1">
        <f t="array" ref="B325">VLOOKUP($A325,'movie-row'!$A$2:$Z$101,_xlfn.XMATCH(B$33,'movie-row'!$A$1:$Z$1),0)</f>
        <v>5</v>
      </c>
      <c r="C325" s="18" cm="1">
        <f t="array" ref="C325">VLOOKUP($A325,'movie-row'!$A$2:$Z$101,_xlfn.XMATCH(C$33,'movie-row'!$A$1:$Z$1),0)</f>
        <v>0</v>
      </c>
      <c r="D325" s="18" cm="1">
        <f t="array" ref="D325">VLOOKUP($A325,'movie-row'!$A$2:$Z$101,_xlfn.XMATCH(D$33,'movie-row'!$A$1:$Z$1),0)</f>
        <v>0</v>
      </c>
      <c r="E325" s="18" cm="1">
        <f t="array" ref="E325">VLOOKUP($A325,'movie-row'!$A$2:$Z$101,_xlfn.XMATCH(E$33,'movie-row'!$A$1:$Z$1),0)</f>
        <v>0</v>
      </c>
      <c r="F325" s="27" cm="1">
        <f t="array" ref="F325">VLOOKUP($A325,'movie-row'!$A$2:$Z$101,_xlfn.XMATCH(F$33,'movie-row'!$A$1:$Z$1),0)</f>
        <v>0</v>
      </c>
      <c r="G325" s="18" cm="1">
        <f t="array" ref="G325">VLOOKUP($A325,'movie-row'!$A$2:$Z$101,_xlfn.XMATCH(G$33,'movie-row'!$A$1:$Z$1),0)</f>
        <v>0</v>
      </c>
      <c r="H325" s="18" cm="1">
        <f t="array" ref="H325">VLOOKUP($A325,'movie-row'!$A$2:$Z$101,_xlfn.XMATCH(H$33,'movie-row'!$A$1:$Z$1),0)</f>
        <v>0</v>
      </c>
      <c r="I325" s="18" cm="1">
        <f t="array" ref="I325">VLOOKUP($A325,'movie-row'!$A$2:$Z$101,_xlfn.XMATCH(I$33,'movie-row'!$A$1:$Z$1),0)</f>
        <v>0</v>
      </c>
      <c r="J325" s="18" cm="1">
        <f t="array" ref="J325">VLOOKUP($A325,'movie-row'!$A$2:$Z$101,_xlfn.XMATCH(J$33,'movie-row'!$A$1:$Z$1),0)</f>
        <v>4.5</v>
      </c>
      <c r="K325" s="18" cm="1">
        <f t="array" ref="K325">VLOOKUP($A325,'movie-row'!$A$2:$Z$101,_xlfn.XMATCH(K$33,'movie-row'!$A$1:$Z$1),0)</f>
        <v>0</v>
      </c>
      <c r="L325" s="18" cm="1">
        <f t="array" ref="L325">VLOOKUP($A325,'movie-row'!$A$2:$Z$101,_xlfn.XMATCH(L$33,'movie-row'!$A$1:$Z$1),0)</f>
        <v>0</v>
      </c>
      <c r="M325" s="18" cm="1">
        <f t="array" ref="M325">VLOOKUP($A325,'movie-row'!$A$2:$Z$101,_xlfn.XMATCH(M$33,'movie-row'!$A$1:$Z$1),0)</f>
        <v>5</v>
      </c>
      <c r="N325" s="18" cm="1">
        <f t="array" ref="N325">VLOOKUP($A325,'movie-row'!$A$2:$Z$101,_xlfn.XMATCH(N$33,'movie-row'!$A$1:$Z$1),0)</f>
        <v>0</v>
      </c>
      <c r="O325" s="27" cm="1">
        <f t="array" ref="O325">VLOOKUP($A325,'movie-row'!$A$2:$Z$101,_xlfn.XMATCH(O$33,'movie-row'!$A$1:$Z$1),0)</f>
        <v>0</v>
      </c>
      <c r="P325" s="18" cm="1">
        <f t="array" ref="P325">VLOOKUP($A325,'movie-row'!$A$2:$Z$101,_xlfn.XMATCH(P$33,'movie-row'!$A$1:$Z$1),0)</f>
        <v>4</v>
      </c>
      <c r="Q325" s="18" cm="1">
        <f t="array" ref="Q325">VLOOKUP($A325,'movie-row'!$A$2:$Z$101,_xlfn.XMATCH(Q$33,'movie-row'!$A$1:$Z$1),0)</f>
        <v>0</v>
      </c>
      <c r="R325" s="18" cm="1">
        <f t="array" ref="R325">VLOOKUP($A325,'movie-row'!$A$2:$Z$101,_xlfn.XMATCH(R$33,'movie-row'!$A$1:$Z$1),0)</f>
        <v>0</v>
      </c>
      <c r="S325" s="18" cm="1">
        <f t="array" ref="S325">VLOOKUP($A325,'movie-row'!$A$2:$Z$101,_xlfn.XMATCH(S$33,'movie-row'!$A$1:$Z$1),0)</f>
        <v>0</v>
      </c>
      <c r="T325" s="18" cm="1">
        <f t="array" ref="T325">VLOOKUP($A325,'movie-row'!$A$2:$Z$101,_xlfn.XMATCH(T$33,'movie-row'!$A$1:$Z$1),0)</f>
        <v>2.5</v>
      </c>
      <c r="U325" s="18" cm="1">
        <f t="array" ref="U325">VLOOKUP($A325,'movie-row'!$A$2:$Z$101,_xlfn.XMATCH(U$33,'movie-row'!$A$1:$Z$1),0)</f>
        <v>5</v>
      </c>
      <c r="V325" s="18" cm="1">
        <f t="array" ref="V325">VLOOKUP($A325,'movie-row'!$A$2:$Z$101,_xlfn.XMATCH(V$33,'movie-row'!$A$1:$Z$1),0)</f>
        <v>0</v>
      </c>
      <c r="W325" s="18" cm="1">
        <f t="array" ref="W325">VLOOKUP($A325,'movie-row'!$A$2:$Z$101,_xlfn.XMATCH(W$33,'movie-row'!$A$1:$Z$1),0)</f>
        <v>4.5</v>
      </c>
      <c r="X325" s="18" cm="1">
        <f t="array" ref="X325">VLOOKUP($A325,'movie-row'!$A$2:$Z$101,_xlfn.XMATCH(X$33,'movie-row'!$A$1:$Z$1),0)</f>
        <v>0</v>
      </c>
      <c r="Y325" s="18" cm="1">
        <f t="array" ref="Y325">VLOOKUP($A325,'movie-row'!$A$2:$Z$101,_xlfn.XMATCH(Y$33,'movie-row'!$A$1:$Z$1),0)</f>
        <v>0</v>
      </c>
      <c r="Z325" s="18" cm="1">
        <f t="array" ref="Z325">VLOOKUP($A325,'movie-row'!$A$2:$Z$101,_xlfn.XMATCH(Z$33,'movie-row'!$A$1:$Z$1),0)</f>
        <v>3</v>
      </c>
      <c r="AB325" s="38"/>
      <c r="AC325" s="38"/>
      <c r="AD325" s="38"/>
      <c r="AE325" s="38"/>
      <c r="AF325" s="38"/>
      <c r="AG325" s="38"/>
      <c r="AH325" s="38"/>
      <c r="AI325" s="38"/>
      <c r="AJ325" s="38"/>
      <c r="AK325" s="38"/>
      <c r="AL325" s="38"/>
      <c r="AM325" s="38"/>
      <c r="AN325" s="38"/>
      <c r="AO325" s="38"/>
      <c r="AP325" s="38"/>
      <c r="AQ325" s="38"/>
      <c r="AR325" s="38"/>
      <c r="AS325" s="38"/>
      <c r="AT325" s="38"/>
      <c r="AU325" s="38"/>
      <c r="AV325" s="38"/>
      <c r="AW325" s="38"/>
      <c r="AX325" s="38"/>
      <c r="AY325" s="38"/>
      <c r="AZ325" s="38"/>
    </row>
    <row r="326" spans="1:52">
      <c r="A326" s="21" t="s">
        <v>56</v>
      </c>
      <c r="B326" s="18" cm="1">
        <f t="array" ref="B326">VLOOKUP($A326,'movie-row'!$A$2:$Z$101,_xlfn.XMATCH(B$29,'movie-row'!$A$1:$Z$1),0)</f>
        <v>3.5</v>
      </c>
      <c r="C326" s="18" cm="1">
        <f t="array" ref="C326">VLOOKUP($A326,'movie-row'!$A$2:$Z$101,_xlfn.XMATCH(C$29,'movie-row'!$A$1:$Z$1),0)</f>
        <v>0</v>
      </c>
      <c r="D326" s="18" cm="1">
        <f t="array" ref="D326">VLOOKUP($A326,'movie-row'!$A$2:$Z$101,_xlfn.XMATCH(D$29,'movie-row'!$A$1:$Z$1),0)</f>
        <v>0</v>
      </c>
      <c r="E326" s="18" cm="1">
        <f t="array" ref="E326">VLOOKUP($A326,'movie-row'!$A$2:$Z$101,_xlfn.XMATCH(E$29,'movie-row'!$A$1:$Z$1),0)</f>
        <v>0</v>
      </c>
      <c r="F326" s="27" cm="1">
        <f t="array" ref="F326">VLOOKUP($A326,'movie-row'!$A$2:$Z$101,_xlfn.XMATCH(F$29,'movie-row'!$A$1:$Z$1),0)</f>
        <v>4.5</v>
      </c>
      <c r="G326" s="18" cm="1">
        <f t="array" ref="G326">VLOOKUP($A326,'movie-row'!$A$2:$Z$101,_xlfn.XMATCH(G$29,'movie-row'!$A$1:$Z$1),0)</f>
        <v>0</v>
      </c>
      <c r="H326" s="18" cm="1">
        <f t="array" ref="H326">VLOOKUP($A326,'movie-row'!$A$2:$Z$101,_xlfn.XMATCH(H$29,'movie-row'!$A$1:$Z$1),0)</f>
        <v>0</v>
      </c>
      <c r="I326" s="18" cm="1">
        <f t="array" ref="I326">VLOOKUP($A326,'movie-row'!$A$2:$Z$101,_xlfn.XMATCH(I$29,'movie-row'!$A$1:$Z$1),0)</f>
        <v>0</v>
      </c>
      <c r="J326" s="18" cm="1">
        <f t="array" ref="J326">VLOOKUP($A326,'movie-row'!$A$2:$Z$101,_xlfn.XMATCH(J$29,'movie-row'!$A$1:$Z$1),0)</f>
        <v>3.5</v>
      </c>
      <c r="K326" s="18" cm="1">
        <f t="array" ref="K326">VLOOKUP($A326,'movie-row'!$A$2:$Z$101,_xlfn.XMATCH(K$29,'movie-row'!$A$1:$Z$1),0)</f>
        <v>0</v>
      </c>
      <c r="L326" s="18" cm="1">
        <f t="array" ref="L326">VLOOKUP($A326,'movie-row'!$A$2:$Z$101,_xlfn.XMATCH(L$29,'movie-row'!$A$1:$Z$1),0)</f>
        <v>3</v>
      </c>
      <c r="M326" s="18" cm="1">
        <f t="array" ref="M326">VLOOKUP($A326,'movie-row'!$A$2:$Z$101,_xlfn.XMATCH(M$29,'movie-row'!$A$1:$Z$1),0)</f>
        <v>0</v>
      </c>
      <c r="N326" s="18" cm="1">
        <f t="array" ref="N326">VLOOKUP($A326,'movie-row'!$A$2:$Z$101,_xlfn.XMATCH(N$29,'movie-row'!$A$1:$Z$1),0)</f>
        <v>2.5</v>
      </c>
      <c r="O326" s="27" cm="1">
        <f t="array" ref="O326">VLOOKUP($A326,'movie-row'!$A$2:$Z$101,_xlfn.XMATCH(O$29,'movie-row'!$A$1:$Z$1),0)</f>
        <v>0</v>
      </c>
      <c r="P326" s="18" cm="1">
        <f t="array" ref="P326">VLOOKUP($A326,'movie-row'!$A$2:$Z$101,_xlfn.XMATCH(P$29,'movie-row'!$A$1:$Z$1),0)</f>
        <v>4</v>
      </c>
      <c r="Q326" s="18" cm="1">
        <f t="array" ref="Q326">VLOOKUP($A326,'movie-row'!$A$2:$Z$101,_xlfn.XMATCH(Q$29,'movie-row'!$A$1:$Z$1),0)</f>
        <v>0</v>
      </c>
      <c r="R326" s="18" cm="1">
        <f t="array" ref="R326">VLOOKUP($A326,'movie-row'!$A$2:$Z$101,_xlfn.XMATCH(R$29,'movie-row'!$A$1:$Z$1),0)</f>
        <v>0</v>
      </c>
      <c r="S326" s="18" cm="1">
        <f t="array" ref="S326">VLOOKUP($A326,'movie-row'!$A$2:$Z$101,_xlfn.XMATCH(S$29,'movie-row'!$A$1:$Z$1),0)</f>
        <v>0</v>
      </c>
      <c r="T326" s="18" cm="1">
        <f t="array" ref="T326">VLOOKUP($A326,'movie-row'!$A$2:$Z$101,_xlfn.XMATCH(T$29,'movie-row'!$A$1:$Z$1),0)</f>
        <v>0</v>
      </c>
      <c r="U326" s="18" cm="1">
        <f t="array" ref="U326">VLOOKUP($A326,'movie-row'!$A$2:$Z$101,_xlfn.XMATCH(U$29,'movie-row'!$A$1:$Z$1),0)</f>
        <v>0</v>
      </c>
      <c r="V326" s="18" cm="1">
        <f t="array" ref="V326">VLOOKUP($A326,'movie-row'!$A$2:$Z$101,_xlfn.XMATCH(V$29,'movie-row'!$A$1:$Z$1),0)</f>
        <v>0</v>
      </c>
      <c r="W326" s="18" cm="1">
        <f t="array" ref="W326">VLOOKUP($A326,'movie-row'!$A$2:$Z$101,_xlfn.XMATCH(W$29,'movie-row'!$A$1:$Z$1),0)</f>
        <v>3.5</v>
      </c>
      <c r="X326" s="18" cm="1">
        <f t="array" ref="X326">VLOOKUP($A326,'movie-row'!$A$2:$Z$101,_xlfn.XMATCH(X$29,'movie-row'!$A$1:$Z$1),0)</f>
        <v>0</v>
      </c>
      <c r="Y326" s="18" cm="1">
        <f t="array" ref="Y326">VLOOKUP($A326,'movie-row'!$A$2:$Z$101,_xlfn.XMATCH(Y$29,'movie-row'!$A$1:$Z$1),0)</f>
        <v>0</v>
      </c>
      <c r="Z326" s="18" cm="1">
        <f t="array" ref="Z326">VLOOKUP($A326,'movie-row'!$A$2:$Z$101,_xlfn.XMATCH(Z$29,'movie-row'!$A$1:$Z$1),0)</f>
        <v>0</v>
      </c>
      <c r="AB326" s="38"/>
      <c r="AC326" s="38"/>
      <c r="AD326" s="38"/>
      <c r="AE326" s="38"/>
      <c r="AF326" s="38"/>
      <c r="AG326" s="38"/>
      <c r="AH326" s="38"/>
      <c r="AI326" s="38"/>
      <c r="AJ326" s="38"/>
      <c r="AK326" s="38"/>
      <c r="AL326" s="38"/>
      <c r="AM326" s="38"/>
      <c r="AN326" s="38"/>
      <c r="AO326" s="38"/>
      <c r="AP326" s="38"/>
      <c r="AQ326" s="38"/>
      <c r="AR326" s="38"/>
      <c r="AS326" s="38"/>
      <c r="AT326" s="38"/>
      <c r="AU326" s="38"/>
      <c r="AV326" s="38"/>
      <c r="AW326" s="38"/>
      <c r="AX326" s="38"/>
      <c r="AY326" s="38"/>
      <c r="AZ326" s="38"/>
    </row>
    <row r="327" spans="1:52">
      <c r="A327" s="1" t="str">
        <f t="shared" ref="A327:A330" si="56">A326</f>
        <v>664: Twister (1996)</v>
      </c>
      <c r="B327" s="18" cm="1">
        <f t="array" ref="B327">VLOOKUP($A327,'movie-row'!$A$2:$Z$101,_xlfn.XMATCH(B$30,'movie-row'!$A$1:$Z$1),0)</f>
        <v>0</v>
      </c>
      <c r="C327" s="18" cm="1">
        <f t="array" ref="C327">VLOOKUP($A327,'movie-row'!$A$2:$Z$101,_xlfn.XMATCH(C$30,'movie-row'!$A$1:$Z$1),0)</f>
        <v>3.5</v>
      </c>
      <c r="D327" s="18" cm="1">
        <f t="array" ref="D327">VLOOKUP($A327,'movie-row'!$A$2:$Z$101,_xlfn.XMATCH(D$30,'movie-row'!$A$1:$Z$1),0)</f>
        <v>0</v>
      </c>
      <c r="E327" s="18" cm="1">
        <f t="array" ref="E327">VLOOKUP($A327,'movie-row'!$A$2:$Z$101,_xlfn.XMATCH(E$30,'movie-row'!$A$1:$Z$1),0)</f>
        <v>0</v>
      </c>
      <c r="F327" s="27" cm="1">
        <f t="array" ref="F327">VLOOKUP($A327,'movie-row'!$A$2:$Z$101,_xlfn.XMATCH(F$30,'movie-row'!$A$1:$Z$1),0)</f>
        <v>0</v>
      </c>
      <c r="G327" s="18" cm="1">
        <f t="array" ref="G327">VLOOKUP($A327,'movie-row'!$A$2:$Z$101,_xlfn.XMATCH(G$30,'movie-row'!$A$1:$Z$1),0)</f>
        <v>0</v>
      </c>
      <c r="H327" s="18" cm="1">
        <f t="array" ref="H327">VLOOKUP($A327,'movie-row'!$A$2:$Z$101,_xlfn.XMATCH(H$30,'movie-row'!$A$1:$Z$1),0)</f>
        <v>0</v>
      </c>
      <c r="I327" s="18" cm="1">
        <f t="array" ref="I327">VLOOKUP($A327,'movie-row'!$A$2:$Z$101,_xlfn.XMATCH(I$30,'movie-row'!$A$1:$Z$1),0)</f>
        <v>0</v>
      </c>
      <c r="J327" s="18" cm="1">
        <f t="array" ref="J327">VLOOKUP($A327,'movie-row'!$A$2:$Z$101,_xlfn.XMATCH(J$30,'movie-row'!$A$1:$Z$1),0)</f>
        <v>0</v>
      </c>
      <c r="K327" s="18" cm="1">
        <f t="array" ref="K327">VLOOKUP($A327,'movie-row'!$A$2:$Z$101,_xlfn.XMATCH(K$30,'movie-row'!$A$1:$Z$1),0)</f>
        <v>3.5</v>
      </c>
      <c r="L327" s="18" cm="1">
        <f t="array" ref="L327">VLOOKUP($A327,'movie-row'!$A$2:$Z$101,_xlfn.XMATCH(L$30,'movie-row'!$A$1:$Z$1),0)</f>
        <v>0</v>
      </c>
      <c r="M327" s="18" cm="1">
        <f t="array" ref="M327">VLOOKUP($A327,'movie-row'!$A$2:$Z$101,_xlfn.XMATCH(M$30,'movie-row'!$A$1:$Z$1),0)</f>
        <v>0</v>
      </c>
      <c r="N327" s="18" cm="1">
        <f t="array" ref="N327">VLOOKUP($A327,'movie-row'!$A$2:$Z$101,_xlfn.XMATCH(N$30,'movie-row'!$A$1:$Z$1),0)</f>
        <v>0</v>
      </c>
      <c r="O327" s="27" cm="1">
        <f t="array" ref="O327">VLOOKUP($A327,'movie-row'!$A$2:$Z$101,_xlfn.XMATCH(O$30,'movie-row'!$A$1:$Z$1),0)</f>
        <v>4</v>
      </c>
      <c r="P327" s="18" cm="1">
        <f t="array" ref="P327">VLOOKUP($A327,'movie-row'!$A$2:$Z$101,_xlfn.XMATCH(P$30,'movie-row'!$A$1:$Z$1),0)</f>
        <v>0</v>
      </c>
      <c r="Q327" s="18" cm="1">
        <f t="array" ref="Q327">VLOOKUP($A327,'movie-row'!$A$2:$Z$101,_xlfn.XMATCH(Q$30,'movie-row'!$A$1:$Z$1),0)</f>
        <v>4</v>
      </c>
      <c r="R327" s="18" cm="1">
        <f t="array" ref="R327">VLOOKUP($A327,'movie-row'!$A$2:$Z$101,_xlfn.XMATCH(R$30,'movie-row'!$A$1:$Z$1),0)</f>
        <v>0</v>
      </c>
      <c r="S327" s="18" cm="1">
        <f t="array" ref="S327">VLOOKUP($A327,'movie-row'!$A$2:$Z$101,_xlfn.XMATCH(S$30,'movie-row'!$A$1:$Z$1),0)</f>
        <v>0</v>
      </c>
      <c r="T327" s="18" cm="1">
        <f t="array" ref="T327">VLOOKUP($A327,'movie-row'!$A$2:$Z$101,_xlfn.XMATCH(T$30,'movie-row'!$A$1:$Z$1),0)</f>
        <v>0</v>
      </c>
      <c r="U327" s="18" cm="1">
        <f t="array" ref="U327">VLOOKUP($A327,'movie-row'!$A$2:$Z$101,_xlfn.XMATCH(U$30,'movie-row'!$A$1:$Z$1),0)</f>
        <v>0</v>
      </c>
      <c r="V327" s="18" cm="1">
        <f t="array" ref="V327">VLOOKUP($A327,'movie-row'!$A$2:$Z$101,_xlfn.XMATCH(V$30,'movie-row'!$A$1:$Z$1),0)</f>
        <v>0</v>
      </c>
      <c r="W327" s="18" cm="1">
        <f t="array" ref="W327">VLOOKUP($A327,'movie-row'!$A$2:$Z$101,_xlfn.XMATCH(W$30,'movie-row'!$A$1:$Z$1),0)</f>
        <v>0</v>
      </c>
      <c r="X327" s="18" cm="1">
        <f t="array" ref="X327">VLOOKUP($A327,'movie-row'!$A$2:$Z$101,_xlfn.XMATCH(X$30,'movie-row'!$A$1:$Z$1),0)</f>
        <v>0</v>
      </c>
      <c r="Y327" s="18" cm="1">
        <f t="array" ref="Y327">VLOOKUP($A327,'movie-row'!$A$2:$Z$101,_xlfn.XMATCH(Y$30,'movie-row'!$A$1:$Z$1),0)</f>
        <v>0</v>
      </c>
      <c r="Z327" s="18" cm="1">
        <f t="array" ref="Z327">VLOOKUP($A327,'movie-row'!$A$2:$Z$101,_xlfn.XMATCH(Z$30,'movie-row'!$A$1:$Z$1),0)</f>
        <v>4</v>
      </c>
      <c r="AB327" s="38"/>
      <c r="AC327" s="38"/>
      <c r="AD327" s="38"/>
      <c r="AE327" s="38"/>
      <c r="AF327" s="38"/>
      <c r="AG327" s="38"/>
      <c r="AH327" s="38"/>
      <c r="AI327" s="38"/>
      <c r="AJ327" s="38"/>
      <c r="AK327" s="38"/>
      <c r="AL327" s="38"/>
      <c r="AM327" s="38"/>
      <c r="AN327" s="38"/>
      <c r="AO327" s="38"/>
      <c r="AP327" s="38"/>
      <c r="AQ327" s="38"/>
      <c r="AR327" s="38"/>
      <c r="AS327" s="38"/>
      <c r="AT327" s="38"/>
      <c r="AU327" s="38"/>
      <c r="AV327" s="38"/>
      <c r="AW327" s="38"/>
      <c r="AX327" s="38"/>
      <c r="AY327" s="38"/>
      <c r="AZ327" s="38"/>
    </row>
    <row r="328" spans="1:52">
      <c r="A328" s="1" t="str">
        <f t="shared" si="56"/>
        <v>664: Twister (1996)</v>
      </c>
      <c r="B328" s="18" cm="1">
        <f t="array" ref="B328">VLOOKUP($A328,'movie-row'!$A$2:$Z$101,_xlfn.XMATCH(B$31,'movie-row'!$A$1:$Z$1),0)</f>
        <v>0</v>
      </c>
      <c r="C328" s="18" cm="1">
        <f t="array" ref="C328">VLOOKUP($A328,'movie-row'!$A$2:$Z$101,_xlfn.XMATCH(C$31,'movie-row'!$A$1:$Z$1),0)</f>
        <v>4.5</v>
      </c>
      <c r="D328" s="18" cm="1">
        <f t="array" ref="D328">VLOOKUP($A328,'movie-row'!$A$2:$Z$101,_xlfn.XMATCH(D$31,'movie-row'!$A$1:$Z$1),0)</f>
        <v>2.5</v>
      </c>
      <c r="E328" s="18" cm="1">
        <f t="array" ref="E328">VLOOKUP($A328,'movie-row'!$A$2:$Z$101,_xlfn.XMATCH(E$31,'movie-row'!$A$1:$Z$1),0)</f>
        <v>4.5</v>
      </c>
      <c r="F328" s="27" cm="1">
        <f t="array" ref="F328">VLOOKUP($A328,'movie-row'!$A$2:$Z$101,_xlfn.XMATCH(F$31,'movie-row'!$A$1:$Z$1),0)</f>
        <v>0.5</v>
      </c>
      <c r="G328" s="18" cm="1">
        <f t="array" ref="G328">VLOOKUP($A328,'movie-row'!$A$2:$Z$101,_xlfn.XMATCH(G$31,'movie-row'!$A$1:$Z$1),0)</f>
        <v>0</v>
      </c>
      <c r="H328" s="18" cm="1">
        <f t="array" ref="H328">VLOOKUP($A328,'movie-row'!$A$2:$Z$101,_xlfn.XMATCH(H$31,'movie-row'!$A$1:$Z$1),0)</f>
        <v>3.5</v>
      </c>
      <c r="I328" s="18" cm="1">
        <f t="array" ref="I328">VLOOKUP($A328,'movie-row'!$A$2:$Z$101,_xlfn.XMATCH(I$31,'movie-row'!$A$1:$Z$1),0)</f>
        <v>0</v>
      </c>
      <c r="J328" s="18" cm="1">
        <f t="array" ref="J328">VLOOKUP($A328,'movie-row'!$A$2:$Z$101,_xlfn.XMATCH(J$31,'movie-row'!$A$1:$Z$1),0)</f>
        <v>2.5</v>
      </c>
      <c r="K328" s="18" cm="1">
        <f t="array" ref="K328">VLOOKUP($A328,'movie-row'!$A$2:$Z$101,_xlfn.XMATCH(K$31,'movie-row'!$A$1:$Z$1),0)</f>
        <v>0</v>
      </c>
      <c r="L328" s="18" cm="1">
        <f t="array" ref="L328">VLOOKUP($A328,'movie-row'!$A$2:$Z$101,_xlfn.XMATCH(L$31,'movie-row'!$A$1:$Z$1),0)</f>
        <v>0</v>
      </c>
      <c r="M328" s="18" cm="1">
        <f t="array" ref="M328">VLOOKUP($A328,'movie-row'!$A$2:$Z$101,_xlfn.XMATCH(M$31,'movie-row'!$A$1:$Z$1),0)</f>
        <v>0</v>
      </c>
      <c r="N328" s="18" cm="1">
        <f t="array" ref="N328">VLOOKUP($A328,'movie-row'!$A$2:$Z$101,_xlfn.XMATCH(N$31,'movie-row'!$A$1:$Z$1),0)</f>
        <v>0</v>
      </c>
      <c r="O328" s="27" cm="1">
        <f t="array" ref="O328">VLOOKUP($A328,'movie-row'!$A$2:$Z$101,_xlfn.XMATCH(O$31,'movie-row'!$A$1:$Z$1),0)</f>
        <v>2.5</v>
      </c>
      <c r="P328" s="18" cm="1">
        <f t="array" ref="P328">VLOOKUP($A328,'movie-row'!$A$2:$Z$101,_xlfn.XMATCH(P$31,'movie-row'!$A$1:$Z$1),0)</f>
        <v>0</v>
      </c>
      <c r="Q328" s="18" cm="1">
        <f t="array" ref="Q328">VLOOKUP($A328,'movie-row'!$A$2:$Z$101,_xlfn.XMATCH(Q$31,'movie-row'!$A$1:$Z$1),0)</f>
        <v>4</v>
      </c>
      <c r="R328" s="18" cm="1">
        <f t="array" ref="R328">VLOOKUP($A328,'movie-row'!$A$2:$Z$101,_xlfn.XMATCH(R$31,'movie-row'!$A$1:$Z$1),0)</f>
        <v>0</v>
      </c>
      <c r="S328" s="18" cm="1">
        <f t="array" ref="S328">VLOOKUP($A328,'movie-row'!$A$2:$Z$101,_xlfn.XMATCH(S$31,'movie-row'!$A$1:$Z$1),0)</f>
        <v>4</v>
      </c>
      <c r="T328" s="18" cm="1">
        <f t="array" ref="T328">VLOOKUP($A328,'movie-row'!$A$2:$Z$101,_xlfn.XMATCH(T$31,'movie-row'!$A$1:$Z$1),0)</f>
        <v>0</v>
      </c>
      <c r="U328" s="18" cm="1">
        <f t="array" ref="U328">VLOOKUP($A328,'movie-row'!$A$2:$Z$101,_xlfn.XMATCH(U$31,'movie-row'!$A$1:$Z$1),0)</f>
        <v>3.5</v>
      </c>
      <c r="V328" s="18" cm="1">
        <f t="array" ref="V328">VLOOKUP($A328,'movie-row'!$A$2:$Z$101,_xlfn.XMATCH(V$31,'movie-row'!$A$1:$Z$1),0)</f>
        <v>0</v>
      </c>
      <c r="W328" s="18" cm="1">
        <f t="array" ref="W328">VLOOKUP($A328,'movie-row'!$A$2:$Z$101,_xlfn.XMATCH(W$31,'movie-row'!$A$1:$Z$1),0)</f>
        <v>2.5</v>
      </c>
      <c r="X328" s="18" cm="1">
        <f t="array" ref="X328">VLOOKUP($A328,'movie-row'!$A$2:$Z$101,_xlfn.XMATCH(X$31,'movie-row'!$A$1:$Z$1),0)</f>
        <v>0</v>
      </c>
      <c r="Y328" s="18" cm="1">
        <f t="array" ref="Y328">VLOOKUP($A328,'movie-row'!$A$2:$Z$101,_xlfn.XMATCH(Y$31,'movie-row'!$A$1:$Z$1),0)</f>
        <v>0.5</v>
      </c>
      <c r="Z328" s="18" cm="1">
        <f t="array" ref="Z328">VLOOKUP($A328,'movie-row'!$A$2:$Z$101,_xlfn.XMATCH(Z$31,'movie-row'!$A$1:$Z$1),0)</f>
        <v>0</v>
      </c>
      <c r="AB328" s="38"/>
      <c r="AC328" s="38"/>
      <c r="AD328" s="38"/>
      <c r="AE328" s="38"/>
      <c r="AF328" s="38"/>
      <c r="AG328" s="38"/>
      <c r="AH328" s="38"/>
      <c r="AI328" s="38"/>
      <c r="AJ328" s="38"/>
      <c r="AK328" s="38"/>
      <c r="AL328" s="38"/>
      <c r="AM328" s="38"/>
      <c r="AN328" s="38"/>
      <c r="AO328" s="38"/>
      <c r="AP328" s="38"/>
      <c r="AQ328" s="38"/>
      <c r="AR328" s="38"/>
      <c r="AS328" s="38"/>
      <c r="AT328" s="38"/>
      <c r="AU328" s="38"/>
      <c r="AV328" s="38"/>
      <c r="AW328" s="38"/>
      <c r="AX328" s="38"/>
      <c r="AY328" s="38"/>
      <c r="AZ328" s="38"/>
    </row>
    <row r="329" spans="1:52">
      <c r="A329" s="1" t="str">
        <f t="shared" si="56"/>
        <v>664: Twister (1996)</v>
      </c>
      <c r="B329" s="18" cm="1">
        <f t="array" ref="B329">VLOOKUP($A329,'movie-row'!$A$2:$Z$101,_xlfn.XMATCH(B$32,'movie-row'!$A$1:$Z$1),0)</f>
        <v>2.5</v>
      </c>
      <c r="C329" s="18" cm="1">
        <f t="array" ref="C329">VLOOKUP($A329,'movie-row'!$A$2:$Z$101,_xlfn.XMATCH(C$32,'movie-row'!$A$1:$Z$1),0)</f>
        <v>0</v>
      </c>
      <c r="D329" s="18" cm="1">
        <f t="array" ref="D329">VLOOKUP($A329,'movie-row'!$A$2:$Z$101,_xlfn.XMATCH(D$32,'movie-row'!$A$1:$Z$1),0)</f>
        <v>3.5</v>
      </c>
      <c r="E329" s="18" cm="1">
        <f t="array" ref="E329">VLOOKUP($A329,'movie-row'!$A$2:$Z$101,_xlfn.XMATCH(E$32,'movie-row'!$A$1:$Z$1),0)</f>
        <v>0</v>
      </c>
      <c r="F329" s="27" cm="1">
        <f t="array" ref="F329">VLOOKUP($A329,'movie-row'!$A$2:$Z$101,_xlfn.XMATCH(F$32,'movie-row'!$A$1:$Z$1),0)</f>
        <v>4.5</v>
      </c>
      <c r="G329" s="18" cm="1">
        <f t="array" ref="G329">VLOOKUP($A329,'movie-row'!$A$2:$Z$101,_xlfn.XMATCH(G$32,'movie-row'!$A$1:$Z$1),0)</f>
        <v>0</v>
      </c>
      <c r="H329" s="18" cm="1">
        <f t="array" ref="H329">VLOOKUP($A329,'movie-row'!$A$2:$Z$101,_xlfn.XMATCH(H$32,'movie-row'!$A$1:$Z$1),0)</f>
        <v>0</v>
      </c>
      <c r="I329" s="18" cm="1">
        <f t="array" ref="I329">VLOOKUP($A329,'movie-row'!$A$2:$Z$101,_xlfn.XMATCH(I$32,'movie-row'!$A$1:$Z$1),0)</f>
        <v>0</v>
      </c>
      <c r="J329" s="18" cm="1">
        <f t="array" ref="J329">VLOOKUP($A329,'movie-row'!$A$2:$Z$101,_xlfn.XMATCH(J$32,'movie-row'!$A$1:$Z$1),0)</f>
        <v>0</v>
      </c>
      <c r="K329" s="18" cm="1">
        <f t="array" ref="K329">VLOOKUP($A329,'movie-row'!$A$2:$Z$101,_xlfn.XMATCH(K$32,'movie-row'!$A$1:$Z$1),0)</f>
        <v>0</v>
      </c>
      <c r="L329" s="18" cm="1">
        <f t="array" ref="L329">VLOOKUP($A329,'movie-row'!$A$2:$Z$101,_xlfn.XMATCH(L$32,'movie-row'!$A$1:$Z$1),0)</f>
        <v>0</v>
      </c>
      <c r="M329" s="18" cm="1">
        <f t="array" ref="M329">VLOOKUP($A329,'movie-row'!$A$2:$Z$101,_xlfn.XMATCH(M$32,'movie-row'!$A$1:$Z$1),0)</f>
        <v>2.5</v>
      </c>
      <c r="N329" s="18" cm="1">
        <f t="array" ref="N329">VLOOKUP($A329,'movie-row'!$A$2:$Z$101,_xlfn.XMATCH(N$32,'movie-row'!$A$1:$Z$1),0)</f>
        <v>0</v>
      </c>
      <c r="O329" s="27" cm="1">
        <f t="array" ref="O329">VLOOKUP($A329,'movie-row'!$A$2:$Z$101,_xlfn.XMATCH(O$32,'movie-row'!$A$1:$Z$1),0)</f>
        <v>3.5</v>
      </c>
      <c r="P329" s="18" cm="1">
        <f t="array" ref="P329">VLOOKUP($A329,'movie-row'!$A$2:$Z$101,_xlfn.XMATCH(P$32,'movie-row'!$A$1:$Z$1),0)</f>
        <v>0.5</v>
      </c>
      <c r="Q329" s="18" cm="1">
        <f t="array" ref="Q329">VLOOKUP($A329,'movie-row'!$A$2:$Z$101,_xlfn.XMATCH(Q$32,'movie-row'!$A$1:$Z$1),0)</f>
        <v>0</v>
      </c>
      <c r="R329" s="18" cm="1">
        <f t="array" ref="R329">VLOOKUP($A329,'movie-row'!$A$2:$Z$101,_xlfn.XMATCH(R$32,'movie-row'!$A$1:$Z$1),0)</f>
        <v>2.5</v>
      </c>
      <c r="S329" s="18" cm="1">
        <f t="array" ref="S329">VLOOKUP($A329,'movie-row'!$A$2:$Z$101,_xlfn.XMATCH(S$32,'movie-row'!$A$1:$Z$1),0)</f>
        <v>0</v>
      </c>
      <c r="T329" s="18" cm="1">
        <f t="array" ref="T329">VLOOKUP($A329,'movie-row'!$A$2:$Z$101,_xlfn.XMATCH(T$32,'movie-row'!$A$1:$Z$1),0)</f>
        <v>0</v>
      </c>
      <c r="U329" s="18" cm="1">
        <f t="array" ref="U329">VLOOKUP($A329,'movie-row'!$A$2:$Z$101,_xlfn.XMATCH(U$32,'movie-row'!$A$1:$Z$1),0)</f>
        <v>4</v>
      </c>
      <c r="V329" s="18" cm="1">
        <f t="array" ref="V329">VLOOKUP($A329,'movie-row'!$A$2:$Z$101,_xlfn.XMATCH(V$32,'movie-row'!$A$1:$Z$1),0)</f>
        <v>4.5</v>
      </c>
      <c r="W329" s="18" cm="1">
        <f t="array" ref="W329">VLOOKUP($A329,'movie-row'!$A$2:$Z$101,_xlfn.XMATCH(W$32,'movie-row'!$A$1:$Z$1),0)</f>
        <v>0</v>
      </c>
      <c r="X329" s="18" cm="1">
        <f t="array" ref="X329">VLOOKUP($A329,'movie-row'!$A$2:$Z$101,_xlfn.XMATCH(X$32,'movie-row'!$A$1:$Z$1),0)</f>
        <v>0</v>
      </c>
      <c r="Y329" s="18" cm="1">
        <f t="array" ref="Y329">VLOOKUP($A329,'movie-row'!$A$2:$Z$101,_xlfn.XMATCH(Y$32,'movie-row'!$A$1:$Z$1),0)</f>
        <v>0</v>
      </c>
      <c r="Z329" s="18" cm="1">
        <f t="array" ref="Z329">VLOOKUP($A329,'movie-row'!$A$2:$Z$101,_xlfn.XMATCH(Z$32,'movie-row'!$A$1:$Z$1),0)</f>
        <v>0</v>
      </c>
      <c r="AB329" s="38"/>
      <c r="AC329" s="38"/>
      <c r="AD329" s="38"/>
      <c r="AE329" s="38"/>
      <c r="AF329" s="38"/>
      <c r="AG329" s="38"/>
      <c r="AH329" s="38"/>
      <c r="AI329" s="38"/>
      <c r="AJ329" s="38"/>
      <c r="AK329" s="38"/>
      <c r="AL329" s="38"/>
      <c r="AM329" s="38"/>
      <c r="AN329" s="38"/>
      <c r="AO329" s="38"/>
      <c r="AP329" s="38"/>
      <c r="AQ329" s="38"/>
      <c r="AR329" s="38"/>
      <c r="AS329" s="38"/>
      <c r="AT329" s="38"/>
      <c r="AU329" s="38"/>
      <c r="AV329" s="38"/>
      <c r="AW329" s="38"/>
      <c r="AX329" s="38"/>
      <c r="AY329" s="38"/>
      <c r="AZ329" s="38"/>
    </row>
    <row r="330" spans="1:52">
      <c r="A330" s="1" t="str">
        <f t="shared" si="56"/>
        <v>664: Twister (1996)</v>
      </c>
      <c r="B330" s="18" cm="1">
        <f t="array" ref="B330">VLOOKUP($A330,'movie-row'!$A$2:$Z$101,_xlfn.XMATCH(B$33,'movie-row'!$A$1:$Z$1),0)</f>
        <v>0</v>
      </c>
      <c r="C330" s="18" cm="1">
        <f t="array" ref="C330">VLOOKUP($A330,'movie-row'!$A$2:$Z$101,_xlfn.XMATCH(C$33,'movie-row'!$A$1:$Z$1),0)</f>
        <v>0</v>
      </c>
      <c r="D330" s="18" cm="1">
        <f t="array" ref="D330">VLOOKUP($A330,'movie-row'!$A$2:$Z$101,_xlfn.XMATCH(D$33,'movie-row'!$A$1:$Z$1),0)</f>
        <v>4</v>
      </c>
      <c r="E330" s="18" cm="1">
        <f t="array" ref="E330">VLOOKUP($A330,'movie-row'!$A$2:$Z$101,_xlfn.XMATCH(E$33,'movie-row'!$A$1:$Z$1),0)</f>
        <v>3.5</v>
      </c>
      <c r="F330" s="27" cm="1">
        <f t="array" ref="F330">VLOOKUP($A330,'movie-row'!$A$2:$Z$101,_xlfn.XMATCH(F$33,'movie-row'!$A$1:$Z$1),0)</f>
        <v>0</v>
      </c>
      <c r="G330" s="18" cm="1">
        <f t="array" ref="G330">VLOOKUP($A330,'movie-row'!$A$2:$Z$101,_xlfn.XMATCH(G$33,'movie-row'!$A$1:$Z$1),0)</f>
        <v>4</v>
      </c>
      <c r="H330" s="18" cm="1">
        <f t="array" ref="H330">VLOOKUP($A330,'movie-row'!$A$2:$Z$101,_xlfn.XMATCH(H$33,'movie-row'!$A$1:$Z$1),0)</f>
        <v>0</v>
      </c>
      <c r="I330" s="18" cm="1">
        <f t="array" ref="I330">VLOOKUP($A330,'movie-row'!$A$2:$Z$101,_xlfn.XMATCH(I$33,'movie-row'!$A$1:$Z$1),0)</f>
        <v>0</v>
      </c>
      <c r="J330" s="18" cm="1">
        <f t="array" ref="J330">VLOOKUP($A330,'movie-row'!$A$2:$Z$101,_xlfn.XMATCH(J$33,'movie-row'!$A$1:$Z$1),0)</f>
        <v>4</v>
      </c>
      <c r="K330" s="18" cm="1">
        <f t="array" ref="K330">VLOOKUP($A330,'movie-row'!$A$2:$Z$101,_xlfn.XMATCH(K$33,'movie-row'!$A$1:$Z$1),0)</f>
        <v>4</v>
      </c>
      <c r="L330" s="18" cm="1">
        <f t="array" ref="L330">VLOOKUP($A330,'movie-row'!$A$2:$Z$101,_xlfn.XMATCH(L$33,'movie-row'!$A$1:$Z$1),0)</f>
        <v>4</v>
      </c>
      <c r="M330" s="18" cm="1">
        <f t="array" ref="M330">VLOOKUP($A330,'movie-row'!$A$2:$Z$101,_xlfn.XMATCH(M$33,'movie-row'!$A$1:$Z$1),0)</f>
        <v>0</v>
      </c>
      <c r="N330" s="18" cm="1">
        <f t="array" ref="N330">VLOOKUP($A330,'movie-row'!$A$2:$Z$101,_xlfn.XMATCH(N$33,'movie-row'!$A$1:$Z$1),0)</f>
        <v>0</v>
      </c>
      <c r="O330" s="27" cm="1">
        <f t="array" ref="O330">VLOOKUP($A330,'movie-row'!$A$2:$Z$101,_xlfn.XMATCH(O$33,'movie-row'!$A$1:$Z$1),0)</f>
        <v>4</v>
      </c>
      <c r="P330" s="18" cm="1">
        <f t="array" ref="P330">VLOOKUP($A330,'movie-row'!$A$2:$Z$101,_xlfn.XMATCH(P$33,'movie-row'!$A$1:$Z$1),0)</f>
        <v>0</v>
      </c>
      <c r="Q330" s="18" cm="1">
        <f t="array" ref="Q330">VLOOKUP($A330,'movie-row'!$A$2:$Z$101,_xlfn.XMATCH(Q$33,'movie-row'!$A$1:$Z$1),0)</f>
        <v>0</v>
      </c>
      <c r="R330" s="18" cm="1">
        <f t="array" ref="R330">VLOOKUP($A330,'movie-row'!$A$2:$Z$101,_xlfn.XMATCH(R$33,'movie-row'!$A$1:$Z$1),0)</f>
        <v>0</v>
      </c>
      <c r="S330" s="18" cm="1">
        <f t="array" ref="S330">VLOOKUP($A330,'movie-row'!$A$2:$Z$101,_xlfn.XMATCH(S$33,'movie-row'!$A$1:$Z$1),0)</f>
        <v>0</v>
      </c>
      <c r="T330" s="18" cm="1">
        <f t="array" ref="T330">VLOOKUP($A330,'movie-row'!$A$2:$Z$101,_xlfn.XMATCH(T$33,'movie-row'!$A$1:$Z$1),0)</f>
        <v>0.5</v>
      </c>
      <c r="U330" s="18" cm="1">
        <f t="array" ref="U330">VLOOKUP($A330,'movie-row'!$A$2:$Z$101,_xlfn.XMATCH(U$33,'movie-row'!$A$1:$Z$1),0)</f>
        <v>0</v>
      </c>
      <c r="V330" s="18" cm="1">
        <f t="array" ref="V330">VLOOKUP($A330,'movie-row'!$A$2:$Z$101,_xlfn.XMATCH(V$33,'movie-row'!$A$1:$Z$1),0)</f>
        <v>0</v>
      </c>
      <c r="W330" s="18" cm="1">
        <f t="array" ref="W330">VLOOKUP($A330,'movie-row'!$A$2:$Z$101,_xlfn.XMATCH(W$33,'movie-row'!$A$1:$Z$1),0)</f>
        <v>4</v>
      </c>
      <c r="X330" s="18" cm="1">
        <f t="array" ref="X330">VLOOKUP($A330,'movie-row'!$A$2:$Z$101,_xlfn.XMATCH(X$33,'movie-row'!$A$1:$Z$1),0)</f>
        <v>4.5</v>
      </c>
      <c r="Y330" s="18" cm="1">
        <f t="array" ref="Y330">VLOOKUP($A330,'movie-row'!$A$2:$Z$101,_xlfn.XMATCH(Y$33,'movie-row'!$A$1:$Z$1),0)</f>
        <v>3.5</v>
      </c>
      <c r="Z330" s="18" cm="1">
        <f t="array" ref="Z330">VLOOKUP($A330,'movie-row'!$A$2:$Z$101,_xlfn.XMATCH(Z$33,'movie-row'!$A$1:$Z$1),0)</f>
        <v>2.5</v>
      </c>
      <c r="AB330" s="38"/>
      <c r="AC330" s="38"/>
      <c r="AD330" s="38"/>
      <c r="AE330" s="38"/>
      <c r="AF330" s="38"/>
      <c r="AG330" s="38"/>
      <c r="AH330" s="38"/>
      <c r="AI330" s="38"/>
      <c r="AJ330" s="38"/>
      <c r="AK330" s="38"/>
      <c r="AL330" s="38"/>
      <c r="AM330" s="38"/>
      <c r="AN330" s="38"/>
      <c r="AO330" s="38"/>
      <c r="AP330" s="38"/>
      <c r="AQ330" s="38"/>
      <c r="AR330" s="38"/>
      <c r="AS330" s="38"/>
      <c r="AT330" s="38"/>
      <c r="AU330" s="38"/>
      <c r="AV330" s="38"/>
      <c r="AW330" s="38"/>
      <c r="AX330" s="38"/>
      <c r="AY330" s="38"/>
      <c r="AZ330" s="38"/>
    </row>
    <row r="331" spans="1:52">
      <c r="A331" s="21" t="s">
        <v>57</v>
      </c>
      <c r="B331" s="18" cm="1">
        <f t="array" ref="B331">VLOOKUP($A331,'movie-row'!$A$2:$Z$101,_xlfn.XMATCH(B$29,'movie-row'!$A$1:$Z$1),0)</f>
        <v>2</v>
      </c>
      <c r="C331" s="18" cm="1">
        <f t="array" ref="C331">VLOOKUP($A331,'movie-row'!$A$2:$Z$101,_xlfn.XMATCH(C$29,'movie-row'!$A$1:$Z$1),0)</f>
        <v>0</v>
      </c>
      <c r="D331" s="18" cm="1">
        <f t="array" ref="D331">VLOOKUP($A331,'movie-row'!$A$2:$Z$101,_xlfn.XMATCH(D$29,'movie-row'!$A$1:$Z$1),0)</f>
        <v>0</v>
      </c>
      <c r="E331" s="18" cm="1">
        <f t="array" ref="E331">VLOOKUP($A331,'movie-row'!$A$2:$Z$101,_xlfn.XMATCH(E$29,'movie-row'!$A$1:$Z$1),0)</f>
        <v>0</v>
      </c>
      <c r="F331" s="27" cm="1">
        <f t="array" ref="F331">VLOOKUP($A331,'movie-row'!$A$2:$Z$101,_xlfn.XMATCH(F$29,'movie-row'!$A$1:$Z$1),0)</f>
        <v>3.5</v>
      </c>
      <c r="G331" s="18" cm="1">
        <f t="array" ref="G331">VLOOKUP($A331,'movie-row'!$A$2:$Z$101,_xlfn.XMATCH(G$29,'movie-row'!$A$1:$Z$1),0)</f>
        <v>0</v>
      </c>
      <c r="H331" s="18" cm="1">
        <f t="array" ref="H331">VLOOKUP($A331,'movie-row'!$A$2:$Z$101,_xlfn.XMATCH(H$29,'movie-row'!$A$1:$Z$1),0)</f>
        <v>4</v>
      </c>
      <c r="I331" s="18" cm="1">
        <f t="array" ref="I331">VLOOKUP($A331,'movie-row'!$A$2:$Z$101,_xlfn.XMATCH(I$29,'movie-row'!$A$1:$Z$1),0)</f>
        <v>0</v>
      </c>
      <c r="J331" s="18" cm="1">
        <f t="array" ref="J331">VLOOKUP($A331,'movie-row'!$A$2:$Z$101,_xlfn.XMATCH(J$29,'movie-row'!$A$1:$Z$1),0)</f>
        <v>3</v>
      </c>
      <c r="K331" s="18" cm="1">
        <f t="array" ref="K331">VLOOKUP($A331,'movie-row'!$A$2:$Z$101,_xlfn.XMATCH(K$29,'movie-row'!$A$1:$Z$1),0)</f>
        <v>3</v>
      </c>
      <c r="L331" s="18" cm="1">
        <f t="array" ref="L331">VLOOKUP($A331,'movie-row'!$A$2:$Z$101,_xlfn.XMATCH(L$29,'movie-row'!$A$1:$Z$1),0)</f>
        <v>5</v>
      </c>
      <c r="M331" s="18" cm="1">
        <f t="array" ref="M331">VLOOKUP($A331,'movie-row'!$A$2:$Z$101,_xlfn.XMATCH(M$29,'movie-row'!$A$1:$Z$1),0)</f>
        <v>3</v>
      </c>
      <c r="N331" s="18" cm="1">
        <f t="array" ref="N331">VLOOKUP($A331,'movie-row'!$A$2:$Z$101,_xlfn.XMATCH(N$29,'movie-row'!$A$1:$Z$1),0)</f>
        <v>3</v>
      </c>
      <c r="O331" s="27" cm="1">
        <f t="array" ref="O331">VLOOKUP($A331,'movie-row'!$A$2:$Z$101,_xlfn.XMATCH(O$29,'movie-row'!$A$1:$Z$1),0)</f>
        <v>0</v>
      </c>
      <c r="P331" s="18" cm="1">
        <f t="array" ref="P331">VLOOKUP($A331,'movie-row'!$A$2:$Z$101,_xlfn.XMATCH(P$29,'movie-row'!$A$1:$Z$1),0)</f>
        <v>4</v>
      </c>
      <c r="Q331" s="18" cm="1">
        <f t="array" ref="Q331">VLOOKUP($A331,'movie-row'!$A$2:$Z$101,_xlfn.XMATCH(Q$29,'movie-row'!$A$1:$Z$1),0)</f>
        <v>3</v>
      </c>
      <c r="R331" s="18" cm="1">
        <f t="array" ref="R331">VLOOKUP($A331,'movie-row'!$A$2:$Z$101,_xlfn.XMATCH(R$29,'movie-row'!$A$1:$Z$1),0)</f>
        <v>0</v>
      </c>
      <c r="S331" s="18" cm="1">
        <f t="array" ref="S331">VLOOKUP($A331,'movie-row'!$A$2:$Z$101,_xlfn.XMATCH(S$29,'movie-row'!$A$1:$Z$1),0)</f>
        <v>4</v>
      </c>
      <c r="T331" s="18" cm="1">
        <f t="array" ref="T331">VLOOKUP($A331,'movie-row'!$A$2:$Z$101,_xlfn.XMATCH(T$29,'movie-row'!$A$1:$Z$1),0)</f>
        <v>0</v>
      </c>
      <c r="U331" s="18" cm="1">
        <f t="array" ref="U331">VLOOKUP($A331,'movie-row'!$A$2:$Z$101,_xlfn.XMATCH(U$29,'movie-row'!$A$1:$Z$1),0)</f>
        <v>0</v>
      </c>
      <c r="V331" s="18" cm="1">
        <f t="array" ref="V331">VLOOKUP($A331,'movie-row'!$A$2:$Z$101,_xlfn.XMATCH(V$29,'movie-row'!$A$1:$Z$1),0)</f>
        <v>0</v>
      </c>
      <c r="W331" s="18" cm="1">
        <f t="array" ref="W331">VLOOKUP($A331,'movie-row'!$A$2:$Z$101,_xlfn.XMATCH(W$29,'movie-row'!$A$1:$Z$1),0)</f>
        <v>3</v>
      </c>
      <c r="X331" s="18" cm="1">
        <f t="array" ref="X331">VLOOKUP($A331,'movie-row'!$A$2:$Z$101,_xlfn.XMATCH(X$29,'movie-row'!$A$1:$Z$1),0)</f>
        <v>0</v>
      </c>
      <c r="Y331" s="18" cm="1">
        <f t="array" ref="Y331">VLOOKUP($A331,'movie-row'!$A$2:$Z$101,_xlfn.XMATCH(Y$29,'movie-row'!$A$1:$Z$1),0)</f>
        <v>5</v>
      </c>
      <c r="Z331" s="18" cm="1">
        <f t="array" ref="Z331">VLOOKUP($A331,'movie-row'!$A$2:$Z$101,_xlfn.XMATCH(Z$29,'movie-row'!$A$1:$Z$1),0)</f>
        <v>0</v>
      </c>
      <c r="AB331" s="38"/>
      <c r="AC331" s="38"/>
      <c r="AD331" s="38"/>
      <c r="AE331" s="38"/>
      <c r="AF331" s="38"/>
      <c r="AG331" s="38"/>
      <c r="AH331" s="38"/>
      <c r="AI331" s="38"/>
      <c r="AJ331" s="38"/>
      <c r="AK331" s="38"/>
      <c r="AL331" s="38"/>
      <c r="AM331" s="38"/>
      <c r="AN331" s="38"/>
      <c r="AO331" s="38"/>
      <c r="AP331" s="38"/>
      <c r="AQ331" s="38"/>
      <c r="AR331" s="38"/>
      <c r="AS331" s="38"/>
      <c r="AT331" s="38"/>
      <c r="AU331" s="38"/>
      <c r="AV331" s="38"/>
      <c r="AW331" s="38"/>
      <c r="AX331" s="38"/>
      <c r="AY331" s="38"/>
      <c r="AZ331" s="38"/>
    </row>
    <row r="332" spans="1:52">
      <c r="A332" s="1" t="str">
        <f t="shared" ref="A332:A335" si="57">A331</f>
        <v>671: Harry Potter and the Sorcerer's Stone (a.k.a. Harry Potter and the Philosopher's Stone) (2001)</v>
      </c>
      <c r="B332" s="18" cm="1">
        <f t="array" ref="B332">VLOOKUP($A332,'movie-row'!$A$2:$Z$101,_xlfn.XMATCH(B$30,'movie-row'!$A$1:$Z$1),0)</f>
        <v>4</v>
      </c>
      <c r="C332" s="18" cm="1">
        <f t="array" ref="C332">VLOOKUP($A332,'movie-row'!$A$2:$Z$101,_xlfn.XMATCH(C$30,'movie-row'!$A$1:$Z$1),0)</f>
        <v>3</v>
      </c>
      <c r="D332" s="18" cm="1">
        <f t="array" ref="D332">VLOOKUP($A332,'movie-row'!$A$2:$Z$101,_xlfn.XMATCH(D$30,'movie-row'!$A$1:$Z$1),0)</f>
        <v>0</v>
      </c>
      <c r="E332" s="18" cm="1">
        <f t="array" ref="E332">VLOOKUP($A332,'movie-row'!$A$2:$Z$101,_xlfn.XMATCH(E$30,'movie-row'!$A$1:$Z$1),0)</f>
        <v>0</v>
      </c>
      <c r="F332" s="27" cm="1">
        <f t="array" ref="F332">VLOOKUP($A332,'movie-row'!$A$2:$Z$101,_xlfn.XMATCH(F$30,'movie-row'!$A$1:$Z$1),0)</f>
        <v>0</v>
      </c>
      <c r="G332" s="18" cm="1">
        <f t="array" ref="G332">VLOOKUP($A332,'movie-row'!$A$2:$Z$101,_xlfn.XMATCH(G$30,'movie-row'!$A$1:$Z$1),0)</f>
        <v>0</v>
      </c>
      <c r="H332" s="18" cm="1">
        <f t="array" ref="H332">VLOOKUP($A332,'movie-row'!$A$2:$Z$101,_xlfn.XMATCH(H$30,'movie-row'!$A$1:$Z$1),0)</f>
        <v>4</v>
      </c>
      <c r="I332" s="18" cm="1">
        <f t="array" ref="I332">VLOOKUP($A332,'movie-row'!$A$2:$Z$101,_xlfn.XMATCH(I$30,'movie-row'!$A$1:$Z$1),0)</f>
        <v>4</v>
      </c>
      <c r="J332" s="18" cm="1">
        <f t="array" ref="J332">VLOOKUP($A332,'movie-row'!$A$2:$Z$101,_xlfn.XMATCH(J$30,'movie-row'!$A$1:$Z$1),0)</f>
        <v>0</v>
      </c>
      <c r="K332" s="18" cm="1">
        <f t="array" ref="K332">VLOOKUP($A332,'movie-row'!$A$2:$Z$101,_xlfn.XMATCH(K$30,'movie-row'!$A$1:$Z$1),0)</f>
        <v>2</v>
      </c>
      <c r="L332" s="18" cm="1">
        <f t="array" ref="L332">VLOOKUP($A332,'movie-row'!$A$2:$Z$101,_xlfn.XMATCH(L$30,'movie-row'!$A$1:$Z$1),0)</f>
        <v>4</v>
      </c>
      <c r="M332" s="18" cm="1">
        <f t="array" ref="M332">VLOOKUP($A332,'movie-row'!$A$2:$Z$101,_xlfn.XMATCH(M$30,'movie-row'!$A$1:$Z$1),0)</f>
        <v>0</v>
      </c>
      <c r="N332" s="18" cm="1">
        <f t="array" ref="N332">VLOOKUP($A332,'movie-row'!$A$2:$Z$101,_xlfn.XMATCH(N$30,'movie-row'!$A$1:$Z$1),0)</f>
        <v>4</v>
      </c>
      <c r="O332" s="27" cm="1">
        <f t="array" ref="O332">VLOOKUP($A332,'movie-row'!$A$2:$Z$101,_xlfn.XMATCH(O$30,'movie-row'!$A$1:$Z$1),0)</f>
        <v>4</v>
      </c>
      <c r="P332" s="18" cm="1">
        <f t="array" ref="P332">VLOOKUP($A332,'movie-row'!$A$2:$Z$101,_xlfn.XMATCH(P$30,'movie-row'!$A$1:$Z$1),0)</f>
        <v>5</v>
      </c>
      <c r="Q332" s="18" cm="1">
        <f t="array" ref="Q332">VLOOKUP($A332,'movie-row'!$A$2:$Z$101,_xlfn.XMATCH(Q$30,'movie-row'!$A$1:$Z$1),0)</f>
        <v>4</v>
      </c>
      <c r="R332" s="18" cm="1">
        <f t="array" ref="R332">VLOOKUP($A332,'movie-row'!$A$2:$Z$101,_xlfn.XMATCH(R$30,'movie-row'!$A$1:$Z$1),0)</f>
        <v>5</v>
      </c>
      <c r="S332" s="18" cm="1">
        <f t="array" ref="S332">VLOOKUP($A332,'movie-row'!$A$2:$Z$101,_xlfn.XMATCH(S$30,'movie-row'!$A$1:$Z$1),0)</f>
        <v>0</v>
      </c>
      <c r="T332" s="18" cm="1">
        <f t="array" ref="T332">VLOOKUP($A332,'movie-row'!$A$2:$Z$101,_xlfn.XMATCH(T$30,'movie-row'!$A$1:$Z$1),0)</f>
        <v>0</v>
      </c>
      <c r="U332" s="18" cm="1">
        <f t="array" ref="U332">VLOOKUP($A332,'movie-row'!$A$2:$Z$101,_xlfn.XMATCH(U$30,'movie-row'!$A$1:$Z$1),0)</f>
        <v>4</v>
      </c>
      <c r="V332" s="18" cm="1">
        <f t="array" ref="V332">VLOOKUP($A332,'movie-row'!$A$2:$Z$101,_xlfn.XMATCH(V$30,'movie-row'!$A$1:$Z$1),0)</f>
        <v>0</v>
      </c>
      <c r="W332" s="18" cm="1">
        <f t="array" ref="W332">VLOOKUP($A332,'movie-row'!$A$2:$Z$101,_xlfn.XMATCH(W$30,'movie-row'!$A$1:$Z$1),0)</f>
        <v>4.5</v>
      </c>
      <c r="X332" s="18" cm="1">
        <f t="array" ref="X332">VLOOKUP($A332,'movie-row'!$A$2:$Z$101,_xlfn.XMATCH(X$30,'movie-row'!$A$1:$Z$1),0)</f>
        <v>0</v>
      </c>
      <c r="Y332" s="18" cm="1">
        <f t="array" ref="Y332">VLOOKUP($A332,'movie-row'!$A$2:$Z$101,_xlfn.XMATCH(Y$30,'movie-row'!$A$1:$Z$1),0)</f>
        <v>0</v>
      </c>
      <c r="Z332" s="18" cm="1">
        <f t="array" ref="Z332">VLOOKUP($A332,'movie-row'!$A$2:$Z$101,_xlfn.XMATCH(Z$30,'movie-row'!$A$1:$Z$1),0)</f>
        <v>4</v>
      </c>
      <c r="AB332" s="38"/>
      <c r="AC332" s="38"/>
      <c r="AD332" s="38"/>
      <c r="AE332" s="38"/>
      <c r="AF332" s="38"/>
      <c r="AG332" s="38"/>
      <c r="AH332" s="38"/>
      <c r="AI332" s="38"/>
      <c r="AJ332" s="38"/>
      <c r="AK332" s="38"/>
      <c r="AL332" s="38"/>
      <c r="AM332" s="38"/>
      <c r="AN332" s="38"/>
      <c r="AO332" s="38"/>
      <c r="AP332" s="38"/>
      <c r="AQ332" s="38"/>
      <c r="AR332" s="38"/>
      <c r="AS332" s="38"/>
      <c r="AT332" s="38"/>
      <c r="AU332" s="38"/>
      <c r="AV332" s="38"/>
      <c r="AW332" s="38"/>
      <c r="AX332" s="38"/>
      <c r="AY332" s="38"/>
      <c r="AZ332" s="38"/>
    </row>
    <row r="333" spans="1:52">
      <c r="A333" s="1" t="str">
        <f t="shared" si="57"/>
        <v>671: Harry Potter and the Sorcerer's Stone (a.k.a. Harry Potter and the Philosopher's Stone) (2001)</v>
      </c>
      <c r="B333" s="18" cm="1">
        <f t="array" ref="B333">VLOOKUP($A333,'movie-row'!$A$2:$Z$101,_xlfn.XMATCH(B$31,'movie-row'!$A$1:$Z$1),0)</f>
        <v>0</v>
      </c>
      <c r="C333" s="18" cm="1">
        <f t="array" ref="C333">VLOOKUP($A333,'movie-row'!$A$2:$Z$101,_xlfn.XMATCH(C$31,'movie-row'!$A$1:$Z$1),0)</f>
        <v>3.5</v>
      </c>
      <c r="D333" s="18" cm="1">
        <f t="array" ref="D333">VLOOKUP($A333,'movie-row'!$A$2:$Z$101,_xlfn.XMATCH(D$31,'movie-row'!$A$1:$Z$1),0)</f>
        <v>3</v>
      </c>
      <c r="E333" s="18" cm="1">
        <f t="array" ref="E333">VLOOKUP($A333,'movie-row'!$A$2:$Z$101,_xlfn.XMATCH(E$31,'movie-row'!$A$1:$Z$1),0)</f>
        <v>0</v>
      </c>
      <c r="F333" s="27" cm="1">
        <f t="array" ref="F333">VLOOKUP($A333,'movie-row'!$A$2:$Z$101,_xlfn.XMATCH(F$31,'movie-row'!$A$1:$Z$1),0)</f>
        <v>0.5</v>
      </c>
      <c r="G333" s="18" cm="1">
        <f t="array" ref="G333">VLOOKUP($A333,'movie-row'!$A$2:$Z$101,_xlfn.XMATCH(G$31,'movie-row'!$A$1:$Z$1),0)</f>
        <v>5</v>
      </c>
      <c r="H333" s="18" cm="1">
        <f t="array" ref="H333">VLOOKUP($A333,'movie-row'!$A$2:$Z$101,_xlfn.XMATCH(H$31,'movie-row'!$A$1:$Z$1),0)</f>
        <v>2</v>
      </c>
      <c r="I333" s="18" cm="1">
        <f t="array" ref="I333">VLOOKUP($A333,'movie-row'!$A$2:$Z$101,_xlfn.XMATCH(I$31,'movie-row'!$A$1:$Z$1),0)</f>
        <v>4</v>
      </c>
      <c r="J333" s="18" cm="1">
        <f t="array" ref="J333">VLOOKUP($A333,'movie-row'!$A$2:$Z$101,_xlfn.XMATCH(J$31,'movie-row'!$A$1:$Z$1),0)</f>
        <v>3</v>
      </c>
      <c r="K333" s="18" cm="1">
        <f t="array" ref="K333">VLOOKUP($A333,'movie-row'!$A$2:$Z$101,_xlfn.XMATCH(K$31,'movie-row'!$A$1:$Z$1),0)</f>
        <v>0</v>
      </c>
      <c r="L333" s="18" cm="1">
        <f t="array" ref="L333">VLOOKUP($A333,'movie-row'!$A$2:$Z$101,_xlfn.XMATCH(L$31,'movie-row'!$A$1:$Z$1),0)</f>
        <v>0</v>
      </c>
      <c r="M333" s="18" cm="1">
        <f t="array" ref="M333">VLOOKUP($A333,'movie-row'!$A$2:$Z$101,_xlfn.XMATCH(M$31,'movie-row'!$A$1:$Z$1),0)</f>
        <v>0</v>
      </c>
      <c r="N333" s="18" cm="1">
        <f t="array" ref="N333">VLOOKUP($A333,'movie-row'!$A$2:$Z$101,_xlfn.XMATCH(N$31,'movie-row'!$A$1:$Z$1),0)</f>
        <v>0</v>
      </c>
      <c r="O333" s="27" cm="1">
        <f t="array" ref="O333">VLOOKUP($A333,'movie-row'!$A$2:$Z$101,_xlfn.XMATCH(O$31,'movie-row'!$A$1:$Z$1),0)</f>
        <v>3</v>
      </c>
      <c r="P333" s="18" cm="1">
        <f t="array" ref="P333">VLOOKUP($A333,'movie-row'!$A$2:$Z$101,_xlfn.XMATCH(P$31,'movie-row'!$A$1:$Z$1),0)</f>
        <v>0</v>
      </c>
      <c r="Q333" s="18" cm="1">
        <f t="array" ref="Q333">VLOOKUP($A333,'movie-row'!$A$2:$Z$101,_xlfn.XMATCH(Q$31,'movie-row'!$A$1:$Z$1),0)</f>
        <v>3.5</v>
      </c>
      <c r="R333" s="18" cm="1">
        <f t="array" ref="R333">VLOOKUP($A333,'movie-row'!$A$2:$Z$101,_xlfn.XMATCH(R$31,'movie-row'!$A$1:$Z$1),0)</f>
        <v>0</v>
      </c>
      <c r="S333" s="18" cm="1">
        <f t="array" ref="S333">VLOOKUP($A333,'movie-row'!$A$2:$Z$101,_xlfn.XMATCH(S$31,'movie-row'!$A$1:$Z$1),0)</f>
        <v>4</v>
      </c>
      <c r="T333" s="18" cm="1">
        <f t="array" ref="T333">VLOOKUP($A333,'movie-row'!$A$2:$Z$101,_xlfn.XMATCH(T$31,'movie-row'!$A$1:$Z$1),0)</f>
        <v>0</v>
      </c>
      <c r="U333" s="18" cm="1">
        <f t="array" ref="U333">VLOOKUP($A333,'movie-row'!$A$2:$Z$101,_xlfn.XMATCH(U$31,'movie-row'!$A$1:$Z$1),0)</f>
        <v>2</v>
      </c>
      <c r="V333" s="18" cm="1">
        <f t="array" ref="V333">VLOOKUP($A333,'movie-row'!$A$2:$Z$101,_xlfn.XMATCH(V$31,'movie-row'!$A$1:$Z$1),0)</f>
        <v>4</v>
      </c>
      <c r="W333" s="18" cm="1">
        <f t="array" ref="W333">VLOOKUP($A333,'movie-row'!$A$2:$Z$101,_xlfn.XMATCH(W$31,'movie-row'!$A$1:$Z$1),0)</f>
        <v>0.5</v>
      </c>
      <c r="X333" s="18" cm="1">
        <f t="array" ref="X333">VLOOKUP($A333,'movie-row'!$A$2:$Z$101,_xlfn.XMATCH(X$31,'movie-row'!$A$1:$Z$1),0)</f>
        <v>4</v>
      </c>
      <c r="Y333" s="18" cm="1">
        <f t="array" ref="Y333">VLOOKUP($A333,'movie-row'!$A$2:$Z$101,_xlfn.XMATCH(Y$31,'movie-row'!$A$1:$Z$1),0)</f>
        <v>0.5</v>
      </c>
      <c r="Z333" s="18" cm="1">
        <f t="array" ref="Z333">VLOOKUP($A333,'movie-row'!$A$2:$Z$101,_xlfn.XMATCH(Z$31,'movie-row'!$A$1:$Z$1),0)</f>
        <v>4</v>
      </c>
      <c r="AB333" s="38"/>
      <c r="AC333" s="38"/>
      <c r="AD333" s="38"/>
      <c r="AE333" s="38"/>
      <c r="AF333" s="38"/>
      <c r="AG333" s="38"/>
      <c r="AH333" s="38"/>
      <c r="AI333" s="38"/>
      <c r="AJ333" s="38"/>
      <c r="AK333" s="38"/>
      <c r="AL333" s="38"/>
      <c r="AM333" s="38"/>
      <c r="AN333" s="38"/>
      <c r="AO333" s="38"/>
      <c r="AP333" s="38"/>
      <c r="AQ333" s="38"/>
      <c r="AR333" s="38"/>
      <c r="AS333" s="38"/>
      <c r="AT333" s="38"/>
      <c r="AU333" s="38"/>
      <c r="AV333" s="38"/>
      <c r="AW333" s="38"/>
      <c r="AX333" s="38"/>
      <c r="AY333" s="38"/>
      <c r="AZ333" s="38"/>
    </row>
    <row r="334" spans="1:52">
      <c r="A334" s="1" t="str">
        <f t="shared" si="57"/>
        <v>671: Harry Potter and the Sorcerer's Stone (a.k.a. Harry Potter and the Philosopher's Stone) (2001)</v>
      </c>
      <c r="B334" s="18" cm="1">
        <f t="array" ref="B334">VLOOKUP($A334,'movie-row'!$A$2:$Z$101,_xlfn.XMATCH(B$32,'movie-row'!$A$1:$Z$1),0)</f>
        <v>3</v>
      </c>
      <c r="C334" s="18" cm="1">
        <f t="array" ref="C334">VLOOKUP($A334,'movie-row'!$A$2:$Z$101,_xlfn.XMATCH(C$32,'movie-row'!$A$1:$Z$1),0)</f>
        <v>4</v>
      </c>
      <c r="D334" s="18" cm="1">
        <f t="array" ref="D334">VLOOKUP($A334,'movie-row'!$A$2:$Z$101,_xlfn.XMATCH(D$32,'movie-row'!$A$1:$Z$1),0)</f>
        <v>3</v>
      </c>
      <c r="E334" s="18" cm="1">
        <f t="array" ref="E334">VLOOKUP($A334,'movie-row'!$A$2:$Z$101,_xlfn.XMATCH(E$32,'movie-row'!$A$1:$Z$1),0)</f>
        <v>4</v>
      </c>
      <c r="F334" s="27" cm="1">
        <f t="array" ref="F334">VLOOKUP($A334,'movie-row'!$A$2:$Z$101,_xlfn.XMATCH(F$32,'movie-row'!$A$1:$Z$1),0)</f>
        <v>0</v>
      </c>
      <c r="G334" s="18" cm="1">
        <f t="array" ref="G334">VLOOKUP($A334,'movie-row'!$A$2:$Z$101,_xlfn.XMATCH(G$32,'movie-row'!$A$1:$Z$1),0)</f>
        <v>0</v>
      </c>
      <c r="H334" s="18" cm="1">
        <f t="array" ref="H334">VLOOKUP($A334,'movie-row'!$A$2:$Z$101,_xlfn.XMATCH(H$32,'movie-row'!$A$1:$Z$1),0)</f>
        <v>4</v>
      </c>
      <c r="I334" s="18" cm="1">
        <f t="array" ref="I334">VLOOKUP($A334,'movie-row'!$A$2:$Z$101,_xlfn.XMATCH(I$32,'movie-row'!$A$1:$Z$1),0)</f>
        <v>0</v>
      </c>
      <c r="J334" s="18" cm="1">
        <f t="array" ref="J334">VLOOKUP($A334,'movie-row'!$A$2:$Z$101,_xlfn.XMATCH(J$32,'movie-row'!$A$1:$Z$1),0)</f>
        <v>5</v>
      </c>
      <c r="K334" s="18" cm="1">
        <f t="array" ref="K334">VLOOKUP($A334,'movie-row'!$A$2:$Z$101,_xlfn.XMATCH(K$32,'movie-row'!$A$1:$Z$1),0)</f>
        <v>4.5</v>
      </c>
      <c r="L334" s="18" cm="1">
        <f t="array" ref="L334">VLOOKUP($A334,'movie-row'!$A$2:$Z$101,_xlfn.XMATCH(L$32,'movie-row'!$A$1:$Z$1),0)</f>
        <v>0</v>
      </c>
      <c r="M334" s="18" cm="1">
        <f t="array" ref="M334">VLOOKUP($A334,'movie-row'!$A$2:$Z$101,_xlfn.XMATCH(M$32,'movie-row'!$A$1:$Z$1),0)</f>
        <v>0.5</v>
      </c>
      <c r="N334" s="18" cm="1">
        <f t="array" ref="N334">VLOOKUP($A334,'movie-row'!$A$2:$Z$101,_xlfn.XMATCH(N$32,'movie-row'!$A$1:$Z$1),0)</f>
        <v>0</v>
      </c>
      <c r="O334" s="27" cm="1">
        <f t="array" ref="O334">VLOOKUP($A334,'movie-row'!$A$2:$Z$101,_xlfn.XMATCH(O$32,'movie-row'!$A$1:$Z$1),0)</f>
        <v>2</v>
      </c>
      <c r="P334" s="18" cm="1">
        <f t="array" ref="P334">VLOOKUP($A334,'movie-row'!$A$2:$Z$101,_xlfn.XMATCH(P$32,'movie-row'!$A$1:$Z$1),0)</f>
        <v>0.5</v>
      </c>
      <c r="Q334" s="18" cm="1">
        <f t="array" ref="Q334">VLOOKUP($A334,'movie-row'!$A$2:$Z$101,_xlfn.XMATCH(Q$32,'movie-row'!$A$1:$Z$1),0)</f>
        <v>0</v>
      </c>
      <c r="R334" s="18" cm="1">
        <f t="array" ref="R334">VLOOKUP($A334,'movie-row'!$A$2:$Z$101,_xlfn.XMATCH(R$32,'movie-row'!$A$1:$Z$1),0)</f>
        <v>3</v>
      </c>
      <c r="S334" s="18" cm="1">
        <f t="array" ref="S334">VLOOKUP($A334,'movie-row'!$A$2:$Z$101,_xlfn.XMATCH(S$32,'movie-row'!$A$1:$Z$1),0)</f>
        <v>0</v>
      </c>
      <c r="T334" s="18" cm="1">
        <f t="array" ref="T334">VLOOKUP($A334,'movie-row'!$A$2:$Z$101,_xlfn.XMATCH(T$32,'movie-row'!$A$1:$Z$1),0)</f>
        <v>0</v>
      </c>
      <c r="U334" s="18" cm="1">
        <f t="array" ref="U334">VLOOKUP($A334,'movie-row'!$A$2:$Z$101,_xlfn.XMATCH(U$32,'movie-row'!$A$1:$Z$1),0)</f>
        <v>4</v>
      </c>
      <c r="V334" s="18" cm="1">
        <f t="array" ref="V334">VLOOKUP($A334,'movie-row'!$A$2:$Z$101,_xlfn.XMATCH(V$32,'movie-row'!$A$1:$Z$1),0)</f>
        <v>0</v>
      </c>
      <c r="W334" s="18" cm="1">
        <f t="array" ref="W334">VLOOKUP($A334,'movie-row'!$A$2:$Z$101,_xlfn.XMATCH(W$32,'movie-row'!$A$1:$Z$1),0)</f>
        <v>4</v>
      </c>
      <c r="X334" s="18" cm="1">
        <f t="array" ref="X334">VLOOKUP($A334,'movie-row'!$A$2:$Z$101,_xlfn.XMATCH(X$32,'movie-row'!$A$1:$Z$1),0)</f>
        <v>0</v>
      </c>
      <c r="Y334" s="18" cm="1">
        <f t="array" ref="Y334">VLOOKUP($A334,'movie-row'!$A$2:$Z$101,_xlfn.XMATCH(Y$32,'movie-row'!$A$1:$Z$1),0)</f>
        <v>4</v>
      </c>
      <c r="Z334" s="18" cm="1">
        <f t="array" ref="Z334">VLOOKUP($A334,'movie-row'!$A$2:$Z$101,_xlfn.XMATCH(Z$32,'movie-row'!$A$1:$Z$1),0)</f>
        <v>0</v>
      </c>
      <c r="AB334" s="38"/>
      <c r="AC334" s="38"/>
      <c r="AD334" s="38"/>
      <c r="AE334" s="38"/>
      <c r="AF334" s="38"/>
      <c r="AG334" s="38"/>
      <c r="AH334" s="38"/>
      <c r="AI334" s="38"/>
      <c r="AJ334" s="38"/>
      <c r="AK334" s="38"/>
      <c r="AL334" s="38"/>
      <c r="AM334" s="38"/>
      <c r="AN334" s="38"/>
      <c r="AO334" s="38"/>
      <c r="AP334" s="38"/>
      <c r="AQ334" s="38"/>
      <c r="AR334" s="38"/>
      <c r="AS334" s="38"/>
      <c r="AT334" s="38"/>
      <c r="AU334" s="38"/>
      <c r="AV334" s="38"/>
      <c r="AW334" s="38"/>
      <c r="AX334" s="38"/>
      <c r="AY334" s="38"/>
      <c r="AZ334" s="38"/>
    </row>
    <row r="335" spans="1:52">
      <c r="A335" s="1" t="str">
        <f t="shared" si="57"/>
        <v>671: Harry Potter and the Sorcerer's Stone (a.k.a. Harry Potter and the Philosopher's Stone) (2001)</v>
      </c>
      <c r="B335" s="18" cm="1">
        <f t="array" ref="B335">VLOOKUP($A335,'movie-row'!$A$2:$Z$101,_xlfn.XMATCH(B$33,'movie-row'!$A$1:$Z$1),0)</f>
        <v>0</v>
      </c>
      <c r="C335" s="18" cm="1">
        <f t="array" ref="C335">VLOOKUP($A335,'movie-row'!$A$2:$Z$101,_xlfn.XMATCH(C$33,'movie-row'!$A$1:$Z$1),0)</f>
        <v>0</v>
      </c>
      <c r="D335" s="18" cm="1">
        <f t="array" ref="D335">VLOOKUP($A335,'movie-row'!$A$2:$Z$101,_xlfn.XMATCH(D$33,'movie-row'!$A$1:$Z$1),0)</f>
        <v>3.5</v>
      </c>
      <c r="E335" s="18" cm="1">
        <f t="array" ref="E335">VLOOKUP($A335,'movie-row'!$A$2:$Z$101,_xlfn.XMATCH(E$33,'movie-row'!$A$1:$Z$1),0)</f>
        <v>2</v>
      </c>
      <c r="F335" s="27" cm="1">
        <f t="array" ref="F335">VLOOKUP($A335,'movie-row'!$A$2:$Z$101,_xlfn.XMATCH(F$33,'movie-row'!$A$1:$Z$1),0)</f>
        <v>0</v>
      </c>
      <c r="G335" s="18" cm="1">
        <f t="array" ref="G335">VLOOKUP($A335,'movie-row'!$A$2:$Z$101,_xlfn.XMATCH(G$33,'movie-row'!$A$1:$Z$1),0)</f>
        <v>3.5</v>
      </c>
      <c r="H335" s="18" cm="1">
        <f t="array" ref="H335">VLOOKUP($A335,'movie-row'!$A$2:$Z$101,_xlfn.XMATCH(H$33,'movie-row'!$A$1:$Z$1),0)</f>
        <v>0</v>
      </c>
      <c r="I335" s="18" cm="1">
        <f t="array" ref="I335">VLOOKUP($A335,'movie-row'!$A$2:$Z$101,_xlfn.XMATCH(I$33,'movie-row'!$A$1:$Z$1),0)</f>
        <v>4</v>
      </c>
      <c r="J335" s="18" cm="1">
        <f t="array" ref="J335">VLOOKUP($A335,'movie-row'!$A$2:$Z$101,_xlfn.XMATCH(J$33,'movie-row'!$A$1:$Z$1),0)</f>
        <v>4</v>
      </c>
      <c r="K335" s="18" cm="1">
        <f t="array" ref="K335">VLOOKUP($A335,'movie-row'!$A$2:$Z$101,_xlfn.XMATCH(K$33,'movie-row'!$A$1:$Z$1),0)</f>
        <v>3.5</v>
      </c>
      <c r="L335" s="18" cm="1">
        <f t="array" ref="L335">VLOOKUP($A335,'movie-row'!$A$2:$Z$101,_xlfn.XMATCH(L$33,'movie-row'!$A$1:$Z$1),0)</f>
        <v>3.5</v>
      </c>
      <c r="M335" s="18" cm="1">
        <f t="array" ref="M335">VLOOKUP($A335,'movie-row'!$A$2:$Z$101,_xlfn.XMATCH(M$33,'movie-row'!$A$1:$Z$1),0)</f>
        <v>4</v>
      </c>
      <c r="N335" s="18" cm="1">
        <f t="array" ref="N335">VLOOKUP($A335,'movie-row'!$A$2:$Z$101,_xlfn.XMATCH(N$33,'movie-row'!$A$1:$Z$1),0)</f>
        <v>0</v>
      </c>
      <c r="O335" s="27" cm="1">
        <f t="array" ref="O335">VLOOKUP($A335,'movie-row'!$A$2:$Z$101,_xlfn.XMATCH(O$33,'movie-row'!$A$1:$Z$1),0)</f>
        <v>3.5</v>
      </c>
      <c r="P335" s="18" cm="1">
        <f t="array" ref="P335">VLOOKUP($A335,'movie-row'!$A$2:$Z$101,_xlfn.XMATCH(P$33,'movie-row'!$A$1:$Z$1),0)</f>
        <v>3</v>
      </c>
      <c r="Q335" s="18" cm="1">
        <f t="array" ref="Q335">VLOOKUP($A335,'movie-row'!$A$2:$Z$101,_xlfn.XMATCH(Q$33,'movie-row'!$A$1:$Z$1),0)</f>
        <v>5</v>
      </c>
      <c r="R335" s="18" cm="1">
        <f t="array" ref="R335">VLOOKUP($A335,'movie-row'!$A$2:$Z$101,_xlfn.XMATCH(R$33,'movie-row'!$A$1:$Z$1),0)</f>
        <v>0</v>
      </c>
      <c r="S335" s="18" cm="1">
        <f t="array" ref="S335">VLOOKUP($A335,'movie-row'!$A$2:$Z$101,_xlfn.XMATCH(S$33,'movie-row'!$A$1:$Z$1),0)</f>
        <v>0</v>
      </c>
      <c r="T335" s="18" cm="1">
        <f t="array" ref="T335">VLOOKUP($A335,'movie-row'!$A$2:$Z$101,_xlfn.XMATCH(T$33,'movie-row'!$A$1:$Z$1),0)</f>
        <v>0.5</v>
      </c>
      <c r="U335" s="18" cm="1">
        <f t="array" ref="U335">VLOOKUP($A335,'movie-row'!$A$2:$Z$101,_xlfn.XMATCH(U$33,'movie-row'!$A$1:$Z$1),0)</f>
        <v>4</v>
      </c>
      <c r="V335" s="18" cm="1">
        <f t="array" ref="V335">VLOOKUP($A335,'movie-row'!$A$2:$Z$101,_xlfn.XMATCH(V$33,'movie-row'!$A$1:$Z$1),0)</f>
        <v>0</v>
      </c>
      <c r="W335" s="18" cm="1">
        <f t="array" ref="W335">VLOOKUP($A335,'movie-row'!$A$2:$Z$101,_xlfn.XMATCH(W$33,'movie-row'!$A$1:$Z$1),0)</f>
        <v>4</v>
      </c>
      <c r="X335" s="18" cm="1">
        <f t="array" ref="X335">VLOOKUP($A335,'movie-row'!$A$2:$Z$101,_xlfn.XMATCH(X$33,'movie-row'!$A$1:$Z$1),0)</f>
        <v>3.5</v>
      </c>
      <c r="Y335" s="18" cm="1">
        <f t="array" ref="Y335">VLOOKUP($A335,'movie-row'!$A$2:$Z$101,_xlfn.XMATCH(Y$33,'movie-row'!$A$1:$Z$1),0)</f>
        <v>3</v>
      </c>
      <c r="Z335" s="18" cm="1">
        <f t="array" ref="Z335">VLOOKUP($A335,'movie-row'!$A$2:$Z$101,_xlfn.XMATCH(Z$33,'movie-row'!$A$1:$Z$1),0)</f>
        <v>3</v>
      </c>
      <c r="AB335" s="38"/>
      <c r="AC335" s="38"/>
      <c r="AD335" s="38"/>
      <c r="AE335" s="38"/>
      <c r="AF335" s="38"/>
      <c r="AG335" s="38"/>
      <c r="AH335" s="38"/>
      <c r="AI335" s="38"/>
      <c r="AJ335" s="38"/>
      <c r="AK335" s="38"/>
      <c r="AL335" s="38"/>
      <c r="AM335" s="38"/>
      <c r="AN335" s="38"/>
      <c r="AO335" s="38"/>
      <c r="AP335" s="38"/>
      <c r="AQ335" s="38"/>
      <c r="AR335" s="38"/>
      <c r="AS335" s="38"/>
      <c r="AT335" s="38"/>
      <c r="AU335" s="38"/>
      <c r="AV335" s="38"/>
      <c r="AW335" s="38"/>
      <c r="AX335" s="38"/>
      <c r="AY335" s="38"/>
      <c r="AZ335" s="38"/>
    </row>
    <row r="336" spans="1:52">
      <c r="A336" s="21" t="s">
        <v>58</v>
      </c>
      <c r="B336" s="18" cm="1">
        <f t="array" ref="B336">VLOOKUP($A336,'movie-row'!$A$2:$Z$101,_xlfn.XMATCH(B$29,'movie-row'!$A$1:$Z$1),0)</f>
        <v>2</v>
      </c>
      <c r="C336" s="18" cm="1">
        <f t="array" ref="C336">VLOOKUP($A336,'movie-row'!$A$2:$Z$101,_xlfn.XMATCH(C$29,'movie-row'!$A$1:$Z$1),0)</f>
        <v>4</v>
      </c>
      <c r="D336" s="18" cm="1">
        <f t="array" ref="D336">VLOOKUP($A336,'movie-row'!$A$2:$Z$101,_xlfn.XMATCH(D$29,'movie-row'!$A$1:$Z$1),0)</f>
        <v>0</v>
      </c>
      <c r="E336" s="18" cm="1">
        <f t="array" ref="E336">VLOOKUP($A336,'movie-row'!$A$2:$Z$101,_xlfn.XMATCH(E$29,'movie-row'!$A$1:$Z$1),0)</f>
        <v>3</v>
      </c>
      <c r="F336" s="27" cm="1">
        <f t="array" ref="F336">VLOOKUP($A336,'movie-row'!$A$2:$Z$101,_xlfn.XMATCH(F$29,'movie-row'!$A$1:$Z$1),0)</f>
        <v>3</v>
      </c>
      <c r="G336" s="18" cm="1">
        <f t="array" ref="G336">VLOOKUP($A336,'movie-row'!$A$2:$Z$101,_xlfn.XMATCH(G$29,'movie-row'!$A$1:$Z$1),0)</f>
        <v>4</v>
      </c>
      <c r="H336" s="18" cm="1">
        <f t="array" ref="H336">VLOOKUP($A336,'movie-row'!$A$2:$Z$101,_xlfn.XMATCH(H$29,'movie-row'!$A$1:$Z$1),0)</f>
        <v>3</v>
      </c>
      <c r="I336" s="18" cm="1">
        <f t="array" ref="I336">VLOOKUP($A336,'movie-row'!$A$2:$Z$101,_xlfn.XMATCH(I$29,'movie-row'!$A$1:$Z$1),0)</f>
        <v>3</v>
      </c>
      <c r="J336" s="18" cm="1">
        <f t="array" ref="J336">VLOOKUP($A336,'movie-row'!$A$2:$Z$101,_xlfn.XMATCH(J$29,'movie-row'!$A$1:$Z$1),0)</f>
        <v>4</v>
      </c>
      <c r="K336" s="18" cm="1">
        <f t="array" ref="K336">VLOOKUP($A336,'movie-row'!$A$2:$Z$101,_xlfn.XMATCH(K$29,'movie-row'!$A$1:$Z$1),0)</f>
        <v>0</v>
      </c>
      <c r="L336" s="18" cm="1">
        <f t="array" ref="L336">VLOOKUP($A336,'movie-row'!$A$2:$Z$101,_xlfn.XMATCH(L$29,'movie-row'!$A$1:$Z$1),0)</f>
        <v>5</v>
      </c>
      <c r="M336" s="18" cm="1">
        <f t="array" ref="M336">VLOOKUP($A336,'movie-row'!$A$2:$Z$101,_xlfn.XMATCH(M$29,'movie-row'!$A$1:$Z$1),0)</f>
        <v>0</v>
      </c>
      <c r="N336" s="18" cm="1">
        <f t="array" ref="N336">VLOOKUP($A336,'movie-row'!$A$2:$Z$101,_xlfn.XMATCH(N$29,'movie-row'!$A$1:$Z$1),0)</f>
        <v>3.5</v>
      </c>
      <c r="O336" s="27" cm="1">
        <f t="array" ref="O336">VLOOKUP($A336,'movie-row'!$A$2:$Z$101,_xlfn.XMATCH(O$29,'movie-row'!$A$1:$Z$1),0)</f>
        <v>0</v>
      </c>
      <c r="P336" s="18" cm="1">
        <f t="array" ref="P336">VLOOKUP($A336,'movie-row'!$A$2:$Z$101,_xlfn.XMATCH(P$29,'movie-row'!$A$1:$Z$1),0)</f>
        <v>3.5</v>
      </c>
      <c r="Q336" s="18" cm="1">
        <f t="array" ref="Q336">VLOOKUP($A336,'movie-row'!$A$2:$Z$101,_xlfn.XMATCH(Q$29,'movie-row'!$A$1:$Z$1),0)</f>
        <v>0</v>
      </c>
      <c r="R336" s="18" cm="1">
        <f t="array" ref="R336">VLOOKUP($A336,'movie-row'!$A$2:$Z$101,_xlfn.XMATCH(R$29,'movie-row'!$A$1:$Z$1),0)</f>
        <v>3</v>
      </c>
      <c r="S336" s="18" cm="1">
        <f t="array" ref="S336">VLOOKUP($A336,'movie-row'!$A$2:$Z$101,_xlfn.XMATCH(S$29,'movie-row'!$A$1:$Z$1),0)</f>
        <v>4.5</v>
      </c>
      <c r="T336" s="18" cm="1">
        <f t="array" ref="T336">VLOOKUP($A336,'movie-row'!$A$2:$Z$101,_xlfn.XMATCH(T$29,'movie-row'!$A$1:$Z$1),0)</f>
        <v>3</v>
      </c>
      <c r="U336" s="18" cm="1">
        <f t="array" ref="U336">VLOOKUP($A336,'movie-row'!$A$2:$Z$101,_xlfn.XMATCH(U$29,'movie-row'!$A$1:$Z$1),0)</f>
        <v>0</v>
      </c>
      <c r="V336" s="18" cm="1">
        <f t="array" ref="V336">VLOOKUP($A336,'movie-row'!$A$2:$Z$101,_xlfn.XMATCH(V$29,'movie-row'!$A$1:$Z$1),0)</f>
        <v>0.5</v>
      </c>
      <c r="W336" s="18" cm="1">
        <f t="array" ref="W336">VLOOKUP($A336,'movie-row'!$A$2:$Z$101,_xlfn.XMATCH(W$29,'movie-row'!$A$1:$Z$1),0)</f>
        <v>4</v>
      </c>
      <c r="X336" s="18" cm="1">
        <f t="array" ref="X336">VLOOKUP($A336,'movie-row'!$A$2:$Z$101,_xlfn.XMATCH(X$29,'movie-row'!$A$1:$Z$1),0)</f>
        <v>4</v>
      </c>
      <c r="Y336" s="18" cm="1">
        <f t="array" ref="Y336">VLOOKUP($A336,'movie-row'!$A$2:$Z$101,_xlfn.XMATCH(Y$29,'movie-row'!$A$1:$Z$1),0)</f>
        <v>5</v>
      </c>
      <c r="Z336" s="18" cm="1">
        <f t="array" ref="Z336">VLOOKUP($A336,'movie-row'!$A$2:$Z$101,_xlfn.XMATCH(Z$29,'movie-row'!$A$1:$Z$1),0)</f>
        <v>0</v>
      </c>
      <c r="AB336" s="38"/>
      <c r="AC336" s="38"/>
      <c r="AD336" s="38"/>
      <c r="AE336" s="38"/>
      <c r="AF336" s="38"/>
      <c r="AG336" s="38"/>
      <c r="AH336" s="38"/>
      <c r="AI336" s="38"/>
      <c r="AJ336" s="38"/>
      <c r="AK336" s="38"/>
      <c r="AL336" s="38"/>
      <c r="AM336" s="38"/>
      <c r="AN336" s="38"/>
      <c r="AO336" s="38"/>
      <c r="AP336" s="38"/>
      <c r="AQ336" s="38"/>
      <c r="AR336" s="38"/>
      <c r="AS336" s="38"/>
      <c r="AT336" s="38"/>
      <c r="AU336" s="38"/>
      <c r="AV336" s="38"/>
      <c r="AW336" s="38"/>
      <c r="AX336" s="38"/>
      <c r="AY336" s="38"/>
      <c r="AZ336" s="38"/>
    </row>
    <row r="337" spans="1:52">
      <c r="A337" s="1" t="str">
        <f t="shared" ref="A337:A340" si="58">A336</f>
        <v>672: Harry Potter and the Chamber of Secrets (2002)</v>
      </c>
      <c r="B337" s="18" cm="1">
        <f t="array" ref="B337">VLOOKUP($A337,'movie-row'!$A$2:$Z$101,_xlfn.XMATCH(B$30,'movie-row'!$A$1:$Z$1),0)</f>
        <v>3</v>
      </c>
      <c r="C337" s="18" cm="1">
        <f t="array" ref="C337">VLOOKUP($A337,'movie-row'!$A$2:$Z$101,_xlfn.XMATCH(C$30,'movie-row'!$A$1:$Z$1),0)</f>
        <v>4</v>
      </c>
      <c r="D337" s="18" cm="1">
        <f t="array" ref="D337">VLOOKUP($A337,'movie-row'!$A$2:$Z$101,_xlfn.XMATCH(D$30,'movie-row'!$A$1:$Z$1),0)</f>
        <v>0.5</v>
      </c>
      <c r="E337" s="18" cm="1">
        <f t="array" ref="E337">VLOOKUP($A337,'movie-row'!$A$2:$Z$101,_xlfn.XMATCH(E$30,'movie-row'!$A$1:$Z$1),0)</f>
        <v>0</v>
      </c>
      <c r="F337" s="27" cm="1">
        <f t="array" ref="F337">VLOOKUP($A337,'movie-row'!$A$2:$Z$101,_xlfn.XMATCH(F$30,'movie-row'!$A$1:$Z$1),0)</f>
        <v>0</v>
      </c>
      <c r="G337" s="18" cm="1">
        <f t="array" ref="G337">VLOOKUP($A337,'movie-row'!$A$2:$Z$101,_xlfn.XMATCH(G$30,'movie-row'!$A$1:$Z$1),0)</f>
        <v>3</v>
      </c>
      <c r="H337" s="18" cm="1">
        <f t="array" ref="H337">VLOOKUP($A337,'movie-row'!$A$2:$Z$101,_xlfn.XMATCH(H$30,'movie-row'!$A$1:$Z$1),0)</f>
        <v>4.5</v>
      </c>
      <c r="I337" s="18" cm="1">
        <f t="array" ref="I337">VLOOKUP($A337,'movie-row'!$A$2:$Z$101,_xlfn.XMATCH(I$30,'movie-row'!$A$1:$Z$1),0)</f>
        <v>4.5</v>
      </c>
      <c r="J337" s="18" cm="1">
        <f t="array" ref="J337">VLOOKUP($A337,'movie-row'!$A$2:$Z$101,_xlfn.XMATCH(J$30,'movie-row'!$A$1:$Z$1),0)</f>
        <v>4</v>
      </c>
      <c r="K337" s="18" cm="1">
        <f t="array" ref="K337">VLOOKUP($A337,'movie-row'!$A$2:$Z$101,_xlfn.XMATCH(K$30,'movie-row'!$A$1:$Z$1),0)</f>
        <v>2</v>
      </c>
      <c r="L337" s="18" cm="1">
        <f t="array" ref="L337">VLOOKUP($A337,'movie-row'!$A$2:$Z$101,_xlfn.XMATCH(L$30,'movie-row'!$A$1:$Z$1),0)</f>
        <v>3</v>
      </c>
      <c r="M337" s="18" cm="1">
        <f t="array" ref="M337">VLOOKUP($A337,'movie-row'!$A$2:$Z$101,_xlfn.XMATCH(M$30,'movie-row'!$A$1:$Z$1),0)</f>
        <v>0</v>
      </c>
      <c r="N337" s="18" cm="1">
        <f t="array" ref="N337">VLOOKUP($A337,'movie-row'!$A$2:$Z$101,_xlfn.XMATCH(N$30,'movie-row'!$A$1:$Z$1),0)</f>
        <v>4.5</v>
      </c>
      <c r="O337" s="27" cm="1">
        <f t="array" ref="O337">VLOOKUP($A337,'movie-row'!$A$2:$Z$101,_xlfn.XMATCH(O$30,'movie-row'!$A$1:$Z$1),0)</f>
        <v>3.5</v>
      </c>
      <c r="P337" s="18" cm="1">
        <f t="array" ref="P337">VLOOKUP($A337,'movie-row'!$A$2:$Z$101,_xlfn.XMATCH(P$30,'movie-row'!$A$1:$Z$1),0)</f>
        <v>5</v>
      </c>
      <c r="Q337" s="18" cm="1">
        <f t="array" ref="Q337">VLOOKUP($A337,'movie-row'!$A$2:$Z$101,_xlfn.XMATCH(Q$30,'movie-row'!$A$1:$Z$1),0)</f>
        <v>3.5</v>
      </c>
      <c r="R337" s="18" cm="1">
        <f t="array" ref="R337">VLOOKUP($A337,'movie-row'!$A$2:$Z$101,_xlfn.XMATCH(R$30,'movie-row'!$A$1:$Z$1),0)</f>
        <v>5</v>
      </c>
      <c r="S337" s="18" cm="1">
        <f t="array" ref="S337">VLOOKUP($A337,'movie-row'!$A$2:$Z$101,_xlfn.XMATCH(S$30,'movie-row'!$A$1:$Z$1),0)</f>
        <v>0</v>
      </c>
      <c r="T337" s="18" cm="1">
        <f t="array" ref="T337">VLOOKUP($A337,'movie-row'!$A$2:$Z$101,_xlfn.XMATCH(T$30,'movie-row'!$A$1:$Z$1),0)</f>
        <v>4</v>
      </c>
      <c r="U337" s="18" cm="1">
        <f t="array" ref="U337">VLOOKUP($A337,'movie-row'!$A$2:$Z$101,_xlfn.XMATCH(U$30,'movie-row'!$A$1:$Z$1),0)</f>
        <v>4.5</v>
      </c>
      <c r="V337" s="18" cm="1">
        <f t="array" ref="V337">VLOOKUP($A337,'movie-row'!$A$2:$Z$101,_xlfn.XMATCH(V$30,'movie-row'!$A$1:$Z$1),0)</f>
        <v>4</v>
      </c>
      <c r="W337" s="18" cm="1">
        <f t="array" ref="W337">VLOOKUP($A337,'movie-row'!$A$2:$Z$101,_xlfn.XMATCH(W$30,'movie-row'!$A$1:$Z$1),0)</f>
        <v>4</v>
      </c>
      <c r="X337" s="18" cm="1">
        <f t="array" ref="X337">VLOOKUP($A337,'movie-row'!$A$2:$Z$101,_xlfn.XMATCH(X$30,'movie-row'!$A$1:$Z$1),0)</f>
        <v>0</v>
      </c>
      <c r="Y337" s="18" cm="1">
        <f t="array" ref="Y337">VLOOKUP($A337,'movie-row'!$A$2:$Z$101,_xlfn.XMATCH(Y$30,'movie-row'!$A$1:$Z$1),0)</f>
        <v>0</v>
      </c>
      <c r="Z337" s="18" cm="1">
        <f t="array" ref="Z337">VLOOKUP($A337,'movie-row'!$A$2:$Z$101,_xlfn.XMATCH(Z$30,'movie-row'!$A$1:$Z$1),0)</f>
        <v>3.5</v>
      </c>
      <c r="AB337" s="38"/>
      <c r="AC337" s="38"/>
      <c r="AD337" s="38"/>
      <c r="AE337" s="38"/>
      <c r="AF337" s="38"/>
      <c r="AG337" s="38"/>
      <c r="AH337" s="38"/>
      <c r="AI337" s="38"/>
      <c r="AJ337" s="38"/>
      <c r="AK337" s="38"/>
      <c r="AL337" s="38"/>
      <c r="AM337" s="38"/>
      <c r="AN337" s="38"/>
      <c r="AO337" s="38"/>
      <c r="AP337" s="38"/>
      <c r="AQ337" s="38"/>
      <c r="AR337" s="38"/>
      <c r="AS337" s="38"/>
      <c r="AT337" s="38"/>
      <c r="AU337" s="38"/>
      <c r="AV337" s="38"/>
      <c r="AW337" s="38"/>
      <c r="AX337" s="38"/>
      <c r="AY337" s="38"/>
      <c r="AZ337" s="38"/>
    </row>
    <row r="338" spans="1:52">
      <c r="A338" s="1" t="str">
        <f t="shared" si="58"/>
        <v>672: Harry Potter and the Chamber of Secrets (2002)</v>
      </c>
      <c r="B338" s="18" cm="1">
        <f t="array" ref="B338">VLOOKUP($A338,'movie-row'!$A$2:$Z$101,_xlfn.XMATCH(B$31,'movie-row'!$A$1:$Z$1),0)</f>
        <v>0.5</v>
      </c>
      <c r="C338" s="18" cm="1">
        <f t="array" ref="C338">VLOOKUP($A338,'movie-row'!$A$2:$Z$101,_xlfn.XMATCH(C$31,'movie-row'!$A$1:$Z$1),0)</f>
        <v>3</v>
      </c>
      <c r="D338" s="18" cm="1">
        <f t="array" ref="D338">VLOOKUP($A338,'movie-row'!$A$2:$Z$101,_xlfn.XMATCH(D$31,'movie-row'!$A$1:$Z$1),0)</f>
        <v>3.5</v>
      </c>
      <c r="E338" s="18" cm="1">
        <f t="array" ref="E338">VLOOKUP($A338,'movie-row'!$A$2:$Z$101,_xlfn.XMATCH(E$31,'movie-row'!$A$1:$Z$1),0)</f>
        <v>0</v>
      </c>
      <c r="F338" s="27" cm="1">
        <f t="array" ref="F338">VLOOKUP($A338,'movie-row'!$A$2:$Z$101,_xlfn.XMATCH(F$31,'movie-row'!$A$1:$Z$1),0)</f>
        <v>0.5</v>
      </c>
      <c r="G338" s="18" cm="1">
        <f t="array" ref="G338">VLOOKUP($A338,'movie-row'!$A$2:$Z$101,_xlfn.XMATCH(G$31,'movie-row'!$A$1:$Z$1),0)</f>
        <v>5</v>
      </c>
      <c r="H338" s="18" cm="1">
        <f t="array" ref="H338">VLOOKUP($A338,'movie-row'!$A$2:$Z$101,_xlfn.XMATCH(H$31,'movie-row'!$A$1:$Z$1),0)</f>
        <v>2</v>
      </c>
      <c r="I338" s="18" cm="1">
        <f t="array" ref="I338">VLOOKUP($A338,'movie-row'!$A$2:$Z$101,_xlfn.XMATCH(I$31,'movie-row'!$A$1:$Z$1),0)</f>
        <v>4.5</v>
      </c>
      <c r="J338" s="18" cm="1">
        <f t="array" ref="J338">VLOOKUP($A338,'movie-row'!$A$2:$Z$101,_xlfn.XMATCH(J$31,'movie-row'!$A$1:$Z$1),0)</f>
        <v>3.5</v>
      </c>
      <c r="K338" s="18" cm="1">
        <f t="array" ref="K338">VLOOKUP($A338,'movie-row'!$A$2:$Z$101,_xlfn.XMATCH(K$31,'movie-row'!$A$1:$Z$1),0)</f>
        <v>4</v>
      </c>
      <c r="L338" s="18" cm="1">
        <f t="array" ref="L338">VLOOKUP($A338,'movie-row'!$A$2:$Z$101,_xlfn.XMATCH(L$31,'movie-row'!$A$1:$Z$1),0)</f>
        <v>4</v>
      </c>
      <c r="M338" s="18" cm="1">
        <f t="array" ref="M338">VLOOKUP($A338,'movie-row'!$A$2:$Z$101,_xlfn.XMATCH(M$31,'movie-row'!$A$1:$Z$1),0)</f>
        <v>3</v>
      </c>
      <c r="N338" s="18" cm="1">
        <f t="array" ref="N338">VLOOKUP($A338,'movie-row'!$A$2:$Z$101,_xlfn.XMATCH(N$31,'movie-row'!$A$1:$Z$1),0)</f>
        <v>4</v>
      </c>
      <c r="O338" s="27" cm="1">
        <f t="array" ref="O338">VLOOKUP($A338,'movie-row'!$A$2:$Z$101,_xlfn.XMATCH(O$31,'movie-row'!$A$1:$Z$1),0)</f>
        <v>3.5</v>
      </c>
      <c r="P338" s="18" cm="1">
        <f t="array" ref="P338">VLOOKUP($A338,'movie-row'!$A$2:$Z$101,_xlfn.XMATCH(P$31,'movie-row'!$A$1:$Z$1),0)</f>
        <v>4</v>
      </c>
      <c r="Q338" s="18" cm="1">
        <f t="array" ref="Q338">VLOOKUP($A338,'movie-row'!$A$2:$Z$101,_xlfn.XMATCH(Q$31,'movie-row'!$A$1:$Z$1),0)</f>
        <v>3</v>
      </c>
      <c r="R338" s="18" cm="1">
        <f t="array" ref="R338">VLOOKUP($A338,'movie-row'!$A$2:$Z$101,_xlfn.XMATCH(R$31,'movie-row'!$A$1:$Z$1),0)</f>
        <v>0</v>
      </c>
      <c r="S338" s="18" cm="1">
        <f t="array" ref="S338">VLOOKUP($A338,'movie-row'!$A$2:$Z$101,_xlfn.XMATCH(S$31,'movie-row'!$A$1:$Z$1),0)</f>
        <v>3.5</v>
      </c>
      <c r="T338" s="18" cm="1">
        <f t="array" ref="T338">VLOOKUP($A338,'movie-row'!$A$2:$Z$101,_xlfn.XMATCH(T$31,'movie-row'!$A$1:$Z$1),0)</f>
        <v>0</v>
      </c>
      <c r="U338" s="18" cm="1">
        <f t="array" ref="U338">VLOOKUP($A338,'movie-row'!$A$2:$Z$101,_xlfn.XMATCH(U$31,'movie-row'!$A$1:$Z$1),0)</f>
        <v>2</v>
      </c>
      <c r="V338" s="18" cm="1">
        <f t="array" ref="V338">VLOOKUP($A338,'movie-row'!$A$2:$Z$101,_xlfn.XMATCH(V$31,'movie-row'!$A$1:$Z$1),0)</f>
        <v>3</v>
      </c>
      <c r="W338" s="18" cm="1">
        <f t="array" ref="W338">VLOOKUP($A338,'movie-row'!$A$2:$Z$101,_xlfn.XMATCH(W$31,'movie-row'!$A$1:$Z$1),0)</f>
        <v>0.5</v>
      </c>
      <c r="X338" s="18" cm="1">
        <f t="array" ref="X338">VLOOKUP($A338,'movie-row'!$A$2:$Z$101,_xlfn.XMATCH(X$31,'movie-row'!$A$1:$Z$1),0)</f>
        <v>3</v>
      </c>
      <c r="Y338" s="18" cm="1">
        <f t="array" ref="Y338">VLOOKUP($A338,'movie-row'!$A$2:$Z$101,_xlfn.XMATCH(Y$31,'movie-row'!$A$1:$Z$1),0)</f>
        <v>0.5</v>
      </c>
      <c r="Z338" s="18" cm="1">
        <f t="array" ref="Z338">VLOOKUP($A338,'movie-row'!$A$2:$Z$101,_xlfn.XMATCH(Z$31,'movie-row'!$A$1:$Z$1),0)</f>
        <v>4.5</v>
      </c>
      <c r="AB338" s="38"/>
      <c r="AC338" s="38"/>
      <c r="AD338" s="38"/>
      <c r="AE338" s="38"/>
      <c r="AF338" s="38"/>
      <c r="AG338" s="38"/>
      <c r="AH338" s="38"/>
      <c r="AI338" s="38"/>
      <c r="AJ338" s="38"/>
      <c r="AK338" s="38"/>
      <c r="AL338" s="38"/>
      <c r="AM338" s="38"/>
      <c r="AN338" s="38"/>
      <c r="AO338" s="38"/>
      <c r="AP338" s="38"/>
      <c r="AQ338" s="38"/>
      <c r="AR338" s="38"/>
      <c r="AS338" s="38"/>
      <c r="AT338" s="38"/>
      <c r="AU338" s="38"/>
      <c r="AV338" s="38"/>
      <c r="AW338" s="38"/>
      <c r="AX338" s="38"/>
      <c r="AY338" s="38"/>
      <c r="AZ338" s="38"/>
    </row>
    <row r="339" spans="1:52">
      <c r="A339" s="1" t="str">
        <f t="shared" si="58"/>
        <v>672: Harry Potter and the Chamber of Secrets (2002)</v>
      </c>
      <c r="B339" s="18" cm="1">
        <f t="array" ref="B339">VLOOKUP($A339,'movie-row'!$A$2:$Z$101,_xlfn.XMATCH(B$32,'movie-row'!$A$1:$Z$1),0)</f>
        <v>3.5</v>
      </c>
      <c r="C339" s="18" cm="1">
        <f t="array" ref="C339">VLOOKUP($A339,'movie-row'!$A$2:$Z$101,_xlfn.XMATCH(C$32,'movie-row'!$A$1:$Z$1),0)</f>
        <v>3</v>
      </c>
      <c r="D339" s="18" cm="1">
        <f t="array" ref="D339">VLOOKUP($A339,'movie-row'!$A$2:$Z$101,_xlfn.XMATCH(D$32,'movie-row'!$A$1:$Z$1),0)</f>
        <v>4</v>
      </c>
      <c r="E339" s="18" cm="1">
        <f t="array" ref="E339">VLOOKUP($A339,'movie-row'!$A$2:$Z$101,_xlfn.XMATCH(E$32,'movie-row'!$A$1:$Z$1),0)</f>
        <v>4.5</v>
      </c>
      <c r="F339" s="27" cm="1">
        <f t="array" ref="F339">VLOOKUP($A339,'movie-row'!$A$2:$Z$101,_xlfn.XMATCH(F$32,'movie-row'!$A$1:$Z$1),0)</f>
        <v>0</v>
      </c>
      <c r="G339" s="18" cm="1">
        <f t="array" ref="G339">VLOOKUP($A339,'movie-row'!$A$2:$Z$101,_xlfn.XMATCH(G$32,'movie-row'!$A$1:$Z$1),0)</f>
        <v>0.5</v>
      </c>
      <c r="H339" s="18" cm="1">
        <f t="array" ref="H339">VLOOKUP($A339,'movie-row'!$A$2:$Z$101,_xlfn.XMATCH(H$32,'movie-row'!$A$1:$Z$1),0)</f>
        <v>3</v>
      </c>
      <c r="I339" s="18" cm="1">
        <f t="array" ref="I339">VLOOKUP($A339,'movie-row'!$A$2:$Z$101,_xlfn.XMATCH(I$32,'movie-row'!$A$1:$Z$1),0)</f>
        <v>0</v>
      </c>
      <c r="J339" s="18" cm="1">
        <f t="array" ref="J339">VLOOKUP($A339,'movie-row'!$A$2:$Z$101,_xlfn.XMATCH(J$32,'movie-row'!$A$1:$Z$1),0)</f>
        <v>5</v>
      </c>
      <c r="K339" s="18" cm="1">
        <f t="array" ref="K339">VLOOKUP($A339,'movie-row'!$A$2:$Z$101,_xlfn.XMATCH(K$32,'movie-row'!$A$1:$Z$1),0)</f>
        <v>4</v>
      </c>
      <c r="L339" s="18" cm="1">
        <f t="array" ref="L339">VLOOKUP($A339,'movie-row'!$A$2:$Z$101,_xlfn.XMATCH(L$32,'movie-row'!$A$1:$Z$1),0)</f>
        <v>0</v>
      </c>
      <c r="M339" s="18" cm="1">
        <f t="array" ref="M339">VLOOKUP($A339,'movie-row'!$A$2:$Z$101,_xlfn.XMATCH(M$32,'movie-row'!$A$1:$Z$1),0)</f>
        <v>0.5</v>
      </c>
      <c r="N339" s="18" cm="1">
        <f t="array" ref="N339">VLOOKUP($A339,'movie-row'!$A$2:$Z$101,_xlfn.XMATCH(N$32,'movie-row'!$A$1:$Z$1),0)</f>
        <v>3</v>
      </c>
      <c r="O339" s="27" cm="1">
        <f t="array" ref="O339">VLOOKUP($A339,'movie-row'!$A$2:$Z$101,_xlfn.XMATCH(O$32,'movie-row'!$A$1:$Z$1),0)</f>
        <v>2</v>
      </c>
      <c r="P339" s="18" cm="1">
        <f t="array" ref="P339">VLOOKUP($A339,'movie-row'!$A$2:$Z$101,_xlfn.XMATCH(P$32,'movie-row'!$A$1:$Z$1),0)</f>
        <v>0.5</v>
      </c>
      <c r="Q339" s="18" cm="1">
        <f t="array" ref="Q339">VLOOKUP($A339,'movie-row'!$A$2:$Z$101,_xlfn.XMATCH(Q$32,'movie-row'!$A$1:$Z$1),0)</f>
        <v>0</v>
      </c>
      <c r="R339" s="18" cm="1">
        <f t="array" ref="R339">VLOOKUP($A339,'movie-row'!$A$2:$Z$101,_xlfn.XMATCH(R$32,'movie-row'!$A$1:$Z$1),0)</f>
        <v>3.5</v>
      </c>
      <c r="S339" s="18" cm="1">
        <f t="array" ref="S339">VLOOKUP($A339,'movie-row'!$A$2:$Z$101,_xlfn.XMATCH(S$32,'movie-row'!$A$1:$Z$1),0)</f>
        <v>4</v>
      </c>
      <c r="T339" s="18" cm="1">
        <f t="array" ref="T339">VLOOKUP($A339,'movie-row'!$A$2:$Z$101,_xlfn.XMATCH(T$32,'movie-row'!$A$1:$Z$1),0)</f>
        <v>0</v>
      </c>
      <c r="U339" s="18" cm="1">
        <f t="array" ref="U339">VLOOKUP($A339,'movie-row'!$A$2:$Z$101,_xlfn.XMATCH(U$32,'movie-row'!$A$1:$Z$1),0)</f>
        <v>3.5</v>
      </c>
      <c r="V339" s="18" cm="1">
        <f t="array" ref="V339">VLOOKUP($A339,'movie-row'!$A$2:$Z$101,_xlfn.XMATCH(V$32,'movie-row'!$A$1:$Z$1),0)</f>
        <v>0</v>
      </c>
      <c r="W339" s="18" cm="1">
        <f t="array" ref="W339">VLOOKUP($A339,'movie-row'!$A$2:$Z$101,_xlfn.XMATCH(W$32,'movie-row'!$A$1:$Z$1),0)</f>
        <v>3</v>
      </c>
      <c r="X339" s="18" cm="1">
        <f t="array" ref="X339">VLOOKUP($A339,'movie-row'!$A$2:$Z$101,_xlfn.XMATCH(X$32,'movie-row'!$A$1:$Z$1),0)</f>
        <v>0.5</v>
      </c>
      <c r="Y339" s="18" cm="1">
        <f t="array" ref="Y339">VLOOKUP($A339,'movie-row'!$A$2:$Z$101,_xlfn.XMATCH(Y$32,'movie-row'!$A$1:$Z$1),0)</f>
        <v>4.5</v>
      </c>
      <c r="Z339" s="18" cm="1">
        <f t="array" ref="Z339">VLOOKUP($A339,'movie-row'!$A$2:$Z$101,_xlfn.XMATCH(Z$32,'movie-row'!$A$1:$Z$1),0)</f>
        <v>0.5</v>
      </c>
      <c r="AB339" s="38"/>
      <c r="AC339" s="38"/>
      <c r="AD339" s="38"/>
      <c r="AE339" s="38"/>
      <c r="AF339" s="38"/>
      <c r="AG339" s="38"/>
      <c r="AH339" s="38"/>
      <c r="AI339" s="38"/>
      <c r="AJ339" s="38"/>
      <c r="AK339" s="38"/>
      <c r="AL339" s="38"/>
      <c r="AM339" s="38"/>
      <c r="AN339" s="38"/>
      <c r="AO339" s="38"/>
      <c r="AP339" s="38"/>
      <c r="AQ339" s="38"/>
      <c r="AR339" s="38"/>
      <c r="AS339" s="38"/>
      <c r="AT339" s="38"/>
      <c r="AU339" s="38"/>
      <c r="AV339" s="38"/>
      <c r="AW339" s="38"/>
      <c r="AX339" s="38"/>
      <c r="AY339" s="38"/>
      <c r="AZ339" s="38"/>
    </row>
    <row r="340" spans="1:52">
      <c r="A340" s="1" t="str">
        <f t="shared" si="58"/>
        <v>672: Harry Potter and the Chamber of Secrets (2002)</v>
      </c>
      <c r="B340" s="18" cm="1">
        <f t="array" ref="B340">VLOOKUP($A340,'movie-row'!$A$2:$Z$101,_xlfn.XMATCH(B$33,'movie-row'!$A$1:$Z$1),0)</f>
        <v>4</v>
      </c>
      <c r="C340" s="18" cm="1">
        <f t="array" ref="C340">VLOOKUP($A340,'movie-row'!$A$2:$Z$101,_xlfn.XMATCH(C$33,'movie-row'!$A$1:$Z$1),0)</f>
        <v>0</v>
      </c>
      <c r="D340" s="18" cm="1">
        <f t="array" ref="D340">VLOOKUP($A340,'movie-row'!$A$2:$Z$101,_xlfn.XMATCH(D$33,'movie-row'!$A$1:$Z$1),0)</f>
        <v>3</v>
      </c>
      <c r="E340" s="18" cm="1">
        <f t="array" ref="E340">VLOOKUP($A340,'movie-row'!$A$2:$Z$101,_xlfn.XMATCH(E$33,'movie-row'!$A$1:$Z$1),0)</f>
        <v>2</v>
      </c>
      <c r="F340" s="27" cm="1">
        <f t="array" ref="F340">VLOOKUP($A340,'movie-row'!$A$2:$Z$101,_xlfn.XMATCH(F$33,'movie-row'!$A$1:$Z$1),0)</f>
        <v>0</v>
      </c>
      <c r="G340" s="18" cm="1">
        <f t="array" ref="G340">VLOOKUP($A340,'movie-row'!$A$2:$Z$101,_xlfn.XMATCH(G$33,'movie-row'!$A$1:$Z$1),0)</f>
        <v>3</v>
      </c>
      <c r="H340" s="18" cm="1">
        <f t="array" ref="H340">VLOOKUP($A340,'movie-row'!$A$2:$Z$101,_xlfn.XMATCH(H$33,'movie-row'!$A$1:$Z$1),0)</f>
        <v>0</v>
      </c>
      <c r="I340" s="18" cm="1">
        <f t="array" ref="I340">VLOOKUP($A340,'movie-row'!$A$2:$Z$101,_xlfn.XMATCH(I$33,'movie-row'!$A$1:$Z$1),0)</f>
        <v>3</v>
      </c>
      <c r="J340" s="18" cm="1">
        <f t="array" ref="J340">VLOOKUP($A340,'movie-row'!$A$2:$Z$101,_xlfn.XMATCH(J$33,'movie-row'!$A$1:$Z$1),0)</f>
        <v>3.5</v>
      </c>
      <c r="K340" s="18" cm="1">
        <f t="array" ref="K340">VLOOKUP($A340,'movie-row'!$A$2:$Z$101,_xlfn.XMATCH(K$33,'movie-row'!$A$1:$Z$1),0)</f>
        <v>3</v>
      </c>
      <c r="L340" s="18" cm="1">
        <f t="array" ref="L340">VLOOKUP($A340,'movie-row'!$A$2:$Z$101,_xlfn.XMATCH(L$33,'movie-row'!$A$1:$Z$1),0)</f>
        <v>3</v>
      </c>
      <c r="M340" s="18" cm="1">
        <f t="array" ref="M340">VLOOKUP($A340,'movie-row'!$A$2:$Z$101,_xlfn.XMATCH(M$33,'movie-row'!$A$1:$Z$1),0)</f>
        <v>3</v>
      </c>
      <c r="N340" s="18" cm="1">
        <f t="array" ref="N340">VLOOKUP($A340,'movie-row'!$A$2:$Z$101,_xlfn.XMATCH(N$33,'movie-row'!$A$1:$Z$1),0)</f>
        <v>0</v>
      </c>
      <c r="O340" s="27" cm="1">
        <f t="array" ref="O340">VLOOKUP($A340,'movie-row'!$A$2:$Z$101,_xlfn.XMATCH(O$33,'movie-row'!$A$1:$Z$1),0)</f>
        <v>3</v>
      </c>
      <c r="P340" s="18" cm="1">
        <f t="array" ref="P340">VLOOKUP($A340,'movie-row'!$A$2:$Z$101,_xlfn.XMATCH(P$33,'movie-row'!$A$1:$Z$1),0)</f>
        <v>0</v>
      </c>
      <c r="Q340" s="18" cm="1">
        <f t="array" ref="Q340">VLOOKUP($A340,'movie-row'!$A$2:$Z$101,_xlfn.XMATCH(Q$33,'movie-row'!$A$1:$Z$1),0)</f>
        <v>5</v>
      </c>
      <c r="R340" s="18" cm="1">
        <f t="array" ref="R340">VLOOKUP($A340,'movie-row'!$A$2:$Z$101,_xlfn.XMATCH(R$33,'movie-row'!$A$1:$Z$1),0)</f>
        <v>0</v>
      </c>
      <c r="S340" s="18" cm="1">
        <f t="array" ref="S340">VLOOKUP($A340,'movie-row'!$A$2:$Z$101,_xlfn.XMATCH(S$33,'movie-row'!$A$1:$Z$1),0)</f>
        <v>3</v>
      </c>
      <c r="T340" s="18" cm="1">
        <f t="array" ref="T340">VLOOKUP($A340,'movie-row'!$A$2:$Z$101,_xlfn.XMATCH(T$33,'movie-row'!$A$1:$Z$1),0)</f>
        <v>0.5</v>
      </c>
      <c r="U340" s="18" cm="1">
        <f t="array" ref="U340">VLOOKUP($A340,'movie-row'!$A$2:$Z$101,_xlfn.XMATCH(U$33,'movie-row'!$A$1:$Z$1),0)</f>
        <v>3</v>
      </c>
      <c r="V340" s="18" cm="1">
        <f t="array" ref="V340">VLOOKUP($A340,'movie-row'!$A$2:$Z$101,_xlfn.XMATCH(V$33,'movie-row'!$A$1:$Z$1),0)</f>
        <v>0</v>
      </c>
      <c r="W340" s="18" cm="1">
        <f t="array" ref="W340">VLOOKUP($A340,'movie-row'!$A$2:$Z$101,_xlfn.XMATCH(W$33,'movie-row'!$A$1:$Z$1),0)</f>
        <v>3.5</v>
      </c>
      <c r="X340" s="18" cm="1">
        <f t="array" ref="X340">VLOOKUP($A340,'movie-row'!$A$2:$Z$101,_xlfn.XMATCH(X$33,'movie-row'!$A$1:$Z$1),0)</f>
        <v>3</v>
      </c>
      <c r="Y340" s="18" cm="1">
        <f t="array" ref="Y340">VLOOKUP($A340,'movie-row'!$A$2:$Z$101,_xlfn.XMATCH(Y$33,'movie-row'!$A$1:$Z$1),0)</f>
        <v>4</v>
      </c>
      <c r="Z340" s="18" cm="1">
        <f t="array" ref="Z340">VLOOKUP($A340,'movie-row'!$A$2:$Z$101,_xlfn.XMATCH(Z$33,'movie-row'!$A$1:$Z$1),0)</f>
        <v>3.5</v>
      </c>
      <c r="AB340" s="38"/>
      <c r="AC340" s="38"/>
      <c r="AD340" s="38"/>
      <c r="AE340" s="38"/>
      <c r="AF340" s="38"/>
      <c r="AG340" s="38"/>
      <c r="AH340" s="38"/>
      <c r="AI340" s="38"/>
      <c r="AJ340" s="38"/>
      <c r="AK340" s="38"/>
      <c r="AL340" s="38"/>
      <c r="AM340" s="38"/>
      <c r="AN340" s="38"/>
      <c r="AO340" s="38"/>
      <c r="AP340" s="38"/>
      <c r="AQ340" s="38"/>
      <c r="AR340" s="38"/>
      <c r="AS340" s="38"/>
      <c r="AT340" s="38"/>
      <c r="AU340" s="38"/>
      <c r="AV340" s="38"/>
      <c r="AW340" s="38"/>
      <c r="AX340" s="38"/>
      <c r="AY340" s="38"/>
      <c r="AZ340" s="38"/>
    </row>
    <row r="341" spans="1:52">
      <c r="A341" s="21" t="s">
        <v>59</v>
      </c>
      <c r="B341" s="18" cm="1">
        <f t="array" ref="B341">VLOOKUP($A341,'movie-row'!$A$2:$Z$101,_xlfn.XMATCH(B$29,'movie-row'!$A$1:$Z$1),0)</f>
        <v>4.5</v>
      </c>
      <c r="C341" s="18" cm="1">
        <f t="array" ref="C341">VLOOKUP($A341,'movie-row'!$A$2:$Z$101,_xlfn.XMATCH(C$29,'movie-row'!$A$1:$Z$1),0)</f>
        <v>5</v>
      </c>
      <c r="D341" s="18" cm="1">
        <f t="array" ref="D341">VLOOKUP($A341,'movie-row'!$A$2:$Z$101,_xlfn.XMATCH(D$29,'movie-row'!$A$1:$Z$1),0)</f>
        <v>4</v>
      </c>
      <c r="E341" s="18" cm="1">
        <f t="array" ref="E341">VLOOKUP($A341,'movie-row'!$A$2:$Z$101,_xlfn.XMATCH(E$29,'movie-row'!$A$1:$Z$1),0)</f>
        <v>0</v>
      </c>
      <c r="F341" s="27" cm="1">
        <f t="array" ref="F341">VLOOKUP($A341,'movie-row'!$A$2:$Z$101,_xlfn.XMATCH(F$29,'movie-row'!$A$1:$Z$1),0)</f>
        <v>3</v>
      </c>
      <c r="G341" s="18" cm="1">
        <f t="array" ref="G341">VLOOKUP($A341,'movie-row'!$A$2:$Z$101,_xlfn.XMATCH(G$29,'movie-row'!$A$1:$Z$1),0)</f>
        <v>5</v>
      </c>
      <c r="H341" s="18" cm="1">
        <f t="array" ref="H341">VLOOKUP($A341,'movie-row'!$A$2:$Z$101,_xlfn.XMATCH(H$29,'movie-row'!$A$1:$Z$1),0)</f>
        <v>3</v>
      </c>
      <c r="I341" s="18" cm="1">
        <f t="array" ref="I341">VLOOKUP($A341,'movie-row'!$A$2:$Z$101,_xlfn.XMATCH(I$29,'movie-row'!$A$1:$Z$1),0)</f>
        <v>0</v>
      </c>
      <c r="J341" s="18" cm="1">
        <f t="array" ref="J341">VLOOKUP($A341,'movie-row'!$A$2:$Z$101,_xlfn.XMATCH(J$29,'movie-row'!$A$1:$Z$1),0)</f>
        <v>4.5</v>
      </c>
      <c r="K341" s="18" cm="1">
        <f t="array" ref="K341">VLOOKUP($A341,'movie-row'!$A$2:$Z$101,_xlfn.XMATCH(K$29,'movie-row'!$A$1:$Z$1),0)</f>
        <v>5</v>
      </c>
      <c r="L341" s="18" cm="1">
        <f t="array" ref="L341">VLOOKUP($A341,'movie-row'!$A$2:$Z$101,_xlfn.XMATCH(L$29,'movie-row'!$A$1:$Z$1),0)</f>
        <v>1</v>
      </c>
      <c r="M341" s="18" cm="1">
        <f t="array" ref="M341">VLOOKUP($A341,'movie-row'!$A$2:$Z$101,_xlfn.XMATCH(M$29,'movie-row'!$A$1:$Z$1),0)</f>
        <v>5</v>
      </c>
      <c r="N341" s="18" cm="1">
        <f t="array" ref="N341">VLOOKUP($A341,'movie-row'!$A$2:$Z$101,_xlfn.XMATCH(N$29,'movie-row'!$A$1:$Z$1),0)</f>
        <v>5</v>
      </c>
      <c r="O341" s="27" cm="1">
        <f t="array" ref="O341">VLOOKUP($A341,'movie-row'!$A$2:$Z$101,_xlfn.XMATCH(O$29,'movie-row'!$A$1:$Z$1),0)</f>
        <v>0</v>
      </c>
      <c r="P341" s="18" cm="1">
        <f t="array" ref="P341">VLOOKUP($A341,'movie-row'!$A$2:$Z$101,_xlfn.XMATCH(P$29,'movie-row'!$A$1:$Z$1),0)</f>
        <v>4</v>
      </c>
      <c r="Q341" s="18" cm="1">
        <f t="array" ref="Q341">VLOOKUP($A341,'movie-row'!$A$2:$Z$101,_xlfn.XMATCH(Q$29,'movie-row'!$A$1:$Z$1),0)</f>
        <v>5</v>
      </c>
      <c r="R341" s="18" cm="1">
        <f t="array" ref="R341">VLOOKUP($A341,'movie-row'!$A$2:$Z$101,_xlfn.XMATCH(R$29,'movie-row'!$A$1:$Z$1),0)</f>
        <v>0</v>
      </c>
      <c r="S341" s="18" cm="1">
        <f t="array" ref="S341">VLOOKUP($A341,'movie-row'!$A$2:$Z$101,_xlfn.XMATCH(S$29,'movie-row'!$A$1:$Z$1),0)</f>
        <v>5</v>
      </c>
      <c r="T341" s="18" cm="1">
        <f t="array" ref="T341">VLOOKUP($A341,'movie-row'!$A$2:$Z$101,_xlfn.XMATCH(T$29,'movie-row'!$A$1:$Z$1),0)</f>
        <v>0</v>
      </c>
      <c r="U341" s="18" cm="1">
        <f t="array" ref="U341">VLOOKUP($A341,'movie-row'!$A$2:$Z$101,_xlfn.XMATCH(U$29,'movie-row'!$A$1:$Z$1),0)</f>
        <v>4</v>
      </c>
      <c r="V341" s="18" cm="1">
        <f t="array" ref="V341">VLOOKUP($A341,'movie-row'!$A$2:$Z$101,_xlfn.XMATCH(V$29,'movie-row'!$A$1:$Z$1),0)</f>
        <v>3</v>
      </c>
      <c r="W341" s="18" cm="1">
        <f t="array" ref="W341">VLOOKUP($A341,'movie-row'!$A$2:$Z$101,_xlfn.XMATCH(W$29,'movie-row'!$A$1:$Z$1),0)</f>
        <v>4.5</v>
      </c>
      <c r="X341" s="18" cm="1">
        <f t="array" ref="X341">VLOOKUP($A341,'movie-row'!$A$2:$Z$101,_xlfn.XMATCH(X$29,'movie-row'!$A$1:$Z$1),0)</f>
        <v>5</v>
      </c>
      <c r="Y341" s="18" cm="1">
        <f t="array" ref="Y341">VLOOKUP($A341,'movie-row'!$A$2:$Z$101,_xlfn.XMATCH(Y$29,'movie-row'!$A$1:$Z$1),0)</f>
        <v>0</v>
      </c>
      <c r="Z341" s="18" cm="1">
        <f t="array" ref="Z341">VLOOKUP($A341,'movie-row'!$A$2:$Z$101,_xlfn.XMATCH(Z$29,'movie-row'!$A$1:$Z$1),0)</f>
        <v>0</v>
      </c>
      <c r="AB341" s="38"/>
      <c r="AC341" s="38"/>
      <c r="AD341" s="38"/>
      <c r="AE341" s="38"/>
      <c r="AF341" s="38"/>
      <c r="AG341" s="38"/>
      <c r="AH341" s="38"/>
      <c r="AI341" s="38"/>
      <c r="AJ341" s="38"/>
      <c r="AK341" s="38"/>
      <c r="AL341" s="38"/>
      <c r="AM341" s="38"/>
      <c r="AN341" s="38"/>
      <c r="AO341" s="38"/>
      <c r="AP341" s="38"/>
      <c r="AQ341" s="38"/>
      <c r="AR341" s="38"/>
      <c r="AS341" s="38"/>
      <c r="AT341" s="38"/>
      <c r="AU341" s="38"/>
      <c r="AV341" s="38"/>
      <c r="AW341" s="38"/>
      <c r="AX341" s="38"/>
      <c r="AY341" s="38"/>
      <c r="AZ341" s="38"/>
    </row>
    <row r="342" spans="1:52">
      <c r="A342" s="1" t="str">
        <f t="shared" ref="A342:A345" si="59">A341</f>
        <v>680: Pulp Fiction (1994)</v>
      </c>
      <c r="B342" s="18" cm="1">
        <f t="array" ref="B342">VLOOKUP($A342,'movie-row'!$A$2:$Z$101,_xlfn.XMATCH(B$30,'movie-row'!$A$1:$Z$1),0)</f>
        <v>3</v>
      </c>
      <c r="C342" s="18" cm="1">
        <f t="array" ref="C342">VLOOKUP($A342,'movie-row'!$A$2:$Z$101,_xlfn.XMATCH(C$30,'movie-row'!$A$1:$Z$1),0)</f>
        <v>4.5</v>
      </c>
      <c r="D342" s="18" cm="1">
        <f t="array" ref="D342">VLOOKUP($A342,'movie-row'!$A$2:$Z$101,_xlfn.XMATCH(D$30,'movie-row'!$A$1:$Z$1),0)</f>
        <v>3</v>
      </c>
      <c r="E342" s="18" cm="1">
        <f t="array" ref="E342">VLOOKUP($A342,'movie-row'!$A$2:$Z$101,_xlfn.XMATCH(E$30,'movie-row'!$A$1:$Z$1),0)</f>
        <v>0</v>
      </c>
      <c r="F342" s="27" cm="1">
        <f t="array" ref="F342">VLOOKUP($A342,'movie-row'!$A$2:$Z$101,_xlfn.XMATCH(F$30,'movie-row'!$A$1:$Z$1),0)</f>
        <v>4</v>
      </c>
      <c r="G342" s="18" cm="1">
        <f t="array" ref="G342">VLOOKUP($A342,'movie-row'!$A$2:$Z$101,_xlfn.XMATCH(G$30,'movie-row'!$A$1:$Z$1),0)</f>
        <v>0</v>
      </c>
      <c r="H342" s="18" cm="1">
        <f t="array" ref="H342">VLOOKUP($A342,'movie-row'!$A$2:$Z$101,_xlfn.XMATCH(H$30,'movie-row'!$A$1:$Z$1),0)</f>
        <v>5</v>
      </c>
      <c r="I342" s="18" cm="1">
        <f t="array" ref="I342">VLOOKUP($A342,'movie-row'!$A$2:$Z$101,_xlfn.XMATCH(I$30,'movie-row'!$A$1:$Z$1),0)</f>
        <v>3.5</v>
      </c>
      <c r="J342" s="18" cm="1">
        <f t="array" ref="J342">VLOOKUP($A342,'movie-row'!$A$2:$Z$101,_xlfn.XMATCH(J$30,'movie-row'!$A$1:$Z$1),0)</f>
        <v>5</v>
      </c>
      <c r="K342" s="18" cm="1">
        <f t="array" ref="K342">VLOOKUP($A342,'movie-row'!$A$2:$Z$101,_xlfn.XMATCH(K$30,'movie-row'!$A$1:$Z$1),0)</f>
        <v>4.5</v>
      </c>
      <c r="L342" s="18" cm="1">
        <f t="array" ref="L342">VLOOKUP($A342,'movie-row'!$A$2:$Z$101,_xlfn.XMATCH(L$30,'movie-row'!$A$1:$Z$1),0)</f>
        <v>3</v>
      </c>
      <c r="M342" s="18" cm="1">
        <f t="array" ref="M342">VLOOKUP($A342,'movie-row'!$A$2:$Z$101,_xlfn.XMATCH(M$30,'movie-row'!$A$1:$Z$1),0)</f>
        <v>4</v>
      </c>
      <c r="N342" s="18" cm="1">
        <f t="array" ref="N342">VLOOKUP($A342,'movie-row'!$A$2:$Z$101,_xlfn.XMATCH(N$30,'movie-row'!$A$1:$Z$1),0)</f>
        <v>5</v>
      </c>
      <c r="O342" s="27" cm="1">
        <f t="array" ref="O342">VLOOKUP($A342,'movie-row'!$A$2:$Z$101,_xlfn.XMATCH(O$30,'movie-row'!$A$1:$Z$1),0)</f>
        <v>4</v>
      </c>
      <c r="P342" s="18" cm="1">
        <f t="array" ref="P342">VLOOKUP($A342,'movie-row'!$A$2:$Z$101,_xlfn.XMATCH(P$30,'movie-row'!$A$1:$Z$1),0)</f>
        <v>0</v>
      </c>
      <c r="Q342" s="18" cm="1">
        <f t="array" ref="Q342">VLOOKUP($A342,'movie-row'!$A$2:$Z$101,_xlfn.XMATCH(Q$30,'movie-row'!$A$1:$Z$1),0)</f>
        <v>4</v>
      </c>
      <c r="R342" s="18" cm="1">
        <f t="array" ref="R342">VLOOKUP($A342,'movie-row'!$A$2:$Z$101,_xlfn.XMATCH(R$30,'movie-row'!$A$1:$Z$1),0)</f>
        <v>0</v>
      </c>
      <c r="S342" s="18" cm="1">
        <f t="array" ref="S342">VLOOKUP($A342,'movie-row'!$A$2:$Z$101,_xlfn.XMATCH(S$30,'movie-row'!$A$1:$Z$1),0)</f>
        <v>0</v>
      </c>
      <c r="T342" s="18" cm="1">
        <f t="array" ref="T342">VLOOKUP($A342,'movie-row'!$A$2:$Z$101,_xlfn.XMATCH(T$30,'movie-row'!$A$1:$Z$1),0)</f>
        <v>5</v>
      </c>
      <c r="U342" s="18" cm="1">
        <f t="array" ref="U342">VLOOKUP($A342,'movie-row'!$A$2:$Z$101,_xlfn.XMATCH(U$30,'movie-row'!$A$1:$Z$1),0)</f>
        <v>5</v>
      </c>
      <c r="V342" s="18" cm="1">
        <f t="array" ref="V342">VLOOKUP($A342,'movie-row'!$A$2:$Z$101,_xlfn.XMATCH(V$30,'movie-row'!$A$1:$Z$1),0)</f>
        <v>5</v>
      </c>
      <c r="W342" s="18" cm="1">
        <f t="array" ref="W342">VLOOKUP($A342,'movie-row'!$A$2:$Z$101,_xlfn.XMATCH(W$30,'movie-row'!$A$1:$Z$1),0)</f>
        <v>4</v>
      </c>
      <c r="X342" s="18" cm="1">
        <f t="array" ref="X342">VLOOKUP($A342,'movie-row'!$A$2:$Z$101,_xlfn.XMATCH(X$30,'movie-row'!$A$1:$Z$1),0)</f>
        <v>4</v>
      </c>
      <c r="Y342" s="18" cm="1">
        <f t="array" ref="Y342">VLOOKUP($A342,'movie-row'!$A$2:$Z$101,_xlfn.XMATCH(Y$30,'movie-row'!$A$1:$Z$1),0)</f>
        <v>0</v>
      </c>
      <c r="Z342" s="18" cm="1">
        <f t="array" ref="Z342">VLOOKUP($A342,'movie-row'!$A$2:$Z$101,_xlfn.XMATCH(Z$30,'movie-row'!$A$1:$Z$1),0)</f>
        <v>4</v>
      </c>
      <c r="AB342" s="38"/>
      <c r="AC342" s="38"/>
      <c r="AD342" s="38"/>
      <c r="AE342" s="38"/>
      <c r="AF342" s="38"/>
      <c r="AG342" s="38"/>
      <c r="AH342" s="38"/>
      <c r="AI342" s="38"/>
      <c r="AJ342" s="38"/>
      <c r="AK342" s="38"/>
      <c r="AL342" s="38"/>
      <c r="AM342" s="38"/>
      <c r="AN342" s="38"/>
      <c r="AO342" s="38"/>
      <c r="AP342" s="38"/>
      <c r="AQ342" s="38"/>
      <c r="AR342" s="38"/>
      <c r="AS342" s="38"/>
      <c r="AT342" s="38"/>
      <c r="AU342" s="38"/>
      <c r="AV342" s="38"/>
      <c r="AW342" s="38"/>
      <c r="AX342" s="38"/>
      <c r="AY342" s="38"/>
      <c r="AZ342" s="38"/>
    </row>
    <row r="343" spans="1:52">
      <c r="A343" s="1" t="str">
        <f t="shared" si="59"/>
        <v>680: Pulp Fiction (1994)</v>
      </c>
      <c r="B343" s="18" cm="1">
        <f t="array" ref="B343">VLOOKUP($A343,'movie-row'!$A$2:$Z$101,_xlfn.XMATCH(B$31,'movie-row'!$A$1:$Z$1),0)</f>
        <v>3</v>
      </c>
      <c r="C343" s="18" cm="1">
        <f t="array" ref="C343">VLOOKUP($A343,'movie-row'!$A$2:$Z$101,_xlfn.XMATCH(C$31,'movie-row'!$A$1:$Z$1),0)</f>
        <v>3</v>
      </c>
      <c r="D343" s="18" cm="1">
        <f t="array" ref="D343">VLOOKUP($A343,'movie-row'!$A$2:$Z$101,_xlfn.XMATCH(D$31,'movie-row'!$A$1:$Z$1),0)</f>
        <v>5</v>
      </c>
      <c r="E343" s="18" cm="1">
        <f t="array" ref="E343">VLOOKUP($A343,'movie-row'!$A$2:$Z$101,_xlfn.XMATCH(E$31,'movie-row'!$A$1:$Z$1),0)</f>
        <v>4.5</v>
      </c>
      <c r="F343" s="27" cm="1">
        <f t="array" ref="F343">VLOOKUP($A343,'movie-row'!$A$2:$Z$101,_xlfn.XMATCH(F$31,'movie-row'!$A$1:$Z$1),0)</f>
        <v>4.5</v>
      </c>
      <c r="G343" s="18" cm="1">
        <f t="array" ref="G343">VLOOKUP($A343,'movie-row'!$A$2:$Z$101,_xlfn.XMATCH(G$31,'movie-row'!$A$1:$Z$1),0)</f>
        <v>0</v>
      </c>
      <c r="H343" s="18" cm="1">
        <f t="array" ref="H343">VLOOKUP($A343,'movie-row'!$A$2:$Z$101,_xlfn.XMATCH(H$31,'movie-row'!$A$1:$Z$1),0)</f>
        <v>4.5</v>
      </c>
      <c r="I343" s="18" cm="1">
        <f t="array" ref="I343">VLOOKUP($A343,'movie-row'!$A$2:$Z$101,_xlfn.XMATCH(I$31,'movie-row'!$A$1:$Z$1),0)</f>
        <v>5</v>
      </c>
      <c r="J343" s="18" cm="1">
        <f t="array" ref="J343">VLOOKUP($A343,'movie-row'!$A$2:$Z$101,_xlfn.XMATCH(J$31,'movie-row'!$A$1:$Z$1),0)</f>
        <v>5</v>
      </c>
      <c r="K343" s="18" cm="1">
        <f t="array" ref="K343">VLOOKUP($A343,'movie-row'!$A$2:$Z$101,_xlfn.XMATCH(K$31,'movie-row'!$A$1:$Z$1),0)</f>
        <v>5</v>
      </c>
      <c r="L343" s="18" cm="1">
        <f t="array" ref="L343">VLOOKUP($A343,'movie-row'!$A$2:$Z$101,_xlfn.XMATCH(L$31,'movie-row'!$A$1:$Z$1),0)</f>
        <v>5</v>
      </c>
      <c r="M343" s="18" cm="1">
        <f t="array" ref="M343">VLOOKUP($A343,'movie-row'!$A$2:$Z$101,_xlfn.XMATCH(M$31,'movie-row'!$A$1:$Z$1),0)</f>
        <v>0</v>
      </c>
      <c r="N343" s="18" cm="1">
        <f t="array" ref="N343">VLOOKUP($A343,'movie-row'!$A$2:$Z$101,_xlfn.XMATCH(N$31,'movie-row'!$A$1:$Z$1),0)</f>
        <v>5</v>
      </c>
      <c r="O343" s="27" cm="1">
        <f t="array" ref="O343">VLOOKUP($A343,'movie-row'!$A$2:$Z$101,_xlfn.XMATCH(O$31,'movie-row'!$A$1:$Z$1),0)</f>
        <v>5</v>
      </c>
      <c r="P343" s="18" cm="1">
        <f t="array" ref="P343">VLOOKUP($A343,'movie-row'!$A$2:$Z$101,_xlfn.XMATCH(P$31,'movie-row'!$A$1:$Z$1),0)</f>
        <v>5</v>
      </c>
      <c r="Q343" s="18" cm="1">
        <f t="array" ref="Q343">VLOOKUP($A343,'movie-row'!$A$2:$Z$101,_xlfn.XMATCH(Q$31,'movie-row'!$A$1:$Z$1),0)</f>
        <v>4.5</v>
      </c>
      <c r="R343" s="18" cm="1">
        <f t="array" ref="R343">VLOOKUP($A343,'movie-row'!$A$2:$Z$101,_xlfn.XMATCH(R$31,'movie-row'!$A$1:$Z$1),0)</f>
        <v>0</v>
      </c>
      <c r="S343" s="18" cm="1">
        <f t="array" ref="S343">VLOOKUP($A343,'movie-row'!$A$2:$Z$101,_xlfn.XMATCH(S$31,'movie-row'!$A$1:$Z$1),0)</f>
        <v>4</v>
      </c>
      <c r="T343" s="18" cm="1">
        <f t="array" ref="T343">VLOOKUP($A343,'movie-row'!$A$2:$Z$101,_xlfn.XMATCH(T$31,'movie-row'!$A$1:$Z$1),0)</f>
        <v>0</v>
      </c>
      <c r="U343" s="18" cm="1">
        <f t="array" ref="U343">VLOOKUP($A343,'movie-row'!$A$2:$Z$101,_xlfn.XMATCH(U$31,'movie-row'!$A$1:$Z$1),0)</f>
        <v>4.5</v>
      </c>
      <c r="V343" s="18" cm="1">
        <f t="array" ref="V343">VLOOKUP($A343,'movie-row'!$A$2:$Z$101,_xlfn.XMATCH(V$31,'movie-row'!$A$1:$Z$1),0)</f>
        <v>3</v>
      </c>
      <c r="W343" s="18" cm="1">
        <f t="array" ref="W343">VLOOKUP($A343,'movie-row'!$A$2:$Z$101,_xlfn.XMATCH(W$31,'movie-row'!$A$1:$Z$1),0)</f>
        <v>5</v>
      </c>
      <c r="X343" s="18" cm="1">
        <f t="array" ref="X343">VLOOKUP($A343,'movie-row'!$A$2:$Z$101,_xlfn.XMATCH(X$31,'movie-row'!$A$1:$Z$1),0)</f>
        <v>3</v>
      </c>
      <c r="Y343" s="18" cm="1">
        <f t="array" ref="Y343">VLOOKUP($A343,'movie-row'!$A$2:$Z$101,_xlfn.XMATCH(Y$31,'movie-row'!$A$1:$Z$1),0)</f>
        <v>4.5</v>
      </c>
      <c r="Z343" s="18" cm="1">
        <f t="array" ref="Z343">VLOOKUP($A343,'movie-row'!$A$2:$Z$101,_xlfn.XMATCH(Z$31,'movie-row'!$A$1:$Z$1),0)</f>
        <v>5</v>
      </c>
      <c r="AB343" s="38"/>
      <c r="AC343" s="38"/>
      <c r="AD343" s="38"/>
      <c r="AE343" s="38"/>
      <c r="AF343" s="38"/>
      <c r="AG343" s="38"/>
      <c r="AH343" s="38"/>
      <c r="AI343" s="38"/>
      <c r="AJ343" s="38"/>
      <c r="AK343" s="38"/>
      <c r="AL343" s="38"/>
      <c r="AM343" s="38"/>
      <c r="AN343" s="38"/>
      <c r="AO343" s="38"/>
      <c r="AP343" s="38"/>
      <c r="AQ343" s="38"/>
      <c r="AR343" s="38"/>
      <c r="AS343" s="38"/>
      <c r="AT343" s="38"/>
      <c r="AU343" s="38"/>
      <c r="AV343" s="38"/>
      <c r="AW343" s="38"/>
      <c r="AX343" s="38"/>
      <c r="AY343" s="38"/>
      <c r="AZ343" s="38"/>
    </row>
    <row r="344" spans="1:52">
      <c r="A344" s="1" t="str">
        <f t="shared" si="59"/>
        <v>680: Pulp Fiction (1994)</v>
      </c>
      <c r="B344" s="18" cm="1">
        <f t="array" ref="B344">VLOOKUP($A344,'movie-row'!$A$2:$Z$101,_xlfn.XMATCH(B$32,'movie-row'!$A$1:$Z$1),0)</f>
        <v>5</v>
      </c>
      <c r="C344" s="18" cm="1">
        <f t="array" ref="C344">VLOOKUP($A344,'movie-row'!$A$2:$Z$101,_xlfn.XMATCH(C$32,'movie-row'!$A$1:$Z$1),0)</f>
        <v>5</v>
      </c>
      <c r="D344" s="18" cm="1">
        <f t="array" ref="D344">VLOOKUP($A344,'movie-row'!$A$2:$Z$101,_xlfn.XMATCH(D$32,'movie-row'!$A$1:$Z$1),0)</f>
        <v>4.5</v>
      </c>
      <c r="E344" s="18" cm="1">
        <f t="array" ref="E344">VLOOKUP($A344,'movie-row'!$A$2:$Z$101,_xlfn.XMATCH(E$32,'movie-row'!$A$1:$Z$1),0)</f>
        <v>3.5</v>
      </c>
      <c r="F344" s="27" cm="1">
        <f t="array" ref="F344">VLOOKUP($A344,'movie-row'!$A$2:$Z$101,_xlfn.XMATCH(F$32,'movie-row'!$A$1:$Z$1),0)</f>
        <v>4.5</v>
      </c>
      <c r="G344" s="18" cm="1">
        <f t="array" ref="G344">VLOOKUP($A344,'movie-row'!$A$2:$Z$101,_xlfn.XMATCH(G$32,'movie-row'!$A$1:$Z$1),0)</f>
        <v>3</v>
      </c>
      <c r="H344" s="18" cm="1">
        <f t="array" ref="H344">VLOOKUP($A344,'movie-row'!$A$2:$Z$101,_xlfn.XMATCH(H$32,'movie-row'!$A$1:$Z$1),0)</f>
        <v>5</v>
      </c>
      <c r="I344" s="18" cm="1">
        <f t="array" ref="I344">VLOOKUP($A344,'movie-row'!$A$2:$Z$101,_xlfn.XMATCH(I$32,'movie-row'!$A$1:$Z$1),0)</f>
        <v>3</v>
      </c>
      <c r="J344" s="18" cm="1">
        <f t="array" ref="J344">VLOOKUP($A344,'movie-row'!$A$2:$Z$101,_xlfn.XMATCH(J$32,'movie-row'!$A$1:$Z$1),0)</f>
        <v>0</v>
      </c>
      <c r="K344" s="18" cm="1">
        <f t="array" ref="K344">VLOOKUP($A344,'movie-row'!$A$2:$Z$101,_xlfn.XMATCH(K$32,'movie-row'!$A$1:$Z$1),0)</f>
        <v>4</v>
      </c>
      <c r="L344" s="18" cm="1">
        <f t="array" ref="L344">VLOOKUP($A344,'movie-row'!$A$2:$Z$101,_xlfn.XMATCH(L$32,'movie-row'!$A$1:$Z$1),0)</f>
        <v>0</v>
      </c>
      <c r="M344" s="18" cm="1">
        <f t="array" ref="M344">VLOOKUP($A344,'movie-row'!$A$2:$Z$101,_xlfn.XMATCH(M$32,'movie-row'!$A$1:$Z$1),0)</f>
        <v>5</v>
      </c>
      <c r="N344" s="18" cm="1">
        <f t="array" ref="N344">VLOOKUP($A344,'movie-row'!$A$2:$Z$101,_xlfn.XMATCH(N$32,'movie-row'!$A$1:$Z$1),0)</f>
        <v>0</v>
      </c>
      <c r="O344" s="27" cm="1">
        <f t="array" ref="O344">VLOOKUP($A344,'movie-row'!$A$2:$Z$101,_xlfn.XMATCH(O$32,'movie-row'!$A$1:$Z$1),0)</f>
        <v>4.5</v>
      </c>
      <c r="P344" s="18" cm="1">
        <f t="array" ref="P344">VLOOKUP($A344,'movie-row'!$A$2:$Z$101,_xlfn.XMATCH(P$32,'movie-row'!$A$1:$Z$1),0)</f>
        <v>4.5</v>
      </c>
      <c r="Q344" s="18" cm="1">
        <f t="array" ref="Q344">VLOOKUP($A344,'movie-row'!$A$2:$Z$101,_xlfn.XMATCH(Q$32,'movie-row'!$A$1:$Z$1),0)</f>
        <v>4</v>
      </c>
      <c r="R344" s="18" cm="1">
        <f t="array" ref="R344">VLOOKUP($A344,'movie-row'!$A$2:$Z$101,_xlfn.XMATCH(R$32,'movie-row'!$A$1:$Z$1),0)</f>
        <v>5</v>
      </c>
      <c r="S344" s="18" cm="1">
        <f t="array" ref="S344">VLOOKUP($A344,'movie-row'!$A$2:$Z$101,_xlfn.XMATCH(S$32,'movie-row'!$A$1:$Z$1),0)</f>
        <v>5</v>
      </c>
      <c r="T344" s="18" cm="1">
        <f t="array" ref="T344">VLOOKUP($A344,'movie-row'!$A$2:$Z$101,_xlfn.XMATCH(T$32,'movie-row'!$A$1:$Z$1),0)</f>
        <v>4</v>
      </c>
      <c r="U344" s="18" cm="1">
        <f t="array" ref="U344">VLOOKUP($A344,'movie-row'!$A$2:$Z$101,_xlfn.XMATCH(U$32,'movie-row'!$A$1:$Z$1),0)</f>
        <v>4</v>
      </c>
      <c r="V344" s="18" cm="1">
        <f t="array" ref="V344">VLOOKUP($A344,'movie-row'!$A$2:$Z$101,_xlfn.XMATCH(V$32,'movie-row'!$A$1:$Z$1),0)</f>
        <v>4.5</v>
      </c>
      <c r="W344" s="18" cm="1">
        <f t="array" ref="W344">VLOOKUP($A344,'movie-row'!$A$2:$Z$101,_xlfn.XMATCH(W$32,'movie-row'!$A$1:$Z$1),0)</f>
        <v>5</v>
      </c>
      <c r="X344" s="18" cm="1">
        <f t="array" ref="X344">VLOOKUP($A344,'movie-row'!$A$2:$Z$101,_xlfn.XMATCH(X$32,'movie-row'!$A$1:$Z$1),0)</f>
        <v>3</v>
      </c>
      <c r="Y344" s="18" cm="1">
        <f t="array" ref="Y344">VLOOKUP($A344,'movie-row'!$A$2:$Z$101,_xlfn.XMATCH(Y$32,'movie-row'!$A$1:$Z$1),0)</f>
        <v>5</v>
      </c>
      <c r="Z344" s="18" cm="1">
        <f t="array" ref="Z344">VLOOKUP($A344,'movie-row'!$A$2:$Z$101,_xlfn.XMATCH(Z$32,'movie-row'!$A$1:$Z$1),0)</f>
        <v>3</v>
      </c>
      <c r="AB344" s="38"/>
      <c r="AC344" s="38"/>
      <c r="AD344" s="38"/>
      <c r="AE344" s="38"/>
      <c r="AF344" s="38"/>
      <c r="AG344" s="38"/>
      <c r="AH344" s="38"/>
      <c r="AI344" s="38"/>
      <c r="AJ344" s="38"/>
      <c r="AK344" s="38"/>
      <c r="AL344" s="38"/>
      <c r="AM344" s="38"/>
      <c r="AN344" s="38"/>
      <c r="AO344" s="38"/>
      <c r="AP344" s="38"/>
      <c r="AQ344" s="38"/>
      <c r="AR344" s="38"/>
      <c r="AS344" s="38"/>
      <c r="AT344" s="38"/>
      <c r="AU344" s="38"/>
      <c r="AV344" s="38"/>
      <c r="AW344" s="38"/>
      <c r="AX344" s="38"/>
      <c r="AY344" s="38"/>
      <c r="AZ344" s="38"/>
    </row>
    <row r="345" spans="1:52">
      <c r="A345" s="1" t="str">
        <f t="shared" si="59"/>
        <v>680: Pulp Fiction (1994)</v>
      </c>
      <c r="B345" s="18" cm="1">
        <f t="array" ref="B345">VLOOKUP($A345,'movie-row'!$A$2:$Z$101,_xlfn.XMATCH(B$33,'movie-row'!$A$1:$Z$1),0)</f>
        <v>5</v>
      </c>
      <c r="C345" s="18" cm="1">
        <f t="array" ref="C345">VLOOKUP($A345,'movie-row'!$A$2:$Z$101,_xlfn.XMATCH(C$33,'movie-row'!$A$1:$Z$1),0)</f>
        <v>0</v>
      </c>
      <c r="D345" s="18" cm="1">
        <f t="array" ref="D345">VLOOKUP($A345,'movie-row'!$A$2:$Z$101,_xlfn.XMATCH(D$33,'movie-row'!$A$1:$Z$1),0)</f>
        <v>4.5</v>
      </c>
      <c r="E345" s="18" cm="1">
        <f t="array" ref="E345">VLOOKUP($A345,'movie-row'!$A$2:$Z$101,_xlfn.XMATCH(E$33,'movie-row'!$A$1:$Z$1),0)</f>
        <v>4.5</v>
      </c>
      <c r="F345" s="27" cm="1">
        <f t="array" ref="F345">VLOOKUP($A345,'movie-row'!$A$2:$Z$101,_xlfn.XMATCH(F$33,'movie-row'!$A$1:$Z$1),0)</f>
        <v>3</v>
      </c>
      <c r="G345" s="18" cm="1">
        <f t="array" ref="G345">VLOOKUP($A345,'movie-row'!$A$2:$Z$101,_xlfn.XMATCH(G$33,'movie-row'!$A$1:$Z$1),0)</f>
        <v>4.5</v>
      </c>
      <c r="H345" s="18" cm="1">
        <f t="array" ref="H345">VLOOKUP($A345,'movie-row'!$A$2:$Z$101,_xlfn.XMATCH(H$33,'movie-row'!$A$1:$Z$1),0)</f>
        <v>4</v>
      </c>
      <c r="I345" s="18" cm="1">
        <f t="array" ref="I345">VLOOKUP($A345,'movie-row'!$A$2:$Z$101,_xlfn.XMATCH(I$33,'movie-row'!$A$1:$Z$1),0)</f>
        <v>3</v>
      </c>
      <c r="J345" s="18" cm="1">
        <f t="array" ref="J345">VLOOKUP($A345,'movie-row'!$A$2:$Z$101,_xlfn.XMATCH(J$33,'movie-row'!$A$1:$Z$1),0)</f>
        <v>4</v>
      </c>
      <c r="K345" s="18" cm="1">
        <f t="array" ref="K345">VLOOKUP($A345,'movie-row'!$A$2:$Z$101,_xlfn.XMATCH(K$33,'movie-row'!$A$1:$Z$1),0)</f>
        <v>4.5</v>
      </c>
      <c r="L345" s="18" cm="1">
        <f t="array" ref="L345">VLOOKUP($A345,'movie-row'!$A$2:$Z$101,_xlfn.XMATCH(L$33,'movie-row'!$A$1:$Z$1),0)</f>
        <v>4.5</v>
      </c>
      <c r="M345" s="18" cm="1">
        <f t="array" ref="M345">VLOOKUP($A345,'movie-row'!$A$2:$Z$101,_xlfn.XMATCH(M$33,'movie-row'!$A$1:$Z$1),0)</f>
        <v>5</v>
      </c>
      <c r="N345" s="18" cm="1">
        <f t="array" ref="N345">VLOOKUP($A345,'movie-row'!$A$2:$Z$101,_xlfn.XMATCH(N$33,'movie-row'!$A$1:$Z$1),0)</f>
        <v>4</v>
      </c>
      <c r="O345" s="27" cm="1">
        <f t="array" ref="O345">VLOOKUP($A345,'movie-row'!$A$2:$Z$101,_xlfn.XMATCH(O$33,'movie-row'!$A$1:$Z$1),0)</f>
        <v>4.5</v>
      </c>
      <c r="P345" s="18" cm="1">
        <f t="array" ref="P345">VLOOKUP($A345,'movie-row'!$A$2:$Z$101,_xlfn.XMATCH(P$33,'movie-row'!$A$1:$Z$1),0)</f>
        <v>5</v>
      </c>
      <c r="Q345" s="18" cm="1">
        <f t="array" ref="Q345">VLOOKUP($A345,'movie-row'!$A$2:$Z$101,_xlfn.XMATCH(Q$33,'movie-row'!$A$1:$Z$1),0)</f>
        <v>0</v>
      </c>
      <c r="R345" s="18" cm="1">
        <f t="array" ref="R345">VLOOKUP($A345,'movie-row'!$A$2:$Z$101,_xlfn.XMATCH(R$33,'movie-row'!$A$1:$Z$1),0)</f>
        <v>3</v>
      </c>
      <c r="S345" s="18" cm="1">
        <f t="array" ref="S345">VLOOKUP($A345,'movie-row'!$A$2:$Z$101,_xlfn.XMATCH(S$33,'movie-row'!$A$1:$Z$1),0)</f>
        <v>0</v>
      </c>
      <c r="T345" s="18" cm="1">
        <f t="array" ref="T345">VLOOKUP($A345,'movie-row'!$A$2:$Z$101,_xlfn.XMATCH(T$33,'movie-row'!$A$1:$Z$1),0)</f>
        <v>4.5</v>
      </c>
      <c r="U345" s="18" cm="1">
        <f t="array" ref="U345">VLOOKUP($A345,'movie-row'!$A$2:$Z$101,_xlfn.XMATCH(U$33,'movie-row'!$A$1:$Z$1),0)</f>
        <v>5</v>
      </c>
      <c r="V345" s="18" cm="1">
        <f t="array" ref="V345">VLOOKUP($A345,'movie-row'!$A$2:$Z$101,_xlfn.XMATCH(V$33,'movie-row'!$A$1:$Z$1),0)</f>
        <v>4</v>
      </c>
      <c r="W345" s="18" cm="1">
        <f t="array" ref="W345">VLOOKUP($A345,'movie-row'!$A$2:$Z$101,_xlfn.XMATCH(W$33,'movie-row'!$A$1:$Z$1),0)</f>
        <v>4</v>
      </c>
      <c r="X345" s="18" cm="1">
        <f t="array" ref="X345">VLOOKUP($A345,'movie-row'!$A$2:$Z$101,_xlfn.XMATCH(X$33,'movie-row'!$A$1:$Z$1),0)</f>
        <v>3</v>
      </c>
      <c r="Y345" s="18" cm="1">
        <f t="array" ref="Y345">VLOOKUP($A345,'movie-row'!$A$2:$Z$101,_xlfn.XMATCH(Y$33,'movie-row'!$A$1:$Z$1),0)</f>
        <v>4.5</v>
      </c>
      <c r="Z345" s="18" cm="1">
        <f t="array" ref="Z345">VLOOKUP($A345,'movie-row'!$A$2:$Z$101,_xlfn.XMATCH(Z$33,'movie-row'!$A$1:$Z$1),0)</f>
        <v>5</v>
      </c>
      <c r="AB345" s="38"/>
      <c r="AC345" s="38"/>
      <c r="AD345" s="38"/>
      <c r="AE345" s="38"/>
      <c r="AF345" s="38"/>
      <c r="AG345" s="38"/>
      <c r="AH345" s="38"/>
      <c r="AI345" s="38"/>
      <c r="AJ345" s="38"/>
      <c r="AK345" s="38"/>
      <c r="AL345" s="38"/>
      <c r="AM345" s="38"/>
      <c r="AN345" s="38"/>
      <c r="AO345" s="38"/>
      <c r="AP345" s="38"/>
      <c r="AQ345" s="38"/>
      <c r="AR345" s="38"/>
      <c r="AS345" s="38"/>
      <c r="AT345" s="38"/>
      <c r="AU345" s="38"/>
      <c r="AV345" s="38"/>
      <c r="AW345" s="38"/>
      <c r="AX345" s="38"/>
      <c r="AY345" s="38"/>
      <c r="AZ345" s="38"/>
    </row>
    <row r="346" spans="1:52">
      <c r="A346" s="21" t="s">
        <v>60</v>
      </c>
      <c r="B346" s="18" cm="1">
        <f t="array" ref="B346">VLOOKUP($A346,'movie-row'!$A$2:$Z$101,_xlfn.XMATCH(B$29,'movie-row'!$A$1:$Z$1),0)</f>
        <v>0</v>
      </c>
      <c r="C346" s="18" cm="1">
        <f t="array" ref="C346">VLOOKUP($A346,'movie-row'!$A$2:$Z$101,_xlfn.XMATCH(C$29,'movie-row'!$A$1:$Z$1),0)</f>
        <v>0</v>
      </c>
      <c r="D346" s="18" cm="1">
        <f t="array" ref="D346">VLOOKUP($A346,'movie-row'!$A$2:$Z$101,_xlfn.XMATCH(D$29,'movie-row'!$A$1:$Z$1),0)</f>
        <v>3</v>
      </c>
      <c r="E346" s="18" cm="1">
        <f t="array" ref="E346">VLOOKUP($A346,'movie-row'!$A$2:$Z$101,_xlfn.XMATCH(E$29,'movie-row'!$A$1:$Z$1),0)</f>
        <v>0</v>
      </c>
      <c r="F346" s="27" cm="1">
        <f t="array" ref="F346">VLOOKUP($A346,'movie-row'!$A$2:$Z$101,_xlfn.XMATCH(F$29,'movie-row'!$A$1:$Z$1),0)</f>
        <v>4</v>
      </c>
      <c r="G346" s="18" cm="1">
        <f t="array" ref="G346">VLOOKUP($A346,'movie-row'!$A$2:$Z$101,_xlfn.XMATCH(G$29,'movie-row'!$A$1:$Z$1),0)</f>
        <v>0</v>
      </c>
      <c r="H346" s="18" cm="1">
        <f t="array" ref="H346">VLOOKUP($A346,'movie-row'!$A$2:$Z$101,_xlfn.XMATCH(H$29,'movie-row'!$A$1:$Z$1),0)</f>
        <v>0</v>
      </c>
      <c r="I346" s="18" cm="1">
        <f t="array" ref="I346">VLOOKUP($A346,'movie-row'!$A$2:$Z$101,_xlfn.XMATCH(I$29,'movie-row'!$A$1:$Z$1),0)</f>
        <v>0</v>
      </c>
      <c r="J346" s="18" cm="1">
        <f t="array" ref="J346">VLOOKUP($A346,'movie-row'!$A$2:$Z$101,_xlfn.XMATCH(J$29,'movie-row'!$A$1:$Z$1),0)</f>
        <v>3.5</v>
      </c>
      <c r="K346" s="18" cm="1">
        <f t="array" ref="K346">VLOOKUP($A346,'movie-row'!$A$2:$Z$101,_xlfn.XMATCH(K$29,'movie-row'!$A$1:$Z$1),0)</f>
        <v>0</v>
      </c>
      <c r="L346" s="18" cm="1">
        <f t="array" ref="L346">VLOOKUP($A346,'movie-row'!$A$2:$Z$101,_xlfn.XMATCH(L$29,'movie-row'!$A$1:$Z$1),0)</f>
        <v>3</v>
      </c>
      <c r="M346" s="18" cm="1">
        <f t="array" ref="M346">VLOOKUP($A346,'movie-row'!$A$2:$Z$101,_xlfn.XMATCH(M$29,'movie-row'!$A$1:$Z$1),0)</f>
        <v>0</v>
      </c>
      <c r="N346" s="18" cm="1">
        <f t="array" ref="N346">VLOOKUP($A346,'movie-row'!$A$2:$Z$101,_xlfn.XMATCH(N$29,'movie-row'!$A$1:$Z$1),0)</f>
        <v>4</v>
      </c>
      <c r="O346" s="27" cm="1">
        <f t="array" ref="O346">VLOOKUP($A346,'movie-row'!$A$2:$Z$101,_xlfn.XMATCH(O$29,'movie-row'!$A$1:$Z$1),0)</f>
        <v>0</v>
      </c>
      <c r="P346" s="18" cm="1">
        <f t="array" ref="P346">VLOOKUP($A346,'movie-row'!$A$2:$Z$101,_xlfn.XMATCH(P$29,'movie-row'!$A$1:$Z$1),0)</f>
        <v>4</v>
      </c>
      <c r="Q346" s="18" cm="1">
        <f t="array" ref="Q346">VLOOKUP($A346,'movie-row'!$A$2:$Z$101,_xlfn.XMATCH(Q$29,'movie-row'!$A$1:$Z$1),0)</f>
        <v>0</v>
      </c>
      <c r="R346" s="18" cm="1">
        <f t="array" ref="R346">VLOOKUP($A346,'movie-row'!$A$2:$Z$101,_xlfn.XMATCH(R$29,'movie-row'!$A$1:$Z$1),0)</f>
        <v>0</v>
      </c>
      <c r="S346" s="18" cm="1">
        <f t="array" ref="S346">VLOOKUP($A346,'movie-row'!$A$2:$Z$101,_xlfn.XMATCH(S$29,'movie-row'!$A$1:$Z$1),0)</f>
        <v>4</v>
      </c>
      <c r="T346" s="18" cm="1">
        <f t="array" ref="T346">VLOOKUP($A346,'movie-row'!$A$2:$Z$101,_xlfn.XMATCH(T$29,'movie-row'!$A$1:$Z$1),0)</f>
        <v>0</v>
      </c>
      <c r="U346" s="18" cm="1">
        <f t="array" ref="U346">VLOOKUP($A346,'movie-row'!$A$2:$Z$101,_xlfn.XMATCH(U$29,'movie-row'!$A$1:$Z$1),0)</f>
        <v>3</v>
      </c>
      <c r="V346" s="18" cm="1">
        <f t="array" ref="V346">VLOOKUP($A346,'movie-row'!$A$2:$Z$101,_xlfn.XMATCH(V$29,'movie-row'!$A$1:$Z$1),0)</f>
        <v>4</v>
      </c>
      <c r="W346" s="18" cm="1">
        <f t="array" ref="W346">VLOOKUP($A346,'movie-row'!$A$2:$Z$101,_xlfn.XMATCH(W$29,'movie-row'!$A$1:$Z$1),0)</f>
        <v>3.5</v>
      </c>
      <c r="X346" s="18" cm="1">
        <f t="array" ref="X346">VLOOKUP($A346,'movie-row'!$A$2:$Z$101,_xlfn.XMATCH(X$29,'movie-row'!$A$1:$Z$1),0)</f>
        <v>0</v>
      </c>
      <c r="Y346" s="18" cm="1">
        <f t="array" ref="Y346">VLOOKUP($A346,'movie-row'!$A$2:$Z$101,_xlfn.XMATCH(Y$29,'movie-row'!$A$1:$Z$1),0)</f>
        <v>0</v>
      </c>
      <c r="Z346" s="18" cm="1">
        <f t="array" ref="Z346">VLOOKUP($A346,'movie-row'!$A$2:$Z$101,_xlfn.XMATCH(Z$29,'movie-row'!$A$1:$Z$1),0)</f>
        <v>0</v>
      </c>
      <c r="AB346" s="38"/>
      <c r="AC346" s="38"/>
      <c r="AD346" s="38"/>
      <c r="AE346" s="38"/>
      <c r="AF346" s="38"/>
      <c r="AG346" s="38"/>
      <c r="AH346" s="38"/>
      <c r="AI346" s="38"/>
      <c r="AJ346" s="38"/>
      <c r="AK346" s="38"/>
      <c r="AL346" s="38"/>
      <c r="AM346" s="38"/>
      <c r="AN346" s="38"/>
      <c r="AO346" s="38"/>
      <c r="AP346" s="38"/>
      <c r="AQ346" s="38"/>
      <c r="AR346" s="38"/>
      <c r="AS346" s="38"/>
      <c r="AT346" s="38"/>
      <c r="AU346" s="38"/>
      <c r="AV346" s="38"/>
      <c r="AW346" s="38"/>
      <c r="AX346" s="38"/>
      <c r="AY346" s="38"/>
      <c r="AZ346" s="38"/>
    </row>
    <row r="347" spans="1:52">
      <c r="A347" s="1" t="str">
        <f t="shared" ref="A347:A350" si="60">A346</f>
        <v>745: The Sixth Sense (1999)</v>
      </c>
      <c r="B347" s="18" cm="1">
        <f t="array" ref="B347">VLOOKUP($A347,'movie-row'!$A$2:$Z$101,_xlfn.XMATCH(B$30,'movie-row'!$A$1:$Z$1),0)</f>
        <v>0</v>
      </c>
      <c r="C347" s="18" cm="1">
        <f t="array" ref="C347">VLOOKUP($A347,'movie-row'!$A$2:$Z$101,_xlfn.XMATCH(C$30,'movie-row'!$A$1:$Z$1),0)</f>
        <v>3.5</v>
      </c>
      <c r="D347" s="18" cm="1">
        <f t="array" ref="D347">VLOOKUP($A347,'movie-row'!$A$2:$Z$101,_xlfn.XMATCH(D$30,'movie-row'!$A$1:$Z$1),0)</f>
        <v>4</v>
      </c>
      <c r="E347" s="18" cm="1">
        <f t="array" ref="E347">VLOOKUP($A347,'movie-row'!$A$2:$Z$101,_xlfn.XMATCH(E$30,'movie-row'!$A$1:$Z$1),0)</f>
        <v>0</v>
      </c>
      <c r="F347" s="27" cm="1">
        <f t="array" ref="F347">VLOOKUP($A347,'movie-row'!$A$2:$Z$101,_xlfn.XMATCH(F$30,'movie-row'!$A$1:$Z$1),0)</f>
        <v>3</v>
      </c>
      <c r="G347" s="18" cm="1">
        <f t="array" ref="G347">VLOOKUP($A347,'movie-row'!$A$2:$Z$101,_xlfn.XMATCH(G$30,'movie-row'!$A$1:$Z$1),0)</f>
        <v>0</v>
      </c>
      <c r="H347" s="18" cm="1">
        <f t="array" ref="H347">VLOOKUP($A347,'movie-row'!$A$2:$Z$101,_xlfn.XMATCH(H$30,'movie-row'!$A$1:$Z$1),0)</f>
        <v>4</v>
      </c>
      <c r="I347" s="18" cm="1">
        <f t="array" ref="I347">VLOOKUP($A347,'movie-row'!$A$2:$Z$101,_xlfn.XMATCH(I$30,'movie-row'!$A$1:$Z$1),0)</f>
        <v>0</v>
      </c>
      <c r="J347" s="18" cm="1">
        <f t="array" ref="J347">VLOOKUP($A347,'movie-row'!$A$2:$Z$101,_xlfn.XMATCH(J$30,'movie-row'!$A$1:$Z$1),0)</f>
        <v>0</v>
      </c>
      <c r="K347" s="18" cm="1">
        <f t="array" ref="K347">VLOOKUP($A347,'movie-row'!$A$2:$Z$101,_xlfn.XMATCH(K$30,'movie-row'!$A$1:$Z$1),0)</f>
        <v>0</v>
      </c>
      <c r="L347" s="18" cm="1">
        <f t="array" ref="L347">VLOOKUP($A347,'movie-row'!$A$2:$Z$101,_xlfn.XMATCH(L$30,'movie-row'!$A$1:$Z$1),0)</f>
        <v>0</v>
      </c>
      <c r="M347" s="18" cm="1">
        <f t="array" ref="M347">VLOOKUP($A347,'movie-row'!$A$2:$Z$101,_xlfn.XMATCH(M$30,'movie-row'!$A$1:$Z$1),0)</f>
        <v>3</v>
      </c>
      <c r="N347" s="18" cm="1">
        <f t="array" ref="N347">VLOOKUP($A347,'movie-row'!$A$2:$Z$101,_xlfn.XMATCH(N$30,'movie-row'!$A$1:$Z$1),0)</f>
        <v>4</v>
      </c>
      <c r="O347" s="27" cm="1">
        <f t="array" ref="O347">VLOOKUP($A347,'movie-row'!$A$2:$Z$101,_xlfn.XMATCH(O$30,'movie-row'!$A$1:$Z$1),0)</f>
        <v>4</v>
      </c>
      <c r="P347" s="18" cm="1">
        <f t="array" ref="P347">VLOOKUP($A347,'movie-row'!$A$2:$Z$101,_xlfn.XMATCH(P$30,'movie-row'!$A$1:$Z$1),0)</f>
        <v>0</v>
      </c>
      <c r="Q347" s="18" cm="1">
        <f t="array" ref="Q347">VLOOKUP($A347,'movie-row'!$A$2:$Z$101,_xlfn.XMATCH(Q$30,'movie-row'!$A$1:$Z$1),0)</f>
        <v>4</v>
      </c>
      <c r="R347" s="18" cm="1">
        <f t="array" ref="R347">VLOOKUP($A347,'movie-row'!$A$2:$Z$101,_xlfn.XMATCH(R$30,'movie-row'!$A$1:$Z$1),0)</f>
        <v>0</v>
      </c>
      <c r="S347" s="18" cm="1">
        <f t="array" ref="S347">VLOOKUP($A347,'movie-row'!$A$2:$Z$101,_xlfn.XMATCH(S$30,'movie-row'!$A$1:$Z$1),0)</f>
        <v>0</v>
      </c>
      <c r="T347" s="18" cm="1">
        <f t="array" ref="T347">VLOOKUP($A347,'movie-row'!$A$2:$Z$101,_xlfn.XMATCH(T$30,'movie-row'!$A$1:$Z$1),0)</f>
        <v>0</v>
      </c>
      <c r="U347" s="18" cm="1">
        <f t="array" ref="U347">VLOOKUP($A347,'movie-row'!$A$2:$Z$101,_xlfn.XMATCH(U$30,'movie-row'!$A$1:$Z$1),0)</f>
        <v>4</v>
      </c>
      <c r="V347" s="18" cm="1">
        <f t="array" ref="V347">VLOOKUP($A347,'movie-row'!$A$2:$Z$101,_xlfn.XMATCH(V$30,'movie-row'!$A$1:$Z$1),0)</f>
        <v>0</v>
      </c>
      <c r="W347" s="18" cm="1">
        <f t="array" ref="W347">VLOOKUP($A347,'movie-row'!$A$2:$Z$101,_xlfn.XMATCH(W$30,'movie-row'!$A$1:$Z$1),0)</f>
        <v>3.5</v>
      </c>
      <c r="X347" s="18" cm="1">
        <f t="array" ref="X347">VLOOKUP($A347,'movie-row'!$A$2:$Z$101,_xlfn.XMATCH(X$30,'movie-row'!$A$1:$Z$1),0)</f>
        <v>3</v>
      </c>
      <c r="Y347" s="18" cm="1">
        <f t="array" ref="Y347">VLOOKUP($A347,'movie-row'!$A$2:$Z$101,_xlfn.XMATCH(Y$30,'movie-row'!$A$1:$Z$1),0)</f>
        <v>0</v>
      </c>
      <c r="Z347" s="18" cm="1">
        <f t="array" ref="Z347">VLOOKUP($A347,'movie-row'!$A$2:$Z$101,_xlfn.XMATCH(Z$30,'movie-row'!$A$1:$Z$1),0)</f>
        <v>4</v>
      </c>
      <c r="AB347" s="38"/>
      <c r="AC347" s="38"/>
      <c r="AD347" s="38"/>
      <c r="AE347" s="38"/>
      <c r="AF347" s="38"/>
      <c r="AG347" s="38"/>
      <c r="AH347" s="38"/>
      <c r="AI347" s="38"/>
      <c r="AJ347" s="38"/>
      <c r="AK347" s="38"/>
      <c r="AL347" s="38"/>
      <c r="AM347" s="38"/>
      <c r="AN347" s="38"/>
      <c r="AO347" s="38"/>
      <c r="AP347" s="38"/>
      <c r="AQ347" s="38"/>
      <c r="AR347" s="38"/>
      <c r="AS347" s="38"/>
      <c r="AT347" s="38"/>
      <c r="AU347" s="38"/>
      <c r="AV347" s="38"/>
      <c r="AW347" s="38"/>
      <c r="AX347" s="38"/>
      <c r="AY347" s="38"/>
      <c r="AZ347" s="38"/>
    </row>
    <row r="348" spans="1:52">
      <c r="A348" s="1" t="str">
        <f t="shared" si="60"/>
        <v>745: The Sixth Sense (1999)</v>
      </c>
      <c r="B348" s="18" cm="1">
        <f t="array" ref="B348">VLOOKUP($A348,'movie-row'!$A$2:$Z$101,_xlfn.XMATCH(B$31,'movie-row'!$A$1:$Z$1),0)</f>
        <v>4</v>
      </c>
      <c r="C348" s="18" cm="1">
        <f t="array" ref="C348">VLOOKUP($A348,'movie-row'!$A$2:$Z$101,_xlfn.XMATCH(C$31,'movie-row'!$A$1:$Z$1),0)</f>
        <v>4</v>
      </c>
      <c r="D348" s="18" cm="1">
        <f t="array" ref="D348">VLOOKUP($A348,'movie-row'!$A$2:$Z$101,_xlfn.XMATCH(D$31,'movie-row'!$A$1:$Z$1),0)</f>
        <v>4</v>
      </c>
      <c r="E348" s="18" cm="1">
        <f t="array" ref="E348">VLOOKUP($A348,'movie-row'!$A$2:$Z$101,_xlfn.XMATCH(E$31,'movie-row'!$A$1:$Z$1),0)</f>
        <v>0</v>
      </c>
      <c r="F348" s="27" cm="1">
        <f t="array" ref="F348">VLOOKUP($A348,'movie-row'!$A$2:$Z$101,_xlfn.XMATCH(F$31,'movie-row'!$A$1:$Z$1),0)</f>
        <v>3</v>
      </c>
      <c r="G348" s="18" cm="1">
        <f t="array" ref="G348">VLOOKUP($A348,'movie-row'!$A$2:$Z$101,_xlfn.XMATCH(G$31,'movie-row'!$A$1:$Z$1),0)</f>
        <v>0</v>
      </c>
      <c r="H348" s="18" cm="1">
        <f t="array" ref="H348">VLOOKUP($A348,'movie-row'!$A$2:$Z$101,_xlfn.XMATCH(H$31,'movie-row'!$A$1:$Z$1),0)</f>
        <v>0</v>
      </c>
      <c r="I348" s="18" cm="1">
        <f t="array" ref="I348">VLOOKUP($A348,'movie-row'!$A$2:$Z$101,_xlfn.XMATCH(I$31,'movie-row'!$A$1:$Z$1),0)</f>
        <v>4</v>
      </c>
      <c r="J348" s="18" cm="1">
        <f t="array" ref="J348">VLOOKUP($A348,'movie-row'!$A$2:$Z$101,_xlfn.XMATCH(J$31,'movie-row'!$A$1:$Z$1),0)</f>
        <v>4</v>
      </c>
      <c r="K348" s="18" cm="1">
        <f t="array" ref="K348">VLOOKUP($A348,'movie-row'!$A$2:$Z$101,_xlfn.XMATCH(K$31,'movie-row'!$A$1:$Z$1),0)</f>
        <v>0</v>
      </c>
      <c r="L348" s="18" cm="1">
        <f t="array" ref="L348">VLOOKUP($A348,'movie-row'!$A$2:$Z$101,_xlfn.XMATCH(L$31,'movie-row'!$A$1:$Z$1),0)</f>
        <v>0</v>
      </c>
      <c r="M348" s="18" cm="1">
        <f t="array" ref="M348">VLOOKUP($A348,'movie-row'!$A$2:$Z$101,_xlfn.XMATCH(M$31,'movie-row'!$A$1:$Z$1),0)</f>
        <v>0</v>
      </c>
      <c r="N348" s="18" cm="1">
        <f t="array" ref="N348">VLOOKUP($A348,'movie-row'!$A$2:$Z$101,_xlfn.XMATCH(N$31,'movie-row'!$A$1:$Z$1),0)</f>
        <v>0</v>
      </c>
      <c r="O348" s="27" cm="1">
        <f t="array" ref="O348">VLOOKUP($A348,'movie-row'!$A$2:$Z$101,_xlfn.XMATCH(O$31,'movie-row'!$A$1:$Z$1),0)</f>
        <v>4</v>
      </c>
      <c r="P348" s="18" cm="1">
        <f t="array" ref="P348">VLOOKUP($A348,'movie-row'!$A$2:$Z$101,_xlfn.XMATCH(P$31,'movie-row'!$A$1:$Z$1),0)</f>
        <v>0</v>
      </c>
      <c r="Q348" s="18" cm="1">
        <f t="array" ref="Q348">VLOOKUP($A348,'movie-row'!$A$2:$Z$101,_xlfn.XMATCH(Q$31,'movie-row'!$A$1:$Z$1),0)</f>
        <v>4.5</v>
      </c>
      <c r="R348" s="18" cm="1">
        <f t="array" ref="R348">VLOOKUP($A348,'movie-row'!$A$2:$Z$101,_xlfn.XMATCH(R$31,'movie-row'!$A$1:$Z$1),0)</f>
        <v>0</v>
      </c>
      <c r="S348" s="18" cm="1">
        <f t="array" ref="S348">VLOOKUP($A348,'movie-row'!$A$2:$Z$101,_xlfn.XMATCH(S$31,'movie-row'!$A$1:$Z$1),0)</f>
        <v>4</v>
      </c>
      <c r="T348" s="18" cm="1">
        <f t="array" ref="T348">VLOOKUP($A348,'movie-row'!$A$2:$Z$101,_xlfn.XMATCH(T$31,'movie-row'!$A$1:$Z$1),0)</f>
        <v>0</v>
      </c>
      <c r="U348" s="18" cm="1">
        <f t="array" ref="U348">VLOOKUP($A348,'movie-row'!$A$2:$Z$101,_xlfn.XMATCH(U$31,'movie-row'!$A$1:$Z$1),0)</f>
        <v>0</v>
      </c>
      <c r="V348" s="18" cm="1">
        <f t="array" ref="V348">VLOOKUP($A348,'movie-row'!$A$2:$Z$101,_xlfn.XMATCH(V$31,'movie-row'!$A$1:$Z$1),0)</f>
        <v>0</v>
      </c>
      <c r="W348" s="18" cm="1">
        <f t="array" ref="W348">VLOOKUP($A348,'movie-row'!$A$2:$Z$101,_xlfn.XMATCH(W$31,'movie-row'!$A$1:$Z$1),0)</f>
        <v>5</v>
      </c>
      <c r="X348" s="18" cm="1">
        <f t="array" ref="X348">VLOOKUP($A348,'movie-row'!$A$2:$Z$101,_xlfn.XMATCH(X$31,'movie-row'!$A$1:$Z$1),0)</f>
        <v>0</v>
      </c>
      <c r="Y348" s="18" cm="1">
        <f t="array" ref="Y348">VLOOKUP($A348,'movie-row'!$A$2:$Z$101,_xlfn.XMATCH(Y$31,'movie-row'!$A$1:$Z$1),0)</f>
        <v>3</v>
      </c>
      <c r="Z348" s="18" cm="1">
        <f t="array" ref="Z348">VLOOKUP($A348,'movie-row'!$A$2:$Z$101,_xlfn.XMATCH(Z$31,'movie-row'!$A$1:$Z$1),0)</f>
        <v>4</v>
      </c>
      <c r="AB348" s="38"/>
      <c r="AC348" s="38"/>
      <c r="AD348" s="38"/>
      <c r="AE348" s="38"/>
      <c r="AF348" s="38"/>
      <c r="AG348" s="38"/>
      <c r="AH348" s="38"/>
      <c r="AI348" s="38"/>
      <c r="AJ348" s="38"/>
      <c r="AK348" s="38"/>
      <c r="AL348" s="38"/>
      <c r="AM348" s="38"/>
      <c r="AN348" s="38"/>
      <c r="AO348" s="38"/>
      <c r="AP348" s="38"/>
      <c r="AQ348" s="38"/>
      <c r="AR348" s="38"/>
      <c r="AS348" s="38"/>
      <c r="AT348" s="38"/>
      <c r="AU348" s="38"/>
      <c r="AV348" s="38"/>
      <c r="AW348" s="38"/>
      <c r="AX348" s="38"/>
      <c r="AY348" s="38"/>
      <c r="AZ348" s="38"/>
    </row>
    <row r="349" spans="1:52">
      <c r="A349" s="1" t="str">
        <f t="shared" si="60"/>
        <v>745: The Sixth Sense (1999)</v>
      </c>
      <c r="B349" s="18" cm="1">
        <f t="array" ref="B349">VLOOKUP($A349,'movie-row'!$A$2:$Z$101,_xlfn.XMATCH(B$32,'movie-row'!$A$1:$Z$1),0)</f>
        <v>4</v>
      </c>
      <c r="C349" s="18" cm="1">
        <f t="array" ref="C349">VLOOKUP($A349,'movie-row'!$A$2:$Z$101,_xlfn.XMATCH(C$32,'movie-row'!$A$1:$Z$1),0)</f>
        <v>4</v>
      </c>
      <c r="D349" s="18" cm="1">
        <f t="array" ref="D349">VLOOKUP($A349,'movie-row'!$A$2:$Z$101,_xlfn.XMATCH(D$32,'movie-row'!$A$1:$Z$1),0)</f>
        <v>3.5</v>
      </c>
      <c r="E349" s="18" cm="1">
        <f t="array" ref="E349">VLOOKUP($A349,'movie-row'!$A$2:$Z$101,_xlfn.XMATCH(E$32,'movie-row'!$A$1:$Z$1),0)</f>
        <v>0</v>
      </c>
      <c r="F349" s="27" cm="1">
        <f t="array" ref="F349">VLOOKUP($A349,'movie-row'!$A$2:$Z$101,_xlfn.XMATCH(F$32,'movie-row'!$A$1:$Z$1),0)</f>
        <v>0</v>
      </c>
      <c r="G349" s="18" cm="1">
        <f t="array" ref="G349">VLOOKUP($A349,'movie-row'!$A$2:$Z$101,_xlfn.XMATCH(G$32,'movie-row'!$A$1:$Z$1),0)</f>
        <v>4</v>
      </c>
      <c r="H349" s="18" cm="1">
        <f t="array" ref="H349">VLOOKUP($A349,'movie-row'!$A$2:$Z$101,_xlfn.XMATCH(H$32,'movie-row'!$A$1:$Z$1),0)</f>
        <v>4</v>
      </c>
      <c r="I349" s="18" cm="1">
        <f t="array" ref="I349">VLOOKUP($A349,'movie-row'!$A$2:$Z$101,_xlfn.XMATCH(I$32,'movie-row'!$A$1:$Z$1),0)</f>
        <v>4.5</v>
      </c>
      <c r="J349" s="18" cm="1">
        <f t="array" ref="J349">VLOOKUP($A349,'movie-row'!$A$2:$Z$101,_xlfn.XMATCH(J$32,'movie-row'!$A$1:$Z$1),0)</f>
        <v>0</v>
      </c>
      <c r="K349" s="18" cm="1">
        <f t="array" ref="K349">VLOOKUP($A349,'movie-row'!$A$2:$Z$101,_xlfn.XMATCH(K$32,'movie-row'!$A$1:$Z$1),0)</f>
        <v>3.5</v>
      </c>
      <c r="L349" s="18" cm="1">
        <f t="array" ref="L349">VLOOKUP($A349,'movie-row'!$A$2:$Z$101,_xlfn.XMATCH(L$32,'movie-row'!$A$1:$Z$1),0)</f>
        <v>0</v>
      </c>
      <c r="M349" s="18" cm="1">
        <f t="array" ref="M349">VLOOKUP($A349,'movie-row'!$A$2:$Z$101,_xlfn.XMATCH(M$32,'movie-row'!$A$1:$Z$1),0)</f>
        <v>5</v>
      </c>
      <c r="N349" s="18" cm="1">
        <f t="array" ref="N349">VLOOKUP($A349,'movie-row'!$A$2:$Z$101,_xlfn.XMATCH(N$32,'movie-row'!$A$1:$Z$1),0)</f>
        <v>0</v>
      </c>
      <c r="O349" s="27" cm="1">
        <f t="array" ref="O349">VLOOKUP($A349,'movie-row'!$A$2:$Z$101,_xlfn.XMATCH(O$32,'movie-row'!$A$1:$Z$1),0)</f>
        <v>0</v>
      </c>
      <c r="P349" s="18" cm="1">
        <f t="array" ref="P349">VLOOKUP($A349,'movie-row'!$A$2:$Z$101,_xlfn.XMATCH(P$32,'movie-row'!$A$1:$Z$1),0)</f>
        <v>3</v>
      </c>
      <c r="Q349" s="18" cm="1">
        <f t="array" ref="Q349">VLOOKUP($A349,'movie-row'!$A$2:$Z$101,_xlfn.XMATCH(Q$32,'movie-row'!$A$1:$Z$1),0)</f>
        <v>3</v>
      </c>
      <c r="R349" s="18" cm="1">
        <f t="array" ref="R349">VLOOKUP($A349,'movie-row'!$A$2:$Z$101,_xlfn.XMATCH(R$32,'movie-row'!$A$1:$Z$1),0)</f>
        <v>4</v>
      </c>
      <c r="S349" s="18" cm="1">
        <f t="array" ref="S349">VLOOKUP($A349,'movie-row'!$A$2:$Z$101,_xlfn.XMATCH(S$32,'movie-row'!$A$1:$Z$1),0)</f>
        <v>0</v>
      </c>
      <c r="T349" s="18" cm="1">
        <f t="array" ref="T349">VLOOKUP($A349,'movie-row'!$A$2:$Z$101,_xlfn.XMATCH(T$32,'movie-row'!$A$1:$Z$1),0)</f>
        <v>3</v>
      </c>
      <c r="U349" s="18" cm="1">
        <f t="array" ref="U349">VLOOKUP($A349,'movie-row'!$A$2:$Z$101,_xlfn.XMATCH(U$32,'movie-row'!$A$1:$Z$1),0)</f>
        <v>4</v>
      </c>
      <c r="V349" s="18" cm="1">
        <f t="array" ref="V349">VLOOKUP($A349,'movie-row'!$A$2:$Z$101,_xlfn.XMATCH(V$32,'movie-row'!$A$1:$Z$1),0)</f>
        <v>0</v>
      </c>
      <c r="W349" s="18" cm="1">
        <f t="array" ref="W349">VLOOKUP($A349,'movie-row'!$A$2:$Z$101,_xlfn.XMATCH(W$32,'movie-row'!$A$1:$Z$1),0)</f>
        <v>4</v>
      </c>
      <c r="X349" s="18" cm="1">
        <f t="array" ref="X349">VLOOKUP($A349,'movie-row'!$A$2:$Z$101,_xlfn.XMATCH(X$32,'movie-row'!$A$1:$Z$1),0)</f>
        <v>4</v>
      </c>
      <c r="Y349" s="18" cm="1">
        <f t="array" ref="Y349">VLOOKUP($A349,'movie-row'!$A$2:$Z$101,_xlfn.XMATCH(Y$32,'movie-row'!$A$1:$Z$1),0)</f>
        <v>4</v>
      </c>
      <c r="Z349" s="18" cm="1">
        <f t="array" ref="Z349">VLOOKUP($A349,'movie-row'!$A$2:$Z$101,_xlfn.XMATCH(Z$32,'movie-row'!$A$1:$Z$1),0)</f>
        <v>4</v>
      </c>
      <c r="AB349" s="38"/>
      <c r="AC349" s="38"/>
      <c r="AD349" s="38"/>
      <c r="AE349" s="38"/>
      <c r="AF349" s="38"/>
      <c r="AG349" s="38"/>
      <c r="AH349" s="38"/>
      <c r="AI349" s="38"/>
      <c r="AJ349" s="38"/>
      <c r="AK349" s="38"/>
      <c r="AL349" s="38"/>
      <c r="AM349" s="38"/>
      <c r="AN349" s="38"/>
      <c r="AO349" s="38"/>
      <c r="AP349" s="38"/>
      <c r="AQ349" s="38"/>
      <c r="AR349" s="38"/>
      <c r="AS349" s="38"/>
      <c r="AT349" s="38"/>
      <c r="AU349" s="38"/>
      <c r="AV349" s="38"/>
      <c r="AW349" s="38"/>
      <c r="AX349" s="38"/>
      <c r="AY349" s="38"/>
      <c r="AZ349" s="38"/>
    </row>
    <row r="350" spans="1:52">
      <c r="A350" s="1" t="str">
        <f t="shared" si="60"/>
        <v>745: The Sixth Sense (1999)</v>
      </c>
      <c r="B350" s="18" cm="1">
        <f t="array" ref="B350">VLOOKUP($A350,'movie-row'!$A$2:$Z$101,_xlfn.XMATCH(B$33,'movie-row'!$A$1:$Z$1),0)</f>
        <v>0</v>
      </c>
      <c r="C350" s="18" cm="1">
        <f t="array" ref="C350">VLOOKUP($A350,'movie-row'!$A$2:$Z$101,_xlfn.XMATCH(C$33,'movie-row'!$A$1:$Z$1),0)</f>
        <v>0</v>
      </c>
      <c r="D350" s="18" cm="1">
        <f t="array" ref="D350">VLOOKUP($A350,'movie-row'!$A$2:$Z$101,_xlfn.XMATCH(D$33,'movie-row'!$A$1:$Z$1),0)</f>
        <v>4.5</v>
      </c>
      <c r="E350" s="18" cm="1">
        <f t="array" ref="E350">VLOOKUP($A350,'movie-row'!$A$2:$Z$101,_xlfn.XMATCH(E$33,'movie-row'!$A$1:$Z$1),0)</f>
        <v>0</v>
      </c>
      <c r="F350" s="27" cm="1">
        <f t="array" ref="F350">VLOOKUP($A350,'movie-row'!$A$2:$Z$101,_xlfn.XMATCH(F$33,'movie-row'!$A$1:$Z$1),0)</f>
        <v>4.5</v>
      </c>
      <c r="G350" s="18" cm="1">
        <f t="array" ref="G350">VLOOKUP($A350,'movie-row'!$A$2:$Z$101,_xlfn.XMATCH(G$33,'movie-row'!$A$1:$Z$1),0)</f>
        <v>4.5</v>
      </c>
      <c r="H350" s="18" cm="1">
        <f t="array" ref="H350">VLOOKUP($A350,'movie-row'!$A$2:$Z$101,_xlfn.XMATCH(H$33,'movie-row'!$A$1:$Z$1),0)</f>
        <v>3</v>
      </c>
      <c r="I350" s="18" cm="1">
        <f t="array" ref="I350">VLOOKUP($A350,'movie-row'!$A$2:$Z$101,_xlfn.XMATCH(I$33,'movie-row'!$A$1:$Z$1),0)</f>
        <v>0</v>
      </c>
      <c r="J350" s="18" cm="1">
        <f t="array" ref="J350">VLOOKUP($A350,'movie-row'!$A$2:$Z$101,_xlfn.XMATCH(J$33,'movie-row'!$A$1:$Z$1),0)</f>
        <v>4</v>
      </c>
      <c r="K350" s="18" cm="1">
        <f t="array" ref="K350">VLOOKUP($A350,'movie-row'!$A$2:$Z$101,_xlfn.XMATCH(K$33,'movie-row'!$A$1:$Z$1),0)</f>
        <v>4.5</v>
      </c>
      <c r="L350" s="18" cm="1">
        <f t="array" ref="L350">VLOOKUP($A350,'movie-row'!$A$2:$Z$101,_xlfn.XMATCH(L$33,'movie-row'!$A$1:$Z$1),0)</f>
        <v>4.5</v>
      </c>
      <c r="M350" s="18" cm="1">
        <f t="array" ref="M350">VLOOKUP($A350,'movie-row'!$A$2:$Z$101,_xlfn.XMATCH(M$33,'movie-row'!$A$1:$Z$1),0)</f>
        <v>4</v>
      </c>
      <c r="N350" s="18" cm="1">
        <f t="array" ref="N350">VLOOKUP($A350,'movie-row'!$A$2:$Z$101,_xlfn.XMATCH(N$33,'movie-row'!$A$1:$Z$1),0)</f>
        <v>3</v>
      </c>
      <c r="O350" s="27" cm="1">
        <f t="array" ref="O350">VLOOKUP($A350,'movie-row'!$A$2:$Z$101,_xlfn.XMATCH(O$33,'movie-row'!$A$1:$Z$1),0)</f>
        <v>4.5</v>
      </c>
      <c r="P350" s="18" cm="1">
        <f t="array" ref="P350">VLOOKUP($A350,'movie-row'!$A$2:$Z$101,_xlfn.XMATCH(P$33,'movie-row'!$A$1:$Z$1),0)</f>
        <v>0</v>
      </c>
      <c r="Q350" s="18" cm="1">
        <f t="array" ref="Q350">VLOOKUP($A350,'movie-row'!$A$2:$Z$101,_xlfn.XMATCH(Q$33,'movie-row'!$A$1:$Z$1),0)</f>
        <v>0</v>
      </c>
      <c r="R350" s="18" cm="1">
        <f t="array" ref="R350">VLOOKUP($A350,'movie-row'!$A$2:$Z$101,_xlfn.XMATCH(R$33,'movie-row'!$A$1:$Z$1),0)</f>
        <v>4.5</v>
      </c>
      <c r="S350" s="18" cm="1">
        <f t="array" ref="S350">VLOOKUP($A350,'movie-row'!$A$2:$Z$101,_xlfn.XMATCH(S$33,'movie-row'!$A$1:$Z$1),0)</f>
        <v>0</v>
      </c>
      <c r="T350" s="18" cm="1">
        <f t="array" ref="T350">VLOOKUP($A350,'movie-row'!$A$2:$Z$101,_xlfn.XMATCH(T$33,'movie-row'!$A$1:$Z$1),0)</f>
        <v>3</v>
      </c>
      <c r="U350" s="18" cm="1">
        <f t="array" ref="U350">VLOOKUP($A350,'movie-row'!$A$2:$Z$101,_xlfn.XMATCH(U$33,'movie-row'!$A$1:$Z$1),0)</f>
        <v>4</v>
      </c>
      <c r="V350" s="18" cm="1">
        <f t="array" ref="V350">VLOOKUP($A350,'movie-row'!$A$2:$Z$101,_xlfn.XMATCH(V$33,'movie-row'!$A$1:$Z$1),0)</f>
        <v>3</v>
      </c>
      <c r="W350" s="18" cm="1">
        <f t="array" ref="W350">VLOOKUP($A350,'movie-row'!$A$2:$Z$101,_xlfn.XMATCH(W$33,'movie-row'!$A$1:$Z$1),0)</f>
        <v>4</v>
      </c>
      <c r="X350" s="18" cm="1">
        <f t="array" ref="X350">VLOOKUP($A350,'movie-row'!$A$2:$Z$101,_xlfn.XMATCH(X$33,'movie-row'!$A$1:$Z$1),0)</f>
        <v>4</v>
      </c>
      <c r="Y350" s="18" cm="1">
        <f t="array" ref="Y350">VLOOKUP($A350,'movie-row'!$A$2:$Z$101,_xlfn.XMATCH(Y$33,'movie-row'!$A$1:$Z$1),0)</f>
        <v>3.5</v>
      </c>
      <c r="Z350" s="18" cm="1">
        <f t="array" ref="Z350">VLOOKUP($A350,'movie-row'!$A$2:$Z$101,_xlfn.XMATCH(Z$33,'movie-row'!$A$1:$Z$1),0)</f>
        <v>4</v>
      </c>
      <c r="AB350" s="38"/>
      <c r="AC350" s="38"/>
      <c r="AD350" s="38"/>
      <c r="AE350" s="38"/>
      <c r="AF350" s="38"/>
      <c r="AG350" s="38"/>
      <c r="AH350" s="38"/>
      <c r="AI350" s="38"/>
      <c r="AJ350" s="38"/>
      <c r="AK350" s="38"/>
      <c r="AL350" s="38"/>
      <c r="AM350" s="38"/>
      <c r="AN350" s="38"/>
      <c r="AO350" s="38"/>
      <c r="AP350" s="38"/>
      <c r="AQ350" s="38"/>
      <c r="AR350" s="38"/>
      <c r="AS350" s="38"/>
      <c r="AT350" s="38"/>
      <c r="AU350" s="38"/>
      <c r="AV350" s="38"/>
      <c r="AW350" s="38"/>
      <c r="AX350" s="38"/>
      <c r="AY350" s="38"/>
      <c r="AZ350" s="38"/>
    </row>
    <row r="351" spans="1:52">
      <c r="A351" s="21" t="s">
        <v>61</v>
      </c>
      <c r="B351" s="18" cm="1">
        <f t="array" ref="B351">VLOOKUP($A351,'movie-row'!$A$2:$Z$101,_xlfn.XMATCH(B$29,'movie-row'!$A$1:$Z$1),0)</f>
        <v>0</v>
      </c>
      <c r="C351" s="18" cm="1">
        <f t="array" ref="C351">VLOOKUP($A351,'movie-row'!$A$2:$Z$101,_xlfn.XMATCH(C$29,'movie-row'!$A$1:$Z$1),0)</f>
        <v>4.5</v>
      </c>
      <c r="D351" s="18" cm="1">
        <f t="array" ref="D351">VLOOKUP($A351,'movie-row'!$A$2:$Z$101,_xlfn.XMATCH(D$29,'movie-row'!$A$1:$Z$1),0)</f>
        <v>3.5</v>
      </c>
      <c r="E351" s="18" cm="1">
        <f t="array" ref="E351">VLOOKUP($A351,'movie-row'!$A$2:$Z$101,_xlfn.XMATCH(E$29,'movie-row'!$A$1:$Z$1),0)</f>
        <v>0</v>
      </c>
      <c r="F351" s="27" cm="1">
        <f t="array" ref="F351">VLOOKUP($A351,'movie-row'!$A$2:$Z$101,_xlfn.XMATCH(F$29,'movie-row'!$A$1:$Z$1),0)</f>
        <v>0</v>
      </c>
      <c r="G351" s="18" cm="1">
        <f t="array" ref="G351">VLOOKUP($A351,'movie-row'!$A$2:$Z$101,_xlfn.XMATCH(G$29,'movie-row'!$A$1:$Z$1),0)</f>
        <v>4.5</v>
      </c>
      <c r="H351" s="18" cm="1">
        <f t="array" ref="H351">VLOOKUP($A351,'movie-row'!$A$2:$Z$101,_xlfn.XMATCH(H$29,'movie-row'!$A$1:$Z$1),0)</f>
        <v>4</v>
      </c>
      <c r="I351" s="18" cm="1">
        <f t="array" ref="I351">VLOOKUP($A351,'movie-row'!$A$2:$Z$101,_xlfn.XMATCH(I$29,'movie-row'!$A$1:$Z$1),0)</f>
        <v>0</v>
      </c>
      <c r="J351" s="18" cm="1">
        <f t="array" ref="J351">VLOOKUP($A351,'movie-row'!$A$2:$Z$101,_xlfn.XMATCH(J$29,'movie-row'!$A$1:$Z$1),0)</f>
        <v>0</v>
      </c>
      <c r="K351" s="18" cm="1">
        <f t="array" ref="K351">VLOOKUP($A351,'movie-row'!$A$2:$Z$101,_xlfn.XMATCH(K$29,'movie-row'!$A$1:$Z$1),0)</f>
        <v>2.5</v>
      </c>
      <c r="L351" s="18" cm="1">
        <f t="array" ref="L351">VLOOKUP($A351,'movie-row'!$A$2:$Z$101,_xlfn.XMATCH(L$29,'movie-row'!$A$1:$Z$1),0)</f>
        <v>2</v>
      </c>
      <c r="M351" s="18" cm="1">
        <f t="array" ref="M351">VLOOKUP($A351,'movie-row'!$A$2:$Z$101,_xlfn.XMATCH(M$29,'movie-row'!$A$1:$Z$1),0)</f>
        <v>2.5</v>
      </c>
      <c r="N351" s="18" cm="1">
        <f t="array" ref="N351">VLOOKUP($A351,'movie-row'!$A$2:$Z$101,_xlfn.XMATCH(N$29,'movie-row'!$A$1:$Z$1),0)</f>
        <v>4</v>
      </c>
      <c r="O351" s="27" cm="1">
        <f t="array" ref="O351">VLOOKUP($A351,'movie-row'!$A$2:$Z$101,_xlfn.XMATCH(O$29,'movie-row'!$A$1:$Z$1),0)</f>
        <v>0</v>
      </c>
      <c r="P351" s="18" cm="1">
        <f t="array" ref="P351">VLOOKUP($A351,'movie-row'!$A$2:$Z$101,_xlfn.XMATCH(P$29,'movie-row'!$A$1:$Z$1),0)</f>
        <v>4</v>
      </c>
      <c r="Q351" s="18" cm="1">
        <f t="array" ref="Q351">VLOOKUP($A351,'movie-row'!$A$2:$Z$101,_xlfn.XMATCH(Q$29,'movie-row'!$A$1:$Z$1),0)</f>
        <v>2.5</v>
      </c>
      <c r="R351" s="18" cm="1">
        <f t="array" ref="R351">VLOOKUP($A351,'movie-row'!$A$2:$Z$101,_xlfn.XMATCH(R$29,'movie-row'!$A$1:$Z$1),0)</f>
        <v>0</v>
      </c>
      <c r="S351" s="18" cm="1">
        <f t="array" ref="S351">VLOOKUP($A351,'movie-row'!$A$2:$Z$101,_xlfn.XMATCH(S$29,'movie-row'!$A$1:$Z$1),0)</f>
        <v>5</v>
      </c>
      <c r="T351" s="18" cm="1">
        <f t="array" ref="T351">VLOOKUP($A351,'movie-row'!$A$2:$Z$101,_xlfn.XMATCH(T$29,'movie-row'!$A$1:$Z$1),0)</f>
        <v>0</v>
      </c>
      <c r="U351" s="18" cm="1">
        <f t="array" ref="U351">VLOOKUP($A351,'movie-row'!$A$2:$Z$101,_xlfn.XMATCH(U$29,'movie-row'!$A$1:$Z$1),0)</f>
        <v>3.5</v>
      </c>
      <c r="V351" s="18" cm="1">
        <f t="array" ref="V351">VLOOKUP($A351,'movie-row'!$A$2:$Z$101,_xlfn.XMATCH(V$29,'movie-row'!$A$1:$Z$1),0)</f>
        <v>4.5</v>
      </c>
      <c r="W351" s="18" cm="1">
        <f t="array" ref="W351">VLOOKUP($A351,'movie-row'!$A$2:$Z$101,_xlfn.XMATCH(W$29,'movie-row'!$A$1:$Z$1),0)</f>
        <v>0</v>
      </c>
      <c r="X351" s="18" cm="1">
        <f t="array" ref="X351">VLOOKUP($A351,'movie-row'!$A$2:$Z$101,_xlfn.XMATCH(X$29,'movie-row'!$A$1:$Z$1),0)</f>
        <v>4.5</v>
      </c>
      <c r="Y351" s="18" cm="1">
        <f t="array" ref="Y351">VLOOKUP($A351,'movie-row'!$A$2:$Z$101,_xlfn.XMATCH(Y$29,'movie-row'!$A$1:$Z$1),0)</f>
        <v>5</v>
      </c>
      <c r="Z351" s="18" cm="1">
        <f t="array" ref="Z351">VLOOKUP($A351,'movie-row'!$A$2:$Z$101,_xlfn.XMATCH(Z$29,'movie-row'!$A$1:$Z$1),0)</f>
        <v>0</v>
      </c>
      <c r="AB351" s="38"/>
      <c r="AC351" s="38"/>
      <c r="AD351" s="38"/>
      <c r="AE351" s="38"/>
      <c r="AF351" s="38"/>
      <c r="AG351" s="38"/>
      <c r="AH351" s="38"/>
      <c r="AI351" s="38"/>
      <c r="AJ351" s="38"/>
      <c r="AK351" s="38"/>
      <c r="AL351" s="38"/>
      <c r="AM351" s="38"/>
      <c r="AN351" s="38"/>
      <c r="AO351" s="38"/>
      <c r="AP351" s="38"/>
      <c r="AQ351" s="38"/>
      <c r="AR351" s="38"/>
      <c r="AS351" s="38"/>
      <c r="AT351" s="38"/>
      <c r="AU351" s="38"/>
      <c r="AV351" s="38"/>
      <c r="AW351" s="38"/>
      <c r="AX351" s="38"/>
      <c r="AY351" s="38"/>
      <c r="AZ351" s="38"/>
    </row>
    <row r="352" spans="1:52">
      <c r="A352" s="1" t="str">
        <f t="shared" ref="A352:A355" si="61">A351</f>
        <v>752: V for Vendetta (2006)</v>
      </c>
      <c r="B352" s="18" cm="1">
        <f t="array" ref="B352">VLOOKUP($A352,'movie-row'!$A$2:$Z$101,_xlfn.XMATCH(B$30,'movie-row'!$A$1:$Z$1),0)</f>
        <v>4</v>
      </c>
      <c r="C352" s="18" cm="1">
        <f t="array" ref="C352">VLOOKUP($A352,'movie-row'!$A$2:$Z$101,_xlfn.XMATCH(C$30,'movie-row'!$A$1:$Z$1),0)</f>
        <v>0</v>
      </c>
      <c r="D352" s="18" cm="1">
        <f t="array" ref="D352">VLOOKUP($A352,'movie-row'!$A$2:$Z$101,_xlfn.XMATCH(D$30,'movie-row'!$A$1:$Z$1),0)</f>
        <v>4.5</v>
      </c>
      <c r="E352" s="18" cm="1">
        <f t="array" ref="E352">VLOOKUP($A352,'movie-row'!$A$2:$Z$101,_xlfn.XMATCH(E$30,'movie-row'!$A$1:$Z$1),0)</f>
        <v>0</v>
      </c>
      <c r="F352" s="27" cm="1">
        <f t="array" ref="F352">VLOOKUP($A352,'movie-row'!$A$2:$Z$101,_xlfn.XMATCH(F$30,'movie-row'!$A$1:$Z$1),0)</f>
        <v>3.5</v>
      </c>
      <c r="G352" s="18" cm="1">
        <f t="array" ref="G352">VLOOKUP($A352,'movie-row'!$A$2:$Z$101,_xlfn.XMATCH(G$30,'movie-row'!$A$1:$Z$1),0)</f>
        <v>0</v>
      </c>
      <c r="H352" s="18" cm="1">
        <f t="array" ref="H352">VLOOKUP($A352,'movie-row'!$A$2:$Z$101,_xlfn.XMATCH(H$30,'movie-row'!$A$1:$Z$1),0)</f>
        <v>5</v>
      </c>
      <c r="I352" s="18" cm="1">
        <f t="array" ref="I352">VLOOKUP($A352,'movie-row'!$A$2:$Z$101,_xlfn.XMATCH(I$30,'movie-row'!$A$1:$Z$1),0)</f>
        <v>3</v>
      </c>
      <c r="J352" s="18" cm="1">
        <f t="array" ref="J352">VLOOKUP($A352,'movie-row'!$A$2:$Z$101,_xlfn.XMATCH(J$30,'movie-row'!$A$1:$Z$1),0)</f>
        <v>4.5</v>
      </c>
      <c r="K352" s="18" cm="1">
        <f t="array" ref="K352">VLOOKUP($A352,'movie-row'!$A$2:$Z$101,_xlfn.XMATCH(K$30,'movie-row'!$A$1:$Z$1),0)</f>
        <v>0</v>
      </c>
      <c r="L352" s="18" cm="1">
        <f t="array" ref="L352">VLOOKUP($A352,'movie-row'!$A$2:$Z$101,_xlfn.XMATCH(L$30,'movie-row'!$A$1:$Z$1),0)</f>
        <v>4</v>
      </c>
      <c r="M352" s="18" cm="1">
        <f t="array" ref="M352">VLOOKUP($A352,'movie-row'!$A$2:$Z$101,_xlfn.XMATCH(M$30,'movie-row'!$A$1:$Z$1),0)</f>
        <v>3.5</v>
      </c>
      <c r="N352" s="18" cm="1">
        <f t="array" ref="N352">VLOOKUP($A352,'movie-row'!$A$2:$Z$101,_xlfn.XMATCH(N$30,'movie-row'!$A$1:$Z$1),0)</f>
        <v>5</v>
      </c>
      <c r="O352" s="27" cm="1">
        <f t="array" ref="O352">VLOOKUP($A352,'movie-row'!$A$2:$Z$101,_xlfn.XMATCH(O$30,'movie-row'!$A$1:$Z$1),0)</f>
        <v>4</v>
      </c>
      <c r="P352" s="18" cm="1">
        <f t="array" ref="P352">VLOOKUP($A352,'movie-row'!$A$2:$Z$101,_xlfn.XMATCH(P$30,'movie-row'!$A$1:$Z$1),0)</f>
        <v>5</v>
      </c>
      <c r="Q352" s="18" cm="1">
        <f t="array" ref="Q352">VLOOKUP($A352,'movie-row'!$A$2:$Z$101,_xlfn.XMATCH(Q$30,'movie-row'!$A$1:$Z$1),0)</f>
        <v>4</v>
      </c>
      <c r="R352" s="18" cm="1">
        <f t="array" ref="R352">VLOOKUP($A352,'movie-row'!$A$2:$Z$101,_xlfn.XMATCH(R$30,'movie-row'!$A$1:$Z$1),0)</f>
        <v>5</v>
      </c>
      <c r="S352" s="18" cm="1">
        <f t="array" ref="S352">VLOOKUP($A352,'movie-row'!$A$2:$Z$101,_xlfn.XMATCH(S$30,'movie-row'!$A$1:$Z$1),0)</f>
        <v>0</v>
      </c>
      <c r="T352" s="18" cm="1">
        <f t="array" ref="T352">VLOOKUP($A352,'movie-row'!$A$2:$Z$101,_xlfn.XMATCH(T$30,'movie-row'!$A$1:$Z$1),0)</f>
        <v>4.5</v>
      </c>
      <c r="U352" s="18" cm="1">
        <f t="array" ref="U352">VLOOKUP($A352,'movie-row'!$A$2:$Z$101,_xlfn.XMATCH(U$30,'movie-row'!$A$1:$Z$1),0)</f>
        <v>5</v>
      </c>
      <c r="V352" s="18" cm="1">
        <f t="array" ref="V352">VLOOKUP($A352,'movie-row'!$A$2:$Z$101,_xlfn.XMATCH(V$30,'movie-row'!$A$1:$Z$1),0)</f>
        <v>4.5</v>
      </c>
      <c r="W352" s="18" cm="1">
        <f t="array" ref="W352">VLOOKUP($A352,'movie-row'!$A$2:$Z$101,_xlfn.XMATCH(W$30,'movie-row'!$A$1:$Z$1),0)</f>
        <v>2.5</v>
      </c>
      <c r="X352" s="18" cm="1">
        <f t="array" ref="X352">VLOOKUP($A352,'movie-row'!$A$2:$Z$101,_xlfn.XMATCH(X$30,'movie-row'!$A$1:$Z$1),0)</f>
        <v>3.5</v>
      </c>
      <c r="Y352" s="18" cm="1">
        <f t="array" ref="Y352">VLOOKUP($A352,'movie-row'!$A$2:$Z$101,_xlfn.XMATCH(Y$30,'movie-row'!$A$1:$Z$1),0)</f>
        <v>0</v>
      </c>
      <c r="Z352" s="18" cm="1">
        <f t="array" ref="Z352">VLOOKUP($A352,'movie-row'!$A$2:$Z$101,_xlfn.XMATCH(Z$30,'movie-row'!$A$1:$Z$1),0)</f>
        <v>4</v>
      </c>
      <c r="AB352" s="38"/>
      <c r="AC352" s="38"/>
      <c r="AD352" s="38"/>
      <c r="AE352" s="38"/>
      <c r="AF352" s="38"/>
      <c r="AG352" s="38"/>
      <c r="AH352" s="38"/>
      <c r="AI352" s="38"/>
      <c r="AJ352" s="38"/>
      <c r="AK352" s="38"/>
      <c r="AL352" s="38"/>
      <c r="AM352" s="38"/>
      <c r="AN352" s="38"/>
      <c r="AO352" s="38"/>
      <c r="AP352" s="38"/>
      <c r="AQ352" s="38"/>
      <c r="AR352" s="38"/>
      <c r="AS352" s="38"/>
      <c r="AT352" s="38"/>
      <c r="AU352" s="38"/>
      <c r="AV352" s="38"/>
      <c r="AW352" s="38"/>
      <c r="AX352" s="38"/>
      <c r="AY352" s="38"/>
      <c r="AZ352" s="38"/>
    </row>
    <row r="353" spans="1:52">
      <c r="A353" s="1" t="str">
        <f t="shared" si="61"/>
        <v>752: V for Vendetta (2006)</v>
      </c>
      <c r="B353" s="18" cm="1">
        <f t="array" ref="B353">VLOOKUP($A353,'movie-row'!$A$2:$Z$101,_xlfn.XMATCH(B$31,'movie-row'!$A$1:$Z$1),0)</f>
        <v>4.5</v>
      </c>
      <c r="C353" s="18" cm="1">
        <f t="array" ref="C353">VLOOKUP($A353,'movie-row'!$A$2:$Z$101,_xlfn.XMATCH(C$31,'movie-row'!$A$1:$Z$1),0)</f>
        <v>0</v>
      </c>
      <c r="D353" s="18" cm="1">
        <f t="array" ref="D353">VLOOKUP($A353,'movie-row'!$A$2:$Z$101,_xlfn.XMATCH(D$31,'movie-row'!$A$1:$Z$1),0)</f>
        <v>4</v>
      </c>
      <c r="E353" s="18" cm="1">
        <f t="array" ref="E353">VLOOKUP($A353,'movie-row'!$A$2:$Z$101,_xlfn.XMATCH(E$31,'movie-row'!$A$1:$Z$1),0)</f>
        <v>4.5</v>
      </c>
      <c r="F353" s="27" cm="1">
        <f t="array" ref="F353">VLOOKUP($A353,'movie-row'!$A$2:$Z$101,_xlfn.XMATCH(F$31,'movie-row'!$A$1:$Z$1),0)</f>
        <v>4.5</v>
      </c>
      <c r="G353" s="18" cm="1">
        <f t="array" ref="G353">VLOOKUP($A353,'movie-row'!$A$2:$Z$101,_xlfn.XMATCH(G$31,'movie-row'!$A$1:$Z$1),0)</f>
        <v>5</v>
      </c>
      <c r="H353" s="18" cm="1">
        <f t="array" ref="H353">VLOOKUP($A353,'movie-row'!$A$2:$Z$101,_xlfn.XMATCH(H$31,'movie-row'!$A$1:$Z$1),0)</f>
        <v>0</v>
      </c>
      <c r="I353" s="18" cm="1">
        <f t="array" ref="I353">VLOOKUP($A353,'movie-row'!$A$2:$Z$101,_xlfn.XMATCH(I$31,'movie-row'!$A$1:$Z$1),0)</f>
        <v>5</v>
      </c>
      <c r="J353" s="18" cm="1">
        <f t="array" ref="J353">VLOOKUP($A353,'movie-row'!$A$2:$Z$101,_xlfn.XMATCH(J$31,'movie-row'!$A$1:$Z$1),0)</f>
        <v>4</v>
      </c>
      <c r="K353" s="18" cm="1">
        <f t="array" ref="K353">VLOOKUP($A353,'movie-row'!$A$2:$Z$101,_xlfn.XMATCH(K$31,'movie-row'!$A$1:$Z$1),0)</f>
        <v>4.5</v>
      </c>
      <c r="L353" s="18" cm="1">
        <f t="array" ref="L353">VLOOKUP($A353,'movie-row'!$A$2:$Z$101,_xlfn.XMATCH(L$31,'movie-row'!$A$1:$Z$1),0)</f>
        <v>4.5</v>
      </c>
      <c r="M353" s="18" cm="1">
        <f t="array" ref="M353">VLOOKUP($A353,'movie-row'!$A$2:$Z$101,_xlfn.XMATCH(M$31,'movie-row'!$A$1:$Z$1),0)</f>
        <v>0</v>
      </c>
      <c r="N353" s="18" cm="1">
        <f t="array" ref="N353">VLOOKUP($A353,'movie-row'!$A$2:$Z$101,_xlfn.XMATCH(N$31,'movie-row'!$A$1:$Z$1),0)</f>
        <v>4.5</v>
      </c>
      <c r="O353" s="27" cm="1">
        <f t="array" ref="O353">VLOOKUP($A353,'movie-row'!$A$2:$Z$101,_xlfn.XMATCH(O$31,'movie-row'!$A$1:$Z$1),0)</f>
        <v>4</v>
      </c>
      <c r="P353" s="18" cm="1">
        <f t="array" ref="P353">VLOOKUP($A353,'movie-row'!$A$2:$Z$101,_xlfn.XMATCH(P$31,'movie-row'!$A$1:$Z$1),0)</f>
        <v>4.5</v>
      </c>
      <c r="Q353" s="18" cm="1">
        <f t="array" ref="Q353">VLOOKUP($A353,'movie-row'!$A$2:$Z$101,_xlfn.XMATCH(Q$31,'movie-row'!$A$1:$Z$1),0)</f>
        <v>3.5</v>
      </c>
      <c r="R353" s="18" cm="1">
        <f t="array" ref="R353">VLOOKUP($A353,'movie-row'!$A$2:$Z$101,_xlfn.XMATCH(R$31,'movie-row'!$A$1:$Z$1),0)</f>
        <v>0</v>
      </c>
      <c r="S353" s="18" cm="1">
        <f t="array" ref="S353">VLOOKUP($A353,'movie-row'!$A$2:$Z$101,_xlfn.XMATCH(S$31,'movie-row'!$A$1:$Z$1),0)</f>
        <v>4</v>
      </c>
      <c r="T353" s="18" cm="1">
        <f t="array" ref="T353">VLOOKUP($A353,'movie-row'!$A$2:$Z$101,_xlfn.XMATCH(T$31,'movie-row'!$A$1:$Z$1),0)</f>
        <v>0</v>
      </c>
      <c r="U353" s="18" cm="1">
        <f t="array" ref="U353">VLOOKUP($A353,'movie-row'!$A$2:$Z$101,_xlfn.XMATCH(U$31,'movie-row'!$A$1:$Z$1),0)</f>
        <v>0</v>
      </c>
      <c r="V353" s="18" cm="1">
        <f t="array" ref="V353">VLOOKUP($A353,'movie-row'!$A$2:$Z$101,_xlfn.XMATCH(V$31,'movie-row'!$A$1:$Z$1),0)</f>
        <v>4</v>
      </c>
      <c r="W353" s="18" cm="1">
        <f t="array" ref="W353">VLOOKUP($A353,'movie-row'!$A$2:$Z$101,_xlfn.XMATCH(W$31,'movie-row'!$A$1:$Z$1),0)</f>
        <v>3.5</v>
      </c>
      <c r="X353" s="18" cm="1">
        <f t="array" ref="X353">VLOOKUP($A353,'movie-row'!$A$2:$Z$101,_xlfn.XMATCH(X$31,'movie-row'!$A$1:$Z$1),0)</f>
        <v>4</v>
      </c>
      <c r="Y353" s="18" cm="1">
        <f t="array" ref="Y353">VLOOKUP($A353,'movie-row'!$A$2:$Z$101,_xlfn.XMATCH(Y$31,'movie-row'!$A$1:$Z$1),0)</f>
        <v>4.5</v>
      </c>
      <c r="Z353" s="18" cm="1">
        <f t="array" ref="Z353">VLOOKUP($A353,'movie-row'!$A$2:$Z$101,_xlfn.XMATCH(Z$31,'movie-row'!$A$1:$Z$1),0)</f>
        <v>5</v>
      </c>
      <c r="AB353" s="38"/>
      <c r="AC353" s="38"/>
      <c r="AD353" s="38"/>
      <c r="AE353" s="38"/>
      <c r="AF353" s="38"/>
      <c r="AG353" s="38"/>
      <c r="AH353" s="38"/>
      <c r="AI353" s="38"/>
      <c r="AJ353" s="38"/>
      <c r="AK353" s="38"/>
      <c r="AL353" s="38"/>
      <c r="AM353" s="38"/>
      <c r="AN353" s="38"/>
      <c r="AO353" s="38"/>
      <c r="AP353" s="38"/>
      <c r="AQ353" s="38"/>
      <c r="AR353" s="38"/>
      <c r="AS353" s="38"/>
      <c r="AT353" s="38"/>
      <c r="AU353" s="38"/>
      <c r="AV353" s="38"/>
      <c r="AW353" s="38"/>
      <c r="AX353" s="38"/>
      <c r="AY353" s="38"/>
      <c r="AZ353" s="38"/>
    </row>
    <row r="354" spans="1:52">
      <c r="A354" s="1" t="str">
        <f t="shared" si="61"/>
        <v>752: V for Vendetta (2006)</v>
      </c>
      <c r="B354" s="18" cm="1">
        <f t="array" ref="B354">VLOOKUP($A354,'movie-row'!$A$2:$Z$101,_xlfn.XMATCH(B$32,'movie-row'!$A$1:$Z$1),0)</f>
        <v>4</v>
      </c>
      <c r="C354" s="18" cm="1">
        <f t="array" ref="C354">VLOOKUP($A354,'movie-row'!$A$2:$Z$101,_xlfn.XMATCH(C$32,'movie-row'!$A$1:$Z$1),0)</f>
        <v>3</v>
      </c>
      <c r="D354" s="18" cm="1">
        <f t="array" ref="D354">VLOOKUP($A354,'movie-row'!$A$2:$Z$101,_xlfn.XMATCH(D$32,'movie-row'!$A$1:$Z$1),0)</f>
        <v>0</v>
      </c>
      <c r="E354" s="18" cm="1">
        <f t="array" ref="E354">VLOOKUP($A354,'movie-row'!$A$2:$Z$101,_xlfn.XMATCH(E$32,'movie-row'!$A$1:$Z$1),0)</f>
        <v>3</v>
      </c>
      <c r="F354" s="27" cm="1">
        <f t="array" ref="F354">VLOOKUP($A354,'movie-row'!$A$2:$Z$101,_xlfn.XMATCH(F$32,'movie-row'!$A$1:$Z$1),0)</f>
        <v>4.5</v>
      </c>
      <c r="G354" s="18" cm="1">
        <f t="array" ref="G354">VLOOKUP($A354,'movie-row'!$A$2:$Z$101,_xlfn.XMATCH(G$32,'movie-row'!$A$1:$Z$1),0)</f>
        <v>4.5</v>
      </c>
      <c r="H354" s="18" cm="1">
        <f t="array" ref="H354">VLOOKUP($A354,'movie-row'!$A$2:$Z$101,_xlfn.XMATCH(H$32,'movie-row'!$A$1:$Z$1),0)</f>
        <v>3</v>
      </c>
      <c r="I354" s="18" cm="1">
        <f t="array" ref="I354">VLOOKUP($A354,'movie-row'!$A$2:$Z$101,_xlfn.XMATCH(I$32,'movie-row'!$A$1:$Z$1),0)</f>
        <v>3.5</v>
      </c>
      <c r="J354" s="18" cm="1">
        <f t="array" ref="J354">VLOOKUP($A354,'movie-row'!$A$2:$Z$101,_xlfn.XMATCH(J$32,'movie-row'!$A$1:$Z$1),0)</f>
        <v>5</v>
      </c>
      <c r="K354" s="18" cm="1">
        <f t="array" ref="K354">VLOOKUP($A354,'movie-row'!$A$2:$Z$101,_xlfn.XMATCH(K$32,'movie-row'!$A$1:$Z$1),0)</f>
        <v>2.5</v>
      </c>
      <c r="L354" s="18" cm="1">
        <f t="array" ref="L354">VLOOKUP($A354,'movie-row'!$A$2:$Z$101,_xlfn.XMATCH(L$32,'movie-row'!$A$1:$Z$1),0)</f>
        <v>0</v>
      </c>
      <c r="M354" s="18" cm="1">
        <f t="array" ref="M354">VLOOKUP($A354,'movie-row'!$A$2:$Z$101,_xlfn.XMATCH(M$32,'movie-row'!$A$1:$Z$1),0)</f>
        <v>3.5</v>
      </c>
      <c r="N354" s="18" cm="1">
        <f t="array" ref="N354">VLOOKUP($A354,'movie-row'!$A$2:$Z$101,_xlfn.XMATCH(N$32,'movie-row'!$A$1:$Z$1),0)</f>
        <v>0</v>
      </c>
      <c r="O354" s="27" cm="1">
        <f t="array" ref="O354">VLOOKUP($A354,'movie-row'!$A$2:$Z$101,_xlfn.XMATCH(O$32,'movie-row'!$A$1:$Z$1),0)</f>
        <v>0</v>
      </c>
      <c r="P354" s="18" cm="1">
        <f t="array" ref="P354">VLOOKUP($A354,'movie-row'!$A$2:$Z$101,_xlfn.XMATCH(P$32,'movie-row'!$A$1:$Z$1),0)</f>
        <v>4.5</v>
      </c>
      <c r="Q354" s="18" cm="1">
        <f t="array" ref="Q354">VLOOKUP($A354,'movie-row'!$A$2:$Z$101,_xlfn.XMATCH(Q$32,'movie-row'!$A$1:$Z$1),0)</f>
        <v>3.5</v>
      </c>
      <c r="R354" s="18" cm="1">
        <f t="array" ref="R354">VLOOKUP($A354,'movie-row'!$A$2:$Z$101,_xlfn.XMATCH(R$32,'movie-row'!$A$1:$Z$1),0)</f>
        <v>4</v>
      </c>
      <c r="S354" s="18" cm="1">
        <f t="array" ref="S354">VLOOKUP($A354,'movie-row'!$A$2:$Z$101,_xlfn.XMATCH(S$32,'movie-row'!$A$1:$Z$1),0)</f>
        <v>4.5</v>
      </c>
      <c r="T354" s="18" cm="1">
        <f t="array" ref="T354">VLOOKUP($A354,'movie-row'!$A$2:$Z$101,_xlfn.XMATCH(T$32,'movie-row'!$A$1:$Z$1),0)</f>
        <v>3.5</v>
      </c>
      <c r="U354" s="18" cm="1">
        <f t="array" ref="U354">VLOOKUP($A354,'movie-row'!$A$2:$Z$101,_xlfn.XMATCH(U$32,'movie-row'!$A$1:$Z$1),0)</f>
        <v>4</v>
      </c>
      <c r="V354" s="18" cm="1">
        <f t="array" ref="V354">VLOOKUP($A354,'movie-row'!$A$2:$Z$101,_xlfn.XMATCH(V$32,'movie-row'!$A$1:$Z$1),0)</f>
        <v>4.5</v>
      </c>
      <c r="W354" s="18" cm="1">
        <f t="array" ref="W354">VLOOKUP($A354,'movie-row'!$A$2:$Z$101,_xlfn.XMATCH(W$32,'movie-row'!$A$1:$Z$1),0)</f>
        <v>3</v>
      </c>
      <c r="X354" s="18" cm="1">
        <f t="array" ref="X354">VLOOKUP($A354,'movie-row'!$A$2:$Z$101,_xlfn.XMATCH(X$32,'movie-row'!$A$1:$Z$1),0)</f>
        <v>4.5</v>
      </c>
      <c r="Y354" s="18" cm="1">
        <f t="array" ref="Y354">VLOOKUP($A354,'movie-row'!$A$2:$Z$101,_xlfn.XMATCH(Y$32,'movie-row'!$A$1:$Z$1),0)</f>
        <v>5</v>
      </c>
      <c r="Z354" s="18" cm="1">
        <f t="array" ref="Z354">VLOOKUP($A354,'movie-row'!$A$2:$Z$101,_xlfn.XMATCH(Z$32,'movie-row'!$A$1:$Z$1),0)</f>
        <v>4.5</v>
      </c>
      <c r="AB354" s="38"/>
      <c r="AC354" s="38"/>
      <c r="AD354" s="38"/>
      <c r="AE354" s="38"/>
      <c r="AF354" s="38"/>
      <c r="AG354" s="38"/>
      <c r="AH354" s="38"/>
      <c r="AI354" s="38"/>
      <c r="AJ354" s="38"/>
      <c r="AK354" s="38"/>
      <c r="AL354" s="38"/>
      <c r="AM354" s="38"/>
      <c r="AN354" s="38"/>
      <c r="AO354" s="38"/>
      <c r="AP354" s="38"/>
      <c r="AQ354" s="38"/>
      <c r="AR354" s="38"/>
      <c r="AS354" s="38"/>
      <c r="AT354" s="38"/>
      <c r="AU354" s="38"/>
      <c r="AV354" s="38"/>
      <c r="AW354" s="38"/>
      <c r="AX354" s="38"/>
      <c r="AY354" s="38"/>
      <c r="AZ354" s="38"/>
    </row>
    <row r="355" spans="1:52">
      <c r="A355" s="1" t="str">
        <f t="shared" si="61"/>
        <v>752: V for Vendetta (2006)</v>
      </c>
      <c r="B355" s="18" cm="1">
        <f t="array" ref="B355">VLOOKUP($A355,'movie-row'!$A$2:$Z$101,_xlfn.XMATCH(B$33,'movie-row'!$A$1:$Z$1),0)</f>
        <v>4.5</v>
      </c>
      <c r="C355" s="18" cm="1">
        <f t="array" ref="C355">VLOOKUP($A355,'movie-row'!$A$2:$Z$101,_xlfn.XMATCH(C$33,'movie-row'!$A$1:$Z$1),0)</f>
        <v>0</v>
      </c>
      <c r="D355" s="18" cm="1">
        <f t="array" ref="D355">VLOOKUP($A355,'movie-row'!$A$2:$Z$101,_xlfn.XMATCH(D$33,'movie-row'!$A$1:$Z$1),0)</f>
        <v>3.5</v>
      </c>
      <c r="E355" s="18" cm="1">
        <f t="array" ref="E355">VLOOKUP($A355,'movie-row'!$A$2:$Z$101,_xlfn.XMATCH(E$33,'movie-row'!$A$1:$Z$1),0)</f>
        <v>0</v>
      </c>
      <c r="F355" s="27" cm="1">
        <f t="array" ref="F355">VLOOKUP($A355,'movie-row'!$A$2:$Z$101,_xlfn.XMATCH(F$33,'movie-row'!$A$1:$Z$1),0)</f>
        <v>3.5</v>
      </c>
      <c r="G355" s="18" cm="1">
        <f t="array" ref="G355">VLOOKUP($A355,'movie-row'!$A$2:$Z$101,_xlfn.XMATCH(G$33,'movie-row'!$A$1:$Z$1),0)</f>
        <v>3.5</v>
      </c>
      <c r="H355" s="18" cm="1">
        <f t="array" ref="H355">VLOOKUP($A355,'movie-row'!$A$2:$Z$101,_xlfn.XMATCH(H$33,'movie-row'!$A$1:$Z$1),0)</f>
        <v>3.5</v>
      </c>
      <c r="I355" s="18" cm="1">
        <f t="array" ref="I355">VLOOKUP($A355,'movie-row'!$A$2:$Z$101,_xlfn.XMATCH(I$33,'movie-row'!$A$1:$Z$1),0)</f>
        <v>4</v>
      </c>
      <c r="J355" s="18" cm="1">
        <f t="array" ref="J355">VLOOKUP($A355,'movie-row'!$A$2:$Z$101,_xlfn.XMATCH(J$33,'movie-row'!$A$1:$Z$1),0)</f>
        <v>4</v>
      </c>
      <c r="K355" s="18" cm="1">
        <f t="array" ref="K355">VLOOKUP($A355,'movie-row'!$A$2:$Z$101,_xlfn.XMATCH(K$33,'movie-row'!$A$1:$Z$1),0)</f>
        <v>3.5</v>
      </c>
      <c r="L355" s="18" cm="1">
        <f t="array" ref="L355">VLOOKUP($A355,'movie-row'!$A$2:$Z$101,_xlfn.XMATCH(L$33,'movie-row'!$A$1:$Z$1),0)</f>
        <v>3.5</v>
      </c>
      <c r="M355" s="18" cm="1">
        <f t="array" ref="M355">VLOOKUP($A355,'movie-row'!$A$2:$Z$101,_xlfn.XMATCH(M$33,'movie-row'!$A$1:$Z$1),0)</f>
        <v>3</v>
      </c>
      <c r="N355" s="18" cm="1">
        <f t="array" ref="N355">VLOOKUP($A355,'movie-row'!$A$2:$Z$101,_xlfn.XMATCH(N$33,'movie-row'!$A$1:$Z$1),0)</f>
        <v>3.5</v>
      </c>
      <c r="O355" s="27" cm="1">
        <f t="array" ref="O355">VLOOKUP($A355,'movie-row'!$A$2:$Z$101,_xlfn.XMATCH(O$33,'movie-row'!$A$1:$Z$1),0)</f>
        <v>3.5</v>
      </c>
      <c r="P355" s="18" cm="1">
        <f t="array" ref="P355">VLOOKUP($A355,'movie-row'!$A$2:$Z$101,_xlfn.XMATCH(P$33,'movie-row'!$A$1:$Z$1),0)</f>
        <v>2.5</v>
      </c>
      <c r="Q355" s="18" cm="1">
        <f t="array" ref="Q355">VLOOKUP($A355,'movie-row'!$A$2:$Z$101,_xlfn.XMATCH(Q$33,'movie-row'!$A$1:$Z$1),0)</f>
        <v>5</v>
      </c>
      <c r="R355" s="18" cm="1">
        <f t="array" ref="R355">VLOOKUP($A355,'movie-row'!$A$2:$Z$101,_xlfn.XMATCH(R$33,'movie-row'!$A$1:$Z$1),0)</f>
        <v>3.5</v>
      </c>
      <c r="S355" s="18" cm="1">
        <f t="array" ref="S355">VLOOKUP($A355,'movie-row'!$A$2:$Z$101,_xlfn.XMATCH(S$33,'movie-row'!$A$1:$Z$1),0)</f>
        <v>0</v>
      </c>
      <c r="T355" s="18" cm="1">
        <f t="array" ref="T355">VLOOKUP($A355,'movie-row'!$A$2:$Z$101,_xlfn.XMATCH(T$33,'movie-row'!$A$1:$Z$1),0)</f>
        <v>4.5</v>
      </c>
      <c r="U355" s="18" cm="1">
        <f t="array" ref="U355">VLOOKUP($A355,'movie-row'!$A$2:$Z$101,_xlfn.XMATCH(U$33,'movie-row'!$A$1:$Z$1),0)</f>
        <v>3</v>
      </c>
      <c r="V355" s="18" cm="1">
        <f t="array" ref="V355">VLOOKUP($A355,'movie-row'!$A$2:$Z$101,_xlfn.XMATCH(V$33,'movie-row'!$A$1:$Z$1),0)</f>
        <v>3.5</v>
      </c>
      <c r="W355" s="18" cm="1">
        <f t="array" ref="W355">VLOOKUP($A355,'movie-row'!$A$2:$Z$101,_xlfn.XMATCH(W$33,'movie-row'!$A$1:$Z$1),0)</f>
        <v>4</v>
      </c>
      <c r="X355" s="18" cm="1">
        <f t="array" ref="X355">VLOOKUP($A355,'movie-row'!$A$2:$Z$101,_xlfn.XMATCH(X$33,'movie-row'!$A$1:$Z$1),0)</f>
        <v>0</v>
      </c>
      <c r="Y355" s="18" cm="1">
        <f t="array" ref="Y355">VLOOKUP($A355,'movie-row'!$A$2:$Z$101,_xlfn.XMATCH(Y$33,'movie-row'!$A$1:$Z$1),0)</f>
        <v>0</v>
      </c>
      <c r="Z355" s="18" cm="1">
        <f t="array" ref="Z355">VLOOKUP($A355,'movie-row'!$A$2:$Z$101,_xlfn.XMATCH(Z$33,'movie-row'!$A$1:$Z$1),0)</f>
        <v>4</v>
      </c>
      <c r="AB355" s="38"/>
      <c r="AC355" s="38"/>
      <c r="AD355" s="38"/>
      <c r="AE355" s="38"/>
      <c r="AF355" s="38"/>
      <c r="AG355" s="38"/>
      <c r="AH355" s="38"/>
      <c r="AI355" s="38"/>
      <c r="AJ355" s="38"/>
      <c r="AK355" s="38"/>
      <c r="AL355" s="38"/>
      <c r="AM355" s="38"/>
      <c r="AN355" s="38"/>
      <c r="AO355" s="38"/>
      <c r="AP355" s="38"/>
      <c r="AQ355" s="38"/>
      <c r="AR355" s="38"/>
      <c r="AS355" s="38"/>
      <c r="AT355" s="38"/>
      <c r="AU355" s="38"/>
      <c r="AV355" s="38"/>
      <c r="AW355" s="38"/>
      <c r="AX355" s="38"/>
      <c r="AY355" s="38"/>
      <c r="AZ355" s="38"/>
    </row>
    <row r="356" spans="1:52">
      <c r="A356" s="21" t="s">
        <v>62</v>
      </c>
      <c r="B356" s="18" cm="1">
        <f t="array" ref="B356">VLOOKUP($A356,'movie-row'!$A$2:$Z$101,_xlfn.XMATCH(B$29,'movie-row'!$A$1:$Z$1),0)</f>
        <v>0</v>
      </c>
      <c r="C356" s="18" cm="1">
        <f t="array" ref="C356">VLOOKUP($A356,'movie-row'!$A$2:$Z$101,_xlfn.XMATCH(C$29,'movie-row'!$A$1:$Z$1),0)</f>
        <v>0</v>
      </c>
      <c r="D356" s="18" cm="1">
        <f t="array" ref="D356">VLOOKUP($A356,'movie-row'!$A$2:$Z$101,_xlfn.XMATCH(D$29,'movie-row'!$A$1:$Z$1),0)</f>
        <v>0</v>
      </c>
      <c r="E356" s="18" cm="1">
        <f t="array" ref="E356">VLOOKUP($A356,'movie-row'!$A$2:$Z$101,_xlfn.XMATCH(E$29,'movie-row'!$A$1:$Z$1),0)</f>
        <v>0</v>
      </c>
      <c r="F356" s="27" cm="1">
        <f t="array" ref="F356">VLOOKUP($A356,'movie-row'!$A$2:$Z$101,_xlfn.XMATCH(F$29,'movie-row'!$A$1:$Z$1),0)</f>
        <v>0</v>
      </c>
      <c r="G356" s="18" cm="1">
        <f t="array" ref="G356">VLOOKUP($A356,'movie-row'!$A$2:$Z$101,_xlfn.XMATCH(G$29,'movie-row'!$A$1:$Z$1),0)</f>
        <v>0</v>
      </c>
      <c r="H356" s="18" cm="1">
        <f t="array" ref="H356">VLOOKUP($A356,'movie-row'!$A$2:$Z$101,_xlfn.XMATCH(H$29,'movie-row'!$A$1:$Z$1),0)</f>
        <v>0</v>
      </c>
      <c r="I356" s="18" cm="1">
        <f t="array" ref="I356">VLOOKUP($A356,'movie-row'!$A$2:$Z$101,_xlfn.XMATCH(I$29,'movie-row'!$A$1:$Z$1),0)</f>
        <v>0</v>
      </c>
      <c r="J356" s="18" cm="1">
        <f t="array" ref="J356">VLOOKUP($A356,'movie-row'!$A$2:$Z$101,_xlfn.XMATCH(J$29,'movie-row'!$A$1:$Z$1),0)</f>
        <v>0</v>
      </c>
      <c r="K356" s="18" cm="1">
        <f t="array" ref="K356">VLOOKUP($A356,'movie-row'!$A$2:$Z$101,_xlfn.XMATCH(K$29,'movie-row'!$A$1:$Z$1),0)</f>
        <v>0</v>
      </c>
      <c r="L356" s="18" cm="1">
        <f t="array" ref="L356">VLOOKUP($A356,'movie-row'!$A$2:$Z$101,_xlfn.XMATCH(L$29,'movie-row'!$A$1:$Z$1),0)</f>
        <v>5</v>
      </c>
      <c r="M356" s="18" cm="1">
        <f t="array" ref="M356">VLOOKUP($A356,'movie-row'!$A$2:$Z$101,_xlfn.XMATCH(M$29,'movie-row'!$A$1:$Z$1),0)</f>
        <v>0</v>
      </c>
      <c r="N356" s="18" cm="1">
        <f t="array" ref="N356">VLOOKUP($A356,'movie-row'!$A$2:$Z$101,_xlfn.XMATCH(N$29,'movie-row'!$A$1:$Z$1),0)</f>
        <v>0</v>
      </c>
      <c r="O356" s="27" cm="1">
        <f t="array" ref="O356">VLOOKUP($A356,'movie-row'!$A$2:$Z$101,_xlfn.XMATCH(O$29,'movie-row'!$A$1:$Z$1),0)</f>
        <v>0</v>
      </c>
      <c r="P356" s="18" cm="1">
        <f t="array" ref="P356">VLOOKUP($A356,'movie-row'!$A$2:$Z$101,_xlfn.XMATCH(P$29,'movie-row'!$A$1:$Z$1),0)</f>
        <v>3.5</v>
      </c>
      <c r="Q356" s="18" cm="1">
        <f t="array" ref="Q356">VLOOKUP($A356,'movie-row'!$A$2:$Z$101,_xlfn.XMATCH(Q$29,'movie-row'!$A$1:$Z$1),0)</f>
        <v>0</v>
      </c>
      <c r="R356" s="18" cm="1">
        <f t="array" ref="R356">VLOOKUP($A356,'movie-row'!$A$2:$Z$101,_xlfn.XMATCH(R$29,'movie-row'!$A$1:$Z$1),0)</f>
        <v>0</v>
      </c>
      <c r="S356" s="18" cm="1">
        <f t="array" ref="S356">VLOOKUP($A356,'movie-row'!$A$2:$Z$101,_xlfn.XMATCH(S$29,'movie-row'!$A$1:$Z$1),0)</f>
        <v>0</v>
      </c>
      <c r="T356" s="18" cm="1">
        <f t="array" ref="T356">VLOOKUP($A356,'movie-row'!$A$2:$Z$101,_xlfn.XMATCH(T$29,'movie-row'!$A$1:$Z$1),0)</f>
        <v>0</v>
      </c>
      <c r="U356" s="18" cm="1">
        <f t="array" ref="U356">VLOOKUP($A356,'movie-row'!$A$2:$Z$101,_xlfn.XMATCH(U$29,'movie-row'!$A$1:$Z$1),0)</f>
        <v>0</v>
      </c>
      <c r="V356" s="18" cm="1">
        <f t="array" ref="V356">VLOOKUP($A356,'movie-row'!$A$2:$Z$101,_xlfn.XMATCH(V$29,'movie-row'!$A$1:$Z$1),0)</f>
        <v>0</v>
      </c>
      <c r="W356" s="18" cm="1">
        <f t="array" ref="W356">VLOOKUP($A356,'movie-row'!$A$2:$Z$101,_xlfn.XMATCH(W$29,'movie-row'!$A$1:$Z$1),0)</f>
        <v>0</v>
      </c>
      <c r="X356" s="18" cm="1">
        <f t="array" ref="X356">VLOOKUP($A356,'movie-row'!$A$2:$Z$101,_xlfn.XMATCH(X$29,'movie-row'!$A$1:$Z$1),0)</f>
        <v>0</v>
      </c>
      <c r="Y356" s="18" cm="1">
        <f t="array" ref="Y356">VLOOKUP($A356,'movie-row'!$A$2:$Z$101,_xlfn.XMATCH(Y$29,'movie-row'!$A$1:$Z$1),0)</f>
        <v>0</v>
      </c>
      <c r="Z356" s="18" cm="1">
        <f t="array" ref="Z356">VLOOKUP($A356,'movie-row'!$A$2:$Z$101,_xlfn.XMATCH(Z$29,'movie-row'!$A$1:$Z$1),0)</f>
        <v>0</v>
      </c>
      <c r="AB356" s="38"/>
      <c r="AC356" s="38"/>
      <c r="AD356" s="38"/>
      <c r="AE356" s="38"/>
      <c r="AF356" s="38"/>
      <c r="AG356" s="38"/>
      <c r="AH356" s="38"/>
      <c r="AI356" s="38"/>
      <c r="AJ356" s="38"/>
      <c r="AK356" s="38"/>
      <c r="AL356" s="38"/>
      <c r="AM356" s="38"/>
      <c r="AN356" s="38"/>
      <c r="AO356" s="38"/>
      <c r="AP356" s="38"/>
      <c r="AQ356" s="38"/>
      <c r="AR356" s="38"/>
      <c r="AS356" s="38"/>
      <c r="AT356" s="38"/>
      <c r="AU356" s="38"/>
      <c r="AV356" s="38"/>
      <c r="AW356" s="38"/>
      <c r="AX356" s="38"/>
      <c r="AY356" s="38"/>
      <c r="AZ356" s="38"/>
    </row>
    <row r="357" spans="1:52">
      <c r="A357" s="1" t="str">
        <f t="shared" ref="A357:A360" si="62">A356</f>
        <v>786: Almost Famous (2000)</v>
      </c>
      <c r="B357" s="18" cm="1">
        <f t="array" ref="B357">VLOOKUP($A357,'movie-row'!$A$2:$Z$101,_xlfn.XMATCH(B$30,'movie-row'!$A$1:$Z$1),0)</f>
        <v>0</v>
      </c>
      <c r="C357" s="18" cm="1">
        <f t="array" ref="C357">VLOOKUP($A357,'movie-row'!$A$2:$Z$101,_xlfn.XMATCH(C$30,'movie-row'!$A$1:$Z$1),0)</f>
        <v>0</v>
      </c>
      <c r="D357" s="18" cm="1">
        <f t="array" ref="D357">VLOOKUP($A357,'movie-row'!$A$2:$Z$101,_xlfn.XMATCH(D$30,'movie-row'!$A$1:$Z$1),0)</f>
        <v>0</v>
      </c>
      <c r="E357" s="18" cm="1">
        <f t="array" ref="E357">VLOOKUP($A357,'movie-row'!$A$2:$Z$101,_xlfn.XMATCH(E$30,'movie-row'!$A$1:$Z$1),0)</f>
        <v>0</v>
      </c>
      <c r="F357" s="27" cm="1">
        <f t="array" ref="F357">VLOOKUP($A357,'movie-row'!$A$2:$Z$101,_xlfn.XMATCH(F$30,'movie-row'!$A$1:$Z$1),0)</f>
        <v>0</v>
      </c>
      <c r="G357" s="18" cm="1">
        <f t="array" ref="G357">VLOOKUP($A357,'movie-row'!$A$2:$Z$101,_xlfn.XMATCH(G$30,'movie-row'!$A$1:$Z$1),0)</f>
        <v>0</v>
      </c>
      <c r="H357" s="18" cm="1">
        <f t="array" ref="H357">VLOOKUP($A357,'movie-row'!$A$2:$Z$101,_xlfn.XMATCH(H$30,'movie-row'!$A$1:$Z$1),0)</f>
        <v>0</v>
      </c>
      <c r="I357" s="18" cm="1">
        <f t="array" ref="I357">VLOOKUP($A357,'movie-row'!$A$2:$Z$101,_xlfn.XMATCH(I$30,'movie-row'!$A$1:$Z$1),0)</f>
        <v>0</v>
      </c>
      <c r="J357" s="18" cm="1">
        <f t="array" ref="J357">VLOOKUP($A357,'movie-row'!$A$2:$Z$101,_xlfn.XMATCH(J$30,'movie-row'!$A$1:$Z$1),0)</f>
        <v>0</v>
      </c>
      <c r="K357" s="18" cm="1">
        <f t="array" ref="K357">VLOOKUP($A357,'movie-row'!$A$2:$Z$101,_xlfn.XMATCH(K$30,'movie-row'!$A$1:$Z$1),0)</f>
        <v>0</v>
      </c>
      <c r="L357" s="18" cm="1">
        <f t="array" ref="L357">VLOOKUP($A357,'movie-row'!$A$2:$Z$101,_xlfn.XMATCH(L$30,'movie-row'!$A$1:$Z$1),0)</f>
        <v>0</v>
      </c>
      <c r="M357" s="18" cm="1">
        <f t="array" ref="M357">VLOOKUP($A357,'movie-row'!$A$2:$Z$101,_xlfn.XMATCH(M$30,'movie-row'!$A$1:$Z$1),0)</f>
        <v>0</v>
      </c>
      <c r="N357" s="18" cm="1">
        <f t="array" ref="N357">VLOOKUP($A357,'movie-row'!$A$2:$Z$101,_xlfn.XMATCH(N$30,'movie-row'!$A$1:$Z$1),0)</f>
        <v>0</v>
      </c>
      <c r="O357" s="27" cm="1">
        <f t="array" ref="O357">VLOOKUP($A357,'movie-row'!$A$2:$Z$101,_xlfn.XMATCH(O$30,'movie-row'!$A$1:$Z$1),0)</f>
        <v>3.5</v>
      </c>
      <c r="P357" s="18" cm="1">
        <f t="array" ref="P357">VLOOKUP($A357,'movie-row'!$A$2:$Z$101,_xlfn.XMATCH(P$30,'movie-row'!$A$1:$Z$1),0)</f>
        <v>0</v>
      </c>
      <c r="Q357" s="18" cm="1">
        <f t="array" ref="Q357">VLOOKUP($A357,'movie-row'!$A$2:$Z$101,_xlfn.XMATCH(Q$30,'movie-row'!$A$1:$Z$1),0)</f>
        <v>3.5</v>
      </c>
      <c r="R357" s="18" cm="1">
        <f t="array" ref="R357">VLOOKUP($A357,'movie-row'!$A$2:$Z$101,_xlfn.XMATCH(R$30,'movie-row'!$A$1:$Z$1),0)</f>
        <v>0</v>
      </c>
      <c r="S357" s="18" cm="1">
        <f t="array" ref="S357">VLOOKUP($A357,'movie-row'!$A$2:$Z$101,_xlfn.XMATCH(S$30,'movie-row'!$A$1:$Z$1),0)</f>
        <v>0</v>
      </c>
      <c r="T357" s="18" cm="1">
        <f t="array" ref="T357">VLOOKUP($A357,'movie-row'!$A$2:$Z$101,_xlfn.XMATCH(T$30,'movie-row'!$A$1:$Z$1),0)</f>
        <v>0</v>
      </c>
      <c r="U357" s="18" cm="1">
        <f t="array" ref="U357">VLOOKUP($A357,'movie-row'!$A$2:$Z$101,_xlfn.XMATCH(U$30,'movie-row'!$A$1:$Z$1),0)</f>
        <v>0</v>
      </c>
      <c r="V357" s="18" cm="1">
        <f t="array" ref="V357">VLOOKUP($A357,'movie-row'!$A$2:$Z$101,_xlfn.XMATCH(V$30,'movie-row'!$A$1:$Z$1),0)</f>
        <v>0</v>
      </c>
      <c r="W357" s="18" cm="1">
        <f t="array" ref="W357">VLOOKUP($A357,'movie-row'!$A$2:$Z$101,_xlfn.XMATCH(W$30,'movie-row'!$A$1:$Z$1),0)</f>
        <v>1.5</v>
      </c>
      <c r="X357" s="18" cm="1">
        <f t="array" ref="X357">VLOOKUP($A357,'movie-row'!$A$2:$Z$101,_xlfn.XMATCH(X$30,'movie-row'!$A$1:$Z$1),0)</f>
        <v>0</v>
      </c>
      <c r="Y357" s="18" cm="1">
        <f t="array" ref="Y357">VLOOKUP($A357,'movie-row'!$A$2:$Z$101,_xlfn.XMATCH(Y$30,'movie-row'!$A$1:$Z$1),0)</f>
        <v>0</v>
      </c>
      <c r="Z357" s="18" cm="1">
        <f t="array" ref="Z357">VLOOKUP($A357,'movie-row'!$A$2:$Z$101,_xlfn.XMATCH(Z$30,'movie-row'!$A$1:$Z$1),0)</f>
        <v>3.5</v>
      </c>
      <c r="AB357" s="38"/>
      <c r="AC357" s="38"/>
      <c r="AD357" s="38"/>
      <c r="AE357" s="38"/>
      <c r="AF357" s="38"/>
      <c r="AG357" s="38"/>
      <c r="AH357" s="38"/>
      <c r="AI357" s="38"/>
      <c r="AJ357" s="38"/>
      <c r="AK357" s="38"/>
      <c r="AL357" s="38"/>
      <c r="AM357" s="38"/>
      <c r="AN357" s="38"/>
      <c r="AO357" s="38"/>
      <c r="AP357" s="38"/>
      <c r="AQ357" s="38"/>
      <c r="AR357" s="38"/>
      <c r="AS357" s="38"/>
      <c r="AT357" s="38"/>
      <c r="AU357" s="38"/>
      <c r="AV357" s="38"/>
      <c r="AW357" s="38"/>
      <c r="AX357" s="38"/>
      <c r="AY357" s="38"/>
      <c r="AZ357" s="38"/>
    </row>
    <row r="358" spans="1:52">
      <c r="A358" s="1" t="str">
        <f t="shared" si="62"/>
        <v>786: Almost Famous (2000)</v>
      </c>
      <c r="B358" s="18" cm="1">
        <f t="array" ref="B358">VLOOKUP($A358,'movie-row'!$A$2:$Z$101,_xlfn.XMATCH(B$31,'movie-row'!$A$1:$Z$1),0)</f>
        <v>0</v>
      </c>
      <c r="C358" s="18" cm="1">
        <f t="array" ref="C358">VLOOKUP($A358,'movie-row'!$A$2:$Z$101,_xlfn.XMATCH(C$31,'movie-row'!$A$1:$Z$1),0)</f>
        <v>0</v>
      </c>
      <c r="D358" s="18" cm="1">
        <f t="array" ref="D358">VLOOKUP($A358,'movie-row'!$A$2:$Z$101,_xlfn.XMATCH(D$31,'movie-row'!$A$1:$Z$1),0)</f>
        <v>0</v>
      </c>
      <c r="E358" s="18" cm="1">
        <f t="array" ref="E358">VLOOKUP($A358,'movie-row'!$A$2:$Z$101,_xlfn.XMATCH(E$31,'movie-row'!$A$1:$Z$1),0)</f>
        <v>0</v>
      </c>
      <c r="F358" s="27" cm="1">
        <f t="array" ref="F358">VLOOKUP($A358,'movie-row'!$A$2:$Z$101,_xlfn.XMATCH(F$31,'movie-row'!$A$1:$Z$1),0)</f>
        <v>3</v>
      </c>
      <c r="G358" s="18" cm="1">
        <f t="array" ref="G358">VLOOKUP($A358,'movie-row'!$A$2:$Z$101,_xlfn.XMATCH(G$31,'movie-row'!$A$1:$Z$1),0)</f>
        <v>0</v>
      </c>
      <c r="H358" s="18" cm="1">
        <f t="array" ref="H358">VLOOKUP($A358,'movie-row'!$A$2:$Z$101,_xlfn.XMATCH(H$31,'movie-row'!$A$1:$Z$1),0)</f>
        <v>0</v>
      </c>
      <c r="I358" s="18" cm="1">
        <f t="array" ref="I358">VLOOKUP($A358,'movie-row'!$A$2:$Z$101,_xlfn.XMATCH(I$31,'movie-row'!$A$1:$Z$1),0)</f>
        <v>0</v>
      </c>
      <c r="J358" s="18" cm="1">
        <f t="array" ref="J358">VLOOKUP($A358,'movie-row'!$A$2:$Z$101,_xlfn.XMATCH(J$31,'movie-row'!$A$1:$Z$1),0)</f>
        <v>0</v>
      </c>
      <c r="K358" s="18" cm="1">
        <f t="array" ref="K358">VLOOKUP($A358,'movie-row'!$A$2:$Z$101,_xlfn.XMATCH(K$31,'movie-row'!$A$1:$Z$1),0)</f>
        <v>0</v>
      </c>
      <c r="L358" s="18" cm="1">
        <f t="array" ref="L358">VLOOKUP($A358,'movie-row'!$A$2:$Z$101,_xlfn.XMATCH(L$31,'movie-row'!$A$1:$Z$1),0)</f>
        <v>0</v>
      </c>
      <c r="M358" s="18" cm="1">
        <f t="array" ref="M358">VLOOKUP($A358,'movie-row'!$A$2:$Z$101,_xlfn.XMATCH(M$31,'movie-row'!$A$1:$Z$1),0)</f>
        <v>0</v>
      </c>
      <c r="N358" s="18" cm="1">
        <f t="array" ref="N358">VLOOKUP($A358,'movie-row'!$A$2:$Z$101,_xlfn.XMATCH(N$31,'movie-row'!$A$1:$Z$1),0)</f>
        <v>0</v>
      </c>
      <c r="O358" s="27" cm="1">
        <f t="array" ref="O358">VLOOKUP($A358,'movie-row'!$A$2:$Z$101,_xlfn.XMATCH(O$31,'movie-row'!$A$1:$Z$1),0)</f>
        <v>0</v>
      </c>
      <c r="P358" s="18" cm="1">
        <f t="array" ref="P358">VLOOKUP($A358,'movie-row'!$A$2:$Z$101,_xlfn.XMATCH(P$31,'movie-row'!$A$1:$Z$1),0)</f>
        <v>0</v>
      </c>
      <c r="Q358" s="18" cm="1">
        <f t="array" ref="Q358">VLOOKUP($A358,'movie-row'!$A$2:$Z$101,_xlfn.XMATCH(Q$31,'movie-row'!$A$1:$Z$1),0)</f>
        <v>4</v>
      </c>
      <c r="R358" s="18" cm="1">
        <f t="array" ref="R358">VLOOKUP($A358,'movie-row'!$A$2:$Z$101,_xlfn.XMATCH(R$31,'movie-row'!$A$1:$Z$1),0)</f>
        <v>0</v>
      </c>
      <c r="S358" s="18" cm="1">
        <f t="array" ref="S358">VLOOKUP($A358,'movie-row'!$A$2:$Z$101,_xlfn.XMATCH(S$31,'movie-row'!$A$1:$Z$1),0)</f>
        <v>3.5</v>
      </c>
      <c r="T358" s="18" cm="1">
        <f t="array" ref="T358">VLOOKUP($A358,'movie-row'!$A$2:$Z$101,_xlfn.XMATCH(T$31,'movie-row'!$A$1:$Z$1),0)</f>
        <v>0</v>
      </c>
      <c r="U358" s="18" cm="1">
        <f t="array" ref="U358">VLOOKUP($A358,'movie-row'!$A$2:$Z$101,_xlfn.XMATCH(U$31,'movie-row'!$A$1:$Z$1),0)</f>
        <v>0</v>
      </c>
      <c r="V358" s="18" cm="1">
        <f t="array" ref="V358">VLOOKUP($A358,'movie-row'!$A$2:$Z$101,_xlfn.XMATCH(V$31,'movie-row'!$A$1:$Z$1),0)</f>
        <v>0</v>
      </c>
      <c r="W358" s="18" cm="1">
        <f t="array" ref="W358">VLOOKUP($A358,'movie-row'!$A$2:$Z$101,_xlfn.XMATCH(W$31,'movie-row'!$A$1:$Z$1),0)</f>
        <v>0</v>
      </c>
      <c r="X358" s="18" cm="1">
        <f t="array" ref="X358">VLOOKUP($A358,'movie-row'!$A$2:$Z$101,_xlfn.XMATCH(X$31,'movie-row'!$A$1:$Z$1),0)</f>
        <v>0</v>
      </c>
      <c r="Y358" s="18" cm="1">
        <f t="array" ref="Y358">VLOOKUP($A358,'movie-row'!$A$2:$Z$101,_xlfn.XMATCH(Y$31,'movie-row'!$A$1:$Z$1),0)</f>
        <v>3</v>
      </c>
      <c r="Z358" s="18" cm="1">
        <f t="array" ref="Z358">VLOOKUP($A358,'movie-row'!$A$2:$Z$101,_xlfn.XMATCH(Z$31,'movie-row'!$A$1:$Z$1),0)</f>
        <v>0</v>
      </c>
      <c r="AB358" s="38"/>
      <c r="AC358" s="38"/>
      <c r="AD358" s="38"/>
      <c r="AE358" s="38"/>
      <c r="AF358" s="38"/>
      <c r="AG358" s="38"/>
      <c r="AH358" s="38"/>
      <c r="AI358" s="38"/>
      <c r="AJ358" s="38"/>
      <c r="AK358" s="38"/>
      <c r="AL358" s="38"/>
      <c r="AM358" s="38"/>
      <c r="AN358" s="38"/>
      <c r="AO358" s="38"/>
      <c r="AP358" s="38"/>
      <c r="AQ358" s="38"/>
      <c r="AR358" s="38"/>
      <c r="AS358" s="38"/>
      <c r="AT358" s="38"/>
      <c r="AU358" s="38"/>
      <c r="AV358" s="38"/>
      <c r="AW358" s="38"/>
      <c r="AX358" s="38"/>
      <c r="AY358" s="38"/>
      <c r="AZ358" s="38"/>
    </row>
    <row r="359" spans="1:52">
      <c r="A359" s="1" t="str">
        <f t="shared" si="62"/>
        <v>786: Almost Famous (2000)</v>
      </c>
      <c r="B359" s="18" cm="1">
        <f t="array" ref="B359">VLOOKUP($A359,'movie-row'!$A$2:$Z$101,_xlfn.XMATCH(B$32,'movie-row'!$A$1:$Z$1),0)</f>
        <v>0</v>
      </c>
      <c r="C359" s="18" cm="1">
        <f t="array" ref="C359">VLOOKUP($A359,'movie-row'!$A$2:$Z$101,_xlfn.XMATCH(C$32,'movie-row'!$A$1:$Z$1),0)</f>
        <v>0</v>
      </c>
      <c r="D359" s="18" cm="1">
        <f t="array" ref="D359">VLOOKUP($A359,'movie-row'!$A$2:$Z$101,_xlfn.XMATCH(D$32,'movie-row'!$A$1:$Z$1),0)</f>
        <v>0</v>
      </c>
      <c r="E359" s="18" cm="1">
        <f t="array" ref="E359">VLOOKUP($A359,'movie-row'!$A$2:$Z$101,_xlfn.XMATCH(E$32,'movie-row'!$A$1:$Z$1),0)</f>
        <v>0</v>
      </c>
      <c r="F359" s="27" cm="1">
        <f t="array" ref="F359">VLOOKUP($A359,'movie-row'!$A$2:$Z$101,_xlfn.XMATCH(F$32,'movie-row'!$A$1:$Z$1),0)</f>
        <v>0</v>
      </c>
      <c r="G359" s="18" cm="1">
        <f t="array" ref="G359">VLOOKUP($A359,'movie-row'!$A$2:$Z$101,_xlfn.XMATCH(G$32,'movie-row'!$A$1:$Z$1),0)</f>
        <v>0</v>
      </c>
      <c r="H359" s="18" cm="1">
        <f t="array" ref="H359">VLOOKUP($A359,'movie-row'!$A$2:$Z$101,_xlfn.XMATCH(H$32,'movie-row'!$A$1:$Z$1),0)</f>
        <v>0</v>
      </c>
      <c r="I359" s="18" cm="1">
        <f t="array" ref="I359">VLOOKUP($A359,'movie-row'!$A$2:$Z$101,_xlfn.XMATCH(I$32,'movie-row'!$A$1:$Z$1),0)</f>
        <v>0</v>
      </c>
      <c r="J359" s="18" cm="1">
        <f t="array" ref="J359">VLOOKUP($A359,'movie-row'!$A$2:$Z$101,_xlfn.XMATCH(J$32,'movie-row'!$A$1:$Z$1),0)</f>
        <v>0</v>
      </c>
      <c r="K359" s="18" cm="1">
        <f t="array" ref="K359">VLOOKUP($A359,'movie-row'!$A$2:$Z$101,_xlfn.XMATCH(K$32,'movie-row'!$A$1:$Z$1),0)</f>
        <v>1.5</v>
      </c>
      <c r="L359" s="18" cm="1">
        <f t="array" ref="L359">VLOOKUP($A359,'movie-row'!$A$2:$Z$101,_xlfn.XMATCH(L$32,'movie-row'!$A$1:$Z$1),0)</f>
        <v>0</v>
      </c>
      <c r="M359" s="18" cm="1">
        <f t="array" ref="M359">VLOOKUP($A359,'movie-row'!$A$2:$Z$101,_xlfn.XMATCH(M$32,'movie-row'!$A$1:$Z$1),0)</f>
        <v>0</v>
      </c>
      <c r="N359" s="18" cm="1">
        <f t="array" ref="N359">VLOOKUP($A359,'movie-row'!$A$2:$Z$101,_xlfn.XMATCH(N$32,'movie-row'!$A$1:$Z$1),0)</f>
        <v>0</v>
      </c>
      <c r="O359" s="27" cm="1">
        <f t="array" ref="O359">VLOOKUP($A359,'movie-row'!$A$2:$Z$101,_xlfn.XMATCH(O$32,'movie-row'!$A$1:$Z$1),0)</f>
        <v>0</v>
      </c>
      <c r="P359" s="18" cm="1">
        <f t="array" ref="P359">VLOOKUP($A359,'movie-row'!$A$2:$Z$101,_xlfn.XMATCH(P$32,'movie-row'!$A$1:$Z$1),0)</f>
        <v>3</v>
      </c>
      <c r="Q359" s="18" cm="1">
        <f t="array" ref="Q359">VLOOKUP($A359,'movie-row'!$A$2:$Z$101,_xlfn.XMATCH(Q$32,'movie-row'!$A$1:$Z$1),0)</f>
        <v>0</v>
      </c>
      <c r="R359" s="18" cm="1">
        <f t="array" ref="R359">VLOOKUP($A359,'movie-row'!$A$2:$Z$101,_xlfn.XMATCH(R$32,'movie-row'!$A$1:$Z$1),0)</f>
        <v>0</v>
      </c>
      <c r="S359" s="18" cm="1">
        <f t="array" ref="S359">VLOOKUP($A359,'movie-row'!$A$2:$Z$101,_xlfn.XMATCH(S$32,'movie-row'!$A$1:$Z$1),0)</f>
        <v>0</v>
      </c>
      <c r="T359" s="18" cm="1">
        <f t="array" ref="T359">VLOOKUP($A359,'movie-row'!$A$2:$Z$101,_xlfn.XMATCH(T$32,'movie-row'!$A$1:$Z$1),0)</f>
        <v>0</v>
      </c>
      <c r="U359" s="18" cm="1">
        <f t="array" ref="U359">VLOOKUP($A359,'movie-row'!$A$2:$Z$101,_xlfn.XMATCH(U$32,'movie-row'!$A$1:$Z$1),0)</f>
        <v>3.5</v>
      </c>
      <c r="V359" s="18" cm="1">
        <f t="array" ref="V359">VLOOKUP($A359,'movie-row'!$A$2:$Z$101,_xlfn.XMATCH(V$32,'movie-row'!$A$1:$Z$1),0)</f>
        <v>0</v>
      </c>
      <c r="W359" s="18" cm="1">
        <f t="array" ref="W359">VLOOKUP($A359,'movie-row'!$A$2:$Z$101,_xlfn.XMATCH(W$32,'movie-row'!$A$1:$Z$1),0)</f>
        <v>0</v>
      </c>
      <c r="X359" s="18" cm="1">
        <f t="array" ref="X359">VLOOKUP($A359,'movie-row'!$A$2:$Z$101,_xlfn.XMATCH(X$32,'movie-row'!$A$1:$Z$1),0)</f>
        <v>0</v>
      </c>
      <c r="Y359" s="18" cm="1">
        <f t="array" ref="Y359">VLOOKUP($A359,'movie-row'!$A$2:$Z$101,_xlfn.XMATCH(Y$32,'movie-row'!$A$1:$Z$1),0)</f>
        <v>0</v>
      </c>
      <c r="Z359" s="18" cm="1">
        <f t="array" ref="Z359">VLOOKUP($A359,'movie-row'!$A$2:$Z$101,_xlfn.XMATCH(Z$32,'movie-row'!$A$1:$Z$1),0)</f>
        <v>0</v>
      </c>
      <c r="AB359" s="38"/>
      <c r="AC359" s="38"/>
      <c r="AD359" s="38"/>
      <c r="AE359" s="38"/>
      <c r="AF359" s="38"/>
      <c r="AG359" s="38"/>
      <c r="AH359" s="38"/>
      <c r="AI359" s="38"/>
      <c r="AJ359" s="38"/>
      <c r="AK359" s="38"/>
      <c r="AL359" s="38"/>
      <c r="AM359" s="38"/>
      <c r="AN359" s="38"/>
      <c r="AO359" s="38"/>
      <c r="AP359" s="38"/>
      <c r="AQ359" s="38"/>
      <c r="AR359" s="38"/>
      <c r="AS359" s="38"/>
      <c r="AT359" s="38"/>
      <c r="AU359" s="38"/>
      <c r="AV359" s="38"/>
      <c r="AW359" s="38"/>
      <c r="AX359" s="38"/>
      <c r="AY359" s="38"/>
      <c r="AZ359" s="38"/>
    </row>
    <row r="360" spans="1:52">
      <c r="A360" s="1" t="str">
        <f t="shared" si="62"/>
        <v>786: Almost Famous (2000)</v>
      </c>
      <c r="B360" s="18" cm="1">
        <f t="array" ref="B360">VLOOKUP($A360,'movie-row'!$A$2:$Z$101,_xlfn.XMATCH(B$33,'movie-row'!$A$1:$Z$1),0)</f>
        <v>0</v>
      </c>
      <c r="C360" s="18" cm="1">
        <f t="array" ref="C360">VLOOKUP($A360,'movie-row'!$A$2:$Z$101,_xlfn.XMATCH(C$33,'movie-row'!$A$1:$Z$1),0)</f>
        <v>0</v>
      </c>
      <c r="D360" s="18" cm="1">
        <f t="array" ref="D360">VLOOKUP($A360,'movie-row'!$A$2:$Z$101,_xlfn.XMATCH(D$33,'movie-row'!$A$1:$Z$1),0)</f>
        <v>4</v>
      </c>
      <c r="E360" s="18" cm="1">
        <f t="array" ref="E360">VLOOKUP($A360,'movie-row'!$A$2:$Z$101,_xlfn.XMATCH(E$33,'movie-row'!$A$1:$Z$1),0)</f>
        <v>0</v>
      </c>
      <c r="F360" s="27" cm="1">
        <f t="array" ref="F360">VLOOKUP($A360,'movie-row'!$A$2:$Z$101,_xlfn.XMATCH(F$33,'movie-row'!$A$1:$Z$1),0)</f>
        <v>0</v>
      </c>
      <c r="G360" s="18" cm="1">
        <f t="array" ref="G360">VLOOKUP($A360,'movie-row'!$A$2:$Z$101,_xlfn.XMATCH(G$33,'movie-row'!$A$1:$Z$1),0)</f>
        <v>4</v>
      </c>
      <c r="H360" s="18" cm="1">
        <f t="array" ref="H360">VLOOKUP($A360,'movie-row'!$A$2:$Z$101,_xlfn.XMATCH(H$33,'movie-row'!$A$1:$Z$1),0)</f>
        <v>0</v>
      </c>
      <c r="I360" s="18" cm="1">
        <f t="array" ref="I360">VLOOKUP($A360,'movie-row'!$A$2:$Z$101,_xlfn.XMATCH(I$33,'movie-row'!$A$1:$Z$1),0)</f>
        <v>0</v>
      </c>
      <c r="J360" s="18" cm="1">
        <f t="array" ref="J360">VLOOKUP($A360,'movie-row'!$A$2:$Z$101,_xlfn.XMATCH(J$33,'movie-row'!$A$1:$Z$1),0)</f>
        <v>3.5</v>
      </c>
      <c r="K360" s="18" cm="1">
        <f t="array" ref="K360">VLOOKUP($A360,'movie-row'!$A$2:$Z$101,_xlfn.XMATCH(K$33,'movie-row'!$A$1:$Z$1),0)</f>
        <v>4</v>
      </c>
      <c r="L360" s="18" cm="1">
        <f t="array" ref="L360">VLOOKUP($A360,'movie-row'!$A$2:$Z$101,_xlfn.XMATCH(L$33,'movie-row'!$A$1:$Z$1),0)</f>
        <v>4</v>
      </c>
      <c r="M360" s="18" cm="1">
        <f t="array" ref="M360">VLOOKUP($A360,'movie-row'!$A$2:$Z$101,_xlfn.XMATCH(M$33,'movie-row'!$A$1:$Z$1),0)</f>
        <v>0</v>
      </c>
      <c r="N360" s="18" cm="1">
        <f t="array" ref="N360">VLOOKUP($A360,'movie-row'!$A$2:$Z$101,_xlfn.XMATCH(N$33,'movie-row'!$A$1:$Z$1),0)</f>
        <v>0</v>
      </c>
      <c r="O360" s="27" cm="1">
        <f t="array" ref="O360">VLOOKUP($A360,'movie-row'!$A$2:$Z$101,_xlfn.XMATCH(O$33,'movie-row'!$A$1:$Z$1),0)</f>
        <v>4</v>
      </c>
      <c r="P360" s="18" cm="1">
        <f t="array" ref="P360">VLOOKUP($A360,'movie-row'!$A$2:$Z$101,_xlfn.XMATCH(P$33,'movie-row'!$A$1:$Z$1),0)</f>
        <v>0</v>
      </c>
      <c r="Q360" s="18" cm="1">
        <f t="array" ref="Q360">VLOOKUP($A360,'movie-row'!$A$2:$Z$101,_xlfn.XMATCH(Q$33,'movie-row'!$A$1:$Z$1),0)</f>
        <v>0</v>
      </c>
      <c r="R360" s="18" cm="1">
        <f t="array" ref="R360">VLOOKUP($A360,'movie-row'!$A$2:$Z$101,_xlfn.XMATCH(R$33,'movie-row'!$A$1:$Z$1),0)</f>
        <v>0</v>
      </c>
      <c r="S360" s="18" cm="1">
        <f t="array" ref="S360">VLOOKUP($A360,'movie-row'!$A$2:$Z$101,_xlfn.XMATCH(S$33,'movie-row'!$A$1:$Z$1),0)</f>
        <v>0</v>
      </c>
      <c r="T360" s="18" cm="1">
        <f t="array" ref="T360">VLOOKUP($A360,'movie-row'!$A$2:$Z$101,_xlfn.XMATCH(T$33,'movie-row'!$A$1:$Z$1),0)</f>
        <v>3</v>
      </c>
      <c r="U360" s="18" cm="1">
        <f t="array" ref="U360">VLOOKUP($A360,'movie-row'!$A$2:$Z$101,_xlfn.XMATCH(U$33,'movie-row'!$A$1:$Z$1),0)</f>
        <v>0</v>
      </c>
      <c r="V360" s="18" cm="1">
        <f t="array" ref="V360">VLOOKUP($A360,'movie-row'!$A$2:$Z$101,_xlfn.XMATCH(V$33,'movie-row'!$A$1:$Z$1),0)</f>
        <v>0</v>
      </c>
      <c r="W360" s="18" cm="1">
        <f t="array" ref="W360">VLOOKUP($A360,'movie-row'!$A$2:$Z$101,_xlfn.XMATCH(W$33,'movie-row'!$A$1:$Z$1),0)</f>
        <v>3.5</v>
      </c>
      <c r="X360" s="18" cm="1">
        <f t="array" ref="X360">VLOOKUP($A360,'movie-row'!$A$2:$Z$101,_xlfn.XMATCH(X$33,'movie-row'!$A$1:$Z$1),0)</f>
        <v>0</v>
      </c>
      <c r="Y360" s="18" cm="1">
        <f t="array" ref="Y360">VLOOKUP($A360,'movie-row'!$A$2:$Z$101,_xlfn.XMATCH(Y$33,'movie-row'!$A$1:$Z$1),0)</f>
        <v>0</v>
      </c>
      <c r="Z360" s="18" cm="1">
        <f t="array" ref="Z360">VLOOKUP($A360,'movie-row'!$A$2:$Z$101,_xlfn.XMATCH(Z$33,'movie-row'!$A$1:$Z$1),0)</f>
        <v>0</v>
      </c>
      <c r="AB360" s="38"/>
      <c r="AC360" s="38"/>
      <c r="AD360" s="38"/>
      <c r="AE360" s="38"/>
      <c r="AF360" s="38"/>
      <c r="AG360" s="38"/>
      <c r="AH360" s="38"/>
      <c r="AI360" s="38"/>
      <c r="AJ360" s="38"/>
      <c r="AK360" s="38"/>
      <c r="AL360" s="38"/>
      <c r="AM360" s="38"/>
      <c r="AN360" s="38"/>
      <c r="AO360" s="38"/>
      <c r="AP360" s="38"/>
      <c r="AQ360" s="38"/>
      <c r="AR360" s="38"/>
      <c r="AS360" s="38"/>
      <c r="AT360" s="38"/>
      <c r="AU360" s="38"/>
      <c r="AV360" s="38"/>
      <c r="AW360" s="38"/>
      <c r="AX360" s="38"/>
      <c r="AY360" s="38"/>
      <c r="AZ360" s="38"/>
    </row>
    <row r="361" spans="1:52">
      <c r="A361" s="21" t="s">
        <v>63</v>
      </c>
      <c r="B361" s="18" cm="1">
        <f t="array" ref="B361">VLOOKUP($A361,'movie-row'!$A$2:$Z$101,_xlfn.XMATCH(B$29,'movie-row'!$A$1:$Z$1),0)</f>
        <v>3.5</v>
      </c>
      <c r="C361" s="18" cm="1">
        <f t="array" ref="C361">VLOOKUP($A361,'movie-row'!$A$2:$Z$101,_xlfn.XMATCH(C$29,'movie-row'!$A$1:$Z$1),0)</f>
        <v>0</v>
      </c>
      <c r="D361" s="18" cm="1">
        <f t="array" ref="D361">VLOOKUP($A361,'movie-row'!$A$2:$Z$101,_xlfn.XMATCH(D$29,'movie-row'!$A$1:$Z$1),0)</f>
        <v>1.5</v>
      </c>
      <c r="E361" s="18" cm="1">
        <f t="array" ref="E361">VLOOKUP($A361,'movie-row'!$A$2:$Z$101,_xlfn.XMATCH(E$29,'movie-row'!$A$1:$Z$1),0)</f>
        <v>0</v>
      </c>
      <c r="F361" s="27" cm="1">
        <f t="array" ref="F361">VLOOKUP($A361,'movie-row'!$A$2:$Z$101,_xlfn.XMATCH(F$29,'movie-row'!$A$1:$Z$1),0)</f>
        <v>2.5</v>
      </c>
      <c r="G361" s="18" cm="1">
        <f t="array" ref="G361">VLOOKUP($A361,'movie-row'!$A$2:$Z$101,_xlfn.XMATCH(G$29,'movie-row'!$A$1:$Z$1),0)</f>
        <v>0</v>
      </c>
      <c r="H361" s="18" cm="1">
        <f t="array" ref="H361">VLOOKUP($A361,'movie-row'!$A$2:$Z$101,_xlfn.XMATCH(H$29,'movie-row'!$A$1:$Z$1),0)</f>
        <v>0</v>
      </c>
      <c r="I361" s="18" cm="1">
        <f t="array" ref="I361">VLOOKUP($A361,'movie-row'!$A$2:$Z$101,_xlfn.XMATCH(I$29,'movie-row'!$A$1:$Z$1),0)</f>
        <v>0</v>
      </c>
      <c r="J361" s="18" cm="1">
        <f t="array" ref="J361">VLOOKUP($A361,'movie-row'!$A$2:$Z$101,_xlfn.XMATCH(J$29,'movie-row'!$A$1:$Z$1),0)</f>
        <v>3.5</v>
      </c>
      <c r="K361" s="18" cm="1">
        <f t="array" ref="K361">VLOOKUP($A361,'movie-row'!$A$2:$Z$101,_xlfn.XMATCH(K$29,'movie-row'!$A$1:$Z$1),0)</f>
        <v>0</v>
      </c>
      <c r="L361" s="18" cm="1">
        <f t="array" ref="L361">VLOOKUP($A361,'movie-row'!$A$2:$Z$101,_xlfn.XMATCH(L$29,'movie-row'!$A$1:$Z$1),0)</f>
        <v>2</v>
      </c>
      <c r="M361" s="18" cm="1">
        <f t="array" ref="M361">VLOOKUP($A361,'movie-row'!$A$2:$Z$101,_xlfn.XMATCH(M$29,'movie-row'!$A$1:$Z$1),0)</f>
        <v>0</v>
      </c>
      <c r="N361" s="18" cm="1">
        <f t="array" ref="N361">VLOOKUP($A361,'movie-row'!$A$2:$Z$101,_xlfn.XMATCH(N$29,'movie-row'!$A$1:$Z$1),0)</f>
        <v>4</v>
      </c>
      <c r="O361" s="27" cm="1">
        <f t="array" ref="O361">VLOOKUP($A361,'movie-row'!$A$2:$Z$101,_xlfn.XMATCH(O$29,'movie-row'!$A$1:$Z$1),0)</f>
        <v>0</v>
      </c>
      <c r="P361" s="18" cm="1">
        <f t="array" ref="P361">VLOOKUP($A361,'movie-row'!$A$2:$Z$101,_xlfn.XMATCH(P$29,'movie-row'!$A$1:$Z$1),0)</f>
        <v>5</v>
      </c>
      <c r="Q361" s="18" cm="1">
        <f t="array" ref="Q361">VLOOKUP($A361,'movie-row'!$A$2:$Z$101,_xlfn.XMATCH(Q$29,'movie-row'!$A$1:$Z$1),0)</f>
        <v>0</v>
      </c>
      <c r="R361" s="18" cm="1">
        <f t="array" ref="R361">VLOOKUP($A361,'movie-row'!$A$2:$Z$101,_xlfn.XMATCH(R$29,'movie-row'!$A$1:$Z$1),0)</f>
        <v>0</v>
      </c>
      <c r="S361" s="18" cm="1">
        <f t="array" ref="S361">VLOOKUP($A361,'movie-row'!$A$2:$Z$101,_xlfn.XMATCH(S$29,'movie-row'!$A$1:$Z$1),0)</f>
        <v>2.5</v>
      </c>
      <c r="T361" s="18" cm="1">
        <f t="array" ref="T361">VLOOKUP($A361,'movie-row'!$A$2:$Z$101,_xlfn.XMATCH(T$29,'movie-row'!$A$1:$Z$1),0)</f>
        <v>0</v>
      </c>
      <c r="U361" s="18" cm="1">
        <f t="array" ref="U361">VLOOKUP($A361,'movie-row'!$A$2:$Z$101,_xlfn.XMATCH(U$29,'movie-row'!$A$1:$Z$1),0)</f>
        <v>1.5</v>
      </c>
      <c r="V361" s="18" cm="1">
        <f t="array" ref="V361">VLOOKUP($A361,'movie-row'!$A$2:$Z$101,_xlfn.XMATCH(V$29,'movie-row'!$A$1:$Z$1),0)</f>
        <v>0</v>
      </c>
      <c r="W361" s="18" cm="1">
        <f t="array" ref="W361">VLOOKUP($A361,'movie-row'!$A$2:$Z$101,_xlfn.XMATCH(W$29,'movie-row'!$A$1:$Z$1),0)</f>
        <v>3.5</v>
      </c>
      <c r="X361" s="18" cm="1">
        <f t="array" ref="X361">VLOOKUP($A361,'movie-row'!$A$2:$Z$101,_xlfn.XMATCH(X$29,'movie-row'!$A$1:$Z$1),0)</f>
        <v>0</v>
      </c>
      <c r="Y361" s="18" cm="1">
        <f t="array" ref="Y361">VLOOKUP($A361,'movie-row'!$A$2:$Z$101,_xlfn.XMATCH(Y$29,'movie-row'!$A$1:$Z$1),0)</f>
        <v>0</v>
      </c>
      <c r="Z361" s="18" cm="1">
        <f t="array" ref="Z361">VLOOKUP($A361,'movie-row'!$A$2:$Z$101,_xlfn.XMATCH(Z$29,'movie-row'!$A$1:$Z$1),0)</f>
        <v>0</v>
      </c>
      <c r="AB361" s="38"/>
      <c r="AC361" s="38"/>
      <c r="AD361" s="38"/>
      <c r="AE361" s="38"/>
      <c r="AF361" s="38"/>
      <c r="AG361" s="38"/>
      <c r="AH361" s="38"/>
      <c r="AI361" s="38"/>
      <c r="AJ361" s="38"/>
      <c r="AK361" s="38"/>
      <c r="AL361" s="38"/>
      <c r="AM361" s="38"/>
      <c r="AN361" s="38"/>
      <c r="AO361" s="38"/>
      <c r="AP361" s="38"/>
      <c r="AQ361" s="38"/>
      <c r="AR361" s="38"/>
      <c r="AS361" s="38"/>
      <c r="AT361" s="38"/>
      <c r="AU361" s="38"/>
      <c r="AV361" s="38"/>
      <c r="AW361" s="38"/>
      <c r="AX361" s="38"/>
      <c r="AY361" s="38"/>
      <c r="AZ361" s="38"/>
    </row>
    <row r="362" spans="1:52">
      <c r="A362" s="1" t="str">
        <f t="shared" ref="A362:A365" si="63">A361</f>
        <v>788: Mrs. Doubtfire (1993)</v>
      </c>
      <c r="B362" s="18" cm="1">
        <f t="array" ref="B362">VLOOKUP($A362,'movie-row'!$A$2:$Z$101,_xlfn.XMATCH(B$30,'movie-row'!$A$1:$Z$1),0)</f>
        <v>0</v>
      </c>
      <c r="C362" s="18" cm="1">
        <f t="array" ref="C362">VLOOKUP($A362,'movie-row'!$A$2:$Z$101,_xlfn.XMATCH(C$30,'movie-row'!$A$1:$Z$1),0)</f>
        <v>3.5</v>
      </c>
      <c r="D362" s="18" cm="1">
        <f t="array" ref="D362">VLOOKUP($A362,'movie-row'!$A$2:$Z$101,_xlfn.XMATCH(D$30,'movie-row'!$A$1:$Z$1),0)</f>
        <v>0</v>
      </c>
      <c r="E362" s="18" cm="1">
        <f t="array" ref="E362">VLOOKUP($A362,'movie-row'!$A$2:$Z$101,_xlfn.XMATCH(E$30,'movie-row'!$A$1:$Z$1),0)</f>
        <v>0</v>
      </c>
      <c r="F362" s="27" cm="1">
        <f t="array" ref="F362">VLOOKUP($A362,'movie-row'!$A$2:$Z$101,_xlfn.XMATCH(F$30,'movie-row'!$A$1:$Z$1),0)</f>
        <v>1.5</v>
      </c>
      <c r="G362" s="18" cm="1">
        <f t="array" ref="G362">VLOOKUP($A362,'movie-row'!$A$2:$Z$101,_xlfn.XMATCH(G$30,'movie-row'!$A$1:$Z$1),0)</f>
        <v>0</v>
      </c>
      <c r="H362" s="18" cm="1">
        <f t="array" ref="H362">VLOOKUP($A362,'movie-row'!$A$2:$Z$101,_xlfn.XMATCH(H$30,'movie-row'!$A$1:$Z$1),0)</f>
        <v>2.5</v>
      </c>
      <c r="I362" s="18" cm="1">
        <f t="array" ref="I362">VLOOKUP($A362,'movie-row'!$A$2:$Z$101,_xlfn.XMATCH(I$30,'movie-row'!$A$1:$Z$1),0)</f>
        <v>0</v>
      </c>
      <c r="J362" s="18" cm="1">
        <f t="array" ref="J362">VLOOKUP($A362,'movie-row'!$A$2:$Z$101,_xlfn.XMATCH(J$30,'movie-row'!$A$1:$Z$1),0)</f>
        <v>0</v>
      </c>
      <c r="K362" s="18" cm="1">
        <f t="array" ref="K362">VLOOKUP($A362,'movie-row'!$A$2:$Z$101,_xlfn.XMATCH(K$30,'movie-row'!$A$1:$Z$1),0)</f>
        <v>3.5</v>
      </c>
      <c r="L362" s="18" cm="1">
        <f t="array" ref="L362">VLOOKUP($A362,'movie-row'!$A$2:$Z$101,_xlfn.XMATCH(L$30,'movie-row'!$A$1:$Z$1),0)</f>
        <v>0</v>
      </c>
      <c r="M362" s="18" cm="1">
        <f t="array" ref="M362">VLOOKUP($A362,'movie-row'!$A$2:$Z$101,_xlfn.XMATCH(M$30,'movie-row'!$A$1:$Z$1),0)</f>
        <v>1.5</v>
      </c>
      <c r="N362" s="18" cm="1">
        <f t="array" ref="N362">VLOOKUP($A362,'movie-row'!$A$2:$Z$101,_xlfn.XMATCH(N$30,'movie-row'!$A$1:$Z$1),0)</f>
        <v>2.5</v>
      </c>
      <c r="O362" s="27" cm="1">
        <f t="array" ref="O362">VLOOKUP($A362,'movie-row'!$A$2:$Z$101,_xlfn.XMATCH(O$30,'movie-row'!$A$1:$Z$1),0)</f>
        <v>5</v>
      </c>
      <c r="P362" s="18" cm="1">
        <f t="array" ref="P362">VLOOKUP($A362,'movie-row'!$A$2:$Z$101,_xlfn.XMATCH(P$30,'movie-row'!$A$1:$Z$1),0)</f>
        <v>0</v>
      </c>
      <c r="Q362" s="18" cm="1">
        <f t="array" ref="Q362">VLOOKUP($A362,'movie-row'!$A$2:$Z$101,_xlfn.XMATCH(Q$30,'movie-row'!$A$1:$Z$1),0)</f>
        <v>5</v>
      </c>
      <c r="R362" s="18" cm="1">
        <f t="array" ref="R362">VLOOKUP($A362,'movie-row'!$A$2:$Z$101,_xlfn.XMATCH(R$30,'movie-row'!$A$1:$Z$1),0)</f>
        <v>0</v>
      </c>
      <c r="S362" s="18" cm="1">
        <f t="array" ref="S362">VLOOKUP($A362,'movie-row'!$A$2:$Z$101,_xlfn.XMATCH(S$30,'movie-row'!$A$1:$Z$1),0)</f>
        <v>0</v>
      </c>
      <c r="T362" s="18" cm="1">
        <f t="array" ref="T362">VLOOKUP($A362,'movie-row'!$A$2:$Z$101,_xlfn.XMATCH(T$30,'movie-row'!$A$1:$Z$1),0)</f>
        <v>0</v>
      </c>
      <c r="U362" s="18" cm="1">
        <f t="array" ref="U362">VLOOKUP($A362,'movie-row'!$A$2:$Z$101,_xlfn.XMATCH(U$30,'movie-row'!$A$1:$Z$1),0)</f>
        <v>2.5</v>
      </c>
      <c r="V362" s="18" cm="1">
        <f t="array" ref="V362">VLOOKUP($A362,'movie-row'!$A$2:$Z$101,_xlfn.XMATCH(V$30,'movie-row'!$A$1:$Z$1),0)</f>
        <v>0</v>
      </c>
      <c r="W362" s="18" cm="1">
        <f t="array" ref="W362">VLOOKUP($A362,'movie-row'!$A$2:$Z$101,_xlfn.XMATCH(W$30,'movie-row'!$A$1:$Z$1),0)</f>
        <v>3</v>
      </c>
      <c r="X362" s="18" cm="1">
        <f t="array" ref="X362">VLOOKUP($A362,'movie-row'!$A$2:$Z$101,_xlfn.XMATCH(X$30,'movie-row'!$A$1:$Z$1),0)</f>
        <v>1.5</v>
      </c>
      <c r="Y362" s="18" cm="1">
        <f t="array" ref="Y362">VLOOKUP($A362,'movie-row'!$A$2:$Z$101,_xlfn.XMATCH(Y$30,'movie-row'!$A$1:$Z$1),0)</f>
        <v>0</v>
      </c>
      <c r="Z362" s="18" cm="1">
        <f t="array" ref="Z362">VLOOKUP($A362,'movie-row'!$A$2:$Z$101,_xlfn.XMATCH(Z$30,'movie-row'!$A$1:$Z$1),0)</f>
        <v>5</v>
      </c>
      <c r="AB362" s="38"/>
      <c r="AC362" s="38"/>
      <c r="AD362" s="38"/>
      <c r="AE362" s="38"/>
      <c r="AF362" s="38"/>
      <c r="AG362" s="38"/>
      <c r="AH362" s="38"/>
      <c r="AI362" s="38"/>
      <c r="AJ362" s="38"/>
      <c r="AK362" s="38"/>
      <c r="AL362" s="38"/>
      <c r="AM362" s="38"/>
      <c r="AN362" s="38"/>
      <c r="AO362" s="38"/>
      <c r="AP362" s="38"/>
      <c r="AQ362" s="38"/>
      <c r="AR362" s="38"/>
      <c r="AS362" s="38"/>
      <c r="AT362" s="38"/>
      <c r="AU362" s="38"/>
      <c r="AV362" s="38"/>
      <c r="AW362" s="38"/>
      <c r="AX362" s="38"/>
      <c r="AY362" s="38"/>
      <c r="AZ362" s="38"/>
    </row>
    <row r="363" spans="1:52">
      <c r="A363" s="1" t="str">
        <f t="shared" si="63"/>
        <v>788: Mrs. Doubtfire (1993)</v>
      </c>
      <c r="B363" s="18" cm="1">
        <f t="array" ref="B363">VLOOKUP($A363,'movie-row'!$A$2:$Z$101,_xlfn.XMATCH(B$31,'movie-row'!$A$1:$Z$1),0)</f>
        <v>0</v>
      </c>
      <c r="C363" s="18" cm="1">
        <f t="array" ref="C363">VLOOKUP($A363,'movie-row'!$A$2:$Z$101,_xlfn.XMATCH(C$31,'movie-row'!$A$1:$Z$1),0)</f>
        <v>2.5</v>
      </c>
      <c r="D363" s="18" cm="1">
        <f t="array" ref="D363">VLOOKUP($A363,'movie-row'!$A$2:$Z$101,_xlfn.XMATCH(D$31,'movie-row'!$A$1:$Z$1),0)</f>
        <v>4</v>
      </c>
      <c r="E363" s="18" cm="1">
        <f t="array" ref="E363">VLOOKUP($A363,'movie-row'!$A$2:$Z$101,_xlfn.XMATCH(E$31,'movie-row'!$A$1:$Z$1),0)</f>
        <v>0</v>
      </c>
      <c r="F363" s="27" cm="1">
        <f t="array" ref="F363">VLOOKUP($A363,'movie-row'!$A$2:$Z$101,_xlfn.XMATCH(F$31,'movie-row'!$A$1:$Z$1),0)</f>
        <v>2</v>
      </c>
      <c r="G363" s="18" cm="1">
        <f t="array" ref="G363">VLOOKUP($A363,'movie-row'!$A$2:$Z$101,_xlfn.XMATCH(G$31,'movie-row'!$A$1:$Z$1),0)</f>
        <v>0</v>
      </c>
      <c r="H363" s="18" cm="1">
        <f t="array" ref="H363">VLOOKUP($A363,'movie-row'!$A$2:$Z$101,_xlfn.XMATCH(H$31,'movie-row'!$A$1:$Z$1),0)</f>
        <v>3.5</v>
      </c>
      <c r="I363" s="18" cm="1">
        <f t="array" ref="I363">VLOOKUP($A363,'movie-row'!$A$2:$Z$101,_xlfn.XMATCH(I$31,'movie-row'!$A$1:$Z$1),0)</f>
        <v>2.5</v>
      </c>
      <c r="J363" s="18" cm="1">
        <f t="array" ref="J363">VLOOKUP($A363,'movie-row'!$A$2:$Z$101,_xlfn.XMATCH(J$31,'movie-row'!$A$1:$Z$1),0)</f>
        <v>4</v>
      </c>
      <c r="K363" s="18" cm="1">
        <f t="array" ref="K363">VLOOKUP($A363,'movie-row'!$A$2:$Z$101,_xlfn.XMATCH(K$31,'movie-row'!$A$1:$Z$1),0)</f>
        <v>0</v>
      </c>
      <c r="L363" s="18" cm="1">
        <f t="array" ref="L363">VLOOKUP($A363,'movie-row'!$A$2:$Z$101,_xlfn.XMATCH(L$31,'movie-row'!$A$1:$Z$1),0)</f>
        <v>0</v>
      </c>
      <c r="M363" s="18" cm="1">
        <f t="array" ref="M363">VLOOKUP($A363,'movie-row'!$A$2:$Z$101,_xlfn.XMATCH(M$31,'movie-row'!$A$1:$Z$1),0)</f>
        <v>0</v>
      </c>
      <c r="N363" s="18" cm="1">
        <f t="array" ref="N363">VLOOKUP($A363,'movie-row'!$A$2:$Z$101,_xlfn.XMATCH(N$31,'movie-row'!$A$1:$Z$1),0)</f>
        <v>0</v>
      </c>
      <c r="O363" s="27" cm="1">
        <f t="array" ref="O363">VLOOKUP($A363,'movie-row'!$A$2:$Z$101,_xlfn.XMATCH(O$31,'movie-row'!$A$1:$Z$1),0)</f>
        <v>4</v>
      </c>
      <c r="P363" s="18" cm="1">
        <f t="array" ref="P363">VLOOKUP($A363,'movie-row'!$A$2:$Z$101,_xlfn.XMATCH(P$31,'movie-row'!$A$1:$Z$1),0)</f>
        <v>0</v>
      </c>
      <c r="Q363" s="18" cm="1">
        <f t="array" ref="Q363">VLOOKUP($A363,'movie-row'!$A$2:$Z$101,_xlfn.XMATCH(Q$31,'movie-row'!$A$1:$Z$1),0)</f>
        <v>3.5</v>
      </c>
      <c r="R363" s="18" cm="1">
        <f t="array" ref="R363">VLOOKUP($A363,'movie-row'!$A$2:$Z$101,_xlfn.XMATCH(R$31,'movie-row'!$A$1:$Z$1),0)</f>
        <v>0</v>
      </c>
      <c r="S363" s="18" cm="1">
        <f t="array" ref="S363">VLOOKUP($A363,'movie-row'!$A$2:$Z$101,_xlfn.XMATCH(S$31,'movie-row'!$A$1:$Z$1),0)</f>
        <v>5</v>
      </c>
      <c r="T363" s="18" cm="1">
        <f t="array" ref="T363">VLOOKUP($A363,'movie-row'!$A$2:$Z$101,_xlfn.XMATCH(T$31,'movie-row'!$A$1:$Z$1),0)</f>
        <v>0</v>
      </c>
      <c r="U363" s="18" cm="1">
        <f t="array" ref="U363">VLOOKUP($A363,'movie-row'!$A$2:$Z$101,_xlfn.XMATCH(U$31,'movie-row'!$A$1:$Z$1),0)</f>
        <v>3.5</v>
      </c>
      <c r="V363" s="18" cm="1">
        <f t="array" ref="V363">VLOOKUP($A363,'movie-row'!$A$2:$Z$101,_xlfn.XMATCH(V$31,'movie-row'!$A$1:$Z$1),0)</f>
        <v>0</v>
      </c>
      <c r="W363" s="18" cm="1">
        <f t="array" ref="W363">VLOOKUP($A363,'movie-row'!$A$2:$Z$101,_xlfn.XMATCH(W$31,'movie-row'!$A$1:$Z$1),0)</f>
        <v>5</v>
      </c>
      <c r="X363" s="18" cm="1">
        <f t="array" ref="X363">VLOOKUP($A363,'movie-row'!$A$2:$Z$101,_xlfn.XMATCH(X$31,'movie-row'!$A$1:$Z$1),0)</f>
        <v>0</v>
      </c>
      <c r="Y363" s="18" cm="1">
        <f t="array" ref="Y363">VLOOKUP($A363,'movie-row'!$A$2:$Z$101,_xlfn.XMATCH(Y$31,'movie-row'!$A$1:$Z$1),0)</f>
        <v>2</v>
      </c>
      <c r="Z363" s="18" cm="1">
        <f t="array" ref="Z363">VLOOKUP($A363,'movie-row'!$A$2:$Z$101,_xlfn.XMATCH(Z$31,'movie-row'!$A$1:$Z$1),0)</f>
        <v>2.5</v>
      </c>
      <c r="AB363" s="38"/>
      <c r="AC363" s="38"/>
      <c r="AD363" s="38"/>
      <c r="AE363" s="38"/>
      <c r="AF363" s="38"/>
      <c r="AG363" s="38"/>
      <c r="AH363" s="38"/>
      <c r="AI363" s="38"/>
      <c r="AJ363" s="38"/>
      <c r="AK363" s="38"/>
      <c r="AL363" s="38"/>
      <c r="AM363" s="38"/>
      <c r="AN363" s="38"/>
      <c r="AO363" s="38"/>
      <c r="AP363" s="38"/>
      <c r="AQ363" s="38"/>
      <c r="AR363" s="38"/>
      <c r="AS363" s="38"/>
      <c r="AT363" s="38"/>
      <c r="AU363" s="38"/>
      <c r="AV363" s="38"/>
      <c r="AW363" s="38"/>
      <c r="AX363" s="38"/>
      <c r="AY363" s="38"/>
      <c r="AZ363" s="38"/>
    </row>
    <row r="364" spans="1:52">
      <c r="A364" s="1" t="str">
        <f t="shared" si="63"/>
        <v>788: Mrs. Doubtfire (1993)</v>
      </c>
      <c r="B364" s="18" cm="1">
        <f t="array" ref="B364">VLOOKUP($A364,'movie-row'!$A$2:$Z$101,_xlfn.XMATCH(B$32,'movie-row'!$A$1:$Z$1),0)</f>
        <v>4</v>
      </c>
      <c r="C364" s="18" cm="1">
        <f t="array" ref="C364">VLOOKUP($A364,'movie-row'!$A$2:$Z$101,_xlfn.XMATCH(C$32,'movie-row'!$A$1:$Z$1),0)</f>
        <v>0</v>
      </c>
      <c r="D364" s="18" cm="1">
        <f t="array" ref="D364">VLOOKUP($A364,'movie-row'!$A$2:$Z$101,_xlfn.XMATCH(D$32,'movie-row'!$A$1:$Z$1),0)</f>
        <v>3.5</v>
      </c>
      <c r="E364" s="18" cm="1">
        <f t="array" ref="E364">VLOOKUP($A364,'movie-row'!$A$2:$Z$101,_xlfn.XMATCH(E$32,'movie-row'!$A$1:$Z$1),0)</f>
        <v>0</v>
      </c>
      <c r="F364" s="27" cm="1">
        <f t="array" ref="F364">VLOOKUP($A364,'movie-row'!$A$2:$Z$101,_xlfn.XMATCH(F$32,'movie-row'!$A$1:$Z$1),0)</f>
        <v>0</v>
      </c>
      <c r="G364" s="18" cm="1">
        <f t="array" ref="G364">VLOOKUP($A364,'movie-row'!$A$2:$Z$101,_xlfn.XMATCH(G$32,'movie-row'!$A$1:$Z$1),0)</f>
        <v>0</v>
      </c>
      <c r="H364" s="18" cm="1">
        <f t="array" ref="H364">VLOOKUP($A364,'movie-row'!$A$2:$Z$101,_xlfn.XMATCH(H$32,'movie-row'!$A$1:$Z$1),0)</f>
        <v>0</v>
      </c>
      <c r="I364" s="18" cm="1">
        <f t="array" ref="I364">VLOOKUP($A364,'movie-row'!$A$2:$Z$101,_xlfn.XMATCH(I$32,'movie-row'!$A$1:$Z$1),0)</f>
        <v>2</v>
      </c>
      <c r="J364" s="18" cm="1">
        <f t="array" ref="J364">VLOOKUP($A364,'movie-row'!$A$2:$Z$101,_xlfn.XMATCH(J$32,'movie-row'!$A$1:$Z$1),0)</f>
        <v>0</v>
      </c>
      <c r="K364" s="18" cm="1">
        <f t="array" ref="K364">VLOOKUP($A364,'movie-row'!$A$2:$Z$101,_xlfn.XMATCH(K$32,'movie-row'!$A$1:$Z$1),0)</f>
        <v>3</v>
      </c>
      <c r="L364" s="18" cm="1">
        <f t="array" ref="L364">VLOOKUP($A364,'movie-row'!$A$2:$Z$101,_xlfn.XMATCH(L$32,'movie-row'!$A$1:$Z$1),0)</f>
        <v>0</v>
      </c>
      <c r="M364" s="18" cm="1">
        <f t="array" ref="M364">VLOOKUP($A364,'movie-row'!$A$2:$Z$101,_xlfn.XMATCH(M$32,'movie-row'!$A$1:$Z$1),0)</f>
        <v>5</v>
      </c>
      <c r="N364" s="18" cm="1">
        <f t="array" ref="N364">VLOOKUP($A364,'movie-row'!$A$2:$Z$101,_xlfn.XMATCH(N$32,'movie-row'!$A$1:$Z$1),0)</f>
        <v>0</v>
      </c>
      <c r="O364" s="27" cm="1">
        <f t="array" ref="O364">VLOOKUP($A364,'movie-row'!$A$2:$Z$101,_xlfn.XMATCH(O$32,'movie-row'!$A$1:$Z$1),0)</f>
        <v>3.5</v>
      </c>
      <c r="P364" s="18" cm="1">
        <f t="array" ref="P364">VLOOKUP($A364,'movie-row'!$A$2:$Z$101,_xlfn.XMATCH(P$32,'movie-row'!$A$1:$Z$1),0)</f>
        <v>2</v>
      </c>
      <c r="Q364" s="18" cm="1">
        <f t="array" ref="Q364">VLOOKUP($A364,'movie-row'!$A$2:$Z$101,_xlfn.XMATCH(Q$32,'movie-row'!$A$1:$Z$1),0)</f>
        <v>1.5</v>
      </c>
      <c r="R364" s="18" cm="1">
        <f t="array" ref="R364">VLOOKUP($A364,'movie-row'!$A$2:$Z$101,_xlfn.XMATCH(R$32,'movie-row'!$A$1:$Z$1),0)</f>
        <v>4</v>
      </c>
      <c r="S364" s="18" cm="1">
        <f t="array" ref="S364">VLOOKUP($A364,'movie-row'!$A$2:$Z$101,_xlfn.XMATCH(S$32,'movie-row'!$A$1:$Z$1),0)</f>
        <v>0</v>
      </c>
      <c r="T364" s="18" cm="1">
        <f t="array" ref="T364">VLOOKUP($A364,'movie-row'!$A$2:$Z$101,_xlfn.XMATCH(T$32,'movie-row'!$A$1:$Z$1),0)</f>
        <v>1.5</v>
      </c>
      <c r="U364" s="18" cm="1">
        <f t="array" ref="U364">VLOOKUP($A364,'movie-row'!$A$2:$Z$101,_xlfn.XMATCH(U$32,'movie-row'!$A$1:$Z$1),0)</f>
        <v>5</v>
      </c>
      <c r="V364" s="18" cm="1">
        <f t="array" ref="V364">VLOOKUP($A364,'movie-row'!$A$2:$Z$101,_xlfn.XMATCH(V$32,'movie-row'!$A$1:$Z$1),0)</f>
        <v>0</v>
      </c>
      <c r="W364" s="18" cm="1">
        <f t="array" ref="W364">VLOOKUP($A364,'movie-row'!$A$2:$Z$101,_xlfn.XMATCH(W$32,'movie-row'!$A$1:$Z$1),0)</f>
        <v>0</v>
      </c>
      <c r="X364" s="18" cm="1">
        <f t="array" ref="X364">VLOOKUP($A364,'movie-row'!$A$2:$Z$101,_xlfn.XMATCH(X$32,'movie-row'!$A$1:$Z$1),0)</f>
        <v>0</v>
      </c>
      <c r="Y364" s="18" cm="1">
        <f t="array" ref="Y364">VLOOKUP($A364,'movie-row'!$A$2:$Z$101,_xlfn.XMATCH(Y$32,'movie-row'!$A$1:$Z$1),0)</f>
        <v>2.5</v>
      </c>
      <c r="Z364" s="18" cm="1">
        <f t="array" ref="Z364">VLOOKUP($A364,'movie-row'!$A$2:$Z$101,_xlfn.XMATCH(Z$32,'movie-row'!$A$1:$Z$1),0)</f>
        <v>0</v>
      </c>
      <c r="AB364" s="38"/>
      <c r="AC364" s="38"/>
      <c r="AD364" s="38"/>
      <c r="AE364" s="38"/>
      <c r="AF364" s="38"/>
      <c r="AG364" s="38"/>
      <c r="AH364" s="38"/>
      <c r="AI364" s="38"/>
      <c r="AJ364" s="38"/>
      <c r="AK364" s="38"/>
      <c r="AL364" s="38"/>
      <c r="AM364" s="38"/>
      <c r="AN364" s="38"/>
      <c r="AO364" s="38"/>
      <c r="AP364" s="38"/>
      <c r="AQ364" s="38"/>
      <c r="AR364" s="38"/>
      <c r="AS364" s="38"/>
      <c r="AT364" s="38"/>
      <c r="AU364" s="38"/>
      <c r="AV364" s="38"/>
      <c r="AW364" s="38"/>
      <c r="AX364" s="38"/>
      <c r="AY364" s="38"/>
      <c r="AZ364" s="38"/>
    </row>
    <row r="365" spans="1:52">
      <c r="A365" s="1" t="str">
        <f t="shared" si="63"/>
        <v>788: Mrs. Doubtfire (1993)</v>
      </c>
      <c r="B365" s="18" cm="1">
        <f t="array" ref="B365">VLOOKUP($A365,'movie-row'!$A$2:$Z$101,_xlfn.XMATCH(B$33,'movie-row'!$A$1:$Z$1),0)</f>
        <v>0</v>
      </c>
      <c r="C365" s="18" cm="1">
        <f t="array" ref="C365">VLOOKUP($A365,'movie-row'!$A$2:$Z$101,_xlfn.XMATCH(C$33,'movie-row'!$A$1:$Z$1),0)</f>
        <v>0</v>
      </c>
      <c r="D365" s="18" cm="1">
        <f t="array" ref="D365">VLOOKUP($A365,'movie-row'!$A$2:$Z$101,_xlfn.XMATCH(D$33,'movie-row'!$A$1:$Z$1),0)</f>
        <v>3.5</v>
      </c>
      <c r="E365" s="18" cm="1">
        <f t="array" ref="E365">VLOOKUP($A365,'movie-row'!$A$2:$Z$101,_xlfn.XMATCH(E$33,'movie-row'!$A$1:$Z$1),0)</f>
        <v>3.5</v>
      </c>
      <c r="F365" s="27" cm="1">
        <f t="array" ref="F365">VLOOKUP($A365,'movie-row'!$A$2:$Z$101,_xlfn.XMATCH(F$33,'movie-row'!$A$1:$Z$1),0)</f>
        <v>2</v>
      </c>
      <c r="G365" s="18" cm="1">
        <f t="array" ref="G365">VLOOKUP($A365,'movie-row'!$A$2:$Z$101,_xlfn.XMATCH(G$33,'movie-row'!$A$1:$Z$1),0)</f>
        <v>3.5</v>
      </c>
      <c r="H365" s="18" cm="1">
        <f t="array" ref="H365">VLOOKUP($A365,'movie-row'!$A$2:$Z$101,_xlfn.XMATCH(H$33,'movie-row'!$A$1:$Z$1),0)</f>
        <v>1.5</v>
      </c>
      <c r="I365" s="18" cm="1">
        <f t="array" ref="I365">VLOOKUP($A365,'movie-row'!$A$2:$Z$101,_xlfn.XMATCH(I$33,'movie-row'!$A$1:$Z$1),0)</f>
        <v>0</v>
      </c>
      <c r="J365" s="18" cm="1">
        <f t="array" ref="J365">VLOOKUP($A365,'movie-row'!$A$2:$Z$101,_xlfn.XMATCH(J$33,'movie-row'!$A$1:$Z$1),0)</f>
        <v>5</v>
      </c>
      <c r="K365" s="18" cm="1">
        <f t="array" ref="K365">VLOOKUP($A365,'movie-row'!$A$2:$Z$101,_xlfn.XMATCH(K$33,'movie-row'!$A$1:$Z$1),0)</f>
        <v>3.5</v>
      </c>
      <c r="L365" s="18" cm="1">
        <f t="array" ref="L365">VLOOKUP($A365,'movie-row'!$A$2:$Z$101,_xlfn.XMATCH(L$33,'movie-row'!$A$1:$Z$1),0)</f>
        <v>3.5</v>
      </c>
      <c r="M365" s="18" cm="1">
        <f t="array" ref="M365">VLOOKUP($A365,'movie-row'!$A$2:$Z$101,_xlfn.XMATCH(M$33,'movie-row'!$A$1:$Z$1),0)</f>
        <v>0</v>
      </c>
      <c r="N365" s="18" cm="1">
        <f t="array" ref="N365">VLOOKUP($A365,'movie-row'!$A$2:$Z$101,_xlfn.XMATCH(N$33,'movie-row'!$A$1:$Z$1),0)</f>
        <v>1.5</v>
      </c>
      <c r="O365" s="27" cm="1">
        <f t="array" ref="O365">VLOOKUP($A365,'movie-row'!$A$2:$Z$101,_xlfn.XMATCH(O$33,'movie-row'!$A$1:$Z$1),0)</f>
        <v>3.5</v>
      </c>
      <c r="P365" s="18" cm="1">
        <f t="array" ref="P365">VLOOKUP($A365,'movie-row'!$A$2:$Z$101,_xlfn.XMATCH(P$33,'movie-row'!$A$1:$Z$1),0)</f>
        <v>0</v>
      </c>
      <c r="Q365" s="18" cm="1">
        <f t="array" ref="Q365">VLOOKUP($A365,'movie-row'!$A$2:$Z$101,_xlfn.XMATCH(Q$33,'movie-row'!$A$1:$Z$1),0)</f>
        <v>0</v>
      </c>
      <c r="R365" s="18" cm="1">
        <f t="array" ref="R365">VLOOKUP($A365,'movie-row'!$A$2:$Z$101,_xlfn.XMATCH(R$33,'movie-row'!$A$1:$Z$1),0)</f>
        <v>2</v>
      </c>
      <c r="S365" s="18" cm="1">
        <f t="array" ref="S365">VLOOKUP($A365,'movie-row'!$A$2:$Z$101,_xlfn.XMATCH(S$33,'movie-row'!$A$1:$Z$1),0)</f>
        <v>0</v>
      </c>
      <c r="T365" s="18" cm="1">
        <f t="array" ref="T365">VLOOKUP($A365,'movie-row'!$A$2:$Z$101,_xlfn.XMATCH(T$33,'movie-row'!$A$1:$Z$1),0)</f>
        <v>2</v>
      </c>
      <c r="U365" s="18" cm="1">
        <f t="array" ref="U365">VLOOKUP($A365,'movie-row'!$A$2:$Z$101,_xlfn.XMATCH(U$33,'movie-row'!$A$1:$Z$1),0)</f>
        <v>0</v>
      </c>
      <c r="V365" s="18" cm="1">
        <f t="array" ref="V365">VLOOKUP($A365,'movie-row'!$A$2:$Z$101,_xlfn.XMATCH(V$33,'movie-row'!$A$1:$Z$1),0)</f>
        <v>1.5</v>
      </c>
      <c r="W365" s="18" cm="1">
        <f t="array" ref="W365">VLOOKUP($A365,'movie-row'!$A$2:$Z$101,_xlfn.XMATCH(W$33,'movie-row'!$A$1:$Z$1),0)</f>
        <v>5</v>
      </c>
      <c r="X365" s="18" cm="1">
        <f t="array" ref="X365">VLOOKUP($A365,'movie-row'!$A$2:$Z$101,_xlfn.XMATCH(X$33,'movie-row'!$A$1:$Z$1),0)</f>
        <v>2.5</v>
      </c>
      <c r="Y365" s="18" cm="1">
        <f t="array" ref="Y365">VLOOKUP($A365,'movie-row'!$A$2:$Z$101,_xlfn.XMATCH(Y$33,'movie-row'!$A$1:$Z$1),0)</f>
        <v>3.5</v>
      </c>
      <c r="Z365" s="18" cm="1">
        <f t="array" ref="Z365">VLOOKUP($A365,'movie-row'!$A$2:$Z$101,_xlfn.XMATCH(Z$33,'movie-row'!$A$1:$Z$1),0)</f>
        <v>4</v>
      </c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  <c r="AL365" s="38"/>
      <c r="AM365" s="38"/>
      <c r="AN365" s="38"/>
      <c r="AO365" s="38"/>
      <c r="AP365" s="38"/>
      <c r="AQ365" s="38"/>
      <c r="AR365" s="38"/>
      <c r="AS365" s="38"/>
      <c r="AT365" s="38"/>
      <c r="AU365" s="38"/>
      <c r="AV365" s="38"/>
      <c r="AW365" s="38"/>
      <c r="AX365" s="38"/>
      <c r="AY365" s="38"/>
      <c r="AZ365" s="38"/>
    </row>
    <row r="366" spans="1:52">
      <c r="A366" s="21" t="s">
        <v>64</v>
      </c>
      <c r="B366" s="18" cm="1">
        <f t="array" ref="B366">VLOOKUP($A366,'movie-row'!$A$2:$Z$101,_xlfn.XMATCH(B$29,'movie-row'!$A$1:$Z$1),0)</f>
        <v>0</v>
      </c>
      <c r="C366" s="18" cm="1">
        <f t="array" ref="C366">VLOOKUP($A366,'movie-row'!$A$2:$Z$101,_xlfn.XMATCH(C$29,'movie-row'!$A$1:$Z$1),0)</f>
        <v>0</v>
      </c>
      <c r="D366" s="18" cm="1">
        <f t="array" ref="D366">VLOOKUP($A366,'movie-row'!$A$2:$Z$101,_xlfn.XMATCH(D$29,'movie-row'!$A$1:$Z$1),0)</f>
        <v>4</v>
      </c>
      <c r="E366" s="18" cm="1">
        <f t="array" ref="E366">VLOOKUP($A366,'movie-row'!$A$2:$Z$101,_xlfn.XMATCH(E$29,'movie-row'!$A$1:$Z$1),0)</f>
        <v>0</v>
      </c>
      <c r="F366" s="27" cm="1">
        <f t="array" ref="F366">VLOOKUP($A366,'movie-row'!$A$2:$Z$101,_xlfn.XMATCH(F$29,'movie-row'!$A$1:$Z$1),0)</f>
        <v>0</v>
      </c>
      <c r="G366" s="18" cm="1">
        <f t="array" ref="G366">VLOOKUP($A366,'movie-row'!$A$2:$Z$101,_xlfn.XMATCH(G$29,'movie-row'!$A$1:$Z$1),0)</f>
        <v>0</v>
      </c>
      <c r="H366" s="18" cm="1">
        <f t="array" ref="H366">VLOOKUP($A366,'movie-row'!$A$2:$Z$101,_xlfn.XMATCH(H$29,'movie-row'!$A$1:$Z$1),0)</f>
        <v>4</v>
      </c>
      <c r="I366" s="18" cm="1">
        <f t="array" ref="I366">VLOOKUP($A366,'movie-row'!$A$2:$Z$101,_xlfn.XMATCH(I$29,'movie-row'!$A$1:$Z$1),0)</f>
        <v>0</v>
      </c>
      <c r="J366" s="18" cm="1">
        <f t="array" ref="J366">VLOOKUP($A366,'movie-row'!$A$2:$Z$101,_xlfn.XMATCH(J$29,'movie-row'!$A$1:$Z$1),0)</f>
        <v>0</v>
      </c>
      <c r="K366" s="18" cm="1">
        <f t="array" ref="K366">VLOOKUP($A366,'movie-row'!$A$2:$Z$101,_xlfn.XMATCH(K$29,'movie-row'!$A$1:$Z$1),0)</f>
        <v>2</v>
      </c>
      <c r="L366" s="18" cm="1">
        <f t="array" ref="L366">VLOOKUP($A366,'movie-row'!$A$2:$Z$101,_xlfn.XMATCH(L$29,'movie-row'!$A$1:$Z$1),0)</f>
        <v>1</v>
      </c>
      <c r="M366" s="18" cm="1">
        <f t="array" ref="M366">VLOOKUP($A366,'movie-row'!$A$2:$Z$101,_xlfn.XMATCH(M$29,'movie-row'!$A$1:$Z$1),0)</f>
        <v>2</v>
      </c>
      <c r="N366" s="18" cm="1">
        <f t="array" ref="N366">VLOOKUP($A366,'movie-row'!$A$2:$Z$101,_xlfn.XMATCH(N$29,'movie-row'!$A$1:$Z$1),0)</f>
        <v>4.5</v>
      </c>
      <c r="O366" s="27" cm="1">
        <f t="array" ref="O366">VLOOKUP($A366,'movie-row'!$A$2:$Z$101,_xlfn.XMATCH(O$29,'movie-row'!$A$1:$Z$1),0)</f>
        <v>5</v>
      </c>
      <c r="P366" s="18" cm="1">
        <f t="array" ref="P366">VLOOKUP($A366,'movie-row'!$A$2:$Z$101,_xlfn.XMATCH(P$29,'movie-row'!$A$1:$Z$1),0)</f>
        <v>5</v>
      </c>
      <c r="Q366" s="18" cm="1">
        <f t="array" ref="Q366">VLOOKUP($A366,'movie-row'!$A$2:$Z$101,_xlfn.XMATCH(Q$29,'movie-row'!$A$1:$Z$1),0)</f>
        <v>2</v>
      </c>
      <c r="R366" s="18" cm="1">
        <f t="array" ref="R366">VLOOKUP($A366,'movie-row'!$A$2:$Z$101,_xlfn.XMATCH(R$29,'movie-row'!$A$1:$Z$1),0)</f>
        <v>0</v>
      </c>
      <c r="S366" s="18" cm="1">
        <f t="array" ref="S366">VLOOKUP($A366,'movie-row'!$A$2:$Z$101,_xlfn.XMATCH(S$29,'movie-row'!$A$1:$Z$1),0)</f>
        <v>0</v>
      </c>
      <c r="T366" s="18" cm="1">
        <f t="array" ref="T366">VLOOKUP($A366,'movie-row'!$A$2:$Z$101,_xlfn.XMATCH(T$29,'movie-row'!$A$1:$Z$1),0)</f>
        <v>0</v>
      </c>
      <c r="U366" s="18" cm="1">
        <f t="array" ref="U366">VLOOKUP($A366,'movie-row'!$A$2:$Z$101,_xlfn.XMATCH(U$29,'movie-row'!$A$1:$Z$1),0)</f>
        <v>4</v>
      </c>
      <c r="V366" s="18" cm="1">
        <f t="array" ref="V366">VLOOKUP($A366,'movie-row'!$A$2:$Z$101,_xlfn.XMATCH(V$29,'movie-row'!$A$1:$Z$1),0)</f>
        <v>5</v>
      </c>
      <c r="W366" s="18" cm="1">
        <f t="array" ref="W366">VLOOKUP($A366,'movie-row'!$A$2:$Z$101,_xlfn.XMATCH(W$29,'movie-row'!$A$1:$Z$1),0)</f>
        <v>0</v>
      </c>
      <c r="X366" s="18" cm="1">
        <f t="array" ref="X366">VLOOKUP($A366,'movie-row'!$A$2:$Z$101,_xlfn.XMATCH(X$29,'movie-row'!$A$1:$Z$1),0)</f>
        <v>0</v>
      </c>
      <c r="Y366" s="18" cm="1">
        <f t="array" ref="Y366">VLOOKUP($A366,'movie-row'!$A$2:$Z$101,_xlfn.XMATCH(Y$29,'movie-row'!$A$1:$Z$1),0)</f>
        <v>5</v>
      </c>
      <c r="Z366" s="18" cm="1">
        <f t="array" ref="Z366">VLOOKUP($A366,'movie-row'!$A$2:$Z$101,_xlfn.XMATCH(Z$29,'movie-row'!$A$1:$Z$1),0)</f>
        <v>5</v>
      </c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  <c r="AL366" s="38"/>
      <c r="AM366" s="38"/>
      <c r="AN366" s="38"/>
      <c r="AO366" s="38"/>
      <c r="AP366" s="38"/>
      <c r="AQ366" s="38"/>
      <c r="AR366" s="38"/>
      <c r="AS366" s="38"/>
      <c r="AT366" s="38"/>
      <c r="AU366" s="38"/>
      <c r="AV366" s="38"/>
      <c r="AW366" s="38"/>
      <c r="AX366" s="38"/>
      <c r="AY366" s="38"/>
      <c r="AZ366" s="38"/>
    </row>
    <row r="367" spans="1:52">
      <c r="A367" s="1" t="str">
        <f t="shared" ref="A367:A370" si="64">A366</f>
        <v>807: Seven (a.k.a. Se7en) (1995)</v>
      </c>
      <c r="B367" s="18" cm="1">
        <f t="array" ref="B367">VLOOKUP($A367,'movie-row'!$A$2:$Z$101,_xlfn.XMATCH(B$30,'movie-row'!$A$1:$Z$1),0)</f>
        <v>4</v>
      </c>
      <c r="C367" s="18" cm="1">
        <f t="array" ref="C367">VLOOKUP($A367,'movie-row'!$A$2:$Z$101,_xlfn.XMATCH(C$30,'movie-row'!$A$1:$Z$1),0)</f>
        <v>0</v>
      </c>
      <c r="D367" s="18" cm="1">
        <f t="array" ref="D367">VLOOKUP($A367,'movie-row'!$A$2:$Z$101,_xlfn.XMATCH(D$30,'movie-row'!$A$1:$Z$1),0)</f>
        <v>5</v>
      </c>
      <c r="E367" s="18" cm="1">
        <f t="array" ref="E367">VLOOKUP($A367,'movie-row'!$A$2:$Z$101,_xlfn.XMATCH(E$30,'movie-row'!$A$1:$Z$1),0)</f>
        <v>5</v>
      </c>
      <c r="F367" s="27" cm="1">
        <f t="array" ref="F367">VLOOKUP($A367,'movie-row'!$A$2:$Z$101,_xlfn.XMATCH(F$30,'movie-row'!$A$1:$Z$1),0)</f>
        <v>4</v>
      </c>
      <c r="G367" s="18" cm="1">
        <f t="array" ref="G367">VLOOKUP($A367,'movie-row'!$A$2:$Z$101,_xlfn.XMATCH(G$30,'movie-row'!$A$1:$Z$1),0)</f>
        <v>0</v>
      </c>
      <c r="H367" s="18" cm="1">
        <f t="array" ref="H367">VLOOKUP($A367,'movie-row'!$A$2:$Z$101,_xlfn.XMATCH(H$30,'movie-row'!$A$1:$Z$1),0)</f>
        <v>0</v>
      </c>
      <c r="I367" s="18" cm="1">
        <f t="array" ref="I367">VLOOKUP($A367,'movie-row'!$A$2:$Z$101,_xlfn.XMATCH(I$30,'movie-row'!$A$1:$Z$1),0)</f>
        <v>0</v>
      </c>
      <c r="J367" s="18" cm="1">
        <f t="array" ref="J367">VLOOKUP($A367,'movie-row'!$A$2:$Z$101,_xlfn.XMATCH(J$30,'movie-row'!$A$1:$Z$1),0)</f>
        <v>0</v>
      </c>
      <c r="K367" s="18" cm="1">
        <f t="array" ref="K367">VLOOKUP($A367,'movie-row'!$A$2:$Z$101,_xlfn.XMATCH(K$30,'movie-row'!$A$1:$Z$1),0)</f>
        <v>0</v>
      </c>
      <c r="L367" s="18" cm="1">
        <f t="array" ref="L367">VLOOKUP($A367,'movie-row'!$A$2:$Z$101,_xlfn.XMATCH(L$30,'movie-row'!$A$1:$Z$1),0)</f>
        <v>4</v>
      </c>
      <c r="M367" s="18" cm="1">
        <f t="array" ref="M367">VLOOKUP($A367,'movie-row'!$A$2:$Z$101,_xlfn.XMATCH(M$30,'movie-row'!$A$1:$Z$1),0)</f>
        <v>4</v>
      </c>
      <c r="N367" s="18" cm="1">
        <f t="array" ref="N367">VLOOKUP($A367,'movie-row'!$A$2:$Z$101,_xlfn.XMATCH(N$30,'movie-row'!$A$1:$Z$1),0)</f>
        <v>0</v>
      </c>
      <c r="O367" s="27" cm="1">
        <f t="array" ref="O367">VLOOKUP($A367,'movie-row'!$A$2:$Z$101,_xlfn.XMATCH(O$30,'movie-row'!$A$1:$Z$1),0)</f>
        <v>5</v>
      </c>
      <c r="P367" s="18" cm="1">
        <f t="array" ref="P367">VLOOKUP($A367,'movie-row'!$A$2:$Z$101,_xlfn.XMATCH(P$30,'movie-row'!$A$1:$Z$1),0)</f>
        <v>5</v>
      </c>
      <c r="Q367" s="18" cm="1">
        <f t="array" ref="Q367">VLOOKUP($A367,'movie-row'!$A$2:$Z$101,_xlfn.XMATCH(Q$30,'movie-row'!$A$1:$Z$1),0)</f>
        <v>5</v>
      </c>
      <c r="R367" s="18" cm="1">
        <f t="array" ref="R367">VLOOKUP($A367,'movie-row'!$A$2:$Z$101,_xlfn.XMATCH(R$30,'movie-row'!$A$1:$Z$1),0)</f>
        <v>5</v>
      </c>
      <c r="S367" s="18" cm="1">
        <f t="array" ref="S367">VLOOKUP($A367,'movie-row'!$A$2:$Z$101,_xlfn.XMATCH(S$30,'movie-row'!$A$1:$Z$1),0)</f>
        <v>5</v>
      </c>
      <c r="T367" s="18" cm="1">
        <f t="array" ref="T367">VLOOKUP($A367,'movie-row'!$A$2:$Z$101,_xlfn.XMATCH(T$30,'movie-row'!$A$1:$Z$1),0)</f>
        <v>0</v>
      </c>
      <c r="U367" s="18" cm="1">
        <f t="array" ref="U367">VLOOKUP($A367,'movie-row'!$A$2:$Z$101,_xlfn.XMATCH(U$30,'movie-row'!$A$1:$Z$1),0)</f>
        <v>0</v>
      </c>
      <c r="V367" s="18" cm="1">
        <f t="array" ref="V367">VLOOKUP($A367,'movie-row'!$A$2:$Z$101,_xlfn.XMATCH(V$30,'movie-row'!$A$1:$Z$1),0)</f>
        <v>0</v>
      </c>
      <c r="W367" s="18" cm="1">
        <f t="array" ref="W367">VLOOKUP($A367,'movie-row'!$A$2:$Z$101,_xlfn.XMATCH(W$30,'movie-row'!$A$1:$Z$1),0)</f>
        <v>0</v>
      </c>
      <c r="X367" s="18" cm="1">
        <f t="array" ref="X367">VLOOKUP($A367,'movie-row'!$A$2:$Z$101,_xlfn.XMATCH(X$30,'movie-row'!$A$1:$Z$1),0)</f>
        <v>4</v>
      </c>
      <c r="Y367" s="18" cm="1">
        <f t="array" ref="Y367">VLOOKUP($A367,'movie-row'!$A$2:$Z$101,_xlfn.XMATCH(Y$30,'movie-row'!$A$1:$Z$1),0)</f>
        <v>5</v>
      </c>
      <c r="Z367" s="18" cm="1">
        <f t="array" ref="Z367">VLOOKUP($A367,'movie-row'!$A$2:$Z$101,_xlfn.XMATCH(Z$30,'movie-row'!$A$1:$Z$1),0)</f>
        <v>5</v>
      </c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  <c r="AL367" s="38"/>
      <c r="AM367" s="38"/>
      <c r="AN367" s="38"/>
      <c r="AO367" s="38"/>
      <c r="AP367" s="38"/>
      <c r="AQ367" s="38"/>
      <c r="AR367" s="38"/>
      <c r="AS367" s="38"/>
      <c r="AT367" s="38"/>
      <c r="AU367" s="38"/>
      <c r="AV367" s="38"/>
      <c r="AW367" s="38"/>
      <c r="AX367" s="38"/>
      <c r="AY367" s="38"/>
      <c r="AZ367" s="38"/>
    </row>
    <row r="368" spans="1:52">
      <c r="A368" s="1" t="str">
        <f t="shared" si="64"/>
        <v>807: Seven (a.k.a. Se7en) (1995)</v>
      </c>
      <c r="B368" s="18" cm="1">
        <f t="array" ref="B368">VLOOKUP($A368,'movie-row'!$A$2:$Z$101,_xlfn.XMATCH(B$31,'movie-row'!$A$1:$Z$1),0)</f>
        <v>5</v>
      </c>
      <c r="C368" s="18" cm="1">
        <f t="array" ref="C368">VLOOKUP($A368,'movie-row'!$A$2:$Z$101,_xlfn.XMATCH(C$31,'movie-row'!$A$1:$Z$1),0)</f>
        <v>0</v>
      </c>
      <c r="D368" s="18" cm="1">
        <f t="array" ref="D368">VLOOKUP($A368,'movie-row'!$A$2:$Z$101,_xlfn.XMATCH(D$31,'movie-row'!$A$1:$Z$1),0)</f>
        <v>4.5</v>
      </c>
      <c r="E368" s="18" cm="1">
        <f t="array" ref="E368">VLOOKUP($A368,'movie-row'!$A$2:$Z$101,_xlfn.XMATCH(E$31,'movie-row'!$A$1:$Z$1),0)</f>
        <v>0</v>
      </c>
      <c r="F368" s="27" cm="1">
        <f t="array" ref="F368">VLOOKUP($A368,'movie-row'!$A$2:$Z$101,_xlfn.XMATCH(F$31,'movie-row'!$A$1:$Z$1),0)</f>
        <v>4.5</v>
      </c>
      <c r="G368" s="18" cm="1">
        <f t="array" ref="G368">VLOOKUP($A368,'movie-row'!$A$2:$Z$101,_xlfn.XMATCH(G$31,'movie-row'!$A$1:$Z$1),0)</f>
        <v>5</v>
      </c>
      <c r="H368" s="18" cm="1">
        <f t="array" ref="H368">VLOOKUP($A368,'movie-row'!$A$2:$Z$101,_xlfn.XMATCH(H$31,'movie-row'!$A$1:$Z$1),0)</f>
        <v>0</v>
      </c>
      <c r="I368" s="18" cm="1">
        <f t="array" ref="I368">VLOOKUP($A368,'movie-row'!$A$2:$Z$101,_xlfn.XMATCH(I$31,'movie-row'!$A$1:$Z$1),0)</f>
        <v>0</v>
      </c>
      <c r="J368" s="18" cm="1">
        <f t="array" ref="J368">VLOOKUP($A368,'movie-row'!$A$2:$Z$101,_xlfn.XMATCH(J$31,'movie-row'!$A$1:$Z$1),0)</f>
        <v>4.5</v>
      </c>
      <c r="K368" s="18" cm="1">
        <f t="array" ref="K368">VLOOKUP($A368,'movie-row'!$A$2:$Z$101,_xlfn.XMATCH(K$31,'movie-row'!$A$1:$Z$1),0)</f>
        <v>0</v>
      </c>
      <c r="L368" s="18" cm="1">
        <f t="array" ref="L368">VLOOKUP($A368,'movie-row'!$A$2:$Z$101,_xlfn.XMATCH(L$31,'movie-row'!$A$1:$Z$1),0)</f>
        <v>0</v>
      </c>
      <c r="M368" s="18" cm="1">
        <f t="array" ref="M368">VLOOKUP($A368,'movie-row'!$A$2:$Z$101,_xlfn.XMATCH(M$31,'movie-row'!$A$1:$Z$1),0)</f>
        <v>0</v>
      </c>
      <c r="N368" s="18" cm="1">
        <f t="array" ref="N368">VLOOKUP($A368,'movie-row'!$A$2:$Z$101,_xlfn.XMATCH(N$31,'movie-row'!$A$1:$Z$1),0)</f>
        <v>0</v>
      </c>
      <c r="O368" s="27" cm="1">
        <f t="array" ref="O368">VLOOKUP($A368,'movie-row'!$A$2:$Z$101,_xlfn.XMATCH(O$31,'movie-row'!$A$1:$Z$1),0)</f>
        <v>4.5</v>
      </c>
      <c r="P368" s="18" cm="1">
        <f t="array" ref="P368">VLOOKUP($A368,'movie-row'!$A$2:$Z$101,_xlfn.XMATCH(P$31,'movie-row'!$A$1:$Z$1),0)</f>
        <v>0</v>
      </c>
      <c r="Q368" s="18" cm="1">
        <f t="array" ref="Q368">VLOOKUP($A368,'movie-row'!$A$2:$Z$101,_xlfn.XMATCH(Q$31,'movie-row'!$A$1:$Z$1),0)</f>
        <v>4.5</v>
      </c>
      <c r="R368" s="18" cm="1">
        <f t="array" ref="R368">VLOOKUP($A368,'movie-row'!$A$2:$Z$101,_xlfn.XMATCH(R$31,'movie-row'!$A$1:$Z$1),0)</f>
        <v>5</v>
      </c>
      <c r="S368" s="18" cm="1">
        <f t="array" ref="S368">VLOOKUP($A368,'movie-row'!$A$2:$Z$101,_xlfn.XMATCH(S$31,'movie-row'!$A$1:$Z$1),0)</f>
        <v>5</v>
      </c>
      <c r="T368" s="18" cm="1">
        <f t="array" ref="T368">VLOOKUP($A368,'movie-row'!$A$2:$Z$101,_xlfn.XMATCH(T$31,'movie-row'!$A$1:$Z$1),0)</f>
        <v>5</v>
      </c>
      <c r="U368" s="18" cm="1">
        <f t="array" ref="U368">VLOOKUP($A368,'movie-row'!$A$2:$Z$101,_xlfn.XMATCH(U$31,'movie-row'!$A$1:$Z$1),0)</f>
        <v>0</v>
      </c>
      <c r="V368" s="18" cm="1">
        <f t="array" ref="V368">VLOOKUP($A368,'movie-row'!$A$2:$Z$101,_xlfn.XMATCH(V$31,'movie-row'!$A$1:$Z$1),0)</f>
        <v>4</v>
      </c>
      <c r="W368" s="18" cm="1">
        <f t="array" ref="W368">VLOOKUP($A368,'movie-row'!$A$2:$Z$101,_xlfn.XMATCH(W$31,'movie-row'!$A$1:$Z$1),0)</f>
        <v>5</v>
      </c>
      <c r="X368" s="18" cm="1">
        <f t="array" ref="X368">VLOOKUP($A368,'movie-row'!$A$2:$Z$101,_xlfn.XMATCH(X$31,'movie-row'!$A$1:$Z$1),0)</f>
        <v>4</v>
      </c>
      <c r="Y368" s="18" cm="1">
        <f t="array" ref="Y368">VLOOKUP($A368,'movie-row'!$A$2:$Z$101,_xlfn.XMATCH(Y$31,'movie-row'!$A$1:$Z$1),0)</f>
        <v>4.5</v>
      </c>
      <c r="Z368" s="18" cm="1">
        <f t="array" ref="Z368">VLOOKUP($A368,'movie-row'!$A$2:$Z$101,_xlfn.XMATCH(Z$31,'movie-row'!$A$1:$Z$1),0)</f>
        <v>0</v>
      </c>
      <c r="AB368" s="38"/>
      <c r="AC368" s="38"/>
      <c r="AD368" s="38"/>
      <c r="AE368" s="38"/>
      <c r="AF368" s="38"/>
      <c r="AG368" s="38"/>
      <c r="AH368" s="38"/>
      <c r="AI368" s="38"/>
      <c r="AJ368" s="38"/>
      <c r="AK368" s="38"/>
      <c r="AL368" s="38"/>
      <c r="AM368" s="38"/>
      <c r="AN368" s="38"/>
      <c r="AO368" s="38"/>
      <c r="AP368" s="38"/>
      <c r="AQ368" s="38"/>
      <c r="AR368" s="38"/>
      <c r="AS368" s="38"/>
      <c r="AT368" s="38"/>
      <c r="AU368" s="38"/>
      <c r="AV368" s="38"/>
      <c r="AW368" s="38"/>
      <c r="AX368" s="38"/>
      <c r="AY368" s="38"/>
      <c r="AZ368" s="38"/>
    </row>
    <row r="369" spans="1:52">
      <c r="A369" s="1" t="str">
        <f t="shared" si="64"/>
        <v>807: Seven (a.k.a. Se7en) (1995)</v>
      </c>
      <c r="B369" s="18" cm="1">
        <f t="array" ref="B369">VLOOKUP($A369,'movie-row'!$A$2:$Z$101,_xlfn.XMATCH(B$32,'movie-row'!$A$1:$Z$1),0)</f>
        <v>4.5</v>
      </c>
      <c r="C369" s="18" cm="1">
        <f t="array" ref="C369">VLOOKUP($A369,'movie-row'!$A$2:$Z$101,_xlfn.XMATCH(C$32,'movie-row'!$A$1:$Z$1),0)</f>
        <v>3</v>
      </c>
      <c r="D369" s="18" cm="1">
        <f t="array" ref="D369">VLOOKUP($A369,'movie-row'!$A$2:$Z$101,_xlfn.XMATCH(D$32,'movie-row'!$A$1:$Z$1),0)</f>
        <v>0</v>
      </c>
      <c r="E369" s="18" cm="1">
        <f t="array" ref="E369">VLOOKUP($A369,'movie-row'!$A$2:$Z$101,_xlfn.XMATCH(E$32,'movie-row'!$A$1:$Z$1),0)</f>
        <v>0</v>
      </c>
      <c r="F369" s="27" cm="1">
        <f t="array" ref="F369">VLOOKUP($A369,'movie-row'!$A$2:$Z$101,_xlfn.XMATCH(F$32,'movie-row'!$A$1:$Z$1),0)</f>
        <v>0</v>
      </c>
      <c r="G369" s="18" cm="1">
        <f t="array" ref="G369">VLOOKUP($A369,'movie-row'!$A$2:$Z$101,_xlfn.XMATCH(G$32,'movie-row'!$A$1:$Z$1),0)</f>
        <v>5</v>
      </c>
      <c r="H369" s="18" cm="1">
        <f t="array" ref="H369">VLOOKUP($A369,'movie-row'!$A$2:$Z$101,_xlfn.XMATCH(H$32,'movie-row'!$A$1:$Z$1),0)</f>
        <v>3</v>
      </c>
      <c r="I369" s="18" cm="1">
        <f t="array" ref="I369">VLOOKUP($A369,'movie-row'!$A$2:$Z$101,_xlfn.XMATCH(I$32,'movie-row'!$A$1:$Z$1),0)</f>
        <v>4.5</v>
      </c>
      <c r="J369" s="18" cm="1">
        <f t="array" ref="J369">VLOOKUP($A369,'movie-row'!$A$2:$Z$101,_xlfn.XMATCH(J$32,'movie-row'!$A$1:$Z$1),0)</f>
        <v>5</v>
      </c>
      <c r="K369" s="18" cm="1">
        <f t="array" ref="K369">VLOOKUP($A369,'movie-row'!$A$2:$Z$101,_xlfn.XMATCH(K$32,'movie-row'!$A$1:$Z$1),0)</f>
        <v>0</v>
      </c>
      <c r="L369" s="18" cm="1">
        <f t="array" ref="L369">VLOOKUP($A369,'movie-row'!$A$2:$Z$101,_xlfn.XMATCH(L$32,'movie-row'!$A$1:$Z$1),0)</f>
        <v>5</v>
      </c>
      <c r="M369" s="18" cm="1">
        <f t="array" ref="M369">VLOOKUP($A369,'movie-row'!$A$2:$Z$101,_xlfn.XMATCH(M$32,'movie-row'!$A$1:$Z$1),0)</f>
        <v>5</v>
      </c>
      <c r="N369" s="18" cm="1">
        <f t="array" ref="N369">VLOOKUP($A369,'movie-row'!$A$2:$Z$101,_xlfn.XMATCH(N$32,'movie-row'!$A$1:$Z$1),0)</f>
        <v>0</v>
      </c>
      <c r="O369" s="27" cm="1">
        <f t="array" ref="O369">VLOOKUP($A369,'movie-row'!$A$2:$Z$101,_xlfn.XMATCH(O$32,'movie-row'!$A$1:$Z$1),0)</f>
        <v>0</v>
      </c>
      <c r="P369" s="18" cm="1">
        <f t="array" ref="P369">VLOOKUP($A369,'movie-row'!$A$2:$Z$101,_xlfn.XMATCH(P$32,'movie-row'!$A$1:$Z$1),0)</f>
        <v>4.5</v>
      </c>
      <c r="Q369" s="18" cm="1">
        <f t="array" ref="Q369">VLOOKUP($A369,'movie-row'!$A$2:$Z$101,_xlfn.XMATCH(Q$32,'movie-row'!$A$1:$Z$1),0)</f>
        <v>4</v>
      </c>
      <c r="R369" s="18" cm="1">
        <f t="array" ref="R369">VLOOKUP($A369,'movie-row'!$A$2:$Z$101,_xlfn.XMATCH(R$32,'movie-row'!$A$1:$Z$1),0)</f>
        <v>4.5</v>
      </c>
      <c r="S369" s="18" cm="1">
        <f t="array" ref="S369">VLOOKUP($A369,'movie-row'!$A$2:$Z$101,_xlfn.XMATCH(S$32,'movie-row'!$A$1:$Z$1),0)</f>
        <v>0</v>
      </c>
      <c r="T369" s="18" cm="1">
        <f t="array" ref="T369">VLOOKUP($A369,'movie-row'!$A$2:$Z$101,_xlfn.XMATCH(T$32,'movie-row'!$A$1:$Z$1),0)</f>
        <v>4</v>
      </c>
      <c r="U369" s="18" cm="1">
        <f t="array" ref="U369">VLOOKUP($A369,'movie-row'!$A$2:$Z$101,_xlfn.XMATCH(U$32,'movie-row'!$A$1:$Z$1),0)</f>
        <v>5</v>
      </c>
      <c r="V369" s="18" cm="1">
        <f t="array" ref="V369">VLOOKUP($A369,'movie-row'!$A$2:$Z$101,_xlfn.XMATCH(V$32,'movie-row'!$A$1:$Z$1),0)</f>
        <v>0</v>
      </c>
      <c r="W369" s="18" cm="1">
        <f t="array" ref="W369">VLOOKUP($A369,'movie-row'!$A$2:$Z$101,_xlfn.XMATCH(W$32,'movie-row'!$A$1:$Z$1),0)</f>
        <v>3</v>
      </c>
      <c r="X369" s="18" cm="1">
        <f t="array" ref="X369">VLOOKUP($A369,'movie-row'!$A$2:$Z$101,_xlfn.XMATCH(X$32,'movie-row'!$A$1:$Z$1),0)</f>
        <v>5</v>
      </c>
      <c r="Y369" s="18" cm="1">
        <f t="array" ref="Y369">VLOOKUP($A369,'movie-row'!$A$2:$Z$101,_xlfn.XMATCH(Y$32,'movie-row'!$A$1:$Z$1),0)</f>
        <v>0</v>
      </c>
      <c r="Z369" s="18" cm="1">
        <f t="array" ref="Z369">VLOOKUP($A369,'movie-row'!$A$2:$Z$101,_xlfn.XMATCH(Z$32,'movie-row'!$A$1:$Z$1),0)</f>
        <v>5</v>
      </c>
      <c r="AB369" s="38"/>
      <c r="AC369" s="38"/>
      <c r="AD369" s="38"/>
      <c r="AE369" s="38"/>
      <c r="AF369" s="38"/>
      <c r="AG369" s="38"/>
      <c r="AH369" s="38"/>
      <c r="AI369" s="38"/>
      <c r="AJ369" s="38"/>
      <c r="AK369" s="38"/>
      <c r="AL369" s="38"/>
      <c r="AM369" s="38"/>
      <c r="AN369" s="38"/>
      <c r="AO369" s="38"/>
      <c r="AP369" s="38"/>
      <c r="AQ369" s="38"/>
      <c r="AR369" s="38"/>
      <c r="AS369" s="38"/>
      <c r="AT369" s="38"/>
      <c r="AU369" s="38"/>
      <c r="AV369" s="38"/>
      <c r="AW369" s="38"/>
      <c r="AX369" s="38"/>
      <c r="AY369" s="38"/>
      <c r="AZ369" s="38"/>
    </row>
    <row r="370" spans="1:52">
      <c r="A370" s="1" t="str">
        <f t="shared" si="64"/>
        <v>807: Seven (a.k.a. Se7en) (1995)</v>
      </c>
      <c r="B370" s="18" cm="1">
        <f t="array" ref="B370">VLOOKUP($A370,'movie-row'!$A$2:$Z$101,_xlfn.XMATCH(B$33,'movie-row'!$A$1:$Z$1),0)</f>
        <v>0</v>
      </c>
      <c r="C370" s="18" cm="1">
        <f t="array" ref="C370">VLOOKUP($A370,'movie-row'!$A$2:$Z$101,_xlfn.XMATCH(C$33,'movie-row'!$A$1:$Z$1),0)</f>
        <v>5</v>
      </c>
      <c r="D370" s="18" cm="1">
        <f t="array" ref="D370">VLOOKUP($A370,'movie-row'!$A$2:$Z$101,_xlfn.XMATCH(D$33,'movie-row'!$A$1:$Z$1),0)</f>
        <v>4.5</v>
      </c>
      <c r="E370" s="18" cm="1">
        <f t="array" ref="E370">VLOOKUP($A370,'movie-row'!$A$2:$Z$101,_xlfn.XMATCH(E$33,'movie-row'!$A$1:$Z$1),0)</f>
        <v>0</v>
      </c>
      <c r="F370" s="27" cm="1">
        <f t="array" ref="F370">VLOOKUP($A370,'movie-row'!$A$2:$Z$101,_xlfn.XMATCH(F$33,'movie-row'!$A$1:$Z$1),0)</f>
        <v>4.5</v>
      </c>
      <c r="G370" s="18" cm="1">
        <f t="array" ref="G370">VLOOKUP($A370,'movie-row'!$A$2:$Z$101,_xlfn.XMATCH(G$33,'movie-row'!$A$1:$Z$1),0)</f>
        <v>4.5</v>
      </c>
      <c r="H370" s="18" cm="1">
        <f t="array" ref="H370">VLOOKUP($A370,'movie-row'!$A$2:$Z$101,_xlfn.XMATCH(H$33,'movie-row'!$A$1:$Z$1),0)</f>
        <v>4</v>
      </c>
      <c r="I370" s="18" cm="1">
        <f t="array" ref="I370">VLOOKUP($A370,'movie-row'!$A$2:$Z$101,_xlfn.XMATCH(I$33,'movie-row'!$A$1:$Z$1),0)</f>
        <v>4</v>
      </c>
      <c r="J370" s="18" cm="1">
        <f t="array" ref="J370">VLOOKUP($A370,'movie-row'!$A$2:$Z$101,_xlfn.XMATCH(J$33,'movie-row'!$A$1:$Z$1),0)</f>
        <v>5</v>
      </c>
      <c r="K370" s="18" cm="1">
        <f t="array" ref="K370">VLOOKUP($A370,'movie-row'!$A$2:$Z$101,_xlfn.XMATCH(K$33,'movie-row'!$A$1:$Z$1),0)</f>
        <v>4.5</v>
      </c>
      <c r="L370" s="18" cm="1">
        <f t="array" ref="L370">VLOOKUP($A370,'movie-row'!$A$2:$Z$101,_xlfn.XMATCH(L$33,'movie-row'!$A$1:$Z$1),0)</f>
        <v>4.5</v>
      </c>
      <c r="M370" s="18" cm="1">
        <f t="array" ref="M370">VLOOKUP($A370,'movie-row'!$A$2:$Z$101,_xlfn.XMATCH(M$33,'movie-row'!$A$1:$Z$1),0)</f>
        <v>3</v>
      </c>
      <c r="N370" s="18" cm="1">
        <f t="array" ref="N370">VLOOKUP($A370,'movie-row'!$A$2:$Z$101,_xlfn.XMATCH(N$33,'movie-row'!$A$1:$Z$1),0)</f>
        <v>4</v>
      </c>
      <c r="O370" s="27" cm="1">
        <f t="array" ref="O370">VLOOKUP($A370,'movie-row'!$A$2:$Z$101,_xlfn.XMATCH(O$33,'movie-row'!$A$1:$Z$1),0)</f>
        <v>4.5</v>
      </c>
      <c r="P370" s="18" cm="1">
        <f t="array" ref="P370">VLOOKUP($A370,'movie-row'!$A$2:$Z$101,_xlfn.XMATCH(P$33,'movie-row'!$A$1:$Z$1),0)</f>
        <v>2</v>
      </c>
      <c r="Q370" s="18" cm="1">
        <f t="array" ref="Q370">VLOOKUP($A370,'movie-row'!$A$2:$Z$101,_xlfn.XMATCH(Q$33,'movie-row'!$A$1:$Z$1),0)</f>
        <v>5</v>
      </c>
      <c r="R370" s="18" cm="1">
        <f t="array" ref="R370">VLOOKUP($A370,'movie-row'!$A$2:$Z$101,_xlfn.XMATCH(R$33,'movie-row'!$A$1:$Z$1),0)</f>
        <v>4.5</v>
      </c>
      <c r="S370" s="18" cm="1">
        <f t="array" ref="S370">VLOOKUP($A370,'movie-row'!$A$2:$Z$101,_xlfn.XMATCH(S$33,'movie-row'!$A$1:$Z$1),0)</f>
        <v>0</v>
      </c>
      <c r="T370" s="18" cm="1">
        <f t="array" ref="T370">VLOOKUP($A370,'movie-row'!$A$2:$Z$101,_xlfn.XMATCH(T$33,'movie-row'!$A$1:$Z$1),0)</f>
        <v>4.5</v>
      </c>
      <c r="U370" s="18" cm="1">
        <f t="array" ref="U370">VLOOKUP($A370,'movie-row'!$A$2:$Z$101,_xlfn.XMATCH(U$33,'movie-row'!$A$1:$Z$1),0)</f>
        <v>3</v>
      </c>
      <c r="V370" s="18" cm="1">
        <f t="array" ref="V370">VLOOKUP($A370,'movie-row'!$A$2:$Z$101,_xlfn.XMATCH(V$33,'movie-row'!$A$1:$Z$1),0)</f>
        <v>4</v>
      </c>
      <c r="W370" s="18" cm="1">
        <f t="array" ref="W370">VLOOKUP($A370,'movie-row'!$A$2:$Z$101,_xlfn.XMATCH(W$33,'movie-row'!$A$1:$Z$1),0)</f>
        <v>5</v>
      </c>
      <c r="X370" s="18" cm="1">
        <f t="array" ref="X370">VLOOKUP($A370,'movie-row'!$A$2:$Z$101,_xlfn.XMATCH(X$33,'movie-row'!$A$1:$Z$1),0)</f>
        <v>0</v>
      </c>
      <c r="Y370" s="18" cm="1">
        <f t="array" ref="Y370">VLOOKUP($A370,'movie-row'!$A$2:$Z$101,_xlfn.XMATCH(Y$33,'movie-row'!$A$1:$Z$1),0)</f>
        <v>0</v>
      </c>
      <c r="Z370" s="18" cm="1">
        <f t="array" ref="Z370">VLOOKUP($A370,'movie-row'!$A$2:$Z$101,_xlfn.XMATCH(Z$33,'movie-row'!$A$1:$Z$1),0)</f>
        <v>4.5</v>
      </c>
      <c r="AB370" s="38"/>
      <c r="AC370" s="38"/>
      <c r="AD370" s="38"/>
      <c r="AE370" s="38"/>
      <c r="AF370" s="38"/>
      <c r="AG370" s="38"/>
      <c r="AH370" s="38"/>
      <c r="AI370" s="38"/>
      <c r="AJ370" s="38"/>
      <c r="AK370" s="38"/>
      <c r="AL370" s="38"/>
      <c r="AM370" s="38"/>
      <c r="AN370" s="38"/>
      <c r="AO370" s="38"/>
      <c r="AP370" s="38"/>
      <c r="AQ370" s="38"/>
      <c r="AR370" s="38"/>
      <c r="AS370" s="38"/>
      <c r="AT370" s="38"/>
      <c r="AU370" s="38"/>
      <c r="AV370" s="38"/>
      <c r="AW370" s="38"/>
      <c r="AX370" s="38"/>
      <c r="AY370" s="38"/>
      <c r="AZ370" s="38"/>
    </row>
    <row r="371" spans="1:52">
      <c r="A371" s="21" t="s">
        <v>65</v>
      </c>
      <c r="B371" s="18" cm="1">
        <f t="array" ref="B371">VLOOKUP($A371,'movie-row'!$A$2:$Z$101,_xlfn.XMATCH(B$29,'movie-row'!$A$1:$Z$1),0)</f>
        <v>3.5</v>
      </c>
      <c r="C371" s="18" cm="1">
        <f t="array" ref="C371">VLOOKUP($A371,'movie-row'!$A$2:$Z$101,_xlfn.XMATCH(C$29,'movie-row'!$A$1:$Z$1),0)</f>
        <v>3.5</v>
      </c>
      <c r="D371" s="18" cm="1">
        <f t="array" ref="D371">VLOOKUP($A371,'movie-row'!$A$2:$Z$101,_xlfn.XMATCH(D$29,'movie-row'!$A$1:$Z$1),0)</f>
        <v>4</v>
      </c>
      <c r="E371" s="18" cm="1">
        <f t="array" ref="E371">VLOOKUP($A371,'movie-row'!$A$2:$Z$101,_xlfn.XMATCH(E$29,'movie-row'!$A$1:$Z$1),0)</f>
        <v>0</v>
      </c>
      <c r="F371" s="27" cm="1">
        <f t="array" ref="F371">VLOOKUP($A371,'movie-row'!$A$2:$Z$101,_xlfn.XMATCH(F$29,'movie-row'!$A$1:$Z$1),0)</f>
        <v>3.5</v>
      </c>
      <c r="G371" s="18" cm="1">
        <f t="array" ref="G371">VLOOKUP($A371,'movie-row'!$A$2:$Z$101,_xlfn.XMATCH(G$29,'movie-row'!$A$1:$Z$1),0)</f>
        <v>3.5</v>
      </c>
      <c r="H371" s="18" cm="1">
        <f t="array" ref="H371">VLOOKUP($A371,'movie-row'!$A$2:$Z$101,_xlfn.XMATCH(H$29,'movie-row'!$A$1:$Z$1),0)</f>
        <v>3</v>
      </c>
      <c r="I371" s="18" cm="1">
        <f t="array" ref="I371">VLOOKUP($A371,'movie-row'!$A$2:$Z$101,_xlfn.XMATCH(I$29,'movie-row'!$A$1:$Z$1),0)</f>
        <v>0</v>
      </c>
      <c r="J371" s="18" cm="1">
        <f t="array" ref="J371">VLOOKUP($A371,'movie-row'!$A$2:$Z$101,_xlfn.XMATCH(J$29,'movie-row'!$A$1:$Z$1),0)</f>
        <v>4.5</v>
      </c>
      <c r="K371" s="18" cm="1">
        <f t="array" ref="K371">VLOOKUP($A371,'movie-row'!$A$2:$Z$101,_xlfn.XMATCH(K$29,'movie-row'!$A$1:$Z$1),0)</f>
        <v>0</v>
      </c>
      <c r="L371" s="18" cm="1">
        <f t="array" ref="L371">VLOOKUP($A371,'movie-row'!$A$2:$Z$101,_xlfn.XMATCH(L$29,'movie-row'!$A$1:$Z$1),0)</f>
        <v>5</v>
      </c>
      <c r="M371" s="18" cm="1">
        <f t="array" ref="M371">VLOOKUP($A371,'movie-row'!$A$2:$Z$101,_xlfn.XMATCH(M$29,'movie-row'!$A$1:$Z$1),0)</f>
        <v>0</v>
      </c>
      <c r="N371" s="18" cm="1">
        <f t="array" ref="N371">VLOOKUP($A371,'movie-row'!$A$2:$Z$101,_xlfn.XMATCH(N$29,'movie-row'!$A$1:$Z$1),0)</f>
        <v>4</v>
      </c>
      <c r="O371" s="27" cm="1">
        <f t="array" ref="O371">VLOOKUP($A371,'movie-row'!$A$2:$Z$101,_xlfn.XMATCH(O$29,'movie-row'!$A$1:$Z$1),0)</f>
        <v>4</v>
      </c>
      <c r="P371" s="18" cm="1">
        <f t="array" ref="P371">VLOOKUP($A371,'movie-row'!$A$2:$Z$101,_xlfn.XMATCH(P$29,'movie-row'!$A$1:$Z$1),0)</f>
        <v>4.5</v>
      </c>
      <c r="Q371" s="18" cm="1">
        <f t="array" ref="Q371">VLOOKUP($A371,'movie-row'!$A$2:$Z$101,_xlfn.XMATCH(Q$29,'movie-row'!$A$1:$Z$1),0)</f>
        <v>0</v>
      </c>
      <c r="R371" s="18" cm="1">
        <f t="array" ref="R371">VLOOKUP($A371,'movie-row'!$A$2:$Z$101,_xlfn.XMATCH(R$29,'movie-row'!$A$1:$Z$1),0)</f>
        <v>0</v>
      </c>
      <c r="S371" s="18" cm="1">
        <f t="array" ref="S371">VLOOKUP($A371,'movie-row'!$A$2:$Z$101,_xlfn.XMATCH(S$29,'movie-row'!$A$1:$Z$1),0)</f>
        <v>5</v>
      </c>
      <c r="T371" s="18" cm="1">
        <f t="array" ref="T371">VLOOKUP($A371,'movie-row'!$A$2:$Z$101,_xlfn.XMATCH(T$29,'movie-row'!$A$1:$Z$1),0)</f>
        <v>0</v>
      </c>
      <c r="U371" s="18" cm="1">
        <f t="array" ref="U371">VLOOKUP($A371,'movie-row'!$A$2:$Z$101,_xlfn.XMATCH(U$29,'movie-row'!$A$1:$Z$1),0)</f>
        <v>4</v>
      </c>
      <c r="V371" s="18" cm="1">
        <f t="array" ref="V371">VLOOKUP($A371,'movie-row'!$A$2:$Z$101,_xlfn.XMATCH(V$29,'movie-row'!$A$1:$Z$1),0)</f>
        <v>2</v>
      </c>
      <c r="W371" s="18" cm="1">
        <f t="array" ref="W371">VLOOKUP($A371,'movie-row'!$A$2:$Z$101,_xlfn.XMATCH(W$29,'movie-row'!$A$1:$Z$1),0)</f>
        <v>4.5</v>
      </c>
      <c r="X371" s="18" cm="1">
        <f t="array" ref="X371">VLOOKUP($A371,'movie-row'!$A$2:$Z$101,_xlfn.XMATCH(X$29,'movie-row'!$A$1:$Z$1),0)</f>
        <v>3.5</v>
      </c>
      <c r="Y371" s="18" cm="1">
        <f t="array" ref="Y371">VLOOKUP($A371,'movie-row'!$A$2:$Z$101,_xlfn.XMATCH(Y$29,'movie-row'!$A$1:$Z$1),0)</f>
        <v>5</v>
      </c>
      <c r="Z371" s="18" cm="1">
        <f t="array" ref="Z371">VLOOKUP($A371,'movie-row'!$A$2:$Z$101,_xlfn.XMATCH(Z$29,'movie-row'!$A$1:$Z$1),0)</f>
        <v>4</v>
      </c>
      <c r="AB371" s="38"/>
      <c r="AC371" s="38"/>
      <c r="AD371" s="38"/>
      <c r="AE371" s="38"/>
      <c r="AF371" s="38"/>
      <c r="AG371" s="38"/>
      <c r="AH371" s="38"/>
      <c r="AI371" s="38"/>
      <c r="AJ371" s="38"/>
      <c r="AK371" s="38"/>
      <c r="AL371" s="38"/>
      <c r="AM371" s="38"/>
      <c r="AN371" s="38"/>
      <c r="AO371" s="38"/>
      <c r="AP371" s="38"/>
      <c r="AQ371" s="38"/>
      <c r="AR371" s="38"/>
      <c r="AS371" s="38"/>
      <c r="AT371" s="38"/>
      <c r="AU371" s="38"/>
      <c r="AV371" s="38"/>
      <c r="AW371" s="38"/>
      <c r="AX371" s="38"/>
      <c r="AY371" s="38"/>
      <c r="AZ371" s="38"/>
    </row>
    <row r="372" spans="1:52">
      <c r="A372" s="1" t="str">
        <f t="shared" ref="A372:A375" si="65">A371</f>
        <v>808: Shrek (2001)</v>
      </c>
      <c r="B372" s="18" cm="1">
        <f t="array" ref="B372">VLOOKUP($A372,'movie-row'!$A$2:$Z$101,_xlfn.XMATCH(B$30,'movie-row'!$A$1:$Z$1),0)</f>
        <v>3</v>
      </c>
      <c r="C372" s="18" cm="1">
        <f t="array" ref="C372">VLOOKUP($A372,'movie-row'!$A$2:$Z$101,_xlfn.XMATCH(C$30,'movie-row'!$A$1:$Z$1),0)</f>
        <v>4.5</v>
      </c>
      <c r="D372" s="18" cm="1">
        <f t="array" ref="D372">VLOOKUP($A372,'movie-row'!$A$2:$Z$101,_xlfn.XMATCH(D$30,'movie-row'!$A$1:$Z$1),0)</f>
        <v>2</v>
      </c>
      <c r="E372" s="18" cm="1">
        <f t="array" ref="E372">VLOOKUP($A372,'movie-row'!$A$2:$Z$101,_xlfn.XMATCH(E$30,'movie-row'!$A$1:$Z$1),0)</f>
        <v>4</v>
      </c>
      <c r="F372" s="27" cm="1">
        <f t="array" ref="F372">VLOOKUP($A372,'movie-row'!$A$2:$Z$101,_xlfn.XMATCH(F$30,'movie-row'!$A$1:$Z$1),0)</f>
        <v>4</v>
      </c>
      <c r="G372" s="18" cm="1">
        <f t="array" ref="G372">VLOOKUP($A372,'movie-row'!$A$2:$Z$101,_xlfn.XMATCH(G$30,'movie-row'!$A$1:$Z$1),0)</f>
        <v>0</v>
      </c>
      <c r="H372" s="18" cm="1">
        <f t="array" ref="H372">VLOOKUP($A372,'movie-row'!$A$2:$Z$101,_xlfn.XMATCH(H$30,'movie-row'!$A$1:$Z$1),0)</f>
        <v>5</v>
      </c>
      <c r="I372" s="18" cm="1">
        <f t="array" ref="I372">VLOOKUP($A372,'movie-row'!$A$2:$Z$101,_xlfn.XMATCH(I$30,'movie-row'!$A$1:$Z$1),0)</f>
        <v>4.5</v>
      </c>
      <c r="J372" s="18" cm="1">
        <f t="array" ref="J372">VLOOKUP($A372,'movie-row'!$A$2:$Z$101,_xlfn.XMATCH(J$30,'movie-row'!$A$1:$Z$1),0)</f>
        <v>3.5</v>
      </c>
      <c r="K372" s="18" cm="1">
        <f t="array" ref="K372">VLOOKUP($A372,'movie-row'!$A$2:$Z$101,_xlfn.XMATCH(K$30,'movie-row'!$A$1:$Z$1),0)</f>
        <v>3.5</v>
      </c>
      <c r="L372" s="18" cm="1">
        <f t="array" ref="L372">VLOOKUP($A372,'movie-row'!$A$2:$Z$101,_xlfn.XMATCH(L$30,'movie-row'!$A$1:$Z$1),0)</f>
        <v>3</v>
      </c>
      <c r="M372" s="18" cm="1">
        <f t="array" ref="M372">VLOOKUP($A372,'movie-row'!$A$2:$Z$101,_xlfn.XMATCH(M$30,'movie-row'!$A$1:$Z$1),0)</f>
        <v>4</v>
      </c>
      <c r="N372" s="18" cm="1">
        <f t="array" ref="N372">VLOOKUP($A372,'movie-row'!$A$2:$Z$101,_xlfn.XMATCH(N$30,'movie-row'!$A$1:$Z$1),0)</f>
        <v>5</v>
      </c>
      <c r="O372" s="27" cm="1">
        <f t="array" ref="O372">VLOOKUP($A372,'movie-row'!$A$2:$Z$101,_xlfn.XMATCH(O$30,'movie-row'!$A$1:$Z$1),0)</f>
        <v>4.5</v>
      </c>
      <c r="P372" s="18" cm="1">
        <f t="array" ref="P372">VLOOKUP($A372,'movie-row'!$A$2:$Z$101,_xlfn.XMATCH(P$30,'movie-row'!$A$1:$Z$1),0)</f>
        <v>5</v>
      </c>
      <c r="Q372" s="18" cm="1">
        <f t="array" ref="Q372">VLOOKUP($A372,'movie-row'!$A$2:$Z$101,_xlfn.XMATCH(Q$30,'movie-row'!$A$1:$Z$1),0)</f>
        <v>4.5</v>
      </c>
      <c r="R372" s="18" cm="1">
        <f t="array" ref="R372">VLOOKUP($A372,'movie-row'!$A$2:$Z$101,_xlfn.XMATCH(R$30,'movie-row'!$A$1:$Z$1),0)</f>
        <v>5</v>
      </c>
      <c r="S372" s="18" cm="1">
        <f t="array" ref="S372">VLOOKUP($A372,'movie-row'!$A$2:$Z$101,_xlfn.XMATCH(S$30,'movie-row'!$A$1:$Z$1),0)</f>
        <v>4</v>
      </c>
      <c r="T372" s="18" cm="1">
        <f t="array" ref="T372">VLOOKUP($A372,'movie-row'!$A$2:$Z$101,_xlfn.XMATCH(T$30,'movie-row'!$A$1:$Z$1),0)</f>
        <v>3.5</v>
      </c>
      <c r="U372" s="18" cm="1">
        <f t="array" ref="U372">VLOOKUP($A372,'movie-row'!$A$2:$Z$101,_xlfn.XMATCH(U$30,'movie-row'!$A$1:$Z$1),0)</f>
        <v>5</v>
      </c>
      <c r="V372" s="18" cm="1">
        <f t="array" ref="V372">VLOOKUP($A372,'movie-row'!$A$2:$Z$101,_xlfn.XMATCH(V$30,'movie-row'!$A$1:$Z$1),0)</f>
        <v>3.5</v>
      </c>
      <c r="W372" s="18" cm="1">
        <f t="array" ref="W372">VLOOKUP($A372,'movie-row'!$A$2:$Z$101,_xlfn.XMATCH(W$30,'movie-row'!$A$1:$Z$1),0)</f>
        <v>3</v>
      </c>
      <c r="X372" s="18" cm="1">
        <f t="array" ref="X372">VLOOKUP($A372,'movie-row'!$A$2:$Z$101,_xlfn.XMATCH(X$30,'movie-row'!$A$1:$Z$1),0)</f>
        <v>4</v>
      </c>
      <c r="Y372" s="18" cm="1">
        <f t="array" ref="Y372">VLOOKUP($A372,'movie-row'!$A$2:$Z$101,_xlfn.XMATCH(Y$30,'movie-row'!$A$1:$Z$1),0)</f>
        <v>4</v>
      </c>
      <c r="Z372" s="18" cm="1">
        <f t="array" ref="Z372">VLOOKUP($A372,'movie-row'!$A$2:$Z$101,_xlfn.XMATCH(Z$30,'movie-row'!$A$1:$Z$1),0)</f>
        <v>4.5</v>
      </c>
      <c r="AB372" s="38"/>
      <c r="AC372" s="38"/>
      <c r="AD372" s="38"/>
      <c r="AE372" s="38"/>
      <c r="AF372" s="38"/>
      <c r="AG372" s="38"/>
      <c r="AH372" s="38"/>
      <c r="AI372" s="38"/>
      <c r="AJ372" s="38"/>
      <c r="AK372" s="38"/>
      <c r="AL372" s="38"/>
      <c r="AM372" s="38"/>
      <c r="AN372" s="38"/>
      <c r="AO372" s="38"/>
      <c r="AP372" s="38"/>
      <c r="AQ372" s="38"/>
      <c r="AR372" s="38"/>
      <c r="AS372" s="38"/>
      <c r="AT372" s="38"/>
      <c r="AU372" s="38"/>
      <c r="AV372" s="38"/>
      <c r="AW372" s="38"/>
      <c r="AX372" s="38"/>
      <c r="AY372" s="38"/>
      <c r="AZ372" s="38"/>
    </row>
    <row r="373" spans="1:52">
      <c r="A373" s="1" t="str">
        <f t="shared" si="65"/>
        <v>808: Shrek (2001)</v>
      </c>
      <c r="B373" s="18" cm="1">
        <f t="array" ref="B373">VLOOKUP($A373,'movie-row'!$A$2:$Z$101,_xlfn.XMATCH(B$31,'movie-row'!$A$1:$Z$1),0)</f>
        <v>2</v>
      </c>
      <c r="C373" s="18" cm="1">
        <f t="array" ref="C373">VLOOKUP($A373,'movie-row'!$A$2:$Z$101,_xlfn.XMATCH(C$31,'movie-row'!$A$1:$Z$1),0)</f>
        <v>3.5</v>
      </c>
      <c r="D373" s="18" cm="1">
        <f t="array" ref="D373">VLOOKUP($A373,'movie-row'!$A$2:$Z$101,_xlfn.XMATCH(D$31,'movie-row'!$A$1:$Z$1),0)</f>
        <v>4</v>
      </c>
      <c r="E373" s="18" cm="1">
        <f t="array" ref="E373">VLOOKUP($A373,'movie-row'!$A$2:$Z$101,_xlfn.XMATCH(E$31,'movie-row'!$A$1:$Z$1),0)</f>
        <v>5</v>
      </c>
      <c r="F373" s="27" cm="1">
        <f t="array" ref="F373">VLOOKUP($A373,'movie-row'!$A$2:$Z$101,_xlfn.XMATCH(F$31,'movie-row'!$A$1:$Z$1),0)</f>
        <v>3</v>
      </c>
      <c r="G373" s="18" cm="1">
        <f t="array" ref="G373">VLOOKUP($A373,'movie-row'!$A$2:$Z$101,_xlfn.XMATCH(G$31,'movie-row'!$A$1:$Z$1),0)</f>
        <v>5</v>
      </c>
      <c r="H373" s="18" cm="1">
        <f t="array" ref="H373">VLOOKUP($A373,'movie-row'!$A$2:$Z$101,_xlfn.XMATCH(H$31,'movie-row'!$A$1:$Z$1),0)</f>
        <v>3.5</v>
      </c>
      <c r="I373" s="18" cm="1">
        <f t="array" ref="I373">VLOOKUP($A373,'movie-row'!$A$2:$Z$101,_xlfn.XMATCH(I$31,'movie-row'!$A$1:$Z$1),0)</f>
        <v>5</v>
      </c>
      <c r="J373" s="18" cm="1">
        <f t="array" ref="J373">VLOOKUP($A373,'movie-row'!$A$2:$Z$101,_xlfn.XMATCH(J$31,'movie-row'!$A$1:$Z$1),0)</f>
        <v>4</v>
      </c>
      <c r="K373" s="18" cm="1">
        <f t="array" ref="K373">VLOOKUP($A373,'movie-row'!$A$2:$Z$101,_xlfn.XMATCH(K$31,'movie-row'!$A$1:$Z$1),0)</f>
        <v>3.5</v>
      </c>
      <c r="L373" s="18" cm="1">
        <f t="array" ref="L373">VLOOKUP($A373,'movie-row'!$A$2:$Z$101,_xlfn.XMATCH(L$31,'movie-row'!$A$1:$Z$1),0)</f>
        <v>3.5</v>
      </c>
      <c r="M373" s="18" cm="1">
        <f t="array" ref="M373">VLOOKUP($A373,'movie-row'!$A$2:$Z$101,_xlfn.XMATCH(M$31,'movie-row'!$A$1:$Z$1),0)</f>
        <v>0</v>
      </c>
      <c r="N373" s="18" cm="1">
        <f t="array" ref="N373">VLOOKUP($A373,'movie-row'!$A$2:$Z$101,_xlfn.XMATCH(N$31,'movie-row'!$A$1:$Z$1),0)</f>
        <v>3.5</v>
      </c>
      <c r="O373" s="27" cm="1">
        <f t="array" ref="O373">VLOOKUP($A373,'movie-row'!$A$2:$Z$101,_xlfn.XMATCH(O$31,'movie-row'!$A$1:$Z$1),0)</f>
        <v>4</v>
      </c>
      <c r="P373" s="18" cm="1">
        <f t="array" ref="P373">VLOOKUP($A373,'movie-row'!$A$2:$Z$101,_xlfn.XMATCH(P$31,'movie-row'!$A$1:$Z$1),0)</f>
        <v>3.5</v>
      </c>
      <c r="Q373" s="18" cm="1">
        <f t="array" ref="Q373">VLOOKUP($A373,'movie-row'!$A$2:$Z$101,_xlfn.XMATCH(Q$31,'movie-row'!$A$1:$Z$1),0)</f>
        <v>3.5</v>
      </c>
      <c r="R373" s="18" cm="1">
        <f t="array" ref="R373">VLOOKUP($A373,'movie-row'!$A$2:$Z$101,_xlfn.XMATCH(R$31,'movie-row'!$A$1:$Z$1),0)</f>
        <v>4</v>
      </c>
      <c r="S373" s="18" cm="1">
        <f t="array" ref="S373">VLOOKUP($A373,'movie-row'!$A$2:$Z$101,_xlfn.XMATCH(S$31,'movie-row'!$A$1:$Z$1),0)</f>
        <v>4.5</v>
      </c>
      <c r="T373" s="18" cm="1">
        <f t="array" ref="T373">VLOOKUP($A373,'movie-row'!$A$2:$Z$101,_xlfn.XMATCH(T$31,'movie-row'!$A$1:$Z$1),0)</f>
        <v>4</v>
      </c>
      <c r="U373" s="18" cm="1">
        <f t="array" ref="U373">VLOOKUP($A373,'movie-row'!$A$2:$Z$101,_xlfn.XMATCH(U$31,'movie-row'!$A$1:$Z$1),0)</f>
        <v>3.5</v>
      </c>
      <c r="V373" s="18" cm="1">
        <f t="array" ref="V373">VLOOKUP($A373,'movie-row'!$A$2:$Z$101,_xlfn.XMATCH(V$31,'movie-row'!$A$1:$Z$1),0)</f>
        <v>3</v>
      </c>
      <c r="W373" s="18" cm="1">
        <f t="array" ref="W373">VLOOKUP($A373,'movie-row'!$A$2:$Z$101,_xlfn.XMATCH(W$31,'movie-row'!$A$1:$Z$1),0)</f>
        <v>1.5</v>
      </c>
      <c r="X373" s="18" cm="1">
        <f t="array" ref="X373">VLOOKUP($A373,'movie-row'!$A$2:$Z$101,_xlfn.XMATCH(X$31,'movie-row'!$A$1:$Z$1),0)</f>
        <v>3</v>
      </c>
      <c r="Y373" s="18" cm="1">
        <f t="array" ref="Y373">VLOOKUP($A373,'movie-row'!$A$2:$Z$101,_xlfn.XMATCH(Y$31,'movie-row'!$A$1:$Z$1),0)</f>
        <v>3</v>
      </c>
      <c r="Z373" s="18" cm="1">
        <f t="array" ref="Z373">VLOOKUP($A373,'movie-row'!$A$2:$Z$101,_xlfn.XMATCH(Z$31,'movie-row'!$A$1:$Z$1),0)</f>
        <v>5</v>
      </c>
      <c r="AB373" s="38"/>
      <c r="AC373" s="38"/>
      <c r="AD373" s="38"/>
      <c r="AE373" s="38"/>
      <c r="AF373" s="38"/>
      <c r="AG373" s="38"/>
      <c r="AH373" s="38"/>
      <c r="AI373" s="38"/>
      <c r="AJ373" s="38"/>
      <c r="AK373" s="38"/>
      <c r="AL373" s="38"/>
      <c r="AM373" s="38"/>
      <c r="AN373" s="38"/>
      <c r="AO373" s="38"/>
      <c r="AP373" s="38"/>
      <c r="AQ373" s="38"/>
      <c r="AR373" s="38"/>
      <c r="AS373" s="38"/>
      <c r="AT373" s="38"/>
      <c r="AU373" s="38"/>
      <c r="AV373" s="38"/>
      <c r="AW373" s="38"/>
      <c r="AX373" s="38"/>
      <c r="AY373" s="38"/>
      <c r="AZ373" s="38"/>
    </row>
    <row r="374" spans="1:52">
      <c r="A374" s="1" t="str">
        <f t="shared" si="65"/>
        <v>808: Shrek (2001)</v>
      </c>
      <c r="B374" s="18" cm="1">
        <f t="array" ref="B374">VLOOKUP($A374,'movie-row'!$A$2:$Z$101,_xlfn.XMATCH(B$32,'movie-row'!$A$1:$Z$1),0)</f>
        <v>4</v>
      </c>
      <c r="C374" s="18" cm="1">
        <f t="array" ref="C374">VLOOKUP($A374,'movie-row'!$A$2:$Z$101,_xlfn.XMATCH(C$32,'movie-row'!$A$1:$Z$1),0)</f>
        <v>3</v>
      </c>
      <c r="D374" s="18" cm="1">
        <f t="array" ref="D374">VLOOKUP($A374,'movie-row'!$A$2:$Z$101,_xlfn.XMATCH(D$32,'movie-row'!$A$1:$Z$1),0)</f>
        <v>4.5</v>
      </c>
      <c r="E374" s="18" cm="1">
        <f t="array" ref="E374">VLOOKUP($A374,'movie-row'!$A$2:$Z$101,_xlfn.XMATCH(E$32,'movie-row'!$A$1:$Z$1),0)</f>
        <v>4.5</v>
      </c>
      <c r="F374" s="27" cm="1">
        <f t="array" ref="F374">VLOOKUP($A374,'movie-row'!$A$2:$Z$101,_xlfn.XMATCH(F$32,'movie-row'!$A$1:$Z$1),0)</f>
        <v>5</v>
      </c>
      <c r="G374" s="18" cm="1">
        <f t="array" ref="G374">VLOOKUP($A374,'movie-row'!$A$2:$Z$101,_xlfn.XMATCH(G$32,'movie-row'!$A$1:$Z$1),0)</f>
        <v>2</v>
      </c>
      <c r="H374" s="18" cm="1">
        <f t="array" ref="H374">VLOOKUP($A374,'movie-row'!$A$2:$Z$101,_xlfn.XMATCH(H$32,'movie-row'!$A$1:$Z$1),0)</f>
        <v>3</v>
      </c>
      <c r="I374" s="18" cm="1">
        <f t="array" ref="I374">VLOOKUP($A374,'movie-row'!$A$2:$Z$101,_xlfn.XMATCH(I$32,'movie-row'!$A$1:$Z$1),0)</f>
        <v>4</v>
      </c>
      <c r="J374" s="18" cm="1">
        <f t="array" ref="J374">VLOOKUP($A374,'movie-row'!$A$2:$Z$101,_xlfn.XMATCH(J$32,'movie-row'!$A$1:$Z$1),0)</f>
        <v>5</v>
      </c>
      <c r="K374" s="18" cm="1">
        <f t="array" ref="K374">VLOOKUP($A374,'movie-row'!$A$2:$Z$101,_xlfn.XMATCH(K$32,'movie-row'!$A$1:$Z$1),0)</f>
        <v>3</v>
      </c>
      <c r="L374" s="18" cm="1">
        <f t="array" ref="L374">VLOOKUP($A374,'movie-row'!$A$2:$Z$101,_xlfn.XMATCH(L$32,'movie-row'!$A$1:$Z$1),0)</f>
        <v>4</v>
      </c>
      <c r="M374" s="18" cm="1">
        <f t="array" ref="M374">VLOOKUP($A374,'movie-row'!$A$2:$Z$101,_xlfn.XMATCH(M$32,'movie-row'!$A$1:$Z$1),0)</f>
        <v>1.5</v>
      </c>
      <c r="N374" s="18" cm="1">
        <f t="array" ref="N374">VLOOKUP($A374,'movie-row'!$A$2:$Z$101,_xlfn.XMATCH(N$32,'movie-row'!$A$1:$Z$1),0)</f>
        <v>0</v>
      </c>
      <c r="O374" s="27" cm="1">
        <f t="array" ref="O374">VLOOKUP($A374,'movie-row'!$A$2:$Z$101,_xlfn.XMATCH(O$32,'movie-row'!$A$1:$Z$1),0)</f>
        <v>3.5</v>
      </c>
      <c r="P374" s="18" cm="1">
        <f t="array" ref="P374">VLOOKUP($A374,'movie-row'!$A$2:$Z$101,_xlfn.XMATCH(P$32,'movie-row'!$A$1:$Z$1),0)</f>
        <v>3</v>
      </c>
      <c r="Q374" s="18" cm="1">
        <f t="array" ref="Q374">VLOOKUP($A374,'movie-row'!$A$2:$Z$101,_xlfn.XMATCH(Q$32,'movie-row'!$A$1:$Z$1),0)</f>
        <v>4</v>
      </c>
      <c r="R374" s="18" cm="1">
        <f t="array" ref="R374">VLOOKUP($A374,'movie-row'!$A$2:$Z$101,_xlfn.XMATCH(R$32,'movie-row'!$A$1:$Z$1),0)</f>
        <v>4</v>
      </c>
      <c r="S374" s="18" cm="1">
        <f t="array" ref="S374">VLOOKUP($A374,'movie-row'!$A$2:$Z$101,_xlfn.XMATCH(S$32,'movie-row'!$A$1:$Z$1),0)</f>
        <v>3.5</v>
      </c>
      <c r="T374" s="18" cm="1">
        <f t="array" ref="T374">VLOOKUP($A374,'movie-row'!$A$2:$Z$101,_xlfn.XMATCH(T$32,'movie-row'!$A$1:$Z$1),0)</f>
        <v>4</v>
      </c>
      <c r="U374" s="18" cm="1">
        <f t="array" ref="U374">VLOOKUP($A374,'movie-row'!$A$2:$Z$101,_xlfn.XMATCH(U$32,'movie-row'!$A$1:$Z$1),0)</f>
        <v>4.5</v>
      </c>
      <c r="V374" s="18" cm="1">
        <f t="array" ref="V374">VLOOKUP($A374,'movie-row'!$A$2:$Z$101,_xlfn.XMATCH(V$32,'movie-row'!$A$1:$Z$1),0)</f>
        <v>5</v>
      </c>
      <c r="W374" s="18" cm="1">
        <f t="array" ref="W374">VLOOKUP($A374,'movie-row'!$A$2:$Z$101,_xlfn.XMATCH(W$32,'movie-row'!$A$1:$Z$1),0)</f>
        <v>3</v>
      </c>
      <c r="X374" s="18" cm="1">
        <f t="array" ref="X374">VLOOKUP($A374,'movie-row'!$A$2:$Z$101,_xlfn.XMATCH(X$32,'movie-row'!$A$1:$Z$1),0)</f>
        <v>2</v>
      </c>
      <c r="Y374" s="18" cm="1">
        <f t="array" ref="Y374">VLOOKUP($A374,'movie-row'!$A$2:$Z$101,_xlfn.XMATCH(Y$32,'movie-row'!$A$1:$Z$1),0)</f>
        <v>5</v>
      </c>
      <c r="Z374" s="18" cm="1">
        <f t="array" ref="Z374">VLOOKUP($A374,'movie-row'!$A$2:$Z$101,_xlfn.XMATCH(Z$32,'movie-row'!$A$1:$Z$1),0)</f>
        <v>2</v>
      </c>
      <c r="AB374" s="38"/>
      <c r="AC374" s="38"/>
      <c r="AD374" s="38"/>
      <c r="AE374" s="38"/>
      <c r="AF374" s="38"/>
      <c r="AG374" s="38"/>
      <c r="AH374" s="38"/>
      <c r="AI374" s="38"/>
      <c r="AJ374" s="38"/>
      <c r="AK374" s="38"/>
      <c r="AL374" s="38"/>
      <c r="AM374" s="38"/>
      <c r="AN374" s="38"/>
      <c r="AO374" s="38"/>
      <c r="AP374" s="38"/>
      <c r="AQ374" s="38"/>
      <c r="AR374" s="38"/>
      <c r="AS374" s="38"/>
      <c r="AT374" s="38"/>
      <c r="AU374" s="38"/>
      <c r="AV374" s="38"/>
      <c r="AW374" s="38"/>
      <c r="AX374" s="38"/>
      <c r="AY374" s="38"/>
      <c r="AZ374" s="38"/>
    </row>
    <row r="375" spans="1:52">
      <c r="A375" s="1" t="str">
        <f t="shared" si="65"/>
        <v>808: Shrek (2001)</v>
      </c>
      <c r="B375" s="18" cm="1">
        <f t="array" ref="B375">VLOOKUP($A375,'movie-row'!$A$2:$Z$101,_xlfn.XMATCH(B$33,'movie-row'!$A$1:$Z$1),0)</f>
        <v>3.5</v>
      </c>
      <c r="C375" s="18" cm="1">
        <f t="array" ref="C375">VLOOKUP($A375,'movie-row'!$A$2:$Z$101,_xlfn.XMATCH(C$33,'movie-row'!$A$1:$Z$1),0)</f>
        <v>4</v>
      </c>
      <c r="D375" s="18" cm="1">
        <f t="array" ref="D375">VLOOKUP($A375,'movie-row'!$A$2:$Z$101,_xlfn.XMATCH(D$33,'movie-row'!$A$1:$Z$1),0)</f>
        <v>3.5</v>
      </c>
      <c r="E375" s="18" cm="1">
        <f t="array" ref="E375">VLOOKUP($A375,'movie-row'!$A$2:$Z$101,_xlfn.XMATCH(E$33,'movie-row'!$A$1:$Z$1),0)</f>
        <v>3.5</v>
      </c>
      <c r="F375" s="27" cm="1">
        <f t="array" ref="F375">VLOOKUP($A375,'movie-row'!$A$2:$Z$101,_xlfn.XMATCH(F$33,'movie-row'!$A$1:$Z$1),0)</f>
        <v>4</v>
      </c>
      <c r="G375" s="18" cm="1">
        <f t="array" ref="G375">VLOOKUP($A375,'movie-row'!$A$2:$Z$101,_xlfn.XMATCH(G$33,'movie-row'!$A$1:$Z$1),0)</f>
        <v>3.5</v>
      </c>
      <c r="H375" s="18" cm="1">
        <f t="array" ref="H375">VLOOKUP($A375,'movie-row'!$A$2:$Z$101,_xlfn.XMATCH(H$33,'movie-row'!$A$1:$Z$1),0)</f>
        <v>4</v>
      </c>
      <c r="I375" s="18" cm="1">
        <f t="array" ref="I375">VLOOKUP($A375,'movie-row'!$A$2:$Z$101,_xlfn.XMATCH(I$33,'movie-row'!$A$1:$Z$1),0)</f>
        <v>3</v>
      </c>
      <c r="J375" s="18" cm="1">
        <f t="array" ref="J375">VLOOKUP($A375,'movie-row'!$A$2:$Z$101,_xlfn.XMATCH(J$33,'movie-row'!$A$1:$Z$1),0)</f>
        <v>4.5</v>
      </c>
      <c r="K375" s="18" cm="1">
        <f t="array" ref="K375">VLOOKUP($A375,'movie-row'!$A$2:$Z$101,_xlfn.XMATCH(K$33,'movie-row'!$A$1:$Z$1),0)</f>
        <v>3.5</v>
      </c>
      <c r="L375" s="18" cm="1">
        <f t="array" ref="L375">VLOOKUP($A375,'movie-row'!$A$2:$Z$101,_xlfn.XMATCH(L$33,'movie-row'!$A$1:$Z$1),0)</f>
        <v>3.5</v>
      </c>
      <c r="M375" s="18" cm="1">
        <f t="array" ref="M375">VLOOKUP($A375,'movie-row'!$A$2:$Z$101,_xlfn.XMATCH(M$33,'movie-row'!$A$1:$Z$1),0)</f>
        <v>3</v>
      </c>
      <c r="N375" s="18" cm="1">
        <f t="array" ref="N375">VLOOKUP($A375,'movie-row'!$A$2:$Z$101,_xlfn.XMATCH(N$33,'movie-row'!$A$1:$Z$1),0)</f>
        <v>4</v>
      </c>
      <c r="O375" s="27" cm="1">
        <f t="array" ref="O375">VLOOKUP($A375,'movie-row'!$A$2:$Z$101,_xlfn.XMATCH(O$33,'movie-row'!$A$1:$Z$1),0)</f>
        <v>3.5</v>
      </c>
      <c r="P375" s="18" cm="1">
        <f t="array" ref="P375">VLOOKUP($A375,'movie-row'!$A$2:$Z$101,_xlfn.XMATCH(P$33,'movie-row'!$A$1:$Z$1),0)</f>
        <v>0</v>
      </c>
      <c r="Q375" s="18" cm="1">
        <f t="array" ref="Q375">VLOOKUP($A375,'movie-row'!$A$2:$Z$101,_xlfn.XMATCH(Q$33,'movie-row'!$A$1:$Z$1),0)</f>
        <v>5</v>
      </c>
      <c r="R375" s="18" cm="1">
        <f t="array" ref="R375">VLOOKUP($A375,'movie-row'!$A$2:$Z$101,_xlfn.XMATCH(R$33,'movie-row'!$A$1:$Z$1),0)</f>
        <v>4</v>
      </c>
      <c r="S375" s="18" cm="1">
        <f t="array" ref="S375">VLOOKUP($A375,'movie-row'!$A$2:$Z$101,_xlfn.XMATCH(S$33,'movie-row'!$A$1:$Z$1),0)</f>
        <v>0</v>
      </c>
      <c r="T375" s="18" cm="1">
        <f t="array" ref="T375">VLOOKUP($A375,'movie-row'!$A$2:$Z$101,_xlfn.XMATCH(T$33,'movie-row'!$A$1:$Z$1),0)</f>
        <v>3</v>
      </c>
      <c r="U375" s="18" cm="1">
        <f t="array" ref="U375">VLOOKUP($A375,'movie-row'!$A$2:$Z$101,_xlfn.XMATCH(U$33,'movie-row'!$A$1:$Z$1),0)</f>
        <v>3</v>
      </c>
      <c r="V375" s="18" cm="1">
        <f t="array" ref="V375">VLOOKUP($A375,'movie-row'!$A$2:$Z$101,_xlfn.XMATCH(V$33,'movie-row'!$A$1:$Z$1),0)</f>
        <v>4</v>
      </c>
      <c r="W375" s="18" cm="1">
        <f t="array" ref="W375">VLOOKUP($A375,'movie-row'!$A$2:$Z$101,_xlfn.XMATCH(W$33,'movie-row'!$A$1:$Z$1),0)</f>
        <v>4.5</v>
      </c>
      <c r="X375" s="18" cm="1">
        <f t="array" ref="X375">VLOOKUP($A375,'movie-row'!$A$2:$Z$101,_xlfn.XMATCH(X$33,'movie-row'!$A$1:$Z$1),0)</f>
        <v>3.5</v>
      </c>
      <c r="Y375" s="18" cm="1">
        <f t="array" ref="Y375">VLOOKUP($A375,'movie-row'!$A$2:$Z$101,_xlfn.XMATCH(Y$33,'movie-row'!$A$1:$Z$1),0)</f>
        <v>4.5</v>
      </c>
      <c r="Z375" s="18" cm="1">
        <f t="array" ref="Z375">VLOOKUP($A375,'movie-row'!$A$2:$Z$101,_xlfn.XMATCH(Z$33,'movie-row'!$A$1:$Z$1),0)</f>
        <v>4</v>
      </c>
      <c r="AB375" s="38"/>
      <c r="AC375" s="38"/>
      <c r="AD375" s="38"/>
      <c r="AE375" s="38"/>
      <c r="AF375" s="38"/>
      <c r="AG375" s="38"/>
      <c r="AH375" s="38"/>
      <c r="AI375" s="38"/>
      <c r="AJ375" s="38"/>
      <c r="AK375" s="38"/>
      <c r="AL375" s="38"/>
      <c r="AM375" s="38"/>
      <c r="AN375" s="38"/>
      <c r="AO375" s="38"/>
      <c r="AP375" s="38"/>
      <c r="AQ375" s="38"/>
      <c r="AR375" s="38"/>
      <c r="AS375" s="38"/>
      <c r="AT375" s="38"/>
      <c r="AU375" s="38"/>
      <c r="AV375" s="38"/>
      <c r="AW375" s="38"/>
      <c r="AX375" s="38"/>
      <c r="AY375" s="38"/>
      <c r="AZ375" s="38"/>
    </row>
    <row r="376" spans="1:52">
      <c r="A376" s="21" t="s">
        <v>66</v>
      </c>
      <c r="B376" s="18" cm="1">
        <f t="array" ref="B376">VLOOKUP($A376,'movie-row'!$A$2:$Z$101,_xlfn.XMATCH(B$29,'movie-row'!$A$1:$Z$1),0)</f>
        <v>0</v>
      </c>
      <c r="C376" s="18" cm="1">
        <f t="array" ref="C376">VLOOKUP($A376,'movie-row'!$A$2:$Z$101,_xlfn.XMATCH(C$29,'movie-row'!$A$1:$Z$1),0)</f>
        <v>0</v>
      </c>
      <c r="D376" s="18" cm="1">
        <f t="array" ref="D376">VLOOKUP($A376,'movie-row'!$A$2:$Z$101,_xlfn.XMATCH(D$29,'movie-row'!$A$1:$Z$1),0)</f>
        <v>0</v>
      </c>
      <c r="E376" s="18" cm="1">
        <f t="array" ref="E376">VLOOKUP($A376,'movie-row'!$A$2:$Z$101,_xlfn.XMATCH(E$29,'movie-row'!$A$1:$Z$1),0)</f>
        <v>0</v>
      </c>
      <c r="F376" s="27" cm="1">
        <f t="array" ref="F376">VLOOKUP($A376,'movie-row'!$A$2:$Z$101,_xlfn.XMATCH(F$29,'movie-row'!$A$1:$Z$1),0)</f>
        <v>1.5</v>
      </c>
      <c r="G376" s="18" cm="1">
        <f t="array" ref="G376">VLOOKUP($A376,'movie-row'!$A$2:$Z$101,_xlfn.XMATCH(G$29,'movie-row'!$A$1:$Z$1),0)</f>
        <v>0</v>
      </c>
      <c r="H376" s="18" cm="1">
        <f t="array" ref="H376">VLOOKUP($A376,'movie-row'!$A$2:$Z$101,_xlfn.XMATCH(H$29,'movie-row'!$A$1:$Z$1),0)</f>
        <v>4</v>
      </c>
      <c r="I376" s="18" cm="1">
        <f t="array" ref="I376">VLOOKUP($A376,'movie-row'!$A$2:$Z$101,_xlfn.XMATCH(I$29,'movie-row'!$A$1:$Z$1),0)</f>
        <v>0</v>
      </c>
      <c r="J376" s="18" cm="1">
        <f t="array" ref="J376">VLOOKUP($A376,'movie-row'!$A$2:$Z$101,_xlfn.XMATCH(J$29,'movie-row'!$A$1:$Z$1),0)</f>
        <v>4</v>
      </c>
      <c r="K376" s="18" cm="1">
        <f t="array" ref="K376">VLOOKUP($A376,'movie-row'!$A$2:$Z$101,_xlfn.XMATCH(K$29,'movie-row'!$A$1:$Z$1),0)</f>
        <v>0</v>
      </c>
      <c r="L376" s="18" cm="1">
        <f t="array" ref="L376">VLOOKUP($A376,'movie-row'!$A$2:$Z$101,_xlfn.XMATCH(L$29,'movie-row'!$A$1:$Z$1),0)</f>
        <v>4.5</v>
      </c>
      <c r="M376" s="18" cm="1">
        <f t="array" ref="M376">VLOOKUP($A376,'movie-row'!$A$2:$Z$101,_xlfn.XMATCH(M$29,'movie-row'!$A$1:$Z$1),0)</f>
        <v>0</v>
      </c>
      <c r="N376" s="18" cm="1">
        <f t="array" ref="N376">VLOOKUP($A376,'movie-row'!$A$2:$Z$101,_xlfn.XMATCH(N$29,'movie-row'!$A$1:$Z$1),0)</f>
        <v>3.5</v>
      </c>
      <c r="O376" s="27" cm="1">
        <f t="array" ref="O376">VLOOKUP($A376,'movie-row'!$A$2:$Z$101,_xlfn.XMATCH(O$29,'movie-row'!$A$1:$Z$1),0)</f>
        <v>3.5</v>
      </c>
      <c r="P376" s="18" cm="1">
        <f t="array" ref="P376">VLOOKUP($A376,'movie-row'!$A$2:$Z$101,_xlfn.XMATCH(P$29,'movie-row'!$A$1:$Z$1),0)</f>
        <v>4</v>
      </c>
      <c r="Q376" s="18" cm="1">
        <f t="array" ref="Q376">VLOOKUP($A376,'movie-row'!$A$2:$Z$101,_xlfn.XMATCH(Q$29,'movie-row'!$A$1:$Z$1),0)</f>
        <v>0</v>
      </c>
      <c r="R376" s="18" cm="1">
        <f t="array" ref="R376">VLOOKUP($A376,'movie-row'!$A$2:$Z$101,_xlfn.XMATCH(R$29,'movie-row'!$A$1:$Z$1),0)</f>
        <v>0</v>
      </c>
      <c r="S376" s="18" cm="1">
        <f t="array" ref="S376">VLOOKUP($A376,'movie-row'!$A$2:$Z$101,_xlfn.XMATCH(S$29,'movie-row'!$A$1:$Z$1),0)</f>
        <v>3.5</v>
      </c>
      <c r="T376" s="18" cm="1">
        <f t="array" ref="T376">VLOOKUP($A376,'movie-row'!$A$2:$Z$101,_xlfn.XMATCH(T$29,'movie-row'!$A$1:$Z$1),0)</f>
        <v>0</v>
      </c>
      <c r="U376" s="18" cm="1">
        <f t="array" ref="U376">VLOOKUP($A376,'movie-row'!$A$2:$Z$101,_xlfn.XMATCH(U$29,'movie-row'!$A$1:$Z$1),0)</f>
        <v>0</v>
      </c>
      <c r="V376" s="18" cm="1">
        <f t="array" ref="V376">VLOOKUP($A376,'movie-row'!$A$2:$Z$101,_xlfn.XMATCH(V$29,'movie-row'!$A$1:$Z$1),0)</f>
        <v>1.5</v>
      </c>
      <c r="W376" s="18" cm="1">
        <f t="array" ref="W376">VLOOKUP($A376,'movie-row'!$A$2:$Z$101,_xlfn.XMATCH(W$29,'movie-row'!$A$1:$Z$1),0)</f>
        <v>4</v>
      </c>
      <c r="X376" s="18" cm="1">
        <f t="array" ref="X376">VLOOKUP($A376,'movie-row'!$A$2:$Z$101,_xlfn.XMATCH(X$29,'movie-row'!$A$1:$Z$1),0)</f>
        <v>0</v>
      </c>
      <c r="Y376" s="18" cm="1">
        <f t="array" ref="Y376">VLOOKUP($A376,'movie-row'!$A$2:$Z$101,_xlfn.XMATCH(Y$29,'movie-row'!$A$1:$Z$1),0)</f>
        <v>5</v>
      </c>
      <c r="Z376" s="18" cm="1">
        <f t="array" ref="Z376">VLOOKUP($A376,'movie-row'!$A$2:$Z$101,_xlfn.XMATCH(Z$29,'movie-row'!$A$1:$Z$1),0)</f>
        <v>3.5</v>
      </c>
      <c r="AB376" s="38"/>
      <c r="AC376" s="38"/>
      <c r="AD376" s="38"/>
      <c r="AE376" s="38"/>
      <c r="AF376" s="38"/>
      <c r="AG376" s="38"/>
      <c r="AH376" s="38"/>
      <c r="AI376" s="38"/>
      <c r="AJ376" s="38"/>
      <c r="AK376" s="38"/>
      <c r="AL376" s="38"/>
      <c r="AM376" s="38"/>
      <c r="AN376" s="38"/>
      <c r="AO376" s="38"/>
      <c r="AP376" s="38"/>
      <c r="AQ376" s="38"/>
      <c r="AR376" s="38"/>
      <c r="AS376" s="38"/>
      <c r="AT376" s="38"/>
      <c r="AU376" s="38"/>
      <c r="AV376" s="38"/>
      <c r="AW376" s="38"/>
      <c r="AX376" s="38"/>
      <c r="AY376" s="38"/>
      <c r="AZ376" s="38"/>
    </row>
    <row r="377" spans="1:52">
      <c r="A377" s="1" t="str">
        <f t="shared" ref="A377:A380" si="66">A376</f>
        <v>809: Shrek 2 (2004)</v>
      </c>
      <c r="B377" s="18" cm="1">
        <f t="array" ref="B377">VLOOKUP($A377,'movie-row'!$A$2:$Z$101,_xlfn.XMATCH(B$30,'movie-row'!$A$1:$Z$1),0)</f>
        <v>4</v>
      </c>
      <c r="C377" s="18" cm="1">
        <f t="array" ref="C377">VLOOKUP($A377,'movie-row'!$A$2:$Z$101,_xlfn.XMATCH(C$30,'movie-row'!$A$1:$Z$1),0)</f>
        <v>4</v>
      </c>
      <c r="D377" s="18" cm="1">
        <f t="array" ref="D377">VLOOKUP($A377,'movie-row'!$A$2:$Z$101,_xlfn.XMATCH(D$30,'movie-row'!$A$1:$Z$1),0)</f>
        <v>1.5</v>
      </c>
      <c r="E377" s="18" cm="1">
        <f t="array" ref="E377">VLOOKUP($A377,'movie-row'!$A$2:$Z$101,_xlfn.XMATCH(E$30,'movie-row'!$A$1:$Z$1),0)</f>
        <v>3.5</v>
      </c>
      <c r="F377" s="27" cm="1">
        <f t="array" ref="F377">VLOOKUP($A377,'movie-row'!$A$2:$Z$101,_xlfn.XMATCH(F$30,'movie-row'!$A$1:$Z$1),0)</f>
        <v>0</v>
      </c>
      <c r="G377" s="18" cm="1">
        <f t="array" ref="G377">VLOOKUP($A377,'movie-row'!$A$2:$Z$101,_xlfn.XMATCH(G$30,'movie-row'!$A$1:$Z$1),0)</f>
        <v>0</v>
      </c>
      <c r="H377" s="18" cm="1">
        <f t="array" ref="H377">VLOOKUP($A377,'movie-row'!$A$2:$Z$101,_xlfn.XMATCH(H$30,'movie-row'!$A$1:$Z$1),0)</f>
        <v>3.5</v>
      </c>
      <c r="I377" s="18" cm="1">
        <f t="array" ref="I377">VLOOKUP($A377,'movie-row'!$A$2:$Z$101,_xlfn.XMATCH(I$30,'movie-row'!$A$1:$Z$1),0)</f>
        <v>4.5</v>
      </c>
      <c r="J377" s="18" cm="1">
        <f t="array" ref="J377">VLOOKUP($A377,'movie-row'!$A$2:$Z$101,_xlfn.XMATCH(J$30,'movie-row'!$A$1:$Z$1),0)</f>
        <v>0</v>
      </c>
      <c r="K377" s="18" cm="1">
        <f t="array" ref="K377">VLOOKUP($A377,'movie-row'!$A$2:$Z$101,_xlfn.XMATCH(K$30,'movie-row'!$A$1:$Z$1),0)</f>
        <v>0</v>
      </c>
      <c r="L377" s="18" cm="1">
        <f t="array" ref="L377">VLOOKUP($A377,'movie-row'!$A$2:$Z$101,_xlfn.XMATCH(L$30,'movie-row'!$A$1:$Z$1),0)</f>
        <v>4</v>
      </c>
      <c r="M377" s="18" cm="1">
        <f t="array" ref="M377">VLOOKUP($A377,'movie-row'!$A$2:$Z$101,_xlfn.XMATCH(M$30,'movie-row'!$A$1:$Z$1),0)</f>
        <v>0</v>
      </c>
      <c r="N377" s="18" cm="1">
        <f t="array" ref="N377">VLOOKUP($A377,'movie-row'!$A$2:$Z$101,_xlfn.XMATCH(N$30,'movie-row'!$A$1:$Z$1),0)</f>
        <v>3.5</v>
      </c>
      <c r="O377" s="27" cm="1">
        <f t="array" ref="O377">VLOOKUP($A377,'movie-row'!$A$2:$Z$101,_xlfn.XMATCH(O$30,'movie-row'!$A$1:$Z$1),0)</f>
        <v>4</v>
      </c>
      <c r="P377" s="18" cm="1">
        <f t="array" ref="P377">VLOOKUP($A377,'movie-row'!$A$2:$Z$101,_xlfn.XMATCH(P$30,'movie-row'!$A$1:$Z$1),0)</f>
        <v>5</v>
      </c>
      <c r="Q377" s="18" cm="1">
        <f t="array" ref="Q377">VLOOKUP($A377,'movie-row'!$A$2:$Z$101,_xlfn.XMATCH(Q$30,'movie-row'!$A$1:$Z$1),0)</f>
        <v>4</v>
      </c>
      <c r="R377" s="18" cm="1">
        <f t="array" ref="R377">VLOOKUP($A377,'movie-row'!$A$2:$Z$101,_xlfn.XMATCH(R$30,'movie-row'!$A$1:$Z$1),0)</f>
        <v>5</v>
      </c>
      <c r="S377" s="18" cm="1">
        <f t="array" ref="S377">VLOOKUP($A377,'movie-row'!$A$2:$Z$101,_xlfn.XMATCH(S$30,'movie-row'!$A$1:$Z$1),0)</f>
        <v>3.5</v>
      </c>
      <c r="T377" s="18" cm="1">
        <f t="array" ref="T377">VLOOKUP($A377,'movie-row'!$A$2:$Z$101,_xlfn.XMATCH(T$30,'movie-row'!$A$1:$Z$1),0)</f>
        <v>0</v>
      </c>
      <c r="U377" s="18" cm="1">
        <f t="array" ref="U377">VLOOKUP($A377,'movie-row'!$A$2:$Z$101,_xlfn.XMATCH(U$30,'movie-row'!$A$1:$Z$1),0)</f>
        <v>3.5</v>
      </c>
      <c r="V377" s="18" cm="1">
        <f t="array" ref="V377">VLOOKUP($A377,'movie-row'!$A$2:$Z$101,_xlfn.XMATCH(V$30,'movie-row'!$A$1:$Z$1),0)</f>
        <v>0</v>
      </c>
      <c r="W377" s="18" cm="1">
        <f t="array" ref="W377">VLOOKUP($A377,'movie-row'!$A$2:$Z$101,_xlfn.XMATCH(W$30,'movie-row'!$A$1:$Z$1),0)</f>
        <v>3</v>
      </c>
      <c r="X377" s="18" cm="1">
        <f t="array" ref="X377">VLOOKUP($A377,'movie-row'!$A$2:$Z$101,_xlfn.XMATCH(X$30,'movie-row'!$A$1:$Z$1),0)</f>
        <v>0</v>
      </c>
      <c r="Y377" s="18" cm="1">
        <f t="array" ref="Y377">VLOOKUP($A377,'movie-row'!$A$2:$Z$101,_xlfn.XMATCH(Y$30,'movie-row'!$A$1:$Z$1),0)</f>
        <v>3.5</v>
      </c>
      <c r="Z377" s="18" cm="1">
        <f t="array" ref="Z377">VLOOKUP($A377,'movie-row'!$A$2:$Z$101,_xlfn.XMATCH(Z$30,'movie-row'!$A$1:$Z$1),0)</f>
        <v>4</v>
      </c>
      <c r="AB377" s="38"/>
      <c r="AC377" s="38"/>
      <c r="AD377" s="38"/>
      <c r="AE377" s="38"/>
      <c r="AF377" s="38"/>
      <c r="AG377" s="38"/>
      <c r="AH377" s="38"/>
      <c r="AI377" s="38"/>
      <c r="AJ377" s="38"/>
      <c r="AK377" s="38"/>
      <c r="AL377" s="38"/>
      <c r="AM377" s="38"/>
      <c r="AN377" s="38"/>
      <c r="AO377" s="38"/>
      <c r="AP377" s="38"/>
      <c r="AQ377" s="38"/>
      <c r="AR377" s="38"/>
      <c r="AS377" s="38"/>
      <c r="AT377" s="38"/>
      <c r="AU377" s="38"/>
      <c r="AV377" s="38"/>
      <c r="AW377" s="38"/>
      <c r="AX377" s="38"/>
      <c r="AY377" s="38"/>
      <c r="AZ377" s="38"/>
    </row>
    <row r="378" spans="1:52">
      <c r="A378" s="1" t="str">
        <f t="shared" si="66"/>
        <v>809: Shrek 2 (2004)</v>
      </c>
      <c r="B378" s="18" cm="1">
        <f t="array" ref="B378">VLOOKUP($A378,'movie-row'!$A$2:$Z$101,_xlfn.XMATCH(B$31,'movie-row'!$A$1:$Z$1),0)</f>
        <v>1.5</v>
      </c>
      <c r="C378" s="18" cm="1">
        <f t="array" ref="C378">VLOOKUP($A378,'movie-row'!$A$2:$Z$101,_xlfn.XMATCH(C$31,'movie-row'!$A$1:$Z$1),0)</f>
        <v>1.5</v>
      </c>
      <c r="D378" s="18" cm="1">
        <f t="array" ref="D378">VLOOKUP($A378,'movie-row'!$A$2:$Z$101,_xlfn.XMATCH(D$31,'movie-row'!$A$1:$Z$1),0)</f>
        <v>3.5</v>
      </c>
      <c r="E378" s="18" cm="1">
        <f t="array" ref="E378">VLOOKUP($A378,'movie-row'!$A$2:$Z$101,_xlfn.XMATCH(E$31,'movie-row'!$A$1:$Z$1),0)</f>
        <v>5</v>
      </c>
      <c r="F378" s="27" cm="1">
        <f t="array" ref="F378">VLOOKUP($A378,'movie-row'!$A$2:$Z$101,_xlfn.XMATCH(F$31,'movie-row'!$A$1:$Z$1),0)</f>
        <v>3</v>
      </c>
      <c r="G378" s="18" cm="1">
        <f t="array" ref="G378">VLOOKUP($A378,'movie-row'!$A$2:$Z$101,_xlfn.XMATCH(G$31,'movie-row'!$A$1:$Z$1),0)</f>
        <v>5</v>
      </c>
      <c r="H378" s="18" cm="1">
        <f t="array" ref="H378">VLOOKUP($A378,'movie-row'!$A$2:$Z$101,_xlfn.XMATCH(H$31,'movie-row'!$A$1:$Z$1),0)</f>
        <v>0</v>
      </c>
      <c r="I378" s="18" cm="1">
        <f t="array" ref="I378">VLOOKUP($A378,'movie-row'!$A$2:$Z$101,_xlfn.XMATCH(I$31,'movie-row'!$A$1:$Z$1),0)</f>
        <v>3.5</v>
      </c>
      <c r="J378" s="18" cm="1">
        <f t="array" ref="J378">VLOOKUP($A378,'movie-row'!$A$2:$Z$101,_xlfn.XMATCH(J$31,'movie-row'!$A$1:$Z$1),0)</f>
        <v>3.5</v>
      </c>
      <c r="K378" s="18" cm="1">
        <f t="array" ref="K378">VLOOKUP($A378,'movie-row'!$A$2:$Z$101,_xlfn.XMATCH(K$31,'movie-row'!$A$1:$Z$1),0)</f>
        <v>0</v>
      </c>
      <c r="L378" s="18" cm="1">
        <f t="array" ref="L378">VLOOKUP($A378,'movie-row'!$A$2:$Z$101,_xlfn.XMATCH(L$31,'movie-row'!$A$1:$Z$1),0)</f>
        <v>0</v>
      </c>
      <c r="M378" s="18" cm="1">
        <f t="array" ref="M378">VLOOKUP($A378,'movie-row'!$A$2:$Z$101,_xlfn.XMATCH(M$31,'movie-row'!$A$1:$Z$1),0)</f>
        <v>0</v>
      </c>
      <c r="N378" s="18" cm="1">
        <f t="array" ref="N378">VLOOKUP($A378,'movie-row'!$A$2:$Z$101,_xlfn.XMATCH(N$31,'movie-row'!$A$1:$Z$1),0)</f>
        <v>0</v>
      </c>
      <c r="O378" s="27" cm="1">
        <f t="array" ref="O378">VLOOKUP($A378,'movie-row'!$A$2:$Z$101,_xlfn.XMATCH(O$31,'movie-row'!$A$1:$Z$1),0)</f>
        <v>3.5</v>
      </c>
      <c r="P378" s="18" cm="1">
        <f t="array" ref="P378">VLOOKUP($A378,'movie-row'!$A$2:$Z$101,_xlfn.XMATCH(P$31,'movie-row'!$A$1:$Z$1),0)</f>
        <v>0</v>
      </c>
      <c r="Q378" s="18" cm="1">
        <f t="array" ref="Q378">VLOOKUP($A378,'movie-row'!$A$2:$Z$101,_xlfn.XMATCH(Q$31,'movie-row'!$A$1:$Z$1),0)</f>
        <v>3.5</v>
      </c>
      <c r="R378" s="18" cm="1">
        <f t="array" ref="R378">VLOOKUP($A378,'movie-row'!$A$2:$Z$101,_xlfn.XMATCH(R$31,'movie-row'!$A$1:$Z$1),0)</f>
        <v>3.5</v>
      </c>
      <c r="S378" s="18" cm="1">
        <f t="array" ref="S378">VLOOKUP($A378,'movie-row'!$A$2:$Z$101,_xlfn.XMATCH(S$31,'movie-row'!$A$1:$Z$1),0)</f>
        <v>4</v>
      </c>
      <c r="T378" s="18" cm="1">
        <f t="array" ref="T378">VLOOKUP($A378,'movie-row'!$A$2:$Z$101,_xlfn.XMATCH(T$31,'movie-row'!$A$1:$Z$1),0)</f>
        <v>3.5</v>
      </c>
      <c r="U378" s="18" cm="1">
        <f t="array" ref="U378">VLOOKUP($A378,'movie-row'!$A$2:$Z$101,_xlfn.XMATCH(U$31,'movie-row'!$A$1:$Z$1),0)</f>
        <v>0</v>
      </c>
      <c r="V378" s="18" cm="1">
        <f t="array" ref="V378">VLOOKUP($A378,'movie-row'!$A$2:$Z$101,_xlfn.XMATCH(V$31,'movie-row'!$A$1:$Z$1),0)</f>
        <v>4</v>
      </c>
      <c r="W378" s="18" cm="1">
        <f t="array" ref="W378">VLOOKUP($A378,'movie-row'!$A$2:$Z$101,_xlfn.XMATCH(W$31,'movie-row'!$A$1:$Z$1),0)</f>
        <v>0</v>
      </c>
      <c r="X378" s="18" cm="1">
        <f t="array" ref="X378">VLOOKUP($A378,'movie-row'!$A$2:$Z$101,_xlfn.XMATCH(X$31,'movie-row'!$A$1:$Z$1),0)</f>
        <v>4</v>
      </c>
      <c r="Y378" s="18" cm="1">
        <f t="array" ref="Y378">VLOOKUP($A378,'movie-row'!$A$2:$Z$101,_xlfn.XMATCH(Y$31,'movie-row'!$A$1:$Z$1),0)</f>
        <v>3</v>
      </c>
      <c r="Z378" s="18" cm="1">
        <f t="array" ref="Z378">VLOOKUP($A378,'movie-row'!$A$2:$Z$101,_xlfn.XMATCH(Z$31,'movie-row'!$A$1:$Z$1),0)</f>
        <v>3.5</v>
      </c>
      <c r="AB378" s="38"/>
      <c r="AC378" s="38"/>
      <c r="AD378" s="38"/>
      <c r="AE378" s="38"/>
      <c r="AF378" s="38"/>
      <c r="AG378" s="38"/>
      <c r="AH378" s="38"/>
      <c r="AI378" s="38"/>
      <c r="AJ378" s="38"/>
      <c r="AK378" s="38"/>
      <c r="AL378" s="38"/>
      <c r="AM378" s="38"/>
      <c r="AN378" s="38"/>
      <c r="AO378" s="38"/>
      <c r="AP378" s="38"/>
      <c r="AQ378" s="38"/>
      <c r="AR378" s="38"/>
      <c r="AS378" s="38"/>
      <c r="AT378" s="38"/>
      <c r="AU378" s="38"/>
      <c r="AV378" s="38"/>
      <c r="AW378" s="38"/>
      <c r="AX378" s="38"/>
      <c r="AY378" s="38"/>
      <c r="AZ378" s="38"/>
    </row>
    <row r="379" spans="1:52">
      <c r="A379" s="1" t="str">
        <f t="shared" si="66"/>
        <v>809: Shrek 2 (2004)</v>
      </c>
      <c r="B379" s="18" cm="1">
        <f t="array" ref="B379">VLOOKUP($A379,'movie-row'!$A$2:$Z$101,_xlfn.XMATCH(B$32,'movie-row'!$A$1:$Z$1),0)</f>
        <v>3.5</v>
      </c>
      <c r="C379" s="18" cm="1">
        <f t="array" ref="C379">VLOOKUP($A379,'movie-row'!$A$2:$Z$101,_xlfn.XMATCH(C$32,'movie-row'!$A$1:$Z$1),0)</f>
        <v>3</v>
      </c>
      <c r="D379" s="18" cm="1">
        <f t="array" ref="D379">VLOOKUP($A379,'movie-row'!$A$2:$Z$101,_xlfn.XMATCH(D$32,'movie-row'!$A$1:$Z$1),0)</f>
        <v>4</v>
      </c>
      <c r="E379" s="18" cm="1">
        <f t="array" ref="E379">VLOOKUP($A379,'movie-row'!$A$2:$Z$101,_xlfn.XMATCH(E$32,'movie-row'!$A$1:$Z$1),0)</f>
        <v>4.5</v>
      </c>
      <c r="F379" s="27" cm="1">
        <f t="array" ref="F379">VLOOKUP($A379,'movie-row'!$A$2:$Z$101,_xlfn.XMATCH(F$32,'movie-row'!$A$1:$Z$1),0)</f>
        <v>5</v>
      </c>
      <c r="G379" s="18" cm="1">
        <f t="array" ref="G379">VLOOKUP($A379,'movie-row'!$A$2:$Z$101,_xlfn.XMATCH(G$32,'movie-row'!$A$1:$Z$1),0)</f>
        <v>1.5</v>
      </c>
      <c r="H379" s="18" cm="1">
        <f t="array" ref="H379">VLOOKUP($A379,'movie-row'!$A$2:$Z$101,_xlfn.XMATCH(H$32,'movie-row'!$A$1:$Z$1),0)</f>
        <v>3</v>
      </c>
      <c r="I379" s="18" cm="1">
        <f t="array" ref="I379">VLOOKUP($A379,'movie-row'!$A$2:$Z$101,_xlfn.XMATCH(I$32,'movie-row'!$A$1:$Z$1),0)</f>
        <v>3.5</v>
      </c>
      <c r="J379" s="18" cm="1">
        <f t="array" ref="J379">VLOOKUP($A379,'movie-row'!$A$2:$Z$101,_xlfn.XMATCH(J$32,'movie-row'!$A$1:$Z$1),0)</f>
        <v>5</v>
      </c>
      <c r="K379" s="18" cm="1">
        <f t="array" ref="K379">VLOOKUP($A379,'movie-row'!$A$2:$Z$101,_xlfn.XMATCH(K$32,'movie-row'!$A$1:$Z$1),0)</f>
        <v>3</v>
      </c>
      <c r="L379" s="18" cm="1">
        <f t="array" ref="L379">VLOOKUP($A379,'movie-row'!$A$2:$Z$101,_xlfn.XMATCH(L$32,'movie-row'!$A$1:$Z$1),0)</f>
        <v>3.5</v>
      </c>
      <c r="M379" s="18" cm="1">
        <f t="array" ref="M379">VLOOKUP($A379,'movie-row'!$A$2:$Z$101,_xlfn.XMATCH(M$32,'movie-row'!$A$1:$Z$1),0)</f>
        <v>0</v>
      </c>
      <c r="N379" s="18" cm="1">
        <f t="array" ref="N379">VLOOKUP($A379,'movie-row'!$A$2:$Z$101,_xlfn.XMATCH(N$32,'movie-row'!$A$1:$Z$1),0)</f>
        <v>0</v>
      </c>
      <c r="O379" s="27" cm="1">
        <f t="array" ref="O379">VLOOKUP($A379,'movie-row'!$A$2:$Z$101,_xlfn.XMATCH(O$32,'movie-row'!$A$1:$Z$1),0)</f>
        <v>0</v>
      </c>
      <c r="P379" s="18" cm="1">
        <f t="array" ref="P379">VLOOKUP($A379,'movie-row'!$A$2:$Z$101,_xlfn.XMATCH(P$32,'movie-row'!$A$1:$Z$1),0)</f>
        <v>3</v>
      </c>
      <c r="Q379" s="18" cm="1">
        <f t="array" ref="Q379">VLOOKUP($A379,'movie-row'!$A$2:$Z$101,_xlfn.XMATCH(Q$32,'movie-row'!$A$1:$Z$1),0)</f>
        <v>0</v>
      </c>
      <c r="R379" s="18" cm="1">
        <f t="array" ref="R379">VLOOKUP($A379,'movie-row'!$A$2:$Z$101,_xlfn.XMATCH(R$32,'movie-row'!$A$1:$Z$1),0)</f>
        <v>3.5</v>
      </c>
      <c r="S379" s="18" cm="1">
        <f t="array" ref="S379">VLOOKUP($A379,'movie-row'!$A$2:$Z$101,_xlfn.XMATCH(S$32,'movie-row'!$A$1:$Z$1),0)</f>
        <v>0</v>
      </c>
      <c r="T379" s="18" cm="1">
        <f t="array" ref="T379">VLOOKUP($A379,'movie-row'!$A$2:$Z$101,_xlfn.XMATCH(T$32,'movie-row'!$A$1:$Z$1),0)</f>
        <v>0</v>
      </c>
      <c r="U379" s="18" cm="1">
        <f t="array" ref="U379">VLOOKUP($A379,'movie-row'!$A$2:$Z$101,_xlfn.XMATCH(U$32,'movie-row'!$A$1:$Z$1),0)</f>
        <v>4</v>
      </c>
      <c r="V379" s="18" cm="1">
        <f t="array" ref="V379">VLOOKUP($A379,'movie-row'!$A$2:$Z$101,_xlfn.XMATCH(V$32,'movie-row'!$A$1:$Z$1),0)</f>
        <v>5</v>
      </c>
      <c r="W379" s="18" cm="1">
        <f t="array" ref="W379">VLOOKUP($A379,'movie-row'!$A$2:$Z$101,_xlfn.XMATCH(W$32,'movie-row'!$A$1:$Z$1),0)</f>
        <v>3</v>
      </c>
      <c r="X379" s="18" cm="1">
        <f t="array" ref="X379">VLOOKUP($A379,'movie-row'!$A$2:$Z$101,_xlfn.XMATCH(X$32,'movie-row'!$A$1:$Z$1),0)</f>
        <v>1.5</v>
      </c>
      <c r="Y379" s="18" cm="1">
        <f t="array" ref="Y379">VLOOKUP($A379,'movie-row'!$A$2:$Z$101,_xlfn.XMATCH(Y$32,'movie-row'!$A$1:$Z$1),0)</f>
        <v>3.5</v>
      </c>
      <c r="Z379" s="18" cm="1">
        <f t="array" ref="Z379">VLOOKUP($A379,'movie-row'!$A$2:$Z$101,_xlfn.XMATCH(Z$32,'movie-row'!$A$1:$Z$1),0)</f>
        <v>1.5</v>
      </c>
      <c r="AB379" s="38"/>
      <c r="AC379" s="38"/>
      <c r="AD379" s="38"/>
      <c r="AE379" s="38"/>
      <c r="AF379" s="38"/>
      <c r="AG379" s="38"/>
      <c r="AH379" s="38"/>
      <c r="AI379" s="38"/>
      <c r="AJ379" s="38"/>
      <c r="AK379" s="38"/>
      <c r="AL379" s="38"/>
      <c r="AM379" s="38"/>
      <c r="AN379" s="38"/>
      <c r="AO379" s="38"/>
      <c r="AP379" s="38"/>
      <c r="AQ379" s="38"/>
      <c r="AR379" s="38"/>
      <c r="AS379" s="38"/>
      <c r="AT379" s="38"/>
      <c r="AU379" s="38"/>
      <c r="AV379" s="38"/>
      <c r="AW379" s="38"/>
      <c r="AX379" s="38"/>
      <c r="AY379" s="38"/>
      <c r="AZ379" s="38"/>
    </row>
    <row r="380" spans="1:52">
      <c r="A380" s="1" t="str">
        <f t="shared" si="66"/>
        <v>809: Shrek 2 (2004)</v>
      </c>
      <c r="B380" s="18" cm="1">
        <f t="array" ref="B380">VLOOKUP($A380,'movie-row'!$A$2:$Z$101,_xlfn.XMATCH(B$33,'movie-row'!$A$1:$Z$1),0)</f>
        <v>0</v>
      </c>
      <c r="C380" s="18" cm="1">
        <f t="array" ref="C380">VLOOKUP($A380,'movie-row'!$A$2:$Z$101,_xlfn.XMATCH(C$33,'movie-row'!$A$1:$Z$1),0)</f>
        <v>3.5</v>
      </c>
      <c r="D380" s="18" cm="1">
        <f t="array" ref="D380">VLOOKUP($A380,'movie-row'!$A$2:$Z$101,_xlfn.XMATCH(D$33,'movie-row'!$A$1:$Z$1),0)</f>
        <v>3.5</v>
      </c>
      <c r="E380" s="18" cm="1">
        <f t="array" ref="E380">VLOOKUP($A380,'movie-row'!$A$2:$Z$101,_xlfn.XMATCH(E$33,'movie-row'!$A$1:$Z$1),0)</f>
        <v>0</v>
      </c>
      <c r="F380" s="27" cm="1">
        <f t="array" ref="F380">VLOOKUP($A380,'movie-row'!$A$2:$Z$101,_xlfn.XMATCH(F$33,'movie-row'!$A$1:$Z$1),0)</f>
        <v>3.5</v>
      </c>
      <c r="G380" s="18" cm="1">
        <f t="array" ref="G380">VLOOKUP($A380,'movie-row'!$A$2:$Z$101,_xlfn.XMATCH(G$33,'movie-row'!$A$1:$Z$1),0)</f>
        <v>3.5</v>
      </c>
      <c r="H380" s="18" cm="1">
        <f t="array" ref="H380">VLOOKUP($A380,'movie-row'!$A$2:$Z$101,_xlfn.XMATCH(H$33,'movie-row'!$A$1:$Z$1),0)</f>
        <v>0</v>
      </c>
      <c r="I380" s="18" cm="1">
        <f t="array" ref="I380">VLOOKUP($A380,'movie-row'!$A$2:$Z$101,_xlfn.XMATCH(I$33,'movie-row'!$A$1:$Z$1),0)</f>
        <v>4</v>
      </c>
      <c r="J380" s="18" cm="1">
        <f t="array" ref="J380">VLOOKUP($A380,'movie-row'!$A$2:$Z$101,_xlfn.XMATCH(J$33,'movie-row'!$A$1:$Z$1),0)</f>
        <v>4</v>
      </c>
      <c r="K380" s="18" cm="1">
        <f t="array" ref="K380">VLOOKUP($A380,'movie-row'!$A$2:$Z$101,_xlfn.XMATCH(K$33,'movie-row'!$A$1:$Z$1),0)</f>
        <v>3.5</v>
      </c>
      <c r="L380" s="18" cm="1">
        <f t="array" ref="L380">VLOOKUP($A380,'movie-row'!$A$2:$Z$101,_xlfn.XMATCH(L$33,'movie-row'!$A$1:$Z$1),0)</f>
        <v>3.5</v>
      </c>
      <c r="M380" s="18" cm="1">
        <f t="array" ref="M380">VLOOKUP($A380,'movie-row'!$A$2:$Z$101,_xlfn.XMATCH(M$33,'movie-row'!$A$1:$Z$1),0)</f>
        <v>3</v>
      </c>
      <c r="N380" s="18" cm="1">
        <f t="array" ref="N380">VLOOKUP($A380,'movie-row'!$A$2:$Z$101,_xlfn.XMATCH(N$33,'movie-row'!$A$1:$Z$1),0)</f>
        <v>0</v>
      </c>
      <c r="O380" s="27" cm="1">
        <f t="array" ref="O380">VLOOKUP($A380,'movie-row'!$A$2:$Z$101,_xlfn.XMATCH(O$33,'movie-row'!$A$1:$Z$1),0)</f>
        <v>3.5</v>
      </c>
      <c r="P380" s="18" cm="1">
        <f t="array" ref="P380">VLOOKUP($A380,'movie-row'!$A$2:$Z$101,_xlfn.XMATCH(P$33,'movie-row'!$A$1:$Z$1),0)</f>
        <v>0</v>
      </c>
      <c r="Q380" s="18" cm="1">
        <f t="array" ref="Q380">VLOOKUP($A380,'movie-row'!$A$2:$Z$101,_xlfn.XMATCH(Q$33,'movie-row'!$A$1:$Z$1),0)</f>
        <v>5</v>
      </c>
      <c r="R380" s="18" cm="1">
        <f t="array" ref="R380">VLOOKUP($A380,'movie-row'!$A$2:$Z$101,_xlfn.XMATCH(R$33,'movie-row'!$A$1:$Z$1),0)</f>
        <v>3.5</v>
      </c>
      <c r="S380" s="18" cm="1">
        <f t="array" ref="S380">VLOOKUP($A380,'movie-row'!$A$2:$Z$101,_xlfn.XMATCH(S$33,'movie-row'!$A$1:$Z$1),0)</f>
        <v>0</v>
      </c>
      <c r="T380" s="18" cm="1">
        <f t="array" ref="T380">VLOOKUP($A380,'movie-row'!$A$2:$Z$101,_xlfn.XMATCH(T$33,'movie-row'!$A$1:$Z$1),0)</f>
        <v>3</v>
      </c>
      <c r="U380" s="18" cm="1">
        <f t="array" ref="U380">VLOOKUP($A380,'movie-row'!$A$2:$Z$101,_xlfn.XMATCH(U$33,'movie-row'!$A$1:$Z$1),0)</f>
        <v>3</v>
      </c>
      <c r="V380" s="18" cm="1">
        <f t="array" ref="V380">VLOOKUP($A380,'movie-row'!$A$2:$Z$101,_xlfn.XMATCH(V$33,'movie-row'!$A$1:$Z$1),0)</f>
        <v>0</v>
      </c>
      <c r="W380" s="18" cm="1">
        <f t="array" ref="W380">VLOOKUP($A380,'movie-row'!$A$2:$Z$101,_xlfn.XMATCH(W$33,'movie-row'!$A$1:$Z$1),0)</f>
        <v>4</v>
      </c>
      <c r="X380" s="18" cm="1">
        <f t="array" ref="X380">VLOOKUP($A380,'movie-row'!$A$2:$Z$101,_xlfn.XMATCH(X$33,'movie-row'!$A$1:$Z$1),0)</f>
        <v>1.5</v>
      </c>
      <c r="Y380" s="18" cm="1">
        <f t="array" ref="Y380">VLOOKUP($A380,'movie-row'!$A$2:$Z$101,_xlfn.XMATCH(Y$33,'movie-row'!$A$1:$Z$1),0)</f>
        <v>4</v>
      </c>
      <c r="Z380" s="18" cm="1">
        <f t="array" ref="Z380">VLOOKUP($A380,'movie-row'!$A$2:$Z$101,_xlfn.XMATCH(Z$33,'movie-row'!$A$1:$Z$1),0)</f>
        <v>3.5</v>
      </c>
      <c r="AB380" s="38"/>
      <c r="AC380" s="38"/>
      <c r="AD380" s="38"/>
      <c r="AE380" s="38"/>
      <c r="AF380" s="38"/>
      <c r="AG380" s="38"/>
      <c r="AH380" s="38"/>
      <c r="AI380" s="38"/>
      <c r="AJ380" s="38"/>
      <c r="AK380" s="38"/>
      <c r="AL380" s="38"/>
      <c r="AM380" s="38"/>
      <c r="AN380" s="38"/>
      <c r="AO380" s="38"/>
      <c r="AP380" s="38"/>
      <c r="AQ380" s="38"/>
      <c r="AR380" s="38"/>
      <c r="AS380" s="38"/>
      <c r="AT380" s="38"/>
      <c r="AU380" s="38"/>
      <c r="AV380" s="38"/>
      <c r="AW380" s="38"/>
      <c r="AX380" s="38"/>
      <c r="AY380" s="38"/>
      <c r="AZ380" s="38"/>
    </row>
    <row r="381" spans="1:52">
      <c r="A381" s="21" t="s">
        <v>67</v>
      </c>
      <c r="B381" s="18" cm="1">
        <f t="array" ref="B381">VLOOKUP($A381,'movie-row'!$A$2:$Z$101,_xlfn.XMATCH(B$29,'movie-row'!$A$1:$Z$1),0)</f>
        <v>3.5</v>
      </c>
      <c r="C381" s="18" cm="1">
        <f t="array" ref="C381">VLOOKUP($A381,'movie-row'!$A$2:$Z$101,_xlfn.XMATCH(C$29,'movie-row'!$A$1:$Z$1),0)</f>
        <v>0</v>
      </c>
      <c r="D381" s="18" cm="1">
        <f t="array" ref="D381">VLOOKUP($A381,'movie-row'!$A$2:$Z$101,_xlfn.XMATCH(D$29,'movie-row'!$A$1:$Z$1),0)</f>
        <v>0</v>
      </c>
      <c r="E381" s="18" cm="1">
        <f t="array" ref="E381">VLOOKUP($A381,'movie-row'!$A$2:$Z$101,_xlfn.XMATCH(E$29,'movie-row'!$A$1:$Z$1),0)</f>
        <v>0</v>
      </c>
      <c r="F381" s="27" cm="1">
        <f t="array" ref="F381">VLOOKUP($A381,'movie-row'!$A$2:$Z$101,_xlfn.XMATCH(F$29,'movie-row'!$A$1:$Z$1),0)</f>
        <v>2.5</v>
      </c>
      <c r="G381" s="18" cm="1">
        <f t="array" ref="G381">VLOOKUP($A381,'movie-row'!$A$2:$Z$101,_xlfn.XMATCH(G$29,'movie-row'!$A$1:$Z$1),0)</f>
        <v>0</v>
      </c>
      <c r="H381" s="18" cm="1">
        <f t="array" ref="H381">VLOOKUP($A381,'movie-row'!$A$2:$Z$101,_xlfn.XMATCH(H$29,'movie-row'!$A$1:$Z$1),0)</f>
        <v>2.5</v>
      </c>
      <c r="I381" s="18" cm="1">
        <f t="array" ref="I381">VLOOKUP($A381,'movie-row'!$A$2:$Z$101,_xlfn.XMATCH(I$29,'movie-row'!$A$1:$Z$1),0)</f>
        <v>0</v>
      </c>
      <c r="J381" s="18" cm="1">
        <f t="array" ref="J381">VLOOKUP($A381,'movie-row'!$A$2:$Z$101,_xlfn.XMATCH(J$29,'movie-row'!$A$1:$Z$1),0)</f>
        <v>3.5</v>
      </c>
      <c r="K381" s="18" cm="1">
        <f t="array" ref="K381">VLOOKUP($A381,'movie-row'!$A$2:$Z$101,_xlfn.XMATCH(K$29,'movie-row'!$A$1:$Z$1),0)</f>
        <v>0</v>
      </c>
      <c r="L381" s="18" cm="1">
        <f t="array" ref="L381">VLOOKUP($A381,'movie-row'!$A$2:$Z$101,_xlfn.XMATCH(L$29,'movie-row'!$A$1:$Z$1),0)</f>
        <v>1.5</v>
      </c>
      <c r="M381" s="18" cm="1">
        <f t="array" ref="M381">VLOOKUP($A381,'movie-row'!$A$2:$Z$101,_xlfn.XMATCH(M$29,'movie-row'!$A$1:$Z$1),0)</f>
        <v>0</v>
      </c>
      <c r="N381" s="18" cm="1">
        <f t="array" ref="N381">VLOOKUP($A381,'movie-row'!$A$2:$Z$101,_xlfn.XMATCH(N$29,'movie-row'!$A$1:$Z$1),0)</f>
        <v>3</v>
      </c>
      <c r="O381" s="27" cm="1">
        <f t="array" ref="O381">VLOOKUP($A381,'movie-row'!$A$2:$Z$101,_xlfn.XMATCH(O$29,'movie-row'!$A$1:$Z$1),0)</f>
        <v>4</v>
      </c>
      <c r="P381" s="18" cm="1">
        <f t="array" ref="P381">VLOOKUP($A381,'movie-row'!$A$2:$Z$101,_xlfn.XMATCH(P$29,'movie-row'!$A$1:$Z$1),0)</f>
        <v>5</v>
      </c>
      <c r="Q381" s="18" cm="1">
        <f t="array" ref="Q381">VLOOKUP($A381,'movie-row'!$A$2:$Z$101,_xlfn.XMATCH(Q$29,'movie-row'!$A$1:$Z$1),0)</f>
        <v>0</v>
      </c>
      <c r="R381" s="18" cm="1">
        <f t="array" ref="R381">VLOOKUP($A381,'movie-row'!$A$2:$Z$101,_xlfn.XMATCH(R$29,'movie-row'!$A$1:$Z$1),0)</f>
        <v>0</v>
      </c>
      <c r="S381" s="18" cm="1">
        <f t="array" ref="S381">VLOOKUP($A381,'movie-row'!$A$2:$Z$101,_xlfn.XMATCH(S$29,'movie-row'!$A$1:$Z$1),0)</f>
        <v>3</v>
      </c>
      <c r="T381" s="18" cm="1">
        <f t="array" ref="T381">VLOOKUP($A381,'movie-row'!$A$2:$Z$101,_xlfn.XMATCH(T$29,'movie-row'!$A$1:$Z$1),0)</f>
        <v>0</v>
      </c>
      <c r="U381" s="18" cm="1">
        <f t="array" ref="U381">VLOOKUP($A381,'movie-row'!$A$2:$Z$101,_xlfn.XMATCH(U$29,'movie-row'!$A$1:$Z$1),0)</f>
        <v>0</v>
      </c>
      <c r="V381" s="18" cm="1">
        <f t="array" ref="V381">VLOOKUP($A381,'movie-row'!$A$2:$Z$101,_xlfn.XMATCH(V$29,'movie-row'!$A$1:$Z$1),0)</f>
        <v>0</v>
      </c>
      <c r="W381" s="18" cm="1">
        <f t="array" ref="W381">VLOOKUP($A381,'movie-row'!$A$2:$Z$101,_xlfn.XMATCH(W$29,'movie-row'!$A$1:$Z$1),0)</f>
        <v>3.5</v>
      </c>
      <c r="X381" s="18" cm="1">
        <f t="array" ref="X381">VLOOKUP($A381,'movie-row'!$A$2:$Z$101,_xlfn.XMATCH(X$29,'movie-row'!$A$1:$Z$1),0)</f>
        <v>0</v>
      </c>
      <c r="Y381" s="18" cm="1">
        <f t="array" ref="Y381">VLOOKUP($A381,'movie-row'!$A$2:$Z$101,_xlfn.XMATCH(Y$29,'movie-row'!$A$1:$Z$1),0)</f>
        <v>0</v>
      </c>
      <c r="Z381" s="18" cm="1">
        <f t="array" ref="Z381">VLOOKUP($A381,'movie-row'!$A$2:$Z$101,_xlfn.XMATCH(Z$29,'movie-row'!$A$1:$Z$1),0)</f>
        <v>4</v>
      </c>
      <c r="AB381" s="38"/>
      <c r="AC381" s="38"/>
      <c r="AD381" s="38"/>
      <c r="AE381" s="38"/>
      <c r="AF381" s="38"/>
      <c r="AG381" s="38"/>
      <c r="AH381" s="38"/>
      <c r="AI381" s="38"/>
      <c r="AJ381" s="38"/>
      <c r="AK381" s="38"/>
      <c r="AL381" s="38"/>
      <c r="AM381" s="38"/>
      <c r="AN381" s="38"/>
      <c r="AO381" s="38"/>
      <c r="AP381" s="38"/>
      <c r="AQ381" s="38"/>
      <c r="AR381" s="38"/>
      <c r="AS381" s="38"/>
      <c r="AT381" s="38"/>
      <c r="AU381" s="38"/>
      <c r="AV381" s="38"/>
      <c r="AW381" s="38"/>
      <c r="AX381" s="38"/>
      <c r="AY381" s="38"/>
      <c r="AZ381" s="38"/>
    </row>
    <row r="382" spans="1:52">
      <c r="A382" s="1" t="str">
        <f t="shared" ref="A382:A385" si="67">A381</f>
        <v>812: Aladdin (1992)</v>
      </c>
      <c r="B382" s="18" cm="1">
        <f t="array" ref="B382">VLOOKUP($A382,'movie-row'!$A$2:$Z$101,_xlfn.XMATCH(B$30,'movie-row'!$A$1:$Z$1),0)</f>
        <v>2.5</v>
      </c>
      <c r="C382" s="18" cm="1">
        <f t="array" ref="C382">VLOOKUP($A382,'movie-row'!$A$2:$Z$101,_xlfn.XMATCH(C$30,'movie-row'!$A$1:$Z$1),0)</f>
        <v>3.5</v>
      </c>
      <c r="D382" s="18" cm="1">
        <f t="array" ref="D382">VLOOKUP($A382,'movie-row'!$A$2:$Z$101,_xlfn.XMATCH(D$30,'movie-row'!$A$1:$Z$1),0)</f>
        <v>0</v>
      </c>
      <c r="E382" s="18" cm="1">
        <f t="array" ref="E382">VLOOKUP($A382,'movie-row'!$A$2:$Z$101,_xlfn.XMATCH(E$30,'movie-row'!$A$1:$Z$1),0)</f>
        <v>4</v>
      </c>
      <c r="F382" s="27" cm="1">
        <f t="array" ref="F382">VLOOKUP($A382,'movie-row'!$A$2:$Z$101,_xlfn.XMATCH(F$30,'movie-row'!$A$1:$Z$1),0)</f>
        <v>0</v>
      </c>
      <c r="G382" s="18" cm="1">
        <f t="array" ref="G382">VLOOKUP($A382,'movie-row'!$A$2:$Z$101,_xlfn.XMATCH(G$30,'movie-row'!$A$1:$Z$1),0)</f>
        <v>0</v>
      </c>
      <c r="H382" s="18" cm="1">
        <f t="array" ref="H382">VLOOKUP($A382,'movie-row'!$A$2:$Z$101,_xlfn.XMATCH(H$30,'movie-row'!$A$1:$Z$1),0)</f>
        <v>3</v>
      </c>
      <c r="I382" s="18" cm="1">
        <f t="array" ref="I382">VLOOKUP($A382,'movie-row'!$A$2:$Z$101,_xlfn.XMATCH(I$30,'movie-row'!$A$1:$Z$1),0)</f>
        <v>0</v>
      </c>
      <c r="J382" s="18" cm="1">
        <f t="array" ref="J382">VLOOKUP($A382,'movie-row'!$A$2:$Z$101,_xlfn.XMATCH(J$30,'movie-row'!$A$1:$Z$1),0)</f>
        <v>0</v>
      </c>
      <c r="K382" s="18" cm="1">
        <f t="array" ref="K382">VLOOKUP($A382,'movie-row'!$A$2:$Z$101,_xlfn.XMATCH(K$30,'movie-row'!$A$1:$Z$1),0)</f>
        <v>3.5</v>
      </c>
      <c r="L382" s="18" cm="1">
        <f t="array" ref="L382">VLOOKUP($A382,'movie-row'!$A$2:$Z$101,_xlfn.XMATCH(L$30,'movie-row'!$A$1:$Z$1),0)</f>
        <v>2.5</v>
      </c>
      <c r="M382" s="18" cm="1">
        <f t="array" ref="M382">VLOOKUP($A382,'movie-row'!$A$2:$Z$101,_xlfn.XMATCH(M$30,'movie-row'!$A$1:$Z$1),0)</f>
        <v>0</v>
      </c>
      <c r="N382" s="18" cm="1">
        <f t="array" ref="N382">VLOOKUP($A382,'movie-row'!$A$2:$Z$101,_xlfn.XMATCH(N$30,'movie-row'!$A$1:$Z$1),0)</f>
        <v>3</v>
      </c>
      <c r="O382" s="27" cm="1">
        <f t="array" ref="O382">VLOOKUP($A382,'movie-row'!$A$2:$Z$101,_xlfn.XMATCH(O$30,'movie-row'!$A$1:$Z$1),0)</f>
        <v>5</v>
      </c>
      <c r="P382" s="18" cm="1">
        <f t="array" ref="P382">VLOOKUP($A382,'movie-row'!$A$2:$Z$101,_xlfn.XMATCH(P$30,'movie-row'!$A$1:$Z$1),0)</f>
        <v>0</v>
      </c>
      <c r="Q382" s="18" cm="1">
        <f t="array" ref="Q382">VLOOKUP($A382,'movie-row'!$A$2:$Z$101,_xlfn.XMATCH(Q$30,'movie-row'!$A$1:$Z$1),0)</f>
        <v>5</v>
      </c>
      <c r="R382" s="18" cm="1">
        <f t="array" ref="R382">VLOOKUP($A382,'movie-row'!$A$2:$Z$101,_xlfn.XMATCH(R$30,'movie-row'!$A$1:$Z$1),0)</f>
        <v>0</v>
      </c>
      <c r="S382" s="18" cm="1">
        <f t="array" ref="S382">VLOOKUP($A382,'movie-row'!$A$2:$Z$101,_xlfn.XMATCH(S$30,'movie-row'!$A$1:$Z$1),0)</f>
        <v>4</v>
      </c>
      <c r="T382" s="18" cm="1">
        <f t="array" ref="T382">VLOOKUP($A382,'movie-row'!$A$2:$Z$101,_xlfn.XMATCH(T$30,'movie-row'!$A$1:$Z$1),0)</f>
        <v>0</v>
      </c>
      <c r="U382" s="18" cm="1">
        <f t="array" ref="U382">VLOOKUP($A382,'movie-row'!$A$2:$Z$101,_xlfn.XMATCH(U$30,'movie-row'!$A$1:$Z$1),0)</f>
        <v>3</v>
      </c>
      <c r="V382" s="18" cm="1">
        <f t="array" ref="V382">VLOOKUP($A382,'movie-row'!$A$2:$Z$101,_xlfn.XMATCH(V$30,'movie-row'!$A$1:$Z$1),0)</f>
        <v>0</v>
      </c>
      <c r="W382" s="18" cm="1">
        <f t="array" ref="W382">VLOOKUP($A382,'movie-row'!$A$2:$Z$101,_xlfn.XMATCH(W$30,'movie-row'!$A$1:$Z$1),0)</f>
        <v>4</v>
      </c>
      <c r="X382" s="18" cm="1">
        <f t="array" ref="X382">VLOOKUP($A382,'movie-row'!$A$2:$Z$101,_xlfn.XMATCH(X$30,'movie-row'!$A$1:$Z$1),0)</f>
        <v>0</v>
      </c>
      <c r="Y382" s="18" cm="1">
        <f t="array" ref="Y382">VLOOKUP($A382,'movie-row'!$A$2:$Z$101,_xlfn.XMATCH(Y$30,'movie-row'!$A$1:$Z$1),0)</f>
        <v>4</v>
      </c>
      <c r="Z382" s="18" cm="1">
        <f t="array" ref="Z382">VLOOKUP($A382,'movie-row'!$A$2:$Z$101,_xlfn.XMATCH(Z$30,'movie-row'!$A$1:$Z$1),0)</f>
        <v>5</v>
      </c>
      <c r="AB382" s="38"/>
      <c r="AC382" s="38"/>
      <c r="AD382" s="38"/>
      <c r="AE382" s="38"/>
      <c r="AF382" s="38"/>
      <c r="AG382" s="38"/>
      <c r="AH382" s="38"/>
      <c r="AI382" s="38"/>
      <c r="AJ382" s="38"/>
      <c r="AK382" s="38"/>
      <c r="AL382" s="38"/>
      <c r="AM382" s="38"/>
      <c r="AN382" s="38"/>
      <c r="AO382" s="38"/>
      <c r="AP382" s="38"/>
      <c r="AQ382" s="38"/>
      <c r="AR382" s="38"/>
      <c r="AS382" s="38"/>
      <c r="AT382" s="38"/>
      <c r="AU382" s="38"/>
      <c r="AV382" s="38"/>
      <c r="AW382" s="38"/>
      <c r="AX382" s="38"/>
      <c r="AY382" s="38"/>
      <c r="AZ382" s="38"/>
    </row>
    <row r="383" spans="1:52">
      <c r="A383" s="1" t="str">
        <f t="shared" si="67"/>
        <v>812: Aladdin (1992)</v>
      </c>
      <c r="B383" s="18" cm="1">
        <f t="array" ref="B383">VLOOKUP($A383,'movie-row'!$A$2:$Z$101,_xlfn.XMATCH(B$31,'movie-row'!$A$1:$Z$1),0)</f>
        <v>0</v>
      </c>
      <c r="C383" s="18" cm="1">
        <f t="array" ref="C383">VLOOKUP($A383,'movie-row'!$A$2:$Z$101,_xlfn.XMATCH(C$31,'movie-row'!$A$1:$Z$1),0)</f>
        <v>2.5</v>
      </c>
      <c r="D383" s="18" cm="1">
        <f t="array" ref="D383">VLOOKUP($A383,'movie-row'!$A$2:$Z$101,_xlfn.XMATCH(D$31,'movie-row'!$A$1:$Z$1),0)</f>
        <v>3</v>
      </c>
      <c r="E383" s="18" cm="1">
        <f t="array" ref="E383">VLOOKUP($A383,'movie-row'!$A$2:$Z$101,_xlfn.XMATCH(E$31,'movie-row'!$A$1:$Z$1),0)</f>
        <v>0</v>
      </c>
      <c r="F383" s="27" cm="1">
        <f t="array" ref="F383">VLOOKUP($A383,'movie-row'!$A$2:$Z$101,_xlfn.XMATCH(F$31,'movie-row'!$A$1:$Z$1),0)</f>
        <v>2</v>
      </c>
      <c r="G383" s="18" cm="1">
        <f t="array" ref="G383">VLOOKUP($A383,'movie-row'!$A$2:$Z$101,_xlfn.XMATCH(G$31,'movie-row'!$A$1:$Z$1),0)</f>
        <v>0</v>
      </c>
      <c r="H383" s="18" cm="1">
        <f t="array" ref="H383">VLOOKUP($A383,'movie-row'!$A$2:$Z$101,_xlfn.XMATCH(H$31,'movie-row'!$A$1:$Z$1),0)</f>
        <v>3.5</v>
      </c>
      <c r="I383" s="18" cm="1">
        <f t="array" ref="I383">VLOOKUP($A383,'movie-row'!$A$2:$Z$101,_xlfn.XMATCH(I$31,'movie-row'!$A$1:$Z$1),0)</f>
        <v>3</v>
      </c>
      <c r="J383" s="18" cm="1">
        <f t="array" ref="J383">VLOOKUP($A383,'movie-row'!$A$2:$Z$101,_xlfn.XMATCH(J$31,'movie-row'!$A$1:$Z$1),0)</f>
        <v>3</v>
      </c>
      <c r="K383" s="18" cm="1">
        <f t="array" ref="K383">VLOOKUP($A383,'movie-row'!$A$2:$Z$101,_xlfn.XMATCH(K$31,'movie-row'!$A$1:$Z$1),0)</f>
        <v>0</v>
      </c>
      <c r="L383" s="18" cm="1">
        <f t="array" ref="L383">VLOOKUP($A383,'movie-row'!$A$2:$Z$101,_xlfn.XMATCH(L$31,'movie-row'!$A$1:$Z$1),0)</f>
        <v>0</v>
      </c>
      <c r="M383" s="18" cm="1">
        <f t="array" ref="M383">VLOOKUP($A383,'movie-row'!$A$2:$Z$101,_xlfn.XMATCH(M$31,'movie-row'!$A$1:$Z$1),0)</f>
        <v>0</v>
      </c>
      <c r="N383" s="18" cm="1">
        <f t="array" ref="N383">VLOOKUP($A383,'movie-row'!$A$2:$Z$101,_xlfn.XMATCH(N$31,'movie-row'!$A$1:$Z$1),0)</f>
        <v>0</v>
      </c>
      <c r="O383" s="27" cm="1">
        <f t="array" ref="O383">VLOOKUP($A383,'movie-row'!$A$2:$Z$101,_xlfn.XMATCH(O$31,'movie-row'!$A$1:$Z$1),0)</f>
        <v>3</v>
      </c>
      <c r="P383" s="18" cm="1">
        <f t="array" ref="P383">VLOOKUP($A383,'movie-row'!$A$2:$Z$101,_xlfn.XMATCH(P$31,'movie-row'!$A$1:$Z$1),0)</f>
        <v>0</v>
      </c>
      <c r="Q383" s="18" cm="1">
        <f t="array" ref="Q383">VLOOKUP($A383,'movie-row'!$A$2:$Z$101,_xlfn.XMATCH(Q$31,'movie-row'!$A$1:$Z$1),0)</f>
        <v>3.5</v>
      </c>
      <c r="R383" s="18" cm="1">
        <f t="array" ref="R383">VLOOKUP($A383,'movie-row'!$A$2:$Z$101,_xlfn.XMATCH(R$31,'movie-row'!$A$1:$Z$1),0)</f>
        <v>4</v>
      </c>
      <c r="S383" s="18" cm="1">
        <f t="array" ref="S383">VLOOKUP($A383,'movie-row'!$A$2:$Z$101,_xlfn.XMATCH(S$31,'movie-row'!$A$1:$Z$1),0)</f>
        <v>5</v>
      </c>
      <c r="T383" s="18" cm="1">
        <f t="array" ref="T383">VLOOKUP($A383,'movie-row'!$A$2:$Z$101,_xlfn.XMATCH(T$31,'movie-row'!$A$1:$Z$1),0)</f>
        <v>4</v>
      </c>
      <c r="U383" s="18" cm="1">
        <f t="array" ref="U383">VLOOKUP($A383,'movie-row'!$A$2:$Z$101,_xlfn.XMATCH(U$31,'movie-row'!$A$1:$Z$1),0)</f>
        <v>3.5</v>
      </c>
      <c r="V383" s="18" cm="1">
        <f t="array" ref="V383">VLOOKUP($A383,'movie-row'!$A$2:$Z$101,_xlfn.XMATCH(V$31,'movie-row'!$A$1:$Z$1),0)</f>
        <v>2.5</v>
      </c>
      <c r="W383" s="18" cm="1">
        <f t="array" ref="W383">VLOOKUP($A383,'movie-row'!$A$2:$Z$101,_xlfn.XMATCH(W$31,'movie-row'!$A$1:$Z$1),0)</f>
        <v>3</v>
      </c>
      <c r="X383" s="18" cm="1">
        <f t="array" ref="X383">VLOOKUP($A383,'movie-row'!$A$2:$Z$101,_xlfn.XMATCH(X$31,'movie-row'!$A$1:$Z$1),0)</f>
        <v>2.5</v>
      </c>
      <c r="Y383" s="18" cm="1">
        <f t="array" ref="Y383">VLOOKUP($A383,'movie-row'!$A$2:$Z$101,_xlfn.XMATCH(Y$31,'movie-row'!$A$1:$Z$1),0)</f>
        <v>2</v>
      </c>
      <c r="Z383" s="18" cm="1">
        <f t="array" ref="Z383">VLOOKUP($A383,'movie-row'!$A$2:$Z$101,_xlfn.XMATCH(Z$31,'movie-row'!$A$1:$Z$1),0)</f>
        <v>3</v>
      </c>
      <c r="AB383" s="38"/>
      <c r="AC383" s="38"/>
      <c r="AD383" s="38"/>
      <c r="AE383" s="38"/>
      <c r="AF383" s="38"/>
      <c r="AG383" s="38"/>
      <c r="AH383" s="38"/>
      <c r="AI383" s="38"/>
      <c r="AJ383" s="38"/>
      <c r="AK383" s="38"/>
      <c r="AL383" s="38"/>
      <c r="AM383" s="38"/>
      <c r="AN383" s="38"/>
      <c r="AO383" s="38"/>
      <c r="AP383" s="38"/>
      <c r="AQ383" s="38"/>
      <c r="AR383" s="38"/>
      <c r="AS383" s="38"/>
      <c r="AT383" s="38"/>
      <c r="AU383" s="38"/>
      <c r="AV383" s="38"/>
      <c r="AW383" s="38"/>
      <c r="AX383" s="38"/>
      <c r="AY383" s="38"/>
      <c r="AZ383" s="38"/>
    </row>
    <row r="384" spans="1:52">
      <c r="A384" s="1" t="str">
        <f t="shared" si="67"/>
        <v>812: Aladdin (1992)</v>
      </c>
      <c r="B384" s="18" cm="1">
        <f t="array" ref="B384">VLOOKUP($A384,'movie-row'!$A$2:$Z$101,_xlfn.XMATCH(B$32,'movie-row'!$A$1:$Z$1),0)</f>
        <v>3</v>
      </c>
      <c r="C384" s="18" cm="1">
        <f t="array" ref="C384">VLOOKUP($A384,'movie-row'!$A$2:$Z$101,_xlfn.XMATCH(C$32,'movie-row'!$A$1:$Z$1),0)</f>
        <v>0</v>
      </c>
      <c r="D384" s="18" cm="1">
        <f t="array" ref="D384">VLOOKUP($A384,'movie-row'!$A$2:$Z$101,_xlfn.XMATCH(D$32,'movie-row'!$A$1:$Z$1),0)</f>
        <v>3.5</v>
      </c>
      <c r="E384" s="18" cm="1">
        <f t="array" ref="E384">VLOOKUP($A384,'movie-row'!$A$2:$Z$101,_xlfn.XMATCH(E$32,'movie-row'!$A$1:$Z$1),0)</f>
        <v>0</v>
      </c>
      <c r="F384" s="27" cm="1">
        <f t="array" ref="F384">VLOOKUP($A384,'movie-row'!$A$2:$Z$101,_xlfn.XMATCH(F$32,'movie-row'!$A$1:$Z$1),0)</f>
        <v>0</v>
      </c>
      <c r="G384" s="18" cm="1">
        <f t="array" ref="G384">VLOOKUP($A384,'movie-row'!$A$2:$Z$101,_xlfn.XMATCH(G$32,'movie-row'!$A$1:$Z$1),0)</f>
        <v>0</v>
      </c>
      <c r="H384" s="18" cm="1">
        <f t="array" ref="H384">VLOOKUP($A384,'movie-row'!$A$2:$Z$101,_xlfn.XMATCH(H$32,'movie-row'!$A$1:$Z$1),0)</f>
        <v>0</v>
      </c>
      <c r="I384" s="18" cm="1">
        <f t="array" ref="I384">VLOOKUP($A384,'movie-row'!$A$2:$Z$101,_xlfn.XMATCH(I$32,'movie-row'!$A$1:$Z$1),0)</f>
        <v>0</v>
      </c>
      <c r="J384" s="18" cm="1">
        <f t="array" ref="J384">VLOOKUP($A384,'movie-row'!$A$2:$Z$101,_xlfn.XMATCH(J$32,'movie-row'!$A$1:$Z$1),0)</f>
        <v>0</v>
      </c>
      <c r="K384" s="18" cm="1">
        <f t="array" ref="K384">VLOOKUP($A384,'movie-row'!$A$2:$Z$101,_xlfn.XMATCH(K$32,'movie-row'!$A$1:$Z$1),0)</f>
        <v>4</v>
      </c>
      <c r="L384" s="18" cm="1">
        <f t="array" ref="L384">VLOOKUP($A384,'movie-row'!$A$2:$Z$101,_xlfn.XMATCH(L$32,'movie-row'!$A$1:$Z$1),0)</f>
        <v>4</v>
      </c>
      <c r="M384" s="18" cm="1">
        <f t="array" ref="M384">VLOOKUP($A384,'movie-row'!$A$2:$Z$101,_xlfn.XMATCH(M$32,'movie-row'!$A$1:$Z$1),0)</f>
        <v>3</v>
      </c>
      <c r="N384" s="18" cm="1">
        <f t="array" ref="N384">VLOOKUP($A384,'movie-row'!$A$2:$Z$101,_xlfn.XMATCH(N$32,'movie-row'!$A$1:$Z$1),0)</f>
        <v>0</v>
      </c>
      <c r="O384" s="27" cm="1">
        <f t="array" ref="O384">VLOOKUP($A384,'movie-row'!$A$2:$Z$101,_xlfn.XMATCH(O$32,'movie-row'!$A$1:$Z$1),0)</f>
        <v>3.5</v>
      </c>
      <c r="P384" s="18" cm="1">
        <f t="array" ref="P384">VLOOKUP($A384,'movie-row'!$A$2:$Z$101,_xlfn.XMATCH(P$32,'movie-row'!$A$1:$Z$1),0)</f>
        <v>2</v>
      </c>
      <c r="Q384" s="18" cm="1">
        <f t="array" ref="Q384">VLOOKUP($A384,'movie-row'!$A$2:$Z$101,_xlfn.XMATCH(Q$32,'movie-row'!$A$1:$Z$1),0)</f>
        <v>0</v>
      </c>
      <c r="R384" s="18" cm="1">
        <f t="array" ref="R384">VLOOKUP($A384,'movie-row'!$A$2:$Z$101,_xlfn.XMATCH(R$32,'movie-row'!$A$1:$Z$1),0)</f>
        <v>3</v>
      </c>
      <c r="S384" s="18" cm="1">
        <f t="array" ref="S384">VLOOKUP($A384,'movie-row'!$A$2:$Z$101,_xlfn.XMATCH(S$32,'movie-row'!$A$1:$Z$1),0)</f>
        <v>0</v>
      </c>
      <c r="T384" s="18" cm="1">
        <f t="array" ref="T384">VLOOKUP($A384,'movie-row'!$A$2:$Z$101,_xlfn.XMATCH(T$32,'movie-row'!$A$1:$Z$1),0)</f>
        <v>0</v>
      </c>
      <c r="U384" s="18" cm="1">
        <f t="array" ref="U384">VLOOKUP($A384,'movie-row'!$A$2:$Z$101,_xlfn.XMATCH(U$32,'movie-row'!$A$1:$Z$1),0)</f>
        <v>5</v>
      </c>
      <c r="V384" s="18" cm="1">
        <f t="array" ref="V384">VLOOKUP($A384,'movie-row'!$A$2:$Z$101,_xlfn.XMATCH(V$32,'movie-row'!$A$1:$Z$1),0)</f>
        <v>0</v>
      </c>
      <c r="W384" s="18" cm="1">
        <f t="array" ref="W384">VLOOKUP($A384,'movie-row'!$A$2:$Z$101,_xlfn.XMATCH(W$32,'movie-row'!$A$1:$Z$1),0)</f>
        <v>0</v>
      </c>
      <c r="X384" s="18" cm="1">
        <f t="array" ref="X384">VLOOKUP($A384,'movie-row'!$A$2:$Z$101,_xlfn.XMATCH(X$32,'movie-row'!$A$1:$Z$1),0)</f>
        <v>0</v>
      </c>
      <c r="Y384" s="18" cm="1">
        <f t="array" ref="Y384">VLOOKUP($A384,'movie-row'!$A$2:$Z$101,_xlfn.XMATCH(Y$32,'movie-row'!$A$1:$Z$1),0)</f>
        <v>3</v>
      </c>
      <c r="Z384" s="18" cm="1">
        <f t="array" ref="Z384">VLOOKUP($A384,'movie-row'!$A$2:$Z$101,_xlfn.XMATCH(Z$32,'movie-row'!$A$1:$Z$1),0)</f>
        <v>0</v>
      </c>
      <c r="AB384" s="38"/>
      <c r="AC384" s="38"/>
      <c r="AD384" s="38"/>
      <c r="AE384" s="38"/>
      <c r="AF384" s="38"/>
      <c r="AG384" s="38"/>
      <c r="AH384" s="38"/>
      <c r="AI384" s="38"/>
      <c r="AJ384" s="38"/>
      <c r="AK384" s="38"/>
      <c r="AL384" s="38"/>
      <c r="AM384" s="38"/>
      <c r="AN384" s="38"/>
      <c r="AO384" s="38"/>
      <c r="AP384" s="38"/>
      <c r="AQ384" s="38"/>
      <c r="AR384" s="38"/>
      <c r="AS384" s="38"/>
      <c r="AT384" s="38"/>
      <c r="AU384" s="38"/>
      <c r="AV384" s="38"/>
      <c r="AW384" s="38"/>
      <c r="AX384" s="38"/>
      <c r="AY384" s="38"/>
      <c r="AZ384" s="38"/>
    </row>
    <row r="385" spans="1:52">
      <c r="A385" s="1" t="str">
        <f t="shared" si="67"/>
        <v>812: Aladdin (1992)</v>
      </c>
      <c r="B385" s="18" cm="1">
        <f t="array" ref="B385">VLOOKUP($A385,'movie-row'!$A$2:$Z$101,_xlfn.XMATCH(B$33,'movie-row'!$A$1:$Z$1),0)</f>
        <v>0</v>
      </c>
      <c r="C385" s="18" cm="1">
        <f t="array" ref="C385">VLOOKUP($A385,'movie-row'!$A$2:$Z$101,_xlfn.XMATCH(C$33,'movie-row'!$A$1:$Z$1),0)</f>
        <v>4</v>
      </c>
      <c r="D385" s="18" cm="1">
        <f t="array" ref="D385">VLOOKUP($A385,'movie-row'!$A$2:$Z$101,_xlfn.XMATCH(D$33,'movie-row'!$A$1:$Z$1),0)</f>
        <v>3.5</v>
      </c>
      <c r="E385" s="18" cm="1">
        <f t="array" ref="E385">VLOOKUP($A385,'movie-row'!$A$2:$Z$101,_xlfn.XMATCH(E$33,'movie-row'!$A$1:$Z$1),0)</f>
        <v>3.5</v>
      </c>
      <c r="F385" s="27" cm="1">
        <f t="array" ref="F385">VLOOKUP($A385,'movie-row'!$A$2:$Z$101,_xlfn.XMATCH(F$33,'movie-row'!$A$1:$Z$1),0)</f>
        <v>0</v>
      </c>
      <c r="G385" s="18" cm="1">
        <f t="array" ref="G385">VLOOKUP($A385,'movie-row'!$A$2:$Z$101,_xlfn.XMATCH(G$33,'movie-row'!$A$1:$Z$1),0)</f>
        <v>3.5</v>
      </c>
      <c r="H385" s="18" cm="1">
        <f t="array" ref="H385">VLOOKUP($A385,'movie-row'!$A$2:$Z$101,_xlfn.XMATCH(H$33,'movie-row'!$A$1:$Z$1),0)</f>
        <v>0</v>
      </c>
      <c r="I385" s="18" cm="1">
        <f t="array" ref="I385">VLOOKUP($A385,'movie-row'!$A$2:$Z$101,_xlfn.XMATCH(I$33,'movie-row'!$A$1:$Z$1),0)</f>
        <v>2.5</v>
      </c>
      <c r="J385" s="18" cm="1">
        <f t="array" ref="J385">VLOOKUP($A385,'movie-row'!$A$2:$Z$101,_xlfn.XMATCH(J$33,'movie-row'!$A$1:$Z$1),0)</f>
        <v>5</v>
      </c>
      <c r="K385" s="18" cm="1">
        <f t="array" ref="K385">VLOOKUP($A385,'movie-row'!$A$2:$Z$101,_xlfn.XMATCH(K$33,'movie-row'!$A$1:$Z$1),0)</f>
        <v>3.5</v>
      </c>
      <c r="L385" s="18" cm="1">
        <f t="array" ref="L385">VLOOKUP($A385,'movie-row'!$A$2:$Z$101,_xlfn.XMATCH(L$33,'movie-row'!$A$1:$Z$1),0)</f>
        <v>3.5</v>
      </c>
      <c r="M385" s="18" cm="1">
        <f t="array" ref="M385">VLOOKUP($A385,'movie-row'!$A$2:$Z$101,_xlfn.XMATCH(M$33,'movie-row'!$A$1:$Z$1),0)</f>
        <v>0</v>
      </c>
      <c r="N385" s="18" cm="1">
        <f t="array" ref="N385">VLOOKUP($A385,'movie-row'!$A$2:$Z$101,_xlfn.XMATCH(N$33,'movie-row'!$A$1:$Z$1),0)</f>
        <v>0</v>
      </c>
      <c r="O385" s="27" cm="1">
        <f t="array" ref="O385">VLOOKUP($A385,'movie-row'!$A$2:$Z$101,_xlfn.XMATCH(O$33,'movie-row'!$A$1:$Z$1),0)</f>
        <v>3.5</v>
      </c>
      <c r="P385" s="18" cm="1">
        <f t="array" ref="P385">VLOOKUP($A385,'movie-row'!$A$2:$Z$101,_xlfn.XMATCH(P$33,'movie-row'!$A$1:$Z$1),0)</f>
        <v>0</v>
      </c>
      <c r="Q385" s="18" cm="1">
        <f t="array" ref="Q385">VLOOKUP($A385,'movie-row'!$A$2:$Z$101,_xlfn.XMATCH(Q$33,'movie-row'!$A$1:$Z$1),0)</f>
        <v>0</v>
      </c>
      <c r="R385" s="18" cm="1">
        <f t="array" ref="R385">VLOOKUP($A385,'movie-row'!$A$2:$Z$101,_xlfn.XMATCH(R$33,'movie-row'!$A$1:$Z$1),0)</f>
        <v>0</v>
      </c>
      <c r="S385" s="18" cm="1">
        <f t="array" ref="S385">VLOOKUP($A385,'movie-row'!$A$2:$Z$101,_xlfn.XMATCH(S$33,'movie-row'!$A$1:$Z$1),0)</f>
        <v>0</v>
      </c>
      <c r="T385" s="18" cm="1">
        <f t="array" ref="T385">VLOOKUP($A385,'movie-row'!$A$2:$Z$101,_xlfn.XMATCH(T$33,'movie-row'!$A$1:$Z$1),0)</f>
        <v>2</v>
      </c>
      <c r="U385" s="18" cm="1">
        <f t="array" ref="U385">VLOOKUP($A385,'movie-row'!$A$2:$Z$101,_xlfn.XMATCH(U$33,'movie-row'!$A$1:$Z$1),0)</f>
        <v>0</v>
      </c>
      <c r="V385" s="18" cm="1">
        <f t="array" ref="V385">VLOOKUP($A385,'movie-row'!$A$2:$Z$101,_xlfn.XMATCH(V$33,'movie-row'!$A$1:$Z$1),0)</f>
        <v>0</v>
      </c>
      <c r="W385" s="18" cm="1">
        <f t="array" ref="W385">VLOOKUP($A385,'movie-row'!$A$2:$Z$101,_xlfn.XMATCH(W$33,'movie-row'!$A$1:$Z$1),0)</f>
        <v>5</v>
      </c>
      <c r="X385" s="18" cm="1">
        <f t="array" ref="X385">VLOOKUP($A385,'movie-row'!$A$2:$Z$101,_xlfn.XMATCH(X$33,'movie-row'!$A$1:$Z$1),0)</f>
        <v>2.5</v>
      </c>
      <c r="Y385" s="18" cm="1">
        <f t="array" ref="Y385">VLOOKUP($A385,'movie-row'!$A$2:$Z$101,_xlfn.XMATCH(Y$33,'movie-row'!$A$1:$Z$1),0)</f>
        <v>3.5</v>
      </c>
      <c r="Z385" s="18" cm="1">
        <f t="array" ref="Z385">VLOOKUP($A385,'movie-row'!$A$2:$Z$101,_xlfn.XMATCH(Z$33,'movie-row'!$A$1:$Z$1),0)</f>
        <v>3</v>
      </c>
      <c r="AB385" s="38"/>
      <c r="AC385" s="38"/>
      <c r="AD385" s="38"/>
      <c r="AE385" s="38"/>
      <c r="AF385" s="38"/>
      <c r="AG385" s="38"/>
      <c r="AH385" s="38"/>
      <c r="AI385" s="38"/>
      <c r="AJ385" s="38"/>
      <c r="AK385" s="38"/>
      <c r="AL385" s="38"/>
      <c r="AM385" s="38"/>
      <c r="AN385" s="38"/>
      <c r="AO385" s="38"/>
      <c r="AP385" s="38"/>
      <c r="AQ385" s="38"/>
      <c r="AR385" s="38"/>
      <c r="AS385" s="38"/>
      <c r="AT385" s="38"/>
      <c r="AU385" s="38"/>
      <c r="AV385" s="38"/>
      <c r="AW385" s="38"/>
      <c r="AX385" s="38"/>
      <c r="AY385" s="38"/>
      <c r="AZ385" s="38"/>
    </row>
    <row r="386" spans="1:52">
      <c r="A386" s="21" t="s">
        <v>68</v>
      </c>
      <c r="B386" s="18" cm="1">
        <f t="array" ref="B386">VLOOKUP($A386,'movie-row'!$A$2:$Z$101,_xlfn.XMATCH(B$29,'movie-row'!$A$1:$Z$1),0)</f>
        <v>4</v>
      </c>
      <c r="C386" s="18" cm="1">
        <f t="array" ref="C386">VLOOKUP($A386,'movie-row'!$A$2:$Z$101,_xlfn.XMATCH(C$29,'movie-row'!$A$1:$Z$1),0)</f>
        <v>0</v>
      </c>
      <c r="D386" s="18" cm="1">
        <f t="array" ref="D386">VLOOKUP($A386,'movie-row'!$A$2:$Z$101,_xlfn.XMATCH(D$29,'movie-row'!$A$1:$Z$1),0)</f>
        <v>3.5</v>
      </c>
      <c r="E386" s="18" cm="1">
        <f t="array" ref="E386">VLOOKUP($A386,'movie-row'!$A$2:$Z$101,_xlfn.XMATCH(E$29,'movie-row'!$A$1:$Z$1),0)</f>
        <v>0</v>
      </c>
      <c r="F386" s="27" cm="1">
        <f t="array" ref="F386">VLOOKUP($A386,'movie-row'!$A$2:$Z$101,_xlfn.XMATCH(F$29,'movie-row'!$A$1:$Z$1),0)</f>
        <v>2.5</v>
      </c>
      <c r="G386" s="18" cm="1">
        <f t="array" ref="G386">VLOOKUP($A386,'movie-row'!$A$2:$Z$101,_xlfn.XMATCH(G$29,'movie-row'!$A$1:$Z$1),0)</f>
        <v>0</v>
      </c>
      <c r="H386" s="18" cm="1">
        <f t="array" ref="H386">VLOOKUP($A386,'movie-row'!$A$2:$Z$101,_xlfn.XMATCH(H$29,'movie-row'!$A$1:$Z$1),0)</f>
        <v>0</v>
      </c>
      <c r="I386" s="18" cm="1">
        <f t="array" ref="I386">VLOOKUP($A386,'movie-row'!$A$2:$Z$101,_xlfn.XMATCH(I$29,'movie-row'!$A$1:$Z$1),0)</f>
        <v>0</v>
      </c>
      <c r="J386" s="18" cm="1">
        <f t="array" ref="J386">VLOOKUP($A386,'movie-row'!$A$2:$Z$101,_xlfn.XMATCH(J$29,'movie-row'!$A$1:$Z$1),0)</f>
        <v>2.5</v>
      </c>
      <c r="K386" s="18" cm="1">
        <f t="array" ref="K386">VLOOKUP($A386,'movie-row'!$A$2:$Z$101,_xlfn.XMATCH(K$29,'movie-row'!$A$1:$Z$1),0)</f>
        <v>0</v>
      </c>
      <c r="L386" s="18" cm="1">
        <f t="array" ref="L386">VLOOKUP($A386,'movie-row'!$A$2:$Z$101,_xlfn.XMATCH(L$29,'movie-row'!$A$1:$Z$1),0)</f>
        <v>2</v>
      </c>
      <c r="M386" s="18" cm="1">
        <f t="array" ref="M386">VLOOKUP($A386,'movie-row'!$A$2:$Z$101,_xlfn.XMATCH(M$29,'movie-row'!$A$1:$Z$1),0)</f>
        <v>0</v>
      </c>
      <c r="N386" s="18" cm="1">
        <f t="array" ref="N386">VLOOKUP($A386,'movie-row'!$A$2:$Z$101,_xlfn.XMATCH(N$29,'movie-row'!$A$1:$Z$1),0)</f>
        <v>3</v>
      </c>
      <c r="O386" s="27" cm="1">
        <f t="array" ref="O386">VLOOKUP($A386,'movie-row'!$A$2:$Z$101,_xlfn.XMATCH(O$29,'movie-row'!$A$1:$Z$1),0)</f>
        <v>5</v>
      </c>
      <c r="P386" s="18" cm="1">
        <f t="array" ref="P386">VLOOKUP($A386,'movie-row'!$A$2:$Z$101,_xlfn.XMATCH(P$29,'movie-row'!$A$1:$Z$1),0)</f>
        <v>2.5</v>
      </c>
      <c r="Q386" s="18" cm="1">
        <f t="array" ref="Q386">VLOOKUP($A386,'movie-row'!$A$2:$Z$101,_xlfn.XMATCH(Q$29,'movie-row'!$A$1:$Z$1),0)</f>
        <v>0</v>
      </c>
      <c r="R386" s="18" cm="1">
        <f t="array" ref="R386">VLOOKUP($A386,'movie-row'!$A$2:$Z$101,_xlfn.XMATCH(R$29,'movie-row'!$A$1:$Z$1),0)</f>
        <v>0</v>
      </c>
      <c r="S386" s="18" cm="1">
        <f t="array" ref="S386">VLOOKUP($A386,'movie-row'!$A$2:$Z$101,_xlfn.XMATCH(S$29,'movie-row'!$A$1:$Z$1),0)</f>
        <v>3.5</v>
      </c>
      <c r="T386" s="18" cm="1">
        <f t="array" ref="T386">VLOOKUP($A386,'movie-row'!$A$2:$Z$101,_xlfn.XMATCH(T$29,'movie-row'!$A$1:$Z$1),0)</f>
        <v>0</v>
      </c>
      <c r="U386" s="18" cm="1">
        <f t="array" ref="U386">VLOOKUP($A386,'movie-row'!$A$2:$Z$101,_xlfn.XMATCH(U$29,'movie-row'!$A$1:$Z$1),0)</f>
        <v>3.5</v>
      </c>
      <c r="V386" s="18" cm="1">
        <f t="array" ref="V386">VLOOKUP($A386,'movie-row'!$A$2:$Z$101,_xlfn.XMATCH(V$29,'movie-row'!$A$1:$Z$1),0)</f>
        <v>2.5</v>
      </c>
      <c r="W386" s="18" cm="1">
        <f t="array" ref="W386">VLOOKUP($A386,'movie-row'!$A$2:$Z$101,_xlfn.XMATCH(W$29,'movie-row'!$A$1:$Z$1),0)</f>
        <v>2.5</v>
      </c>
      <c r="X386" s="18" cm="1">
        <f t="array" ref="X386">VLOOKUP($A386,'movie-row'!$A$2:$Z$101,_xlfn.XMATCH(X$29,'movie-row'!$A$1:$Z$1),0)</f>
        <v>0</v>
      </c>
      <c r="Y386" s="18" cm="1">
        <f t="array" ref="Y386">VLOOKUP($A386,'movie-row'!$A$2:$Z$101,_xlfn.XMATCH(Y$29,'movie-row'!$A$1:$Z$1),0)</f>
        <v>0</v>
      </c>
      <c r="Z386" s="18" cm="1">
        <f t="array" ref="Z386">VLOOKUP($A386,'movie-row'!$A$2:$Z$101,_xlfn.XMATCH(Z$29,'movie-row'!$A$1:$Z$1),0)</f>
        <v>5</v>
      </c>
      <c r="AB386" s="38"/>
      <c r="AC386" s="38"/>
      <c r="AD386" s="38"/>
      <c r="AE386" s="38"/>
      <c r="AF386" s="38"/>
      <c r="AG386" s="38"/>
      <c r="AH386" s="38"/>
      <c r="AI386" s="38"/>
      <c r="AJ386" s="38"/>
      <c r="AK386" s="38"/>
      <c r="AL386" s="38"/>
      <c r="AM386" s="38"/>
      <c r="AN386" s="38"/>
      <c r="AO386" s="38"/>
      <c r="AP386" s="38"/>
      <c r="AQ386" s="38"/>
      <c r="AR386" s="38"/>
      <c r="AS386" s="38"/>
      <c r="AT386" s="38"/>
      <c r="AU386" s="38"/>
      <c r="AV386" s="38"/>
      <c r="AW386" s="38"/>
      <c r="AX386" s="38"/>
      <c r="AY386" s="38"/>
      <c r="AZ386" s="38"/>
    </row>
    <row r="387" spans="1:52">
      <c r="A387" s="1" t="str">
        <f t="shared" ref="A387:A390" si="68">A386</f>
        <v>854: The Mask (1994)</v>
      </c>
      <c r="B387" s="18" cm="1">
        <f t="array" ref="B387">VLOOKUP($A387,'movie-row'!$A$2:$Z$101,_xlfn.XMATCH(B$30,'movie-row'!$A$1:$Z$1),0)</f>
        <v>0</v>
      </c>
      <c r="C387" s="18" cm="1">
        <f t="array" ref="C387">VLOOKUP($A387,'movie-row'!$A$2:$Z$101,_xlfn.XMATCH(C$30,'movie-row'!$A$1:$Z$1),0)</f>
        <v>2.5</v>
      </c>
      <c r="D387" s="18" cm="1">
        <f t="array" ref="D387">VLOOKUP($A387,'movie-row'!$A$2:$Z$101,_xlfn.XMATCH(D$30,'movie-row'!$A$1:$Z$1),0)</f>
        <v>2.5</v>
      </c>
      <c r="E387" s="18" cm="1">
        <f t="array" ref="E387">VLOOKUP($A387,'movie-row'!$A$2:$Z$101,_xlfn.XMATCH(E$30,'movie-row'!$A$1:$Z$1),0)</f>
        <v>5</v>
      </c>
      <c r="F387" s="27" cm="1">
        <f t="array" ref="F387">VLOOKUP($A387,'movie-row'!$A$2:$Z$101,_xlfn.XMATCH(F$30,'movie-row'!$A$1:$Z$1),0)</f>
        <v>3.5</v>
      </c>
      <c r="G387" s="18" cm="1">
        <f t="array" ref="G387">VLOOKUP($A387,'movie-row'!$A$2:$Z$101,_xlfn.XMATCH(G$30,'movie-row'!$A$1:$Z$1),0)</f>
        <v>0</v>
      </c>
      <c r="H387" s="18" cm="1">
        <f t="array" ref="H387">VLOOKUP($A387,'movie-row'!$A$2:$Z$101,_xlfn.XMATCH(H$30,'movie-row'!$A$1:$Z$1),0)</f>
        <v>3.5</v>
      </c>
      <c r="I387" s="18" cm="1">
        <f t="array" ref="I387">VLOOKUP($A387,'movie-row'!$A$2:$Z$101,_xlfn.XMATCH(I$30,'movie-row'!$A$1:$Z$1),0)</f>
        <v>0</v>
      </c>
      <c r="J387" s="18" cm="1">
        <f t="array" ref="J387">VLOOKUP($A387,'movie-row'!$A$2:$Z$101,_xlfn.XMATCH(J$30,'movie-row'!$A$1:$Z$1),0)</f>
        <v>0</v>
      </c>
      <c r="K387" s="18" cm="1">
        <f t="array" ref="K387">VLOOKUP($A387,'movie-row'!$A$2:$Z$101,_xlfn.XMATCH(K$30,'movie-row'!$A$1:$Z$1),0)</f>
        <v>4</v>
      </c>
      <c r="L387" s="18" cm="1">
        <f t="array" ref="L387">VLOOKUP($A387,'movie-row'!$A$2:$Z$101,_xlfn.XMATCH(L$30,'movie-row'!$A$1:$Z$1),0)</f>
        <v>0</v>
      </c>
      <c r="M387" s="18" cm="1">
        <f t="array" ref="M387">VLOOKUP($A387,'movie-row'!$A$2:$Z$101,_xlfn.XMATCH(M$30,'movie-row'!$A$1:$Z$1),0)</f>
        <v>3.5</v>
      </c>
      <c r="N387" s="18" cm="1">
        <f t="array" ref="N387">VLOOKUP($A387,'movie-row'!$A$2:$Z$101,_xlfn.XMATCH(N$30,'movie-row'!$A$1:$Z$1),0)</f>
        <v>3.5</v>
      </c>
      <c r="O387" s="27" cm="1">
        <f t="array" ref="O387">VLOOKUP($A387,'movie-row'!$A$2:$Z$101,_xlfn.XMATCH(O$30,'movie-row'!$A$1:$Z$1),0)</f>
        <v>2.5</v>
      </c>
      <c r="P387" s="18" cm="1">
        <f t="array" ref="P387">VLOOKUP($A387,'movie-row'!$A$2:$Z$101,_xlfn.XMATCH(P$30,'movie-row'!$A$1:$Z$1),0)</f>
        <v>0</v>
      </c>
      <c r="Q387" s="18" cm="1">
        <f t="array" ref="Q387">VLOOKUP($A387,'movie-row'!$A$2:$Z$101,_xlfn.XMATCH(Q$30,'movie-row'!$A$1:$Z$1),0)</f>
        <v>2.5</v>
      </c>
      <c r="R387" s="18" cm="1">
        <f t="array" ref="R387">VLOOKUP($A387,'movie-row'!$A$2:$Z$101,_xlfn.XMATCH(R$30,'movie-row'!$A$1:$Z$1),0)</f>
        <v>0</v>
      </c>
      <c r="S387" s="18" cm="1">
        <f t="array" ref="S387">VLOOKUP($A387,'movie-row'!$A$2:$Z$101,_xlfn.XMATCH(S$30,'movie-row'!$A$1:$Z$1),0)</f>
        <v>5</v>
      </c>
      <c r="T387" s="18" cm="1">
        <f t="array" ref="T387">VLOOKUP($A387,'movie-row'!$A$2:$Z$101,_xlfn.XMATCH(T$30,'movie-row'!$A$1:$Z$1),0)</f>
        <v>0</v>
      </c>
      <c r="U387" s="18" cm="1">
        <f t="array" ref="U387">VLOOKUP($A387,'movie-row'!$A$2:$Z$101,_xlfn.XMATCH(U$30,'movie-row'!$A$1:$Z$1),0)</f>
        <v>3.5</v>
      </c>
      <c r="V387" s="18" cm="1">
        <f t="array" ref="V387">VLOOKUP($A387,'movie-row'!$A$2:$Z$101,_xlfn.XMATCH(V$30,'movie-row'!$A$1:$Z$1),0)</f>
        <v>0</v>
      </c>
      <c r="W387" s="18" cm="1">
        <f t="array" ref="W387">VLOOKUP($A387,'movie-row'!$A$2:$Z$101,_xlfn.XMATCH(W$30,'movie-row'!$A$1:$Z$1),0)</f>
        <v>2</v>
      </c>
      <c r="X387" s="18" cm="1">
        <f t="array" ref="X387">VLOOKUP($A387,'movie-row'!$A$2:$Z$101,_xlfn.XMATCH(X$30,'movie-row'!$A$1:$Z$1),0)</f>
        <v>3.5</v>
      </c>
      <c r="Y387" s="18" cm="1">
        <f t="array" ref="Y387">VLOOKUP($A387,'movie-row'!$A$2:$Z$101,_xlfn.XMATCH(Y$30,'movie-row'!$A$1:$Z$1),0)</f>
        <v>5</v>
      </c>
      <c r="Z387" s="18" cm="1">
        <f t="array" ref="Z387">VLOOKUP($A387,'movie-row'!$A$2:$Z$101,_xlfn.XMATCH(Z$30,'movie-row'!$A$1:$Z$1),0)</f>
        <v>2.5</v>
      </c>
      <c r="AB387" s="38"/>
      <c r="AC387" s="38"/>
      <c r="AD387" s="38"/>
      <c r="AE387" s="38"/>
      <c r="AF387" s="38"/>
      <c r="AG387" s="38"/>
      <c r="AH387" s="38"/>
      <c r="AI387" s="38"/>
      <c r="AJ387" s="38"/>
      <c r="AK387" s="38"/>
      <c r="AL387" s="38"/>
      <c r="AM387" s="38"/>
      <c r="AN387" s="38"/>
      <c r="AO387" s="38"/>
      <c r="AP387" s="38"/>
      <c r="AQ387" s="38"/>
      <c r="AR387" s="38"/>
      <c r="AS387" s="38"/>
      <c r="AT387" s="38"/>
      <c r="AU387" s="38"/>
      <c r="AV387" s="38"/>
      <c r="AW387" s="38"/>
      <c r="AX387" s="38"/>
      <c r="AY387" s="38"/>
      <c r="AZ387" s="38"/>
    </row>
    <row r="388" spans="1:52">
      <c r="A388" s="1" t="str">
        <f t="shared" si="68"/>
        <v>854: The Mask (1994)</v>
      </c>
      <c r="B388" s="18" cm="1">
        <f t="array" ref="B388">VLOOKUP($A388,'movie-row'!$A$2:$Z$101,_xlfn.XMATCH(B$31,'movie-row'!$A$1:$Z$1),0)</f>
        <v>2.5</v>
      </c>
      <c r="C388" s="18" cm="1">
        <f t="array" ref="C388">VLOOKUP($A388,'movie-row'!$A$2:$Z$101,_xlfn.XMATCH(C$31,'movie-row'!$A$1:$Z$1),0)</f>
        <v>2.5</v>
      </c>
      <c r="D388" s="18" cm="1">
        <f t="array" ref="D388">VLOOKUP($A388,'movie-row'!$A$2:$Z$101,_xlfn.XMATCH(D$31,'movie-row'!$A$1:$Z$1),0)</f>
        <v>3</v>
      </c>
      <c r="E388" s="18" cm="1">
        <f t="array" ref="E388">VLOOKUP($A388,'movie-row'!$A$2:$Z$101,_xlfn.XMATCH(E$31,'movie-row'!$A$1:$Z$1),0)</f>
        <v>4.5</v>
      </c>
      <c r="F388" s="27" cm="1">
        <f t="array" ref="F388">VLOOKUP($A388,'movie-row'!$A$2:$Z$101,_xlfn.XMATCH(F$31,'movie-row'!$A$1:$Z$1),0)</f>
        <v>2.5</v>
      </c>
      <c r="G388" s="18" cm="1">
        <f t="array" ref="G388">VLOOKUP($A388,'movie-row'!$A$2:$Z$101,_xlfn.XMATCH(G$31,'movie-row'!$A$1:$Z$1),0)</f>
        <v>0</v>
      </c>
      <c r="H388" s="18" cm="1">
        <f t="array" ref="H388">VLOOKUP($A388,'movie-row'!$A$2:$Z$101,_xlfn.XMATCH(H$31,'movie-row'!$A$1:$Z$1),0)</f>
        <v>4</v>
      </c>
      <c r="I388" s="18" cm="1">
        <f t="array" ref="I388">VLOOKUP($A388,'movie-row'!$A$2:$Z$101,_xlfn.XMATCH(I$31,'movie-row'!$A$1:$Z$1),0)</f>
        <v>3.5</v>
      </c>
      <c r="J388" s="18" cm="1">
        <f t="array" ref="J388">VLOOKUP($A388,'movie-row'!$A$2:$Z$101,_xlfn.XMATCH(J$31,'movie-row'!$A$1:$Z$1),0)</f>
        <v>3</v>
      </c>
      <c r="K388" s="18" cm="1">
        <f t="array" ref="K388">VLOOKUP($A388,'movie-row'!$A$2:$Z$101,_xlfn.XMATCH(K$31,'movie-row'!$A$1:$Z$1),0)</f>
        <v>0</v>
      </c>
      <c r="L388" s="18" cm="1">
        <f t="array" ref="L388">VLOOKUP($A388,'movie-row'!$A$2:$Z$101,_xlfn.XMATCH(L$31,'movie-row'!$A$1:$Z$1),0)</f>
        <v>0</v>
      </c>
      <c r="M388" s="18" cm="1">
        <f t="array" ref="M388">VLOOKUP($A388,'movie-row'!$A$2:$Z$101,_xlfn.XMATCH(M$31,'movie-row'!$A$1:$Z$1),0)</f>
        <v>0</v>
      </c>
      <c r="N388" s="18" cm="1">
        <f t="array" ref="N388">VLOOKUP($A388,'movie-row'!$A$2:$Z$101,_xlfn.XMATCH(N$31,'movie-row'!$A$1:$Z$1),0)</f>
        <v>0</v>
      </c>
      <c r="O388" s="27" cm="1">
        <f t="array" ref="O388">VLOOKUP($A388,'movie-row'!$A$2:$Z$101,_xlfn.XMATCH(O$31,'movie-row'!$A$1:$Z$1),0)</f>
        <v>3</v>
      </c>
      <c r="P388" s="18" cm="1">
        <f t="array" ref="P388">VLOOKUP($A388,'movie-row'!$A$2:$Z$101,_xlfn.XMATCH(P$31,'movie-row'!$A$1:$Z$1),0)</f>
        <v>0</v>
      </c>
      <c r="Q388" s="18" cm="1">
        <f t="array" ref="Q388">VLOOKUP($A388,'movie-row'!$A$2:$Z$101,_xlfn.XMATCH(Q$31,'movie-row'!$A$1:$Z$1),0)</f>
        <v>3</v>
      </c>
      <c r="R388" s="18" cm="1">
        <f t="array" ref="R388">VLOOKUP($A388,'movie-row'!$A$2:$Z$101,_xlfn.XMATCH(R$31,'movie-row'!$A$1:$Z$1),0)</f>
        <v>5</v>
      </c>
      <c r="S388" s="18" cm="1">
        <f t="array" ref="S388">VLOOKUP($A388,'movie-row'!$A$2:$Z$101,_xlfn.XMATCH(S$31,'movie-row'!$A$1:$Z$1),0)</f>
        <v>2.5</v>
      </c>
      <c r="T388" s="18" cm="1">
        <f t="array" ref="T388">VLOOKUP($A388,'movie-row'!$A$2:$Z$101,_xlfn.XMATCH(T$31,'movie-row'!$A$1:$Z$1),0)</f>
        <v>5</v>
      </c>
      <c r="U388" s="18" cm="1">
        <f t="array" ref="U388">VLOOKUP($A388,'movie-row'!$A$2:$Z$101,_xlfn.XMATCH(U$31,'movie-row'!$A$1:$Z$1),0)</f>
        <v>4</v>
      </c>
      <c r="V388" s="18" cm="1">
        <f t="array" ref="V388">VLOOKUP($A388,'movie-row'!$A$2:$Z$101,_xlfn.XMATCH(V$31,'movie-row'!$A$1:$Z$1),0)</f>
        <v>0</v>
      </c>
      <c r="W388" s="18" cm="1">
        <f t="array" ref="W388">VLOOKUP($A388,'movie-row'!$A$2:$Z$101,_xlfn.XMATCH(W$31,'movie-row'!$A$1:$Z$1),0)</f>
        <v>4</v>
      </c>
      <c r="X388" s="18" cm="1">
        <f t="array" ref="X388">VLOOKUP($A388,'movie-row'!$A$2:$Z$101,_xlfn.XMATCH(X$31,'movie-row'!$A$1:$Z$1),0)</f>
        <v>0</v>
      </c>
      <c r="Y388" s="18" cm="1">
        <f t="array" ref="Y388">VLOOKUP($A388,'movie-row'!$A$2:$Z$101,_xlfn.XMATCH(Y$31,'movie-row'!$A$1:$Z$1),0)</f>
        <v>2.5</v>
      </c>
      <c r="Z388" s="18" cm="1">
        <f t="array" ref="Z388">VLOOKUP($A388,'movie-row'!$A$2:$Z$101,_xlfn.XMATCH(Z$31,'movie-row'!$A$1:$Z$1),0)</f>
        <v>3.5</v>
      </c>
      <c r="AB388" s="38"/>
      <c r="AC388" s="38"/>
      <c r="AD388" s="38"/>
      <c r="AE388" s="38"/>
      <c r="AF388" s="38"/>
      <c r="AG388" s="38"/>
      <c r="AH388" s="38"/>
      <c r="AI388" s="38"/>
      <c r="AJ388" s="38"/>
      <c r="AK388" s="38"/>
      <c r="AL388" s="38"/>
      <c r="AM388" s="38"/>
      <c r="AN388" s="38"/>
      <c r="AO388" s="38"/>
      <c r="AP388" s="38"/>
      <c r="AQ388" s="38"/>
      <c r="AR388" s="38"/>
      <c r="AS388" s="38"/>
      <c r="AT388" s="38"/>
      <c r="AU388" s="38"/>
      <c r="AV388" s="38"/>
      <c r="AW388" s="38"/>
      <c r="AX388" s="38"/>
      <c r="AY388" s="38"/>
      <c r="AZ388" s="38"/>
    </row>
    <row r="389" spans="1:52">
      <c r="A389" s="1" t="str">
        <f t="shared" si="68"/>
        <v>854: The Mask (1994)</v>
      </c>
      <c r="B389" s="18" cm="1">
        <f t="array" ref="B389">VLOOKUP($A389,'movie-row'!$A$2:$Z$101,_xlfn.XMATCH(B$32,'movie-row'!$A$1:$Z$1),0)</f>
        <v>3</v>
      </c>
      <c r="C389" s="18" cm="1">
        <f t="array" ref="C389">VLOOKUP($A389,'movie-row'!$A$2:$Z$101,_xlfn.XMATCH(C$32,'movie-row'!$A$1:$Z$1),0)</f>
        <v>1</v>
      </c>
      <c r="D389" s="18" cm="1">
        <f t="array" ref="D389">VLOOKUP($A389,'movie-row'!$A$2:$Z$101,_xlfn.XMATCH(D$32,'movie-row'!$A$1:$Z$1),0)</f>
        <v>2.5</v>
      </c>
      <c r="E389" s="18" cm="1">
        <f t="array" ref="E389">VLOOKUP($A389,'movie-row'!$A$2:$Z$101,_xlfn.XMATCH(E$32,'movie-row'!$A$1:$Z$1),0)</f>
        <v>0</v>
      </c>
      <c r="F389" s="27" cm="1">
        <f t="array" ref="F389">VLOOKUP($A389,'movie-row'!$A$2:$Z$101,_xlfn.XMATCH(F$32,'movie-row'!$A$1:$Z$1),0)</f>
        <v>4.5</v>
      </c>
      <c r="G389" s="18" cm="1">
        <f t="array" ref="G389">VLOOKUP($A389,'movie-row'!$A$2:$Z$101,_xlfn.XMATCH(G$32,'movie-row'!$A$1:$Z$1),0)</f>
        <v>2.5</v>
      </c>
      <c r="H389" s="18" cm="1">
        <f t="array" ref="H389">VLOOKUP($A389,'movie-row'!$A$2:$Z$101,_xlfn.XMATCH(H$32,'movie-row'!$A$1:$Z$1),0)</f>
        <v>1</v>
      </c>
      <c r="I389" s="18" cm="1">
        <f t="array" ref="I389">VLOOKUP($A389,'movie-row'!$A$2:$Z$101,_xlfn.XMATCH(I$32,'movie-row'!$A$1:$Z$1),0)</f>
        <v>2.5</v>
      </c>
      <c r="J389" s="18" cm="1">
        <f t="array" ref="J389">VLOOKUP($A389,'movie-row'!$A$2:$Z$101,_xlfn.XMATCH(J$32,'movie-row'!$A$1:$Z$1),0)</f>
        <v>0</v>
      </c>
      <c r="K389" s="18" cm="1">
        <f t="array" ref="K389">VLOOKUP($A389,'movie-row'!$A$2:$Z$101,_xlfn.XMATCH(K$32,'movie-row'!$A$1:$Z$1),0)</f>
        <v>2</v>
      </c>
      <c r="L389" s="18" cm="1">
        <f t="array" ref="L389">VLOOKUP($A389,'movie-row'!$A$2:$Z$101,_xlfn.XMATCH(L$32,'movie-row'!$A$1:$Z$1),0)</f>
        <v>5</v>
      </c>
      <c r="M389" s="18" cm="1">
        <f t="array" ref="M389">VLOOKUP($A389,'movie-row'!$A$2:$Z$101,_xlfn.XMATCH(M$32,'movie-row'!$A$1:$Z$1),0)</f>
        <v>4</v>
      </c>
      <c r="N389" s="18" cm="1">
        <f t="array" ref="N389">VLOOKUP($A389,'movie-row'!$A$2:$Z$101,_xlfn.XMATCH(N$32,'movie-row'!$A$1:$Z$1),0)</f>
        <v>0</v>
      </c>
      <c r="O389" s="27" cm="1">
        <f t="array" ref="O389">VLOOKUP($A389,'movie-row'!$A$2:$Z$101,_xlfn.XMATCH(O$32,'movie-row'!$A$1:$Z$1),0)</f>
        <v>4</v>
      </c>
      <c r="P389" s="18" cm="1">
        <f t="array" ref="P389">VLOOKUP($A389,'movie-row'!$A$2:$Z$101,_xlfn.XMATCH(P$32,'movie-row'!$A$1:$Z$1),0)</f>
        <v>2.5</v>
      </c>
      <c r="Q389" s="18" cm="1">
        <f t="array" ref="Q389">VLOOKUP($A389,'movie-row'!$A$2:$Z$101,_xlfn.XMATCH(Q$32,'movie-row'!$A$1:$Z$1),0)</f>
        <v>3.5</v>
      </c>
      <c r="R389" s="18" cm="1">
        <f t="array" ref="R389">VLOOKUP($A389,'movie-row'!$A$2:$Z$101,_xlfn.XMATCH(R$32,'movie-row'!$A$1:$Z$1),0)</f>
        <v>3</v>
      </c>
      <c r="S389" s="18" cm="1">
        <f t="array" ref="S389">VLOOKUP($A389,'movie-row'!$A$2:$Z$101,_xlfn.XMATCH(S$32,'movie-row'!$A$1:$Z$1),0)</f>
        <v>0</v>
      </c>
      <c r="T389" s="18" cm="1">
        <f t="array" ref="T389">VLOOKUP($A389,'movie-row'!$A$2:$Z$101,_xlfn.XMATCH(T$32,'movie-row'!$A$1:$Z$1),0)</f>
        <v>3.5</v>
      </c>
      <c r="U389" s="18" cm="1">
        <f t="array" ref="U389">VLOOKUP($A389,'movie-row'!$A$2:$Z$101,_xlfn.XMATCH(U$32,'movie-row'!$A$1:$Z$1),0)</f>
        <v>2.5</v>
      </c>
      <c r="V389" s="18" cm="1">
        <f t="array" ref="V389">VLOOKUP($A389,'movie-row'!$A$2:$Z$101,_xlfn.XMATCH(V$32,'movie-row'!$A$1:$Z$1),0)</f>
        <v>4.5</v>
      </c>
      <c r="W389" s="18" cm="1">
        <f t="array" ref="W389">VLOOKUP($A389,'movie-row'!$A$2:$Z$101,_xlfn.XMATCH(W$32,'movie-row'!$A$1:$Z$1),0)</f>
        <v>1</v>
      </c>
      <c r="X389" s="18" cm="1">
        <f t="array" ref="X389">VLOOKUP($A389,'movie-row'!$A$2:$Z$101,_xlfn.XMATCH(X$32,'movie-row'!$A$1:$Z$1),0)</f>
        <v>2.5</v>
      </c>
      <c r="Y389" s="18" cm="1">
        <f t="array" ref="Y389">VLOOKUP($A389,'movie-row'!$A$2:$Z$101,_xlfn.XMATCH(Y$32,'movie-row'!$A$1:$Z$1),0)</f>
        <v>3.5</v>
      </c>
      <c r="Z389" s="18" cm="1">
        <f t="array" ref="Z389">VLOOKUP($A389,'movie-row'!$A$2:$Z$101,_xlfn.XMATCH(Z$32,'movie-row'!$A$1:$Z$1),0)</f>
        <v>2.5</v>
      </c>
      <c r="AB389" s="38"/>
      <c r="AC389" s="38"/>
      <c r="AD389" s="38"/>
      <c r="AE389" s="38"/>
      <c r="AF389" s="38"/>
      <c r="AG389" s="38"/>
      <c r="AH389" s="38"/>
      <c r="AI389" s="38"/>
      <c r="AJ389" s="38"/>
      <c r="AK389" s="38"/>
      <c r="AL389" s="38"/>
      <c r="AM389" s="38"/>
      <c r="AN389" s="38"/>
      <c r="AO389" s="38"/>
      <c r="AP389" s="38"/>
      <c r="AQ389" s="38"/>
      <c r="AR389" s="38"/>
      <c r="AS389" s="38"/>
      <c r="AT389" s="38"/>
      <c r="AU389" s="38"/>
      <c r="AV389" s="38"/>
      <c r="AW389" s="38"/>
      <c r="AX389" s="38"/>
      <c r="AY389" s="38"/>
      <c r="AZ389" s="38"/>
    </row>
    <row r="390" spans="1:52">
      <c r="A390" s="1" t="str">
        <f t="shared" si="68"/>
        <v>854: The Mask (1994)</v>
      </c>
      <c r="B390" s="18" cm="1">
        <f t="array" ref="B390">VLOOKUP($A390,'movie-row'!$A$2:$Z$101,_xlfn.XMATCH(B$33,'movie-row'!$A$1:$Z$1),0)</f>
        <v>0</v>
      </c>
      <c r="C390" s="18" cm="1">
        <f t="array" ref="C390">VLOOKUP($A390,'movie-row'!$A$2:$Z$101,_xlfn.XMATCH(C$33,'movie-row'!$A$1:$Z$1),0)</f>
        <v>5</v>
      </c>
      <c r="D390" s="18" cm="1">
        <f t="array" ref="D390">VLOOKUP($A390,'movie-row'!$A$2:$Z$101,_xlfn.XMATCH(D$33,'movie-row'!$A$1:$Z$1),0)</f>
        <v>3</v>
      </c>
      <c r="E390" s="18" cm="1">
        <f t="array" ref="E390">VLOOKUP($A390,'movie-row'!$A$2:$Z$101,_xlfn.XMATCH(E$33,'movie-row'!$A$1:$Z$1),0)</f>
        <v>4</v>
      </c>
      <c r="F390" s="27" cm="1">
        <f t="array" ref="F390">VLOOKUP($A390,'movie-row'!$A$2:$Z$101,_xlfn.XMATCH(F$33,'movie-row'!$A$1:$Z$1),0)</f>
        <v>2.5</v>
      </c>
      <c r="G390" s="18" cm="1">
        <f t="array" ref="G390">VLOOKUP($A390,'movie-row'!$A$2:$Z$101,_xlfn.XMATCH(G$33,'movie-row'!$A$1:$Z$1),0)</f>
        <v>3</v>
      </c>
      <c r="H390" s="18" cm="1">
        <f t="array" ref="H390">VLOOKUP($A390,'movie-row'!$A$2:$Z$101,_xlfn.XMATCH(H$33,'movie-row'!$A$1:$Z$1),0)</f>
        <v>3.5</v>
      </c>
      <c r="I390" s="18" cm="1">
        <f t="array" ref="I390">VLOOKUP($A390,'movie-row'!$A$2:$Z$101,_xlfn.XMATCH(I$33,'movie-row'!$A$1:$Z$1),0)</f>
        <v>0</v>
      </c>
      <c r="J390" s="18" cm="1">
        <f t="array" ref="J390">VLOOKUP($A390,'movie-row'!$A$2:$Z$101,_xlfn.XMATCH(J$33,'movie-row'!$A$1:$Z$1),0)</f>
        <v>2.5</v>
      </c>
      <c r="K390" s="18" cm="1">
        <f t="array" ref="K390">VLOOKUP($A390,'movie-row'!$A$2:$Z$101,_xlfn.XMATCH(K$33,'movie-row'!$A$1:$Z$1),0)</f>
        <v>3</v>
      </c>
      <c r="L390" s="18" cm="1">
        <f t="array" ref="L390">VLOOKUP($A390,'movie-row'!$A$2:$Z$101,_xlfn.XMATCH(L$33,'movie-row'!$A$1:$Z$1),0)</f>
        <v>3</v>
      </c>
      <c r="M390" s="18" cm="1">
        <f t="array" ref="M390">VLOOKUP($A390,'movie-row'!$A$2:$Z$101,_xlfn.XMATCH(M$33,'movie-row'!$A$1:$Z$1),0)</f>
        <v>1</v>
      </c>
      <c r="N390" s="18" cm="1">
        <f t="array" ref="N390">VLOOKUP($A390,'movie-row'!$A$2:$Z$101,_xlfn.XMATCH(N$33,'movie-row'!$A$1:$Z$1),0)</f>
        <v>3.5</v>
      </c>
      <c r="O390" s="27" cm="1">
        <f t="array" ref="O390">VLOOKUP($A390,'movie-row'!$A$2:$Z$101,_xlfn.XMATCH(O$33,'movie-row'!$A$1:$Z$1),0)</f>
        <v>3</v>
      </c>
      <c r="P390" s="18" cm="1">
        <f t="array" ref="P390">VLOOKUP($A390,'movie-row'!$A$2:$Z$101,_xlfn.XMATCH(P$33,'movie-row'!$A$1:$Z$1),0)</f>
        <v>0</v>
      </c>
      <c r="Q390" s="18" cm="1">
        <f t="array" ref="Q390">VLOOKUP($A390,'movie-row'!$A$2:$Z$101,_xlfn.XMATCH(Q$33,'movie-row'!$A$1:$Z$1),0)</f>
        <v>0</v>
      </c>
      <c r="R390" s="18" cm="1">
        <f t="array" ref="R390">VLOOKUP($A390,'movie-row'!$A$2:$Z$101,_xlfn.XMATCH(R$33,'movie-row'!$A$1:$Z$1),0)</f>
        <v>2.5</v>
      </c>
      <c r="S390" s="18" cm="1">
        <f t="array" ref="S390">VLOOKUP($A390,'movie-row'!$A$2:$Z$101,_xlfn.XMATCH(S$33,'movie-row'!$A$1:$Z$1),0)</f>
        <v>0</v>
      </c>
      <c r="T390" s="18" cm="1">
        <f t="array" ref="T390">VLOOKUP($A390,'movie-row'!$A$2:$Z$101,_xlfn.XMATCH(T$33,'movie-row'!$A$1:$Z$1),0)</f>
        <v>2.5</v>
      </c>
      <c r="U390" s="18" cm="1">
        <f t="array" ref="U390">VLOOKUP($A390,'movie-row'!$A$2:$Z$101,_xlfn.XMATCH(U$33,'movie-row'!$A$1:$Z$1),0)</f>
        <v>1</v>
      </c>
      <c r="V390" s="18" cm="1">
        <f t="array" ref="V390">VLOOKUP($A390,'movie-row'!$A$2:$Z$101,_xlfn.XMATCH(V$33,'movie-row'!$A$1:$Z$1),0)</f>
        <v>3.5</v>
      </c>
      <c r="W390" s="18" cm="1">
        <f t="array" ref="W390">VLOOKUP($A390,'movie-row'!$A$2:$Z$101,_xlfn.XMATCH(W$33,'movie-row'!$A$1:$Z$1),0)</f>
        <v>2.5</v>
      </c>
      <c r="X390" s="18" cm="1">
        <f t="array" ref="X390">VLOOKUP($A390,'movie-row'!$A$2:$Z$101,_xlfn.XMATCH(X$33,'movie-row'!$A$1:$Z$1),0)</f>
        <v>2.5</v>
      </c>
      <c r="Y390" s="18" cm="1">
        <f t="array" ref="Y390">VLOOKUP($A390,'movie-row'!$A$2:$Z$101,_xlfn.XMATCH(Y$33,'movie-row'!$A$1:$Z$1),0)</f>
        <v>2.5</v>
      </c>
      <c r="Z390" s="18" cm="1">
        <f t="array" ref="Z390">VLOOKUP($A390,'movie-row'!$A$2:$Z$101,_xlfn.XMATCH(Z$33,'movie-row'!$A$1:$Z$1),0)</f>
        <v>3</v>
      </c>
      <c r="AB390" s="38"/>
      <c r="AC390" s="38"/>
      <c r="AD390" s="38"/>
      <c r="AE390" s="38"/>
      <c r="AF390" s="38"/>
      <c r="AG390" s="38"/>
      <c r="AH390" s="38"/>
      <c r="AI390" s="38"/>
      <c r="AJ390" s="38"/>
      <c r="AK390" s="38"/>
      <c r="AL390" s="38"/>
      <c r="AM390" s="38"/>
      <c r="AN390" s="38"/>
      <c r="AO390" s="38"/>
      <c r="AP390" s="38"/>
      <c r="AQ390" s="38"/>
      <c r="AR390" s="38"/>
      <c r="AS390" s="38"/>
      <c r="AT390" s="38"/>
      <c r="AU390" s="38"/>
      <c r="AV390" s="38"/>
      <c r="AW390" s="38"/>
      <c r="AX390" s="38"/>
      <c r="AY390" s="38"/>
      <c r="AZ390" s="38"/>
    </row>
    <row r="391" spans="1:52">
      <c r="A391" s="21" t="s">
        <v>69</v>
      </c>
      <c r="B391" s="18" cm="1">
        <f t="array" ref="B391">VLOOKUP($A391,'movie-row'!$A$2:$Z$101,_xlfn.XMATCH(B$29,'movie-row'!$A$1:$Z$1),0)</f>
        <v>0</v>
      </c>
      <c r="C391" s="18" cm="1">
        <f t="array" ref="C391">VLOOKUP($A391,'movie-row'!$A$2:$Z$101,_xlfn.XMATCH(C$29,'movie-row'!$A$1:$Z$1),0)</f>
        <v>5</v>
      </c>
      <c r="D391" s="18" cm="1">
        <f t="array" ref="D391">VLOOKUP($A391,'movie-row'!$A$2:$Z$101,_xlfn.XMATCH(D$29,'movie-row'!$A$1:$Z$1),0)</f>
        <v>3</v>
      </c>
      <c r="E391" s="18" cm="1">
        <f t="array" ref="E391">VLOOKUP($A391,'movie-row'!$A$2:$Z$101,_xlfn.XMATCH(E$29,'movie-row'!$A$1:$Z$1),0)</f>
        <v>0</v>
      </c>
      <c r="F391" s="27" cm="1">
        <f t="array" ref="F391">VLOOKUP($A391,'movie-row'!$A$2:$Z$101,_xlfn.XMATCH(F$29,'movie-row'!$A$1:$Z$1),0)</f>
        <v>0</v>
      </c>
      <c r="G391" s="18" cm="1">
        <f t="array" ref="G391">VLOOKUP($A391,'movie-row'!$A$2:$Z$101,_xlfn.XMATCH(G$29,'movie-row'!$A$1:$Z$1),0)</f>
        <v>5</v>
      </c>
      <c r="H391" s="18" cm="1">
        <f t="array" ref="H391">VLOOKUP($A391,'movie-row'!$A$2:$Z$101,_xlfn.XMATCH(H$29,'movie-row'!$A$1:$Z$1),0)</f>
        <v>0</v>
      </c>
      <c r="I391" s="18" cm="1">
        <f t="array" ref="I391">VLOOKUP($A391,'movie-row'!$A$2:$Z$101,_xlfn.XMATCH(I$29,'movie-row'!$A$1:$Z$1),0)</f>
        <v>0</v>
      </c>
      <c r="J391" s="18" cm="1">
        <f t="array" ref="J391">VLOOKUP($A391,'movie-row'!$A$2:$Z$101,_xlfn.XMATCH(J$29,'movie-row'!$A$1:$Z$1),0)</f>
        <v>4</v>
      </c>
      <c r="K391" s="18" cm="1">
        <f t="array" ref="K391">VLOOKUP($A391,'movie-row'!$A$2:$Z$101,_xlfn.XMATCH(K$29,'movie-row'!$A$1:$Z$1),0)</f>
        <v>5</v>
      </c>
      <c r="L391" s="18" cm="1">
        <f t="array" ref="L391">VLOOKUP($A391,'movie-row'!$A$2:$Z$101,_xlfn.XMATCH(L$29,'movie-row'!$A$1:$Z$1),0)</f>
        <v>4.5</v>
      </c>
      <c r="M391" s="18" cm="1">
        <f t="array" ref="M391">VLOOKUP($A391,'movie-row'!$A$2:$Z$101,_xlfn.XMATCH(M$29,'movie-row'!$A$1:$Z$1),0)</f>
        <v>5</v>
      </c>
      <c r="N391" s="18" cm="1">
        <f t="array" ref="N391">VLOOKUP($A391,'movie-row'!$A$2:$Z$101,_xlfn.XMATCH(N$29,'movie-row'!$A$1:$Z$1),0)</f>
        <v>5</v>
      </c>
      <c r="O391" s="27" cm="1">
        <f t="array" ref="O391">VLOOKUP($A391,'movie-row'!$A$2:$Z$101,_xlfn.XMATCH(O$29,'movie-row'!$A$1:$Z$1),0)</f>
        <v>4</v>
      </c>
      <c r="P391" s="18" cm="1">
        <f t="array" ref="P391">VLOOKUP($A391,'movie-row'!$A$2:$Z$101,_xlfn.XMATCH(P$29,'movie-row'!$A$1:$Z$1),0)</f>
        <v>4</v>
      </c>
      <c r="Q391" s="18" cm="1">
        <f t="array" ref="Q391">VLOOKUP($A391,'movie-row'!$A$2:$Z$101,_xlfn.XMATCH(Q$29,'movie-row'!$A$1:$Z$1),0)</f>
        <v>5</v>
      </c>
      <c r="R391" s="18" cm="1">
        <f t="array" ref="R391">VLOOKUP($A391,'movie-row'!$A$2:$Z$101,_xlfn.XMATCH(R$29,'movie-row'!$A$1:$Z$1),0)</f>
        <v>0</v>
      </c>
      <c r="S391" s="18" cm="1">
        <f t="array" ref="S391">VLOOKUP($A391,'movie-row'!$A$2:$Z$101,_xlfn.XMATCH(S$29,'movie-row'!$A$1:$Z$1),0)</f>
        <v>3.5</v>
      </c>
      <c r="T391" s="18" cm="1">
        <f t="array" ref="T391">VLOOKUP($A391,'movie-row'!$A$2:$Z$101,_xlfn.XMATCH(T$29,'movie-row'!$A$1:$Z$1),0)</f>
        <v>0</v>
      </c>
      <c r="U391" s="18" cm="1">
        <f t="array" ref="U391">VLOOKUP($A391,'movie-row'!$A$2:$Z$101,_xlfn.XMATCH(U$29,'movie-row'!$A$1:$Z$1),0)</f>
        <v>3</v>
      </c>
      <c r="V391" s="18" cm="1">
        <f t="array" ref="V391">VLOOKUP($A391,'movie-row'!$A$2:$Z$101,_xlfn.XMATCH(V$29,'movie-row'!$A$1:$Z$1),0)</f>
        <v>2</v>
      </c>
      <c r="W391" s="18" cm="1">
        <f t="array" ref="W391">VLOOKUP($A391,'movie-row'!$A$2:$Z$101,_xlfn.XMATCH(W$29,'movie-row'!$A$1:$Z$1),0)</f>
        <v>4</v>
      </c>
      <c r="X391" s="18" cm="1">
        <f t="array" ref="X391">VLOOKUP($A391,'movie-row'!$A$2:$Z$101,_xlfn.XMATCH(X$29,'movie-row'!$A$1:$Z$1),0)</f>
        <v>5</v>
      </c>
      <c r="Y391" s="18" cm="1">
        <f t="array" ref="Y391">VLOOKUP($A391,'movie-row'!$A$2:$Z$101,_xlfn.XMATCH(Y$29,'movie-row'!$A$1:$Z$1),0)</f>
        <v>0</v>
      </c>
      <c r="Z391" s="18" cm="1">
        <f t="array" ref="Z391">VLOOKUP($A391,'movie-row'!$A$2:$Z$101,_xlfn.XMATCH(Z$29,'movie-row'!$A$1:$Z$1),0)</f>
        <v>4</v>
      </c>
      <c r="AB391" s="38"/>
      <c r="AC391" s="38"/>
      <c r="AD391" s="38"/>
      <c r="AE391" s="38"/>
      <c r="AF391" s="38"/>
      <c r="AG391" s="38"/>
      <c r="AH391" s="38"/>
      <c r="AI391" s="38"/>
      <c r="AJ391" s="38"/>
      <c r="AK391" s="38"/>
      <c r="AL391" s="38"/>
      <c r="AM391" s="38"/>
      <c r="AN391" s="38"/>
      <c r="AO391" s="38"/>
      <c r="AP391" s="38"/>
      <c r="AQ391" s="38"/>
      <c r="AR391" s="38"/>
      <c r="AS391" s="38"/>
      <c r="AT391" s="38"/>
      <c r="AU391" s="38"/>
      <c r="AV391" s="38"/>
      <c r="AW391" s="38"/>
      <c r="AX391" s="38"/>
      <c r="AY391" s="38"/>
      <c r="AZ391" s="38"/>
    </row>
    <row r="392" spans="1:52">
      <c r="A392" s="1" t="str">
        <f t="shared" ref="A392:A395" si="69">A391</f>
        <v>857: Saving Private Ryan (1998)</v>
      </c>
      <c r="B392" s="18" cm="1">
        <f t="array" ref="B392">VLOOKUP($A392,'movie-row'!$A$2:$Z$101,_xlfn.XMATCH(B$30,'movie-row'!$A$1:$Z$1),0)</f>
        <v>0</v>
      </c>
      <c r="C392" s="18" cm="1">
        <f t="array" ref="C392">VLOOKUP($A392,'movie-row'!$A$2:$Z$101,_xlfn.XMATCH(C$30,'movie-row'!$A$1:$Z$1),0)</f>
        <v>4</v>
      </c>
      <c r="D392" s="18" cm="1">
        <f t="array" ref="D392">VLOOKUP($A392,'movie-row'!$A$2:$Z$101,_xlfn.XMATCH(D$30,'movie-row'!$A$1:$Z$1),0)</f>
        <v>2</v>
      </c>
      <c r="E392" s="18" cm="1">
        <f t="array" ref="E392">VLOOKUP($A392,'movie-row'!$A$2:$Z$101,_xlfn.XMATCH(E$30,'movie-row'!$A$1:$Z$1),0)</f>
        <v>4</v>
      </c>
      <c r="F392" s="27" cm="1">
        <f t="array" ref="F392">VLOOKUP($A392,'movie-row'!$A$2:$Z$101,_xlfn.XMATCH(F$30,'movie-row'!$A$1:$Z$1),0)</f>
        <v>3</v>
      </c>
      <c r="G392" s="18" cm="1">
        <f t="array" ref="G392">VLOOKUP($A392,'movie-row'!$A$2:$Z$101,_xlfn.XMATCH(G$30,'movie-row'!$A$1:$Z$1),0)</f>
        <v>0</v>
      </c>
      <c r="H392" s="18" cm="1">
        <f t="array" ref="H392">VLOOKUP($A392,'movie-row'!$A$2:$Z$101,_xlfn.XMATCH(H$30,'movie-row'!$A$1:$Z$1),0)</f>
        <v>3.5</v>
      </c>
      <c r="I392" s="18" cm="1">
        <f t="array" ref="I392">VLOOKUP($A392,'movie-row'!$A$2:$Z$101,_xlfn.XMATCH(I$30,'movie-row'!$A$1:$Z$1),0)</f>
        <v>5</v>
      </c>
      <c r="J392" s="18" cm="1">
        <f t="array" ref="J392">VLOOKUP($A392,'movie-row'!$A$2:$Z$101,_xlfn.XMATCH(J$30,'movie-row'!$A$1:$Z$1),0)</f>
        <v>5</v>
      </c>
      <c r="K392" s="18" cm="1">
        <f t="array" ref="K392">VLOOKUP($A392,'movie-row'!$A$2:$Z$101,_xlfn.XMATCH(K$30,'movie-row'!$A$1:$Z$1),0)</f>
        <v>0</v>
      </c>
      <c r="L392" s="18" cm="1">
        <f t="array" ref="L392">VLOOKUP($A392,'movie-row'!$A$2:$Z$101,_xlfn.XMATCH(L$30,'movie-row'!$A$1:$Z$1),0)</f>
        <v>0</v>
      </c>
      <c r="M392" s="18" cm="1">
        <f t="array" ref="M392">VLOOKUP($A392,'movie-row'!$A$2:$Z$101,_xlfn.XMATCH(M$30,'movie-row'!$A$1:$Z$1),0)</f>
        <v>3</v>
      </c>
      <c r="N392" s="18" cm="1">
        <f t="array" ref="N392">VLOOKUP($A392,'movie-row'!$A$2:$Z$101,_xlfn.XMATCH(N$30,'movie-row'!$A$1:$Z$1),0)</f>
        <v>3.5</v>
      </c>
      <c r="O392" s="27" cm="1">
        <f t="array" ref="O392">VLOOKUP($A392,'movie-row'!$A$2:$Z$101,_xlfn.XMATCH(O$30,'movie-row'!$A$1:$Z$1),0)</f>
        <v>4</v>
      </c>
      <c r="P392" s="18" cm="1">
        <f t="array" ref="P392">VLOOKUP($A392,'movie-row'!$A$2:$Z$101,_xlfn.XMATCH(P$30,'movie-row'!$A$1:$Z$1),0)</f>
        <v>0</v>
      </c>
      <c r="Q392" s="18" cm="1">
        <f t="array" ref="Q392">VLOOKUP($A392,'movie-row'!$A$2:$Z$101,_xlfn.XMATCH(Q$30,'movie-row'!$A$1:$Z$1),0)</f>
        <v>4</v>
      </c>
      <c r="R392" s="18" cm="1">
        <f t="array" ref="R392">VLOOKUP($A392,'movie-row'!$A$2:$Z$101,_xlfn.XMATCH(R$30,'movie-row'!$A$1:$Z$1),0)</f>
        <v>0</v>
      </c>
      <c r="S392" s="18" cm="1">
        <f t="array" ref="S392">VLOOKUP($A392,'movie-row'!$A$2:$Z$101,_xlfn.XMATCH(S$30,'movie-row'!$A$1:$Z$1),0)</f>
        <v>4</v>
      </c>
      <c r="T392" s="18" cm="1">
        <f t="array" ref="T392">VLOOKUP($A392,'movie-row'!$A$2:$Z$101,_xlfn.XMATCH(T$30,'movie-row'!$A$1:$Z$1),0)</f>
        <v>5</v>
      </c>
      <c r="U392" s="18" cm="1">
        <f t="array" ref="U392">VLOOKUP($A392,'movie-row'!$A$2:$Z$101,_xlfn.XMATCH(U$30,'movie-row'!$A$1:$Z$1),0)</f>
        <v>3.5</v>
      </c>
      <c r="V392" s="18" cm="1">
        <f t="array" ref="V392">VLOOKUP($A392,'movie-row'!$A$2:$Z$101,_xlfn.XMATCH(V$30,'movie-row'!$A$1:$Z$1),0)</f>
        <v>5</v>
      </c>
      <c r="W392" s="18" cm="1">
        <f t="array" ref="W392">VLOOKUP($A392,'movie-row'!$A$2:$Z$101,_xlfn.XMATCH(W$30,'movie-row'!$A$1:$Z$1),0)</f>
        <v>3.5</v>
      </c>
      <c r="X392" s="18" cm="1">
        <f t="array" ref="X392">VLOOKUP($A392,'movie-row'!$A$2:$Z$101,_xlfn.XMATCH(X$30,'movie-row'!$A$1:$Z$1),0)</f>
        <v>3</v>
      </c>
      <c r="Y392" s="18" cm="1">
        <f t="array" ref="Y392">VLOOKUP($A392,'movie-row'!$A$2:$Z$101,_xlfn.XMATCH(Y$30,'movie-row'!$A$1:$Z$1),0)</f>
        <v>4</v>
      </c>
      <c r="Z392" s="18" cm="1">
        <f t="array" ref="Z392">VLOOKUP($A392,'movie-row'!$A$2:$Z$101,_xlfn.XMATCH(Z$30,'movie-row'!$A$1:$Z$1),0)</f>
        <v>4</v>
      </c>
      <c r="AB392" s="38"/>
      <c r="AC392" s="38"/>
      <c r="AD392" s="38"/>
      <c r="AE392" s="38"/>
      <c r="AF392" s="38"/>
      <c r="AG392" s="38"/>
      <c r="AH392" s="38"/>
      <c r="AI392" s="38"/>
      <c r="AJ392" s="38"/>
      <c r="AK392" s="38"/>
      <c r="AL392" s="38"/>
      <c r="AM392" s="38"/>
      <c r="AN392" s="38"/>
      <c r="AO392" s="38"/>
      <c r="AP392" s="38"/>
      <c r="AQ392" s="38"/>
      <c r="AR392" s="38"/>
      <c r="AS392" s="38"/>
      <c r="AT392" s="38"/>
      <c r="AU392" s="38"/>
      <c r="AV392" s="38"/>
      <c r="AW392" s="38"/>
      <c r="AX392" s="38"/>
      <c r="AY392" s="38"/>
      <c r="AZ392" s="38"/>
    </row>
    <row r="393" spans="1:52">
      <c r="A393" s="1" t="str">
        <f t="shared" si="69"/>
        <v>857: Saving Private Ryan (1998)</v>
      </c>
      <c r="B393" s="18" cm="1">
        <f t="array" ref="B393">VLOOKUP($A393,'movie-row'!$A$2:$Z$101,_xlfn.XMATCH(B$31,'movie-row'!$A$1:$Z$1),0)</f>
        <v>2</v>
      </c>
      <c r="C393" s="18" cm="1">
        <f t="array" ref="C393">VLOOKUP($A393,'movie-row'!$A$2:$Z$101,_xlfn.XMATCH(C$31,'movie-row'!$A$1:$Z$1),0)</f>
        <v>0</v>
      </c>
      <c r="D393" s="18" cm="1">
        <f t="array" ref="D393">VLOOKUP($A393,'movie-row'!$A$2:$Z$101,_xlfn.XMATCH(D$31,'movie-row'!$A$1:$Z$1),0)</f>
        <v>5</v>
      </c>
      <c r="E393" s="18" cm="1">
        <f t="array" ref="E393">VLOOKUP($A393,'movie-row'!$A$2:$Z$101,_xlfn.XMATCH(E$31,'movie-row'!$A$1:$Z$1),0)</f>
        <v>4.5</v>
      </c>
      <c r="F393" s="27" cm="1">
        <f t="array" ref="F393">VLOOKUP($A393,'movie-row'!$A$2:$Z$101,_xlfn.XMATCH(F$31,'movie-row'!$A$1:$Z$1),0)</f>
        <v>3.5</v>
      </c>
      <c r="G393" s="18" cm="1">
        <f t="array" ref="G393">VLOOKUP($A393,'movie-row'!$A$2:$Z$101,_xlfn.XMATCH(G$31,'movie-row'!$A$1:$Z$1),0)</f>
        <v>0</v>
      </c>
      <c r="H393" s="18" cm="1">
        <f t="array" ref="H393">VLOOKUP($A393,'movie-row'!$A$2:$Z$101,_xlfn.XMATCH(H$31,'movie-row'!$A$1:$Z$1),0)</f>
        <v>0</v>
      </c>
      <c r="I393" s="18" cm="1">
        <f t="array" ref="I393">VLOOKUP($A393,'movie-row'!$A$2:$Z$101,_xlfn.XMATCH(I$31,'movie-row'!$A$1:$Z$1),0)</f>
        <v>3.5</v>
      </c>
      <c r="J393" s="18" cm="1">
        <f t="array" ref="J393">VLOOKUP($A393,'movie-row'!$A$2:$Z$101,_xlfn.XMATCH(J$31,'movie-row'!$A$1:$Z$1),0)</f>
        <v>5</v>
      </c>
      <c r="K393" s="18" cm="1">
        <f t="array" ref="K393">VLOOKUP($A393,'movie-row'!$A$2:$Z$101,_xlfn.XMATCH(K$31,'movie-row'!$A$1:$Z$1),0)</f>
        <v>5</v>
      </c>
      <c r="L393" s="18" cm="1">
        <f t="array" ref="L393">VLOOKUP($A393,'movie-row'!$A$2:$Z$101,_xlfn.XMATCH(L$31,'movie-row'!$A$1:$Z$1),0)</f>
        <v>5</v>
      </c>
      <c r="M393" s="18" cm="1">
        <f t="array" ref="M393">VLOOKUP($A393,'movie-row'!$A$2:$Z$101,_xlfn.XMATCH(M$31,'movie-row'!$A$1:$Z$1),0)</f>
        <v>0</v>
      </c>
      <c r="N393" s="18" cm="1">
        <f t="array" ref="N393">VLOOKUP($A393,'movie-row'!$A$2:$Z$101,_xlfn.XMATCH(N$31,'movie-row'!$A$1:$Z$1),0)</f>
        <v>5</v>
      </c>
      <c r="O393" s="27" cm="1">
        <f t="array" ref="O393">VLOOKUP($A393,'movie-row'!$A$2:$Z$101,_xlfn.XMATCH(O$31,'movie-row'!$A$1:$Z$1),0)</f>
        <v>5</v>
      </c>
      <c r="P393" s="18" cm="1">
        <f t="array" ref="P393">VLOOKUP($A393,'movie-row'!$A$2:$Z$101,_xlfn.XMATCH(P$31,'movie-row'!$A$1:$Z$1),0)</f>
        <v>5</v>
      </c>
      <c r="Q393" s="18" cm="1">
        <f t="array" ref="Q393">VLOOKUP($A393,'movie-row'!$A$2:$Z$101,_xlfn.XMATCH(Q$31,'movie-row'!$A$1:$Z$1),0)</f>
        <v>4.5</v>
      </c>
      <c r="R393" s="18" cm="1">
        <f t="array" ref="R393">VLOOKUP($A393,'movie-row'!$A$2:$Z$101,_xlfn.XMATCH(R$31,'movie-row'!$A$1:$Z$1),0)</f>
        <v>4</v>
      </c>
      <c r="S393" s="18" cm="1">
        <f t="array" ref="S393">VLOOKUP($A393,'movie-row'!$A$2:$Z$101,_xlfn.XMATCH(S$31,'movie-row'!$A$1:$Z$1),0)</f>
        <v>4</v>
      </c>
      <c r="T393" s="18" cm="1">
        <f t="array" ref="T393">VLOOKUP($A393,'movie-row'!$A$2:$Z$101,_xlfn.XMATCH(T$31,'movie-row'!$A$1:$Z$1),0)</f>
        <v>4</v>
      </c>
      <c r="U393" s="18" cm="1">
        <f t="array" ref="U393">VLOOKUP($A393,'movie-row'!$A$2:$Z$101,_xlfn.XMATCH(U$31,'movie-row'!$A$1:$Z$1),0)</f>
        <v>0</v>
      </c>
      <c r="V393" s="18" cm="1">
        <f t="array" ref="V393">VLOOKUP($A393,'movie-row'!$A$2:$Z$101,_xlfn.XMATCH(V$31,'movie-row'!$A$1:$Z$1),0)</f>
        <v>0</v>
      </c>
      <c r="W393" s="18" cm="1">
        <f t="array" ref="W393">VLOOKUP($A393,'movie-row'!$A$2:$Z$101,_xlfn.XMATCH(W$31,'movie-row'!$A$1:$Z$1),0)</f>
        <v>3.5</v>
      </c>
      <c r="X393" s="18" cm="1">
        <f t="array" ref="X393">VLOOKUP($A393,'movie-row'!$A$2:$Z$101,_xlfn.XMATCH(X$31,'movie-row'!$A$1:$Z$1),0)</f>
        <v>0</v>
      </c>
      <c r="Y393" s="18" cm="1">
        <f t="array" ref="Y393">VLOOKUP($A393,'movie-row'!$A$2:$Z$101,_xlfn.XMATCH(Y$31,'movie-row'!$A$1:$Z$1),0)</f>
        <v>3.5</v>
      </c>
      <c r="Z393" s="18" cm="1">
        <f t="array" ref="Z393">VLOOKUP($A393,'movie-row'!$A$2:$Z$101,_xlfn.XMATCH(Z$31,'movie-row'!$A$1:$Z$1),0)</f>
        <v>3.5</v>
      </c>
      <c r="AB393" s="38"/>
      <c r="AC393" s="38"/>
      <c r="AD393" s="38"/>
      <c r="AE393" s="38"/>
      <c r="AF393" s="38"/>
      <c r="AG393" s="38"/>
      <c r="AH393" s="38"/>
      <c r="AI393" s="38"/>
      <c r="AJ393" s="38"/>
      <c r="AK393" s="38"/>
      <c r="AL393" s="38"/>
      <c r="AM393" s="38"/>
      <c r="AN393" s="38"/>
      <c r="AO393" s="38"/>
      <c r="AP393" s="38"/>
      <c r="AQ393" s="38"/>
      <c r="AR393" s="38"/>
      <c r="AS393" s="38"/>
      <c r="AT393" s="38"/>
      <c r="AU393" s="38"/>
      <c r="AV393" s="38"/>
      <c r="AW393" s="38"/>
      <c r="AX393" s="38"/>
      <c r="AY393" s="38"/>
      <c r="AZ393" s="38"/>
    </row>
    <row r="394" spans="1:52">
      <c r="A394" s="1" t="str">
        <f t="shared" si="69"/>
        <v>857: Saving Private Ryan (1998)</v>
      </c>
      <c r="B394" s="18" cm="1">
        <f t="array" ref="B394">VLOOKUP($A394,'movie-row'!$A$2:$Z$101,_xlfn.XMATCH(B$32,'movie-row'!$A$1:$Z$1),0)</f>
        <v>5</v>
      </c>
      <c r="C394" s="18" cm="1">
        <f t="array" ref="C394">VLOOKUP($A394,'movie-row'!$A$2:$Z$101,_xlfn.XMATCH(C$32,'movie-row'!$A$1:$Z$1),0)</f>
        <v>2</v>
      </c>
      <c r="D394" s="18" cm="1">
        <f t="array" ref="D394">VLOOKUP($A394,'movie-row'!$A$2:$Z$101,_xlfn.XMATCH(D$32,'movie-row'!$A$1:$Z$1),0)</f>
        <v>4</v>
      </c>
      <c r="E394" s="18" cm="1">
        <f t="array" ref="E394">VLOOKUP($A394,'movie-row'!$A$2:$Z$101,_xlfn.XMATCH(E$32,'movie-row'!$A$1:$Z$1),0)</f>
        <v>5</v>
      </c>
      <c r="F394" s="27" cm="1">
        <f t="array" ref="F394">VLOOKUP($A394,'movie-row'!$A$2:$Z$101,_xlfn.XMATCH(F$32,'movie-row'!$A$1:$Z$1),0)</f>
        <v>4.5</v>
      </c>
      <c r="G394" s="18" cm="1">
        <f t="array" ref="G394">VLOOKUP($A394,'movie-row'!$A$2:$Z$101,_xlfn.XMATCH(G$32,'movie-row'!$A$1:$Z$1),0)</f>
        <v>2</v>
      </c>
      <c r="H394" s="18" cm="1">
        <f t="array" ref="H394">VLOOKUP($A394,'movie-row'!$A$2:$Z$101,_xlfn.XMATCH(H$32,'movie-row'!$A$1:$Z$1),0)</f>
        <v>2</v>
      </c>
      <c r="I394" s="18" cm="1">
        <f t="array" ref="I394">VLOOKUP($A394,'movie-row'!$A$2:$Z$101,_xlfn.XMATCH(I$32,'movie-row'!$A$1:$Z$1),0)</f>
        <v>3.5</v>
      </c>
      <c r="J394" s="18" cm="1">
        <f t="array" ref="J394">VLOOKUP($A394,'movie-row'!$A$2:$Z$101,_xlfn.XMATCH(J$32,'movie-row'!$A$1:$Z$1),0)</f>
        <v>0</v>
      </c>
      <c r="K394" s="18" cm="1">
        <f t="array" ref="K394">VLOOKUP($A394,'movie-row'!$A$2:$Z$101,_xlfn.XMATCH(K$32,'movie-row'!$A$1:$Z$1),0)</f>
        <v>3.5</v>
      </c>
      <c r="L394" s="18" cm="1">
        <f t="array" ref="L394">VLOOKUP($A394,'movie-row'!$A$2:$Z$101,_xlfn.XMATCH(L$32,'movie-row'!$A$1:$Z$1),0)</f>
        <v>4</v>
      </c>
      <c r="M394" s="18" cm="1">
        <f t="array" ref="M394">VLOOKUP($A394,'movie-row'!$A$2:$Z$101,_xlfn.XMATCH(M$32,'movie-row'!$A$1:$Z$1),0)</f>
        <v>3.5</v>
      </c>
      <c r="N394" s="18" cm="1">
        <f t="array" ref="N394">VLOOKUP($A394,'movie-row'!$A$2:$Z$101,_xlfn.XMATCH(N$32,'movie-row'!$A$1:$Z$1),0)</f>
        <v>0</v>
      </c>
      <c r="O394" s="27" cm="1">
        <f t="array" ref="O394">VLOOKUP($A394,'movie-row'!$A$2:$Z$101,_xlfn.XMATCH(O$32,'movie-row'!$A$1:$Z$1),0)</f>
        <v>0</v>
      </c>
      <c r="P394" s="18" cm="1">
        <f t="array" ref="P394">VLOOKUP($A394,'movie-row'!$A$2:$Z$101,_xlfn.XMATCH(P$32,'movie-row'!$A$1:$Z$1),0)</f>
        <v>3.5</v>
      </c>
      <c r="Q394" s="18" cm="1">
        <f t="array" ref="Q394">VLOOKUP($A394,'movie-row'!$A$2:$Z$101,_xlfn.XMATCH(Q$32,'movie-row'!$A$1:$Z$1),0)</f>
        <v>3</v>
      </c>
      <c r="R394" s="18" cm="1">
        <f t="array" ref="R394">VLOOKUP($A394,'movie-row'!$A$2:$Z$101,_xlfn.XMATCH(R$32,'movie-row'!$A$1:$Z$1),0)</f>
        <v>5</v>
      </c>
      <c r="S394" s="18" cm="1">
        <f t="array" ref="S394">VLOOKUP($A394,'movie-row'!$A$2:$Z$101,_xlfn.XMATCH(S$32,'movie-row'!$A$1:$Z$1),0)</f>
        <v>5</v>
      </c>
      <c r="T394" s="18" cm="1">
        <f t="array" ref="T394">VLOOKUP($A394,'movie-row'!$A$2:$Z$101,_xlfn.XMATCH(T$32,'movie-row'!$A$1:$Z$1),0)</f>
        <v>3</v>
      </c>
      <c r="U394" s="18" cm="1">
        <f t="array" ref="U394">VLOOKUP($A394,'movie-row'!$A$2:$Z$101,_xlfn.XMATCH(U$32,'movie-row'!$A$1:$Z$1),0)</f>
        <v>4</v>
      </c>
      <c r="V394" s="18" cm="1">
        <f t="array" ref="V394">VLOOKUP($A394,'movie-row'!$A$2:$Z$101,_xlfn.XMATCH(V$32,'movie-row'!$A$1:$Z$1),0)</f>
        <v>4.5</v>
      </c>
      <c r="W394" s="18" cm="1">
        <f t="array" ref="W394">VLOOKUP($A394,'movie-row'!$A$2:$Z$101,_xlfn.XMATCH(W$32,'movie-row'!$A$1:$Z$1),0)</f>
        <v>2</v>
      </c>
      <c r="X394" s="18" cm="1">
        <f t="array" ref="X394">VLOOKUP($A394,'movie-row'!$A$2:$Z$101,_xlfn.XMATCH(X$32,'movie-row'!$A$1:$Z$1),0)</f>
        <v>2</v>
      </c>
      <c r="Y394" s="18" cm="1">
        <f t="array" ref="Y394">VLOOKUP($A394,'movie-row'!$A$2:$Z$101,_xlfn.XMATCH(Y$32,'movie-row'!$A$1:$Z$1),0)</f>
        <v>3.5</v>
      </c>
      <c r="Z394" s="18" cm="1">
        <f t="array" ref="Z394">VLOOKUP($A394,'movie-row'!$A$2:$Z$101,_xlfn.XMATCH(Z$32,'movie-row'!$A$1:$Z$1),0)</f>
        <v>2</v>
      </c>
      <c r="AB394" s="38"/>
      <c r="AC394" s="38"/>
      <c r="AD394" s="38"/>
      <c r="AE394" s="38"/>
      <c r="AF394" s="38"/>
      <c r="AG394" s="38"/>
      <c r="AH394" s="38"/>
      <c r="AI394" s="38"/>
      <c r="AJ394" s="38"/>
      <c r="AK394" s="38"/>
      <c r="AL394" s="38"/>
      <c r="AM394" s="38"/>
      <c r="AN394" s="38"/>
      <c r="AO394" s="38"/>
      <c r="AP394" s="38"/>
      <c r="AQ394" s="38"/>
      <c r="AR394" s="38"/>
      <c r="AS394" s="38"/>
      <c r="AT394" s="38"/>
      <c r="AU394" s="38"/>
      <c r="AV394" s="38"/>
      <c r="AW394" s="38"/>
      <c r="AX394" s="38"/>
      <c r="AY394" s="38"/>
      <c r="AZ394" s="38"/>
    </row>
    <row r="395" spans="1:52">
      <c r="A395" s="1" t="str">
        <f t="shared" si="69"/>
        <v>857: Saving Private Ryan (1998)</v>
      </c>
      <c r="B395" s="18" cm="1">
        <f t="array" ref="B395">VLOOKUP($A395,'movie-row'!$A$2:$Z$101,_xlfn.XMATCH(B$33,'movie-row'!$A$1:$Z$1),0)</f>
        <v>5</v>
      </c>
      <c r="C395" s="18" cm="1">
        <f t="array" ref="C395">VLOOKUP($A395,'movie-row'!$A$2:$Z$101,_xlfn.XMATCH(C$33,'movie-row'!$A$1:$Z$1),0)</f>
        <v>4</v>
      </c>
      <c r="D395" s="18" cm="1">
        <f t="array" ref="D395">VLOOKUP($A395,'movie-row'!$A$2:$Z$101,_xlfn.XMATCH(D$33,'movie-row'!$A$1:$Z$1),0)</f>
        <v>4.5</v>
      </c>
      <c r="E395" s="18" cm="1">
        <f t="array" ref="E395">VLOOKUP($A395,'movie-row'!$A$2:$Z$101,_xlfn.XMATCH(E$33,'movie-row'!$A$1:$Z$1),0)</f>
        <v>0</v>
      </c>
      <c r="F395" s="27" cm="1">
        <f t="array" ref="F395">VLOOKUP($A395,'movie-row'!$A$2:$Z$101,_xlfn.XMATCH(F$33,'movie-row'!$A$1:$Z$1),0)</f>
        <v>3.5</v>
      </c>
      <c r="G395" s="18" cm="1">
        <f t="array" ref="G395">VLOOKUP($A395,'movie-row'!$A$2:$Z$101,_xlfn.XMATCH(G$33,'movie-row'!$A$1:$Z$1),0)</f>
        <v>4.5</v>
      </c>
      <c r="H395" s="18" cm="1">
        <f t="array" ref="H395">VLOOKUP($A395,'movie-row'!$A$2:$Z$101,_xlfn.XMATCH(H$33,'movie-row'!$A$1:$Z$1),0)</f>
        <v>3</v>
      </c>
      <c r="I395" s="18" cm="1">
        <f t="array" ref="I395">VLOOKUP($A395,'movie-row'!$A$2:$Z$101,_xlfn.XMATCH(I$33,'movie-row'!$A$1:$Z$1),0)</f>
        <v>0</v>
      </c>
      <c r="J395" s="18" cm="1">
        <f t="array" ref="J395">VLOOKUP($A395,'movie-row'!$A$2:$Z$101,_xlfn.XMATCH(J$33,'movie-row'!$A$1:$Z$1),0)</f>
        <v>4</v>
      </c>
      <c r="K395" s="18" cm="1">
        <f t="array" ref="K395">VLOOKUP($A395,'movie-row'!$A$2:$Z$101,_xlfn.XMATCH(K$33,'movie-row'!$A$1:$Z$1),0)</f>
        <v>4.5</v>
      </c>
      <c r="L395" s="18" cm="1">
        <f t="array" ref="L395">VLOOKUP($A395,'movie-row'!$A$2:$Z$101,_xlfn.XMATCH(L$33,'movie-row'!$A$1:$Z$1),0)</f>
        <v>4.5</v>
      </c>
      <c r="M395" s="18" cm="1">
        <f t="array" ref="M395">VLOOKUP($A395,'movie-row'!$A$2:$Z$101,_xlfn.XMATCH(M$33,'movie-row'!$A$1:$Z$1),0)</f>
        <v>2</v>
      </c>
      <c r="N395" s="18" cm="1">
        <f t="array" ref="N395">VLOOKUP($A395,'movie-row'!$A$2:$Z$101,_xlfn.XMATCH(N$33,'movie-row'!$A$1:$Z$1),0)</f>
        <v>3</v>
      </c>
      <c r="O395" s="27" cm="1">
        <f t="array" ref="O395">VLOOKUP($A395,'movie-row'!$A$2:$Z$101,_xlfn.XMATCH(O$33,'movie-row'!$A$1:$Z$1),0)</f>
        <v>4.5</v>
      </c>
      <c r="P395" s="18" cm="1">
        <f t="array" ref="P395">VLOOKUP($A395,'movie-row'!$A$2:$Z$101,_xlfn.XMATCH(P$33,'movie-row'!$A$1:$Z$1),0)</f>
        <v>5</v>
      </c>
      <c r="Q395" s="18" cm="1">
        <f t="array" ref="Q395">VLOOKUP($A395,'movie-row'!$A$2:$Z$101,_xlfn.XMATCH(Q$33,'movie-row'!$A$1:$Z$1),0)</f>
        <v>0</v>
      </c>
      <c r="R395" s="18" cm="1">
        <f t="array" ref="R395">VLOOKUP($A395,'movie-row'!$A$2:$Z$101,_xlfn.XMATCH(R$33,'movie-row'!$A$1:$Z$1),0)</f>
        <v>3.5</v>
      </c>
      <c r="S395" s="18" cm="1">
        <f t="array" ref="S395">VLOOKUP($A395,'movie-row'!$A$2:$Z$101,_xlfn.XMATCH(S$33,'movie-row'!$A$1:$Z$1),0)</f>
        <v>0</v>
      </c>
      <c r="T395" s="18" cm="1">
        <f t="array" ref="T395">VLOOKUP($A395,'movie-row'!$A$2:$Z$101,_xlfn.XMATCH(T$33,'movie-row'!$A$1:$Z$1),0)</f>
        <v>3.5</v>
      </c>
      <c r="U395" s="18" cm="1">
        <f t="array" ref="U395">VLOOKUP($A395,'movie-row'!$A$2:$Z$101,_xlfn.XMATCH(U$33,'movie-row'!$A$1:$Z$1),0)</f>
        <v>2</v>
      </c>
      <c r="V395" s="18" cm="1">
        <f t="array" ref="V395">VLOOKUP($A395,'movie-row'!$A$2:$Z$101,_xlfn.XMATCH(V$33,'movie-row'!$A$1:$Z$1),0)</f>
        <v>3</v>
      </c>
      <c r="W395" s="18" cm="1">
        <f t="array" ref="W395">VLOOKUP($A395,'movie-row'!$A$2:$Z$101,_xlfn.XMATCH(W$33,'movie-row'!$A$1:$Z$1),0)</f>
        <v>4</v>
      </c>
      <c r="X395" s="18" cm="1">
        <f t="array" ref="X395">VLOOKUP($A395,'movie-row'!$A$2:$Z$101,_xlfn.XMATCH(X$33,'movie-row'!$A$1:$Z$1),0)</f>
        <v>0</v>
      </c>
      <c r="Y395" s="18" cm="1">
        <f t="array" ref="Y395">VLOOKUP($A395,'movie-row'!$A$2:$Z$101,_xlfn.XMATCH(Y$33,'movie-row'!$A$1:$Z$1),0)</f>
        <v>4</v>
      </c>
      <c r="Z395" s="18" cm="1">
        <f t="array" ref="Z395">VLOOKUP($A395,'movie-row'!$A$2:$Z$101,_xlfn.XMATCH(Z$33,'movie-row'!$A$1:$Z$1),0)</f>
        <v>5</v>
      </c>
      <c r="AB395" s="38"/>
      <c r="AC395" s="38"/>
      <c r="AD395" s="38"/>
      <c r="AE395" s="38"/>
      <c r="AF395" s="38"/>
      <c r="AG395" s="38"/>
      <c r="AH395" s="38"/>
      <c r="AI395" s="38"/>
      <c r="AJ395" s="38"/>
      <c r="AK395" s="38"/>
      <c r="AL395" s="38"/>
      <c r="AM395" s="38"/>
      <c r="AN395" s="38"/>
      <c r="AO395" s="38"/>
      <c r="AP395" s="38"/>
      <c r="AQ395" s="38"/>
      <c r="AR395" s="38"/>
      <c r="AS395" s="38"/>
      <c r="AT395" s="38"/>
      <c r="AU395" s="38"/>
      <c r="AV395" s="38"/>
      <c r="AW395" s="38"/>
      <c r="AX395" s="38"/>
      <c r="AY395" s="38"/>
      <c r="AZ395" s="38"/>
    </row>
    <row r="396" spans="1:52">
      <c r="A396" s="21" t="s">
        <v>70</v>
      </c>
      <c r="B396" s="18" cm="1">
        <f t="array" ref="B396">VLOOKUP($A396,'movie-row'!$A$2:$Z$101,_xlfn.XMATCH(B$29,'movie-row'!$A$1:$Z$1),0)</f>
        <v>3.5</v>
      </c>
      <c r="C396" s="18" cm="1">
        <f t="array" ref="C396">VLOOKUP($A396,'movie-row'!$A$2:$Z$101,_xlfn.XMATCH(C$29,'movie-row'!$A$1:$Z$1),0)</f>
        <v>4.5</v>
      </c>
      <c r="D396" s="18" cm="1">
        <f t="array" ref="D396">VLOOKUP($A396,'movie-row'!$A$2:$Z$101,_xlfn.XMATCH(D$29,'movie-row'!$A$1:$Z$1),0)</f>
        <v>0</v>
      </c>
      <c r="E396" s="18" cm="1">
        <f t="array" ref="E396">VLOOKUP($A396,'movie-row'!$A$2:$Z$101,_xlfn.XMATCH(E$29,'movie-row'!$A$1:$Z$1),0)</f>
        <v>4</v>
      </c>
      <c r="F396" s="27" cm="1">
        <f t="array" ref="F396">VLOOKUP($A396,'movie-row'!$A$2:$Z$101,_xlfn.XMATCH(F$29,'movie-row'!$A$1:$Z$1),0)</f>
        <v>4</v>
      </c>
      <c r="G396" s="18" cm="1">
        <f t="array" ref="G396">VLOOKUP($A396,'movie-row'!$A$2:$Z$101,_xlfn.XMATCH(G$29,'movie-row'!$A$1:$Z$1),0)</f>
        <v>4.5</v>
      </c>
      <c r="H396" s="18" cm="1">
        <f t="array" ref="H396">VLOOKUP($A396,'movie-row'!$A$2:$Z$101,_xlfn.XMATCH(H$29,'movie-row'!$A$1:$Z$1),0)</f>
        <v>0</v>
      </c>
      <c r="I396" s="18" cm="1">
        <f t="array" ref="I396">VLOOKUP($A396,'movie-row'!$A$2:$Z$101,_xlfn.XMATCH(I$29,'movie-row'!$A$1:$Z$1),0)</f>
        <v>4</v>
      </c>
      <c r="J396" s="18" cm="1">
        <f t="array" ref="J396">VLOOKUP($A396,'movie-row'!$A$2:$Z$101,_xlfn.XMATCH(J$29,'movie-row'!$A$1:$Z$1),0)</f>
        <v>4.5</v>
      </c>
      <c r="K396" s="18" cm="1">
        <f t="array" ref="K396">VLOOKUP($A396,'movie-row'!$A$2:$Z$101,_xlfn.XMATCH(K$29,'movie-row'!$A$1:$Z$1),0)</f>
        <v>3</v>
      </c>
      <c r="L396" s="18" cm="1">
        <f t="array" ref="L396">VLOOKUP($A396,'movie-row'!$A$2:$Z$101,_xlfn.XMATCH(L$29,'movie-row'!$A$1:$Z$1),0)</f>
        <v>5</v>
      </c>
      <c r="M396" s="18" cm="1">
        <f t="array" ref="M396">VLOOKUP($A396,'movie-row'!$A$2:$Z$101,_xlfn.XMATCH(M$29,'movie-row'!$A$1:$Z$1),0)</f>
        <v>3</v>
      </c>
      <c r="N396" s="18" cm="1">
        <f t="array" ref="N396">VLOOKUP($A396,'movie-row'!$A$2:$Z$101,_xlfn.XMATCH(N$29,'movie-row'!$A$1:$Z$1),0)</f>
        <v>4</v>
      </c>
      <c r="O396" s="27" cm="1">
        <f t="array" ref="O396">VLOOKUP($A396,'movie-row'!$A$2:$Z$101,_xlfn.XMATCH(O$29,'movie-row'!$A$1:$Z$1),0)</f>
        <v>0</v>
      </c>
      <c r="P396" s="18" cm="1">
        <f t="array" ref="P396">VLOOKUP($A396,'movie-row'!$A$2:$Z$101,_xlfn.XMATCH(P$29,'movie-row'!$A$1:$Z$1),0)</f>
        <v>5</v>
      </c>
      <c r="Q396" s="18" cm="1">
        <f t="array" ref="Q396">VLOOKUP($A396,'movie-row'!$A$2:$Z$101,_xlfn.XMATCH(Q$29,'movie-row'!$A$1:$Z$1),0)</f>
        <v>3</v>
      </c>
      <c r="R396" s="18" cm="1">
        <f t="array" ref="R396">VLOOKUP($A396,'movie-row'!$A$2:$Z$101,_xlfn.XMATCH(R$29,'movie-row'!$A$1:$Z$1),0)</f>
        <v>4</v>
      </c>
      <c r="S396" s="18" cm="1">
        <f t="array" ref="S396">VLOOKUP($A396,'movie-row'!$A$2:$Z$101,_xlfn.XMATCH(S$29,'movie-row'!$A$1:$Z$1),0)</f>
        <v>3</v>
      </c>
      <c r="T396" s="18" cm="1">
        <f t="array" ref="T396">VLOOKUP($A396,'movie-row'!$A$2:$Z$101,_xlfn.XMATCH(T$29,'movie-row'!$A$1:$Z$1),0)</f>
        <v>4</v>
      </c>
      <c r="U396" s="18" cm="1">
        <f t="array" ref="U396">VLOOKUP($A396,'movie-row'!$A$2:$Z$101,_xlfn.XMATCH(U$29,'movie-row'!$A$1:$Z$1),0)</f>
        <v>0</v>
      </c>
      <c r="V396" s="18" cm="1">
        <f t="array" ref="V396">VLOOKUP($A396,'movie-row'!$A$2:$Z$101,_xlfn.XMATCH(V$29,'movie-row'!$A$1:$Z$1),0)</f>
        <v>5</v>
      </c>
      <c r="W396" s="18" cm="1">
        <f t="array" ref="W396">VLOOKUP($A396,'movie-row'!$A$2:$Z$101,_xlfn.XMATCH(W$29,'movie-row'!$A$1:$Z$1),0)</f>
        <v>4.5</v>
      </c>
      <c r="X396" s="18" cm="1">
        <f t="array" ref="X396">VLOOKUP($A396,'movie-row'!$A$2:$Z$101,_xlfn.XMATCH(X$29,'movie-row'!$A$1:$Z$1),0)</f>
        <v>4.5</v>
      </c>
      <c r="Y396" s="18" cm="1">
        <f t="array" ref="Y396">VLOOKUP($A396,'movie-row'!$A$2:$Z$101,_xlfn.XMATCH(Y$29,'movie-row'!$A$1:$Z$1),0)</f>
        <v>5</v>
      </c>
      <c r="Z396" s="18" cm="1">
        <f t="array" ref="Z396">VLOOKUP($A396,'movie-row'!$A$2:$Z$101,_xlfn.XMATCH(Z$29,'movie-row'!$A$1:$Z$1),0)</f>
        <v>0</v>
      </c>
      <c r="AB396" s="38"/>
      <c r="AC396" s="38"/>
      <c r="AD396" s="38"/>
      <c r="AE396" s="38"/>
      <c r="AF396" s="38"/>
      <c r="AG396" s="38"/>
      <c r="AH396" s="38"/>
      <c r="AI396" s="38"/>
      <c r="AJ396" s="38"/>
      <c r="AK396" s="38"/>
      <c r="AL396" s="38"/>
      <c r="AM396" s="38"/>
      <c r="AN396" s="38"/>
      <c r="AO396" s="38"/>
      <c r="AP396" s="38"/>
      <c r="AQ396" s="38"/>
      <c r="AR396" s="38"/>
      <c r="AS396" s="38"/>
      <c r="AT396" s="38"/>
      <c r="AU396" s="38"/>
      <c r="AV396" s="38"/>
      <c r="AW396" s="38"/>
      <c r="AX396" s="38"/>
      <c r="AY396" s="38"/>
      <c r="AZ396" s="38"/>
    </row>
    <row r="397" spans="1:52">
      <c r="A397" s="1" t="str">
        <f t="shared" ref="A397:A400" si="70">A396</f>
        <v>862: Toy Story (1995)</v>
      </c>
      <c r="B397" s="18" cm="1">
        <f t="array" ref="B397">VLOOKUP($A397,'movie-row'!$A$2:$Z$101,_xlfn.XMATCH(B$30,'movie-row'!$A$1:$Z$1),0)</f>
        <v>0</v>
      </c>
      <c r="C397" s="18" cm="1">
        <f t="array" ref="C397">VLOOKUP($A397,'movie-row'!$A$2:$Z$101,_xlfn.XMATCH(C$30,'movie-row'!$A$1:$Z$1),0)</f>
        <v>4.5</v>
      </c>
      <c r="D397" s="18" cm="1">
        <f t="array" ref="D397">VLOOKUP($A397,'movie-row'!$A$2:$Z$101,_xlfn.XMATCH(D$30,'movie-row'!$A$1:$Z$1),0)</f>
        <v>5</v>
      </c>
      <c r="E397" s="18" cm="1">
        <f t="array" ref="E397">VLOOKUP($A397,'movie-row'!$A$2:$Z$101,_xlfn.XMATCH(E$30,'movie-row'!$A$1:$Z$1),0)</f>
        <v>0</v>
      </c>
      <c r="F397" s="27" cm="1">
        <f t="array" ref="F397">VLOOKUP($A397,'movie-row'!$A$2:$Z$101,_xlfn.XMATCH(F$30,'movie-row'!$A$1:$Z$1),0)</f>
        <v>0</v>
      </c>
      <c r="G397" s="18" cm="1">
        <f t="array" ref="G397">VLOOKUP($A397,'movie-row'!$A$2:$Z$101,_xlfn.XMATCH(G$30,'movie-row'!$A$1:$Z$1),0)</f>
        <v>4</v>
      </c>
      <c r="H397" s="18" cm="1">
        <f t="array" ref="H397">VLOOKUP($A397,'movie-row'!$A$2:$Z$101,_xlfn.XMATCH(H$30,'movie-row'!$A$1:$Z$1),0)</f>
        <v>3</v>
      </c>
      <c r="I397" s="18" cm="1">
        <f t="array" ref="I397">VLOOKUP($A397,'movie-row'!$A$2:$Z$101,_xlfn.XMATCH(I$30,'movie-row'!$A$1:$Z$1),0)</f>
        <v>4</v>
      </c>
      <c r="J397" s="18" cm="1">
        <f t="array" ref="J397">VLOOKUP($A397,'movie-row'!$A$2:$Z$101,_xlfn.XMATCH(J$30,'movie-row'!$A$1:$Z$1),0)</f>
        <v>4.5</v>
      </c>
      <c r="K397" s="18" cm="1">
        <f t="array" ref="K397">VLOOKUP($A397,'movie-row'!$A$2:$Z$101,_xlfn.XMATCH(K$30,'movie-row'!$A$1:$Z$1),0)</f>
        <v>3.5</v>
      </c>
      <c r="L397" s="18" cm="1">
        <f t="array" ref="L397">VLOOKUP($A397,'movie-row'!$A$2:$Z$101,_xlfn.XMATCH(L$30,'movie-row'!$A$1:$Z$1),0)</f>
        <v>0</v>
      </c>
      <c r="M397" s="18" cm="1">
        <f t="array" ref="M397">VLOOKUP($A397,'movie-row'!$A$2:$Z$101,_xlfn.XMATCH(M$30,'movie-row'!$A$1:$Z$1),0)</f>
        <v>0</v>
      </c>
      <c r="N397" s="18" cm="1">
        <f t="array" ref="N397">VLOOKUP($A397,'movie-row'!$A$2:$Z$101,_xlfn.XMATCH(N$30,'movie-row'!$A$1:$Z$1),0)</f>
        <v>3</v>
      </c>
      <c r="O397" s="27" cm="1">
        <f t="array" ref="O397">VLOOKUP($A397,'movie-row'!$A$2:$Z$101,_xlfn.XMATCH(O$30,'movie-row'!$A$1:$Z$1),0)</f>
        <v>5</v>
      </c>
      <c r="P397" s="18" cm="1">
        <f t="array" ref="P397">VLOOKUP($A397,'movie-row'!$A$2:$Z$101,_xlfn.XMATCH(P$30,'movie-row'!$A$1:$Z$1),0)</f>
        <v>5</v>
      </c>
      <c r="Q397" s="18" cm="1">
        <f t="array" ref="Q397">VLOOKUP($A397,'movie-row'!$A$2:$Z$101,_xlfn.XMATCH(Q$30,'movie-row'!$A$1:$Z$1),0)</f>
        <v>5</v>
      </c>
      <c r="R397" s="18" cm="1">
        <f t="array" ref="R397">VLOOKUP($A397,'movie-row'!$A$2:$Z$101,_xlfn.XMATCH(R$30,'movie-row'!$A$1:$Z$1),0)</f>
        <v>5</v>
      </c>
      <c r="S397" s="18" cm="1">
        <f t="array" ref="S397">VLOOKUP($A397,'movie-row'!$A$2:$Z$101,_xlfn.XMATCH(S$30,'movie-row'!$A$1:$Z$1),0)</f>
        <v>0</v>
      </c>
      <c r="T397" s="18" cm="1">
        <f t="array" ref="T397">VLOOKUP($A397,'movie-row'!$A$2:$Z$101,_xlfn.XMATCH(T$30,'movie-row'!$A$1:$Z$1),0)</f>
        <v>4.5</v>
      </c>
      <c r="U397" s="18" cm="1">
        <f t="array" ref="U397">VLOOKUP($A397,'movie-row'!$A$2:$Z$101,_xlfn.XMATCH(U$30,'movie-row'!$A$1:$Z$1),0)</f>
        <v>3</v>
      </c>
      <c r="V397" s="18" cm="1">
        <f t="array" ref="V397">VLOOKUP($A397,'movie-row'!$A$2:$Z$101,_xlfn.XMATCH(V$30,'movie-row'!$A$1:$Z$1),0)</f>
        <v>4.5</v>
      </c>
      <c r="W397" s="18" cm="1">
        <f t="array" ref="W397">VLOOKUP($A397,'movie-row'!$A$2:$Z$101,_xlfn.XMATCH(W$30,'movie-row'!$A$1:$Z$1),0)</f>
        <v>0</v>
      </c>
      <c r="X397" s="18" cm="1">
        <f t="array" ref="X397">VLOOKUP($A397,'movie-row'!$A$2:$Z$101,_xlfn.XMATCH(X$30,'movie-row'!$A$1:$Z$1),0)</f>
        <v>0</v>
      </c>
      <c r="Y397" s="18" cm="1">
        <f t="array" ref="Y397">VLOOKUP($A397,'movie-row'!$A$2:$Z$101,_xlfn.XMATCH(Y$30,'movie-row'!$A$1:$Z$1),0)</f>
        <v>0</v>
      </c>
      <c r="Z397" s="18" cm="1">
        <f t="array" ref="Z397">VLOOKUP($A397,'movie-row'!$A$2:$Z$101,_xlfn.XMATCH(Z$30,'movie-row'!$A$1:$Z$1),0)</f>
        <v>5</v>
      </c>
      <c r="AB397" s="38"/>
      <c r="AC397" s="38"/>
      <c r="AD397" s="38"/>
      <c r="AE397" s="38"/>
      <c r="AF397" s="38"/>
      <c r="AG397" s="38"/>
      <c r="AH397" s="38"/>
      <c r="AI397" s="38"/>
      <c r="AJ397" s="38"/>
      <c r="AK397" s="38"/>
      <c r="AL397" s="38"/>
      <c r="AM397" s="38"/>
      <c r="AN397" s="38"/>
      <c r="AO397" s="38"/>
      <c r="AP397" s="38"/>
      <c r="AQ397" s="38"/>
      <c r="AR397" s="38"/>
      <c r="AS397" s="38"/>
      <c r="AT397" s="38"/>
      <c r="AU397" s="38"/>
      <c r="AV397" s="38"/>
      <c r="AW397" s="38"/>
      <c r="AX397" s="38"/>
      <c r="AY397" s="38"/>
      <c r="AZ397" s="38"/>
    </row>
    <row r="398" spans="1:52">
      <c r="A398" s="1" t="str">
        <f t="shared" si="70"/>
        <v>862: Toy Story (1995)</v>
      </c>
      <c r="B398" s="18" cm="1">
        <f t="array" ref="B398">VLOOKUP($A398,'movie-row'!$A$2:$Z$101,_xlfn.XMATCH(B$31,'movie-row'!$A$1:$Z$1),0)</f>
        <v>5</v>
      </c>
      <c r="C398" s="18" cm="1">
        <f t="array" ref="C398">VLOOKUP($A398,'movie-row'!$A$2:$Z$101,_xlfn.XMATCH(C$31,'movie-row'!$A$1:$Z$1),0)</f>
        <v>4</v>
      </c>
      <c r="D398" s="18" cm="1">
        <f t="array" ref="D398">VLOOKUP($A398,'movie-row'!$A$2:$Z$101,_xlfn.XMATCH(D$31,'movie-row'!$A$1:$Z$1),0)</f>
        <v>4</v>
      </c>
      <c r="E398" s="18" cm="1">
        <f t="array" ref="E398">VLOOKUP($A398,'movie-row'!$A$2:$Z$101,_xlfn.XMATCH(E$31,'movie-row'!$A$1:$Z$1),0)</f>
        <v>3.5</v>
      </c>
      <c r="F398" s="27" cm="1">
        <f t="array" ref="F398">VLOOKUP($A398,'movie-row'!$A$2:$Z$101,_xlfn.XMATCH(F$31,'movie-row'!$A$1:$Z$1),0)</f>
        <v>3.5</v>
      </c>
      <c r="G398" s="18" cm="1">
        <f t="array" ref="G398">VLOOKUP($A398,'movie-row'!$A$2:$Z$101,_xlfn.XMATCH(G$31,'movie-row'!$A$1:$Z$1),0)</f>
        <v>5</v>
      </c>
      <c r="H398" s="18" cm="1">
        <f t="array" ref="H398">VLOOKUP($A398,'movie-row'!$A$2:$Z$101,_xlfn.XMATCH(H$31,'movie-row'!$A$1:$Z$1),0)</f>
        <v>3.5</v>
      </c>
      <c r="I398" s="18" cm="1">
        <f t="array" ref="I398">VLOOKUP($A398,'movie-row'!$A$2:$Z$101,_xlfn.XMATCH(I$31,'movie-row'!$A$1:$Z$1),0)</f>
        <v>3</v>
      </c>
      <c r="J398" s="18" cm="1">
        <f t="array" ref="J398">VLOOKUP($A398,'movie-row'!$A$2:$Z$101,_xlfn.XMATCH(J$31,'movie-row'!$A$1:$Z$1),0)</f>
        <v>4</v>
      </c>
      <c r="K398" s="18" cm="1">
        <f t="array" ref="K398">VLOOKUP($A398,'movie-row'!$A$2:$Z$101,_xlfn.XMATCH(K$31,'movie-row'!$A$1:$Z$1),0)</f>
        <v>4.5</v>
      </c>
      <c r="L398" s="18" cm="1">
        <f t="array" ref="L398">VLOOKUP($A398,'movie-row'!$A$2:$Z$101,_xlfn.XMATCH(L$31,'movie-row'!$A$1:$Z$1),0)</f>
        <v>4.5</v>
      </c>
      <c r="M398" s="18" cm="1">
        <f t="array" ref="M398">VLOOKUP($A398,'movie-row'!$A$2:$Z$101,_xlfn.XMATCH(M$31,'movie-row'!$A$1:$Z$1),0)</f>
        <v>4</v>
      </c>
      <c r="N398" s="18" cm="1">
        <f t="array" ref="N398">VLOOKUP($A398,'movie-row'!$A$2:$Z$101,_xlfn.XMATCH(N$31,'movie-row'!$A$1:$Z$1),0)</f>
        <v>4.5</v>
      </c>
      <c r="O398" s="27" cm="1">
        <f t="array" ref="O398">VLOOKUP($A398,'movie-row'!$A$2:$Z$101,_xlfn.XMATCH(O$31,'movie-row'!$A$1:$Z$1),0)</f>
        <v>4</v>
      </c>
      <c r="P398" s="18" cm="1">
        <f t="array" ref="P398">VLOOKUP($A398,'movie-row'!$A$2:$Z$101,_xlfn.XMATCH(P$31,'movie-row'!$A$1:$Z$1),0)</f>
        <v>4.5</v>
      </c>
      <c r="Q398" s="18" cm="1">
        <f t="array" ref="Q398">VLOOKUP($A398,'movie-row'!$A$2:$Z$101,_xlfn.XMATCH(Q$31,'movie-row'!$A$1:$Z$1),0)</f>
        <v>4.5</v>
      </c>
      <c r="R398" s="18" cm="1">
        <f t="array" ref="R398">VLOOKUP($A398,'movie-row'!$A$2:$Z$101,_xlfn.XMATCH(R$31,'movie-row'!$A$1:$Z$1),0)</f>
        <v>0</v>
      </c>
      <c r="S398" s="18" cm="1">
        <f t="array" ref="S398">VLOOKUP($A398,'movie-row'!$A$2:$Z$101,_xlfn.XMATCH(S$31,'movie-row'!$A$1:$Z$1),0)</f>
        <v>5</v>
      </c>
      <c r="T398" s="18" cm="1">
        <f t="array" ref="T398">VLOOKUP($A398,'movie-row'!$A$2:$Z$101,_xlfn.XMATCH(T$31,'movie-row'!$A$1:$Z$1),0)</f>
        <v>0</v>
      </c>
      <c r="U398" s="18" cm="1">
        <f t="array" ref="U398">VLOOKUP($A398,'movie-row'!$A$2:$Z$101,_xlfn.XMATCH(U$31,'movie-row'!$A$1:$Z$1),0)</f>
        <v>3.5</v>
      </c>
      <c r="V398" s="18" cm="1">
        <f t="array" ref="V398">VLOOKUP($A398,'movie-row'!$A$2:$Z$101,_xlfn.XMATCH(V$31,'movie-row'!$A$1:$Z$1),0)</f>
        <v>0</v>
      </c>
      <c r="W398" s="18" cm="1">
        <f t="array" ref="W398">VLOOKUP($A398,'movie-row'!$A$2:$Z$101,_xlfn.XMATCH(W$31,'movie-row'!$A$1:$Z$1),0)</f>
        <v>4</v>
      </c>
      <c r="X398" s="18" cm="1">
        <f t="array" ref="X398">VLOOKUP($A398,'movie-row'!$A$2:$Z$101,_xlfn.XMATCH(X$31,'movie-row'!$A$1:$Z$1),0)</f>
        <v>0</v>
      </c>
      <c r="Y398" s="18" cm="1">
        <f t="array" ref="Y398">VLOOKUP($A398,'movie-row'!$A$2:$Z$101,_xlfn.XMATCH(Y$31,'movie-row'!$A$1:$Z$1),0)</f>
        <v>3.5</v>
      </c>
      <c r="Z398" s="18" cm="1">
        <f t="array" ref="Z398">VLOOKUP($A398,'movie-row'!$A$2:$Z$101,_xlfn.XMATCH(Z$31,'movie-row'!$A$1:$Z$1),0)</f>
        <v>3</v>
      </c>
      <c r="AB398" s="38"/>
      <c r="AC398" s="38"/>
      <c r="AD398" s="38"/>
      <c r="AE398" s="38"/>
      <c r="AF398" s="38"/>
      <c r="AG398" s="38"/>
      <c r="AH398" s="38"/>
      <c r="AI398" s="38"/>
      <c r="AJ398" s="38"/>
      <c r="AK398" s="38"/>
      <c r="AL398" s="38"/>
      <c r="AM398" s="38"/>
      <c r="AN398" s="38"/>
      <c r="AO398" s="38"/>
      <c r="AP398" s="38"/>
      <c r="AQ398" s="38"/>
      <c r="AR398" s="38"/>
      <c r="AS398" s="38"/>
      <c r="AT398" s="38"/>
      <c r="AU398" s="38"/>
      <c r="AV398" s="38"/>
      <c r="AW398" s="38"/>
      <c r="AX398" s="38"/>
      <c r="AY398" s="38"/>
      <c r="AZ398" s="38"/>
    </row>
    <row r="399" spans="1:52">
      <c r="A399" s="1" t="str">
        <f t="shared" si="70"/>
        <v>862: Toy Story (1995)</v>
      </c>
      <c r="B399" s="18" cm="1">
        <f t="array" ref="B399">VLOOKUP($A399,'movie-row'!$A$2:$Z$101,_xlfn.XMATCH(B$32,'movie-row'!$A$1:$Z$1),0)</f>
        <v>4</v>
      </c>
      <c r="C399" s="18" cm="1">
        <f t="array" ref="C399">VLOOKUP($A399,'movie-row'!$A$2:$Z$101,_xlfn.XMATCH(C$32,'movie-row'!$A$1:$Z$1),0)</f>
        <v>0</v>
      </c>
      <c r="D399" s="18" cm="1">
        <f t="array" ref="D399">VLOOKUP($A399,'movie-row'!$A$2:$Z$101,_xlfn.XMATCH(D$32,'movie-row'!$A$1:$Z$1),0)</f>
        <v>4.5</v>
      </c>
      <c r="E399" s="18" cm="1">
        <f t="array" ref="E399">VLOOKUP($A399,'movie-row'!$A$2:$Z$101,_xlfn.XMATCH(E$32,'movie-row'!$A$1:$Z$1),0)</f>
        <v>4</v>
      </c>
      <c r="F399" s="27" cm="1">
        <f t="array" ref="F399">VLOOKUP($A399,'movie-row'!$A$2:$Z$101,_xlfn.XMATCH(F$32,'movie-row'!$A$1:$Z$1),0)</f>
        <v>3.5</v>
      </c>
      <c r="G399" s="18" cm="1">
        <f t="array" ref="G399">VLOOKUP($A399,'movie-row'!$A$2:$Z$101,_xlfn.XMATCH(G$32,'movie-row'!$A$1:$Z$1),0)</f>
        <v>5</v>
      </c>
      <c r="H399" s="18" cm="1">
        <f t="array" ref="H399">VLOOKUP($A399,'movie-row'!$A$2:$Z$101,_xlfn.XMATCH(H$32,'movie-row'!$A$1:$Z$1),0)</f>
        <v>0</v>
      </c>
      <c r="I399" s="18" cm="1">
        <f t="array" ref="I399">VLOOKUP($A399,'movie-row'!$A$2:$Z$101,_xlfn.XMATCH(I$32,'movie-row'!$A$1:$Z$1),0)</f>
        <v>3</v>
      </c>
      <c r="J399" s="18" cm="1">
        <f t="array" ref="J399">VLOOKUP($A399,'movie-row'!$A$2:$Z$101,_xlfn.XMATCH(J$32,'movie-row'!$A$1:$Z$1),0)</f>
        <v>5</v>
      </c>
      <c r="K399" s="18" cm="1">
        <f t="array" ref="K399">VLOOKUP($A399,'movie-row'!$A$2:$Z$101,_xlfn.XMATCH(K$32,'movie-row'!$A$1:$Z$1),0)</f>
        <v>0</v>
      </c>
      <c r="L399" s="18" cm="1">
        <f t="array" ref="L399">VLOOKUP($A399,'movie-row'!$A$2:$Z$101,_xlfn.XMATCH(L$32,'movie-row'!$A$1:$Z$1),0)</f>
        <v>0</v>
      </c>
      <c r="M399" s="18" cm="1">
        <f t="array" ref="M399">VLOOKUP($A399,'movie-row'!$A$2:$Z$101,_xlfn.XMATCH(M$32,'movie-row'!$A$1:$Z$1),0)</f>
        <v>4</v>
      </c>
      <c r="N399" s="18" cm="1">
        <f t="array" ref="N399">VLOOKUP($A399,'movie-row'!$A$2:$Z$101,_xlfn.XMATCH(N$32,'movie-row'!$A$1:$Z$1),0)</f>
        <v>4</v>
      </c>
      <c r="O399" s="27" cm="1">
        <f t="array" ref="O399">VLOOKUP($A399,'movie-row'!$A$2:$Z$101,_xlfn.XMATCH(O$32,'movie-row'!$A$1:$Z$1),0)</f>
        <v>3.5</v>
      </c>
      <c r="P399" s="18" cm="1">
        <f t="array" ref="P399">VLOOKUP($A399,'movie-row'!$A$2:$Z$101,_xlfn.XMATCH(P$32,'movie-row'!$A$1:$Z$1),0)</f>
        <v>3.5</v>
      </c>
      <c r="Q399" s="18" cm="1">
        <f t="array" ref="Q399">VLOOKUP($A399,'movie-row'!$A$2:$Z$101,_xlfn.XMATCH(Q$32,'movie-row'!$A$1:$Z$1),0)</f>
        <v>0</v>
      </c>
      <c r="R399" s="18" cm="1">
        <f t="array" ref="R399">VLOOKUP($A399,'movie-row'!$A$2:$Z$101,_xlfn.XMATCH(R$32,'movie-row'!$A$1:$Z$1),0)</f>
        <v>4</v>
      </c>
      <c r="S399" s="18" cm="1">
        <f t="array" ref="S399">VLOOKUP($A399,'movie-row'!$A$2:$Z$101,_xlfn.XMATCH(S$32,'movie-row'!$A$1:$Z$1),0)</f>
        <v>4.5</v>
      </c>
      <c r="T399" s="18" cm="1">
        <f t="array" ref="T399">VLOOKUP($A399,'movie-row'!$A$2:$Z$101,_xlfn.XMATCH(T$32,'movie-row'!$A$1:$Z$1),0)</f>
        <v>0</v>
      </c>
      <c r="U399" s="18" cm="1">
        <f t="array" ref="U399">VLOOKUP($A399,'movie-row'!$A$2:$Z$101,_xlfn.XMATCH(U$32,'movie-row'!$A$1:$Z$1),0)</f>
        <v>5</v>
      </c>
      <c r="V399" s="18" cm="1">
        <f t="array" ref="V399">VLOOKUP($A399,'movie-row'!$A$2:$Z$101,_xlfn.XMATCH(V$32,'movie-row'!$A$1:$Z$1),0)</f>
        <v>3.5</v>
      </c>
      <c r="W399" s="18" cm="1">
        <f t="array" ref="W399">VLOOKUP($A399,'movie-row'!$A$2:$Z$101,_xlfn.XMATCH(W$32,'movie-row'!$A$1:$Z$1),0)</f>
        <v>0</v>
      </c>
      <c r="X399" s="18" cm="1">
        <f t="array" ref="X399">VLOOKUP($A399,'movie-row'!$A$2:$Z$101,_xlfn.XMATCH(X$32,'movie-row'!$A$1:$Z$1),0)</f>
        <v>5</v>
      </c>
      <c r="Y399" s="18" cm="1">
        <f t="array" ref="Y399">VLOOKUP($A399,'movie-row'!$A$2:$Z$101,_xlfn.XMATCH(Y$32,'movie-row'!$A$1:$Z$1),0)</f>
        <v>3</v>
      </c>
      <c r="Z399" s="18" cm="1">
        <f t="array" ref="Z399">VLOOKUP($A399,'movie-row'!$A$2:$Z$101,_xlfn.XMATCH(Z$32,'movie-row'!$A$1:$Z$1),0)</f>
        <v>5</v>
      </c>
      <c r="AB399" s="38"/>
      <c r="AC399" s="38"/>
      <c r="AD399" s="38"/>
      <c r="AE399" s="38"/>
      <c r="AF399" s="38"/>
      <c r="AG399" s="38"/>
      <c r="AH399" s="38"/>
      <c r="AI399" s="38"/>
      <c r="AJ399" s="38"/>
      <c r="AK399" s="38"/>
      <c r="AL399" s="38"/>
      <c r="AM399" s="38"/>
      <c r="AN399" s="38"/>
      <c r="AO399" s="38"/>
      <c r="AP399" s="38"/>
      <c r="AQ399" s="38"/>
      <c r="AR399" s="38"/>
      <c r="AS399" s="38"/>
      <c r="AT399" s="38"/>
      <c r="AU399" s="38"/>
      <c r="AV399" s="38"/>
      <c r="AW399" s="38"/>
      <c r="AX399" s="38"/>
      <c r="AY399" s="38"/>
      <c r="AZ399" s="38"/>
    </row>
    <row r="400" spans="1:52">
      <c r="A400" s="1" t="str">
        <f t="shared" si="70"/>
        <v>862: Toy Story (1995)</v>
      </c>
      <c r="B400" s="18" cm="1">
        <f t="array" ref="B400">VLOOKUP($A400,'movie-row'!$A$2:$Z$101,_xlfn.XMATCH(B$33,'movie-row'!$A$1:$Z$1),0)</f>
        <v>4.5</v>
      </c>
      <c r="C400" s="18" cm="1">
        <f t="array" ref="C400">VLOOKUP($A400,'movie-row'!$A$2:$Z$101,_xlfn.XMATCH(C$33,'movie-row'!$A$1:$Z$1),0)</f>
        <v>0</v>
      </c>
      <c r="D400" s="18" cm="1">
        <f t="array" ref="D400">VLOOKUP($A400,'movie-row'!$A$2:$Z$101,_xlfn.XMATCH(D$33,'movie-row'!$A$1:$Z$1),0)</f>
        <v>4.5</v>
      </c>
      <c r="E400" s="18" cm="1">
        <f t="array" ref="E400">VLOOKUP($A400,'movie-row'!$A$2:$Z$101,_xlfn.XMATCH(E$33,'movie-row'!$A$1:$Z$1),0)</f>
        <v>3.5</v>
      </c>
      <c r="F400" s="27" cm="1">
        <f t="array" ref="F400">VLOOKUP($A400,'movie-row'!$A$2:$Z$101,_xlfn.XMATCH(F$33,'movie-row'!$A$1:$Z$1),0)</f>
        <v>3</v>
      </c>
      <c r="G400" s="18" cm="1">
        <f t="array" ref="G400">VLOOKUP($A400,'movie-row'!$A$2:$Z$101,_xlfn.XMATCH(G$33,'movie-row'!$A$1:$Z$1),0)</f>
        <v>4.5</v>
      </c>
      <c r="H400" s="18" cm="1">
        <f t="array" ref="H400">VLOOKUP($A400,'movie-row'!$A$2:$Z$101,_xlfn.XMATCH(H$33,'movie-row'!$A$1:$Z$1),0)</f>
        <v>0</v>
      </c>
      <c r="I400" s="18" cm="1">
        <f t="array" ref="I400">VLOOKUP($A400,'movie-row'!$A$2:$Z$101,_xlfn.XMATCH(I$33,'movie-row'!$A$1:$Z$1),0)</f>
        <v>0</v>
      </c>
      <c r="J400" s="18" cm="1">
        <f t="array" ref="J400">VLOOKUP($A400,'movie-row'!$A$2:$Z$101,_xlfn.XMATCH(J$33,'movie-row'!$A$1:$Z$1),0)</f>
        <v>5</v>
      </c>
      <c r="K400" s="18" cm="1">
        <f t="array" ref="K400">VLOOKUP($A400,'movie-row'!$A$2:$Z$101,_xlfn.XMATCH(K$33,'movie-row'!$A$1:$Z$1),0)</f>
        <v>4.5</v>
      </c>
      <c r="L400" s="18" cm="1">
        <f t="array" ref="L400">VLOOKUP($A400,'movie-row'!$A$2:$Z$101,_xlfn.XMATCH(L$33,'movie-row'!$A$1:$Z$1),0)</f>
        <v>4.5</v>
      </c>
      <c r="M400" s="18" cm="1">
        <f t="array" ref="M400">VLOOKUP($A400,'movie-row'!$A$2:$Z$101,_xlfn.XMATCH(M$33,'movie-row'!$A$1:$Z$1),0)</f>
        <v>0</v>
      </c>
      <c r="N400" s="18" cm="1">
        <f t="array" ref="N400">VLOOKUP($A400,'movie-row'!$A$2:$Z$101,_xlfn.XMATCH(N$33,'movie-row'!$A$1:$Z$1),0)</f>
        <v>0</v>
      </c>
      <c r="O400" s="27" cm="1">
        <f t="array" ref="O400">VLOOKUP($A400,'movie-row'!$A$2:$Z$101,_xlfn.XMATCH(O$33,'movie-row'!$A$1:$Z$1),0)</f>
        <v>4.5</v>
      </c>
      <c r="P400" s="18" cm="1">
        <f t="array" ref="P400">VLOOKUP($A400,'movie-row'!$A$2:$Z$101,_xlfn.XMATCH(P$33,'movie-row'!$A$1:$Z$1),0)</f>
        <v>3</v>
      </c>
      <c r="Q400" s="18" cm="1">
        <f t="array" ref="Q400">VLOOKUP($A400,'movie-row'!$A$2:$Z$101,_xlfn.XMATCH(Q$33,'movie-row'!$A$1:$Z$1),0)</f>
        <v>5</v>
      </c>
      <c r="R400" s="18" cm="1">
        <f t="array" ref="R400">VLOOKUP($A400,'movie-row'!$A$2:$Z$101,_xlfn.XMATCH(R$33,'movie-row'!$A$1:$Z$1),0)</f>
        <v>3</v>
      </c>
      <c r="S400" s="18" cm="1">
        <f t="array" ref="S400">VLOOKUP($A400,'movie-row'!$A$2:$Z$101,_xlfn.XMATCH(S$33,'movie-row'!$A$1:$Z$1),0)</f>
        <v>4</v>
      </c>
      <c r="T400" s="18" cm="1">
        <f t="array" ref="T400">VLOOKUP($A400,'movie-row'!$A$2:$Z$101,_xlfn.XMATCH(T$33,'movie-row'!$A$1:$Z$1),0)</f>
        <v>3.5</v>
      </c>
      <c r="U400" s="18" cm="1">
        <f t="array" ref="U400">VLOOKUP($A400,'movie-row'!$A$2:$Z$101,_xlfn.XMATCH(U$33,'movie-row'!$A$1:$Z$1),0)</f>
        <v>0</v>
      </c>
      <c r="V400" s="18" cm="1">
        <f t="array" ref="V400">VLOOKUP($A400,'movie-row'!$A$2:$Z$101,_xlfn.XMATCH(V$33,'movie-row'!$A$1:$Z$1),0)</f>
        <v>0</v>
      </c>
      <c r="W400" s="18" cm="1">
        <f t="array" ref="W400">VLOOKUP($A400,'movie-row'!$A$2:$Z$101,_xlfn.XMATCH(W$33,'movie-row'!$A$1:$Z$1),0)</f>
        <v>5</v>
      </c>
      <c r="X400" s="18" cm="1">
        <f t="array" ref="X400">VLOOKUP($A400,'movie-row'!$A$2:$Z$101,_xlfn.XMATCH(X$33,'movie-row'!$A$1:$Z$1),0)</f>
        <v>4</v>
      </c>
      <c r="Y400" s="18" cm="1">
        <f t="array" ref="Y400">VLOOKUP($A400,'movie-row'!$A$2:$Z$101,_xlfn.XMATCH(Y$33,'movie-row'!$A$1:$Z$1),0)</f>
        <v>4.5</v>
      </c>
      <c r="Z400" s="18" cm="1">
        <f t="array" ref="Z400">VLOOKUP($A400,'movie-row'!$A$2:$Z$101,_xlfn.XMATCH(Z$33,'movie-row'!$A$1:$Z$1),0)</f>
        <v>4</v>
      </c>
      <c r="AB400" s="38"/>
      <c r="AC400" s="38"/>
      <c r="AD400" s="38"/>
      <c r="AE400" s="38"/>
      <c r="AF400" s="38"/>
      <c r="AG400" s="38"/>
      <c r="AH400" s="38"/>
      <c r="AI400" s="38"/>
      <c r="AJ400" s="38"/>
      <c r="AK400" s="38"/>
      <c r="AL400" s="38"/>
      <c r="AM400" s="38"/>
      <c r="AN400" s="38"/>
      <c r="AO400" s="38"/>
      <c r="AP400" s="38"/>
      <c r="AQ400" s="38"/>
      <c r="AR400" s="38"/>
      <c r="AS400" s="38"/>
      <c r="AT400" s="38"/>
      <c r="AU400" s="38"/>
      <c r="AV400" s="38"/>
      <c r="AW400" s="38"/>
      <c r="AX400" s="38"/>
      <c r="AY400" s="38"/>
      <c r="AZ400" s="38"/>
    </row>
    <row r="401" spans="1:52">
      <c r="A401" s="21" t="s">
        <v>71</v>
      </c>
      <c r="B401" s="18" cm="1">
        <f t="array" ref="B401">VLOOKUP($A401,'movie-row'!$A$2:$Z$101,_xlfn.XMATCH(B$29,'movie-row'!$A$1:$Z$1),0)</f>
        <v>4</v>
      </c>
      <c r="C401" s="18" cm="1">
        <f t="array" ref="C401">VLOOKUP($A401,'movie-row'!$A$2:$Z$101,_xlfn.XMATCH(C$29,'movie-row'!$A$1:$Z$1),0)</f>
        <v>0</v>
      </c>
      <c r="D401" s="18" cm="1">
        <f t="array" ref="D401">VLOOKUP($A401,'movie-row'!$A$2:$Z$101,_xlfn.XMATCH(D$29,'movie-row'!$A$1:$Z$1),0)</f>
        <v>2</v>
      </c>
      <c r="E401" s="18" cm="1">
        <f t="array" ref="E401">VLOOKUP($A401,'movie-row'!$A$2:$Z$101,_xlfn.XMATCH(E$29,'movie-row'!$A$1:$Z$1),0)</f>
        <v>4.5</v>
      </c>
      <c r="F401" s="27" cm="1">
        <f t="array" ref="F401">VLOOKUP($A401,'movie-row'!$A$2:$Z$101,_xlfn.XMATCH(F$29,'movie-row'!$A$1:$Z$1),0)</f>
        <v>4</v>
      </c>
      <c r="G401" s="18" cm="1">
        <f t="array" ref="G401">VLOOKUP($A401,'movie-row'!$A$2:$Z$101,_xlfn.XMATCH(G$29,'movie-row'!$A$1:$Z$1),0)</f>
        <v>0</v>
      </c>
      <c r="H401" s="18" cm="1">
        <f t="array" ref="H401">VLOOKUP($A401,'movie-row'!$A$2:$Z$101,_xlfn.XMATCH(H$29,'movie-row'!$A$1:$Z$1),0)</f>
        <v>0</v>
      </c>
      <c r="I401" s="18" cm="1">
        <f t="array" ref="I401">VLOOKUP($A401,'movie-row'!$A$2:$Z$101,_xlfn.XMATCH(I$29,'movie-row'!$A$1:$Z$1),0)</f>
        <v>4.5</v>
      </c>
      <c r="J401" s="18" cm="1">
        <f t="array" ref="J401">VLOOKUP($A401,'movie-row'!$A$2:$Z$101,_xlfn.XMATCH(J$29,'movie-row'!$A$1:$Z$1),0)</f>
        <v>2.5</v>
      </c>
      <c r="K401" s="18" cm="1">
        <f t="array" ref="K401">VLOOKUP($A401,'movie-row'!$A$2:$Z$101,_xlfn.XMATCH(K$29,'movie-row'!$A$1:$Z$1),0)</f>
        <v>0</v>
      </c>
      <c r="L401" s="18" cm="1">
        <f t="array" ref="L401">VLOOKUP($A401,'movie-row'!$A$2:$Z$101,_xlfn.XMATCH(L$29,'movie-row'!$A$1:$Z$1),0)</f>
        <v>4.5</v>
      </c>
      <c r="M401" s="18" cm="1">
        <f t="array" ref="M401">VLOOKUP($A401,'movie-row'!$A$2:$Z$101,_xlfn.XMATCH(M$29,'movie-row'!$A$1:$Z$1),0)</f>
        <v>0</v>
      </c>
      <c r="N401" s="18" cm="1">
        <f t="array" ref="N401">VLOOKUP($A401,'movie-row'!$A$2:$Z$101,_xlfn.XMATCH(N$29,'movie-row'!$A$1:$Z$1),0)</f>
        <v>0</v>
      </c>
      <c r="O401" s="27" cm="1">
        <f t="array" ref="O401">VLOOKUP($A401,'movie-row'!$A$2:$Z$101,_xlfn.XMATCH(O$29,'movie-row'!$A$1:$Z$1),0)</f>
        <v>4</v>
      </c>
      <c r="P401" s="18" cm="1">
        <f t="array" ref="P401">VLOOKUP($A401,'movie-row'!$A$2:$Z$101,_xlfn.XMATCH(P$29,'movie-row'!$A$1:$Z$1),0)</f>
        <v>4</v>
      </c>
      <c r="Q401" s="18" cm="1">
        <f t="array" ref="Q401">VLOOKUP($A401,'movie-row'!$A$2:$Z$101,_xlfn.XMATCH(Q$29,'movie-row'!$A$1:$Z$1),0)</f>
        <v>0</v>
      </c>
      <c r="R401" s="18" cm="1">
        <f t="array" ref="R401">VLOOKUP($A401,'movie-row'!$A$2:$Z$101,_xlfn.XMATCH(R$29,'movie-row'!$A$1:$Z$1),0)</f>
        <v>4.5</v>
      </c>
      <c r="S401" s="18" cm="1">
        <f t="array" ref="S401">VLOOKUP($A401,'movie-row'!$A$2:$Z$101,_xlfn.XMATCH(S$29,'movie-row'!$A$1:$Z$1),0)</f>
        <v>0</v>
      </c>
      <c r="T401" s="18" cm="1">
        <f t="array" ref="T401">VLOOKUP($A401,'movie-row'!$A$2:$Z$101,_xlfn.XMATCH(T$29,'movie-row'!$A$1:$Z$1),0)</f>
        <v>4.5</v>
      </c>
      <c r="U401" s="18" cm="1">
        <f t="array" ref="U401">VLOOKUP($A401,'movie-row'!$A$2:$Z$101,_xlfn.XMATCH(U$29,'movie-row'!$A$1:$Z$1),0)</f>
        <v>2</v>
      </c>
      <c r="V401" s="18" cm="1">
        <f t="array" ref="V401">VLOOKUP($A401,'movie-row'!$A$2:$Z$101,_xlfn.XMATCH(V$29,'movie-row'!$A$1:$Z$1),0)</f>
        <v>2</v>
      </c>
      <c r="W401" s="18" cm="1">
        <f t="array" ref="W401">VLOOKUP($A401,'movie-row'!$A$2:$Z$101,_xlfn.XMATCH(W$29,'movie-row'!$A$1:$Z$1),0)</f>
        <v>2.5</v>
      </c>
      <c r="X401" s="18" cm="1">
        <f t="array" ref="X401">VLOOKUP($A401,'movie-row'!$A$2:$Z$101,_xlfn.XMATCH(X$29,'movie-row'!$A$1:$Z$1),0)</f>
        <v>0</v>
      </c>
      <c r="Y401" s="18" cm="1">
        <f t="array" ref="Y401">VLOOKUP($A401,'movie-row'!$A$2:$Z$101,_xlfn.XMATCH(Y$29,'movie-row'!$A$1:$Z$1),0)</f>
        <v>4</v>
      </c>
      <c r="Z401" s="18" cm="1">
        <f t="array" ref="Z401">VLOOKUP($A401,'movie-row'!$A$2:$Z$101,_xlfn.XMATCH(Z$29,'movie-row'!$A$1:$Z$1),0)</f>
        <v>4</v>
      </c>
      <c r="AB401" s="38"/>
      <c r="AC401" s="38"/>
      <c r="AD401" s="38"/>
      <c r="AE401" s="38"/>
      <c r="AF401" s="38"/>
      <c r="AG401" s="38"/>
      <c r="AH401" s="38"/>
      <c r="AI401" s="38"/>
      <c r="AJ401" s="38"/>
      <c r="AK401" s="38"/>
      <c r="AL401" s="38"/>
      <c r="AM401" s="38"/>
      <c r="AN401" s="38"/>
      <c r="AO401" s="38"/>
      <c r="AP401" s="38"/>
      <c r="AQ401" s="38"/>
      <c r="AR401" s="38"/>
      <c r="AS401" s="38"/>
      <c r="AT401" s="38"/>
      <c r="AU401" s="38"/>
      <c r="AV401" s="38"/>
      <c r="AW401" s="38"/>
      <c r="AX401" s="38"/>
      <c r="AY401" s="38"/>
      <c r="AZ401" s="38"/>
    </row>
    <row r="402" spans="1:52">
      <c r="A402" s="1" t="str">
        <f t="shared" ref="A402:A405" si="71">A401</f>
        <v>954: Mission: Impossible (1996)</v>
      </c>
      <c r="B402" s="18" cm="1">
        <f t="array" ref="B402">VLOOKUP($A402,'movie-row'!$A$2:$Z$101,_xlfn.XMATCH(B$30,'movie-row'!$A$1:$Z$1),0)</f>
        <v>0</v>
      </c>
      <c r="C402" s="18" cm="1">
        <f t="array" ref="C402">VLOOKUP($A402,'movie-row'!$A$2:$Z$101,_xlfn.XMATCH(C$30,'movie-row'!$A$1:$Z$1),0)</f>
        <v>2.5</v>
      </c>
      <c r="D402" s="18" cm="1">
        <f t="array" ref="D402">VLOOKUP($A402,'movie-row'!$A$2:$Z$101,_xlfn.XMATCH(D$30,'movie-row'!$A$1:$Z$1),0)</f>
        <v>2</v>
      </c>
      <c r="E402" s="18" cm="1">
        <f t="array" ref="E402">VLOOKUP($A402,'movie-row'!$A$2:$Z$101,_xlfn.XMATCH(E$30,'movie-row'!$A$1:$Z$1),0)</f>
        <v>4</v>
      </c>
      <c r="F402" s="27" cm="1">
        <f t="array" ref="F402">VLOOKUP($A402,'movie-row'!$A$2:$Z$101,_xlfn.XMATCH(F$30,'movie-row'!$A$1:$Z$1),0)</f>
        <v>2</v>
      </c>
      <c r="G402" s="18" cm="1">
        <f t="array" ref="G402">VLOOKUP($A402,'movie-row'!$A$2:$Z$101,_xlfn.XMATCH(G$30,'movie-row'!$A$1:$Z$1),0)</f>
        <v>4.5</v>
      </c>
      <c r="H402" s="18" cm="1">
        <f t="array" ref="H402">VLOOKUP($A402,'movie-row'!$A$2:$Z$101,_xlfn.XMATCH(H$30,'movie-row'!$A$1:$Z$1),0)</f>
        <v>0</v>
      </c>
      <c r="I402" s="18" cm="1">
        <f t="array" ref="I402">VLOOKUP($A402,'movie-row'!$A$2:$Z$101,_xlfn.XMATCH(I$30,'movie-row'!$A$1:$Z$1),0)</f>
        <v>3.5</v>
      </c>
      <c r="J402" s="18" cm="1">
        <f t="array" ref="J402">VLOOKUP($A402,'movie-row'!$A$2:$Z$101,_xlfn.XMATCH(J$30,'movie-row'!$A$1:$Z$1),0)</f>
        <v>0</v>
      </c>
      <c r="K402" s="18" cm="1">
        <f t="array" ref="K402">VLOOKUP($A402,'movie-row'!$A$2:$Z$101,_xlfn.XMATCH(K$30,'movie-row'!$A$1:$Z$1),0)</f>
        <v>4</v>
      </c>
      <c r="L402" s="18" cm="1">
        <f t="array" ref="L402">VLOOKUP($A402,'movie-row'!$A$2:$Z$101,_xlfn.XMATCH(L$30,'movie-row'!$A$1:$Z$1),0)</f>
        <v>0</v>
      </c>
      <c r="M402" s="18" cm="1">
        <f t="array" ref="M402">VLOOKUP($A402,'movie-row'!$A$2:$Z$101,_xlfn.XMATCH(M$30,'movie-row'!$A$1:$Z$1),0)</f>
        <v>2</v>
      </c>
      <c r="N402" s="18" cm="1">
        <f t="array" ref="N402">VLOOKUP($A402,'movie-row'!$A$2:$Z$101,_xlfn.XMATCH(N$30,'movie-row'!$A$1:$Z$1),0)</f>
        <v>0</v>
      </c>
      <c r="O402" s="27" cm="1">
        <f t="array" ref="O402">VLOOKUP($A402,'movie-row'!$A$2:$Z$101,_xlfn.XMATCH(O$30,'movie-row'!$A$1:$Z$1),0)</f>
        <v>4</v>
      </c>
      <c r="P402" s="18" cm="1">
        <f t="array" ref="P402">VLOOKUP($A402,'movie-row'!$A$2:$Z$101,_xlfn.XMATCH(P$30,'movie-row'!$A$1:$Z$1),0)</f>
        <v>4</v>
      </c>
      <c r="Q402" s="18" cm="1">
        <f t="array" ref="Q402">VLOOKUP($A402,'movie-row'!$A$2:$Z$101,_xlfn.XMATCH(Q$30,'movie-row'!$A$1:$Z$1),0)</f>
        <v>4</v>
      </c>
      <c r="R402" s="18" cm="1">
        <f t="array" ref="R402">VLOOKUP($A402,'movie-row'!$A$2:$Z$101,_xlfn.XMATCH(R$30,'movie-row'!$A$1:$Z$1),0)</f>
        <v>4</v>
      </c>
      <c r="S402" s="18" cm="1">
        <f t="array" ref="S402">VLOOKUP($A402,'movie-row'!$A$2:$Z$101,_xlfn.XMATCH(S$30,'movie-row'!$A$1:$Z$1),0)</f>
        <v>4</v>
      </c>
      <c r="T402" s="18" cm="1">
        <f t="array" ref="T402">VLOOKUP($A402,'movie-row'!$A$2:$Z$101,_xlfn.XMATCH(T$30,'movie-row'!$A$1:$Z$1),0)</f>
        <v>0</v>
      </c>
      <c r="U402" s="18" cm="1">
        <f t="array" ref="U402">VLOOKUP($A402,'movie-row'!$A$2:$Z$101,_xlfn.XMATCH(U$30,'movie-row'!$A$1:$Z$1),0)</f>
        <v>0</v>
      </c>
      <c r="V402" s="18" cm="1">
        <f t="array" ref="V402">VLOOKUP($A402,'movie-row'!$A$2:$Z$101,_xlfn.XMATCH(V$30,'movie-row'!$A$1:$Z$1),0)</f>
        <v>0</v>
      </c>
      <c r="W402" s="18" cm="1">
        <f t="array" ref="W402">VLOOKUP($A402,'movie-row'!$A$2:$Z$101,_xlfn.XMATCH(W$30,'movie-row'!$A$1:$Z$1),0)</f>
        <v>0</v>
      </c>
      <c r="X402" s="18" cm="1">
        <f t="array" ref="X402">VLOOKUP($A402,'movie-row'!$A$2:$Z$101,_xlfn.XMATCH(X$30,'movie-row'!$A$1:$Z$1),0)</f>
        <v>2</v>
      </c>
      <c r="Y402" s="18" cm="1">
        <f t="array" ref="Y402">VLOOKUP($A402,'movie-row'!$A$2:$Z$101,_xlfn.XMATCH(Y$30,'movie-row'!$A$1:$Z$1),0)</f>
        <v>4</v>
      </c>
      <c r="Z402" s="18" cm="1">
        <f t="array" ref="Z402">VLOOKUP($A402,'movie-row'!$A$2:$Z$101,_xlfn.XMATCH(Z$30,'movie-row'!$A$1:$Z$1),0)</f>
        <v>4</v>
      </c>
      <c r="AB402" s="38"/>
      <c r="AC402" s="38"/>
      <c r="AD402" s="38"/>
      <c r="AE402" s="38"/>
      <c r="AF402" s="38"/>
      <c r="AG402" s="38"/>
      <c r="AH402" s="38"/>
      <c r="AI402" s="38"/>
      <c r="AJ402" s="38"/>
      <c r="AK402" s="38"/>
      <c r="AL402" s="38"/>
      <c r="AM402" s="38"/>
      <c r="AN402" s="38"/>
      <c r="AO402" s="38"/>
      <c r="AP402" s="38"/>
      <c r="AQ402" s="38"/>
      <c r="AR402" s="38"/>
      <c r="AS402" s="38"/>
      <c r="AT402" s="38"/>
      <c r="AU402" s="38"/>
      <c r="AV402" s="38"/>
      <c r="AW402" s="38"/>
      <c r="AX402" s="38"/>
      <c r="AY402" s="38"/>
      <c r="AZ402" s="38"/>
    </row>
    <row r="403" spans="1:52">
      <c r="A403" s="1" t="str">
        <f t="shared" si="71"/>
        <v>954: Mission: Impossible (1996)</v>
      </c>
      <c r="B403" s="18" cm="1">
        <f t="array" ref="B403">VLOOKUP($A403,'movie-row'!$A$2:$Z$101,_xlfn.XMATCH(B$31,'movie-row'!$A$1:$Z$1),0)</f>
        <v>2</v>
      </c>
      <c r="C403" s="18" cm="1">
        <f t="array" ref="C403">VLOOKUP($A403,'movie-row'!$A$2:$Z$101,_xlfn.XMATCH(C$31,'movie-row'!$A$1:$Z$1),0)</f>
        <v>4</v>
      </c>
      <c r="D403" s="18" cm="1">
        <f t="array" ref="D403">VLOOKUP($A403,'movie-row'!$A$2:$Z$101,_xlfn.XMATCH(D$31,'movie-row'!$A$1:$Z$1),0)</f>
        <v>0</v>
      </c>
      <c r="E403" s="18" cm="1">
        <f t="array" ref="E403">VLOOKUP($A403,'movie-row'!$A$2:$Z$101,_xlfn.XMATCH(E$31,'movie-row'!$A$1:$Z$1),0)</f>
        <v>4.5</v>
      </c>
      <c r="F403" s="27" cm="1">
        <f t="array" ref="F403">VLOOKUP($A403,'movie-row'!$A$2:$Z$101,_xlfn.XMATCH(F$31,'movie-row'!$A$1:$Z$1),0)</f>
        <v>2.5</v>
      </c>
      <c r="G403" s="18" cm="1">
        <f t="array" ref="G403">VLOOKUP($A403,'movie-row'!$A$2:$Z$101,_xlfn.XMATCH(G$31,'movie-row'!$A$1:$Z$1),0)</f>
        <v>4</v>
      </c>
      <c r="H403" s="18" cm="1">
        <f t="array" ref="H403">VLOOKUP($A403,'movie-row'!$A$2:$Z$101,_xlfn.XMATCH(H$31,'movie-row'!$A$1:$Z$1),0)</f>
        <v>4</v>
      </c>
      <c r="I403" s="18" cm="1">
        <f t="array" ref="I403">VLOOKUP($A403,'movie-row'!$A$2:$Z$101,_xlfn.XMATCH(I$31,'movie-row'!$A$1:$Z$1),0)</f>
        <v>0</v>
      </c>
      <c r="J403" s="18" cm="1">
        <f t="array" ref="J403">VLOOKUP($A403,'movie-row'!$A$2:$Z$101,_xlfn.XMATCH(J$31,'movie-row'!$A$1:$Z$1),0)</f>
        <v>0</v>
      </c>
      <c r="K403" s="18" cm="1">
        <f t="array" ref="K403">VLOOKUP($A403,'movie-row'!$A$2:$Z$101,_xlfn.XMATCH(K$31,'movie-row'!$A$1:$Z$1),0)</f>
        <v>0</v>
      </c>
      <c r="L403" s="18" cm="1">
        <f t="array" ref="L403">VLOOKUP($A403,'movie-row'!$A$2:$Z$101,_xlfn.XMATCH(L$31,'movie-row'!$A$1:$Z$1),0)</f>
        <v>0</v>
      </c>
      <c r="M403" s="18" cm="1">
        <f t="array" ref="M403">VLOOKUP($A403,'movie-row'!$A$2:$Z$101,_xlfn.XMATCH(M$31,'movie-row'!$A$1:$Z$1),0)</f>
        <v>4.5</v>
      </c>
      <c r="N403" s="18" cm="1">
        <f t="array" ref="N403">VLOOKUP($A403,'movie-row'!$A$2:$Z$101,_xlfn.XMATCH(N$31,'movie-row'!$A$1:$Z$1),0)</f>
        <v>0</v>
      </c>
      <c r="O403" s="27" cm="1">
        <f t="array" ref="O403">VLOOKUP($A403,'movie-row'!$A$2:$Z$101,_xlfn.XMATCH(O$31,'movie-row'!$A$1:$Z$1),0)</f>
        <v>0</v>
      </c>
      <c r="P403" s="18" cm="1">
        <f t="array" ref="P403">VLOOKUP($A403,'movie-row'!$A$2:$Z$101,_xlfn.XMATCH(P$31,'movie-row'!$A$1:$Z$1),0)</f>
        <v>0</v>
      </c>
      <c r="Q403" s="18" cm="1">
        <f t="array" ref="Q403">VLOOKUP($A403,'movie-row'!$A$2:$Z$101,_xlfn.XMATCH(Q$31,'movie-row'!$A$1:$Z$1),0)</f>
        <v>3.5</v>
      </c>
      <c r="R403" s="18" cm="1">
        <f t="array" ref="R403">VLOOKUP($A403,'movie-row'!$A$2:$Z$101,_xlfn.XMATCH(R$31,'movie-row'!$A$1:$Z$1),0)</f>
        <v>4</v>
      </c>
      <c r="S403" s="18" cm="1">
        <f t="array" ref="S403">VLOOKUP($A403,'movie-row'!$A$2:$Z$101,_xlfn.XMATCH(S$31,'movie-row'!$A$1:$Z$1),0)</f>
        <v>4</v>
      </c>
      <c r="T403" s="18" cm="1">
        <f t="array" ref="T403">VLOOKUP($A403,'movie-row'!$A$2:$Z$101,_xlfn.XMATCH(T$31,'movie-row'!$A$1:$Z$1),0)</f>
        <v>4</v>
      </c>
      <c r="U403" s="18" cm="1">
        <f t="array" ref="U403">VLOOKUP($A403,'movie-row'!$A$2:$Z$101,_xlfn.XMATCH(U$31,'movie-row'!$A$1:$Z$1),0)</f>
        <v>4</v>
      </c>
      <c r="V403" s="18" cm="1">
        <f t="array" ref="V403">VLOOKUP($A403,'movie-row'!$A$2:$Z$101,_xlfn.XMATCH(V$31,'movie-row'!$A$1:$Z$1),0)</f>
        <v>0</v>
      </c>
      <c r="W403" s="18" cm="1">
        <f t="array" ref="W403">VLOOKUP($A403,'movie-row'!$A$2:$Z$101,_xlfn.XMATCH(W$31,'movie-row'!$A$1:$Z$1),0)</f>
        <v>3.5</v>
      </c>
      <c r="X403" s="18" cm="1">
        <f t="array" ref="X403">VLOOKUP($A403,'movie-row'!$A$2:$Z$101,_xlfn.XMATCH(X$31,'movie-row'!$A$1:$Z$1),0)</f>
        <v>0</v>
      </c>
      <c r="Y403" s="18" cm="1">
        <f t="array" ref="Y403">VLOOKUP($A403,'movie-row'!$A$2:$Z$101,_xlfn.XMATCH(Y$31,'movie-row'!$A$1:$Z$1),0)</f>
        <v>2.5</v>
      </c>
      <c r="Z403" s="18" cm="1">
        <f t="array" ref="Z403">VLOOKUP($A403,'movie-row'!$A$2:$Z$101,_xlfn.XMATCH(Z$31,'movie-row'!$A$1:$Z$1),0)</f>
        <v>0</v>
      </c>
      <c r="AB403" s="38"/>
      <c r="AC403" s="38"/>
      <c r="AD403" s="38"/>
      <c r="AE403" s="38"/>
      <c r="AF403" s="38"/>
      <c r="AG403" s="38"/>
      <c r="AH403" s="38"/>
      <c r="AI403" s="38"/>
      <c r="AJ403" s="38"/>
      <c r="AK403" s="38"/>
      <c r="AL403" s="38"/>
      <c r="AM403" s="38"/>
      <c r="AN403" s="38"/>
      <c r="AO403" s="38"/>
      <c r="AP403" s="38"/>
      <c r="AQ403" s="38"/>
      <c r="AR403" s="38"/>
      <c r="AS403" s="38"/>
      <c r="AT403" s="38"/>
      <c r="AU403" s="38"/>
      <c r="AV403" s="38"/>
      <c r="AW403" s="38"/>
      <c r="AX403" s="38"/>
      <c r="AY403" s="38"/>
      <c r="AZ403" s="38"/>
    </row>
    <row r="404" spans="1:52">
      <c r="A404" s="1" t="str">
        <f t="shared" si="71"/>
        <v>954: Mission: Impossible (1996)</v>
      </c>
      <c r="B404" s="18" cm="1">
        <f t="array" ref="B404">VLOOKUP($A404,'movie-row'!$A$2:$Z$101,_xlfn.XMATCH(B$32,'movie-row'!$A$1:$Z$1),0)</f>
        <v>0</v>
      </c>
      <c r="C404" s="18" cm="1">
        <f t="array" ref="C404">VLOOKUP($A404,'movie-row'!$A$2:$Z$101,_xlfn.XMATCH(C$32,'movie-row'!$A$1:$Z$1),0)</f>
        <v>4</v>
      </c>
      <c r="D404" s="18" cm="1">
        <f t="array" ref="D404">VLOOKUP($A404,'movie-row'!$A$2:$Z$101,_xlfn.XMATCH(D$32,'movie-row'!$A$1:$Z$1),0)</f>
        <v>2.5</v>
      </c>
      <c r="E404" s="18" cm="1">
        <f t="array" ref="E404">VLOOKUP($A404,'movie-row'!$A$2:$Z$101,_xlfn.XMATCH(E$32,'movie-row'!$A$1:$Z$1),0)</f>
        <v>3.5</v>
      </c>
      <c r="F404" s="27" cm="1">
        <f t="array" ref="F404">VLOOKUP($A404,'movie-row'!$A$2:$Z$101,_xlfn.XMATCH(F$32,'movie-row'!$A$1:$Z$1),0)</f>
        <v>4.5</v>
      </c>
      <c r="G404" s="18" cm="1">
        <f t="array" ref="G404">VLOOKUP($A404,'movie-row'!$A$2:$Z$101,_xlfn.XMATCH(G$32,'movie-row'!$A$1:$Z$1),0)</f>
        <v>2</v>
      </c>
      <c r="H404" s="18" cm="1">
        <f t="array" ref="H404">VLOOKUP($A404,'movie-row'!$A$2:$Z$101,_xlfn.XMATCH(H$32,'movie-row'!$A$1:$Z$1),0)</f>
        <v>4</v>
      </c>
      <c r="I404" s="18" cm="1">
        <f t="array" ref="I404">VLOOKUP($A404,'movie-row'!$A$2:$Z$101,_xlfn.XMATCH(I$32,'movie-row'!$A$1:$Z$1),0)</f>
        <v>4</v>
      </c>
      <c r="J404" s="18" cm="1">
        <f t="array" ref="J404">VLOOKUP($A404,'movie-row'!$A$2:$Z$101,_xlfn.XMATCH(J$32,'movie-row'!$A$1:$Z$1),0)</f>
        <v>4</v>
      </c>
      <c r="K404" s="18" cm="1">
        <f t="array" ref="K404">VLOOKUP($A404,'movie-row'!$A$2:$Z$101,_xlfn.XMATCH(K$32,'movie-row'!$A$1:$Z$1),0)</f>
        <v>0</v>
      </c>
      <c r="L404" s="18" cm="1">
        <f t="array" ref="L404">VLOOKUP($A404,'movie-row'!$A$2:$Z$101,_xlfn.XMATCH(L$32,'movie-row'!$A$1:$Z$1),0)</f>
        <v>4</v>
      </c>
      <c r="M404" s="18" cm="1">
        <f t="array" ref="M404">VLOOKUP($A404,'movie-row'!$A$2:$Z$101,_xlfn.XMATCH(M$32,'movie-row'!$A$1:$Z$1),0)</f>
        <v>3.5</v>
      </c>
      <c r="N404" s="18" cm="1">
        <f t="array" ref="N404">VLOOKUP($A404,'movie-row'!$A$2:$Z$101,_xlfn.XMATCH(N$32,'movie-row'!$A$1:$Z$1),0)</f>
        <v>4.5</v>
      </c>
      <c r="O404" s="27" cm="1">
        <f t="array" ref="O404">VLOOKUP($A404,'movie-row'!$A$2:$Z$101,_xlfn.XMATCH(O$32,'movie-row'!$A$1:$Z$1),0)</f>
        <v>4</v>
      </c>
      <c r="P404" s="18" cm="1">
        <f t="array" ref="P404">VLOOKUP($A404,'movie-row'!$A$2:$Z$101,_xlfn.XMATCH(P$32,'movie-row'!$A$1:$Z$1),0)</f>
        <v>2.5</v>
      </c>
      <c r="Q404" s="18" cm="1">
        <f t="array" ref="Q404">VLOOKUP($A404,'movie-row'!$A$2:$Z$101,_xlfn.XMATCH(Q$32,'movie-row'!$A$1:$Z$1),0)</f>
        <v>2</v>
      </c>
      <c r="R404" s="18" cm="1">
        <f t="array" ref="R404">VLOOKUP($A404,'movie-row'!$A$2:$Z$101,_xlfn.XMATCH(R$32,'movie-row'!$A$1:$Z$1),0)</f>
        <v>0</v>
      </c>
      <c r="S404" s="18" cm="1">
        <f t="array" ref="S404">VLOOKUP($A404,'movie-row'!$A$2:$Z$101,_xlfn.XMATCH(S$32,'movie-row'!$A$1:$Z$1),0)</f>
        <v>0</v>
      </c>
      <c r="T404" s="18" cm="1">
        <f t="array" ref="T404">VLOOKUP($A404,'movie-row'!$A$2:$Z$101,_xlfn.XMATCH(T$32,'movie-row'!$A$1:$Z$1),0)</f>
        <v>2</v>
      </c>
      <c r="U404" s="18" cm="1">
        <f t="array" ref="U404">VLOOKUP($A404,'movie-row'!$A$2:$Z$101,_xlfn.XMATCH(U$32,'movie-row'!$A$1:$Z$1),0)</f>
        <v>4</v>
      </c>
      <c r="V404" s="18" cm="1">
        <f t="array" ref="V404">VLOOKUP($A404,'movie-row'!$A$2:$Z$101,_xlfn.XMATCH(V$32,'movie-row'!$A$1:$Z$1),0)</f>
        <v>4.5</v>
      </c>
      <c r="W404" s="18" cm="1">
        <f t="array" ref="W404">VLOOKUP($A404,'movie-row'!$A$2:$Z$101,_xlfn.XMATCH(W$32,'movie-row'!$A$1:$Z$1),0)</f>
        <v>4</v>
      </c>
      <c r="X404" s="18" cm="1">
        <f t="array" ref="X404">VLOOKUP($A404,'movie-row'!$A$2:$Z$101,_xlfn.XMATCH(X$32,'movie-row'!$A$1:$Z$1),0)</f>
        <v>2</v>
      </c>
      <c r="Y404" s="18" cm="1">
        <f t="array" ref="Y404">VLOOKUP($A404,'movie-row'!$A$2:$Z$101,_xlfn.XMATCH(Y$32,'movie-row'!$A$1:$Z$1),0)</f>
        <v>0</v>
      </c>
      <c r="Z404" s="18" cm="1">
        <f t="array" ref="Z404">VLOOKUP($A404,'movie-row'!$A$2:$Z$101,_xlfn.XMATCH(Z$32,'movie-row'!$A$1:$Z$1),0)</f>
        <v>2</v>
      </c>
      <c r="AB404" s="38"/>
      <c r="AC404" s="38"/>
      <c r="AD404" s="38"/>
      <c r="AE404" s="38"/>
      <c r="AF404" s="38"/>
      <c r="AG404" s="38"/>
      <c r="AH404" s="38"/>
      <c r="AI404" s="38"/>
      <c r="AJ404" s="38"/>
      <c r="AK404" s="38"/>
      <c r="AL404" s="38"/>
      <c r="AM404" s="38"/>
      <c r="AN404" s="38"/>
      <c r="AO404" s="38"/>
      <c r="AP404" s="38"/>
      <c r="AQ404" s="38"/>
      <c r="AR404" s="38"/>
      <c r="AS404" s="38"/>
      <c r="AT404" s="38"/>
      <c r="AU404" s="38"/>
      <c r="AV404" s="38"/>
      <c r="AW404" s="38"/>
      <c r="AX404" s="38"/>
      <c r="AY404" s="38"/>
      <c r="AZ404" s="38"/>
    </row>
    <row r="405" spans="1:52">
      <c r="A405" s="1" t="str">
        <f t="shared" si="71"/>
        <v>954: Mission: Impossible (1996)</v>
      </c>
      <c r="B405" s="18" cm="1">
        <f t="array" ref="B405">VLOOKUP($A405,'movie-row'!$A$2:$Z$101,_xlfn.XMATCH(B$33,'movie-row'!$A$1:$Z$1),0)</f>
        <v>0</v>
      </c>
      <c r="C405" s="18" cm="1">
        <f t="array" ref="C405">VLOOKUP($A405,'movie-row'!$A$2:$Z$101,_xlfn.XMATCH(C$33,'movie-row'!$A$1:$Z$1),0)</f>
        <v>4</v>
      </c>
      <c r="D405" s="18" cm="1">
        <f t="array" ref="D405">VLOOKUP($A405,'movie-row'!$A$2:$Z$101,_xlfn.XMATCH(D$33,'movie-row'!$A$1:$Z$1),0)</f>
        <v>3.5</v>
      </c>
      <c r="E405" s="18" cm="1">
        <f t="array" ref="E405">VLOOKUP($A405,'movie-row'!$A$2:$Z$101,_xlfn.XMATCH(E$33,'movie-row'!$A$1:$Z$1),0)</f>
        <v>4</v>
      </c>
      <c r="F405" s="27" cm="1">
        <f t="array" ref="F405">VLOOKUP($A405,'movie-row'!$A$2:$Z$101,_xlfn.XMATCH(F$33,'movie-row'!$A$1:$Z$1),0)</f>
        <v>4</v>
      </c>
      <c r="G405" s="18" cm="1">
        <f t="array" ref="G405">VLOOKUP($A405,'movie-row'!$A$2:$Z$101,_xlfn.XMATCH(G$33,'movie-row'!$A$1:$Z$1),0)</f>
        <v>3.5</v>
      </c>
      <c r="H405" s="18" cm="1">
        <f t="array" ref="H405">VLOOKUP($A405,'movie-row'!$A$2:$Z$101,_xlfn.XMATCH(H$33,'movie-row'!$A$1:$Z$1),0)</f>
        <v>2</v>
      </c>
      <c r="I405" s="18" cm="1">
        <f t="array" ref="I405">VLOOKUP($A405,'movie-row'!$A$2:$Z$101,_xlfn.XMATCH(I$33,'movie-row'!$A$1:$Z$1),0)</f>
        <v>0</v>
      </c>
      <c r="J405" s="18" cm="1">
        <f t="array" ref="J405">VLOOKUP($A405,'movie-row'!$A$2:$Z$101,_xlfn.XMATCH(J$33,'movie-row'!$A$1:$Z$1),0)</f>
        <v>4</v>
      </c>
      <c r="K405" s="18" cm="1">
        <f t="array" ref="K405">VLOOKUP($A405,'movie-row'!$A$2:$Z$101,_xlfn.XMATCH(K$33,'movie-row'!$A$1:$Z$1),0)</f>
        <v>3.5</v>
      </c>
      <c r="L405" s="18" cm="1">
        <f t="array" ref="L405">VLOOKUP($A405,'movie-row'!$A$2:$Z$101,_xlfn.XMATCH(L$33,'movie-row'!$A$1:$Z$1),0)</f>
        <v>3.5</v>
      </c>
      <c r="M405" s="18" cm="1">
        <f t="array" ref="M405">VLOOKUP($A405,'movie-row'!$A$2:$Z$101,_xlfn.XMATCH(M$33,'movie-row'!$A$1:$Z$1),0)</f>
        <v>4</v>
      </c>
      <c r="N405" s="18" cm="1">
        <f t="array" ref="N405">VLOOKUP($A405,'movie-row'!$A$2:$Z$101,_xlfn.XMATCH(N$33,'movie-row'!$A$1:$Z$1),0)</f>
        <v>2</v>
      </c>
      <c r="O405" s="27" cm="1">
        <f t="array" ref="O405">VLOOKUP($A405,'movie-row'!$A$2:$Z$101,_xlfn.XMATCH(O$33,'movie-row'!$A$1:$Z$1),0)</f>
        <v>3.5</v>
      </c>
      <c r="P405" s="18" cm="1">
        <f t="array" ref="P405">VLOOKUP($A405,'movie-row'!$A$2:$Z$101,_xlfn.XMATCH(P$33,'movie-row'!$A$1:$Z$1),0)</f>
        <v>0</v>
      </c>
      <c r="Q405" s="18" cm="1">
        <f t="array" ref="Q405">VLOOKUP($A405,'movie-row'!$A$2:$Z$101,_xlfn.XMATCH(Q$33,'movie-row'!$A$1:$Z$1),0)</f>
        <v>4</v>
      </c>
      <c r="R405" s="18" cm="1">
        <f t="array" ref="R405">VLOOKUP($A405,'movie-row'!$A$2:$Z$101,_xlfn.XMATCH(R$33,'movie-row'!$A$1:$Z$1),0)</f>
        <v>4</v>
      </c>
      <c r="S405" s="18" cm="1">
        <f t="array" ref="S405">VLOOKUP($A405,'movie-row'!$A$2:$Z$101,_xlfn.XMATCH(S$33,'movie-row'!$A$1:$Z$1),0)</f>
        <v>4.5</v>
      </c>
      <c r="T405" s="18" cm="1">
        <f t="array" ref="T405">VLOOKUP($A405,'movie-row'!$A$2:$Z$101,_xlfn.XMATCH(T$33,'movie-row'!$A$1:$Z$1),0)</f>
        <v>2.5</v>
      </c>
      <c r="U405" s="18" cm="1">
        <f t="array" ref="U405">VLOOKUP($A405,'movie-row'!$A$2:$Z$101,_xlfn.XMATCH(U$33,'movie-row'!$A$1:$Z$1),0)</f>
        <v>4</v>
      </c>
      <c r="V405" s="18" cm="1">
        <f t="array" ref="V405">VLOOKUP($A405,'movie-row'!$A$2:$Z$101,_xlfn.XMATCH(V$33,'movie-row'!$A$1:$Z$1),0)</f>
        <v>2</v>
      </c>
      <c r="W405" s="18" cm="1">
        <f t="array" ref="W405">VLOOKUP($A405,'movie-row'!$A$2:$Z$101,_xlfn.XMATCH(W$33,'movie-row'!$A$1:$Z$1),0)</f>
        <v>4</v>
      </c>
      <c r="X405" s="18" cm="1">
        <f t="array" ref="X405">VLOOKUP($A405,'movie-row'!$A$2:$Z$101,_xlfn.XMATCH(X$33,'movie-row'!$A$1:$Z$1),0)</f>
        <v>4</v>
      </c>
      <c r="Y405" s="18" cm="1">
        <f t="array" ref="Y405">VLOOKUP($A405,'movie-row'!$A$2:$Z$101,_xlfn.XMATCH(Y$33,'movie-row'!$A$1:$Z$1),0)</f>
        <v>2.5</v>
      </c>
      <c r="Z405" s="18" cm="1">
        <f t="array" ref="Z405">VLOOKUP($A405,'movie-row'!$A$2:$Z$101,_xlfn.XMATCH(Z$33,'movie-row'!$A$1:$Z$1),0)</f>
        <v>0</v>
      </c>
      <c r="AB405" s="38"/>
      <c r="AC405" s="38"/>
      <c r="AD405" s="38"/>
      <c r="AE405" s="38"/>
      <c r="AF405" s="38"/>
      <c r="AG405" s="38"/>
      <c r="AH405" s="38"/>
      <c r="AI405" s="38"/>
      <c r="AJ405" s="38"/>
      <c r="AK405" s="38"/>
      <c r="AL405" s="38"/>
      <c r="AM405" s="38"/>
      <c r="AN405" s="38"/>
      <c r="AO405" s="38"/>
      <c r="AP405" s="38"/>
      <c r="AQ405" s="38"/>
      <c r="AR405" s="38"/>
      <c r="AS405" s="38"/>
      <c r="AT405" s="38"/>
      <c r="AU405" s="38"/>
      <c r="AV405" s="38"/>
      <c r="AW405" s="38"/>
      <c r="AX405" s="38"/>
      <c r="AY405" s="38"/>
      <c r="AZ405" s="38"/>
    </row>
    <row r="406" spans="1:52">
      <c r="A406" s="21" t="s">
        <v>72</v>
      </c>
      <c r="B406" s="18" cm="1">
        <f t="array" ref="B406">VLOOKUP($A406,'movie-row'!$A$2:$Z$101,_xlfn.XMATCH(B$29,'movie-row'!$A$1:$Z$1),0)</f>
        <v>3.5</v>
      </c>
      <c r="C406" s="18" cm="1">
        <f t="array" ref="C406">VLOOKUP($A406,'movie-row'!$A$2:$Z$101,_xlfn.XMATCH(C$29,'movie-row'!$A$1:$Z$1),0)</f>
        <v>0</v>
      </c>
      <c r="D406" s="18" cm="1">
        <f t="array" ref="D406">VLOOKUP($A406,'movie-row'!$A$2:$Z$101,_xlfn.XMATCH(D$29,'movie-row'!$A$1:$Z$1),0)</f>
        <v>2.5</v>
      </c>
      <c r="E406" s="18" cm="1">
        <f t="array" ref="E406">VLOOKUP($A406,'movie-row'!$A$2:$Z$101,_xlfn.XMATCH(E$29,'movie-row'!$A$1:$Z$1),0)</f>
        <v>4</v>
      </c>
      <c r="F406" s="27" cm="1">
        <f t="array" ref="F406">VLOOKUP($A406,'movie-row'!$A$2:$Z$101,_xlfn.XMATCH(F$29,'movie-row'!$A$1:$Z$1),0)</f>
        <v>3</v>
      </c>
      <c r="G406" s="18" cm="1">
        <f t="array" ref="G406">VLOOKUP($A406,'movie-row'!$A$2:$Z$101,_xlfn.XMATCH(G$29,'movie-row'!$A$1:$Z$1),0)</f>
        <v>0</v>
      </c>
      <c r="H406" s="18" cm="1">
        <f t="array" ref="H406">VLOOKUP($A406,'movie-row'!$A$2:$Z$101,_xlfn.XMATCH(H$29,'movie-row'!$A$1:$Z$1),0)</f>
        <v>0</v>
      </c>
      <c r="I406" s="18" cm="1">
        <f t="array" ref="I406">VLOOKUP($A406,'movie-row'!$A$2:$Z$101,_xlfn.XMATCH(I$29,'movie-row'!$A$1:$Z$1),0)</f>
        <v>4</v>
      </c>
      <c r="J406" s="18" cm="1">
        <f t="array" ref="J406">VLOOKUP($A406,'movie-row'!$A$2:$Z$101,_xlfn.XMATCH(J$29,'movie-row'!$A$1:$Z$1),0)</f>
        <v>3</v>
      </c>
      <c r="K406" s="18" cm="1">
        <f t="array" ref="K406">VLOOKUP($A406,'movie-row'!$A$2:$Z$101,_xlfn.XMATCH(K$29,'movie-row'!$A$1:$Z$1),0)</f>
        <v>0</v>
      </c>
      <c r="L406" s="18" cm="1">
        <f t="array" ref="L406">VLOOKUP($A406,'movie-row'!$A$2:$Z$101,_xlfn.XMATCH(L$29,'movie-row'!$A$1:$Z$1),0)</f>
        <v>4.5</v>
      </c>
      <c r="M406" s="18" cm="1">
        <f t="array" ref="M406">VLOOKUP($A406,'movie-row'!$A$2:$Z$101,_xlfn.XMATCH(M$29,'movie-row'!$A$1:$Z$1),0)</f>
        <v>0</v>
      </c>
      <c r="N406" s="18" cm="1">
        <f t="array" ref="N406">VLOOKUP($A406,'movie-row'!$A$2:$Z$101,_xlfn.XMATCH(N$29,'movie-row'!$A$1:$Z$1),0)</f>
        <v>0</v>
      </c>
      <c r="O406" s="27" cm="1">
        <f t="array" ref="O406">VLOOKUP($A406,'movie-row'!$A$2:$Z$101,_xlfn.XMATCH(O$29,'movie-row'!$A$1:$Z$1),0)</f>
        <v>4</v>
      </c>
      <c r="P406" s="18" cm="1">
        <f t="array" ref="P406">VLOOKUP($A406,'movie-row'!$A$2:$Z$101,_xlfn.XMATCH(P$29,'movie-row'!$A$1:$Z$1),0)</f>
        <v>3.5</v>
      </c>
      <c r="Q406" s="18" cm="1">
        <f t="array" ref="Q406">VLOOKUP($A406,'movie-row'!$A$2:$Z$101,_xlfn.XMATCH(Q$29,'movie-row'!$A$1:$Z$1),0)</f>
        <v>0</v>
      </c>
      <c r="R406" s="18" cm="1">
        <f t="array" ref="R406">VLOOKUP($A406,'movie-row'!$A$2:$Z$101,_xlfn.XMATCH(R$29,'movie-row'!$A$1:$Z$1),0)</f>
        <v>4</v>
      </c>
      <c r="S406" s="18" cm="1">
        <f t="array" ref="S406">VLOOKUP($A406,'movie-row'!$A$2:$Z$101,_xlfn.XMATCH(S$29,'movie-row'!$A$1:$Z$1),0)</f>
        <v>0</v>
      </c>
      <c r="T406" s="18" cm="1">
        <f t="array" ref="T406">VLOOKUP($A406,'movie-row'!$A$2:$Z$101,_xlfn.XMATCH(T$29,'movie-row'!$A$1:$Z$1),0)</f>
        <v>4</v>
      </c>
      <c r="U406" s="18" cm="1">
        <f t="array" ref="U406">VLOOKUP($A406,'movie-row'!$A$2:$Z$101,_xlfn.XMATCH(U$29,'movie-row'!$A$1:$Z$1),0)</f>
        <v>2.5</v>
      </c>
      <c r="V406" s="18" cm="1">
        <f t="array" ref="V406">VLOOKUP($A406,'movie-row'!$A$2:$Z$101,_xlfn.XMATCH(V$29,'movie-row'!$A$1:$Z$1),0)</f>
        <v>0</v>
      </c>
      <c r="W406" s="18" cm="1">
        <f t="array" ref="W406">VLOOKUP($A406,'movie-row'!$A$2:$Z$101,_xlfn.XMATCH(W$29,'movie-row'!$A$1:$Z$1),0)</f>
        <v>3</v>
      </c>
      <c r="X406" s="18" cm="1">
        <f t="array" ref="X406">VLOOKUP($A406,'movie-row'!$A$2:$Z$101,_xlfn.XMATCH(X$29,'movie-row'!$A$1:$Z$1),0)</f>
        <v>0</v>
      </c>
      <c r="Y406" s="18" cm="1">
        <f t="array" ref="Y406">VLOOKUP($A406,'movie-row'!$A$2:$Z$101,_xlfn.XMATCH(Y$29,'movie-row'!$A$1:$Z$1),0)</f>
        <v>4</v>
      </c>
      <c r="Z406" s="18" cm="1">
        <f t="array" ref="Z406">VLOOKUP($A406,'movie-row'!$A$2:$Z$101,_xlfn.XMATCH(Z$29,'movie-row'!$A$1:$Z$1),0)</f>
        <v>4</v>
      </c>
      <c r="AB406" s="38"/>
      <c r="AC406" s="38"/>
      <c r="AD406" s="38"/>
      <c r="AE406" s="38"/>
      <c r="AF406" s="38"/>
      <c r="AG406" s="38"/>
      <c r="AH406" s="38"/>
      <c r="AI406" s="38"/>
      <c r="AJ406" s="38"/>
      <c r="AK406" s="38"/>
      <c r="AL406" s="38"/>
      <c r="AM406" s="38"/>
      <c r="AN406" s="38"/>
      <c r="AO406" s="38"/>
      <c r="AP406" s="38"/>
      <c r="AQ406" s="38"/>
      <c r="AR406" s="38"/>
      <c r="AS406" s="38"/>
      <c r="AT406" s="38"/>
      <c r="AU406" s="38"/>
      <c r="AV406" s="38"/>
      <c r="AW406" s="38"/>
      <c r="AX406" s="38"/>
      <c r="AY406" s="38"/>
      <c r="AZ406" s="38"/>
    </row>
    <row r="407" spans="1:52">
      <c r="A407" s="1" t="str">
        <f t="shared" ref="A407:A410" si="72">A406</f>
        <v>955: Mission: Impossible II (2000)</v>
      </c>
      <c r="B407" s="18" cm="1">
        <f t="array" ref="B407">VLOOKUP($A407,'movie-row'!$A$2:$Z$101,_xlfn.XMATCH(B$30,'movie-row'!$A$1:$Z$1),0)</f>
        <v>0</v>
      </c>
      <c r="C407" s="18" cm="1">
        <f t="array" ref="C407">VLOOKUP($A407,'movie-row'!$A$2:$Z$101,_xlfn.XMATCH(C$30,'movie-row'!$A$1:$Z$1),0)</f>
        <v>3</v>
      </c>
      <c r="D407" s="18" cm="1">
        <f t="array" ref="D407">VLOOKUP($A407,'movie-row'!$A$2:$Z$101,_xlfn.XMATCH(D$30,'movie-row'!$A$1:$Z$1),0)</f>
        <v>0</v>
      </c>
      <c r="E407" s="18" cm="1">
        <f t="array" ref="E407">VLOOKUP($A407,'movie-row'!$A$2:$Z$101,_xlfn.XMATCH(E$30,'movie-row'!$A$1:$Z$1),0)</f>
        <v>4</v>
      </c>
      <c r="F407" s="27" cm="1">
        <f t="array" ref="F407">VLOOKUP($A407,'movie-row'!$A$2:$Z$101,_xlfn.XMATCH(F$30,'movie-row'!$A$1:$Z$1),0)</f>
        <v>2.5</v>
      </c>
      <c r="G407" s="18" cm="1">
        <f t="array" ref="G407">VLOOKUP($A407,'movie-row'!$A$2:$Z$101,_xlfn.XMATCH(G$30,'movie-row'!$A$1:$Z$1),0)</f>
        <v>4</v>
      </c>
      <c r="H407" s="18" cm="1">
        <f t="array" ref="H407">VLOOKUP($A407,'movie-row'!$A$2:$Z$101,_xlfn.XMATCH(H$30,'movie-row'!$A$1:$Z$1),0)</f>
        <v>0</v>
      </c>
      <c r="I407" s="18" cm="1">
        <f t="array" ref="I407">VLOOKUP($A407,'movie-row'!$A$2:$Z$101,_xlfn.XMATCH(I$30,'movie-row'!$A$1:$Z$1),0)</f>
        <v>4.5</v>
      </c>
      <c r="J407" s="18" cm="1">
        <f t="array" ref="J407">VLOOKUP($A407,'movie-row'!$A$2:$Z$101,_xlfn.XMATCH(J$30,'movie-row'!$A$1:$Z$1),0)</f>
        <v>0</v>
      </c>
      <c r="K407" s="18" cm="1">
        <f t="array" ref="K407">VLOOKUP($A407,'movie-row'!$A$2:$Z$101,_xlfn.XMATCH(K$30,'movie-row'!$A$1:$Z$1),0)</f>
        <v>3.5</v>
      </c>
      <c r="L407" s="18" cm="1">
        <f t="array" ref="L407">VLOOKUP($A407,'movie-row'!$A$2:$Z$101,_xlfn.XMATCH(L$30,'movie-row'!$A$1:$Z$1),0)</f>
        <v>0</v>
      </c>
      <c r="M407" s="18" cm="1">
        <f t="array" ref="M407">VLOOKUP($A407,'movie-row'!$A$2:$Z$101,_xlfn.XMATCH(M$30,'movie-row'!$A$1:$Z$1),0)</f>
        <v>2.5</v>
      </c>
      <c r="N407" s="18" cm="1">
        <f t="array" ref="N407">VLOOKUP($A407,'movie-row'!$A$2:$Z$101,_xlfn.XMATCH(N$30,'movie-row'!$A$1:$Z$1),0)</f>
        <v>0</v>
      </c>
      <c r="O407" s="27" cm="1">
        <f t="array" ref="O407">VLOOKUP($A407,'movie-row'!$A$2:$Z$101,_xlfn.XMATCH(O$30,'movie-row'!$A$1:$Z$1),0)</f>
        <v>3.5</v>
      </c>
      <c r="P407" s="18" cm="1">
        <f t="array" ref="P407">VLOOKUP($A407,'movie-row'!$A$2:$Z$101,_xlfn.XMATCH(P$30,'movie-row'!$A$1:$Z$1),0)</f>
        <v>4</v>
      </c>
      <c r="Q407" s="18" cm="1">
        <f t="array" ref="Q407">VLOOKUP($A407,'movie-row'!$A$2:$Z$101,_xlfn.XMATCH(Q$30,'movie-row'!$A$1:$Z$1),0)</f>
        <v>3.5</v>
      </c>
      <c r="R407" s="18" cm="1">
        <f t="array" ref="R407">VLOOKUP($A407,'movie-row'!$A$2:$Z$101,_xlfn.XMATCH(R$30,'movie-row'!$A$1:$Z$1),0)</f>
        <v>4</v>
      </c>
      <c r="S407" s="18" cm="1">
        <f t="array" ref="S407">VLOOKUP($A407,'movie-row'!$A$2:$Z$101,_xlfn.XMATCH(S$30,'movie-row'!$A$1:$Z$1),0)</f>
        <v>4</v>
      </c>
      <c r="T407" s="18" cm="1">
        <f t="array" ref="T407">VLOOKUP($A407,'movie-row'!$A$2:$Z$101,_xlfn.XMATCH(T$30,'movie-row'!$A$1:$Z$1),0)</f>
        <v>0</v>
      </c>
      <c r="U407" s="18" cm="1">
        <f t="array" ref="U407">VLOOKUP($A407,'movie-row'!$A$2:$Z$101,_xlfn.XMATCH(U$30,'movie-row'!$A$1:$Z$1),0)</f>
        <v>0</v>
      </c>
      <c r="V407" s="18" cm="1">
        <f t="array" ref="V407">VLOOKUP($A407,'movie-row'!$A$2:$Z$101,_xlfn.XMATCH(V$30,'movie-row'!$A$1:$Z$1),0)</f>
        <v>0</v>
      </c>
      <c r="W407" s="18" cm="1">
        <f t="array" ref="W407">VLOOKUP($A407,'movie-row'!$A$2:$Z$101,_xlfn.XMATCH(W$30,'movie-row'!$A$1:$Z$1),0)</f>
        <v>0</v>
      </c>
      <c r="X407" s="18" cm="1">
        <f t="array" ref="X407">VLOOKUP($A407,'movie-row'!$A$2:$Z$101,_xlfn.XMATCH(X$30,'movie-row'!$A$1:$Z$1),0)</f>
        <v>2.5</v>
      </c>
      <c r="Y407" s="18" cm="1">
        <f t="array" ref="Y407">VLOOKUP($A407,'movie-row'!$A$2:$Z$101,_xlfn.XMATCH(Y$30,'movie-row'!$A$1:$Z$1),0)</f>
        <v>4</v>
      </c>
      <c r="Z407" s="18" cm="1">
        <f t="array" ref="Z407">VLOOKUP($A407,'movie-row'!$A$2:$Z$101,_xlfn.XMATCH(Z$30,'movie-row'!$A$1:$Z$1),0)</f>
        <v>3.5</v>
      </c>
      <c r="AB407" s="38"/>
      <c r="AC407" s="38"/>
      <c r="AD407" s="38"/>
      <c r="AE407" s="38"/>
      <c r="AF407" s="38"/>
      <c r="AG407" s="38"/>
      <c r="AH407" s="38"/>
      <c r="AI407" s="38"/>
      <c r="AJ407" s="38"/>
      <c r="AK407" s="38"/>
      <c r="AL407" s="38"/>
      <c r="AM407" s="38"/>
      <c r="AN407" s="38"/>
      <c r="AO407" s="38"/>
      <c r="AP407" s="38"/>
      <c r="AQ407" s="38"/>
      <c r="AR407" s="38"/>
      <c r="AS407" s="38"/>
      <c r="AT407" s="38"/>
      <c r="AU407" s="38"/>
      <c r="AV407" s="38"/>
      <c r="AW407" s="38"/>
      <c r="AX407" s="38"/>
      <c r="AY407" s="38"/>
      <c r="AZ407" s="38"/>
    </row>
    <row r="408" spans="1:52">
      <c r="A408" s="1" t="str">
        <f t="shared" si="72"/>
        <v>955: Mission: Impossible II (2000)</v>
      </c>
      <c r="B408" s="18" cm="1">
        <f t="array" ref="B408">VLOOKUP($A408,'movie-row'!$A$2:$Z$101,_xlfn.XMATCH(B$31,'movie-row'!$A$1:$Z$1),0)</f>
        <v>0</v>
      </c>
      <c r="C408" s="18" cm="1">
        <f t="array" ref="C408">VLOOKUP($A408,'movie-row'!$A$2:$Z$101,_xlfn.XMATCH(C$31,'movie-row'!$A$1:$Z$1),0)</f>
        <v>3</v>
      </c>
      <c r="D408" s="18" cm="1">
        <f t="array" ref="D408">VLOOKUP($A408,'movie-row'!$A$2:$Z$101,_xlfn.XMATCH(D$31,'movie-row'!$A$1:$Z$1),0)</f>
        <v>0</v>
      </c>
      <c r="E408" s="18" cm="1">
        <f t="array" ref="E408">VLOOKUP($A408,'movie-row'!$A$2:$Z$101,_xlfn.XMATCH(E$31,'movie-row'!$A$1:$Z$1),0)</f>
        <v>4</v>
      </c>
      <c r="F408" s="27" cm="1">
        <f t="array" ref="F408">VLOOKUP($A408,'movie-row'!$A$2:$Z$101,_xlfn.XMATCH(F$31,'movie-row'!$A$1:$Z$1),0)</f>
        <v>2</v>
      </c>
      <c r="G408" s="18" cm="1">
        <f t="array" ref="G408">VLOOKUP($A408,'movie-row'!$A$2:$Z$101,_xlfn.XMATCH(G$31,'movie-row'!$A$1:$Z$1),0)</f>
        <v>4</v>
      </c>
      <c r="H408" s="18" cm="1">
        <f t="array" ref="H408">VLOOKUP($A408,'movie-row'!$A$2:$Z$101,_xlfn.XMATCH(H$31,'movie-row'!$A$1:$Z$1),0)</f>
        <v>3.5</v>
      </c>
      <c r="I408" s="18" cm="1">
        <f t="array" ref="I408">VLOOKUP($A408,'movie-row'!$A$2:$Z$101,_xlfn.XMATCH(I$31,'movie-row'!$A$1:$Z$1),0)</f>
        <v>0</v>
      </c>
      <c r="J408" s="18" cm="1">
        <f t="array" ref="J408">VLOOKUP($A408,'movie-row'!$A$2:$Z$101,_xlfn.XMATCH(J$31,'movie-row'!$A$1:$Z$1),0)</f>
        <v>0</v>
      </c>
      <c r="K408" s="18" cm="1">
        <f t="array" ref="K408">VLOOKUP($A408,'movie-row'!$A$2:$Z$101,_xlfn.XMATCH(K$31,'movie-row'!$A$1:$Z$1),0)</f>
        <v>0</v>
      </c>
      <c r="L408" s="18" cm="1">
        <f t="array" ref="L408">VLOOKUP($A408,'movie-row'!$A$2:$Z$101,_xlfn.XMATCH(L$31,'movie-row'!$A$1:$Z$1),0)</f>
        <v>0</v>
      </c>
      <c r="M408" s="18" cm="1">
        <f t="array" ref="M408">VLOOKUP($A408,'movie-row'!$A$2:$Z$101,_xlfn.XMATCH(M$31,'movie-row'!$A$1:$Z$1),0)</f>
        <v>4</v>
      </c>
      <c r="N408" s="18" cm="1">
        <f t="array" ref="N408">VLOOKUP($A408,'movie-row'!$A$2:$Z$101,_xlfn.XMATCH(N$31,'movie-row'!$A$1:$Z$1),0)</f>
        <v>0</v>
      </c>
      <c r="O408" s="27" cm="1">
        <f t="array" ref="O408">VLOOKUP($A408,'movie-row'!$A$2:$Z$101,_xlfn.XMATCH(O$31,'movie-row'!$A$1:$Z$1),0)</f>
        <v>0</v>
      </c>
      <c r="P408" s="18" cm="1">
        <f t="array" ref="P408">VLOOKUP($A408,'movie-row'!$A$2:$Z$101,_xlfn.XMATCH(P$31,'movie-row'!$A$1:$Z$1),0)</f>
        <v>0</v>
      </c>
      <c r="Q408" s="18" cm="1">
        <f t="array" ref="Q408">VLOOKUP($A408,'movie-row'!$A$2:$Z$101,_xlfn.XMATCH(Q$31,'movie-row'!$A$1:$Z$1),0)</f>
        <v>3</v>
      </c>
      <c r="R408" s="18" cm="1">
        <f t="array" ref="R408">VLOOKUP($A408,'movie-row'!$A$2:$Z$101,_xlfn.XMATCH(R$31,'movie-row'!$A$1:$Z$1),0)</f>
        <v>4</v>
      </c>
      <c r="S408" s="18" cm="1">
        <f t="array" ref="S408">VLOOKUP($A408,'movie-row'!$A$2:$Z$101,_xlfn.XMATCH(S$31,'movie-row'!$A$1:$Z$1),0)</f>
        <v>3.5</v>
      </c>
      <c r="T408" s="18" cm="1">
        <f t="array" ref="T408">VLOOKUP($A408,'movie-row'!$A$2:$Z$101,_xlfn.XMATCH(T$31,'movie-row'!$A$1:$Z$1),0)</f>
        <v>4</v>
      </c>
      <c r="U408" s="18" cm="1">
        <f t="array" ref="U408">VLOOKUP($A408,'movie-row'!$A$2:$Z$101,_xlfn.XMATCH(U$31,'movie-row'!$A$1:$Z$1),0)</f>
        <v>3.5</v>
      </c>
      <c r="V408" s="18" cm="1">
        <f t="array" ref="V408">VLOOKUP($A408,'movie-row'!$A$2:$Z$101,_xlfn.XMATCH(V$31,'movie-row'!$A$1:$Z$1),0)</f>
        <v>0</v>
      </c>
      <c r="W408" s="18" cm="1">
        <f t="array" ref="W408">VLOOKUP($A408,'movie-row'!$A$2:$Z$101,_xlfn.XMATCH(W$31,'movie-row'!$A$1:$Z$1),0)</f>
        <v>5</v>
      </c>
      <c r="X408" s="18" cm="1">
        <f t="array" ref="X408">VLOOKUP($A408,'movie-row'!$A$2:$Z$101,_xlfn.XMATCH(X$31,'movie-row'!$A$1:$Z$1),0)</f>
        <v>0</v>
      </c>
      <c r="Y408" s="18" cm="1">
        <f t="array" ref="Y408">VLOOKUP($A408,'movie-row'!$A$2:$Z$101,_xlfn.XMATCH(Y$31,'movie-row'!$A$1:$Z$1),0)</f>
        <v>2</v>
      </c>
      <c r="Z408" s="18" cm="1">
        <f t="array" ref="Z408">VLOOKUP($A408,'movie-row'!$A$2:$Z$101,_xlfn.XMATCH(Z$31,'movie-row'!$A$1:$Z$1),0)</f>
        <v>0</v>
      </c>
      <c r="AB408" s="38"/>
      <c r="AC408" s="38"/>
      <c r="AD408" s="38"/>
      <c r="AE408" s="38"/>
      <c r="AF408" s="38"/>
      <c r="AG408" s="38"/>
      <c r="AH408" s="38"/>
      <c r="AI408" s="38"/>
      <c r="AJ408" s="38"/>
      <c r="AK408" s="38"/>
      <c r="AL408" s="38"/>
      <c r="AM408" s="38"/>
      <c r="AN408" s="38"/>
      <c r="AO408" s="38"/>
      <c r="AP408" s="38"/>
      <c r="AQ408" s="38"/>
      <c r="AR408" s="38"/>
      <c r="AS408" s="38"/>
      <c r="AT408" s="38"/>
      <c r="AU408" s="38"/>
      <c r="AV408" s="38"/>
      <c r="AW408" s="38"/>
      <c r="AX408" s="38"/>
      <c r="AY408" s="38"/>
      <c r="AZ408" s="38"/>
    </row>
    <row r="409" spans="1:52">
      <c r="A409" s="1" t="str">
        <f t="shared" si="72"/>
        <v>955: Mission: Impossible II (2000)</v>
      </c>
      <c r="B409" s="18" cm="1">
        <f t="array" ref="B409">VLOOKUP($A409,'movie-row'!$A$2:$Z$101,_xlfn.XMATCH(B$32,'movie-row'!$A$1:$Z$1),0)</f>
        <v>0</v>
      </c>
      <c r="C409" s="18" cm="1">
        <f t="array" ref="C409">VLOOKUP($A409,'movie-row'!$A$2:$Z$101,_xlfn.XMATCH(C$32,'movie-row'!$A$1:$Z$1),0)</f>
        <v>4</v>
      </c>
      <c r="D409" s="18" cm="1">
        <f t="array" ref="D409">VLOOKUP($A409,'movie-row'!$A$2:$Z$101,_xlfn.XMATCH(D$32,'movie-row'!$A$1:$Z$1),0)</f>
        <v>3</v>
      </c>
      <c r="E409" s="18" cm="1">
        <f t="array" ref="E409">VLOOKUP($A409,'movie-row'!$A$2:$Z$101,_xlfn.XMATCH(E$32,'movie-row'!$A$1:$Z$1),0)</f>
        <v>4.5</v>
      </c>
      <c r="F409" s="27" cm="1">
        <f t="array" ref="F409">VLOOKUP($A409,'movie-row'!$A$2:$Z$101,_xlfn.XMATCH(F$32,'movie-row'!$A$1:$Z$1),0)</f>
        <v>4</v>
      </c>
      <c r="G409" s="18" cm="1">
        <f t="array" ref="G409">VLOOKUP($A409,'movie-row'!$A$2:$Z$101,_xlfn.XMATCH(G$32,'movie-row'!$A$1:$Z$1),0)</f>
        <v>0</v>
      </c>
      <c r="H409" s="18" cm="1">
        <f t="array" ref="H409">VLOOKUP($A409,'movie-row'!$A$2:$Z$101,_xlfn.XMATCH(H$32,'movie-row'!$A$1:$Z$1),0)</f>
        <v>4</v>
      </c>
      <c r="I409" s="18" cm="1">
        <f t="array" ref="I409">VLOOKUP($A409,'movie-row'!$A$2:$Z$101,_xlfn.XMATCH(I$32,'movie-row'!$A$1:$Z$1),0)</f>
        <v>3.5</v>
      </c>
      <c r="J409" s="18" cm="1">
        <f t="array" ref="J409">VLOOKUP($A409,'movie-row'!$A$2:$Z$101,_xlfn.XMATCH(J$32,'movie-row'!$A$1:$Z$1),0)</f>
        <v>4</v>
      </c>
      <c r="K409" s="18" cm="1">
        <f t="array" ref="K409">VLOOKUP($A409,'movie-row'!$A$2:$Z$101,_xlfn.XMATCH(K$32,'movie-row'!$A$1:$Z$1),0)</f>
        <v>0</v>
      </c>
      <c r="L409" s="18" cm="1">
        <f t="array" ref="L409">VLOOKUP($A409,'movie-row'!$A$2:$Z$101,_xlfn.XMATCH(L$32,'movie-row'!$A$1:$Z$1),0)</f>
        <v>4</v>
      </c>
      <c r="M409" s="18" cm="1">
        <f t="array" ref="M409">VLOOKUP($A409,'movie-row'!$A$2:$Z$101,_xlfn.XMATCH(M$32,'movie-row'!$A$1:$Z$1),0)</f>
        <v>5</v>
      </c>
      <c r="N409" s="18" cm="1">
        <f t="array" ref="N409">VLOOKUP($A409,'movie-row'!$A$2:$Z$101,_xlfn.XMATCH(N$32,'movie-row'!$A$1:$Z$1),0)</f>
        <v>4</v>
      </c>
      <c r="O409" s="27" cm="1">
        <f t="array" ref="O409">VLOOKUP($A409,'movie-row'!$A$2:$Z$101,_xlfn.XMATCH(O$32,'movie-row'!$A$1:$Z$1),0)</f>
        <v>3.5</v>
      </c>
      <c r="P409" s="18" cm="1">
        <f t="array" ref="P409">VLOOKUP($A409,'movie-row'!$A$2:$Z$101,_xlfn.XMATCH(P$32,'movie-row'!$A$1:$Z$1),0)</f>
        <v>2</v>
      </c>
      <c r="Q409" s="18" cm="1">
        <f t="array" ref="Q409">VLOOKUP($A409,'movie-row'!$A$2:$Z$101,_xlfn.XMATCH(Q$32,'movie-row'!$A$1:$Z$1),0)</f>
        <v>2.5</v>
      </c>
      <c r="R409" s="18" cm="1">
        <f t="array" ref="R409">VLOOKUP($A409,'movie-row'!$A$2:$Z$101,_xlfn.XMATCH(R$32,'movie-row'!$A$1:$Z$1),0)</f>
        <v>0</v>
      </c>
      <c r="S409" s="18" cm="1">
        <f t="array" ref="S409">VLOOKUP($A409,'movie-row'!$A$2:$Z$101,_xlfn.XMATCH(S$32,'movie-row'!$A$1:$Z$1),0)</f>
        <v>0</v>
      </c>
      <c r="T409" s="18" cm="1">
        <f t="array" ref="T409">VLOOKUP($A409,'movie-row'!$A$2:$Z$101,_xlfn.XMATCH(T$32,'movie-row'!$A$1:$Z$1),0)</f>
        <v>2.5</v>
      </c>
      <c r="U409" s="18" cm="1">
        <f t="array" ref="U409">VLOOKUP($A409,'movie-row'!$A$2:$Z$101,_xlfn.XMATCH(U$32,'movie-row'!$A$1:$Z$1),0)</f>
        <v>3.5</v>
      </c>
      <c r="V409" s="18" cm="1">
        <f t="array" ref="V409">VLOOKUP($A409,'movie-row'!$A$2:$Z$101,_xlfn.XMATCH(V$32,'movie-row'!$A$1:$Z$1),0)</f>
        <v>4</v>
      </c>
      <c r="W409" s="18" cm="1">
        <f t="array" ref="W409">VLOOKUP($A409,'movie-row'!$A$2:$Z$101,_xlfn.XMATCH(W$32,'movie-row'!$A$1:$Z$1),0)</f>
        <v>4</v>
      </c>
      <c r="X409" s="18" cm="1">
        <f t="array" ref="X409">VLOOKUP($A409,'movie-row'!$A$2:$Z$101,_xlfn.XMATCH(X$32,'movie-row'!$A$1:$Z$1),0)</f>
        <v>0</v>
      </c>
      <c r="Y409" s="18" cm="1">
        <f t="array" ref="Y409">VLOOKUP($A409,'movie-row'!$A$2:$Z$101,_xlfn.XMATCH(Y$32,'movie-row'!$A$1:$Z$1),0)</f>
        <v>0</v>
      </c>
      <c r="Z409" s="18" cm="1">
        <f t="array" ref="Z409">VLOOKUP($A409,'movie-row'!$A$2:$Z$101,_xlfn.XMATCH(Z$32,'movie-row'!$A$1:$Z$1),0)</f>
        <v>0</v>
      </c>
      <c r="AB409" s="38"/>
      <c r="AC409" s="38"/>
      <c r="AD409" s="38"/>
      <c r="AE409" s="38"/>
      <c r="AF409" s="38"/>
      <c r="AG409" s="38"/>
      <c r="AH409" s="38"/>
      <c r="AI409" s="38"/>
      <c r="AJ409" s="38"/>
      <c r="AK409" s="38"/>
      <c r="AL409" s="38"/>
      <c r="AM409" s="38"/>
      <c r="AN409" s="38"/>
      <c r="AO409" s="38"/>
      <c r="AP409" s="38"/>
      <c r="AQ409" s="38"/>
      <c r="AR409" s="38"/>
      <c r="AS409" s="38"/>
      <c r="AT409" s="38"/>
      <c r="AU409" s="38"/>
      <c r="AV409" s="38"/>
      <c r="AW409" s="38"/>
      <c r="AX409" s="38"/>
      <c r="AY409" s="38"/>
      <c r="AZ409" s="38"/>
    </row>
    <row r="410" spans="1:52">
      <c r="A410" s="1" t="str">
        <f t="shared" si="72"/>
        <v>955: Mission: Impossible II (2000)</v>
      </c>
      <c r="B410" s="18" cm="1">
        <f t="array" ref="B410">VLOOKUP($A410,'movie-row'!$A$2:$Z$101,_xlfn.XMATCH(B$33,'movie-row'!$A$1:$Z$1),0)</f>
        <v>0</v>
      </c>
      <c r="C410" s="18" cm="1">
        <f t="array" ref="C410">VLOOKUP($A410,'movie-row'!$A$2:$Z$101,_xlfn.XMATCH(C$33,'movie-row'!$A$1:$Z$1),0)</f>
        <v>4</v>
      </c>
      <c r="D410" s="18" cm="1">
        <f t="array" ref="D410">VLOOKUP($A410,'movie-row'!$A$2:$Z$101,_xlfn.XMATCH(D$33,'movie-row'!$A$1:$Z$1),0)</f>
        <v>3</v>
      </c>
      <c r="E410" s="18" cm="1">
        <f t="array" ref="E410">VLOOKUP($A410,'movie-row'!$A$2:$Z$101,_xlfn.XMATCH(E$33,'movie-row'!$A$1:$Z$1),0)</f>
        <v>3.5</v>
      </c>
      <c r="F410" s="27" cm="1">
        <f t="array" ref="F410">VLOOKUP($A410,'movie-row'!$A$2:$Z$101,_xlfn.XMATCH(F$33,'movie-row'!$A$1:$Z$1),0)</f>
        <v>3.5</v>
      </c>
      <c r="G410" s="18" cm="1">
        <f t="array" ref="G410">VLOOKUP($A410,'movie-row'!$A$2:$Z$101,_xlfn.XMATCH(G$33,'movie-row'!$A$1:$Z$1),0)</f>
        <v>3</v>
      </c>
      <c r="H410" s="18" cm="1">
        <f t="array" ref="H410">VLOOKUP($A410,'movie-row'!$A$2:$Z$101,_xlfn.XMATCH(H$33,'movie-row'!$A$1:$Z$1),0)</f>
        <v>2.5</v>
      </c>
      <c r="I410" s="18" cm="1">
        <f t="array" ref="I410">VLOOKUP($A410,'movie-row'!$A$2:$Z$101,_xlfn.XMATCH(I$33,'movie-row'!$A$1:$Z$1),0)</f>
        <v>0</v>
      </c>
      <c r="J410" s="18" cm="1">
        <f t="array" ref="J410">VLOOKUP($A410,'movie-row'!$A$2:$Z$101,_xlfn.XMATCH(J$33,'movie-row'!$A$1:$Z$1),0)</f>
        <v>3.5</v>
      </c>
      <c r="K410" s="18" cm="1">
        <f t="array" ref="K410">VLOOKUP($A410,'movie-row'!$A$2:$Z$101,_xlfn.XMATCH(K$33,'movie-row'!$A$1:$Z$1),0)</f>
        <v>3</v>
      </c>
      <c r="L410" s="18" cm="1">
        <f t="array" ref="L410">VLOOKUP($A410,'movie-row'!$A$2:$Z$101,_xlfn.XMATCH(L$33,'movie-row'!$A$1:$Z$1),0)</f>
        <v>3</v>
      </c>
      <c r="M410" s="18" cm="1">
        <f t="array" ref="M410">VLOOKUP($A410,'movie-row'!$A$2:$Z$101,_xlfn.XMATCH(M$33,'movie-row'!$A$1:$Z$1),0)</f>
        <v>4</v>
      </c>
      <c r="N410" s="18" cm="1">
        <f t="array" ref="N410">VLOOKUP($A410,'movie-row'!$A$2:$Z$101,_xlfn.XMATCH(N$33,'movie-row'!$A$1:$Z$1),0)</f>
        <v>2.5</v>
      </c>
      <c r="O410" s="27" cm="1">
        <f t="array" ref="O410">VLOOKUP($A410,'movie-row'!$A$2:$Z$101,_xlfn.XMATCH(O$33,'movie-row'!$A$1:$Z$1),0)</f>
        <v>3</v>
      </c>
      <c r="P410" s="18" cm="1">
        <f t="array" ref="P410">VLOOKUP($A410,'movie-row'!$A$2:$Z$101,_xlfn.XMATCH(P$33,'movie-row'!$A$1:$Z$1),0)</f>
        <v>0</v>
      </c>
      <c r="Q410" s="18" cm="1">
        <f t="array" ref="Q410">VLOOKUP($A410,'movie-row'!$A$2:$Z$101,_xlfn.XMATCH(Q$33,'movie-row'!$A$1:$Z$1),0)</f>
        <v>4</v>
      </c>
      <c r="R410" s="18" cm="1">
        <f t="array" ref="R410">VLOOKUP($A410,'movie-row'!$A$2:$Z$101,_xlfn.XMATCH(R$33,'movie-row'!$A$1:$Z$1),0)</f>
        <v>3.5</v>
      </c>
      <c r="S410" s="18" cm="1">
        <f t="array" ref="S410">VLOOKUP($A410,'movie-row'!$A$2:$Z$101,_xlfn.XMATCH(S$33,'movie-row'!$A$1:$Z$1),0)</f>
        <v>4</v>
      </c>
      <c r="T410" s="18" cm="1">
        <f t="array" ref="T410">VLOOKUP($A410,'movie-row'!$A$2:$Z$101,_xlfn.XMATCH(T$33,'movie-row'!$A$1:$Z$1),0)</f>
        <v>2</v>
      </c>
      <c r="U410" s="18" cm="1">
        <f t="array" ref="U410">VLOOKUP($A410,'movie-row'!$A$2:$Z$101,_xlfn.XMATCH(U$33,'movie-row'!$A$1:$Z$1),0)</f>
        <v>4</v>
      </c>
      <c r="V410" s="18" cm="1">
        <f t="array" ref="V410">VLOOKUP($A410,'movie-row'!$A$2:$Z$101,_xlfn.XMATCH(V$33,'movie-row'!$A$1:$Z$1),0)</f>
        <v>2.5</v>
      </c>
      <c r="W410" s="18" cm="1">
        <f t="array" ref="W410">VLOOKUP($A410,'movie-row'!$A$2:$Z$101,_xlfn.XMATCH(W$33,'movie-row'!$A$1:$Z$1),0)</f>
        <v>3.5</v>
      </c>
      <c r="X410" s="18" cm="1">
        <f t="array" ref="X410">VLOOKUP($A410,'movie-row'!$A$2:$Z$101,_xlfn.XMATCH(X$33,'movie-row'!$A$1:$Z$1),0)</f>
        <v>3</v>
      </c>
      <c r="Y410" s="18" cm="1">
        <f t="array" ref="Y410">VLOOKUP($A410,'movie-row'!$A$2:$Z$101,_xlfn.XMATCH(Y$33,'movie-row'!$A$1:$Z$1),0)</f>
        <v>3</v>
      </c>
      <c r="Z410" s="18" cm="1">
        <f t="array" ref="Z410">VLOOKUP($A410,'movie-row'!$A$2:$Z$101,_xlfn.XMATCH(Z$33,'movie-row'!$A$1:$Z$1),0)</f>
        <v>0</v>
      </c>
      <c r="AB410" s="38"/>
      <c r="AC410" s="38"/>
      <c r="AD410" s="38"/>
      <c r="AE410" s="38"/>
      <c r="AF410" s="38"/>
      <c r="AG410" s="38"/>
      <c r="AH410" s="38"/>
      <c r="AI410" s="38"/>
      <c r="AJ410" s="38"/>
      <c r="AK410" s="38"/>
      <c r="AL410" s="38"/>
      <c r="AM410" s="38"/>
      <c r="AN410" s="38"/>
      <c r="AO410" s="38"/>
      <c r="AP410" s="38"/>
      <c r="AQ410" s="38"/>
      <c r="AR410" s="38"/>
      <c r="AS410" s="38"/>
      <c r="AT410" s="38"/>
      <c r="AU410" s="38"/>
      <c r="AV410" s="38"/>
      <c r="AW410" s="38"/>
      <c r="AX410" s="38"/>
      <c r="AY410" s="38"/>
      <c r="AZ410" s="38"/>
    </row>
    <row r="411" spans="1:52">
      <c r="A411" s="21" t="s">
        <v>73</v>
      </c>
      <c r="B411" s="18" cm="1">
        <f t="array" ref="B411">VLOOKUP($A411,'movie-row'!$A$2:$Z$101,_xlfn.XMATCH(B$29,'movie-row'!$A$1:$Z$1),0)</f>
        <v>0</v>
      </c>
      <c r="C411" s="18" cm="1">
        <f t="array" ref="C411">VLOOKUP($A411,'movie-row'!$A$2:$Z$101,_xlfn.XMATCH(C$29,'movie-row'!$A$1:$Z$1),0)</f>
        <v>0</v>
      </c>
      <c r="D411" s="18" cm="1">
        <f t="array" ref="D411">VLOOKUP($A411,'movie-row'!$A$2:$Z$101,_xlfn.XMATCH(D$29,'movie-row'!$A$1:$Z$1),0)</f>
        <v>0</v>
      </c>
      <c r="E411" s="18" cm="1">
        <f t="array" ref="E411">VLOOKUP($A411,'movie-row'!$A$2:$Z$101,_xlfn.XMATCH(E$29,'movie-row'!$A$1:$Z$1),0)</f>
        <v>0</v>
      </c>
      <c r="F411" s="27" cm="1">
        <f t="array" ref="F411">VLOOKUP($A411,'movie-row'!$A$2:$Z$101,_xlfn.XMATCH(F$29,'movie-row'!$A$1:$Z$1),0)</f>
        <v>0</v>
      </c>
      <c r="G411" s="18" cm="1">
        <f t="array" ref="G411">VLOOKUP($A411,'movie-row'!$A$2:$Z$101,_xlfn.XMATCH(G$29,'movie-row'!$A$1:$Z$1),0)</f>
        <v>0</v>
      </c>
      <c r="H411" s="18" cm="1">
        <f t="array" ref="H411">VLOOKUP($A411,'movie-row'!$A$2:$Z$101,_xlfn.XMATCH(H$29,'movie-row'!$A$1:$Z$1),0)</f>
        <v>3.5</v>
      </c>
      <c r="I411" s="18" cm="1">
        <f t="array" ref="I411">VLOOKUP($A411,'movie-row'!$A$2:$Z$101,_xlfn.XMATCH(I$29,'movie-row'!$A$1:$Z$1),0)</f>
        <v>0</v>
      </c>
      <c r="J411" s="18" cm="1">
        <f t="array" ref="J411">VLOOKUP($A411,'movie-row'!$A$2:$Z$101,_xlfn.XMATCH(J$29,'movie-row'!$A$1:$Z$1),0)</f>
        <v>0</v>
      </c>
      <c r="K411" s="18" cm="1">
        <f t="array" ref="K411">VLOOKUP($A411,'movie-row'!$A$2:$Z$101,_xlfn.XMATCH(K$29,'movie-row'!$A$1:$Z$1),0)</f>
        <v>4.5</v>
      </c>
      <c r="L411" s="18" cm="1">
        <f t="array" ref="L411">VLOOKUP($A411,'movie-row'!$A$2:$Z$101,_xlfn.XMATCH(L$29,'movie-row'!$A$1:$Z$1),0)</f>
        <v>5</v>
      </c>
      <c r="M411" s="18" cm="1">
        <f t="array" ref="M411">VLOOKUP($A411,'movie-row'!$A$2:$Z$101,_xlfn.XMATCH(M$29,'movie-row'!$A$1:$Z$1),0)</f>
        <v>4.5</v>
      </c>
      <c r="N411" s="18" cm="1">
        <f t="array" ref="N411">VLOOKUP($A411,'movie-row'!$A$2:$Z$101,_xlfn.XMATCH(N$29,'movie-row'!$A$1:$Z$1),0)</f>
        <v>4</v>
      </c>
      <c r="O411" s="27" cm="1">
        <f t="array" ref="O411">VLOOKUP($A411,'movie-row'!$A$2:$Z$101,_xlfn.XMATCH(O$29,'movie-row'!$A$1:$Z$1),0)</f>
        <v>4</v>
      </c>
      <c r="P411" s="18" cm="1">
        <f t="array" ref="P411">VLOOKUP($A411,'movie-row'!$A$2:$Z$101,_xlfn.XMATCH(P$29,'movie-row'!$A$1:$Z$1),0)</f>
        <v>5</v>
      </c>
      <c r="Q411" s="18" cm="1">
        <f t="array" ref="Q411">VLOOKUP($A411,'movie-row'!$A$2:$Z$101,_xlfn.XMATCH(Q$29,'movie-row'!$A$1:$Z$1),0)</f>
        <v>4.5</v>
      </c>
      <c r="R411" s="18" cm="1">
        <f t="array" ref="R411">VLOOKUP($A411,'movie-row'!$A$2:$Z$101,_xlfn.XMATCH(R$29,'movie-row'!$A$1:$Z$1),0)</f>
        <v>0</v>
      </c>
      <c r="S411" s="18" cm="1">
        <f t="array" ref="S411">VLOOKUP($A411,'movie-row'!$A$2:$Z$101,_xlfn.XMATCH(S$29,'movie-row'!$A$1:$Z$1),0)</f>
        <v>3</v>
      </c>
      <c r="T411" s="18" cm="1">
        <f t="array" ref="T411">VLOOKUP($A411,'movie-row'!$A$2:$Z$101,_xlfn.XMATCH(T$29,'movie-row'!$A$1:$Z$1),0)</f>
        <v>0</v>
      </c>
      <c r="U411" s="18" cm="1">
        <f t="array" ref="U411">VLOOKUP($A411,'movie-row'!$A$2:$Z$101,_xlfn.XMATCH(U$29,'movie-row'!$A$1:$Z$1),0)</f>
        <v>0</v>
      </c>
      <c r="V411" s="18" cm="1">
        <f t="array" ref="V411">VLOOKUP($A411,'movie-row'!$A$2:$Z$101,_xlfn.XMATCH(V$29,'movie-row'!$A$1:$Z$1),0)</f>
        <v>5</v>
      </c>
      <c r="W411" s="18" cm="1">
        <f t="array" ref="W411">VLOOKUP($A411,'movie-row'!$A$2:$Z$101,_xlfn.XMATCH(W$29,'movie-row'!$A$1:$Z$1),0)</f>
        <v>0</v>
      </c>
      <c r="X411" s="18" cm="1">
        <f t="array" ref="X411">VLOOKUP($A411,'movie-row'!$A$2:$Z$101,_xlfn.XMATCH(X$29,'movie-row'!$A$1:$Z$1),0)</f>
        <v>0</v>
      </c>
      <c r="Y411" s="18" cm="1">
        <f t="array" ref="Y411">VLOOKUP($A411,'movie-row'!$A$2:$Z$101,_xlfn.XMATCH(Y$29,'movie-row'!$A$1:$Z$1),0)</f>
        <v>0</v>
      </c>
      <c r="Z411" s="18" cm="1">
        <f t="array" ref="Z411">VLOOKUP($A411,'movie-row'!$A$2:$Z$101,_xlfn.XMATCH(Z$29,'movie-row'!$A$1:$Z$1),0)</f>
        <v>4</v>
      </c>
      <c r="AB411" s="38"/>
      <c r="AC411" s="38"/>
      <c r="AD411" s="38"/>
      <c r="AE411" s="38"/>
      <c r="AF411" s="38"/>
      <c r="AG411" s="38"/>
      <c r="AH411" s="38"/>
      <c r="AI411" s="38"/>
      <c r="AJ411" s="38"/>
      <c r="AK411" s="38"/>
      <c r="AL411" s="38"/>
      <c r="AM411" s="38"/>
      <c r="AN411" s="38"/>
      <c r="AO411" s="38"/>
      <c r="AP411" s="38"/>
      <c r="AQ411" s="38"/>
      <c r="AR411" s="38"/>
      <c r="AS411" s="38"/>
      <c r="AT411" s="38"/>
      <c r="AU411" s="38"/>
      <c r="AV411" s="38"/>
      <c r="AW411" s="38"/>
      <c r="AX411" s="38"/>
      <c r="AY411" s="38"/>
      <c r="AZ411" s="38"/>
    </row>
    <row r="412" spans="1:52">
      <c r="A412" s="1" t="str">
        <f t="shared" ref="A412:A415" si="73">A411</f>
        <v>1422: The Departed (2006)</v>
      </c>
      <c r="B412" s="18" cm="1">
        <f t="array" ref="B412">VLOOKUP($A412,'movie-row'!$A$2:$Z$101,_xlfn.XMATCH(B$30,'movie-row'!$A$1:$Z$1),0)</f>
        <v>3.5</v>
      </c>
      <c r="C412" s="18" cm="1">
        <f t="array" ref="C412">VLOOKUP($A412,'movie-row'!$A$2:$Z$101,_xlfn.XMATCH(C$30,'movie-row'!$A$1:$Z$1),0)</f>
        <v>0</v>
      </c>
      <c r="D412" s="18" cm="1">
        <f t="array" ref="D412">VLOOKUP($A412,'movie-row'!$A$2:$Z$101,_xlfn.XMATCH(D$30,'movie-row'!$A$1:$Z$1),0)</f>
        <v>5</v>
      </c>
      <c r="E412" s="18" cm="1">
        <f t="array" ref="E412">VLOOKUP($A412,'movie-row'!$A$2:$Z$101,_xlfn.XMATCH(E$30,'movie-row'!$A$1:$Z$1),0)</f>
        <v>4</v>
      </c>
      <c r="F412" s="27" cm="1">
        <f t="array" ref="F412">VLOOKUP($A412,'movie-row'!$A$2:$Z$101,_xlfn.XMATCH(F$30,'movie-row'!$A$1:$Z$1),0)</f>
        <v>0</v>
      </c>
      <c r="G412" s="18" cm="1">
        <f t="array" ref="G412">VLOOKUP($A412,'movie-row'!$A$2:$Z$101,_xlfn.XMATCH(G$30,'movie-row'!$A$1:$Z$1),0)</f>
        <v>0</v>
      </c>
      <c r="H412" s="18" cm="1">
        <f t="array" ref="H412">VLOOKUP($A412,'movie-row'!$A$2:$Z$101,_xlfn.XMATCH(H$30,'movie-row'!$A$1:$Z$1),0)</f>
        <v>3</v>
      </c>
      <c r="I412" s="18" cm="1">
        <f t="array" ref="I412">VLOOKUP($A412,'movie-row'!$A$2:$Z$101,_xlfn.XMATCH(I$30,'movie-row'!$A$1:$Z$1),0)</f>
        <v>3.5</v>
      </c>
      <c r="J412" s="18" cm="1">
        <f t="array" ref="J412">VLOOKUP($A412,'movie-row'!$A$2:$Z$101,_xlfn.XMATCH(J$30,'movie-row'!$A$1:$Z$1),0)</f>
        <v>0</v>
      </c>
      <c r="K412" s="18" cm="1">
        <f t="array" ref="K412">VLOOKUP($A412,'movie-row'!$A$2:$Z$101,_xlfn.XMATCH(K$30,'movie-row'!$A$1:$Z$1),0)</f>
        <v>0</v>
      </c>
      <c r="L412" s="18" cm="1">
        <f t="array" ref="L412">VLOOKUP($A412,'movie-row'!$A$2:$Z$101,_xlfn.XMATCH(L$30,'movie-row'!$A$1:$Z$1),0)</f>
        <v>3.5</v>
      </c>
      <c r="M412" s="18" cm="1">
        <f t="array" ref="M412">VLOOKUP($A412,'movie-row'!$A$2:$Z$101,_xlfn.XMATCH(M$30,'movie-row'!$A$1:$Z$1),0)</f>
        <v>0</v>
      </c>
      <c r="N412" s="18" cm="1">
        <f t="array" ref="N412">VLOOKUP($A412,'movie-row'!$A$2:$Z$101,_xlfn.XMATCH(N$30,'movie-row'!$A$1:$Z$1),0)</f>
        <v>3</v>
      </c>
      <c r="O412" s="27" cm="1">
        <f t="array" ref="O412">VLOOKUP($A412,'movie-row'!$A$2:$Z$101,_xlfn.XMATCH(O$30,'movie-row'!$A$1:$Z$1),0)</f>
        <v>5</v>
      </c>
      <c r="P412" s="18" cm="1">
        <f t="array" ref="P412">VLOOKUP($A412,'movie-row'!$A$2:$Z$101,_xlfn.XMATCH(P$30,'movie-row'!$A$1:$Z$1),0)</f>
        <v>0</v>
      </c>
      <c r="Q412" s="18" cm="1">
        <f t="array" ref="Q412">VLOOKUP($A412,'movie-row'!$A$2:$Z$101,_xlfn.XMATCH(Q$30,'movie-row'!$A$1:$Z$1),0)</f>
        <v>5</v>
      </c>
      <c r="R412" s="18" cm="1">
        <f t="array" ref="R412">VLOOKUP($A412,'movie-row'!$A$2:$Z$101,_xlfn.XMATCH(R$30,'movie-row'!$A$1:$Z$1),0)</f>
        <v>0</v>
      </c>
      <c r="S412" s="18" cm="1">
        <f t="array" ref="S412">VLOOKUP($A412,'movie-row'!$A$2:$Z$101,_xlfn.XMATCH(S$30,'movie-row'!$A$1:$Z$1),0)</f>
        <v>4</v>
      </c>
      <c r="T412" s="18" cm="1">
        <f t="array" ref="T412">VLOOKUP($A412,'movie-row'!$A$2:$Z$101,_xlfn.XMATCH(T$30,'movie-row'!$A$1:$Z$1),0)</f>
        <v>0</v>
      </c>
      <c r="U412" s="18" cm="1">
        <f t="array" ref="U412">VLOOKUP($A412,'movie-row'!$A$2:$Z$101,_xlfn.XMATCH(U$30,'movie-row'!$A$1:$Z$1),0)</f>
        <v>3</v>
      </c>
      <c r="V412" s="18" cm="1">
        <f t="array" ref="V412">VLOOKUP($A412,'movie-row'!$A$2:$Z$101,_xlfn.XMATCH(V$30,'movie-row'!$A$1:$Z$1),0)</f>
        <v>0</v>
      </c>
      <c r="W412" s="18" cm="1">
        <f t="array" ref="W412">VLOOKUP($A412,'movie-row'!$A$2:$Z$101,_xlfn.XMATCH(W$30,'movie-row'!$A$1:$Z$1),0)</f>
        <v>5</v>
      </c>
      <c r="X412" s="18" cm="1">
        <f t="array" ref="X412">VLOOKUP($A412,'movie-row'!$A$2:$Z$101,_xlfn.XMATCH(X$30,'movie-row'!$A$1:$Z$1),0)</f>
        <v>0</v>
      </c>
      <c r="Y412" s="18" cm="1">
        <f t="array" ref="Y412">VLOOKUP($A412,'movie-row'!$A$2:$Z$101,_xlfn.XMATCH(Y$30,'movie-row'!$A$1:$Z$1),0)</f>
        <v>4</v>
      </c>
      <c r="Z412" s="18" cm="1">
        <f t="array" ref="Z412">VLOOKUP($A412,'movie-row'!$A$2:$Z$101,_xlfn.XMATCH(Z$30,'movie-row'!$A$1:$Z$1),0)</f>
        <v>5</v>
      </c>
      <c r="AB412" s="38"/>
      <c r="AC412" s="38"/>
      <c r="AD412" s="38"/>
      <c r="AE412" s="38"/>
      <c r="AF412" s="38"/>
      <c r="AG412" s="38"/>
      <c r="AH412" s="38"/>
      <c r="AI412" s="38"/>
      <c r="AJ412" s="38"/>
      <c r="AK412" s="38"/>
      <c r="AL412" s="38"/>
      <c r="AM412" s="38"/>
      <c r="AN412" s="38"/>
      <c r="AO412" s="38"/>
      <c r="AP412" s="38"/>
      <c r="AQ412" s="38"/>
      <c r="AR412" s="38"/>
      <c r="AS412" s="38"/>
      <c r="AT412" s="38"/>
      <c r="AU412" s="38"/>
      <c r="AV412" s="38"/>
      <c r="AW412" s="38"/>
      <c r="AX412" s="38"/>
      <c r="AY412" s="38"/>
      <c r="AZ412" s="38"/>
    </row>
    <row r="413" spans="1:52">
      <c r="A413" s="1" t="str">
        <f t="shared" si="73"/>
        <v>1422: The Departed (2006)</v>
      </c>
      <c r="B413" s="18" cm="1">
        <f t="array" ref="B413">VLOOKUP($A413,'movie-row'!$A$2:$Z$101,_xlfn.XMATCH(B$31,'movie-row'!$A$1:$Z$1),0)</f>
        <v>5</v>
      </c>
      <c r="C413" s="18" cm="1">
        <f t="array" ref="C413">VLOOKUP($A413,'movie-row'!$A$2:$Z$101,_xlfn.XMATCH(C$31,'movie-row'!$A$1:$Z$1),0)</f>
        <v>0</v>
      </c>
      <c r="D413" s="18" cm="1">
        <f t="array" ref="D413">VLOOKUP($A413,'movie-row'!$A$2:$Z$101,_xlfn.XMATCH(D$31,'movie-row'!$A$1:$Z$1),0)</f>
        <v>4</v>
      </c>
      <c r="E413" s="18" cm="1">
        <f t="array" ref="E413">VLOOKUP($A413,'movie-row'!$A$2:$Z$101,_xlfn.XMATCH(E$31,'movie-row'!$A$1:$Z$1),0)</f>
        <v>0</v>
      </c>
      <c r="F413" s="27" cm="1">
        <f t="array" ref="F413">VLOOKUP($A413,'movie-row'!$A$2:$Z$101,_xlfn.XMATCH(F$31,'movie-row'!$A$1:$Z$1),0)</f>
        <v>2</v>
      </c>
      <c r="G413" s="18" cm="1">
        <f t="array" ref="G413">VLOOKUP($A413,'movie-row'!$A$2:$Z$101,_xlfn.XMATCH(G$31,'movie-row'!$A$1:$Z$1),0)</f>
        <v>0</v>
      </c>
      <c r="H413" s="18" cm="1">
        <f t="array" ref="H413">VLOOKUP($A413,'movie-row'!$A$2:$Z$101,_xlfn.XMATCH(H$31,'movie-row'!$A$1:$Z$1),0)</f>
        <v>0</v>
      </c>
      <c r="I413" s="18" cm="1">
        <f t="array" ref="I413">VLOOKUP($A413,'movie-row'!$A$2:$Z$101,_xlfn.XMATCH(I$31,'movie-row'!$A$1:$Z$1),0)</f>
        <v>3</v>
      </c>
      <c r="J413" s="18" cm="1">
        <f t="array" ref="J413">VLOOKUP($A413,'movie-row'!$A$2:$Z$101,_xlfn.XMATCH(J$31,'movie-row'!$A$1:$Z$1),0)</f>
        <v>4</v>
      </c>
      <c r="K413" s="18" cm="1">
        <f t="array" ref="K413">VLOOKUP($A413,'movie-row'!$A$2:$Z$101,_xlfn.XMATCH(K$31,'movie-row'!$A$1:$Z$1),0)</f>
        <v>0</v>
      </c>
      <c r="L413" s="18" cm="1">
        <f t="array" ref="L413">VLOOKUP($A413,'movie-row'!$A$2:$Z$101,_xlfn.XMATCH(L$31,'movie-row'!$A$1:$Z$1),0)</f>
        <v>0</v>
      </c>
      <c r="M413" s="18" cm="1">
        <f t="array" ref="M413">VLOOKUP($A413,'movie-row'!$A$2:$Z$101,_xlfn.XMATCH(M$31,'movie-row'!$A$1:$Z$1),0)</f>
        <v>0</v>
      </c>
      <c r="N413" s="18" cm="1">
        <f t="array" ref="N413">VLOOKUP($A413,'movie-row'!$A$2:$Z$101,_xlfn.XMATCH(N$31,'movie-row'!$A$1:$Z$1),0)</f>
        <v>0</v>
      </c>
      <c r="O413" s="27" cm="1">
        <f t="array" ref="O413">VLOOKUP($A413,'movie-row'!$A$2:$Z$101,_xlfn.XMATCH(O$31,'movie-row'!$A$1:$Z$1),0)</f>
        <v>4</v>
      </c>
      <c r="P413" s="18" cm="1">
        <f t="array" ref="P413">VLOOKUP($A413,'movie-row'!$A$2:$Z$101,_xlfn.XMATCH(P$31,'movie-row'!$A$1:$Z$1),0)</f>
        <v>0</v>
      </c>
      <c r="Q413" s="18" cm="1">
        <f t="array" ref="Q413">VLOOKUP($A413,'movie-row'!$A$2:$Z$101,_xlfn.XMATCH(Q$31,'movie-row'!$A$1:$Z$1),0)</f>
        <v>4</v>
      </c>
      <c r="R413" s="18" cm="1">
        <f t="array" ref="R413">VLOOKUP($A413,'movie-row'!$A$2:$Z$101,_xlfn.XMATCH(R$31,'movie-row'!$A$1:$Z$1),0)</f>
        <v>4</v>
      </c>
      <c r="S413" s="18" cm="1">
        <f t="array" ref="S413">VLOOKUP($A413,'movie-row'!$A$2:$Z$101,_xlfn.XMATCH(S$31,'movie-row'!$A$1:$Z$1),0)</f>
        <v>5</v>
      </c>
      <c r="T413" s="18" cm="1">
        <f t="array" ref="T413">VLOOKUP($A413,'movie-row'!$A$2:$Z$101,_xlfn.XMATCH(T$31,'movie-row'!$A$1:$Z$1),0)</f>
        <v>4</v>
      </c>
      <c r="U413" s="18" cm="1">
        <f t="array" ref="U413">VLOOKUP($A413,'movie-row'!$A$2:$Z$101,_xlfn.XMATCH(U$31,'movie-row'!$A$1:$Z$1),0)</f>
        <v>0</v>
      </c>
      <c r="V413" s="18" cm="1">
        <f t="array" ref="V413">VLOOKUP($A413,'movie-row'!$A$2:$Z$101,_xlfn.XMATCH(V$31,'movie-row'!$A$1:$Z$1),0)</f>
        <v>3.5</v>
      </c>
      <c r="W413" s="18" cm="1">
        <f t="array" ref="W413">VLOOKUP($A413,'movie-row'!$A$2:$Z$101,_xlfn.XMATCH(W$31,'movie-row'!$A$1:$Z$1),0)</f>
        <v>5</v>
      </c>
      <c r="X413" s="18" cm="1">
        <f t="array" ref="X413">VLOOKUP($A413,'movie-row'!$A$2:$Z$101,_xlfn.XMATCH(X$31,'movie-row'!$A$1:$Z$1),0)</f>
        <v>3.5</v>
      </c>
      <c r="Y413" s="18" cm="1">
        <f t="array" ref="Y413">VLOOKUP($A413,'movie-row'!$A$2:$Z$101,_xlfn.XMATCH(Y$31,'movie-row'!$A$1:$Z$1),0)</f>
        <v>2</v>
      </c>
      <c r="Z413" s="18" cm="1">
        <f t="array" ref="Z413">VLOOKUP($A413,'movie-row'!$A$2:$Z$101,_xlfn.XMATCH(Z$31,'movie-row'!$A$1:$Z$1),0)</f>
        <v>3</v>
      </c>
      <c r="AB413" s="38"/>
      <c r="AC413" s="38"/>
      <c r="AD413" s="38"/>
      <c r="AE413" s="38"/>
      <c r="AF413" s="38"/>
      <c r="AG413" s="38"/>
      <c r="AH413" s="38"/>
      <c r="AI413" s="38"/>
      <c r="AJ413" s="38"/>
      <c r="AK413" s="38"/>
      <c r="AL413" s="38"/>
      <c r="AM413" s="38"/>
      <c r="AN413" s="38"/>
      <c r="AO413" s="38"/>
      <c r="AP413" s="38"/>
      <c r="AQ413" s="38"/>
      <c r="AR413" s="38"/>
      <c r="AS413" s="38"/>
      <c r="AT413" s="38"/>
      <c r="AU413" s="38"/>
      <c r="AV413" s="38"/>
      <c r="AW413" s="38"/>
      <c r="AX413" s="38"/>
      <c r="AY413" s="38"/>
      <c r="AZ413" s="38"/>
    </row>
    <row r="414" spans="1:52">
      <c r="A414" s="1" t="str">
        <f t="shared" si="73"/>
        <v>1422: The Departed (2006)</v>
      </c>
      <c r="B414" s="18" cm="1">
        <f t="array" ref="B414">VLOOKUP($A414,'movie-row'!$A$2:$Z$101,_xlfn.XMATCH(B$32,'movie-row'!$A$1:$Z$1),0)</f>
        <v>4</v>
      </c>
      <c r="C414" s="18" cm="1">
        <f t="array" ref="C414">VLOOKUP($A414,'movie-row'!$A$2:$Z$101,_xlfn.XMATCH(C$32,'movie-row'!$A$1:$Z$1),0)</f>
        <v>4</v>
      </c>
      <c r="D414" s="18" cm="1">
        <f t="array" ref="D414">VLOOKUP($A414,'movie-row'!$A$2:$Z$101,_xlfn.XMATCH(D$32,'movie-row'!$A$1:$Z$1),0)</f>
        <v>0</v>
      </c>
      <c r="E414" s="18" cm="1">
        <f t="array" ref="E414">VLOOKUP($A414,'movie-row'!$A$2:$Z$101,_xlfn.XMATCH(E$32,'movie-row'!$A$1:$Z$1),0)</f>
        <v>3.5</v>
      </c>
      <c r="F414" s="27" cm="1">
        <f t="array" ref="F414">VLOOKUP($A414,'movie-row'!$A$2:$Z$101,_xlfn.XMATCH(F$32,'movie-row'!$A$1:$Z$1),0)</f>
        <v>0</v>
      </c>
      <c r="G414" s="18" cm="1">
        <f t="array" ref="G414">VLOOKUP($A414,'movie-row'!$A$2:$Z$101,_xlfn.XMATCH(G$32,'movie-row'!$A$1:$Z$1),0)</f>
        <v>5</v>
      </c>
      <c r="H414" s="18" cm="1">
        <f t="array" ref="H414">VLOOKUP($A414,'movie-row'!$A$2:$Z$101,_xlfn.XMATCH(H$32,'movie-row'!$A$1:$Z$1),0)</f>
        <v>4</v>
      </c>
      <c r="I414" s="18" cm="1">
        <f t="array" ref="I414">VLOOKUP($A414,'movie-row'!$A$2:$Z$101,_xlfn.XMATCH(I$32,'movie-row'!$A$1:$Z$1),0)</f>
        <v>0</v>
      </c>
      <c r="J414" s="18" cm="1">
        <f t="array" ref="J414">VLOOKUP($A414,'movie-row'!$A$2:$Z$101,_xlfn.XMATCH(J$32,'movie-row'!$A$1:$Z$1),0)</f>
        <v>0</v>
      </c>
      <c r="K414" s="18" cm="1">
        <f t="array" ref="K414">VLOOKUP($A414,'movie-row'!$A$2:$Z$101,_xlfn.XMATCH(K$32,'movie-row'!$A$1:$Z$1),0)</f>
        <v>5</v>
      </c>
      <c r="L414" s="18" cm="1">
        <f t="array" ref="L414">VLOOKUP($A414,'movie-row'!$A$2:$Z$101,_xlfn.XMATCH(L$32,'movie-row'!$A$1:$Z$1),0)</f>
        <v>4</v>
      </c>
      <c r="M414" s="18" cm="1">
        <f t="array" ref="M414">VLOOKUP($A414,'movie-row'!$A$2:$Z$101,_xlfn.XMATCH(M$32,'movie-row'!$A$1:$Z$1),0)</f>
        <v>5</v>
      </c>
      <c r="N414" s="18" cm="1">
        <f t="array" ref="N414">VLOOKUP($A414,'movie-row'!$A$2:$Z$101,_xlfn.XMATCH(N$32,'movie-row'!$A$1:$Z$1),0)</f>
        <v>0</v>
      </c>
      <c r="O414" s="27" cm="1">
        <f t="array" ref="O414">VLOOKUP($A414,'movie-row'!$A$2:$Z$101,_xlfn.XMATCH(O$32,'movie-row'!$A$1:$Z$1),0)</f>
        <v>0</v>
      </c>
      <c r="P414" s="18" cm="1">
        <f t="array" ref="P414">VLOOKUP($A414,'movie-row'!$A$2:$Z$101,_xlfn.XMATCH(P$32,'movie-row'!$A$1:$Z$1),0)</f>
        <v>2</v>
      </c>
      <c r="Q414" s="18" cm="1">
        <f t="array" ref="Q414">VLOOKUP($A414,'movie-row'!$A$2:$Z$101,_xlfn.XMATCH(Q$32,'movie-row'!$A$1:$Z$1),0)</f>
        <v>0</v>
      </c>
      <c r="R414" s="18" cm="1">
        <f t="array" ref="R414">VLOOKUP($A414,'movie-row'!$A$2:$Z$101,_xlfn.XMATCH(R$32,'movie-row'!$A$1:$Z$1),0)</f>
        <v>4</v>
      </c>
      <c r="S414" s="18" cm="1">
        <f t="array" ref="S414">VLOOKUP($A414,'movie-row'!$A$2:$Z$101,_xlfn.XMATCH(S$32,'movie-row'!$A$1:$Z$1),0)</f>
        <v>0</v>
      </c>
      <c r="T414" s="18" cm="1">
        <f t="array" ref="T414">VLOOKUP($A414,'movie-row'!$A$2:$Z$101,_xlfn.XMATCH(T$32,'movie-row'!$A$1:$Z$1),0)</f>
        <v>0</v>
      </c>
      <c r="U414" s="18" cm="1">
        <f t="array" ref="U414">VLOOKUP($A414,'movie-row'!$A$2:$Z$101,_xlfn.XMATCH(U$32,'movie-row'!$A$1:$Z$1),0)</f>
        <v>5</v>
      </c>
      <c r="V414" s="18" cm="1">
        <f t="array" ref="V414">VLOOKUP($A414,'movie-row'!$A$2:$Z$101,_xlfn.XMATCH(V$32,'movie-row'!$A$1:$Z$1),0)</f>
        <v>0</v>
      </c>
      <c r="W414" s="18" cm="1">
        <f t="array" ref="W414">VLOOKUP($A414,'movie-row'!$A$2:$Z$101,_xlfn.XMATCH(W$32,'movie-row'!$A$1:$Z$1),0)</f>
        <v>4</v>
      </c>
      <c r="X414" s="18" cm="1">
        <f t="array" ref="X414">VLOOKUP($A414,'movie-row'!$A$2:$Z$101,_xlfn.XMATCH(X$32,'movie-row'!$A$1:$Z$1),0)</f>
        <v>5</v>
      </c>
      <c r="Y414" s="18" cm="1">
        <f t="array" ref="Y414">VLOOKUP($A414,'movie-row'!$A$2:$Z$101,_xlfn.XMATCH(Y$32,'movie-row'!$A$1:$Z$1),0)</f>
        <v>3</v>
      </c>
      <c r="Z414" s="18" cm="1">
        <f t="array" ref="Z414">VLOOKUP($A414,'movie-row'!$A$2:$Z$101,_xlfn.XMATCH(Z$32,'movie-row'!$A$1:$Z$1),0)</f>
        <v>5</v>
      </c>
      <c r="AB414" s="38"/>
      <c r="AC414" s="38"/>
      <c r="AD414" s="38"/>
      <c r="AE414" s="38"/>
      <c r="AF414" s="38"/>
      <c r="AG414" s="38"/>
      <c r="AH414" s="38"/>
      <c r="AI414" s="38"/>
      <c r="AJ414" s="38"/>
      <c r="AK414" s="38"/>
      <c r="AL414" s="38"/>
      <c r="AM414" s="38"/>
      <c r="AN414" s="38"/>
      <c r="AO414" s="38"/>
      <c r="AP414" s="38"/>
      <c r="AQ414" s="38"/>
      <c r="AR414" s="38"/>
      <c r="AS414" s="38"/>
      <c r="AT414" s="38"/>
      <c r="AU414" s="38"/>
      <c r="AV414" s="38"/>
      <c r="AW414" s="38"/>
      <c r="AX414" s="38"/>
      <c r="AY414" s="38"/>
      <c r="AZ414" s="38"/>
    </row>
    <row r="415" spans="1:52">
      <c r="A415" s="1" t="str">
        <f t="shared" si="73"/>
        <v>1422: The Departed (2006)</v>
      </c>
      <c r="B415" s="18" cm="1">
        <f t="array" ref="B415">VLOOKUP($A415,'movie-row'!$A$2:$Z$101,_xlfn.XMATCH(B$33,'movie-row'!$A$1:$Z$1),0)</f>
        <v>0</v>
      </c>
      <c r="C415" s="18" cm="1">
        <f t="array" ref="C415">VLOOKUP($A415,'movie-row'!$A$2:$Z$101,_xlfn.XMATCH(C$33,'movie-row'!$A$1:$Z$1),0)</f>
        <v>4</v>
      </c>
      <c r="D415" s="18" cm="1">
        <f t="array" ref="D415">VLOOKUP($A415,'movie-row'!$A$2:$Z$101,_xlfn.XMATCH(D$33,'movie-row'!$A$1:$Z$1),0)</f>
        <v>4</v>
      </c>
      <c r="E415" s="18" cm="1">
        <f t="array" ref="E415">VLOOKUP($A415,'movie-row'!$A$2:$Z$101,_xlfn.XMATCH(E$33,'movie-row'!$A$1:$Z$1),0)</f>
        <v>0</v>
      </c>
      <c r="F415" s="27" cm="1">
        <f t="array" ref="F415">VLOOKUP($A415,'movie-row'!$A$2:$Z$101,_xlfn.XMATCH(F$33,'movie-row'!$A$1:$Z$1),0)</f>
        <v>0</v>
      </c>
      <c r="G415" s="18" cm="1">
        <f t="array" ref="G415">VLOOKUP($A415,'movie-row'!$A$2:$Z$101,_xlfn.XMATCH(G$33,'movie-row'!$A$1:$Z$1),0)</f>
        <v>4</v>
      </c>
      <c r="H415" s="18" cm="1">
        <f t="array" ref="H415">VLOOKUP($A415,'movie-row'!$A$2:$Z$101,_xlfn.XMATCH(H$33,'movie-row'!$A$1:$Z$1),0)</f>
        <v>0</v>
      </c>
      <c r="I415" s="18" cm="1">
        <f t="array" ref="I415">VLOOKUP($A415,'movie-row'!$A$2:$Z$101,_xlfn.XMATCH(I$33,'movie-row'!$A$1:$Z$1),0)</f>
        <v>3.5</v>
      </c>
      <c r="J415" s="18" cm="1">
        <f t="array" ref="J415">VLOOKUP($A415,'movie-row'!$A$2:$Z$101,_xlfn.XMATCH(J$33,'movie-row'!$A$1:$Z$1),0)</f>
        <v>5</v>
      </c>
      <c r="K415" s="18" cm="1">
        <f t="array" ref="K415">VLOOKUP($A415,'movie-row'!$A$2:$Z$101,_xlfn.XMATCH(K$33,'movie-row'!$A$1:$Z$1),0)</f>
        <v>4</v>
      </c>
      <c r="L415" s="18" cm="1">
        <f t="array" ref="L415">VLOOKUP($A415,'movie-row'!$A$2:$Z$101,_xlfn.XMATCH(L$33,'movie-row'!$A$1:$Z$1),0)</f>
        <v>4</v>
      </c>
      <c r="M415" s="18" cm="1">
        <f t="array" ref="M415">VLOOKUP($A415,'movie-row'!$A$2:$Z$101,_xlfn.XMATCH(M$33,'movie-row'!$A$1:$Z$1),0)</f>
        <v>4</v>
      </c>
      <c r="N415" s="18" cm="1">
        <f t="array" ref="N415">VLOOKUP($A415,'movie-row'!$A$2:$Z$101,_xlfn.XMATCH(N$33,'movie-row'!$A$1:$Z$1),0)</f>
        <v>0</v>
      </c>
      <c r="O415" s="27" cm="1">
        <f t="array" ref="O415">VLOOKUP($A415,'movie-row'!$A$2:$Z$101,_xlfn.XMATCH(O$33,'movie-row'!$A$1:$Z$1),0)</f>
        <v>4</v>
      </c>
      <c r="P415" s="18" cm="1">
        <f t="array" ref="P415">VLOOKUP($A415,'movie-row'!$A$2:$Z$101,_xlfn.XMATCH(P$33,'movie-row'!$A$1:$Z$1),0)</f>
        <v>4.5</v>
      </c>
      <c r="Q415" s="18" cm="1">
        <f t="array" ref="Q415">VLOOKUP($A415,'movie-row'!$A$2:$Z$101,_xlfn.XMATCH(Q$33,'movie-row'!$A$1:$Z$1),0)</f>
        <v>0</v>
      </c>
      <c r="R415" s="18" cm="1">
        <f t="array" ref="R415">VLOOKUP($A415,'movie-row'!$A$2:$Z$101,_xlfn.XMATCH(R$33,'movie-row'!$A$1:$Z$1),0)</f>
        <v>0</v>
      </c>
      <c r="S415" s="18" cm="1">
        <f t="array" ref="S415">VLOOKUP($A415,'movie-row'!$A$2:$Z$101,_xlfn.XMATCH(S$33,'movie-row'!$A$1:$Z$1),0)</f>
        <v>0</v>
      </c>
      <c r="T415" s="18" cm="1">
        <f t="array" ref="T415">VLOOKUP($A415,'movie-row'!$A$2:$Z$101,_xlfn.XMATCH(T$33,'movie-row'!$A$1:$Z$1),0)</f>
        <v>2</v>
      </c>
      <c r="U415" s="18" cm="1">
        <f t="array" ref="U415">VLOOKUP($A415,'movie-row'!$A$2:$Z$101,_xlfn.XMATCH(U$33,'movie-row'!$A$1:$Z$1),0)</f>
        <v>4</v>
      </c>
      <c r="V415" s="18" cm="1">
        <f t="array" ref="V415">VLOOKUP($A415,'movie-row'!$A$2:$Z$101,_xlfn.XMATCH(V$33,'movie-row'!$A$1:$Z$1),0)</f>
        <v>0</v>
      </c>
      <c r="W415" s="18" cm="1">
        <f t="array" ref="W415">VLOOKUP($A415,'movie-row'!$A$2:$Z$101,_xlfn.XMATCH(W$33,'movie-row'!$A$1:$Z$1),0)</f>
        <v>5</v>
      </c>
      <c r="X415" s="18" cm="1">
        <f t="array" ref="X415">VLOOKUP($A415,'movie-row'!$A$2:$Z$101,_xlfn.XMATCH(X$33,'movie-row'!$A$1:$Z$1),0)</f>
        <v>0</v>
      </c>
      <c r="Y415" s="18" cm="1">
        <f t="array" ref="Y415">VLOOKUP($A415,'movie-row'!$A$2:$Z$101,_xlfn.XMATCH(Y$33,'movie-row'!$A$1:$Z$1),0)</f>
        <v>0</v>
      </c>
      <c r="Z415" s="18" cm="1">
        <f t="array" ref="Z415">VLOOKUP($A415,'movie-row'!$A$2:$Z$101,_xlfn.XMATCH(Z$33,'movie-row'!$A$1:$Z$1),0)</f>
        <v>4</v>
      </c>
      <c r="AB415" s="38"/>
      <c r="AC415" s="38"/>
      <c r="AD415" s="38"/>
      <c r="AE415" s="38"/>
      <c r="AF415" s="38"/>
      <c r="AG415" s="38"/>
      <c r="AH415" s="38"/>
      <c r="AI415" s="38"/>
      <c r="AJ415" s="38"/>
      <c r="AK415" s="38"/>
      <c r="AL415" s="38"/>
      <c r="AM415" s="38"/>
      <c r="AN415" s="38"/>
      <c r="AO415" s="38"/>
      <c r="AP415" s="38"/>
      <c r="AQ415" s="38"/>
      <c r="AR415" s="38"/>
      <c r="AS415" s="38"/>
      <c r="AT415" s="38"/>
      <c r="AU415" s="38"/>
      <c r="AV415" s="38"/>
      <c r="AW415" s="38"/>
      <c r="AX415" s="38"/>
      <c r="AY415" s="38"/>
      <c r="AZ415" s="38"/>
    </row>
    <row r="416" spans="1:52">
      <c r="A416" s="21" t="s">
        <v>74</v>
      </c>
      <c r="B416" s="18" cm="1">
        <f t="array" ref="B416">VLOOKUP($A416,'movie-row'!$A$2:$Z$101,_xlfn.XMATCH(B$29,'movie-row'!$A$1:$Z$1),0)</f>
        <v>4</v>
      </c>
      <c r="C416" s="18" cm="1">
        <f t="array" ref="C416">VLOOKUP($A416,'movie-row'!$A$2:$Z$101,_xlfn.XMATCH(C$29,'movie-row'!$A$1:$Z$1),0)</f>
        <v>0</v>
      </c>
      <c r="D416" s="18" cm="1">
        <f t="array" ref="D416">VLOOKUP($A416,'movie-row'!$A$2:$Z$101,_xlfn.XMATCH(D$29,'movie-row'!$A$1:$Z$1),0)</f>
        <v>0</v>
      </c>
      <c r="E416" s="18" cm="1">
        <f t="array" ref="E416">VLOOKUP($A416,'movie-row'!$A$2:$Z$101,_xlfn.XMATCH(E$29,'movie-row'!$A$1:$Z$1),0)</f>
        <v>0</v>
      </c>
      <c r="F416" s="27" cm="1">
        <f t="array" ref="F416">VLOOKUP($A416,'movie-row'!$A$2:$Z$101,_xlfn.XMATCH(F$29,'movie-row'!$A$1:$Z$1),0)</f>
        <v>5</v>
      </c>
      <c r="G416" s="18" cm="1">
        <f t="array" ref="G416">VLOOKUP($A416,'movie-row'!$A$2:$Z$101,_xlfn.XMATCH(G$29,'movie-row'!$A$1:$Z$1),0)</f>
        <v>0</v>
      </c>
      <c r="H416" s="18" cm="1">
        <f t="array" ref="H416">VLOOKUP($A416,'movie-row'!$A$2:$Z$101,_xlfn.XMATCH(H$29,'movie-row'!$A$1:$Z$1),0)</f>
        <v>0</v>
      </c>
      <c r="I416" s="18" cm="1">
        <f t="array" ref="I416">VLOOKUP($A416,'movie-row'!$A$2:$Z$101,_xlfn.XMATCH(I$29,'movie-row'!$A$1:$Z$1),0)</f>
        <v>0</v>
      </c>
      <c r="J416" s="18" cm="1">
        <f t="array" ref="J416">VLOOKUP($A416,'movie-row'!$A$2:$Z$101,_xlfn.XMATCH(J$29,'movie-row'!$A$1:$Z$1),0)</f>
        <v>3.5</v>
      </c>
      <c r="K416" s="18" cm="1">
        <f t="array" ref="K416">VLOOKUP($A416,'movie-row'!$A$2:$Z$101,_xlfn.XMATCH(K$29,'movie-row'!$A$1:$Z$1),0)</f>
        <v>2</v>
      </c>
      <c r="L416" s="18" cm="1">
        <f t="array" ref="L416">VLOOKUP($A416,'movie-row'!$A$2:$Z$101,_xlfn.XMATCH(L$29,'movie-row'!$A$1:$Z$1),0)</f>
        <v>2</v>
      </c>
      <c r="M416" s="18" cm="1">
        <f t="array" ref="M416">VLOOKUP($A416,'movie-row'!$A$2:$Z$101,_xlfn.XMATCH(M$29,'movie-row'!$A$1:$Z$1),0)</f>
        <v>2</v>
      </c>
      <c r="N416" s="18" cm="1">
        <f t="array" ref="N416">VLOOKUP($A416,'movie-row'!$A$2:$Z$101,_xlfn.XMATCH(N$29,'movie-row'!$A$1:$Z$1),0)</f>
        <v>0</v>
      </c>
      <c r="O416" s="27" cm="1">
        <f t="array" ref="O416">VLOOKUP($A416,'movie-row'!$A$2:$Z$101,_xlfn.XMATCH(O$29,'movie-row'!$A$1:$Z$1),0)</f>
        <v>0</v>
      </c>
      <c r="P416" s="18" cm="1">
        <f t="array" ref="P416">VLOOKUP($A416,'movie-row'!$A$2:$Z$101,_xlfn.XMATCH(P$29,'movie-row'!$A$1:$Z$1),0)</f>
        <v>0</v>
      </c>
      <c r="Q416" s="18" cm="1">
        <f t="array" ref="Q416">VLOOKUP($A416,'movie-row'!$A$2:$Z$101,_xlfn.XMATCH(Q$29,'movie-row'!$A$1:$Z$1),0)</f>
        <v>2</v>
      </c>
      <c r="R416" s="18" cm="1">
        <f t="array" ref="R416">VLOOKUP($A416,'movie-row'!$A$2:$Z$101,_xlfn.XMATCH(R$29,'movie-row'!$A$1:$Z$1),0)</f>
        <v>0</v>
      </c>
      <c r="S416" s="18" cm="1">
        <f t="array" ref="S416">VLOOKUP($A416,'movie-row'!$A$2:$Z$101,_xlfn.XMATCH(S$29,'movie-row'!$A$1:$Z$1),0)</f>
        <v>5</v>
      </c>
      <c r="T416" s="18" cm="1">
        <f t="array" ref="T416">VLOOKUP($A416,'movie-row'!$A$2:$Z$101,_xlfn.XMATCH(T$29,'movie-row'!$A$1:$Z$1),0)</f>
        <v>0</v>
      </c>
      <c r="U416" s="18" cm="1">
        <f t="array" ref="U416">VLOOKUP($A416,'movie-row'!$A$2:$Z$101,_xlfn.XMATCH(U$29,'movie-row'!$A$1:$Z$1),0)</f>
        <v>0</v>
      </c>
      <c r="V416" s="18" cm="1">
        <f t="array" ref="V416">VLOOKUP($A416,'movie-row'!$A$2:$Z$101,_xlfn.XMATCH(V$29,'movie-row'!$A$1:$Z$1),0)</f>
        <v>5</v>
      </c>
      <c r="W416" s="18" cm="1">
        <f t="array" ref="W416">VLOOKUP($A416,'movie-row'!$A$2:$Z$101,_xlfn.XMATCH(W$29,'movie-row'!$A$1:$Z$1),0)</f>
        <v>3.5</v>
      </c>
      <c r="X416" s="18" cm="1">
        <f t="array" ref="X416">VLOOKUP($A416,'movie-row'!$A$2:$Z$101,_xlfn.XMATCH(X$29,'movie-row'!$A$1:$Z$1),0)</f>
        <v>0</v>
      </c>
      <c r="Y416" s="18" cm="1">
        <f t="array" ref="Y416">VLOOKUP($A416,'movie-row'!$A$2:$Z$101,_xlfn.XMATCH(Y$29,'movie-row'!$A$1:$Z$1),0)</f>
        <v>0</v>
      </c>
      <c r="Z416" s="18" cm="1">
        <f t="array" ref="Z416">VLOOKUP($A416,'movie-row'!$A$2:$Z$101,_xlfn.XMATCH(Z$29,'movie-row'!$A$1:$Z$1),0)</f>
        <v>0</v>
      </c>
      <c r="AB416" s="38"/>
      <c r="AC416" s="38"/>
      <c r="AD416" s="38"/>
      <c r="AE416" s="38"/>
      <c r="AF416" s="38"/>
      <c r="AG416" s="38"/>
      <c r="AH416" s="38"/>
      <c r="AI416" s="38"/>
      <c r="AJ416" s="38"/>
      <c r="AK416" s="38"/>
      <c r="AL416" s="38"/>
      <c r="AM416" s="38"/>
      <c r="AN416" s="38"/>
      <c r="AO416" s="38"/>
      <c r="AP416" s="38"/>
      <c r="AQ416" s="38"/>
      <c r="AR416" s="38"/>
      <c r="AS416" s="38"/>
      <c r="AT416" s="38"/>
      <c r="AU416" s="38"/>
      <c r="AV416" s="38"/>
      <c r="AW416" s="38"/>
      <c r="AX416" s="38"/>
      <c r="AY416" s="38"/>
      <c r="AZ416" s="38"/>
    </row>
    <row r="417" spans="1:52">
      <c r="A417" s="1" t="str">
        <f t="shared" ref="A417:A420" si="74">A416</f>
        <v>1572: Die Hard: With a Vengeance (1995)</v>
      </c>
      <c r="B417" s="18" cm="1">
        <f t="array" ref="B417">VLOOKUP($A417,'movie-row'!$A$2:$Z$101,_xlfn.XMATCH(B$30,'movie-row'!$A$1:$Z$1),0)</f>
        <v>0</v>
      </c>
      <c r="C417" s="18" cm="1">
        <f t="array" ref="C417">VLOOKUP($A417,'movie-row'!$A$2:$Z$101,_xlfn.XMATCH(C$30,'movie-row'!$A$1:$Z$1),0)</f>
        <v>3.5</v>
      </c>
      <c r="D417" s="18" cm="1">
        <f t="array" ref="D417">VLOOKUP($A417,'movie-row'!$A$2:$Z$101,_xlfn.XMATCH(D$30,'movie-row'!$A$1:$Z$1),0)</f>
        <v>5</v>
      </c>
      <c r="E417" s="18" cm="1">
        <f t="array" ref="E417">VLOOKUP($A417,'movie-row'!$A$2:$Z$101,_xlfn.XMATCH(E$30,'movie-row'!$A$1:$Z$1),0)</f>
        <v>0</v>
      </c>
      <c r="F417" s="27" cm="1">
        <f t="array" ref="F417">VLOOKUP($A417,'movie-row'!$A$2:$Z$101,_xlfn.XMATCH(F$30,'movie-row'!$A$1:$Z$1),0)</f>
        <v>0</v>
      </c>
      <c r="G417" s="18" cm="1">
        <f t="array" ref="G417">VLOOKUP($A417,'movie-row'!$A$2:$Z$101,_xlfn.XMATCH(G$30,'movie-row'!$A$1:$Z$1),0)</f>
        <v>0</v>
      </c>
      <c r="H417" s="18" cm="1">
        <f t="array" ref="H417">VLOOKUP($A417,'movie-row'!$A$2:$Z$101,_xlfn.XMATCH(H$30,'movie-row'!$A$1:$Z$1),0)</f>
        <v>5</v>
      </c>
      <c r="I417" s="18" cm="1">
        <f t="array" ref="I417">VLOOKUP($A417,'movie-row'!$A$2:$Z$101,_xlfn.XMATCH(I$30,'movie-row'!$A$1:$Z$1),0)</f>
        <v>4</v>
      </c>
      <c r="J417" s="18" cm="1">
        <f t="array" ref="J417">VLOOKUP($A417,'movie-row'!$A$2:$Z$101,_xlfn.XMATCH(J$30,'movie-row'!$A$1:$Z$1),0)</f>
        <v>0</v>
      </c>
      <c r="K417" s="18" cm="1">
        <f t="array" ref="K417">VLOOKUP($A417,'movie-row'!$A$2:$Z$101,_xlfn.XMATCH(K$30,'movie-row'!$A$1:$Z$1),0)</f>
        <v>4</v>
      </c>
      <c r="L417" s="18" cm="1">
        <f t="array" ref="L417">VLOOKUP($A417,'movie-row'!$A$2:$Z$101,_xlfn.XMATCH(L$30,'movie-row'!$A$1:$Z$1),0)</f>
        <v>0</v>
      </c>
      <c r="M417" s="18" cm="1">
        <f t="array" ref="M417">VLOOKUP($A417,'movie-row'!$A$2:$Z$101,_xlfn.XMATCH(M$30,'movie-row'!$A$1:$Z$1),0)</f>
        <v>0</v>
      </c>
      <c r="N417" s="18" cm="1">
        <f t="array" ref="N417">VLOOKUP($A417,'movie-row'!$A$2:$Z$101,_xlfn.XMATCH(N$30,'movie-row'!$A$1:$Z$1),0)</f>
        <v>5</v>
      </c>
      <c r="O417" s="27" cm="1">
        <f t="array" ref="O417">VLOOKUP($A417,'movie-row'!$A$2:$Z$101,_xlfn.XMATCH(O$30,'movie-row'!$A$1:$Z$1),0)</f>
        <v>0</v>
      </c>
      <c r="P417" s="18" cm="1">
        <f t="array" ref="P417">VLOOKUP($A417,'movie-row'!$A$2:$Z$101,_xlfn.XMATCH(P$30,'movie-row'!$A$1:$Z$1),0)</f>
        <v>0</v>
      </c>
      <c r="Q417" s="18" cm="1">
        <f t="array" ref="Q417">VLOOKUP($A417,'movie-row'!$A$2:$Z$101,_xlfn.XMATCH(Q$30,'movie-row'!$A$1:$Z$1),0)</f>
        <v>0</v>
      </c>
      <c r="R417" s="18" cm="1">
        <f t="array" ref="R417">VLOOKUP($A417,'movie-row'!$A$2:$Z$101,_xlfn.XMATCH(R$30,'movie-row'!$A$1:$Z$1),0)</f>
        <v>0</v>
      </c>
      <c r="S417" s="18" cm="1">
        <f t="array" ref="S417">VLOOKUP($A417,'movie-row'!$A$2:$Z$101,_xlfn.XMATCH(S$30,'movie-row'!$A$1:$Z$1),0)</f>
        <v>0</v>
      </c>
      <c r="T417" s="18" cm="1">
        <f t="array" ref="T417">VLOOKUP($A417,'movie-row'!$A$2:$Z$101,_xlfn.XMATCH(T$30,'movie-row'!$A$1:$Z$1),0)</f>
        <v>0</v>
      </c>
      <c r="U417" s="18" cm="1">
        <f t="array" ref="U417">VLOOKUP($A417,'movie-row'!$A$2:$Z$101,_xlfn.XMATCH(U$30,'movie-row'!$A$1:$Z$1),0)</f>
        <v>5</v>
      </c>
      <c r="V417" s="18" cm="1">
        <f t="array" ref="V417">VLOOKUP($A417,'movie-row'!$A$2:$Z$101,_xlfn.XMATCH(V$30,'movie-row'!$A$1:$Z$1),0)</f>
        <v>0</v>
      </c>
      <c r="W417" s="18" cm="1">
        <f t="array" ref="W417">VLOOKUP($A417,'movie-row'!$A$2:$Z$101,_xlfn.XMATCH(W$30,'movie-row'!$A$1:$Z$1),0)</f>
        <v>0</v>
      </c>
      <c r="X417" s="18" cm="1">
        <f t="array" ref="X417">VLOOKUP($A417,'movie-row'!$A$2:$Z$101,_xlfn.XMATCH(X$30,'movie-row'!$A$1:$Z$1),0)</f>
        <v>0</v>
      </c>
      <c r="Y417" s="18" cm="1">
        <f t="array" ref="Y417">VLOOKUP($A417,'movie-row'!$A$2:$Z$101,_xlfn.XMATCH(Y$30,'movie-row'!$A$1:$Z$1),0)</f>
        <v>0</v>
      </c>
      <c r="Z417" s="18" cm="1">
        <f t="array" ref="Z417">VLOOKUP($A417,'movie-row'!$A$2:$Z$101,_xlfn.XMATCH(Z$30,'movie-row'!$A$1:$Z$1),0)</f>
        <v>0</v>
      </c>
      <c r="AB417" s="38"/>
      <c r="AC417" s="38"/>
      <c r="AD417" s="38"/>
      <c r="AE417" s="38"/>
      <c r="AF417" s="38"/>
      <c r="AG417" s="38"/>
      <c r="AH417" s="38"/>
      <c r="AI417" s="38"/>
      <c r="AJ417" s="38"/>
      <c r="AK417" s="38"/>
      <c r="AL417" s="38"/>
      <c r="AM417" s="38"/>
      <c r="AN417" s="38"/>
      <c r="AO417" s="38"/>
      <c r="AP417" s="38"/>
      <c r="AQ417" s="38"/>
      <c r="AR417" s="38"/>
      <c r="AS417" s="38"/>
      <c r="AT417" s="38"/>
      <c r="AU417" s="38"/>
      <c r="AV417" s="38"/>
      <c r="AW417" s="38"/>
      <c r="AX417" s="38"/>
      <c r="AY417" s="38"/>
      <c r="AZ417" s="38"/>
    </row>
    <row r="418" spans="1:52">
      <c r="A418" s="1" t="str">
        <f t="shared" si="74"/>
        <v>1572: Die Hard: With a Vengeance (1995)</v>
      </c>
      <c r="B418" s="18" cm="1">
        <f t="array" ref="B418">VLOOKUP($A418,'movie-row'!$A$2:$Z$101,_xlfn.XMATCH(B$31,'movie-row'!$A$1:$Z$1),0)</f>
        <v>5</v>
      </c>
      <c r="C418" s="18" cm="1">
        <f t="array" ref="C418">VLOOKUP($A418,'movie-row'!$A$2:$Z$101,_xlfn.XMATCH(C$31,'movie-row'!$A$1:$Z$1),0)</f>
        <v>5</v>
      </c>
      <c r="D418" s="18" cm="1">
        <f t="array" ref="D418">VLOOKUP($A418,'movie-row'!$A$2:$Z$101,_xlfn.XMATCH(D$31,'movie-row'!$A$1:$Z$1),0)</f>
        <v>0</v>
      </c>
      <c r="E418" s="18" cm="1">
        <f t="array" ref="E418">VLOOKUP($A418,'movie-row'!$A$2:$Z$101,_xlfn.XMATCH(E$31,'movie-row'!$A$1:$Z$1),0)</f>
        <v>0</v>
      </c>
      <c r="F418" s="27" cm="1">
        <f t="array" ref="F418">VLOOKUP($A418,'movie-row'!$A$2:$Z$101,_xlfn.XMATCH(F$31,'movie-row'!$A$1:$Z$1),0)</f>
        <v>3.5</v>
      </c>
      <c r="G418" s="18" cm="1">
        <f t="array" ref="G418">VLOOKUP($A418,'movie-row'!$A$2:$Z$101,_xlfn.XMATCH(G$31,'movie-row'!$A$1:$Z$1),0)</f>
        <v>0</v>
      </c>
      <c r="H418" s="18" cm="1">
        <f t="array" ref="H418">VLOOKUP($A418,'movie-row'!$A$2:$Z$101,_xlfn.XMATCH(H$31,'movie-row'!$A$1:$Z$1),0)</f>
        <v>4</v>
      </c>
      <c r="I418" s="18" cm="1">
        <f t="array" ref="I418">VLOOKUP($A418,'movie-row'!$A$2:$Z$101,_xlfn.XMATCH(I$31,'movie-row'!$A$1:$Z$1),0)</f>
        <v>5</v>
      </c>
      <c r="J418" s="18" cm="1">
        <f t="array" ref="J418">VLOOKUP($A418,'movie-row'!$A$2:$Z$101,_xlfn.XMATCH(J$31,'movie-row'!$A$1:$Z$1),0)</f>
        <v>0</v>
      </c>
      <c r="K418" s="18" cm="1">
        <f t="array" ref="K418">VLOOKUP($A418,'movie-row'!$A$2:$Z$101,_xlfn.XMATCH(K$31,'movie-row'!$A$1:$Z$1),0)</f>
        <v>0</v>
      </c>
      <c r="L418" s="18" cm="1">
        <f t="array" ref="L418">VLOOKUP($A418,'movie-row'!$A$2:$Z$101,_xlfn.XMATCH(L$31,'movie-row'!$A$1:$Z$1),0)</f>
        <v>0</v>
      </c>
      <c r="M418" s="18" cm="1">
        <f t="array" ref="M418">VLOOKUP($A418,'movie-row'!$A$2:$Z$101,_xlfn.XMATCH(M$31,'movie-row'!$A$1:$Z$1),0)</f>
        <v>0</v>
      </c>
      <c r="N418" s="18" cm="1">
        <f t="array" ref="N418">VLOOKUP($A418,'movie-row'!$A$2:$Z$101,_xlfn.XMATCH(N$31,'movie-row'!$A$1:$Z$1),0)</f>
        <v>0</v>
      </c>
      <c r="O418" s="27" cm="1">
        <f t="array" ref="O418">VLOOKUP($A418,'movie-row'!$A$2:$Z$101,_xlfn.XMATCH(O$31,'movie-row'!$A$1:$Z$1),0)</f>
        <v>0</v>
      </c>
      <c r="P418" s="18" cm="1">
        <f t="array" ref="P418">VLOOKUP($A418,'movie-row'!$A$2:$Z$101,_xlfn.XMATCH(P$31,'movie-row'!$A$1:$Z$1),0)</f>
        <v>0</v>
      </c>
      <c r="Q418" s="18" cm="1">
        <f t="array" ref="Q418">VLOOKUP($A418,'movie-row'!$A$2:$Z$101,_xlfn.XMATCH(Q$31,'movie-row'!$A$1:$Z$1),0)</f>
        <v>3</v>
      </c>
      <c r="R418" s="18" cm="1">
        <f t="array" ref="R418">VLOOKUP($A418,'movie-row'!$A$2:$Z$101,_xlfn.XMATCH(R$31,'movie-row'!$A$1:$Z$1),0)</f>
        <v>0</v>
      </c>
      <c r="S418" s="18" cm="1">
        <f t="array" ref="S418">VLOOKUP($A418,'movie-row'!$A$2:$Z$101,_xlfn.XMATCH(S$31,'movie-row'!$A$1:$Z$1),0)</f>
        <v>0</v>
      </c>
      <c r="T418" s="18" cm="1">
        <f t="array" ref="T418">VLOOKUP($A418,'movie-row'!$A$2:$Z$101,_xlfn.XMATCH(T$31,'movie-row'!$A$1:$Z$1),0)</f>
        <v>0</v>
      </c>
      <c r="U418" s="18" cm="1">
        <f t="array" ref="U418">VLOOKUP($A418,'movie-row'!$A$2:$Z$101,_xlfn.XMATCH(U$31,'movie-row'!$A$1:$Z$1),0)</f>
        <v>4</v>
      </c>
      <c r="V418" s="18" cm="1">
        <f t="array" ref="V418">VLOOKUP($A418,'movie-row'!$A$2:$Z$101,_xlfn.XMATCH(V$31,'movie-row'!$A$1:$Z$1),0)</f>
        <v>0</v>
      </c>
      <c r="W418" s="18" cm="1">
        <f t="array" ref="W418">VLOOKUP($A418,'movie-row'!$A$2:$Z$101,_xlfn.XMATCH(W$31,'movie-row'!$A$1:$Z$1),0)</f>
        <v>3</v>
      </c>
      <c r="X418" s="18" cm="1">
        <f t="array" ref="X418">VLOOKUP($A418,'movie-row'!$A$2:$Z$101,_xlfn.XMATCH(X$31,'movie-row'!$A$1:$Z$1),0)</f>
        <v>0</v>
      </c>
      <c r="Y418" s="18" cm="1">
        <f t="array" ref="Y418">VLOOKUP($A418,'movie-row'!$A$2:$Z$101,_xlfn.XMATCH(Y$31,'movie-row'!$A$1:$Z$1),0)</f>
        <v>3.5</v>
      </c>
      <c r="Z418" s="18" cm="1">
        <f t="array" ref="Z418">VLOOKUP($A418,'movie-row'!$A$2:$Z$101,_xlfn.XMATCH(Z$31,'movie-row'!$A$1:$Z$1),0)</f>
        <v>5</v>
      </c>
      <c r="AB418" s="38"/>
      <c r="AC418" s="38"/>
      <c r="AD418" s="38"/>
      <c r="AE418" s="38"/>
      <c r="AF418" s="38"/>
      <c r="AG418" s="38"/>
      <c r="AH418" s="38"/>
      <c r="AI418" s="38"/>
      <c r="AJ418" s="38"/>
      <c r="AK418" s="38"/>
      <c r="AL418" s="38"/>
      <c r="AM418" s="38"/>
      <c r="AN418" s="38"/>
      <c r="AO418" s="38"/>
      <c r="AP418" s="38"/>
      <c r="AQ418" s="38"/>
      <c r="AR418" s="38"/>
      <c r="AS418" s="38"/>
      <c r="AT418" s="38"/>
      <c r="AU418" s="38"/>
      <c r="AV418" s="38"/>
      <c r="AW418" s="38"/>
      <c r="AX418" s="38"/>
      <c r="AY418" s="38"/>
      <c r="AZ418" s="38"/>
    </row>
    <row r="419" spans="1:52">
      <c r="A419" s="1" t="str">
        <f t="shared" si="74"/>
        <v>1572: Die Hard: With a Vengeance (1995)</v>
      </c>
      <c r="B419" s="18" cm="1">
        <f t="array" ref="B419">VLOOKUP($A419,'movie-row'!$A$2:$Z$101,_xlfn.XMATCH(B$32,'movie-row'!$A$1:$Z$1),0)</f>
        <v>0</v>
      </c>
      <c r="C419" s="18" cm="1">
        <f t="array" ref="C419">VLOOKUP($A419,'movie-row'!$A$2:$Z$101,_xlfn.XMATCH(C$32,'movie-row'!$A$1:$Z$1),0)</f>
        <v>4</v>
      </c>
      <c r="D419" s="18" cm="1">
        <f t="array" ref="D419">VLOOKUP($A419,'movie-row'!$A$2:$Z$101,_xlfn.XMATCH(D$32,'movie-row'!$A$1:$Z$1),0)</f>
        <v>3.5</v>
      </c>
      <c r="E419" s="18" cm="1">
        <f t="array" ref="E419">VLOOKUP($A419,'movie-row'!$A$2:$Z$101,_xlfn.XMATCH(E$32,'movie-row'!$A$1:$Z$1),0)</f>
        <v>4</v>
      </c>
      <c r="F419" s="27" cm="1">
        <f t="array" ref="F419">VLOOKUP($A419,'movie-row'!$A$2:$Z$101,_xlfn.XMATCH(F$32,'movie-row'!$A$1:$Z$1),0)</f>
        <v>0</v>
      </c>
      <c r="G419" s="18" cm="1">
        <f t="array" ref="G419">VLOOKUP($A419,'movie-row'!$A$2:$Z$101,_xlfn.XMATCH(G$32,'movie-row'!$A$1:$Z$1),0)</f>
        <v>5</v>
      </c>
      <c r="H419" s="18" cm="1">
        <f t="array" ref="H419">VLOOKUP($A419,'movie-row'!$A$2:$Z$101,_xlfn.XMATCH(H$32,'movie-row'!$A$1:$Z$1),0)</f>
        <v>4</v>
      </c>
      <c r="I419" s="18" cm="1">
        <f t="array" ref="I419">VLOOKUP($A419,'movie-row'!$A$2:$Z$101,_xlfn.XMATCH(I$32,'movie-row'!$A$1:$Z$1),0)</f>
        <v>3.5</v>
      </c>
      <c r="J419" s="18" cm="1">
        <f t="array" ref="J419">VLOOKUP($A419,'movie-row'!$A$2:$Z$101,_xlfn.XMATCH(J$32,'movie-row'!$A$1:$Z$1),0)</f>
        <v>0</v>
      </c>
      <c r="K419" s="18" cm="1">
        <f t="array" ref="K419">VLOOKUP($A419,'movie-row'!$A$2:$Z$101,_xlfn.XMATCH(K$32,'movie-row'!$A$1:$Z$1),0)</f>
        <v>0</v>
      </c>
      <c r="L419" s="18" cm="1">
        <f t="array" ref="L419">VLOOKUP($A419,'movie-row'!$A$2:$Z$101,_xlfn.XMATCH(L$32,'movie-row'!$A$1:$Z$1),0)</f>
        <v>0</v>
      </c>
      <c r="M419" s="18" cm="1">
        <f t="array" ref="M419">VLOOKUP($A419,'movie-row'!$A$2:$Z$101,_xlfn.XMATCH(M$32,'movie-row'!$A$1:$Z$1),0)</f>
        <v>3</v>
      </c>
      <c r="N419" s="18" cm="1">
        <f t="array" ref="N419">VLOOKUP($A419,'movie-row'!$A$2:$Z$101,_xlfn.XMATCH(N$32,'movie-row'!$A$1:$Z$1),0)</f>
        <v>0</v>
      </c>
      <c r="O419" s="27" cm="1">
        <f t="array" ref="O419">VLOOKUP($A419,'movie-row'!$A$2:$Z$101,_xlfn.XMATCH(O$32,'movie-row'!$A$1:$Z$1),0)</f>
        <v>4</v>
      </c>
      <c r="P419" s="18" cm="1">
        <f t="array" ref="P419">VLOOKUP($A419,'movie-row'!$A$2:$Z$101,_xlfn.XMATCH(P$32,'movie-row'!$A$1:$Z$1),0)</f>
        <v>3.5</v>
      </c>
      <c r="Q419" s="18" cm="1">
        <f t="array" ref="Q419">VLOOKUP($A419,'movie-row'!$A$2:$Z$101,_xlfn.XMATCH(Q$32,'movie-row'!$A$1:$Z$1),0)</f>
        <v>0</v>
      </c>
      <c r="R419" s="18" cm="1">
        <f t="array" ref="R419">VLOOKUP($A419,'movie-row'!$A$2:$Z$101,_xlfn.XMATCH(R$32,'movie-row'!$A$1:$Z$1),0)</f>
        <v>0</v>
      </c>
      <c r="S419" s="18" cm="1">
        <f t="array" ref="S419">VLOOKUP($A419,'movie-row'!$A$2:$Z$101,_xlfn.XMATCH(S$32,'movie-row'!$A$1:$Z$1),0)</f>
        <v>0</v>
      </c>
      <c r="T419" s="18" cm="1">
        <f t="array" ref="T419">VLOOKUP($A419,'movie-row'!$A$2:$Z$101,_xlfn.XMATCH(T$32,'movie-row'!$A$1:$Z$1),0)</f>
        <v>0</v>
      </c>
      <c r="U419" s="18" cm="1">
        <f t="array" ref="U419">VLOOKUP($A419,'movie-row'!$A$2:$Z$101,_xlfn.XMATCH(U$32,'movie-row'!$A$1:$Z$1),0)</f>
        <v>0</v>
      </c>
      <c r="V419" s="18" cm="1">
        <f t="array" ref="V419">VLOOKUP($A419,'movie-row'!$A$2:$Z$101,_xlfn.XMATCH(V$32,'movie-row'!$A$1:$Z$1),0)</f>
        <v>0</v>
      </c>
      <c r="W419" s="18" cm="1">
        <f t="array" ref="W419">VLOOKUP($A419,'movie-row'!$A$2:$Z$101,_xlfn.XMATCH(W$32,'movie-row'!$A$1:$Z$1),0)</f>
        <v>4</v>
      </c>
      <c r="X419" s="18" cm="1">
        <f t="array" ref="X419">VLOOKUP($A419,'movie-row'!$A$2:$Z$101,_xlfn.XMATCH(X$32,'movie-row'!$A$1:$Z$1),0)</f>
        <v>5</v>
      </c>
      <c r="Y419" s="18" cm="1">
        <f t="array" ref="Y419">VLOOKUP($A419,'movie-row'!$A$2:$Z$101,_xlfn.XMATCH(Y$32,'movie-row'!$A$1:$Z$1),0)</f>
        <v>5</v>
      </c>
      <c r="Z419" s="18" cm="1">
        <f t="array" ref="Z419">VLOOKUP($A419,'movie-row'!$A$2:$Z$101,_xlfn.XMATCH(Z$32,'movie-row'!$A$1:$Z$1),0)</f>
        <v>5</v>
      </c>
      <c r="AB419" s="38"/>
      <c r="AC419" s="38"/>
      <c r="AD419" s="38"/>
      <c r="AE419" s="38"/>
      <c r="AF419" s="38"/>
      <c r="AG419" s="38"/>
      <c r="AH419" s="38"/>
      <c r="AI419" s="38"/>
      <c r="AJ419" s="38"/>
      <c r="AK419" s="38"/>
      <c r="AL419" s="38"/>
      <c r="AM419" s="38"/>
      <c r="AN419" s="38"/>
      <c r="AO419" s="38"/>
      <c r="AP419" s="38"/>
      <c r="AQ419" s="38"/>
      <c r="AR419" s="38"/>
      <c r="AS419" s="38"/>
      <c r="AT419" s="38"/>
      <c r="AU419" s="38"/>
      <c r="AV419" s="38"/>
      <c r="AW419" s="38"/>
      <c r="AX419" s="38"/>
      <c r="AY419" s="38"/>
      <c r="AZ419" s="38"/>
    </row>
    <row r="420" spans="1:52">
      <c r="A420" s="1" t="str">
        <f t="shared" si="74"/>
        <v>1572: Die Hard: With a Vengeance (1995)</v>
      </c>
      <c r="B420" s="18" cm="1">
        <f t="array" ref="B420">VLOOKUP($A420,'movie-row'!$A$2:$Z$101,_xlfn.XMATCH(B$33,'movie-row'!$A$1:$Z$1),0)</f>
        <v>0</v>
      </c>
      <c r="C420" s="18" cm="1">
        <f t="array" ref="C420">VLOOKUP($A420,'movie-row'!$A$2:$Z$101,_xlfn.XMATCH(C$33,'movie-row'!$A$1:$Z$1),0)</f>
        <v>0</v>
      </c>
      <c r="D420" s="18" cm="1">
        <f t="array" ref="D420">VLOOKUP($A420,'movie-row'!$A$2:$Z$101,_xlfn.XMATCH(D$33,'movie-row'!$A$1:$Z$1),0)</f>
        <v>3</v>
      </c>
      <c r="E420" s="18" cm="1">
        <f t="array" ref="E420">VLOOKUP($A420,'movie-row'!$A$2:$Z$101,_xlfn.XMATCH(E$33,'movie-row'!$A$1:$Z$1),0)</f>
        <v>4</v>
      </c>
      <c r="F420" s="27" cm="1">
        <f t="array" ref="F420">VLOOKUP($A420,'movie-row'!$A$2:$Z$101,_xlfn.XMATCH(F$33,'movie-row'!$A$1:$Z$1),0)</f>
        <v>3.5</v>
      </c>
      <c r="G420" s="18" cm="1">
        <f t="array" ref="G420">VLOOKUP($A420,'movie-row'!$A$2:$Z$101,_xlfn.XMATCH(G$33,'movie-row'!$A$1:$Z$1),0)</f>
        <v>3</v>
      </c>
      <c r="H420" s="18" cm="1">
        <f t="array" ref="H420">VLOOKUP($A420,'movie-row'!$A$2:$Z$101,_xlfn.XMATCH(H$33,'movie-row'!$A$1:$Z$1),0)</f>
        <v>0</v>
      </c>
      <c r="I420" s="18" cm="1">
        <f t="array" ref="I420">VLOOKUP($A420,'movie-row'!$A$2:$Z$101,_xlfn.XMATCH(I$33,'movie-row'!$A$1:$Z$1),0)</f>
        <v>0</v>
      </c>
      <c r="J420" s="18" cm="1">
        <f t="array" ref="J420">VLOOKUP($A420,'movie-row'!$A$2:$Z$101,_xlfn.XMATCH(J$33,'movie-row'!$A$1:$Z$1),0)</f>
        <v>0</v>
      </c>
      <c r="K420" s="18" cm="1">
        <f t="array" ref="K420">VLOOKUP($A420,'movie-row'!$A$2:$Z$101,_xlfn.XMATCH(K$33,'movie-row'!$A$1:$Z$1),0)</f>
        <v>3</v>
      </c>
      <c r="L420" s="18" cm="1">
        <f t="array" ref="L420">VLOOKUP($A420,'movie-row'!$A$2:$Z$101,_xlfn.XMATCH(L$33,'movie-row'!$A$1:$Z$1),0)</f>
        <v>3</v>
      </c>
      <c r="M420" s="18" cm="1">
        <f t="array" ref="M420">VLOOKUP($A420,'movie-row'!$A$2:$Z$101,_xlfn.XMATCH(M$33,'movie-row'!$A$1:$Z$1),0)</f>
        <v>4</v>
      </c>
      <c r="N420" s="18" cm="1">
        <f t="array" ref="N420">VLOOKUP($A420,'movie-row'!$A$2:$Z$101,_xlfn.XMATCH(N$33,'movie-row'!$A$1:$Z$1),0)</f>
        <v>0</v>
      </c>
      <c r="O420" s="27" cm="1">
        <f t="array" ref="O420">VLOOKUP($A420,'movie-row'!$A$2:$Z$101,_xlfn.XMATCH(O$33,'movie-row'!$A$1:$Z$1),0)</f>
        <v>3</v>
      </c>
      <c r="P420" s="18" cm="1">
        <f t="array" ref="P420">VLOOKUP($A420,'movie-row'!$A$2:$Z$101,_xlfn.XMATCH(P$33,'movie-row'!$A$1:$Z$1),0)</f>
        <v>2</v>
      </c>
      <c r="Q420" s="18" cm="1">
        <f t="array" ref="Q420">VLOOKUP($A420,'movie-row'!$A$2:$Z$101,_xlfn.XMATCH(Q$33,'movie-row'!$A$1:$Z$1),0)</f>
        <v>0</v>
      </c>
      <c r="R420" s="18" cm="1">
        <f t="array" ref="R420">VLOOKUP($A420,'movie-row'!$A$2:$Z$101,_xlfn.XMATCH(R$33,'movie-row'!$A$1:$Z$1),0)</f>
        <v>3.5</v>
      </c>
      <c r="S420" s="18" cm="1">
        <f t="array" ref="S420">VLOOKUP($A420,'movie-row'!$A$2:$Z$101,_xlfn.XMATCH(S$33,'movie-row'!$A$1:$Z$1),0)</f>
        <v>0</v>
      </c>
      <c r="T420" s="18" cm="1">
        <f t="array" ref="T420">VLOOKUP($A420,'movie-row'!$A$2:$Z$101,_xlfn.XMATCH(T$33,'movie-row'!$A$1:$Z$1),0)</f>
        <v>3.5</v>
      </c>
      <c r="U420" s="18" cm="1">
        <f t="array" ref="U420">VLOOKUP($A420,'movie-row'!$A$2:$Z$101,_xlfn.XMATCH(U$33,'movie-row'!$A$1:$Z$1),0)</f>
        <v>4</v>
      </c>
      <c r="V420" s="18" cm="1">
        <f t="array" ref="V420">VLOOKUP($A420,'movie-row'!$A$2:$Z$101,_xlfn.XMATCH(V$33,'movie-row'!$A$1:$Z$1),0)</f>
        <v>0</v>
      </c>
      <c r="W420" s="18" cm="1">
        <f t="array" ref="W420">VLOOKUP($A420,'movie-row'!$A$2:$Z$101,_xlfn.XMATCH(W$33,'movie-row'!$A$1:$Z$1),0)</f>
        <v>0</v>
      </c>
      <c r="X420" s="18" cm="1">
        <f t="array" ref="X420">VLOOKUP($A420,'movie-row'!$A$2:$Z$101,_xlfn.XMATCH(X$33,'movie-row'!$A$1:$Z$1),0)</f>
        <v>5</v>
      </c>
      <c r="Y420" s="18" cm="1">
        <f t="array" ref="Y420">VLOOKUP($A420,'movie-row'!$A$2:$Z$101,_xlfn.XMATCH(Y$33,'movie-row'!$A$1:$Z$1),0)</f>
        <v>3.5</v>
      </c>
      <c r="Z420" s="18" cm="1">
        <f t="array" ref="Z420">VLOOKUP($A420,'movie-row'!$A$2:$Z$101,_xlfn.XMATCH(Z$33,'movie-row'!$A$1:$Z$1),0)</f>
        <v>0</v>
      </c>
      <c r="AB420" s="38"/>
      <c r="AC420" s="38"/>
      <c r="AD420" s="38"/>
      <c r="AE420" s="38"/>
      <c r="AF420" s="38"/>
      <c r="AG420" s="38"/>
      <c r="AH420" s="38"/>
      <c r="AI420" s="38"/>
      <c r="AJ420" s="38"/>
      <c r="AK420" s="38"/>
      <c r="AL420" s="38"/>
      <c r="AM420" s="38"/>
      <c r="AN420" s="38"/>
      <c r="AO420" s="38"/>
      <c r="AP420" s="38"/>
      <c r="AQ420" s="38"/>
      <c r="AR420" s="38"/>
      <c r="AS420" s="38"/>
      <c r="AT420" s="38"/>
      <c r="AU420" s="38"/>
      <c r="AV420" s="38"/>
      <c r="AW420" s="38"/>
      <c r="AX420" s="38"/>
      <c r="AY420" s="38"/>
      <c r="AZ420" s="38"/>
    </row>
    <row r="421" spans="1:52">
      <c r="A421" s="21" t="s">
        <v>75</v>
      </c>
      <c r="B421" s="18" cm="1">
        <f t="array" ref="B421">VLOOKUP($A421,'movie-row'!$A$2:$Z$101,_xlfn.XMATCH(B$29,'movie-row'!$A$1:$Z$1),0)</f>
        <v>4</v>
      </c>
      <c r="C421" s="18" cm="1">
        <f t="array" ref="C421">VLOOKUP($A421,'movie-row'!$A$2:$Z$101,_xlfn.XMATCH(C$29,'movie-row'!$A$1:$Z$1),0)</f>
        <v>0</v>
      </c>
      <c r="D421" s="18" cm="1">
        <f t="array" ref="D421">VLOOKUP($A421,'movie-row'!$A$2:$Z$101,_xlfn.XMATCH(D$29,'movie-row'!$A$1:$Z$1),0)</f>
        <v>0</v>
      </c>
      <c r="E421" s="18" cm="1">
        <f t="array" ref="E421">VLOOKUP($A421,'movie-row'!$A$2:$Z$101,_xlfn.XMATCH(E$29,'movie-row'!$A$1:$Z$1),0)</f>
        <v>0</v>
      </c>
      <c r="F421" s="27" cm="1">
        <f t="array" ref="F421">VLOOKUP($A421,'movie-row'!$A$2:$Z$101,_xlfn.XMATCH(F$29,'movie-row'!$A$1:$Z$1),0)</f>
        <v>0</v>
      </c>
      <c r="G421" s="18" cm="1">
        <f t="array" ref="G421">VLOOKUP($A421,'movie-row'!$A$2:$Z$101,_xlfn.XMATCH(G$29,'movie-row'!$A$1:$Z$1),0)</f>
        <v>0</v>
      </c>
      <c r="H421" s="18" cm="1">
        <f t="array" ref="H421">VLOOKUP($A421,'movie-row'!$A$2:$Z$101,_xlfn.XMATCH(H$29,'movie-row'!$A$1:$Z$1),0)</f>
        <v>0</v>
      </c>
      <c r="I421" s="18" cm="1">
        <f t="array" ref="I421">VLOOKUP($A421,'movie-row'!$A$2:$Z$101,_xlfn.XMATCH(I$29,'movie-row'!$A$1:$Z$1),0)</f>
        <v>0</v>
      </c>
      <c r="J421" s="18" cm="1">
        <f t="array" ref="J421">VLOOKUP($A421,'movie-row'!$A$2:$Z$101,_xlfn.XMATCH(J$29,'movie-row'!$A$1:$Z$1),0)</f>
        <v>3</v>
      </c>
      <c r="K421" s="18" cm="1">
        <f t="array" ref="K421">VLOOKUP($A421,'movie-row'!$A$2:$Z$101,_xlfn.XMATCH(K$29,'movie-row'!$A$1:$Z$1),0)</f>
        <v>0</v>
      </c>
      <c r="L421" s="18" cm="1">
        <f t="array" ref="L421">VLOOKUP($A421,'movie-row'!$A$2:$Z$101,_xlfn.XMATCH(L$29,'movie-row'!$A$1:$Z$1),0)</f>
        <v>1</v>
      </c>
      <c r="M421" s="18" cm="1">
        <f t="array" ref="M421">VLOOKUP($A421,'movie-row'!$A$2:$Z$101,_xlfn.XMATCH(M$29,'movie-row'!$A$1:$Z$1),0)</f>
        <v>0</v>
      </c>
      <c r="N421" s="18" cm="1">
        <f t="array" ref="N421">VLOOKUP($A421,'movie-row'!$A$2:$Z$101,_xlfn.XMATCH(N$29,'movie-row'!$A$1:$Z$1),0)</f>
        <v>3.5</v>
      </c>
      <c r="O421" s="27" cm="1">
        <f t="array" ref="O421">VLOOKUP($A421,'movie-row'!$A$2:$Z$101,_xlfn.XMATCH(O$29,'movie-row'!$A$1:$Z$1),0)</f>
        <v>0</v>
      </c>
      <c r="P421" s="18" cm="1">
        <f t="array" ref="P421">VLOOKUP($A421,'movie-row'!$A$2:$Z$101,_xlfn.XMATCH(P$29,'movie-row'!$A$1:$Z$1),0)</f>
        <v>2</v>
      </c>
      <c r="Q421" s="18" cm="1">
        <f t="array" ref="Q421">VLOOKUP($A421,'movie-row'!$A$2:$Z$101,_xlfn.XMATCH(Q$29,'movie-row'!$A$1:$Z$1),0)</f>
        <v>0</v>
      </c>
      <c r="R421" s="18" cm="1">
        <f t="array" ref="R421">VLOOKUP($A421,'movie-row'!$A$2:$Z$101,_xlfn.XMATCH(R$29,'movie-row'!$A$1:$Z$1),0)</f>
        <v>0</v>
      </c>
      <c r="S421" s="18" cm="1">
        <f t="array" ref="S421">VLOOKUP($A421,'movie-row'!$A$2:$Z$101,_xlfn.XMATCH(S$29,'movie-row'!$A$1:$Z$1),0)</f>
        <v>3.5</v>
      </c>
      <c r="T421" s="18" cm="1">
        <f t="array" ref="T421">VLOOKUP($A421,'movie-row'!$A$2:$Z$101,_xlfn.XMATCH(T$29,'movie-row'!$A$1:$Z$1),0)</f>
        <v>0</v>
      </c>
      <c r="U421" s="18" cm="1">
        <f t="array" ref="U421">VLOOKUP($A421,'movie-row'!$A$2:$Z$101,_xlfn.XMATCH(U$29,'movie-row'!$A$1:$Z$1),0)</f>
        <v>0</v>
      </c>
      <c r="V421" s="18" cm="1">
        <f t="array" ref="V421">VLOOKUP($A421,'movie-row'!$A$2:$Z$101,_xlfn.XMATCH(V$29,'movie-row'!$A$1:$Z$1),0)</f>
        <v>0</v>
      </c>
      <c r="W421" s="18" cm="1">
        <f t="array" ref="W421">VLOOKUP($A421,'movie-row'!$A$2:$Z$101,_xlfn.XMATCH(W$29,'movie-row'!$A$1:$Z$1),0)</f>
        <v>3</v>
      </c>
      <c r="X421" s="18" cm="1">
        <f t="array" ref="X421">VLOOKUP($A421,'movie-row'!$A$2:$Z$101,_xlfn.XMATCH(X$29,'movie-row'!$A$1:$Z$1),0)</f>
        <v>0</v>
      </c>
      <c r="Y421" s="18" cm="1">
        <f t="array" ref="Y421">VLOOKUP($A421,'movie-row'!$A$2:$Z$101,_xlfn.XMATCH(Y$29,'movie-row'!$A$1:$Z$1),0)</f>
        <v>0</v>
      </c>
      <c r="Z421" s="18" cm="1">
        <f t="array" ref="Z421">VLOOKUP($A421,'movie-row'!$A$2:$Z$101,_xlfn.XMATCH(Z$29,'movie-row'!$A$1:$Z$1),0)</f>
        <v>0</v>
      </c>
      <c r="AB421" s="38"/>
      <c r="AC421" s="38"/>
      <c r="AD421" s="38"/>
      <c r="AE421" s="38"/>
      <c r="AF421" s="38"/>
      <c r="AG421" s="38"/>
      <c r="AH421" s="38"/>
      <c r="AI421" s="38"/>
      <c r="AJ421" s="38"/>
      <c r="AK421" s="38"/>
      <c r="AL421" s="38"/>
      <c r="AM421" s="38"/>
      <c r="AN421" s="38"/>
      <c r="AO421" s="38"/>
      <c r="AP421" s="38"/>
      <c r="AQ421" s="38"/>
      <c r="AR421" s="38"/>
      <c r="AS421" s="38"/>
      <c r="AT421" s="38"/>
      <c r="AU421" s="38"/>
      <c r="AV421" s="38"/>
      <c r="AW421" s="38"/>
      <c r="AX421" s="38"/>
      <c r="AY421" s="38"/>
      <c r="AZ421" s="38"/>
    </row>
    <row r="422" spans="1:52">
      <c r="A422" s="1" t="str">
        <f t="shared" ref="A422:A425" si="75">A421</f>
        <v>1597: Meet the Parents (2000)</v>
      </c>
      <c r="B422" s="18" cm="1">
        <f t="array" ref="B422">VLOOKUP($A422,'movie-row'!$A$2:$Z$101,_xlfn.XMATCH(B$30,'movie-row'!$A$1:$Z$1),0)</f>
        <v>0</v>
      </c>
      <c r="C422" s="18" cm="1">
        <f t="array" ref="C422">VLOOKUP($A422,'movie-row'!$A$2:$Z$101,_xlfn.XMATCH(C$30,'movie-row'!$A$1:$Z$1),0)</f>
        <v>3</v>
      </c>
      <c r="D422" s="18" cm="1">
        <f t="array" ref="D422">VLOOKUP($A422,'movie-row'!$A$2:$Z$101,_xlfn.XMATCH(D$30,'movie-row'!$A$1:$Z$1),0)</f>
        <v>0</v>
      </c>
      <c r="E422" s="18" cm="1">
        <f t="array" ref="E422">VLOOKUP($A422,'movie-row'!$A$2:$Z$101,_xlfn.XMATCH(E$30,'movie-row'!$A$1:$Z$1),0)</f>
        <v>0</v>
      </c>
      <c r="F422" s="27" cm="1">
        <f t="array" ref="F422">VLOOKUP($A422,'movie-row'!$A$2:$Z$101,_xlfn.XMATCH(F$30,'movie-row'!$A$1:$Z$1),0)</f>
        <v>0</v>
      </c>
      <c r="G422" s="18" cm="1">
        <f t="array" ref="G422">VLOOKUP($A422,'movie-row'!$A$2:$Z$101,_xlfn.XMATCH(G$30,'movie-row'!$A$1:$Z$1),0)</f>
        <v>0</v>
      </c>
      <c r="H422" s="18" cm="1">
        <f t="array" ref="H422">VLOOKUP($A422,'movie-row'!$A$2:$Z$101,_xlfn.XMATCH(H$30,'movie-row'!$A$1:$Z$1),0)</f>
        <v>3.5</v>
      </c>
      <c r="I422" s="18" cm="1">
        <f t="array" ref="I422">VLOOKUP($A422,'movie-row'!$A$2:$Z$101,_xlfn.XMATCH(I$30,'movie-row'!$A$1:$Z$1),0)</f>
        <v>0</v>
      </c>
      <c r="J422" s="18" cm="1">
        <f t="array" ref="J422">VLOOKUP($A422,'movie-row'!$A$2:$Z$101,_xlfn.XMATCH(J$30,'movie-row'!$A$1:$Z$1),0)</f>
        <v>0</v>
      </c>
      <c r="K422" s="18" cm="1">
        <f t="array" ref="K422">VLOOKUP($A422,'movie-row'!$A$2:$Z$101,_xlfn.XMATCH(K$30,'movie-row'!$A$1:$Z$1),0)</f>
        <v>4</v>
      </c>
      <c r="L422" s="18" cm="1">
        <f t="array" ref="L422">VLOOKUP($A422,'movie-row'!$A$2:$Z$101,_xlfn.XMATCH(L$30,'movie-row'!$A$1:$Z$1),0)</f>
        <v>0</v>
      </c>
      <c r="M422" s="18" cm="1">
        <f t="array" ref="M422">VLOOKUP($A422,'movie-row'!$A$2:$Z$101,_xlfn.XMATCH(M$30,'movie-row'!$A$1:$Z$1),0)</f>
        <v>0</v>
      </c>
      <c r="N422" s="18" cm="1">
        <f t="array" ref="N422">VLOOKUP($A422,'movie-row'!$A$2:$Z$101,_xlfn.XMATCH(N$30,'movie-row'!$A$1:$Z$1),0)</f>
        <v>3.5</v>
      </c>
      <c r="O422" s="27" cm="1">
        <f t="array" ref="O422">VLOOKUP($A422,'movie-row'!$A$2:$Z$101,_xlfn.XMATCH(O$30,'movie-row'!$A$1:$Z$1),0)</f>
        <v>2</v>
      </c>
      <c r="P422" s="18" cm="1">
        <f t="array" ref="P422">VLOOKUP($A422,'movie-row'!$A$2:$Z$101,_xlfn.XMATCH(P$30,'movie-row'!$A$1:$Z$1),0)</f>
        <v>0</v>
      </c>
      <c r="Q422" s="18" cm="1">
        <f t="array" ref="Q422">VLOOKUP($A422,'movie-row'!$A$2:$Z$101,_xlfn.XMATCH(Q$30,'movie-row'!$A$1:$Z$1),0)</f>
        <v>2</v>
      </c>
      <c r="R422" s="18" cm="1">
        <f t="array" ref="R422">VLOOKUP($A422,'movie-row'!$A$2:$Z$101,_xlfn.XMATCH(R$30,'movie-row'!$A$1:$Z$1),0)</f>
        <v>0</v>
      </c>
      <c r="S422" s="18" cm="1">
        <f t="array" ref="S422">VLOOKUP($A422,'movie-row'!$A$2:$Z$101,_xlfn.XMATCH(S$30,'movie-row'!$A$1:$Z$1),0)</f>
        <v>0</v>
      </c>
      <c r="T422" s="18" cm="1">
        <f t="array" ref="T422">VLOOKUP($A422,'movie-row'!$A$2:$Z$101,_xlfn.XMATCH(T$30,'movie-row'!$A$1:$Z$1),0)</f>
        <v>0</v>
      </c>
      <c r="U422" s="18" cm="1">
        <f t="array" ref="U422">VLOOKUP($A422,'movie-row'!$A$2:$Z$101,_xlfn.XMATCH(U$30,'movie-row'!$A$1:$Z$1),0)</f>
        <v>3.5</v>
      </c>
      <c r="V422" s="18" cm="1">
        <f t="array" ref="V422">VLOOKUP($A422,'movie-row'!$A$2:$Z$101,_xlfn.XMATCH(V$30,'movie-row'!$A$1:$Z$1),0)</f>
        <v>0</v>
      </c>
      <c r="W422" s="18" cm="1">
        <f t="array" ref="W422">VLOOKUP($A422,'movie-row'!$A$2:$Z$101,_xlfn.XMATCH(W$30,'movie-row'!$A$1:$Z$1),0)</f>
        <v>4</v>
      </c>
      <c r="X422" s="18" cm="1">
        <f t="array" ref="X422">VLOOKUP($A422,'movie-row'!$A$2:$Z$101,_xlfn.XMATCH(X$30,'movie-row'!$A$1:$Z$1),0)</f>
        <v>0</v>
      </c>
      <c r="Y422" s="18" cm="1">
        <f t="array" ref="Y422">VLOOKUP($A422,'movie-row'!$A$2:$Z$101,_xlfn.XMATCH(Y$30,'movie-row'!$A$1:$Z$1),0)</f>
        <v>0</v>
      </c>
      <c r="Z422" s="18" cm="1">
        <f t="array" ref="Z422">VLOOKUP($A422,'movie-row'!$A$2:$Z$101,_xlfn.XMATCH(Z$30,'movie-row'!$A$1:$Z$1),0)</f>
        <v>2</v>
      </c>
      <c r="AB422" s="38"/>
      <c r="AC422" s="38"/>
      <c r="AD422" s="38"/>
      <c r="AE422" s="38"/>
      <c r="AF422" s="38"/>
      <c r="AG422" s="38"/>
      <c r="AH422" s="38"/>
      <c r="AI422" s="38"/>
      <c r="AJ422" s="38"/>
      <c r="AK422" s="38"/>
      <c r="AL422" s="38"/>
      <c r="AM422" s="38"/>
      <c r="AN422" s="38"/>
      <c r="AO422" s="38"/>
      <c r="AP422" s="38"/>
      <c r="AQ422" s="38"/>
      <c r="AR422" s="38"/>
      <c r="AS422" s="38"/>
      <c r="AT422" s="38"/>
      <c r="AU422" s="38"/>
      <c r="AV422" s="38"/>
      <c r="AW422" s="38"/>
      <c r="AX422" s="38"/>
      <c r="AY422" s="38"/>
      <c r="AZ422" s="38"/>
    </row>
    <row r="423" spans="1:52">
      <c r="A423" s="1" t="str">
        <f t="shared" si="75"/>
        <v>1597: Meet the Parents (2000)</v>
      </c>
      <c r="B423" s="18" cm="1">
        <f t="array" ref="B423">VLOOKUP($A423,'movie-row'!$A$2:$Z$101,_xlfn.XMATCH(B$31,'movie-row'!$A$1:$Z$1),0)</f>
        <v>0</v>
      </c>
      <c r="C423" s="18" cm="1">
        <f t="array" ref="C423">VLOOKUP($A423,'movie-row'!$A$2:$Z$101,_xlfn.XMATCH(C$31,'movie-row'!$A$1:$Z$1),0)</f>
        <v>0</v>
      </c>
      <c r="D423" s="18" cm="1">
        <f t="array" ref="D423">VLOOKUP($A423,'movie-row'!$A$2:$Z$101,_xlfn.XMATCH(D$31,'movie-row'!$A$1:$Z$1),0)</f>
        <v>3.5</v>
      </c>
      <c r="E423" s="18" cm="1">
        <f t="array" ref="E423">VLOOKUP($A423,'movie-row'!$A$2:$Z$101,_xlfn.XMATCH(E$31,'movie-row'!$A$1:$Z$1),0)</f>
        <v>5</v>
      </c>
      <c r="F423" s="27" cm="1">
        <f t="array" ref="F423">VLOOKUP($A423,'movie-row'!$A$2:$Z$101,_xlfn.XMATCH(F$31,'movie-row'!$A$1:$Z$1),0)</f>
        <v>2</v>
      </c>
      <c r="G423" s="18" cm="1">
        <f t="array" ref="G423">VLOOKUP($A423,'movie-row'!$A$2:$Z$101,_xlfn.XMATCH(G$31,'movie-row'!$A$1:$Z$1),0)</f>
        <v>0</v>
      </c>
      <c r="H423" s="18" cm="1">
        <f t="array" ref="H423">VLOOKUP($A423,'movie-row'!$A$2:$Z$101,_xlfn.XMATCH(H$31,'movie-row'!$A$1:$Z$1),0)</f>
        <v>4</v>
      </c>
      <c r="I423" s="18" cm="1">
        <f t="array" ref="I423">VLOOKUP($A423,'movie-row'!$A$2:$Z$101,_xlfn.XMATCH(I$31,'movie-row'!$A$1:$Z$1),0)</f>
        <v>3.5</v>
      </c>
      <c r="J423" s="18" cm="1">
        <f t="array" ref="J423">VLOOKUP($A423,'movie-row'!$A$2:$Z$101,_xlfn.XMATCH(J$31,'movie-row'!$A$1:$Z$1),0)</f>
        <v>3.5</v>
      </c>
      <c r="K423" s="18" cm="1">
        <f t="array" ref="K423">VLOOKUP($A423,'movie-row'!$A$2:$Z$101,_xlfn.XMATCH(K$31,'movie-row'!$A$1:$Z$1),0)</f>
        <v>0</v>
      </c>
      <c r="L423" s="18" cm="1">
        <f t="array" ref="L423">VLOOKUP($A423,'movie-row'!$A$2:$Z$101,_xlfn.XMATCH(L$31,'movie-row'!$A$1:$Z$1),0)</f>
        <v>0</v>
      </c>
      <c r="M423" s="18" cm="1">
        <f t="array" ref="M423">VLOOKUP($A423,'movie-row'!$A$2:$Z$101,_xlfn.XMATCH(M$31,'movie-row'!$A$1:$Z$1),0)</f>
        <v>0</v>
      </c>
      <c r="N423" s="18" cm="1">
        <f t="array" ref="N423">VLOOKUP($A423,'movie-row'!$A$2:$Z$101,_xlfn.XMATCH(N$31,'movie-row'!$A$1:$Z$1),0)</f>
        <v>0</v>
      </c>
      <c r="O423" s="27" cm="1">
        <f t="array" ref="O423">VLOOKUP($A423,'movie-row'!$A$2:$Z$101,_xlfn.XMATCH(O$31,'movie-row'!$A$1:$Z$1),0)</f>
        <v>3.5</v>
      </c>
      <c r="P423" s="18" cm="1">
        <f t="array" ref="P423">VLOOKUP($A423,'movie-row'!$A$2:$Z$101,_xlfn.XMATCH(P$31,'movie-row'!$A$1:$Z$1),0)</f>
        <v>0</v>
      </c>
      <c r="Q423" s="18" cm="1">
        <f t="array" ref="Q423">VLOOKUP($A423,'movie-row'!$A$2:$Z$101,_xlfn.XMATCH(Q$31,'movie-row'!$A$1:$Z$1),0)</f>
        <v>3</v>
      </c>
      <c r="R423" s="18" cm="1">
        <f t="array" ref="R423">VLOOKUP($A423,'movie-row'!$A$2:$Z$101,_xlfn.XMATCH(R$31,'movie-row'!$A$1:$Z$1),0)</f>
        <v>0</v>
      </c>
      <c r="S423" s="18" cm="1">
        <f t="array" ref="S423">VLOOKUP($A423,'movie-row'!$A$2:$Z$101,_xlfn.XMATCH(S$31,'movie-row'!$A$1:$Z$1),0)</f>
        <v>2</v>
      </c>
      <c r="T423" s="18" cm="1">
        <f t="array" ref="T423">VLOOKUP($A423,'movie-row'!$A$2:$Z$101,_xlfn.XMATCH(T$31,'movie-row'!$A$1:$Z$1),0)</f>
        <v>0</v>
      </c>
      <c r="U423" s="18" cm="1">
        <f t="array" ref="U423">VLOOKUP($A423,'movie-row'!$A$2:$Z$101,_xlfn.XMATCH(U$31,'movie-row'!$A$1:$Z$1),0)</f>
        <v>4</v>
      </c>
      <c r="V423" s="18" cm="1">
        <f t="array" ref="V423">VLOOKUP($A423,'movie-row'!$A$2:$Z$101,_xlfn.XMATCH(V$31,'movie-row'!$A$1:$Z$1),0)</f>
        <v>0</v>
      </c>
      <c r="W423" s="18" cm="1">
        <f t="array" ref="W423">VLOOKUP($A423,'movie-row'!$A$2:$Z$101,_xlfn.XMATCH(W$31,'movie-row'!$A$1:$Z$1),0)</f>
        <v>5</v>
      </c>
      <c r="X423" s="18" cm="1">
        <f t="array" ref="X423">VLOOKUP($A423,'movie-row'!$A$2:$Z$101,_xlfn.XMATCH(X$31,'movie-row'!$A$1:$Z$1),0)</f>
        <v>0</v>
      </c>
      <c r="Y423" s="18" cm="1">
        <f t="array" ref="Y423">VLOOKUP($A423,'movie-row'!$A$2:$Z$101,_xlfn.XMATCH(Y$31,'movie-row'!$A$1:$Z$1),0)</f>
        <v>2</v>
      </c>
      <c r="Z423" s="18" cm="1">
        <f t="array" ref="Z423">VLOOKUP($A423,'movie-row'!$A$2:$Z$101,_xlfn.XMATCH(Z$31,'movie-row'!$A$1:$Z$1),0)</f>
        <v>3.5</v>
      </c>
      <c r="AB423" s="38"/>
      <c r="AC423" s="38"/>
      <c r="AD423" s="38"/>
      <c r="AE423" s="38"/>
      <c r="AF423" s="38"/>
      <c r="AG423" s="38"/>
      <c r="AH423" s="38"/>
      <c r="AI423" s="38"/>
      <c r="AJ423" s="38"/>
      <c r="AK423" s="38"/>
      <c r="AL423" s="38"/>
      <c r="AM423" s="38"/>
      <c r="AN423" s="38"/>
      <c r="AO423" s="38"/>
      <c r="AP423" s="38"/>
      <c r="AQ423" s="38"/>
      <c r="AR423" s="38"/>
      <c r="AS423" s="38"/>
      <c r="AT423" s="38"/>
      <c r="AU423" s="38"/>
      <c r="AV423" s="38"/>
      <c r="AW423" s="38"/>
      <c r="AX423" s="38"/>
      <c r="AY423" s="38"/>
      <c r="AZ423" s="38"/>
    </row>
    <row r="424" spans="1:52">
      <c r="A424" s="1" t="str">
        <f t="shared" si="75"/>
        <v>1597: Meet the Parents (2000)</v>
      </c>
      <c r="B424" s="18" cm="1">
        <f t="array" ref="B424">VLOOKUP($A424,'movie-row'!$A$2:$Z$101,_xlfn.XMATCH(B$32,'movie-row'!$A$1:$Z$1),0)</f>
        <v>3.5</v>
      </c>
      <c r="C424" s="18" cm="1">
        <f t="array" ref="C424">VLOOKUP($A424,'movie-row'!$A$2:$Z$101,_xlfn.XMATCH(C$32,'movie-row'!$A$1:$Z$1),0)</f>
        <v>0</v>
      </c>
      <c r="D424" s="18" cm="1">
        <f t="array" ref="D424">VLOOKUP($A424,'movie-row'!$A$2:$Z$101,_xlfn.XMATCH(D$32,'movie-row'!$A$1:$Z$1),0)</f>
        <v>3</v>
      </c>
      <c r="E424" s="18" cm="1">
        <f t="array" ref="E424">VLOOKUP($A424,'movie-row'!$A$2:$Z$101,_xlfn.XMATCH(E$32,'movie-row'!$A$1:$Z$1),0)</f>
        <v>0</v>
      </c>
      <c r="F424" s="27" cm="1">
        <f t="array" ref="F424">VLOOKUP($A424,'movie-row'!$A$2:$Z$101,_xlfn.XMATCH(F$32,'movie-row'!$A$1:$Z$1),0)</f>
        <v>5</v>
      </c>
      <c r="G424" s="18" cm="1">
        <f t="array" ref="G424">VLOOKUP($A424,'movie-row'!$A$2:$Z$101,_xlfn.XMATCH(G$32,'movie-row'!$A$1:$Z$1),0)</f>
        <v>0</v>
      </c>
      <c r="H424" s="18" cm="1">
        <f t="array" ref="H424">VLOOKUP($A424,'movie-row'!$A$2:$Z$101,_xlfn.XMATCH(H$32,'movie-row'!$A$1:$Z$1),0)</f>
        <v>0</v>
      </c>
      <c r="I424" s="18" cm="1">
        <f t="array" ref="I424">VLOOKUP($A424,'movie-row'!$A$2:$Z$101,_xlfn.XMATCH(I$32,'movie-row'!$A$1:$Z$1),0)</f>
        <v>2</v>
      </c>
      <c r="J424" s="18" cm="1">
        <f t="array" ref="J424">VLOOKUP($A424,'movie-row'!$A$2:$Z$101,_xlfn.XMATCH(J$32,'movie-row'!$A$1:$Z$1),0)</f>
        <v>0</v>
      </c>
      <c r="K424" s="18" cm="1">
        <f t="array" ref="K424">VLOOKUP($A424,'movie-row'!$A$2:$Z$101,_xlfn.XMATCH(K$32,'movie-row'!$A$1:$Z$1),0)</f>
        <v>4</v>
      </c>
      <c r="L424" s="18" cm="1">
        <f t="array" ref="L424">VLOOKUP($A424,'movie-row'!$A$2:$Z$101,_xlfn.XMATCH(L$32,'movie-row'!$A$1:$Z$1),0)</f>
        <v>0</v>
      </c>
      <c r="M424" s="18" cm="1">
        <f t="array" ref="M424">VLOOKUP($A424,'movie-row'!$A$2:$Z$101,_xlfn.XMATCH(M$32,'movie-row'!$A$1:$Z$1),0)</f>
        <v>5</v>
      </c>
      <c r="N424" s="18" cm="1">
        <f t="array" ref="N424">VLOOKUP($A424,'movie-row'!$A$2:$Z$101,_xlfn.XMATCH(N$32,'movie-row'!$A$1:$Z$1),0)</f>
        <v>0</v>
      </c>
      <c r="O424" s="27" cm="1">
        <f t="array" ref="O424">VLOOKUP($A424,'movie-row'!$A$2:$Z$101,_xlfn.XMATCH(O$32,'movie-row'!$A$1:$Z$1),0)</f>
        <v>4</v>
      </c>
      <c r="P424" s="18" cm="1">
        <f t="array" ref="P424">VLOOKUP($A424,'movie-row'!$A$2:$Z$101,_xlfn.XMATCH(P$32,'movie-row'!$A$1:$Z$1),0)</f>
        <v>2</v>
      </c>
      <c r="Q424" s="18" cm="1">
        <f t="array" ref="Q424">VLOOKUP($A424,'movie-row'!$A$2:$Z$101,_xlfn.XMATCH(Q$32,'movie-row'!$A$1:$Z$1),0)</f>
        <v>0</v>
      </c>
      <c r="R424" s="18" cm="1">
        <f t="array" ref="R424">VLOOKUP($A424,'movie-row'!$A$2:$Z$101,_xlfn.XMATCH(R$32,'movie-row'!$A$1:$Z$1),0)</f>
        <v>3.5</v>
      </c>
      <c r="S424" s="18" cm="1">
        <f t="array" ref="S424">VLOOKUP($A424,'movie-row'!$A$2:$Z$101,_xlfn.XMATCH(S$32,'movie-row'!$A$1:$Z$1),0)</f>
        <v>0</v>
      </c>
      <c r="T424" s="18" cm="1">
        <f t="array" ref="T424">VLOOKUP($A424,'movie-row'!$A$2:$Z$101,_xlfn.XMATCH(T$32,'movie-row'!$A$1:$Z$1),0)</f>
        <v>0</v>
      </c>
      <c r="U424" s="18" cm="1">
        <f t="array" ref="U424">VLOOKUP($A424,'movie-row'!$A$2:$Z$101,_xlfn.XMATCH(U$32,'movie-row'!$A$1:$Z$1),0)</f>
        <v>2</v>
      </c>
      <c r="V424" s="18" cm="1">
        <f t="array" ref="V424">VLOOKUP($A424,'movie-row'!$A$2:$Z$101,_xlfn.XMATCH(V$32,'movie-row'!$A$1:$Z$1),0)</f>
        <v>5</v>
      </c>
      <c r="W424" s="18" cm="1">
        <f t="array" ref="W424">VLOOKUP($A424,'movie-row'!$A$2:$Z$101,_xlfn.XMATCH(W$32,'movie-row'!$A$1:$Z$1),0)</f>
        <v>0</v>
      </c>
      <c r="X424" s="18" cm="1">
        <f t="array" ref="X424">VLOOKUP($A424,'movie-row'!$A$2:$Z$101,_xlfn.XMATCH(X$32,'movie-row'!$A$1:$Z$1),0)</f>
        <v>0</v>
      </c>
      <c r="Y424" s="18" cm="1">
        <f t="array" ref="Y424">VLOOKUP($A424,'movie-row'!$A$2:$Z$101,_xlfn.XMATCH(Y$32,'movie-row'!$A$1:$Z$1),0)</f>
        <v>3.5</v>
      </c>
      <c r="Z424" s="18" cm="1">
        <f t="array" ref="Z424">VLOOKUP($A424,'movie-row'!$A$2:$Z$101,_xlfn.XMATCH(Z$32,'movie-row'!$A$1:$Z$1),0)</f>
        <v>0</v>
      </c>
      <c r="AB424" s="38"/>
      <c r="AC424" s="38"/>
      <c r="AD424" s="38"/>
      <c r="AE424" s="38"/>
      <c r="AF424" s="38"/>
      <c r="AG424" s="38"/>
      <c r="AH424" s="38"/>
      <c r="AI424" s="38"/>
      <c r="AJ424" s="38"/>
      <c r="AK424" s="38"/>
      <c r="AL424" s="38"/>
      <c r="AM424" s="38"/>
      <c r="AN424" s="38"/>
      <c r="AO424" s="38"/>
      <c r="AP424" s="38"/>
      <c r="AQ424" s="38"/>
      <c r="AR424" s="38"/>
      <c r="AS424" s="38"/>
      <c r="AT424" s="38"/>
      <c r="AU424" s="38"/>
      <c r="AV424" s="38"/>
      <c r="AW424" s="38"/>
      <c r="AX424" s="38"/>
      <c r="AY424" s="38"/>
      <c r="AZ424" s="38"/>
    </row>
    <row r="425" spans="1:52">
      <c r="A425" s="1" t="str">
        <f t="shared" si="75"/>
        <v>1597: Meet the Parents (2000)</v>
      </c>
      <c r="B425" s="18" cm="1">
        <f t="array" ref="B425">VLOOKUP($A425,'movie-row'!$A$2:$Z$101,_xlfn.XMATCH(B$33,'movie-row'!$A$1:$Z$1),0)</f>
        <v>0</v>
      </c>
      <c r="C425" s="18" cm="1">
        <f t="array" ref="C425">VLOOKUP($A425,'movie-row'!$A$2:$Z$101,_xlfn.XMATCH(C$33,'movie-row'!$A$1:$Z$1),0)</f>
        <v>0</v>
      </c>
      <c r="D425" s="18" cm="1">
        <f t="array" ref="D425">VLOOKUP($A425,'movie-row'!$A$2:$Z$101,_xlfn.XMATCH(D$33,'movie-row'!$A$1:$Z$1),0)</f>
        <v>3</v>
      </c>
      <c r="E425" s="18" cm="1">
        <f t="array" ref="E425">VLOOKUP($A425,'movie-row'!$A$2:$Z$101,_xlfn.XMATCH(E$33,'movie-row'!$A$1:$Z$1),0)</f>
        <v>4</v>
      </c>
      <c r="F425" s="27" cm="1">
        <f t="array" ref="F425">VLOOKUP($A425,'movie-row'!$A$2:$Z$101,_xlfn.XMATCH(F$33,'movie-row'!$A$1:$Z$1),0)</f>
        <v>2</v>
      </c>
      <c r="G425" s="18" cm="1">
        <f t="array" ref="G425">VLOOKUP($A425,'movie-row'!$A$2:$Z$101,_xlfn.XMATCH(G$33,'movie-row'!$A$1:$Z$1),0)</f>
        <v>3</v>
      </c>
      <c r="H425" s="18" cm="1">
        <f t="array" ref="H425">VLOOKUP($A425,'movie-row'!$A$2:$Z$101,_xlfn.XMATCH(H$33,'movie-row'!$A$1:$Z$1),0)</f>
        <v>0</v>
      </c>
      <c r="I425" s="18" cm="1">
        <f t="array" ref="I425">VLOOKUP($A425,'movie-row'!$A$2:$Z$101,_xlfn.XMATCH(I$33,'movie-row'!$A$1:$Z$1),0)</f>
        <v>0</v>
      </c>
      <c r="J425" s="18" cm="1">
        <f t="array" ref="J425">VLOOKUP($A425,'movie-row'!$A$2:$Z$101,_xlfn.XMATCH(J$33,'movie-row'!$A$1:$Z$1),0)</f>
        <v>2</v>
      </c>
      <c r="K425" s="18" cm="1">
        <f t="array" ref="K425">VLOOKUP($A425,'movie-row'!$A$2:$Z$101,_xlfn.XMATCH(K$33,'movie-row'!$A$1:$Z$1),0)</f>
        <v>3</v>
      </c>
      <c r="L425" s="18" cm="1">
        <f t="array" ref="L425">VLOOKUP($A425,'movie-row'!$A$2:$Z$101,_xlfn.XMATCH(L$33,'movie-row'!$A$1:$Z$1),0)</f>
        <v>3</v>
      </c>
      <c r="M425" s="18" cm="1">
        <f t="array" ref="M425">VLOOKUP($A425,'movie-row'!$A$2:$Z$101,_xlfn.XMATCH(M$33,'movie-row'!$A$1:$Z$1),0)</f>
        <v>0</v>
      </c>
      <c r="N425" s="18" cm="1">
        <f t="array" ref="N425">VLOOKUP($A425,'movie-row'!$A$2:$Z$101,_xlfn.XMATCH(N$33,'movie-row'!$A$1:$Z$1),0)</f>
        <v>0</v>
      </c>
      <c r="O425" s="27" cm="1">
        <f t="array" ref="O425">VLOOKUP($A425,'movie-row'!$A$2:$Z$101,_xlfn.XMATCH(O$33,'movie-row'!$A$1:$Z$1),0)</f>
        <v>3</v>
      </c>
      <c r="P425" s="18" cm="1">
        <f t="array" ref="P425">VLOOKUP($A425,'movie-row'!$A$2:$Z$101,_xlfn.XMATCH(P$33,'movie-row'!$A$1:$Z$1),0)</f>
        <v>0</v>
      </c>
      <c r="Q425" s="18" cm="1">
        <f t="array" ref="Q425">VLOOKUP($A425,'movie-row'!$A$2:$Z$101,_xlfn.XMATCH(Q$33,'movie-row'!$A$1:$Z$1),0)</f>
        <v>0</v>
      </c>
      <c r="R425" s="18" cm="1">
        <f t="array" ref="R425">VLOOKUP($A425,'movie-row'!$A$2:$Z$101,_xlfn.XMATCH(R$33,'movie-row'!$A$1:$Z$1),0)</f>
        <v>2</v>
      </c>
      <c r="S425" s="18" cm="1">
        <f t="array" ref="S425">VLOOKUP($A425,'movie-row'!$A$2:$Z$101,_xlfn.XMATCH(S$33,'movie-row'!$A$1:$Z$1),0)</f>
        <v>0</v>
      </c>
      <c r="T425" s="18" cm="1">
        <f t="array" ref="T425">VLOOKUP($A425,'movie-row'!$A$2:$Z$101,_xlfn.XMATCH(T$33,'movie-row'!$A$1:$Z$1),0)</f>
        <v>2</v>
      </c>
      <c r="U425" s="18" cm="1">
        <f t="array" ref="U425">VLOOKUP($A425,'movie-row'!$A$2:$Z$101,_xlfn.XMATCH(U$33,'movie-row'!$A$1:$Z$1),0)</f>
        <v>0</v>
      </c>
      <c r="V425" s="18" cm="1">
        <f t="array" ref="V425">VLOOKUP($A425,'movie-row'!$A$2:$Z$101,_xlfn.XMATCH(V$33,'movie-row'!$A$1:$Z$1),0)</f>
        <v>0</v>
      </c>
      <c r="W425" s="18" cm="1">
        <f t="array" ref="W425">VLOOKUP($A425,'movie-row'!$A$2:$Z$101,_xlfn.XMATCH(W$33,'movie-row'!$A$1:$Z$1),0)</f>
        <v>2</v>
      </c>
      <c r="X425" s="18" cm="1">
        <f t="array" ref="X425">VLOOKUP($A425,'movie-row'!$A$2:$Z$101,_xlfn.XMATCH(X$33,'movie-row'!$A$1:$Z$1),0)</f>
        <v>0</v>
      </c>
      <c r="Y425" s="18" cm="1">
        <f t="array" ref="Y425">VLOOKUP($A425,'movie-row'!$A$2:$Z$101,_xlfn.XMATCH(Y$33,'movie-row'!$A$1:$Z$1),0)</f>
        <v>3</v>
      </c>
      <c r="Z425" s="18" cm="1">
        <f t="array" ref="Z425">VLOOKUP($A425,'movie-row'!$A$2:$Z$101,_xlfn.XMATCH(Z$33,'movie-row'!$A$1:$Z$1),0)</f>
        <v>3.5</v>
      </c>
      <c r="AB425" s="38"/>
      <c r="AC425" s="38"/>
      <c r="AD425" s="38"/>
      <c r="AE425" s="38"/>
      <c r="AF425" s="38"/>
      <c r="AG425" s="38"/>
      <c r="AH425" s="38"/>
      <c r="AI425" s="38"/>
      <c r="AJ425" s="38"/>
      <c r="AK425" s="38"/>
      <c r="AL425" s="38"/>
      <c r="AM425" s="38"/>
      <c r="AN425" s="38"/>
      <c r="AO425" s="38"/>
      <c r="AP425" s="38"/>
      <c r="AQ425" s="38"/>
      <c r="AR425" s="38"/>
      <c r="AS425" s="38"/>
      <c r="AT425" s="38"/>
      <c r="AU425" s="38"/>
      <c r="AV425" s="38"/>
      <c r="AW425" s="38"/>
      <c r="AX425" s="38"/>
      <c r="AY425" s="38"/>
      <c r="AZ425" s="38"/>
    </row>
    <row r="426" spans="1:52">
      <c r="A426" s="21" t="s">
        <v>76</v>
      </c>
      <c r="B426" s="18" cm="1">
        <f t="array" ref="B426">VLOOKUP($A426,'movie-row'!$A$2:$Z$101,_xlfn.XMATCH(B$29,'movie-row'!$A$1:$Z$1),0)</f>
        <v>3.5</v>
      </c>
      <c r="C426" s="18" cm="1">
        <f t="array" ref="C426">VLOOKUP($A426,'movie-row'!$A$2:$Z$101,_xlfn.XMATCH(C$29,'movie-row'!$A$1:$Z$1),0)</f>
        <v>0</v>
      </c>
      <c r="D426" s="18" cm="1">
        <f t="array" ref="D426">VLOOKUP($A426,'movie-row'!$A$2:$Z$101,_xlfn.XMATCH(D$29,'movie-row'!$A$1:$Z$1),0)</f>
        <v>0</v>
      </c>
      <c r="E426" s="18" cm="1">
        <f t="array" ref="E426">VLOOKUP($A426,'movie-row'!$A$2:$Z$101,_xlfn.XMATCH(E$29,'movie-row'!$A$1:$Z$1),0)</f>
        <v>0</v>
      </c>
      <c r="F426" s="27" cm="1">
        <f t="array" ref="F426">VLOOKUP($A426,'movie-row'!$A$2:$Z$101,_xlfn.XMATCH(F$29,'movie-row'!$A$1:$Z$1),0)</f>
        <v>4.5</v>
      </c>
      <c r="G426" s="18" cm="1">
        <f t="array" ref="G426">VLOOKUP($A426,'movie-row'!$A$2:$Z$101,_xlfn.XMATCH(G$29,'movie-row'!$A$1:$Z$1),0)</f>
        <v>0</v>
      </c>
      <c r="H426" s="18" cm="1">
        <f t="array" ref="H426">VLOOKUP($A426,'movie-row'!$A$2:$Z$101,_xlfn.XMATCH(H$29,'movie-row'!$A$1:$Z$1),0)</f>
        <v>0</v>
      </c>
      <c r="I426" s="18" cm="1">
        <f t="array" ref="I426">VLOOKUP($A426,'movie-row'!$A$2:$Z$101,_xlfn.XMATCH(I$29,'movie-row'!$A$1:$Z$1),0)</f>
        <v>0</v>
      </c>
      <c r="J426" s="18" cm="1">
        <f t="array" ref="J426">VLOOKUP($A426,'movie-row'!$A$2:$Z$101,_xlfn.XMATCH(J$29,'movie-row'!$A$1:$Z$1),0)</f>
        <v>3</v>
      </c>
      <c r="K426" s="18" cm="1">
        <f t="array" ref="K426">VLOOKUP($A426,'movie-row'!$A$2:$Z$101,_xlfn.XMATCH(K$29,'movie-row'!$A$1:$Z$1),0)</f>
        <v>0</v>
      </c>
      <c r="L426" s="18" cm="1">
        <f t="array" ref="L426">VLOOKUP($A426,'movie-row'!$A$2:$Z$101,_xlfn.XMATCH(L$29,'movie-row'!$A$1:$Z$1),0)</f>
        <v>4.5</v>
      </c>
      <c r="M426" s="18" cm="1">
        <f t="array" ref="M426">VLOOKUP($A426,'movie-row'!$A$2:$Z$101,_xlfn.XMATCH(M$29,'movie-row'!$A$1:$Z$1),0)</f>
        <v>0</v>
      </c>
      <c r="N426" s="18" cm="1">
        <f t="array" ref="N426">VLOOKUP($A426,'movie-row'!$A$2:$Z$101,_xlfn.XMATCH(N$29,'movie-row'!$A$1:$Z$1),0)</f>
        <v>0</v>
      </c>
      <c r="O426" s="27" cm="1">
        <f t="array" ref="O426">VLOOKUP($A426,'movie-row'!$A$2:$Z$101,_xlfn.XMATCH(O$29,'movie-row'!$A$1:$Z$1),0)</f>
        <v>0</v>
      </c>
      <c r="P426" s="18" cm="1">
        <f t="array" ref="P426">VLOOKUP($A426,'movie-row'!$A$2:$Z$101,_xlfn.XMATCH(P$29,'movie-row'!$A$1:$Z$1),0)</f>
        <v>3</v>
      </c>
      <c r="Q426" s="18" cm="1">
        <f t="array" ref="Q426">VLOOKUP($A426,'movie-row'!$A$2:$Z$101,_xlfn.XMATCH(Q$29,'movie-row'!$A$1:$Z$1),0)</f>
        <v>0</v>
      </c>
      <c r="R426" s="18" cm="1">
        <f t="array" ref="R426">VLOOKUP($A426,'movie-row'!$A$2:$Z$101,_xlfn.XMATCH(R$29,'movie-row'!$A$1:$Z$1),0)</f>
        <v>0</v>
      </c>
      <c r="S426" s="18" cm="1">
        <f t="array" ref="S426">VLOOKUP($A426,'movie-row'!$A$2:$Z$101,_xlfn.XMATCH(S$29,'movie-row'!$A$1:$Z$1),0)</f>
        <v>2</v>
      </c>
      <c r="T426" s="18" cm="1">
        <f t="array" ref="T426">VLOOKUP($A426,'movie-row'!$A$2:$Z$101,_xlfn.XMATCH(T$29,'movie-row'!$A$1:$Z$1),0)</f>
        <v>0</v>
      </c>
      <c r="U426" s="18" cm="1">
        <f t="array" ref="U426">VLOOKUP($A426,'movie-row'!$A$2:$Z$101,_xlfn.XMATCH(U$29,'movie-row'!$A$1:$Z$1),0)</f>
        <v>0</v>
      </c>
      <c r="V426" s="18" cm="1">
        <f t="array" ref="V426">VLOOKUP($A426,'movie-row'!$A$2:$Z$101,_xlfn.XMATCH(V$29,'movie-row'!$A$1:$Z$1),0)</f>
        <v>0</v>
      </c>
      <c r="W426" s="18" cm="1">
        <f t="array" ref="W426">VLOOKUP($A426,'movie-row'!$A$2:$Z$101,_xlfn.XMATCH(W$29,'movie-row'!$A$1:$Z$1),0)</f>
        <v>3</v>
      </c>
      <c r="X426" s="18" cm="1">
        <f t="array" ref="X426">VLOOKUP($A426,'movie-row'!$A$2:$Z$101,_xlfn.XMATCH(X$29,'movie-row'!$A$1:$Z$1),0)</f>
        <v>0</v>
      </c>
      <c r="Y426" s="18" cm="1">
        <f t="array" ref="Y426">VLOOKUP($A426,'movie-row'!$A$2:$Z$101,_xlfn.XMATCH(Y$29,'movie-row'!$A$1:$Z$1),0)</f>
        <v>0</v>
      </c>
      <c r="Z426" s="18" cm="1">
        <f t="array" ref="Z426">VLOOKUP($A426,'movie-row'!$A$2:$Z$101,_xlfn.XMATCH(Z$29,'movie-row'!$A$1:$Z$1),0)</f>
        <v>0</v>
      </c>
      <c r="AB426" s="38"/>
      <c r="AC426" s="38"/>
      <c r="AD426" s="38"/>
      <c r="AE426" s="38"/>
      <c r="AF426" s="38"/>
      <c r="AG426" s="38"/>
      <c r="AH426" s="38"/>
      <c r="AI426" s="38"/>
      <c r="AJ426" s="38"/>
      <c r="AK426" s="38"/>
      <c r="AL426" s="38"/>
      <c r="AM426" s="38"/>
      <c r="AN426" s="38"/>
      <c r="AO426" s="38"/>
      <c r="AP426" s="38"/>
      <c r="AQ426" s="38"/>
      <c r="AR426" s="38"/>
      <c r="AS426" s="38"/>
      <c r="AT426" s="38"/>
      <c r="AU426" s="38"/>
      <c r="AV426" s="38"/>
      <c r="AW426" s="38"/>
      <c r="AX426" s="38"/>
      <c r="AY426" s="38"/>
      <c r="AZ426" s="38"/>
    </row>
    <row r="427" spans="1:52">
      <c r="A427" s="1" t="str">
        <f t="shared" ref="A427:A430" si="76">A426</f>
        <v>1637: Speed (1994)</v>
      </c>
      <c r="B427" s="18" cm="1">
        <f t="array" ref="B427">VLOOKUP($A427,'movie-row'!$A$2:$Z$101,_xlfn.XMATCH(B$30,'movie-row'!$A$1:$Z$1),0)</f>
        <v>0</v>
      </c>
      <c r="C427" s="18" cm="1">
        <f t="array" ref="C427">VLOOKUP($A427,'movie-row'!$A$2:$Z$101,_xlfn.XMATCH(C$30,'movie-row'!$A$1:$Z$1),0)</f>
        <v>3</v>
      </c>
      <c r="D427" s="18" cm="1">
        <f t="array" ref="D427">VLOOKUP($A427,'movie-row'!$A$2:$Z$101,_xlfn.XMATCH(D$30,'movie-row'!$A$1:$Z$1),0)</f>
        <v>0</v>
      </c>
      <c r="E427" s="18" cm="1">
        <f t="array" ref="E427">VLOOKUP($A427,'movie-row'!$A$2:$Z$101,_xlfn.XMATCH(E$30,'movie-row'!$A$1:$Z$1),0)</f>
        <v>0</v>
      </c>
      <c r="F427" s="27" cm="1">
        <f t="array" ref="F427">VLOOKUP($A427,'movie-row'!$A$2:$Z$101,_xlfn.XMATCH(F$30,'movie-row'!$A$1:$Z$1),0)</f>
        <v>0</v>
      </c>
      <c r="G427" s="18" cm="1">
        <f t="array" ref="G427">VLOOKUP($A427,'movie-row'!$A$2:$Z$101,_xlfn.XMATCH(G$30,'movie-row'!$A$1:$Z$1),0)</f>
        <v>0</v>
      </c>
      <c r="H427" s="18" cm="1">
        <f t="array" ref="H427">VLOOKUP($A427,'movie-row'!$A$2:$Z$101,_xlfn.XMATCH(H$30,'movie-row'!$A$1:$Z$1),0)</f>
        <v>2</v>
      </c>
      <c r="I427" s="18" cm="1">
        <f t="array" ref="I427">VLOOKUP($A427,'movie-row'!$A$2:$Z$101,_xlfn.XMATCH(I$30,'movie-row'!$A$1:$Z$1),0)</f>
        <v>4</v>
      </c>
      <c r="J427" s="18" cm="1">
        <f t="array" ref="J427">VLOOKUP($A427,'movie-row'!$A$2:$Z$101,_xlfn.XMATCH(J$30,'movie-row'!$A$1:$Z$1),0)</f>
        <v>0</v>
      </c>
      <c r="K427" s="18" cm="1">
        <f t="array" ref="K427">VLOOKUP($A427,'movie-row'!$A$2:$Z$101,_xlfn.XMATCH(K$30,'movie-row'!$A$1:$Z$1),0)</f>
        <v>3.5</v>
      </c>
      <c r="L427" s="18" cm="1">
        <f t="array" ref="L427">VLOOKUP($A427,'movie-row'!$A$2:$Z$101,_xlfn.XMATCH(L$30,'movie-row'!$A$1:$Z$1),0)</f>
        <v>0</v>
      </c>
      <c r="M427" s="18" cm="1">
        <f t="array" ref="M427">VLOOKUP($A427,'movie-row'!$A$2:$Z$101,_xlfn.XMATCH(M$30,'movie-row'!$A$1:$Z$1),0)</f>
        <v>0</v>
      </c>
      <c r="N427" s="18" cm="1">
        <f t="array" ref="N427">VLOOKUP($A427,'movie-row'!$A$2:$Z$101,_xlfn.XMATCH(N$30,'movie-row'!$A$1:$Z$1),0)</f>
        <v>2</v>
      </c>
      <c r="O427" s="27" cm="1">
        <f t="array" ref="O427">VLOOKUP($A427,'movie-row'!$A$2:$Z$101,_xlfn.XMATCH(O$30,'movie-row'!$A$1:$Z$1),0)</f>
        <v>3</v>
      </c>
      <c r="P427" s="18" cm="1">
        <f t="array" ref="P427">VLOOKUP($A427,'movie-row'!$A$2:$Z$101,_xlfn.XMATCH(P$30,'movie-row'!$A$1:$Z$1),0)</f>
        <v>0</v>
      </c>
      <c r="Q427" s="18" cm="1">
        <f t="array" ref="Q427">VLOOKUP($A427,'movie-row'!$A$2:$Z$101,_xlfn.XMATCH(Q$30,'movie-row'!$A$1:$Z$1),0)</f>
        <v>3</v>
      </c>
      <c r="R427" s="18" cm="1">
        <f t="array" ref="R427">VLOOKUP($A427,'movie-row'!$A$2:$Z$101,_xlfn.XMATCH(R$30,'movie-row'!$A$1:$Z$1),0)</f>
        <v>0</v>
      </c>
      <c r="S427" s="18" cm="1">
        <f t="array" ref="S427">VLOOKUP($A427,'movie-row'!$A$2:$Z$101,_xlfn.XMATCH(S$30,'movie-row'!$A$1:$Z$1),0)</f>
        <v>0</v>
      </c>
      <c r="T427" s="18" cm="1">
        <f t="array" ref="T427">VLOOKUP($A427,'movie-row'!$A$2:$Z$101,_xlfn.XMATCH(T$30,'movie-row'!$A$1:$Z$1),0)</f>
        <v>0</v>
      </c>
      <c r="U427" s="18" cm="1">
        <f t="array" ref="U427">VLOOKUP($A427,'movie-row'!$A$2:$Z$101,_xlfn.XMATCH(U$30,'movie-row'!$A$1:$Z$1),0)</f>
        <v>2</v>
      </c>
      <c r="V427" s="18" cm="1">
        <f t="array" ref="V427">VLOOKUP($A427,'movie-row'!$A$2:$Z$101,_xlfn.XMATCH(V$30,'movie-row'!$A$1:$Z$1),0)</f>
        <v>0</v>
      </c>
      <c r="W427" s="18" cm="1">
        <f t="array" ref="W427">VLOOKUP($A427,'movie-row'!$A$2:$Z$101,_xlfn.XMATCH(W$30,'movie-row'!$A$1:$Z$1),0)</f>
        <v>0</v>
      </c>
      <c r="X427" s="18" cm="1">
        <f t="array" ref="X427">VLOOKUP($A427,'movie-row'!$A$2:$Z$101,_xlfn.XMATCH(X$30,'movie-row'!$A$1:$Z$1),0)</f>
        <v>0</v>
      </c>
      <c r="Y427" s="18" cm="1">
        <f t="array" ref="Y427">VLOOKUP($A427,'movie-row'!$A$2:$Z$101,_xlfn.XMATCH(Y$30,'movie-row'!$A$1:$Z$1),0)</f>
        <v>0</v>
      </c>
      <c r="Z427" s="18" cm="1">
        <f t="array" ref="Z427">VLOOKUP($A427,'movie-row'!$A$2:$Z$101,_xlfn.XMATCH(Z$30,'movie-row'!$A$1:$Z$1),0)</f>
        <v>3</v>
      </c>
      <c r="AB427" s="38"/>
      <c r="AC427" s="38"/>
      <c r="AD427" s="38"/>
      <c r="AE427" s="38"/>
      <c r="AF427" s="38"/>
      <c r="AG427" s="38"/>
      <c r="AH427" s="38"/>
      <c r="AI427" s="38"/>
      <c r="AJ427" s="38"/>
      <c r="AK427" s="38"/>
      <c r="AL427" s="38"/>
      <c r="AM427" s="38"/>
      <c r="AN427" s="38"/>
      <c r="AO427" s="38"/>
      <c r="AP427" s="38"/>
      <c r="AQ427" s="38"/>
      <c r="AR427" s="38"/>
      <c r="AS427" s="38"/>
      <c r="AT427" s="38"/>
      <c r="AU427" s="38"/>
      <c r="AV427" s="38"/>
      <c r="AW427" s="38"/>
      <c r="AX427" s="38"/>
      <c r="AY427" s="38"/>
      <c r="AZ427" s="38"/>
    </row>
    <row r="428" spans="1:52">
      <c r="A428" s="1" t="str">
        <f t="shared" si="76"/>
        <v>1637: Speed (1994)</v>
      </c>
      <c r="B428" s="18" cm="1">
        <f t="array" ref="B428">VLOOKUP($A428,'movie-row'!$A$2:$Z$101,_xlfn.XMATCH(B$31,'movie-row'!$A$1:$Z$1),0)</f>
        <v>0</v>
      </c>
      <c r="C428" s="18" cm="1">
        <f t="array" ref="C428">VLOOKUP($A428,'movie-row'!$A$2:$Z$101,_xlfn.XMATCH(C$31,'movie-row'!$A$1:$Z$1),0)</f>
        <v>4.5</v>
      </c>
      <c r="D428" s="18" cm="1">
        <f t="array" ref="D428">VLOOKUP($A428,'movie-row'!$A$2:$Z$101,_xlfn.XMATCH(D$31,'movie-row'!$A$1:$Z$1),0)</f>
        <v>0</v>
      </c>
      <c r="E428" s="18" cm="1">
        <f t="array" ref="E428">VLOOKUP($A428,'movie-row'!$A$2:$Z$101,_xlfn.XMATCH(E$31,'movie-row'!$A$1:$Z$1),0)</f>
        <v>4</v>
      </c>
      <c r="F428" s="27" cm="1">
        <f t="array" ref="F428">VLOOKUP($A428,'movie-row'!$A$2:$Z$101,_xlfn.XMATCH(F$31,'movie-row'!$A$1:$Z$1),0)</f>
        <v>2</v>
      </c>
      <c r="G428" s="18" cm="1">
        <f t="array" ref="G428">VLOOKUP($A428,'movie-row'!$A$2:$Z$101,_xlfn.XMATCH(G$31,'movie-row'!$A$1:$Z$1),0)</f>
        <v>0</v>
      </c>
      <c r="H428" s="18" cm="1">
        <f t="array" ref="H428">VLOOKUP($A428,'movie-row'!$A$2:$Z$101,_xlfn.XMATCH(H$31,'movie-row'!$A$1:$Z$1),0)</f>
        <v>3.5</v>
      </c>
      <c r="I428" s="18" cm="1">
        <f t="array" ref="I428">VLOOKUP($A428,'movie-row'!$A$2:$Z$101,_xlfn.XMATCH(I$31,'movie-row'!$A$1:$Z$1),0)</f>
        <v>2</v>
      </c>
      <c r="J428" s="18" cm="1">
        <f t="array" ref="J428">VLOOKUP($A428,'movie-row'!$A$2:$Z$101,_xlfn.XMATCH(J$31,'movie-row'!$A$1:$Z$1),0)</f>
        <v>0</v>
      </c>
      <c r="K428" s="18" cm="1">
        <f t="array" ref="K428">VLOOKUP($A428,'movie-row'!$A$2:$Z$101,_xlfn.XMATCH(K$31,'movie-row'!$A$1:$Z$1),0)</f>
        <v>0</v>
      </c>
      <c r="L428" s="18" cm="1">
        <f t="array" ref="L428">VLOOKUP($A428,'movie-row'!$A$2:$Z$101,_xlfn.XMATCH(L$31,'movie-row'!$A$1:$Z$1),0)</f>
        <v>0</v>
      </c>
      <c r="M428" s="18" cm="1">
        <f t="array" ref="M428">VLOOKUP($A428,'movie-row'!$A$2:$Z$101,_xlfn.XMATCH(M$31,'movie-row'!$A$1:$Z$1),0)</f>
        <v>0</v>
      </c>
      <c r="N428" s="18" cm="1">
        <f t="array" ref="N428">VLOOKUP($A428,'movie-row'!$A$2:$Z$101,_xlfn.XMATCH(N$31,'movie-row'!$A$1:$Z$1),0)</f>
        <v>0</v>
      </c>
      <c r="O428" s="27" cm="1">
        <f t="array" ref="O428">VLOOKUP($A428,'movie-row'!$A$2:$Z$101,_xlfn.XMATCH(O$31,'movie-row'!$A$1:$Z$1),0)</f>
        <v>0</v>
      </c>
      <c r="P428" s="18" cm="1">
        <f t="array" ref="P428">VLOOKUP($A428,'movie-row'!$A$2:$Z$101,_xlfn.XMATCH(P$31,'movie-row'!$A$1:$Z$1),0)</f>
        <v>0</v>
      </c>
      <c r="Q428" s="18" cm="1">
        <f t="array" ref="Q428">VLOOKUP($A428,'movie-row'!$A$2:$Z$101,_xlfn.XMATCH(Q$31,'movie-row'!$A$1:$Z$1),0)</f>
        <v>2.5</v>
      </c>
      <c r="R428" s="18" cm="1">
        <f t="array" ref="R428">VLOOKUP($A428,'movie-row'!$A$2:$Z$101,_xlfn.XMATCH(R$31,'movie-row'!$A$1:$Z$1),0)</f>
        <v>0</v>
      </c>
      <c r="S428" s="18" cm="1">
        <f t="array" ref="S428">VLOOKUP($A428,'movie-row'!$A$2:$Z$101,_xlfn.XMATCH(S$31,'movie-row'!$A$1:$Z$1),0)</f>
        <v>3</v>
      </c>
      <c r="T428" s="18" cm="1">
        <f t="array" ref="T428">VLOOKUP($A428,'movie-row'!$A$2:$Z$101,_xlfn.XMATCH(T$31,'movie-row'!$A$1:$Z$1),0)</f>
        <v>0</v>
      </c>
      <c r="U428" s="18" cm="1">
        <f t="array" ref="U428">VLOOKUP($A428,'movie-row'!$A$2:$Z$101,_xlfn.XMATCH(U$31,'movie-row'!$A$1:$Z$1),0)</f>
        <v>3.5</v>
      </c>
      <c r="V428" s="18" cm="1">
        <f t="array" ref="V428">VLOOKUP($A428,'movie-row'!$A$2:$Z$101,_xlfn.XMATCH(V$31,'movie-row'!$A$1:$Z$1),0)</f>
        <v>0</v>
      </c>
      <c r="W428" s="18" cm="1">
        <f t="array" ref="W428">VLOOKUP($A428,'movie-row'!$A$2:$Z$101,_xlfn.XMATCH(W$31,'movie-row'!$A$1:$Z$1),0)</f>
        <v>3</v>
      </c>
      <c r="X428" s="18" cm="1">
        <f t="array" ref="X428">VLOOKUP($A428,'movie-row'!$A$2:$Z$101,_xlfn.XMATCH(X$31,'movie-row'!$A$1:$Z$1),0)</f>
        <v>0</v>
      </c>
      <c r="Y428" s="18" cm="1">
        <f t="array" ref="Y428">VLOOKUP($A428,'movie-row'!$A$2:$Z$101,_xlfn.XMATCH(Y$31,'movie-row'!$A$1:$Z$1),0)</f>
        <v>2</v>
      </c>
      <c r="Z428" s="18" cm="1">
        <f t="array" ref="Z428">VLOOKUP($A428,'movie-row'!$A$2:$Z$101,_xlfn.XMATCH(Z$31,'movie-row'!$A$1:$Z$1),0)</f>
        <v>2</v>
      </c>
      <c r="AB428" s="38"/>
      <c r="AC428" s="38"/>
      <c r="AD428" s="38"/>
      <c r="AE428" s="38"/>
      <c r="AF428" s="38"/>
      <c r="AG428" s="38"/>
      <c r="AH428" s="38"/>
      <c r="AI428" s="38"/>
      <c r="AJ428" s="38"/>
      <c r="AK428" s="38"/>
      <c r="AL428" s="38"/>
      <c r="AM428" s="38"/>
      <c r="AN428" s="38"/>
      <c r="AO428" s="38"/>
      <c r="AP428" s="38"/>
      <c r="AQ428" s="38"/>
      <c r="AR428" s="38"/>
      <c r="AS428" s="38"/>
      <c r="AT428" s="38"/>
      <c r="AU428" s="38"/>
      <c r="AV428" s="38"/>
      <c r="AW428" s="38"/>
      <c r="AX428" s="38"/>
      <c r="AY428" s="38"/>
      <c r="AZ428" s="38"/>
    </row>
    <row r="429" spans="1:52">
      <c r="A429" s="1" t="str">
        <f t="shared" si="76"/>
        <v>1637: Speed (1994)</v>
      </c>
      <c r="B429" s="18" cm="1">
        <f t="array" ref="B429">VLOOKUP($A429,'movie-row'!$A$2:$Z$101,_xlfn.XMATCH(B$32,'movie-row'!$A$1:$Z$1),0)</f>
        <v>0</v>
      </c>
      <c r="C429" s="18" cm="1">
        <f t="array" ref="C429">VLOOKUP($A429,'movie-row'!$A$2:$Z$101,_xlfn.XMATCH(C$32,'movie-row'!$A$1:$Z$1),0)</f>
        <v>0</v>
      </c>
      <c r="D429" s="18" cm="1">
        <f t="array" ref="D429">VLOOKUP($A429,'movie-row'!$A$2:$Z$101,_xlfn.XMATCH(D$32,'movie-row'!$A$1:$Z$1),0)</f>
        <v>3</v>
      </c>
      <c r="E429" s="18" cm="1">
        <f t="array" ref="E429">VLOOKUP($A429,'movie-row'!$A$2:$Z$101,_xlfn.XMATCH(E$32,'movie-row'!$A$1:$Z$1),0)</f>
        <v>4</v>
      </c>
      <c r="F429" s="27" cm="1">
        <f t="array" ref="F429">VLOOKUP($A429,'movie-row'!$A$2:$Z$101,_xlfn.XMATCH(F$32,'movie-row'!$A$1:$Z$1),0)</f>
        <v>4</v>
      </c>
      <c r="G429" s="18" cm="1">
        <f t="array" ref="G429">VLOOKUP($A429,'movie-row'!$A$2:$Z$101,_xlfn.XMATCH(G$32,'movie-row'!$A$1:$Z$1),0)</f>
        <v>0</v>
      </c>
      <c r="H429" s="18" cm="1">
        <f t="array" ref="H429">VLOOKUP($A429,'movie-row'!$A$2:$Z$101,_xlfn.XMATCH(H$32,'movie-row'!$A$1:$Z$1),0)</f>
        <v>0</v>
      </c>
      <c r="I429" s="18" cm="1">
        <f t="array" ref="I429">VLOOKUP($A429,'movie-row'!$A$2:$Z$101,_xlfn.XMATCH(I$32,'movie-row'!$A$1:$Z$1),0)</f>
        <v>3</v>
      </c>
      <c r="J429" s="18" cm="1">
        <f t="array" ref="J429">VLOOKUP($A429,'movie-row'!$A$2:$Z$101,_xlfn.XMATCH(J$32,'movie-row'!$A$1:$Z$1),0)</f>
        <v>0</v>
      </c>
      <c r="K429" s="18" cm="1">
        <f t="array" ref="K429">VLOOKUP($A429,'movie-row'!$A$2:$Z$101,_xlfn.XMATCH(K$32,'movie-row'!$A$1:$Z$1),0)</f>
        <v>0</v>
      </c>
      <c r="L429" s="18" cm="1">
        <f t="array" ref="L429">VLOOKUP($A429,'movie-row'!$A$2:$Z$101,_xlfn.XMATCH(L$32,'movie-row'!$A$1:$Z$1),0)</f>
        <v>0</v>
      </c>
      <c r="M429" s="18" cm="1">
        <f t="array" ref="M429">VLOOKUP($A429,'movie-row'!$A$2:$Z$101,_xlfn.XMATCH(M$32,'movie-row'!$A$1:$Z$1),0)</f>
        <v>3</v>
      </c>
      <c r="N429" s="18" cm="1">
        <f t="array" ref="N429">VLOOKUP($A429,'movie-row'!$A$2:$Z$101,_xlfn.XMATCH(N$32,'movie-row'!$A$1:$Z$1),0)</f>
        <v>0</v>
      </c>
      <c r="O429" s="27" cm="1">
        <f t="array" ref="O429">VLOOKUP($A429,'movie-row'!$A$2:$Z$101,_xlfn.XMATCH(O$32,'movie-row'!$A$1:$Z$1),0)</f>
        <v>3.5</v>
      </c>
      <c r="P429" s="18" cm="1">
        <f t="array" ref="P429">VLOOKUP($A429,'movie-row'!$A$2:$Z$101,_xlfn.XMATCH(P$32,'movie-row'!$A$1:$Z$1),0)</f>
        <v>2</v>
      </c>
      <c r="Q429" s="18" cm="1">
        <f t="array" ref="Q429">VLOOKUP($A429,'movie-row'!$A$2:$Z$101,_xlfn.XMATCH(Q$32,'movie-row'!$A$1:$Z$1),0)</f>
        <v>0</v>
      </c>
      <c r="R429" s="18" cm="1">
        <f t="array" ref="R429">VLOOKUP($A429,'movie-row'!$A$2:$Z$101,_xlfn.XMATCH(R$32,'movie-row'!$A$1:$Z$1),0)</f>
        <v>0</v>
      </c>
      <c r="S429" s="18" cm="1">
        <f t="array" ref="S429">VLOOKUP($A429,'movie-row'!$A$2:$Z$101,_xlfn.XMATCH(S$32,'movie-row'!$A$1:$Z$1),0)</f>
        <v>0</v>
      </c>
      <c r="T429" s="18" cm="1">
        <f t="array" ref="T429">VLOOKUP($A429,'movie-row'!$A$2:$Z$101,_xlfn.XMATCH(T$32,'movie-row'!$A$1:$Z$1),0)</f>
        <v>0</v>
      </c>
      <c r="U429" s="18" cm="1">
        <f t="array" ref="U429">VLOOKUP($A429,'movie-row'!$A$2:$Z$101,_xlfn.XMATCH(U$32,'movie-row'!$A$1:$Z$1),0)</f>
        <v>3</v>
      </c>
      <c r="V429" s="18" cm="1">
        <f t="array" ref="V429">VLOOKUP($A429,'movie-row'!$A$2:$Z$101,_xlfn.XMATCH(V$32,'movie-row'!$A$1:$Z$1),0)</f>
        <v>4</v>
      </c>
      <c r="W429" s="18" cm="1">
        <f t="array" ref="W429">VLOOKUP($A429,'movie-row'!$A$2:$Z$101,_xlfn.XMATCH(W$32,'movie-row'!$A$1:$Z$1),0)</f>
        <v>0</v>
      </c>
      <c r="X429" s="18" cm="1">
        <f t="array" ref="X429">VLOOKUP($A429,'movie-row'!$A$2:$Z$101,_xlfn.XMATCH(X$32,'movie-row'!$A$1:$Z$1),0)</f>
        <v>0</v>
      </c>
      <c r="Y429" s="18" cm="1">
        <f t="array" ref="Y429">VLOOKUP($A429,'movie-row'!$A$2:$Z$101,_xlfn.XMATCH(Y$32,'movie-row'!$A$1:$Z$1),0)</f>
        <v>2</v>
      </c>
      <c r="Z429" s="18" cm="1">
        <f t="array" ref="Z429">VLOOKUP($A429,'movie-row'!$A$2:$Z$101,_xlfn.XMATCH(Z$32,'movie-row'!$A$1:$Z$1),0)</f>
        <v>0</v>
      </c>
      <c r="AB429" s="38"/>
      <c r="AC429" s="38"/>
      <c r="AD429" s="38"/>
      <c r="AE429" s="38"/>
      <c r="AF429" s="38"/>
      <c r="AG429" s="38"/>
      <c r="AH429" s="38"/>
      <c r="AI429" s="38"/>
      <c r="AJ429" s="38"/>
      <c r="AK429" s="38"/>
      <c r="AL429" s="38"/>
      <c r="AM429" s="38"/>
      <c r="AN429" s="38"/>
      <c r="AO429" s="38"/>
      <c r="AP429" s="38"/>
      <c r="AQ429" s="38"/>
      <c r="AR429" s="38"/>
      <c r="AS429" s="38"/>
      <c r="AT429" s="38"/>
      <c r="AU429" s="38"/>
      <c r="AV429" s="38"/>
      <c r="AW429" s="38"/>
      <c r="AX429" s="38"/>
      <c r="AY429" s="38"/>
      <c r="AZ429" s="38"/>
    </row>
    <row r="430" spans="1:52">
      <c r="A430" s="1" t="str">
        <f t="shared" si="76"/>
        <v>1637: Speed (1994)</v>
      </c>
      <c r="B430" s="18" cm="1">
        <f t="array" ref="B430">VLOOKUP($A430,'movie-row'!$A$2:$Z$101,_xlfn.XMATCH(B$33,'movie-row'!$A$1:$Z$1),0)</f>
        <v>0</v>
      </c>
      <c r="C430" s="18" cm="1">
        <f t="array" ref="C430">VLOOKUP($A430,'movie-row'!$A$2:$Z$101,_xlfn.XMATCH(C$33,'movie-row'!$A$1:$Z$1),0)</f>
        <v>0</v>
      </c>
      <c r="D430" s="18" cm="1">
        <f t="array" ref="D430">VLOOKUP($A430,'movie-row'!$A$2:$Z$101,_xlfn.XMATCH(D$33,'movie-row'!$A$1:$Z$1),0)</f>
        <v>2.5</v>
      </c>
      <c r="E430" s="18" cm="1">
        <f t="array" ref="E430">VLOOKUP($A430,'movie-row'!$A$2:$Z$101,_xlfn.XMATCH(E$33,'movie-row'!$A$1:$Z$1),0)</f>
        <v>3.5</v>
      </c>
      <c r="F430" s="27" cm="1">
        <f t="array" ref="F430">VLOOKUP($A430,'movie-row'!$A$2:$Z$101,_xlfn.XMATCH(F$33,'movie-row'!$A$1:$Z$1),0)</f>
        <v>3</v>
      </c>
      <c r="G430" s="18" cm="1">
        <f t="array" ref="G430">VLOOKUP($A430,'movie-row'!$A$2:$Z$101,_xlfn.XMATCH(G$33,'movie-row'!$A$1:$Z$1),0)</f>
        <v>2.5</v>
      </c>
      <c r="H430" s="18" cm="1">
        <f t="array" ref="H430">VLOOKUP($A430,'movie-row'!$A$2:$Z$101,_xlfn.XMATCH(H$33,'movie-row'!$A$1:$Z$1),0)</f>
        <v>0</v>
      </c>
      <c r="I430" s="18" cm="1">
        <f t="array" ref="I430">VLOOKUP($A430,'movie-row'!$A$2:$Z$101,_xlfn.XMATCH(I$33,'movie-row'!$A$1:$Z$1),0)</f>
        <v>0</v>
      </c>
      <c r="J430" s="18" cm="1">
        <f t="array" ref="J430">VLOOKUP($A430,'movie-row'!$A$2:$Z$101,_xlfn.XMATCH(J$33,'movie-row'!$A$1:$Z$1),0)</f>
        <v>3</v>
      </c>
      <c r="K430" s="18" cm="1">
        <f t="array" ref="K430">VLOOKUP($A430,'movie-row'!$A$2:$Z$101,_xlfn.XMATCH(K$33,'movie-row'!$A$1:$Z$1),0)</f>
        <v>2.5</v>
      </c>
      <c r="L430" s="18" cm="1">
        <f t="array" ref="L430">VLOOKUP($A430,'movie-row'!$A$2:$Z$101,_xlfn.XMATCH(L$33,'movie-row'!$A$1:$Z$1),0)</f>
        <v>2.5</v>
      </c>
      <c r="M430" s="18" cm="1">
        <f t="array" ref="M430">VLOOKUP($A430,'movie-row'!$A$2:$Z$101,_xlfn.XMATCH(M$33,'movie-row'!$A$1:$Z$1),0)</f>
        <v>0</v>
      </c>
      <c r="N430" s="18" cm="1">
        <f t="array" ref="N430">VLOOKUP($A430,'movie-row'!$A$2:$Z$101,_xlfn.XMATCH(N$33,'movie-row'!$A$1:$Z$1),0)</f>
        <v>0</v>
      </c>
      <c r="O430" s="27" cm="1">
        <f t="array" ref="O430">VLOOKUP($A430,'movie-row'!$A$2:$Z$101,_xlfn.XMATCH(O$33,'movie-row'!$A$1:$Z$1),0)</f>
        <v>2.5</v>
      </c>
      <c r="P430" s="18" cm="1">
        <f t="array" ref="P430">VLOOKUP($A430,'movie-row'!$A$2:$Z$101,_xlfn.XMATCH(P$33,'movie-row'!$A$1:$Z$1),0)</f>
        <v>0</v>
      </c>
      <c r="Q430" s="18" cm="1">
        <f t="array" ref="Q430">VLOOKUP($A430,'movie-row'!$A$2:$Z$101,_xlfn.XMATCH(Q$33,'movie-row'!$A$1:$Z$1),0)</f>
        <v>0</v>
      </c>
      <c r="R430" s="18" cm="1">
        <f t="array" ref="R430">VLOOKUP($A430,'movie-row'!$A$2:$Z$101,_xlfn.XMATCH(R$33,'movie-row'!$A$1:$Z$1),0)</f>
        <v>3</v>
      </c>
      <c r="S430" s="18" cm="1">
        <f t="array" ref="S430">VLOOKUP($A430,'movie-row'!$A$2:$Z$101,_xlfn.XMATCH(S$33,'movie-row'!$A$1:$Z$1),0)</f>
        <v>0</v>
      </c>
      <c r="T430" s="18" cm="1">
        <f t="array" ref="T430">VLOOKUP($A430,'movie-row'!$A$2:$Z$101,_xlfn.XMATCH(T$33,'movie-row'!$A$1:$Z$1),0)</f>
        <v>2</v>
      </c>
      <c r="U430" s="18" cm="1">
        <f t="array" ref="U430">VLOOKUP($A430,'movie-row'!$A$2:$Z$101,_xlfn.XMATCH(U$33,'movie-row'!$A$1:$Z$1),0)</f>
        <v>0</v>
      </c>
      <c r="V430" s="18" cm="1">
        <f t="array" ref="V430">VLOOKUP($A430,'movie-row'!$A$2:$Z$101,_xlfn.XMATCH(V$33,'movie-row'!$A$1:$Z$1),0)</f>
        <v>0</v>
      </c>
      <c r="W430" s="18" cm="1">
        <f t="array" ref="W430">VLOOKUP($A430,'movie-row'!$A$2:$Z$101,_xlfn.XMATCH(W$33,'movie-row'!$A$1:$Z$1),0)</f>
        <v>3</v>
      </c>
      <c r="X430" s="18" cm="1">
        <f t="array" ref="X430">VLOOKUP($A430,'movie-row'!$A$2:$Z$101,_xlfn.XMATCH(X$33,'movie-row'!$A$1:$Z$1),0)</f>
        <v>4.5</v>
      </c>
      <c r="Y430" s="18" cm="1">
        <f t="array" ref="Y430">VLOOKUP($A430,'movie-row'!$A$2:$Z$101,_xlfn.XMATCH(Y$33,'movie-row'!$A$1:$Z$1),0)</f>
        <v>3</v>
      </c>
      <c r="Z430" s="18" cm="1">
        <f t="array" ref="Z430">VLOOKUP($A430,'movie-row'!$A$2:$Z$101,_xlfn.XMATCH(Z$33,'movie-row'!$A$1:$Z$1),0)</f>
        <v>0</v>
      </c>
      <c r="AB430" s="38"/>
      <c r="AC430" s="38"/>
      <c r="AD430" s="38"/>
      <c r="AE430" s="38"/>
      <c r="AF430" s="38"/>
      <c r="AG430" s="38"/>
      <c r="AH430" s="38"/>
      <c r="AI430" s="38"/>
      <c r="AJ430" s="38"/>
      <c r="AK430" s="38"/>
      <c r="AL430" s="38"/>
      <c r="AM430" s="38"/>
      <c r="AN430" s="38"/>
      <c r="AO430" s="38"/>
      <c r="AP430" s="38"/>
      <c r="AQ430" s="38"/>
      <c r="AR430" s="38"/>
      <c r="AS430" s="38"/>
      <c r="AT430" s="38"/>
      <c r="AU430" s="38"/>
      <c r="AV430" s="38"/>
      <c r="AW430" s="38"/>
      <c r="AX430" s="38"/>
      <c r="AY430" s="38"/>
      <c r="AZ430" s="38"/>
    </row>
    <row r="431" spans="1:52">
      <c r="A431" s="21" t="s">
        <v>77</v>
      </c>
      <c r="B431" s="18" cm="1">
        <f t="array" ref="B431">VLOOKUP($A431,'movie-row'!$A$2:$Z$101,_xlfn.XMATCH(B$29,'movie-row'!$A$1:$Z$1),0)</f>
        <v>4.5</v>
      </c>
      <c r="C431" s="18" cm="1">
        <f t="array" ref="C431">VLOOKUP($A431,'movie-row'!$A$2:$Z$101,_xlfn.XMATCH(C$29,'movie-row'!$A$1:$Z$1),0)</f>
        <v>4</v>
      </c>
      <c r="D431" s="18" cm="1">
        <f t="array" ref="D431">VLOOKUP($A431,'movie-row'!$A$2:$Z$101,_xlfn.XMATCH(D$29,'movie-row'!$A$1:$Z$1),0)</f>
        <v>0</v>
      </c>
      <c r="E431" s="18" cm="1">
        <f t="array" ref="E431">VLOOKUP($A431,'movie-row'!$A$2:$Z$101,_xlfn.XMATCH(E$29,'movie-row'!$A$1:$Z$1),0)</f>
        <v>0</v>
      </c>
      <c r="F431" s="27" cm="1">
        <f t="array" ref="F431">VLOOKUP($A431,'movie-row'!$A$2:$Z$101,_xlfn.XMATCH(F$29,'movie-row'!$A$1:$Z$1),0)</f>
        <v>5</v>
      </c>
      <c r="G431" s="18" cm="1">
        <f t="array" ref="G431">VLOOKUP($A431,'movie-row'!$A$2:$Z$101,_xlfn.XMATCH(G$29,'movie-row'!$A$1:$Z$1),0)</f>
        <v>4</v>
      </c>
      <c r="H431" s="18" cm="1">
        <f t="array" ref="H431">VLOOKUP($A431,'movie-row'!$A$2:$Z$101,_xlfn.XMATCH(H$29,'movie-row'!$A$1:$Z$1),0)</f>
        <v>4</v>
      </c>
      <c r="I431" s="18" cm="1">
        <f t="array" ref="I431">VLOOKUP($A431,'movie-row'!$A$2:$Z$101,_xlfn.XMATCH(I$29,'movie-row'!$A$1:$Z$1),0)</f>
        <v>0</v>
      </c>
      <c r="J431" s="18" cm="1">
        <f t="array" ref="J431">VLOOKUP($A431,'movie-row'!$A$2:$Z$101,_xlfn.XMATCH(J$29,'movie-row'!$A$1:$Z$1),0)</f>
        <v>3.5</v>
      </c>
      <c r="K431" s="18" cm="1">
        <f t="array" ref="K431">VLOOKUP($A431,'movie-row'!$A$2:$Z$101,_xlfn.XMATCH(K$29,'movie-row'!$A$1:$Z$1),0)</f>
        <v>0</v>
      </c>
      <c r="L431" s="18" cm="1">
        <f t="array" ref="L431">VLOOKUP($A431,'movie-row'!$A$2:$Z$101,_xlfn.XMATCH(L$29,'movie-row'!$A$1:$Z$1),0)</f>
        <v>5</v>
      </c>
      <c r="M431" s="18" cm="1">
        <f t="array" ref="M431">VLOOKUP($A431,'movie-row'!$A$2:$Z$101,_xlfn.XMATCH(M$29,'movie-row'!$A$1:$Z$1),0)</f>
        <v>0</v>
      </c>
      <c r="N431" s="18" cm="1">
        <f t="array" ref="N431">VLOOKUP($A431,'movie-row'!$A$2:$Z$101,_xlfn.XMATCH(N$29,'movie-row'!$A$1:$Z$1),0)</f>
        <v>4</v>
      </c>
      <c r="O431" s="27" cm="1">
        <f t="array" ref="O431">VLOOKUP($A431,'movie-row'!$A$2:$Z$101,_xlfn.XMATCH(O$29,'movie-row'!$A$1:$Z$1),0)</f>
        <v>0</v>
      </c>
      <c r="P431" s="18" cm="1">
        <f t="array" ref="P431">VLOOKUP($A431,'movie-row'!$A$2:$Z$101,_xlfn.XMATCH(P$29,'movie-row'!$A$1:$Z$1),0)</f>
        <v>4.5</v>
      </c>
      <c r="Q431" s="18" cm="1">
        <f t="array" ref="Q431">VLOOKUP($A431,'movie-row'!$A$2:$Z$101,_xlfn.XMATCH(Q$29,'movie-row'!$A$1:$Z$1),0)</f>
        <v>0</v>
      </c>
      <c r="R431" s="18" cm="1">
        <f t="array" ref="R431">VLOOKUP($A431,'movie-row'!$A$2:$Z$101,_xlfn.XMATCH(R$29,'movie-row'!$A$1:$Z$1),0)</f>
        <v>0</v>
      </c>
      <c r="S431" s="18" cm="1">
        <f t="array" ref="S431">VLOOKUP($A431,'movie-row'!$A$2:$Z$101,_xlfn.XMATCH(S$29,'movie-row'!$A$1:$Z$1),0)</f>
        <v>4.5</v>
      </c>
      <c r="T431" s="18" cm="1">
        <f t="array" ref="T431">VLOOKUP($A431,'movie-row'!$A$2:$Z$101,_xlfn.XMATCH(T$29,'movie-row'!$A$1:$Z$1),0)</f>
        <v>0</v>
      </c>
      <c r="U431" s="18" cm="1">
        <f t="array" ref="U431">VLOOKUP($A431,'movie-row'!$A$2:$Z$101,_xlfn.XMATCH(U$29,'movie-row'!$A$1:$Z$1),0)</f>
        <v>0</v>
      </c>
      <c r="V431" s="18" cm="1">
        <f t="array" ref="V431">VLOOKUP($A431,'movie-row'!$A$2:$Z$101,_xlfn.XMATCH(V$29,'movie-row'!$A$1:$Z$1),0)</f>
        <v>1</v>
      </c>
      <c r="W431" s="18" cm="1">
        <f t="array" ref="W431">VLOOKUP($A431,'movie-row'!$A$2:$Z$101,_xlfn.XMATCH(W$29,'movie-row'!$A$1:$Z$1),0)</f>
        <v>3.5</v>
      </c>
      <c r="X431" s="18" cm="1">
        <f t="array" ref="X431">VLOOKUP($A431,'movie-row'!$A$2:$Z$101,_xlfn.XMATCH(X$29,'movie-row'!$A$1:$Z$1),0)</f>
        <v>4</v>
      </c>
      <c r="Y431" s="18" cm="1">
        <f t="array" ref="Y431">VLOOKUP($A431,'movie-row'!$A$2:$Z$101,_xlfn.XMATCH(Y$29,'movie-row'!$A$1:$Z$1),0)</f>
        <v>5</v>
      </c>
      <c r="Z431" s="18" cm="1">
        <f t="array" ref="Z431">VLOOKUP($A431,'movie-row'!$A$2:$Z$101,_xlfn.XMATCH(Z$29,'movie-row'!$A$1:$Z$1),0)</f>
        <v>0</v>
      </c>
      <c r="AB431" s="38"/>
      <c r="AC431" s="38"/>
      <c r="AD431" s="38"/>
      <c r="AE431" s="38"/>
      <c r="AF431" s="38"/>
      <c r="AG431" s="38"/>
      <c r="AH431" s="38"/>
      <c r="AI431" s="38"/>
      <c r="AJ431" s="38"/>
      <c r="AK431" s="38"/>
      <c r="AL431" s="38"/>
      <c r="AM431" s="38"/>
      <c r="AN431" s="38"/>
      <c r="AO431" s="38"/>
      <c r="AP431" s="38"/>
      <c r="AQ431" s="38"/>
      <c r="AR431" s="38"/>
      <c r="AS431" s="38"/>
      <c r="AT431" s="38"/>
      <c r="AU431" s="38"/>
      <c r="AV431" s="38"/>
      <c r="AW431" s="38"/>
      <c r="AX431" s="38"/>
      <c r="AY431" s="38"/>
      <c r="AZ431" s="38"/>
    </row>
    <row r="432" spans="1:52">
      <c r="A432" s="1" t="str">
        <f t="shared" ref="A432:A435" si="77">A431</f>
        <v>1891: Star Wars: Episode V - The Empire Strikes Back (1980)</v>
      </c>
      <c r="B432" s="18" cm="1">
        <f t="array" ref="B432">VLOOKUP($A432,'movie-row'!$A$2:$Z$101,_xlfn.XMATCH(B$30,'movie-row'!$A$1:$Z$1),0)</f>
        <v>4</v>
      </c>
      <c r="C432" s="18" cm="1">
        <f t="array" ref="C432">VLOOKUP($A432,'movie-row'!$A$2:$Z$101,_xlfn.XMATCH(C$30,'movie-row'!$A$1:$Z$1),0)</f>
        <v>3.5</v>
      </c>
      <c r="D432" s="18" cm="1">
        <f t="array" ref="D432">VLOOKUP($A432,'movie-row'!$A$2:$Z$101,_xlfn.XMATCH(D$30,'movie-row'!$A$1:$Z$1),0)</f>
        <v>1</v>
      </c>
      <c r="E432" s="18" cm="1">
        <f t="array" ref="E432">VLOOKUP($A432,'movie-row'!$A$2:$Z$101,_xlfn.XMATCH(E$30,'movie-row'!$A$1:$Z$1),0)</f>
        <v>0</v>
      </c>
      <c r="F432" s="27" cm="1">
        <f t="array" ref="F432">VLOOKUP($A432,'movie-row'!$A$2:$Z$101,_xlfn.XMATCH(F$30,'movie-row'!$A$1:$Z$1),0)</f>
        <v>0</v>
      </c>
      <c r="G432" s="18" cm="1">
        <f t="array" ref="G432">VLOOKUP($A432,'movie-row'!$A$2:$Z$101,_xlfn.XMATCH(G$30,'movie-row'!$A$1:$Z$1),0)</f>
        <v>0</v>
      </c>
      <c r="H432" s="18" cm="1">
        <f t="array" ref="H432">VLOOKUP($A432,'movie-row'!$A$2:$Z$101,_xlfn.XMATCH(H$30,'movie-row'!$A$1:$Z$1),0)</f>
        <v>4.5</v>
      </c>
      <c r="I432" s="18" cm="1">
        <f t="array" ref="I432">VLOOKUP($A432,'movie-row'!$A$2:$Z$101,_xlfn.XMATCH(I$30,'movie-row'!$A$1:$Z$1),0)</f>
        <v>0</v>
      </c>
      <c r="J432" s="18" cm="1">
        <f t="array" ref="J432">VLOOKUP($A432,'movie-row'!$A$2:$Z$101,_xlfn.XMATCH(J$30,'movie-row'!$A$1:$Z$1),0)</f>
        <v>4</v>
      </c>
      <c r="K432" s="18" cm="1">
        <f t="array" ref="K432">VLOOKUP($A432,'movie-row'!$A$2:$Z$101,_xlfn.XMATCH(K$30,'movie-row'!$A$1:$Z$1),0)</f>
        <v>4.5</v>
      </c>
      <c r="L432" s="18" cm="1">
        <f t="array" ref="L432">VLOOKUP($A432,'movie-row'!$A$2:$Z$101,_xlfn.XMATCH(L$30,'movie-row'!$A$1:$Z$1),0)</f>
        <v>4</v>
      </c>
      <c r="M432" s="18" cm="1">
        <f t="array" ref="M432">VLOOKUP($A432,'movie-row'!$A$2:$Z$101,_xlfn.XMATCH(M$30,'movie-row'!$A$1:$Z$1),0)</f>
        <v>0</v>
      </c>
      <c r="N432" s="18" cm="1">
        <f t="array" ref="N432">VLOOKUP($A432,'movie-row'!$A$2:$Z$101,_xlfn.XMATCH(N$30,'movie-row'!$A$1:$Z$1),0)</f>
        <v>4.5</v>
      </c>
      <c r="O432" s="27" cm="1">
        <f t="array" ref="O432">VLOOKUP($A432,'movie-row'!$A$2:$Z$101,_xlfn.XMATCH(O$30,'movie-row'!$A$1:$Z$1),0)</f>
        <v>4.5</v>
      </c>
      <c r="P432" s="18" cm="1">
        <f t="array" ref="P432">VLOOKUP($A432,'movie-row'!$A$2:$Z$101,_xlfn.XMATCH(P$30,'movie-row'!$A$1:$Z$1),0)</f>
        <v>5</v>
      </c>
      <c r="Q432" s="18" cm="1">
        <f t="array" ref="Q432">VLOOKUP($A432,'movie-row'!$A$2:$Z$101,_xlfn.XMATCH(Q$30,'movie-row'!$A$1:$Z$1),0)</f>
        <v>4.5</v>
      </c>
      <c r="R432" s="18" cm="1">
        <f t="array" ref="R432">VLOOKUP($A432,'movie-row'!$A$2:$Z$101,_xlfn.XMATCH(R$30,'movie-row'!$A$1:$Z$1),0)</f>
        <v>5</v>
      </c>
      <c r="S432" s="18" cm="1">
        <f t="array" ref="S432">VLOOKUP($A432,'movie-row'!$A$2:$Z$101,_xlfn.XMATCH(S$30,'movie-row'!$A$1:$Z$1),0)</f>
        <v>0</v>
      </c>
      <c r="T432" s="18" cm="1">
        <f t="array" ref="T432">VLOOKUP($A432,'movie-row'!$A$2:$Z$101,_xlfn.XMATCH(T$30,'movie-row'!$A$1:$Z$1),0)</f>
        <v>4</v>
      </c>
      <c r="U432" s="18" cm="1">
        <f t="array" ref="U432">VLOOKUP($A432,'movie-row'!$A$2:$Z$101,_xlfn.XMATCH(U$30,'movie-row'!$A$1:$Z$1),0)</f>
        <v>4.5</v>
      </c>
      <c r="V432" s="18" cm="1">
        <f t="array" ref="V432">VLOOKUP($A432,'movie-row'!$A$2:$Z$101,_xlfn.XMATCH(V$30,'movie-row'!$A$1:$Z$1),0)</f>
        <v>4</v>
      </c>
      <c r="W432" s="18" cm="1">
        <f t="array" ref="W432">VLOOKUP($A432,'movie-row'!$A$2:$Z$101,_xlfn.XMATCH(W$30,'movie-row'!$A$1:$Z$1),0)</f>
        <v>4</v>
      </c>
      <c r="X432" s="18" cm="1">
        <f t="array" ref="X432">VLOOKUP($A432,'movie-row'!$A$2:$Z$101,_xlfn.XMATCH(X$30,'movie-row'!$A$1:$Z$1),0)</f>
        <v>0</v>
      </c>
      <c r="Y432" s="18" cm="1">
        <f t="array" ref="Y432">VLOOKUP($A432,'movie-row'!$A$2:$Z$101,_xlfn.XMATCH(Y$30,'movie-row'!$A$1:$Z$1),0)</f>
        <v>0</v>
      </c>
      <c r="Z432" s="18" cm="1">
        <f t="array" ref="Z432">VLOOKUP($A432,'movie-row'!$A$2:$Z$101,_xlfn.XMATCH(Z$30,'movie-row'!$A$1:$Z$1),0)</f>
        <v>4.5</v>
      </c>
      <c r="AB432" s="38"/>
      <c r="AC432" s="38"/>
      <c r="AD432" s="38"/>
      <c r="AE432" s="38"/>
      <c r="AF432" s="38"/>
      <c r="AG432" s="38"/>
      <c r="AH432" s="38"/>
      <c r="AI432" s="38"/>
      <c r="AJ432" s="38"/>
      <c r="AK432" s="38"/>
      <c r="AL432" s="38"/>
      <c r="AM432" s="38"/>
      <c r="AN432" s="38"/>
      <c r="AO432" s="38"/>
      <c r="AP432" s="38"/>
      <c r="AQ432" s="38"/>
      <c r="AR432" s="38"/>
      <c r="AS432" s="38"/>
      <c r="AT432" s="38"/>
      <c r="AU432" s="38"/>
      <c r="AV432" s="38"/>
      <c r="AW432" s="38"/>
      <c r="AX432" s="38"/>
      <c r="AY432" s="38"/>
      <c r="AZ432" s="38"/>
    </row>
    <row r="433" spans="1:52">
      <c r="A433" s="1" t="str">
        <f t="shared" si="77"/>
        <v>1891: Star Wars: Episode V - The Empire Strikes Back (1980)</v>
      </c>
      <c r="B433" s="18" cm="1">
        <f t="array" ref="B433">VLOOKUP($A433,'movie-row'!$A$2:$Z$101,_xlfn.XMATCH(B$31,'movie-row'!$A$1:$Z$1),0)</f>
        <v>1</v>
      </c>
      <c r="C433" s="18" cm="1">
        <f t="array" ref="C433">VLOOKUP($A433,'movie-row'!$A$2:$Z$101,_xlfn.XMATCH(C$31,'movie-row'!$A$1:$Z$1),0)</f>
        <v>5</v>
      </c>
      <c r="D433" s="18" cm="1">
        <f t="array" ref="D433">VLOOKUP($A433,'movie-row'!$A$2:$Z$101,_xlfn.XMATCH(D$31,'movie-row'!$A$1:$Z$1),0)</f>
        <v>4</v>
      </c>
      <c r="E433" s="18" cm="1">
        <f t="array" ref="E433">VLOOKUP($A433,'movie-row'!$A$2:$Z$101,_xlfn.XMATCH(E$31,'movie-row'!$A$1:$Z$1),0)</f>
        <v>0</v>
      </c>
      <c r="F433" s="27" cm="1">
        <f t="array" ref="F433">VLOOKUP($A433,'movie-row'!$A$2:$Z$101,_xlfn.XMATCH(F$31,'movie-row'!$A$1:$Z$1),0)</f>
        <v>4.5</v>
      </c>
      <c r="G433" s="18" cm="1">
        <f t="array" ref="G433">VLOOKUP($A433,'movie-row'!$A$2:$Z$101,_xlfn.XMATCH(G$31,'movie-row'!$A$1:$Z$1),0)</f>
        <v>5</v>
      </c>
      <c r="H433" s="18" cm="1">
        <f t="array" ref="H433">VLOOKUP($A433,'movie-row'!$A$2:$Z$101,_xlfn.XMATCH(H$31,'movie-row'!$A$1:$Z$1),0)</f>
        <v>4.5</v>
      </c>
      <c r="I433" s="18" cm="1">
        <f t="array" ref="I433">VLOOKUP($A433,'movie-row'!$A$2:$Z$101,_xlfn.XMATCH(I$31,'movie-row'!$A$1:$Z$1),0)</f>
        <v>4.5</v>
      </c>
      <c r="J433" s="18" cm="1">
        <f t="array" ref="J433">VLOOKUP($A433,'movie-row'!$A$2:$Z$101,_xlfn.XMATCH(J$31,'movie-row'!$A$1:$Z$1),0)</f>
        <v>4</v>
      </c>
      <c r="K433" s="18" cm="1">
        <f t="array" ref="K433">VLOOKUP($A433,'movie-row'!$A$2:$Z$101,_xlfn.XMATCH(K$31,'movie-row'!$A$1:$Z$1),0)</f>
        <v>4</v>
      </c>
      <c r="L433" s="18" cm="1">
        <f t="array" ref="L433">VLOOKUP($A433,'movie-row'!$A$2:$Z$101,_xlfn.XMATCH(L$31,'movie-row'!$A$1:$Z$1),0)</f>
        <v>4</v>
      </c>
      <c r="M433" s="18" cm="1">
        <f t="array" ref="M433">VLOOKUP($A433,'movie-row'!$A$2:$Z$101,_xlfn.XMATCH(M$31,'movie-row'!$A$1:$Z$1),0)</f>
        <v>0</v>
      </c>
      <c r="N433" s="18" cm="1">
        <f t="array" ref="N433">VLOOKUP($A433,'movie-row'!$A$2:$Z$101,_xlfn.XMATCH(N$31,'movie-row'!$A$1:$Z$1),0)</f>
        <v>4</v>
      </c>
      <c r="O433" s="27" cm="1">
        <f t="array" ref="O433">VLOOKUP($A433,'movie-row'!$A$2:$Z$101,_xlfn.XMATCH(O$31,'movie-row'!$A$1:$Z$1),0)</f>
        <v>4</v>
      </c>
      <c r="P433" s="18" cm="1">
        <f t="array" ref="P433">VLOOKUP($A433,'movie-row'!$A$2:$Z$101,_xlfn.XMATCH(P$31,'movie-row'!$A$1:$Z$1),0)</f>
        <v>4</v>
      </c>
      <c r="Q433" s="18" cm="1">
        <f t="array" ref="Q433">VLOOKUP($A433,'movie-row'!$A$2:$Z$101,_xlfn.XMATCH(Q$31,'movie-row'!$A$1:$Z$1),0)</f>
        <v>4</v>
      </c>
      <c r="R433" s="18" cm="1">
        <f t="array" ref="R433">VLOOKUP($A433,'movie-row'!$A$2:$Z$101,_xlfn.XMATCH(R$31,'movie-row'!$A$1:$Z$1),0)</f>
        <v>0</v>
      </c>
      <c r="S433" s="18" cm="1">
        <f t="array" ref="S433">VLOOKUP($A433,'movie-row'!$A$2:$Z$101,_xlfn.XMATCH(S$31,'movie-row'!$A$1:$Z$1),0)</f>
        <v>4.5</v>
      </c>
      <c r="T433" s="18" cm="1">
        <f t="array" ref="T433">VLOOKUP($A433,'movie-row'!$A$2:$Z$101,_xlfn.XMATCH(T$31,'movie-row'!$A$1:$Z$1),0)</f>
        <v>0</v>
      </c>
      <c r="U433" s="18" cm="1">
        <f t="array" ref="U433">VLOOKUP($A433,'movie-row'!$A$2:$Z$101,_xlfn.XMATCH(U$31,'movie-row'!$A$1:$Z$1),0)</f>
        <v>4.5</v>
      </c>
      <c r="V433" s="18" cm="1">
        <f t="array" ref="V433">VLOOKUP($A433,'movie-row'!$A$2:$Z$101,_xlfn.XMATCH(V$31,'movie-row'!$A$1:$Z$1),0)</f>
        <v>4</v>
      </c>
      <c r="W433" s="18" cm="1">
        <f t="array" ref="W433">VLOOKUP($A433,'movie-row'!$A$2:$Z$101,_xlfn.XMATCH(W$31,'movie-row'!$A$1:$Z$1),0)</f>
        <v>5</v>
      </c>
      <c r="X433" s="18" cm="1">
        <f t="array" ref="X433">VLOOKUP($A433,'movie-row'!$A$2:$Z$101,_xlfn.XMATCH(X$31,'movie-row'!$A$1:$Z$1),0)</f>
        <v>4</v>
      </c>
      <c r="Y433" s="18" cm="1">
        <f t="array" ref="Y433">VLOOKUP($A433,'movie-row'!$A$2:$Z$101,_xlfn.XMATCH(Y$31,'movie-row'!$A$1:$Z$1),0)</f>
        <v>4.5</v>
      </c>
      <c r="Z433" s="18" cm="1">
        <f t="array" ref="Z433">VLOOKUP($A433,'movie-row'!$A$2:$Z$101,_xlfn.XMATCH(Z$31,'movie-row'!$A$1:$Z$1),0)</f>
        <v>4.5</v>
      </c>
      <c r="AB433" s="38"/>
      <c r="AC433" s="38"/>
      <c r="AD433" s="38"/>
      <c r="AE433" s="38"/>
      <c r="AF433" s="38"/>
      <c r="AG433" s="38"/>
      <c r="AH433" s="38"/>
      <c r="AI433" s="38"/>
      <c r="AJ433" s="38"/>
      <c r="AK433" s="38"/>
      <c r="AL433" s="38"/>
      <c r="AM433" s="38"/>
      <c r="AN433" s="38"/>
      <c r="AO433" s="38"/>
      <c r="AP433" s="38"/>
      <c r="AQ433" s="38"/>
      <c r="AR433" s="38"/>
      <c r="AS433" s="38"/>
      <c r="AT433" s="38"/>
      <c r="AU433" s="38"/>
      <c r="AV433" s="38"/>
      <c r="AW433" s="38"/>
      <c r="AX433" s="38"/>
      <c r="AY433" s="38"/>
      <c r="AZ433" s="38"/>
    </row>
    <row r="434" spans="1:52">
      <c r="A434" s="1" t="str">
        <f t="shared" si="77"/>
        <v>1891: Star Wars: Episode V - The Empire Strikes Back (1980)</v>
      </c>
      <c r="B434" s="18" cm="1">
        <f t="array" ref="B434">VLOOKUP($A434,'movie-row'!$A$2:$Z$101,_xlfn.XMATCH(B$32,'movie-row'!$A$1:$Z$1),0)</f>
        <v>4</v>
      </c>
      <c r="C434" s="18" cm="1">
        <f t="array" ref="C434">VLOOKUP($A434,'movie-row'!$A$2:$Z$101,_xlfn.XMATCH(C$32,'movie-row'!$A$1:$Z$1),0)</f>
        <v>3</v>
      </c>
      <c r="D434" s="18" cm="1">
        <f t="array" ref="D434">VLOOKUP($A434,'movie-row'!$A$2:$Z$101,_xlfn.XMATCH(D$32,'movie-row'!$A$1:$Z$1),0)</f>
        <v>3.5</v>
      </c>
      <c r="E434" s="18" cm="1">
        <f t="array" ref="E434">VLOOKUP($A434,'movie-row'!$A$2:$Z$101,_xlfn.XMATCH(E$32,'movie-row'!$A$1:$Z$1),0)</f>
        <v>0</v>
      </c>
      <c r="F434" s="27" cm="1">
        <f t="array" ref="F434">VLOOKUP($A434,'movie-row'!$A$2:$Z$101,_xlfn.XMATCH(F$32,'movie-row'!$A$1:$Z$1),0)</f>
        <v>0</v>
      </c>
      <c r="G434" s="18" cm="1">
        <f t="array" ref="G434">VLOOKUP($A434,'movie-row'!$A$2:$Z$101,_xlfn.XMATCH(G$32,'movie-row'!$A$1:$Z$1),0)</f>
        <v>1</v>
      </c>
      <c r="H434" s="18" cm="1">
        <f t="array" ref="H434">VLOOKUP($A434,'movie-row'!$A$2:$Z$101,_xlfn.XMATCH(H$32,'movie-row'!$A$1:$Z$1),0)</f>
        <v>3</v>
      </c>
      <c r="I434" s="18" cm="1">
        <f t="array" ref="I434">VLOOKUP($A434,'movie-row'!$A$2:$Z$101,_xlfn.XMATCH(I$32,'movie-row'!$A$1:$Z$1),0)</f>
        <v>0</v>
      </c>
      <c r="J434" s="18" cm="1">
        <f t="array" ref="J434">VLOOKUP($A434,'movie-row'!$A$2:$Z$101,_xlfn.XMATCH(J$32,'movie-row'!$A$1:$Z$1),0)</f>
        <v>5</v>
      </c>
      <c r="K434" s="18" cm="1">
        <f t="array" ref="K434">VLOOKUP($A434,'movie-row'!$A$2:$Z$101,_xlfn.XMATCH(K$32,'movie-row'!$A$1:$Z$1),0)</f>
        <v>4</v>
      </c>
      <c r="L434" s="18" cm="1">
        <f t="array" ref="L434">VLOOKUP($A434,'movie-row'!$A$2:$Z$101,_xlfn.XMATCH(L$32,'movie-row'!$A$1:$Z$1),0)</f>
        <v>0</v>
      </c>
      <c r="M434" s="18" cm="1">
        <f t="array" ref="M434">VLOOKUP($A434,'movie-row'!$A$2:$Z$101,_xlfn.XMATCH(M$32,'movie-row'!$A$1:$Z$1),0)</f>
        <v>5</v>
      </c>
      <c r="N434" s="18" cm="1">
        <f t="array" ref="N434">VLOOKUP($A434,'movie-row'!$A$2:$Z$101,_xlfn.XMATCH(N$32,'movie-row'!$A$1:$Z$1),0)</f>
        <v>0</v>
      </c>
      <c r="O434" s="27" cm="1">
        <f t="array" ref="O434">VLOOKUP($A434,'movie-row'!$A$2:$Z$101,_xlfn.XMATCH(O$32,'movie-row'!$A$1:$Z$1),0)</f>
        <v>4.5</v>
      </c>
      <c r="P434" s="18" cm="1">
        <f t="array" ref="P434">VLOOKUP($A434,'movie-row'!$A$2:$Z$101,_xlfn.XMATCH(P$32,'movie-row'!$A$1:$Z$1),0)</f>
        <v>4.5</v>
      </c>
      <c r="Q434" s="18" cm="1">
        <f t="array" ref="Q434">VLOOKUP($A434,'movie-row'!$A$2:$Z$101,_xlfn.XMATCH(Q$32,'movie-row'!$A$1:$Z$1),0)</f>
        <v>0</v>
      </c>
      <c r="R434" s="18" cm="1">
        <f t="array" ref="R434">VLOOKUP($A434,'movie-row'!$A$2:$Z$101,_xlfn.XMATCH(R$32,'movie-row'!$A$1:$Z$1),0)</f>
        <v>4</v>
      </c>
      <c r="S434" s="18" cm="1">
        <f t="array" ref="S434">VLOOKUP($A434,'movie-row'!$A$2:$Z$101,_xlfn.XMATCH(S$32,'movie-row'!$A$1:$Z$1),0)</f>
        <v>4</v>
      </c>
      <c r="T434" s="18" cm="1">
        <f t="array" ref="T434">VLOOKUP($A434,'movie-row'!$A$2:$Z$101,_xlfn.XMATCH(T$32,'movie-row'!$A$1:$Z$1),0)</f>
        <v>0</v>
      </c>
      <c r="U434" s="18" cm="1">
        <f t="array" ref="U434">VLOOKUP($A434,'movie-row'!$A$2:$Z$101,_xlfn.XMATCH(U$32,'movie-row'!$A$1:$Z$1),0)</f>
        <v>4.5</v>
      </c>
      <c r="V434" s="18" cm="1">
        <f t="array" ref="V434">VLOOKUP($A434,'movie-row'!$A$2:$Z$101,_xlfn.XMATCH(V$32,'movie-row'!$A$1:$Z$1),0)</f>
        <v>0</v>
      </c>
      <c r="W434" s="18" cm="1">
        <f t="array" ref="W434">VLOOKUP($A434,'movie-row'!$A$2:$Z$101,_xlfn.XMATCH(W$32,'movie-row'!$A$1:$Z$1),0)</f>
        <v>3</v>
      </c>
      <c r="X434" s="18" cm="1">
        <f t="array" ref="X434">VLOOKUP($A434,'movie-row'!$A$2:$Z$101,_xlfn.XMATCH(X$32,'movie-row'!$A$1:$Z$1),0)</f>
        <v>1</v>
      </c>
      <c r="Y434" s="18" cm="1">
        <f t="array" ref="Y434">VLOOKUP($A434,'movie-row'!$A$2:$Z$101,_xlfn.XMATCH(Y$32,'movie-row'!$A$1:$Z$1),0)</f>
        <v>4.5</v>
      </c>
      <c r="Z434" s="18" cm="1">
        <f t="array" ref="Z434">VLOOKUP($A434,'movie-row'!$A$2:$Z$101,_xlfn.XMATCH(Z$32,'movie-row'!$A$1:$Z$1),0)</f>
        <v>1</v>
      </c>
      <c r="AB434" s="38"/>
      <c r="AC434" s="38"/>
      <c r="AD434" s="38"/>
      <c r="AE434" s="38"/>
      <c r="AF434" s="38"/>
      <c r="AG434" s="38"/>
      <c r="AH434" s="38"/>
      <c r="AI434" s="38"/>
      <c r="AJ434" s="38"/>
      <c r="AK434" s="38"/>
      <c r="AL434" s="38"/>
      <c r="AM434" s="38"/>
      <c r="AN434" s="38"/>
      <c r="AO434" s="38"/>
      <c r="AP434" s="38"/>
      <c r="AQ434" s="38"/>
      <c r="AR434" s="38"/>
      <c r="AS434" s="38"/>
      <c r="AT434" s="38"/>
      <c r="AU434" s="38"/>
      <c r="AV434" s="38"/>
      <c r="AW434" s="38"/>
      <c r="AX434" s="38"/>
      <c r="AY434" s="38"/>
      <c r="AZ434" s="38"/>
    </row>
    <row r="435" spans="1:52">
      <c r="A435" s="1" t="str">
        <f t="shared" si="77"/>
        <v>1891: Star Wars: Episode V - The Empire Strikes Back (1980)</v>
      </c>
      <c r="B435" s="18" cm="1">
        <f t="array" ref="B435">VLOOKUP($A435,'movie-row'!$A$2:$Z$101,_xlfn.XMATCH(B$33,'movie-row'!$A$1:$Z$1),0)</f>
        <v>4</v>
      </c>
      <c r="C435" s="18" cm="1">
        <f t="array" ref="C435">VLOOKUP($A435,'movie-row'!$A$2:$Z$101,_xlfn.XMATCH(C$33,'movie-row'!$A$1:$Z$1),0)</f>
        <v>0</v>
      </c>
      <c r="D435" s="18" cm="1">
        <f t="array" ref="D435">VLOOKUP($A435,'movie-row'!$A$2:$Z$101,_xlfn.XMATCH(D$33,'movie-row'!$A$1:$Z$1),0)</f>
        <v>4</v>
      </c>
      <c r="E435" s="18" cm="1">
        <f t="array" ref="E435">VLOOKUP($A435,'movie-row'!$A$2:$Z$101,_xlfn.XMATCH(E$33,'movie-row'!$A$1:$Z$1),0)</f>
        <v>4.5</v>
      </c>
      <c r="F435" s="27" cm="1">
        <f t="array" ref="F435">VLOOKUP($A435,'movie-row'!$A$2:$Z$101,_xlfn.XMATCH(F$33,'movie-row'!$A$1:$Z$1),0)</f>
        <v>0</v>
      </c>
      <c r="G435" s="18" cm="1">
        <f t="array" ref="G435">VLOOKUP($A435,'movie-row'!$A$2:$Z$101,_xlfn.XMATCH(G$33,'movie-row'!$A$1:$Z$1),0)</f>
        <v>4</v>
      </c>
      <c r="H435" s="18" cm="1">
        <f t="array" ref="H435">VLOOKUP($A435,'movie-row'!$A$2:$Z$101,_xlfn.XMATCH(H$33,'movie-row'!$A$1:$Z$1),0)</f>
        <v>0</v>
      </c>
      <c r="I435" s="18" cm="1">
        <f t="array" ref="I435">VLOOKUP($A435,'movie-row'!$A$2:$Z$101,_xlfn.XMATCH(I$33,'movie-row'!$A$1:$Z$1),0)</f>
        <v>4</v>
      </c>
      <c r="J435" s="18" cm="1">
        <f t="array" ref="J435">VLOOKUP($A435,'movie-row'!$A$2:$Z$101,_xlfn.XMATCH(J$33,'movie-row'!$A$1:$Z$1),0)</f>
        <v>4.5</v>
      </c>
      <c r="K435" s="18" cm="1">
        <f t="array" ref="K435">VLOOKUP($A435,'movie-row'!$A$2:$Z$101,_xlfn.XMATCH(K$33,'movie-row'!$A$1:$Z$1),0)</f>
        <v>4</v>
      </c>
      <c r="L435" s="18" cm="1">
        <f t="array" ref="L435">VLOOKUP($A435,'movie-row'!$A$2:$Z$101,_xlfn.XMATCH(L$33,'movie-row'!$A$1:$Z$1),0)</f>
        <v>4</v>
      </c>
      <c r="M435" s="18" cm="1">
        <f t="array" ref="M435">VLOOKUP($A435,'movie-row'!$A$2:$Z$101,_xlfn.XMATCH(M$33,'movie-row'!$A$1:$Z$1),0)</f>
        <v>3</v>
      </c>
      <c r="N435" s="18" cm="1">
        <f t="array" ref="N435">VLOOKUP($A435,'movie-row'!$A$2:$Z$101,_xlfn.XMATCH(N$33,'movie-row'!$A$1:$Z$1),0)</f>
        <v>0</v>
      </c>
      <c r="O435" s="27" cm="1">
        <f t="array" ref="O435">VLOOKUP($A435,'movie-row'!$A$2:$Z$101,_xlfn.XMATCH(O$33,'movie-row'!$A$1:$Z$1),0)</f>
        <v>4</v>
      </c>
      <c r="P435" s="18" cm="1">
        <f t="array" ref="P435">VLOOKUP($A435,'movie-row'!$A$2:$Z$101,_xlfn.XMATCH(P$33,'movie-row'!$A$1:$Z$1),0)</f>
        <v>0</v>
      </c>
      <c r="Q435" s="18" cm="1">
        <f t="array" ref="Q435">VLOOKUP($A435,'movie-row'!$A$2:$Z$101,_xlfn.XMATCH(Q$33,'movie-row'!$A$1:$Z$1),0)</f>
        <v>5</v>
      </c>
      <c r="R435" s="18" cm="1">
        <f t="array" ref="R435">VLOOKUP($A435,'movie-row'!$A$2:$Z$101,_xlfn.XMATCH(R$33,'movie-row'!$A$1:$Z$1),0)</f>
        <v>0</v>
      </c>
      <c r="S435" s="18" cm="1">
        <f t="array" ref="S435">VLOOKUP($A435,'movie-row'!$A$2:$Z$101,_xlfn.XMATCH(S$33,'movie-row'!$A$1:$Z$1),0)</f>
        <v>0</v>
      </c>
      <c r="T435" s="18" cm="1">
        <f t="array" ref="T435">VLOOKUP($A435,'movie-row'!$A$2:$Z$101,_xlfn.XMATCH(T$33,'movie-row'!$A$1:$Z$1),0)</f>
        <v>4.5</v>
      </c>
      <c r="U435" s="18" cm="1">
        <f t="array" ref="U435">VLOOKUP($A435,'movie-row'!$A$2:$Z$101,_xlfn.XMATCH(U$33,'movie-row'!$A$1:$Z$1),0)</f>
        <v>3</v>
      </c>
      <c r="V435" s="18" cm="1">
        <f t="array" ref="V435">VLOOKUP($A435,'movie-row'!$A$2:$Z$101,_xlfn.XMATCH(V$33,'movie-row'!$A$1:$Z$1),0)</f>
        <v>0</v>
      </c>
      <c r="W435" s="18" cm="1">
        <f t="array" ref="W435">VLOOKUP($A435,'movie-row'!$A$2:$Z$101,_xlfn.XMATCH(W$33,'movie-row'!$A$1:$Z$1),0)</f>
        <v>4.5</v>
      </c>
      <c r="X435" s="18" cm="1">
        <f t="array" ref="X435">VLOOKUP($A435,'movie-row'!$A$2:$Z$101,_xlfn.XMATCH(X$33,'movie-row'!$A$1:$Z$1),0)</f>
        <v>5</v>
      </c>
      <c r="Y435" s="18" cm="1">
        <f t="array" ref="Y435">VLOOKUP($A435,'movie-row'!$A$2:$Z$101,_xlfn.XMATCH(Y$33,'movie-row'!$A$1:$Z$1),0)</f>
        <v>3.5</v>
      </c>
      <c r="Z435" s="18" cm="1">
        <f t="array" ref="Z435">VLOOKUP($A435,'movie-row'!$A$2:$Z$101,_xlfn.XMATCH(Z$33,'movie-row'!$A$1:$Z$1),0)</f>
        <v>4</v>
      </c>
      <c r="AB435" s="38"/>
      <c r="AC435" s="38"/>
      <c r="AD435" s="38"/>
      <c r="AE435" s="38"/>
      <c r="AF435" s="38"/>
      <c r="AG435" s="38"/>
      <c r="AH435" s="38"/>
      <c r="AI435" s="38"/>
      <c r="AJ435" s="38"/>
      <c r="AK435" s="38"/>
      <c r="AL435" s="38"/>
      <c r="AM435" s="38"/>
      <c r="AN435" s="38"/>
      <c r="AO435" s="38"/>
      <c r="AP435" s="38"/>
      <c r="AQ435" s="38"/>
      <c r="AR435" s="38"/>
      <c r="AS435" s="38"/>
      <c r="AT435" s="38"/>
      <c r="AU435" s="38"/>
      <c r="AV435" s="38"/>
      <c r="AW435" s="38"/>
      <c r="AX435" s="38"/>
      <c r="AY435" s="38"/>
      <c r="AZ435" s="38"/>
    </row>
    <row r="436" spans="1:52">
      <c r="A436" s="21" t="s">
        <v>78</v>
      </c>
      <c r="B436" s="18" cm="1">
        <f t="array" ref="B436">VLOOKUP($A436,'movie-row'!$A$2:$Z$101,_xlfn.XMATCH(B$29,'movie-row'!$A$1:$Z$1),0)</f>
        <v>4.5</v>
      </c>
      <c r="C436" s="18" cm="1">
        <f t="array" ref="C436">VLOOKUP($A436,'movie-row'!$A$2:$Z$101,_xlfn.XMATCH(C$29,'movie-row'!$A$1:$Z$1),0)</f>
        <v>4</v>
      </c>
      <c r="D436" s="18" cm="1">
        <f t="array" ref="D436">VLOOKUP($A436,'movie-row'!$A$2:$Z$101,_xlfn.XMATCH(D$29,'movie-row'!$A$1:$Z$1),0)</f>
        <v>0</v>
      </c>
      <c r="E436" s="18" cm="1">
        <f t="array" ref="E436">VLOOKUP($A436,'movie-row'!$A$2:$Z$101,_xlfn.XMATCH(E$29,'movie-row'!$A$1:$Z$1),0)</f>
        <v>0</v>
      </c>
      <c r="F436" s="27" cm="1">
        <f t="array" ref="F436">VLOOKUP($A436,'movie-row'!$A$2:$Z$101,_xlfn.XMATCH(F$29,'movie-row'!$A$1:$Z$1),0)</f>
        <v>3.5</v>
      </c>
      <c r="G436" s="18" cm="1">
        <f t="array" ref="G436">VLOOKUP($A436,'movie-row'!$A$2:$Z$101,_xlfn.XMATCH(G$29,'movie-row'!$A$1:$Z$1),0)</f>
        <v>4</v>
      </c>
      <c r="H436" s="18" cm="1">
        <f t="array" ref="H436">VLOOKUP($A436,'movie-row'!$A$2:$Z$101,_xlfn.XMATCH(H$29,'movie-row'!$A$1:$Z$1),0)</f>
        <v>4.5</v>
      </c>
      <c r="I436" s="18" cm="1">
        <f t="array" ref="I436">VLOOKUP($A436,'movie-row'!$A$2:$Z$101,_xlfn.XMATCH(I$29,'movie-row'!$A$1:$Z$1),0)</f>
        <v>0</v>
      </c>
      <c r="J436" s="18" cm="1">
        <f t="array" ref="J436">VLOOKUP($A436,'movie-row'!$A$2:$Z$101,_xlfn.XMATCH(J$29,'movie-row'!$A$1:$Z$1),0)</f>
        <v>3</v>
      </c>
      <c r="K436" s="18" cm="1">
        <f t="array" ref="K436">VLOOKUP($A436,'movie-row'!$A$2:$Z$101,_xlfn.XMATCH(K$29,'movie-row'!$A$1:$Z$1),0)</f>
        <v>0</v>
      </c>
      <c r="L436" s="18" cm="1">
        <f t="array" ref="L436">VLOOKUP($A436,'movie-row'!$A$2:$Z$101,_xlfn.XMATCH(L$29,'movie-row'!$A$1:$Z$1),0)</f>
        <v>4.5</v>
      </c>
      <c r="M436" s="18" cm="1">
        <f t="array" ref="M436">VLOOKUP($A436,'movie-row'!$A$2:$Z$101,_xlfn.XMATCH(M$29,'movie-row'!$A$1:$Z$1),0)</f>
        <v>0</v>
      </c>
      <c r="N436" s="18" cm="1">
        <f t="array" ref="N436">VLOOKUP($A436,'movie-row'!$A$2:$Z$101,_xlfn.XMATCH(N$29,'movie-row'!$A$1:$Z$1),0)</f>
        <v>3</v>
      </c>
      <c r="O436" s="27" cm="1">
        <f t="array" ref="O436">VLOOKUP($A436,'movie-row'!$A$2:$Z$101,_xlfn.XMATCH(O$29,'movie-row'!$A$1:$Z$1),0)</f>
        <v>0</v>
      </c>
      <c r="P436" s="18" cm="1">
        <f t="array" ref="P436">VLOOKUP($A436,'movie-row'!$A$2:$Z$101,_xlfn.XMATCH(P$29,'movie-row'!$A$1:$Z$1),0)</f>
        <v>4.5</v>
      </c>
      <c r="Q436" s="18" cm="1">
        <f t="array" ref="Q436">VLOOKUP($A436,'movie-row'!$A$2:$Z$101,_xlfn.XMATCH(Q$29,'movie-row'!$A$1:$Z$1),0)</f>
        <v>0</v>
      </c>
      <c r="R436" s="18" cm="1">
        <f t="array" ref="R436">VLOOKUP($A436,'movie-row'!$A$2:$Z$101,_xlfn.XMATCH(R$29,'movie-row'!$A$1:$Z$1),0)</f>
        <v>0</v>
      </c>
      <c r="S436" s="18" cm="1">
        <f t="array" ref="S436">VLOOKUP($A436,'movie-row'!$A$2:$Z$101,_xlfn.XMATCH(S$29,'movie-row'!$A$1:$Z$1),0)</f>
        <v>4</v>
      </c>
      <c r="T436" s="18" cm="1">
        <f t="array" ref="T436">VLOOKUP($A436,'movie-row'!$A$2:$Z$101,_xlfn.XMATCH(T$29,'movie-row'!$A$1:$Z$1),0)</f>
        <v>0</v>
      </c>
      <c r="U436" s="18" cm="1">
        <f t="array" ref="U436">VLOOKUP($A436,'movie-row'!$A$2:$Z$101,_xlfn.XMATCH(U$29,'movie-row'!$A$1:$Z$1),0)</f>
        <v>0</v>
      </c>
      <c r="V436" s="18" cm="1">
        <f t="array" ref="V436">VLOOKUP($A436,'movie-row'!$A$2:$Z$101,_xlfn.XMATCH(V$29,'movie-row'!$A$1:$Z$1),0)</f>
        <v>0</v>
      </c>
      <c r="W436" s="18" cm="1">
        <f t="array" ref="W436">VLOOKUP($A436,'movie-row'!$A$2:$Z$101,_xlfn.XMATCH(W$29,'movie-row'!$A$1:$Z$1),0)</f>
        <v>3</v>
      </c>
      <c r="X436" s="18" cm="1">
        <f t="array" ref="X436">VLOOKUP($A436,'movie-row'!$A$2:$Z$101,_xlfn.XMATCH(X$29,'movie-row'!$A$1:$Z$1),0)</f>
        <v>4</v>
      </c>
      <c r="Y436" s="18" cm="1">
        <f t="array" ref="Y436">VLOOKUP($A436,'movie-row'!$A$2:$Z$101,_xlfn.XMATCH(Y$29,'movie-row'!$A$1:$Z$1),0)</f>
        <v>5</v>
      </c>
      <c r="Z436" s="18" cm="1">
        <f t="array" ref="Z436">VLOOKUP($A436,'movie-row'!$A$2:$Z$101,_xlfn.XMATCH(Z$29,'movie-row'!$A$1:$Z$1),0)</f>
        <v>0</v>
      </c>
      <c r="AB436" s="38"/>
      <c r="AC436" s="38"/>
      <c r="AD436" s="38"/>
      <c r="AE436" s="38"/>
      <c r="AF436" s="38"/>
      <c r="AG436" s="38"/>
      <c r="AH436" s="38"/>
      <c r="AI436" s="38"/>
      <c r="AJ436" s="38"/>
      <c r="AK436" s="38"/>
      <c r="AL436" s="38"/>
      <c r="AM436" s="38"/>
      <c r="AN436" s="38"/>
      <c r="AO436" s="38"/>
      <c r="AP436" s="38"/>
      <c r="AQ436" s="38"/>
      <c r="AR436" s="38"/>
      <c r="AS436" s="38"/>
      <c r="AT436" s="38"/>
      <c r="AU436" s="38"/>
      <c r="AV436" s="38"/>
      <c r="AW436" s="38"/>
      <c r="AX436" s="38"/>
      <c r="AY436" s="38"/>
      <c r="AZ436" s="38"/>
    </row>
    <row r="437" spans="1:52">
      <c r="A437" s="1" t="str">
        <f t="shared" ref="A437:A440" si="78">A436</f>
        <v>1892: Star Wars: Episode VI - Return of the Jedi (1983)</v>
      </c>
      <c r="B437" s="18" cm="1">
        <f t="array" ref="B437">VLOOKUP($A437,'movie-row'!$A$2:$Z$101,_xlfn.XMATCH(B$30,'movie-row'!$A$1:$Z$1),0)</f>
        <v>4.5</v>
      </c>
      <c r="C437" s="18" cm="1">
        <f t="array" ref="C437">VLOOKUP($A437,'movie-row'!$A$2:$Z$101,_xlfn.XMATCH(C$30,'movie-row'!$A$1:$Z$1),0)</f>
        <v>3</v>
      </c>
      <c r="D437" s="18" cm="1">
        <f t="array" ref="D437">VLOOKUP($A437,'movie-row'!$A$2:$Z$101,_xlfn.XMATCH(D$30,'movie-row'!$A$1:$Z$1),0)</f>
        <v>0</v>
      </c>
      <c r="E437" s="18" cm="1">
        <f t="array" ref="E437">VLOOKUP($A437,'movie-row'!$A$2:$Z$101,_xlfn.XMATCH(E$30,'movie-row'!$A$1:$Z$1),0)</f>
        <v>0</v>
      </c>
      <c r="F437" s="27" cm="1">
        <f t="array" ref="F437">VLOOKUP($A437,'movie-row'!$A$2:$Z$101,_xlfn.XMATCH(F$30,'movie-row'!$A$1:$Z$1),0)</f>
        <v>0</v>
      </c>
      <c r="G437" s="18" cm="1">
        <f t="array" ref="G437">VLOOKUP($A437,'movie-row'!$A$2:$Z$101,_xlfn.XMATCH(G$30,'movie-row'!$A$1:$Z$1),0)</f>
        <v>0</v>
      </c>
      <c r="H437" s="18" cm="1">
        <f t="array" ref="H437">VLOOKUP($A437,'movie-row'!$A$2:$Z$101,_xlfn.XMATCH(H$30,'movie-row'!$A$1:$Z$1),0)</f>
        <v>4</v>
      </c>
      <c r="I437" s="18" cm="1">
        <f t="array" ref="I437">VLOOKUP($A437,'movie-row'!$A$2:$Z$101,_xlfn.XMATCH(I$30,'movie-row'!$A$1:$Z$1),0)</f>
        <v>0</v>
      </c>
      <c r="J437" s="18" cm="1">
        <f t="array" ref="J437">VLOOKUP($A437,'movie-row'!$A$2:$Z$101,_xlfn.XMATCH(J$30,'movie-row'!$A$1:$Z$1),0)</f>
        <v>4</v>
      </c>
      <c r="K437" s="18" cm="1">
        <f t="array" ref="K437">VLOOKUP($A437,'movie-row'!$A$2:$Z$101,_xlfn.XMATCH(K$30,'movie-row'!$A$1:$Z$1),0)</f>
        <v>4.5</v>
      </c>
      <c r="L437" s="18" cm="1">
        <f t="array" ref="L437">VLOOKUP($A437,'movie-row'!$A$2:$Z$101,_xlfn.XMATCH(L$30,'movie-row'!$A$1:$Z$1),0)</f>
        <v>4.5</v>
      </c>
      <c r="M437" s="18" cm="1">
        <f t="array" ref="M437">VLOOKUP($A437,'movie-row'!$A$2:$Z$101,_xlfn.XMATCH(M$30,'movie-row'!$A$1:$Z$1),0)</f>
        <v>0</v>
      </c>
      <c r="N437" s="18" cm="1">
        <f t="array" ref="N437">VLOOKUP($A437,'movie-row'!$A$2:$Z$101,_xlfn.XMATCH(N$30,'movie-row'!$A$1:$Z$1),0)</f>
        <v>4</v>
      </c>
      <c r="O437" s="27" cm="1">
        <f t="array" ref="O437">VLOOKUP($A437,'movie-row'!$A$2:$Z$101,_xlfn.XMATCH(O$30,'movie-row'!$A$1:$Z$1),0)</f>
        <v>4.5</v>
      </c>
      <c r="P437" s="18" cm="1">
        <f t="array" ref="P437">VLOOKUP($A437,'movie-row'!$A$2:$Z$101,_xlfn.XMATCH(P$30,'movie-row'!$A$1:$Z$1),0)</f>
        <v>5</v>
      </c>
      <c r="Q437" s="18" cm="1">
        <f t="array" ref="Q437">VLOOKUP($A437,'movie-row'!$A$2:$Z$101,_xlfn.XMATCH(Q$30,'movie-row'!$A$1:$Z$1),0)</f>
        <v>4.5</v>
      </c>
      <c r="R437" s="18" cm="1">
        <f t="array" ref="R437">VLOOKUP($A437,'movie-row'!$A$2:$Z$101,_xlfn.XMATCH(R$30,'movie-row'!$A$1:$Z$1),0)</f>
        <v>5</v>
      </c>
      <c r="S437" s="18" cm="1">
        <f t="array" ref="S437">VLOOKUP($A437,'movie-row'!$A$2:$Z$101,_xlfn.XMATCH(S$30,'movie-row'!$A$1:$Z$1),0)</f>
        <v>0</v>
      </c>
      <c r="T437" s="18" cm="1">
        <f t="array" ref="T437">VLOOKUP($A437,'movie-row'!$A$2:$Z$101,_xlfn.XMATCH(T$30,'movie-row'!$A$1:$Z$1),0)</f>
        <v>4</v>
      </c>
      <c r="U437" s="18" cm="1">
        <f t="array" ref="U437">VLOOKUP($A437,'movie-row'!$A$2:$Z$101,_xlfn.XMATCH(U$30,'movie-row'!$A$1:$Z$1),0)</f>
        <v>4</v>
      </c>
      <c r="V437" s="18" cm="1">
        <f t="array" ref="V437">VLOOKUP($A437,'movie-row'!$A$2:$Z$101,_xlfn.XMATCH(V$30,'movie-row'!$A$1:$Z$1),0)</f>
        <v>4</v>
      </c>
      <c r="W437" s="18" cm="1">
        <f t="array" ref="W437">VLOOKUP($A437,'movie-row'!$A$2:$Z$101,_xlfn.XMATCH(W$30,'movie-row'!$A$1:$Z$1),0)</f>
        <v>4</v>
      </c>
      <c r="X437" s="18" cm="1">
        <f t="array" ref="X437">VLOOKUP($A437,'movie-row'!$A$2:$Z$101,_xlfn.XMATCH(X$30,'movie-row'!$A$1:$Z$1),0)</f>
        <v>0</v>
      </c>
      <c r="Y437" s="18" cm="1">
        <f t="array" ref="Y437">VLOOKUP($A437,'movie-row'!$A$2:$Z$101,_xlfn.XMATCH(Y$30,'movie-row'!$A$1:$Z$1),0)</f>
        <v>0</v>
      </c>
      <c r="Z437" s="18" cm="1">
        <f t="array" ref="Z437">VLOOKUP($A437,'movie-row'!$A$2:$Z$101,_xlfn.XMATCH(Z$30,'movie-row'!$A$1:$Z$1),0)</f>
        <v>4.5</v>
      </c>
      <c r="AB437" s="38"/>
      <c r="AC437" s="38"/>
      <c r="AD437" s="38"/>
      <c r="AE437" s="38"/>
      <c r="AF437" s="38"/>
      <c r="AG437" s="38"/>
      <c r="AH437" s="38"/>
      <c r="AI437" s="38"/>
      <c r="AJ437" s="38"/>
      <c r="AK437" s="38"/>
      <c r="AL437" s="38"/>
      <c r="AM437" s="38"/>
      <c r="AN437" s="38"/>
      <c r="AO437" s="38"/>
      <c r="AP437" s="38"/>
      <c r="AQ437" s="38"/>
      <c r="AR437" s="38"/>
      <c r="AS437" s="38"/>
      <c r="AT437" s="38"/>
      <c r="AU437" s="38"/>
      <c r="AV437" s="38"/>
      <c r="AW437" s="38"/>
      <c r="AX437" s="38"/>
      <c r="AY437" s="38"/>
      <c r="AZ437" s="38"/>
    </row>
    <row r="438" spans="1:52">
      <c r="A438" s="1" t="str">
        <f t="shared" si="78"/>
        <v>1892: Star Wars: Episode VI - Return of the Jedi (1983)</v>
      </c>
      <c r="B438" s="18" cm="1">
        <f t="array" ref="B438">VLOOKUP($A438,'movie-row'!$A$2:$Z$101,_xlfn.XMATCH(B$31,'movie-row'!$A$1:$Z$1),0)</f>
        <v>0</v>
      </c>
      <c r="C438" s="18" cm="1">
        <f t="array" ref="C438">VLOOKUP($A438,'movie-row'!$A$2:$Z$101,_xlfn.XMATCH(C$31,'movie-row'!$A$1:$Z$1),0)</f>
        <v>3.5</v>
      </c>
      <c r="D438" s="18" cm="1">
        <f t="array" ref="D438">VLOOKUP($A438,'movie-row'!$A$2:$Z$101,_xlfn.XMATCH(D$31,'movie-row'!$A$1:$Z$1),0)</f>
        <v>3</v>
      </c>
      <c r="E438" s="18" cm="1">
        <f t="array" ref="E438">VLOOKUP($A438,'movie-row'!$A$2:$Z$101,_xlfn.XMATCH(E$31,'movie-row'!$A$1:$Z$1),0)</f>
        <v>0</v>
      </c>
      <c r="F438" s="27" cm="1">
        <f t="array" ref="F438">VLOOKUP($A438,'movie-row'!$A$2:$Z$101,_xlfn.XMATCH(F$31,'movie-row'!$A$1:$Z$1),0)</f>
        <v>4</v>
      </c>
      <c r="G438" s="18" cm="1">
        <f t="array" ref="G438">VLOOKUP($A438,'movie-row'!$A$2:$Z$101,_xlfn.XMATCH(G$31,'movie-row'!$A$1:$Z$1),0)</f>
        <v>5</v>
      </c>
      <c r="H438" s="18" cm="1">
        <f t="array" ref="H438">VLOOKUP($A438,'movie-row'!$A$2:$Z$101,_xlfn.XMATCH(H$31,'movie-row'!$A$1:$Z$1),0)</f>
        <v>4.5</v>
      </c>
      <c r="I438" s="18" cm="1">
        <f t="array" ref="I438">VLOOKUP($A438,'movie-row'!$A$2:$Z$101,_xlfn.XMATCH(I$31,'movie-row'!$A$1:$Z$1),0)</f>
        <v>4</v>
      </c>
      <c r="J438" s="18" cm="1">
        <f t="array" ref="J438">VLOOKUP($A438,'movie-row'!$A$2:$Z$101,_xlfn.XMATCH(J$31,'movie-row'!$A$1:$Z$1),0)</f>
        <v>3</v>
      </c>
      <c r="K438" s="18" cm="1">
        <f t="array" ref="K438">VLOOKUP($A438,'movie-row'!$A$2:$Z$101,_xlfn.XMATCH(K$31,'movie-row'!$A$1:$Z$1),0)</f>
        <v>4</v>
      </c>
      <c r="L438" s="18" cm="1">
        <f t="array" ref="L438">VLOOKUP($A438,'movie-row'!$A$2:$Z$101,_xlfn.XMATCH(L$31,'movie-row'!$A$1:$Z$1),0)</f>
        <v>4</v>
      </c>
      <c r="M438" s="18" cm="1">
        <f t="array" ref="M438">VLOOKUP($A438,'movie-row'!$A$2:$Z$101,_xlfn.XMATCH(M$31,'movie-row'!$A$1:$Z$1),0)</f>
        <v>0</v>
      </c>
      <c r="N438" s="18" cm="1">
        <f t="array" ref="N438">VLOOKUP($A438,'movie-row'!$A$2:$Z$101,_xlfn.XMATCH(N$31,'movie-row'!$A$1:$Z$1),0)</f>
        <v>4</v>
      </c>
      <c r="O438" s="27" cm="1">
        <f t="array" ref="O438">VLOOKUP($A438,'movie-row'!$A$2:$Z$101,_xlfn.XMATCH(O$31,'movie-row'!$A$1:$Z$1),0)</f>
        <v>3</v>
      </c>
      <c r="P438" s="18" cm="1">
        <f t="array" ref="P438">VLOOKUP($A438,'movie-row'!$A$2:$Z$101,_xlfn.XMATCH(P$31,'movie-row'!$A$1:$Z$1),0)</f>
        <v>4</v>
      </c>
      <c r="Q438" s="18" cm="1">
        <f t="array" ref="Q438">VLOOKUP($A438,'movie-row'!$A$2:$Z$101,_xlfn.XMATCH(Q$31,'movie-row'!$A$1:$Z$1),0)</f>
        <v>4</v>
      </c>
      <c r="R438" s="18" cm="1">
        <f t="array" ref="R438">VLOOKUP($A438,'movie-row'!$A$2:$Z$101,_xlfn.XMATCH(R$31,'movie-row'!$A$1:$Z$1),0)</f>
        <v>0</v>
      </c>
      <c r="S438" s="18" cm="1">
        <f t="array" ref="S438">VLOOKUP($A438,'movie-row'!$A$2:$Z$101,_xlfn.XMATCH(S$31,'movie-row'!$A$1:$Z$1),0)</f>
        <v>4.5</v>
      </c>
      <c r="T438" s="18" cm="1">
        <f t="array" ref="T438">VLOOKUP($A438,'movie-row'!$A$2:$Z$101,_xlfn.XMATCH(T$31,'movie-row'!$A$1:$Z$1),0)</f>
        <v>0</v>
      </c>
      <c r="U438" s="18" cm="1">
        <f t="array" ref="U438">VLOOKUP($A438,'movie-row'!$A$2:$Z$101,_xlfn.XMATCH(U$31,'movie-row'!$A$1:$Z$1),0)</f>
        <v>4.5</v>
      </c>
      <c r="V438" s="18" cm="1">
        <f t="array" ref="V438">VLOOKUP($A438,'movie-row'!$A$2:$Z$101,_xlfn.XMATCH(V$31,'movie-row'!$A$1:$Z$1),0)</f>
        <v>4.5</v>
      </c>
      <c r="W438" s="18" cm="1">
        <f t="array" ref="W438">VLOOKUP($A438,'movie-row'!$A$2:$Z$101,_xlfn.XMATCH(W$31,'movie-row'!$A$1:$Z$1),0)</f>
        <v>5</v>
      </c>
      <c r="X438" s="18" cm="1">
        <f t="array" ref="X438">VLOOKUP($A438,'movie-row'!$A$2:$Z$101,_xlfn.XMATCH(X$31,'movie-row'!$A$1:$Z$1),0)</f>
        <v>4.5</v>
      </c>
      <c r="Y438" s="18" cm="1">
        <f t="array" ref="Y438">VLOOKUP($A438,'movie-row'!$A$2:$Z$101,_xlfn.XMATCH(Y$31,'movie-row'!$A$1:$Z$1),0)</f>
        <v>4</v>
      </c>
      <c r="Z438" s="18" cm="1">
        <f t="array" ref="Z438">VLOOKUP($A438,'movie-row'!$A$2:$Z$101,_xlfn.XMATCH(Z$31,'movie-row'!$A$1:$Z$1),0)</f>
        <v>4</v>
      </c>
      <c r="AB438" s="38"/>
      <c r="AC438" s="38"/>
      <c r="AD438" s="38"/>
      <c r="AE438" s="38"/>
      <c r="AF438" s="38"/>
      <c r="AG438" s="38"/>
      <c r="AH438" s="38"/>
      <c r="AI438" s="38"/>
      <c r="AJ438" s="38"/>
      <c r="AK438" s="38"/>
      <c r="AL438" s="38"/>
      <c r="AM438" s="38"/>
      <c r="AN438" s="38"/>
      <c r="AO438" s="38"/>
      <c r="AP438" s="38"/>
      <c r="AQ438" s="38"/>
      <c r="AR438" s="38"/>
      <c r="AS438" s="38"/>
      <c r="AT438" s="38"/>
      <c r="AU438" s="38"/>
      <c r="AV438" s="38"/>
      <c r="AW438" s="38"/>
      <c r="AX438" s="38"/>
      <c r="AY438" s="38"/>
      <c r="AZ438" s="38"/>
    </row>
    <row r="439" spans="1:52">
      <c r="A439" s="1" t="str">
        <f t="shared" si="78"/>
        <v>1892: Star Wars: Episode VI - Return of the Jedi (1983)</v>
      </c>
      <c r="B439" s="18" cm="1">
        <f t="array" ref="B439">VLOOKUP($A439,'movie-row'!$A$2:$Z$101,_xlfn.XMATCH(B$32,'movie-row'!$A$1:$Z$1),0)</f>
        <v>3</v>
      </c>
      <c r="C439" s="18" cm="1">
        <f t="array" ref="C439">VLOOKUP($A439,'movie-row'!$A$2:$Z$101,_xlfn.XMATCH(C$32,'movie-row'!$A$1:$Z$1),0)</f>
        <v>3</v>
      </c>
      <c r="D439" s="18" cm="1">
        <f t="array" ref="D439">VLOOKUP($A439,'movie-row'!$A$2:$Z$101,_xlfn.XMATCH(D$32,'movie-row'!$A$1:$Z$1),0)</f>
        <v>3</v>
      </c>
      <c r="E439" s="18" cm="1">
        <f t="array" ref="E439">VLOOKUP($A439,'movie-row'!$A$2:$Z$101,_xlfn.XMATCH(E$32,'movie-row'!$A$1:$Z$1),0)</f>
        <v>0</v>
      </c>
      <c r="F439" s="27" cm="1">
        <f t="array" ref="F439">VLOOKUP($A439,'movie-row'!$A$2:$Z$101,_xlfn.XMATCH(F$32,'movie-row'!$A$1:$Z$1),0)</f>
        <v>0</v>
      </c>
      <c r="G439" s="18" cm="1">
        <f t="array" ref="G439">VLOOKUP($A439,'movie-row'!$A$2:$Z$101,_xlfn.XMATCH(G$32,'movie-row'!$A$1:$Z$1),0)</f>
        <v>0</v>
      </c>
      <c r="H439" s="18" cm="1">
        <f t="array" ref="H439">VLOOKUP($A439,'movie-row'!$A$2:$Z$101,_xlfn.XMATCH(H$32,'movie-row'!$A$1:$Z$1),0)</f>
        <v>3</v>
      </c>
      <c r="I439" s="18" cm="1">
        <f t="array" ref="I439">VLOOKUP($A439,'movie-row'!$A$2:$Z$101,_xlfn.XMATCH(I$32,'movie-row'!$A$1:$Z$1),0)</f>
        <v>0</v>
      </c>
      <c r="J439" s="18" cm="1">
        <f t="array" ref="J439">VLOOKUP($A439,'movie-row'!$A$2:$Z$101,_xlfn.XMATCH(J$32,'movie-row'!$A$1:$Z$1),0)</f>
        <v>5</v>
      </c>
      <c r="K439" s="18" cm="1">
        <f t="array" ref="K439">VLOOKUP($A439,'movie-row'!$A$2:$Z$101,_xlfn.XMATCH(K$32,'movie-row'!$A$1:$Z$1),0)</f>
        <v>4</v>
      </c>
      <c r="L439" s="18" cm="1">
        <f t="array" ref="L439">VLOOKUP($A439,'movie-row'!$A$2:$Z$101,_xlfn.XMATCH(L$32,'movie-row'!$A$1:$Z$1),0)</f>
        <v>0</v>
      </c>
      <c r="M439" s="18" cm="1">
        <f t="array" ref="M439">VLOOKUP($A439,'movie-row'!$A$2:$Z$101,_xlfn.XMATCH(M$32,'movie-row'!$A$1:$Z$1),0)</f>
        <v>5</v>
      </c>
      <c r="N439" s="18" cm="1">
        <f t="array" ref="N439">VLOOKUP($A439,'movie-row'!$A$2:$Z$101,_xlfn.XMATCH(N$32,'movie-row'!$A$1:$Z$1),0)</f>
        <v>0</v>
      </c>
      <c r="O439" s="27" cm="1">
        <f t="array" ref="O439">VLOOKUP($A439,'movie-row'!$A$2:$Z$101,_xlfn.XMATCH(O$32,'movie-row'!$A$1:$Z$1),0)</f>
        <v>4.5</v>
      </c>
      <c r="P439" s="18" cm="1">
        <f t="array" ref="P439">VLOOKUP($A439,'movie-row'!$A$2:$Z$101,_xlfn.XMATCH(P$32,'movie-row'!$A$1:$Z$1),0)</f>
        <v>4</v>
      </c>
      <c r="Q439" s="18" cm="1">
        <f t="array" ref="Q439">VLOOKUP($A439,'movie-row'!$A$2:$Z$101,_xlfn.XMATCH(Q$32,'movie-row'!$A$1:$Z$1),0)</f>
        <v>0</v>
      </c>
      <c r="R439" s="18" cm="1">
        <f t="array" ref="R439">VLOOKUP($A439,'movie-row'!$A$2:$Z$101,_xlfn.XMATCH(R$32,'movie-row'!$A$1:$Z$1),0)</f>
        <v>3</v>
      </c>
      <c r="S439" s="18" cm="1">
        <f t="array" ref="S439">VLOOKUP($A439,'movie-row'!$A$2:$Z$101,_xlfn.XMATCH(S$32,'movie-row'!$A$1:$Z$1),0)</f>
        <v>4</v>
      </c>
      <c r="T439" s="18" cm="1">
        <f t="array" ref="T439">VLOOKUP($A439,'movie-row'!$A$2:$Z$101,_xlfn.XMATCH(T$32,'movie-row'!$A$1:$Z$1),0)</f>
        <v>0</v>
      </c>
      <c r="U439" s="18" cm="1">
        <f t="array" ref="U439">VLOOKUP($A439,'movie-row'!$A$2:$Z$101,_xlfn.XMATCH(U$32,'movie-row'!$A$1:$Z$1),0)</f>
        <v>4.5</v>
      </c>
      <c r="V439" s="18" cm="1">
        <f t="array" ref="V439">VLOOKUP($A439,'movie-row'!$A$2:$Z$101,_xlfn.XMATCH(V$32,'movie-row'!$A$1:$Z$1),0)</f>
        <v>0</v>
      </c>
      <c r="W439" s="18" cm="1">
        <f t="array" ref="W439">VLOOKUP($A439,'movie-row'!$A$2:$Z$101,_xlfn.XMATCH(W$32,'movie-row'!$A$1:$Z$1),0)</f>
        <v>3</v>
      </c>
      <c r="X439" s="18" cm="1">
        <f t="array" ref="X439">VLOOKUP($A439,'movie-row'!$A$2:$Z$101,_xlfn.XMATCH(X$32,'movie-row'!$A$1:$Z$1),0)</f>
        <v>0</v>
      </c>
      <c r="Y439" s="18" cm="1">
        <f t="array" ref="Y439">VLOOKUP($A439,'movie-row'!$A$2:$Z$101,_xlfn.XMATCH(Y$32,'movie-row'!$A$1:$Z$1),0)</f>
        <v>4</v>
      </c>
      <c r="Z439" s="18" cm="1">
        <f t="array" ref="Z439">VLOOKUP($A439,'movie-row'!$A$2:$Z$101,_xlfn.XMATCH(Z$32,'movie-row'!$A$1:$Z$1),0)</f>
        <v>0</v>
      </c>
      <c r="AB439" s="38"/>
      <c r="AC439" s="38"/>
      <c r="AD439" s="38"/>
      <c r="AE439" s="38"/>
      <c r="AF439" s="38"/>
      <c r="AG439" s="38"/>
      <c r="AH439" s="38"/>
      <c r="AI439" s="38"/>
      <c r="AJ439" s="38"/>
      <c r="AK439" s="38"/>
      <c r="AL439" s="38"/>
      <c r="AM439" s="38"/>
      <c r="AN439" s="38"/>
      <c r="AO439" s="38"/>
      <c r="AP439" s="38"/>
      <c r="AQ439" s="38"/>
      <c r="AR439" s="38"/>
      <c r="AS439" s="38"/>
      <c r="AT439" s="38"/>
      <c r="AU439" s="38"/>
      <c r="AV439" s="38"/>
      <c r="AW439" s="38"/>
      <c r="AX439" s="38"/>
      <c r="AY439" s="38"/>
      <c r="AZ439" s="38"/>
    </row>
    <row r="440" spans="1:52">
      <c r="A440" s="1" t="str">
        <f t="shared" si="78"/>
        <v>1892: Star Wars: Episode VI - Return of the Jedi (1983)</v>
      </c>
      <c r="B440" s="18" cm="1">
        <f t="array" ref="B440">VLOOKUP($A440,'movie-row'!$A$2:$Z$101,_xlfn.XMATCH(B$33,'movie-row'!$A$1:$Z$1),0)</f>
        <v>4</v>
      </c>
      <c r="C440" s="18" cm="1">
        <f t="array" ref="C440">VLOOKUP($A440,'movie-row'!$A$2:$Z$101,_xlfn.XMATCH(C$33,'movie-row'!$A$1:$Z$1),0)</f>
        <v>0</v>
      </c>
      <c r="D440" s="18" cm="1">
        <f t="array" ref="D440">VLOOKUP($A440,'movie-row'!$A$2:$Z$101,_xlfn.XMATCH(D$33,'movie-row'!$A$1:$Z$1),0)</f>
        <v>4</v>
      </c>
      <c r="E440" s="18" cm="1">
        <f t="array" ref="E440">VLOOKUP($A440,'movie-row'!$A$2:$Z$101,_xlfn.XMATCH(E$33,'movie-row'!$A$1:$Z$1),0)</f>
        <v>4.5</v>
      </c>
      <c r="F440" s="27" cm="1">
        <f t="array" ref="F440">VLOOKUP($A440,'movie-row'!$A$2:$Z$101,_xlfn.XMATCH(F$33,'movie-row'!$A$1:$Z$1),0)</f>
        <v>0</v>
      </c>
      <c r="G440" s="18" cm="1">
        <f t="array" ref="G440">VLOOKUP($A440,'movie-row'!$A$2:$Z$101,_xlfn.XMATCH(G$33,'movie-row'!$A$1:$Z$1),0)</f>
        <v>4</v>
      </c>
      <c r="H440" s="18" cm="1">
        <f t="array" ref="H440">VLOOKUP($A440,'movie-row'!$A$2:$Z$101,_xlfn.XMATCH(H$33,'movie-row'!$A$1:$Z$1),0)</f>
        <v>0</v>
      </c>
      <c r="I440" s="18" cm="1">
        <f t="array" ref="I440">VLOOKUP($A440,'movie-row'!$A$2:$Z$101,_xlfn.XMATCH(I$33,'movie-row'!$A$1:$Z$1),0)</f>
        <v>4.5</v>
      </c>
      <c r="J440" s="18" cm="1">
        <f t="array" ref="J440">VLOOKUP($A440,'movie-row'!$A$2:$Z$101,_xlfn.XMATCH(J$33,'movie-row'!$A$1:$Z$1),0)</f>
        <v>4.5</v>
      </c>
      <c r="K440" s="18" cm="1">
        <f t="array" ref="K440">VLOOKUP($A440,'movie-row'!$A$2:$Z$101,_xlfn.XMATCH(K$33,'movie-row'!$A$1:$Z$1),0)</f>
        <v>4</v>
      </c>
      <c r="L440" s="18" cm="1">
        <f t="array" ref="L440">VLOOKUP($A440,'movie-row'!$A$2:$Z$101,_xlfn.XMATCH(L$33,'movie-row'!$A$1:$Z$1),0)</f>
        <v>4</v>
      </c>
      <c r="M440" s="18" cm="1">
        <f t="array" ref="M440">VLOOKUP($A440,'movie-row'!$A$2:$Z$101,_xlfn.XMATCH(M$33,'movie-row'!$A$1:$Z$1),0)</f>
        <v>3</v>
      </c>
      <c r="N440" s="18" cm="1">
        <f t="array" ref="N440">VLOOKUP($A440,'movie-row'!$A$2:$Z$101,_xlfn.XMATCH(N$33,'movie-row'!$A$1:$Z$1),0)</f>
        <v>0</v>
      </c>
      <c r="O440" s="27" cm="1">
        <f t="array" ref="O440">VLOOKUP($A440,'movie-row'!$A$2:$Z$101,_xlfn.XMATCH(O$33,'movie-row'!$A$1:$Z$1),0)</f>
        <v>4</v>
      </c>
      <c r="P440" s="18" cm="1">
        <f t="array" ref="P440">VLOOKUP($A440,'movie-row'!$A$2:$Z$101,_xlfn.XMATCH(P$33,'movie-row'!$A$1:$Z$1),0)</f>
        <v>0</v>
      </c>
      <c r="Q440" s="18" cm="1">
        <f t="array" ref="Q440">VLOOKUP($A440,'movie-row'!$A$2:$Z$101,_xlfn.XMATCH(Q$33,'movie-row'!$A$1:$Z$1),0)</f>
        <v>5</v>
      </c>
      <c r="R440" s="18" cm="1">
        <f t="array" ref="R440">VLOOKUP($A440,'movie-row'!$A$2:$Z$101,_xlfn.XMATCH(R$33,'movie-row'!$A$1:$Z$1),0)</f>
        <v>0</v>
      </c>
      <c r="S440" s="18" cm="1">
        <f t="array" ref="S440">VLOOKUP($A440,'movie-row'!$A$2:$Z$101,_xlfn.XMATCH(S$33,'movie-row'!$A$1:$Z$1),0)</f>
        <v>0</v>
      </c>
      <c r="T440" s="18" cm="1">
        <f t="array" ref="T440">VLOOKUP($A440,'movie-row'!$A$2:$Z$101,_xlfn.XMATCH(T$33,'movie-row'!$A$1:$Z$1),0)</f>
        <v>4</v>
      </c>
      <c r="U440" s="18" cm="1">
        <f t="array" ref="U440">VLOOKUP($A440,'movie-row'!$A$2:$Z$101,_xlfn.XMATCH(U$33,'movie-row'!$A$1:$Z$1),0)</f>
        <v>3</v>
      </c>
      <c r="V440" s="18" cm="1">
        <f t="array" ref="V440">VLOOKUP($A440,'movie-row'!$A$2:$Z$101,_xlfn.XMATCH(V$33,'movie-row'!$A$1:$Z$1),0)</f>
        <v>0</v>
      </c>
      <c r="W440" s="18" cm="1">
        <f t="array" ref="W440">VLOOKUP($A440,'movie-row'!$A$2:$Z$101,_xlfn.XMATCH(W$33,'movie-row'!$A$1:$Z$1),0)</f>
        <v>4.5</v>
      </c>
      <c r="X440" s="18" cm="1">
        <f t="array" ref="X440">VLOOKUP($A440,'movie-row'!$A$2:$Z$101,_xlfn.XMATCH(X$33,'movie-row'!$A$1:$Z$1),0)</f>
        <v>3.5</v>
      </c>
      <c r="Y440" s="18" cm="1">
        <f t="array" ref="Y440">VLOOKUP($A440,'movie-row'!$A$2:$Z$101,_xlfn.XMATCH(Y$33,'movie-row'!$A$1:$Z$1),0)</f>
        <v>3</v>
      </c>
      <c r="Z440" s="18" cm="1">
        <f t="array" ref="Z440">VLOOKUP($A440,'movie-row'!$A$2:$Z$101,_xlfn.XMATCH(Z$33,'movie-row'!$A$1:$Z$1),0)</f>
        <v>3</v>
      </c>
      <c r="AB440" s="38"/>
      <c r="AC440" s="38"/>
      <c r="AD440" s="38"/>
      <c r="AE440" s="38"/>
      <c r="AF440" s="38"/>
      <c r="AG440" s="38"/>
      <c r="AH440" s="38"/>
      <c r="AI440" s="38"/>
      <c r="AJ440" s="38"/>
      <c r="AK440" s="38"/>
      <c r="AL440" s="38"/>
      <c r="AM440" s="38"/>
      <c r="AN440" s="38"/>
      <c r="AO440" s="38"/>
      <c r="AP440" s="38"/>
      <c r="AQ440" s="38"/>
      <c r="AR440" s="38"/>
      <c r="AS440" s="38"/>
      <c r="AT440" s="38"/>
      <c r="AU440" s="38"/>
      <c r="AV440" s="38"/>
      <c r="AW440" s="38"/>
      <c r="AX440" s="38"/>
      <c r="AY440" s="38"/>
      <c r="AZ440" s="38"/>
    </row>
    <row r="441" spans="1:52">
      <c r="A441" s="21" t="s">
        <v>79</v>
      </c>
      <c r="B441" s="18" cm="1">
        <f t="array" ref="B441">VLOOKUP($A441,'movie-row'!$A$2:$Z$101,_xlfn.XMATCH(B$29,'movie-row'!$A$1:$Z$1),0)</f>
        <v>3</v>
      </c>
      <c r="C441" s="18" cm="1">
        <f t="array" ref="C441">VLOOKUP($A441,'movie-row'!$A$2:$Z$101,_xlfn.XMATCH(C$29,'movie-row'!$A$1:$Z$1),0)</f>
        <v>3</v>
      </c>
      <c r="D441" s="18" cm="1">
        <f t="array" ref="D441">VLOOKUP($A441,'movie-row'!$A$2:$Z$101,_xlfn.XMATCH(D$29,'movie-row'!$A$1:$Z$1),0)</f>
        <v>0</v>
      </c>
      <c r="E441" s="18" cm="1">
        <f t="array" ref="E441">VLOOKUP($A441,'movie-row'!$A$2:$Z$101,_xlfn.XMATCH(E$29,'movie-row'!$A$1:$Z$1),0)</f>
        <v>3</v>
      </c>
      <c r="F441" s="27" cm="1">
        <f t="array" ref="F441">VLOOKUP($A441,'movie-row'!$A$2:$Z$101,_xlfn.XMATCH(F$29,'movie-row'!$A$1:$Z$1),0)</f>
        <v>1.5</v>
      </c>
      <c r="G441" s="18" cm="1">
        <f t="array" ref="G441">VLOOKUP($A441,'movie-row'!$A$2:$Z$101,_xlfn.XMATCH(G$29,'movie-row'!$A$1:$Z$1),0)</f>
        <v>3</v>
      </c>
      <c r="H441" s="18" cm="1">
        <f t="array" ref="H441">VLOOKUP($A441,'movie-row'!$A$2:$Z$101,_xlfn.XMATCH(H$29,'movie-row'!$A$1:$Z$1),0)</f>
        <v>4</v>
      </c>
      <c r="I441" s="18" cm="1">
        <f t="array" ref="I441">VLOOKUP($A441,'movie-row'!$A$2:$Z$101,_xlfn.XMATCH(I$29,'movie-row'!$A$1:$Z$1),0)</f>
        <v>3</v>
      </c>
      <c r="J441" s="18" cm="1">
        <f t="array" ref="J441">VLOOKUP($A441,'movie-row'!$A$2:$Z$101,_xlfn.XMATCH(J$29,'movie-row'!$A$1:$Z$1),0)</f>
        <v>4</v>
      </c>
      <c r="K441" s="18" cm="1">
        <f t="array" ref="K441">VLOOKUP($A441,'movie-row'!$A$2:$Z$101,_xlfn.XMATCH(K$29,'movie-row'!$A$1:$Z$1),0)</f>
        <v>0</v>
      </c>
      <c r="L441" s="18" cm="1">
        <f t="array" ref="L441">VLOOKUP($A441,'movie-row'!$A$2:$Z$101,_xlfn.XMATCH(L$29,'movie-row'!$A$1:$Z$1),0)</f>
        <v>4.5</v>
      </c>
      <c r="M441" s="18" cm="1">
        <f t="array" ref="M441">VLOOKUP($A441,'movie-row'!$A$2:$Z$101,_xlfn.XMATCH(M$29,'movie-row'!$A$1:$Z$1),0)</f>
        <v>0</v>
      </c>
      <c r="N441" s="18" cm="1">
        <f t="array" ref="N441">VLOOKUP($A441,'movie-row'!$A$2:$Z$101,_xlfn.XMATCH(N$29,'movie-row'!$A$1:$Z$1),0)</f>
        <v>0</v>
      </c>
      <c r="O441" s="27" cm="1">
        <f t="array" ref="O441">VLOOKUP($A441,'movie-row'!$A$2:$Z$101,_xlfn.XMATCH(O$29,'movie-row'!$A$1:$Z$1),0)</f>
        <v>0</v>
      </c>
      <c r="P441" s="18" cm="1">
        <f t="array" ref="P441">VLOOKUP($A441,'movie-row'!$A$2:$Z$101,_xlfn.XMATCH(P$29,'movie-row'!$A$1:$Z$1),0)</f>
        <v>2.5</v>
      </c>
      <c r="Q441" s="18" cm="1">
        <f t="array" ref="Q441">VLOOKUP($A441,'movie-row'!$A$2:$Z$101,_xlfn.XMATCH(Q$29,'movie-row'!$A$1:$Z$1),0)</f>
        <v>0</v>
      </c>
      <c r="R441" s="18" cm="1">
        <f t="array" ref="R441">VLOOKUP($A441,'movie-row'!$A$2:$Z$101,_xlfn.XMATCH(R$29,'movie-row'!$A$1:$Z$1),0)</f>
        <v>3</v>
      </c>
      <c r="S441" s="18" cm="1">
        <f t="array" ref="S441">VLOOKUP($A441,'movie-row'!$A$2:$Z$101,_xlfn.XMATCH(S$29,'movie-row'!$A$1:$Z$1),0)</f>
        <v>3.5</v>
      </c>
      <c r="T441" s="18" cm="1">
        <f t="array" ref="T441">VLOOKUP($A441,'movie-row'!$A$2:$Z$101,_xlfn.XMATCH(T$29,'movie-row'!$A$1:$Z$1),0)</f>
        <v>3</v>
      </c>
      <c r="U441" s="18" cm="1">
        <f t="array" ref="U441">VLOOKUP($A441,'movie-row'!$A$2:$Z$101,_xlfn.XMATCH(U$29,'movie-row'!$A$1:$Z$1),0)</f>
        <v>0</v>
      </c>
      <c r="V441" s="18" cm="1">
        <f t="array" ref="V441">VLOOKUP($A441,'movie-row'!$A$2:$Z$101,_xlfn.XMATCH(V$29,'movie-row'!$A$1:$Z$1),0)</f>
        <v>0</v>
      </c>
      <c r="W441" s="18" cm="1">
        <f t="array" ref="W441">VLOOKUP($A441,'movie-row'!$A$2:$Z$101,_xlfn.XMATCH(W$29,'movie-row'!$A$1:$Z$1),0)</f>
        <v>4</v>
      </c>
      <c r="X441" s="18" cm="1">
        <f t="array" ref="X441">VLOOKUP($A441,'movie-row'!$A$2:$Z$101,_xlfn.XMATCH(X$29,'movie-row'!$A$1:$Z$1),0)</f>
        <v>3</v>
      </c>
      <c r="Y441" s="18" cm="1">
        <f t="array" ref="Y441">VLOOKUP($A441,'movie-row'!$A$2:$Z$101,_xlfn.XMATCH(Y$29,'movie-row'!$A$1:$Z$1),0)</f>
        <v>5</v>
      </c>
      <c r="Z441" s="18" cm="1">
        <f t="array" ref="Z441">VLOOKUP($A441,'movie-row'!$A$2:$Z$101,_xlfn.XMATCH(Z$29,'movie-row'!$A$1:$Z$1),0)</f>
        <v>0</v>
      </c>
      <c r="AB441" s="38"/>
      <c r="AC441" s="38"/>
      <c r="AD441" s="38"/>
      <c r="AE441" s="38"/>
      <c r="AF441" s="38"/>
      <c r="AG441" s="38"/>
      <c r="AH441" s="38"/>
      <c r="AI441" s="38"/>
      <c r="AJ441" s="38"/>
      <c r="AK441" s="38"/>
      <c r="AL441" s="38"/>
      <c r="AM441" s="38"/>
      <c r="AN441" s="38"/>
      <c r="AO441" s="38"/>
      <c r="AP441" s="38"/>
      <c r="AQ441" s="38"/>
      <c r="AR441" s="38"/>
      <c r="AS441" s="38"/>
      <c r="AT441" s="38"/>
      <c r="AU441" s="38"/>
      <c r="AV441" s="38"/>
      <c r="AW441" s="38"/>
      <c r="AX441" s="38"/>
      <c r="AY441" s="38"/>
      <c r="AZ441" s="38"/>
    </row>
    <row r="442" spans="1:52">
      <c r="A442" s="1" t="str">
        <f t="shared" ref="A442:A445" si="79">A441</f>
        <v>1894: Star Wars: Episode II - Attack of the Clones (2002)</v>
      </c>
      <c r="B442" s="18" cm="1">
        <f t="array" ref="B442">VLOOKUP($A442,'movie-row'!$A$2:$Z$101,_xlfn.XMATCH(B$30,'movie-row'!$A$1:$Z$1),0)</f>
        <v>4</v>
      </c>
      <c r="C442" s="18" cm="1">
        <f t="array" ref="C442">VLOOKUP($A442,'movie-row'!$A$2:$Z$101,_xlfn.XMATCH(C$30,'movie-row'!$A$1:$Z$1),0)</f>
        <v>4</v>
      </c>
      <c r="D442" s="18" cm="1">
        <f t="array" ref="D442">VLOOKUP($A442,'movie-row'!$A$2:$Z$101,_xlfn.XMATCH(D$30,'movie-row'!$A$1:$Z$1),0)</f>
        <v>0</v>
      </c>
      <c r="E442" s="18" cm="1">
        <f t="array" ref="E442">VLOOKUP($A442,'movie-row'!$A$2:$Z$101,_xlfn.XMATCH(E$30,'movie-row'!$A$1:$Z$1),0)</f>
        <v>0</v>
      </c>
      <c r="F442" s="27" cm="1">
        <f t="array" ref="F442">VLOOKUP($A442,'movie-row'!$A$2:$Z$101,_xlfn.XMATCH(F$30,'movie-row'!$A$1:$Z$1),0)</f>
        <v>0</v>
      </c>
      <c r="G442" s="18" cm="1">
        <f t="array" ref="G442">VLOOKUP($A442,'movie-row'!$A$2:$Z$101,_xlfn.XMATCH(G$30,'movie-row'!$A$1:$Z$1),0)</f>
        <v>3</v>
      </c>
      <c r="H442" s="18" cm="1">
        <f t="array" ref="H442">VLOOKUP($A442,'movie-row'!$A$2:$Z$101,_xlfn.XMATCH(H$30,'movie-row'!$A$1:$Z$1),0)</f>
        <v>3.5</v>
      </c>
      <c r="I442" s="18" cm="1">
        <f t="array" ref="I442">VLOOKUP($A442,'movie-row'!$A$2:$Z$101,_xlfn.XMATCH(I$30,'movie-row'!$A$1:$Z$1),0)</f>
        <v>0</v>
      </c>
      <c r="J442" s="18" cm="1">
        <f t="array" ref="J442">VLOOKUP($A442,'movie-row'!$A$2:$Z$101,_xlfn.XMATCH(J$30,'movie-row'!$A$1:$Z$1),0)</f>
        <v>3</v>
      </c>
      <c r="K442" s="18" cm="1">
        <f t="array" ref="K442">VLOOKUP($A442,'movie-row'!$A$2:$Z$101,_xlfn.XMATCH(K$30,'movie-row'!$A$1:$Z$1),0)</f>
        <v>3</v>
      </c>
      <c r="L442" s="18" cm="1">
        <f t="array" ref="L442">VLOOKUP($A442,'movie-row'!$A$2:$Z$101,_xlfn.XMATCH(L$30,'movie-row'!$A$1:$Z$1),0)</f>
        <v>4</v>
      </c>
      <c r="M442" s="18" cm="1">
        <f t="array" ref="M442">VLOOKUP($A442,'movie-row'!$A$2:$Z$101,_xlfn.XMATCH(M$30,'movie-row'!$A$1:$Z$1),0)</f>
        <v>0</v>
      </c>
      <c r="N442" s="18" cm="1">
        <f t="array" ref="N442">VLOOKUP($A442,'movie-row'!$A$2:$Z$101,_xlfn.XMATCH(N$30,'movie-row'!$A$1:$Z$1),0)</f>
        <v>3.5</v>
      </c>
      <c r="O442" s="27" cm="1">
        <f t="array" ref="O442">VLOOKUP($A442,'movie-row'!$A$2:$Z$101,_xlfn.XMATCH(O$30,'movie-row'!$A$1:$Z$1),0)</f>
        <v>2.5</v>
      </c>
      <c r="P442" s="18" cm="1">
        <f t="array" ref="P442">VLOOKUP($A442,'movie-row'!$A$2:$Z$101,_xlfn.XMATCH(P$30,'movie-row'!$A$1:$Z$1),0)</f>
        <v>5</v>
      </c>
      <c r="Q442" s="18" cm="1">
        <f t="array" ref="Q442">VLOOKUP($A442,'movie-row'!$A$2:$Z$101,_xlfn.XMATCH(Q$30,'movie-row'!$A$1:$Z$1),0)</f>
        <v>2.5</v>
      </c>
      <c r="R442" s="18" cm="1">
        <f t="array" ref="R442">VLOOKUP($A442,'movie-row'!$A$2:$Z$101,_xlfn.XMATCH(R$30,'movie-row'!$A$1:$Z$1),0)</f>
        <v>5</v>
      </c>
      <c r="S442" s="18" cm="1">
        <f t="array" ref="S442">VLOOKUP($A442,'movie-row'!$A$2:$Z$101,_xlfn.XMATCH(S$30,'movie-row'!$A$1:$Z$1),0)</f>
        <v>0</v>
      </c>
      <c r="T442" s="18" cm="1">
        <f t="array" ref="T442">VLOOKUP($A442,'movie-row'!$A$2:$Z$101,_xlfn.XMATCH(T$30,'movie-row'!$A$1:$Z$1),0)</f>
        <v>3</v>
      </c>
      <c r="U442" s="18" cm="1">
        <f t="array" ref="U442">VLOOKUP($A442,'movie-row'!$A$2:$Z$101,_xlfn.XMATCH(U$30,'movie-row'!$A$1:$Z$1),0)</f>
        <v>3.5</v>
      </c>
      <c r="V442" s="18" cm="1">
        <f t="array" ref="V442">VLOOKUP($A442,'movie-row'!$A$2:$Z$101,_xlfn.XMATCH(V$30,'movie-row'!$A$1:$Z$1),0)</f>
        <v>3</v>
      </c>
      <c r="W442" s="18" cm="1">
        <f t="array" ref="W442">VLOOKUP($A442,'movie-row'!$A$2:$Z$101,_xlfn.XMATCH(W$30,'movie-row'!$A$1:$Z$1),0)</f>
        <v>5</v>
      </c>
      <c r="X442" s="18" cm="1">
        <f t="array" ref="X442">VLOOKUP($A442,'movie-row'!$A$2:$Z$101,_xlfn.XMATCH(X$30,'movie-row'!$A$1:$Z$1),0)</f>
        <v>0</v>
      </c>
      <c r="Y442" s="18" cm="1">
        <f t="array" ref="Y442">VLOOKUP($A442,'movie-row'!$A$2:$Z$101,_xlfn.XMATCH(Y$30,'movie-row'!$A$1:$Z$1),0)</f>
        <v>0</v>
      </c>
      <c r="Z442" s="18" cm="1">
        <f t="array" ref="Z442">VLOOKUP($A442,'movie-row'!$A$2:$Z$101,_xlfn.XMATCH(Z$30,'movie-row'!$A$1:$Z$1),0)</f>
        <v>2.5</v>
      </c>
      <c r="AB442" s="38"/>
      <c r="AC442" s="38"/>
      <c r="AD442" s="38"/>
      <c r="AE442" s="38"/>
      <c r="AF442" s="38"/>
      <c r="AG442" s="38"/>
      <c r="AH442" s="38"/>
      <c r="AI442" s="38"/>
      <c r="AJ442" s="38"/>
      <c r="AK442" s="38"/>
      <c r="AL442" s="38"/>
      <c r="AM442" s="38"/>
      <c r="AN442" s="38"/>
      <c r="AO442" s="38"/>
      <c r="AP442" s="38"/>
      <c r="AQ442" s="38"/>
      <c r="AR442" s="38"/>
      <c r="AS442" s="38"/>
      <c r="AT442" s="38"/>
      <c r="AU442" s="38"/>
      <c r="AV442" s="38"/>
      <c r="AW442" s="38"/>
      <c r="AX442" s="38"/>
      <c r="AY442" s="38"/>
      <c r="AZ442" s="38"/>
    </row>
    <row r="443" spans="1:52">
      <c r="A443" s="1" t="str">
        <f t="shared" si="79"/>
        <v>1894: Star Wars: Episode II - Attack of the Clones (2002)</v>
      </c>
      <c r="B443" s="18" cm="1">
        <f t="array" ref="B443">VLOOKUP($A443,'movie-row'!$A$2:$Z$101,_xlfn.XMATCH(B$31,'movie-row'!$A$1:$Z$1),0)</f>
        <v>0</v>
      </c>
      <c r="C443" s="18" cm="1">
        <f t="array" ref="C443">VLOOKUP($A443,'movie-row'!$A$2:$Z$101,_xlfn.XMATCH(C$31,'movie-row'!$A$1:$Z$1),0)</f>
        <v>1.5</v>
      </c>
      <c r="D443" s="18" cm="1">
        <f t="array" ref="D443">VLOOKUP($A443,'movie-row'!$A$2:$Z$101,_xlfn.XMATCH(D$31,'movie-row'!$A$1:$Z$1),0)</f>
        <v>0</v>
      </c>
      <c r="E443" s="18" cm="1">
        <f t="array" ref="E443">VLOOKUP($A443,'movie-row'!$A$2:$Z$101,_xlfn.XMATCH(E$31,'movie-row'!$A$1:$Z$1),0)</f>
        <v>0</v>
      </c>
      <c r="F443" s="27" cm="1">
        <f t="array" ref="F443">VLOOKUP($A443,'movie-row'!$A$2:$Z$101,_xlfn.XMATCH(F$31,'movie-row'!$A$1:$Z$1),0)</f>
        <v>3</v>
      </c>
      <c r="G443" s="18" cm="1">
        <f t="array" ref="G443">VLOOKUP($A443,'movie-row'!$A$2:$Z$101,_xlfn.XMATCH(G$31,'movie-row'!$A$1:$Z$1),0)</f>
        <v>5</v>
      </c>
      <c r="H443" s="18" cm="1">
        <f t="array" ref="H443">VLOOKUP($A443,'movie-row'!$A$2:$Z$101,_xlfn.XMATCH(H$31,'movie-row'!$A$1:$Z$1),0)</f>
        <v>3</v>
      </c>
      <c r="I443" s="18" cm="1">
        <f t="array" ref="I443">VLOOKUP($A443,'movie-row'!$A$2:$Z$101,_xlfn.XMATCH(I$31,'movie-row'!$A$1:$Z$1),0)</f>
        <v>3.5</v>
      </c>
      <c r="J443" s="18" cm="1">
        <f t="array" ref="J443">VLOOKUP($A443,'movie-row'!$A$2:$Z$101,_xlfn.XMATCH(J$31,'movie-row'!$A$1:$Z$1),0)</f>
        <v>0</v>
      </c>
      <c r="K443" s="18" cm="1">
        <f t="array" ref="K443">VLOOKUP($A443,'movie-row'!$A$2:$Z$101,_xlfn.XMATCH(K$31,'movie-row'!$A$1:$Z$1),0)</f>
        <v>3</v>
      </c>
      <c r="L443" s="18" cm="1">
        <f t="array" ref="L443">VLOOKUP($A443,'movie-row'!$A$2:$Z$101,_xlfn.XMATCH(L$31,'movie-row'!$A$1:$Z$1),0)</f>
        <v>3</v>
      </c>
      <c r="M443" s="18" cm="1">
        <f t="array" ref="M443">VLOOKUP($A443,'movie-row'!$A$2:$Z$101,_xlfn.XMATCH(M$31,'movie-row'!$A$1:$Z$1),0)</f>
        <v>3</v>
      </c>
      <c r="N443" s="18" cm="1">
        <f t="array" ref="N443">VLOOKUP($A443,'movie-row'!$A$2:$Z$101,_xlfn.XMATCH(N$31,'movie-row'!$A$1:$Z$1),0)</f>
        <v>3</v>
      </c>
      <c r="O443" s="27" cm="1">
        <f t="array" ref="O443">VLOOKUP($A443,'movie-row'!$A$2:$Z$101,_xlfn.XMATCH(O$31,'movie-row'!$A$1:$Z$1),0)</f>
        <v>0</v>
      </c>
      <c r="P443" s="18" cm="1">
        <f t="array" ref="P443">VLOOKUP($A443,'movie-row'!$A$2:$Z$101,_xlfn.XMATCH(P$31,'movie-row'!$A$1:$Z$1),0)</f>
        <v>3</v>
      </c>
      <c r="Q443" s="18" cm="1">
        <f t="array" ref="Q443">VLOOKUP($A443,'movie-row'!$A$2:$Z$101,_xlfn.XMATCH(Q$31,'movie-row'!$A$1:$Z$1),0)</f>
        <v>3.5</v>
      </c>
      <c r="R443" s="18" cm="1">
        <f t="array" ref="R443">VLOOKUP($A443,'movie-row'!$A$2:$Z$101,_xlfn.XMATCH(R$31,'movie-row'!$A$1:$Z$1),0)</f>
        <v>0</v>
      </c>
      <c r="S443" s="18" cm="1">
        <f t="array" ref="S443">VLOOKUP($A443,'movie-row'!$A$2:$Z$101,_xlfn.XMATCH(S$31,'movie-row'!$A$1:$Z$1),0)</f>
        <v>2.5</v>
      </c>
      <c r="T443" s="18" cm="1">
        <f t="array" ref="T443">VLOOKUP($A443,'movie-row'!$A$2:$Z$101,_xlfn.XMATCH(T$31,'movie-row'!$A$1:$Z$1),0)</f>
        <v>0</v>
      </c>
      <c r="U443" s="18" cm="1">
        <f t="array" ref="U443">VLOOKUP($A443,'movie-row'!$A$2:$Z$101,_xlfn.XMATCH(U$31,'movie-row'!$A$1:$Z$1),0)</f>
        <v>3</v>
      </c>
      <c r="V443" s="18" cm="1">
        <f t="array" ref="V443">VLOOKUP($A443,'movie-row'!$A$2:$Z$101,_xlfn.XMATCH(V$31,'movie-row'!$A$1:$Z$1),0)</f>
        <v>4</v>
      </c>
      <c r="W443" s="18" cm="1">
        <f t="array" ref="W443">VLOOKUP($A443,'movie-row'!$A$2:$Z$101,_xlfn.XMATCH(W$31,'movie-row'!$A$1:$Z$1),0)</f>
        <v>5</v>
      </c>
      <c r="X443" s="18" cm="1">
        <f t="array" ref="X443">VLOOKUP($A443,'movie-row'!$A$2:$Z$101,_xlfn.XMATCH(X$31,'movie-row'!$A$1:$Z$1),0)</f>
        <v>4</v>
      </c>
      <c r="Y443" s="18" cm="1">
        <f t="array" ref="Y443">VLOOKUP($A443,'movie-row'!$A$2:$Z$101,_xlfn.XMATCH(Y$31,'movie-row'!$A$1:$Z$1),0)</f>
        <v>3</v>
      </c>
      <c r="Z443" s="18" cm="1">
        <f t="array" ref="Z443">VLOOKUP($A443,'movie-row'!$A$2:$Z$101,_xlfn.XMATCH(Z$31,'movie-row'!$A$1:$Z$1),0)</f>
        <v>3.5</v>
      </c>
      <c r="AB443" s="38"/>
      <c r="AC443" s="38"/>
      <c r="AD443" s="38"/>
      <c r="AE443" s="38"/>
      <c r="AF443" s="38"/>
      <c r="AG443" s="38"/>
      <c r="AH443" s="38"/>
      <c r="AI443" s="38"/>
      <c r="AJ443" s="38"/>
      <c r="AK443" s="38"/>
      <c r="AL443" s="38"/>
      <c r="AM443" s="38"/>
      <c r="AN443" s="38"/>
      <c r="AO443" s="38"/>
      <c r="AP443" s="38"/>
      <c r="AQ443" s="38"/>
      <c r="AR443" s="38"/>
      <c r="AS443" s="38"/>
      <c r="AT443" s="38"/>
      <c r="AU443" s="38"/>
      <c r="AV443" s="38"/>
      <c r="AW443" s="38"/>
      <c r="AX443" s="38"/>
      <c r="AY443" s="38"/>
      <c r="AZ443" s="38"/>
    </row>
    <row r="444" spans="1:52">
      <c r="A444" s="1" t="str">
        <f t="shared" si="79"/>
        <v>1894: Star Wars: Episode II - Attack of the Clones (2002)</v>
      </c>
      <c r="B444" s="18" cm="1">
        <f t="array" ref="B444">VLOOKUP($A444,'movie-row'!$A$2:$Z$101,_xlfn.XMATCH(B$32,'movie-row'!$A$1:$Z$1),0)</f>
        <v>0</v>
      </c>
      <c r="C444" s="18" cm="1">
        <f t="array" ref="C444">VLOOKUP($A444,'movie-row'!$A$2:$Z$101,_xlfn.XMATCH(C$32,'movie-row'!$A$1:$Z$1),0)</f>
        <v>3</v>
      </c>
      <c r="D444" s="18" cm="1">
        <f t="array" ref="D444">VLOOKUP($A444,'movie-row'!$A$2:$Z$101,_xlfn.XMATCH(D$32,'movie-row'!$A$1:$Z$1),0)</f>
        <v>4</v>
      </c>
      <c r="E444" s="18" cm="1">
        <f t="array" ref="E444">VLOOKUP($A444,'movie-row'!$A$2:$Z$101,_xlfn.XMATCH(E$32,'movie-row'!$A$1:$Z$1),0)</f>
        <v>0</v>
      </c>
      <c r="F444" s="27" cm="1">
        <f t="array" ref="F444">VLOOKUP($A444,'movie-row'!$A$2:$Z$101,_xlfn.XMATCH(F$32,'movie-row'!$A$1:$Z$1),0)</f>
        <v>0</v>
      </c>
      <c r="G444" s="18" cm="1">
        <f t="array" ref="G444">VLOOKUP($A444,'movie-row'!$A$2:$Z$101,_xlfn.XMATCH(G$32,'movie-row'!$A$1:$Z$1),0)</f>
        <v>0</v>
      </c>
      <c r="H444" s="18" cm="1">
        <f t="array" ref="H444">VLOOKUP($A444,'movie-row'!$A$2:$Z$101,_xlfn.XMATCH(H$32,'movie-row'!$A$1:$Z$1),0)</f>
        <v>3</v>
      </c>
      <c r="I444" s="18" cm="1">
        <f t="array" ref="I444">VLOOKUP($A444,'movie-row'!$A$2:$Z$101,_xlfn.XMATCH(I$32,'movie-row'!$A$1:$Z$1),0)</f>
        <v>0</v>
      </c>
      <c r="J444" s="18" cm="1">
        <f t="array" ref="J444">VLOOKUP($A444,'movie-row'!$A$2:$Z$101,_xlfn.XMATCH(J$32,'movie-row'!$A$1:$Z$1),0)</f>
        <v>5</v>
      </c>
      <c r="K444" s="18" cm="1">
        <f t="array" ref="K444">VLOOKUP($A444,'movie-row'!$A$2:$Z$101,_xlfn.XMATCH(K$32,'movie-row'!$A$1:$Z$1),0)</f>
        <v>5</v>
      </c>
      <c r="L444" s="18" cm="1">
        <f t="array" ref="L444">VLOOKUP($A444,'movie-row'!$A$2:$Z$101,_xlfn.XMATCH(L$32,'movie-row'!$A$1:$Z$1),0)</f>
        <v>0</v>
      </c>
      <c r="M444" s="18" cm="1">
        <f t="array" ref="M444">VLOOKUP($A444,'movie-row'!$A$2:$Z$101,_xlfn.XMATCH(M$32,'movie-row'!$A$1:$Z$1),0)</f>
        <v>5</v>
      </c>
      <c r="N444" s="18" cm="1">
        <f t="array" ref="N444">VLOOKUP($A444,'movie-row'!$A$2:$Z$101,_xlfn.XMATCH(N$32,'movie-row'!$A$1:$Z$1),0)</f>
        <v>3</v>
      </c>
      <c r="O444" s="27" cm="1">
        <f t="array" ref="O444">VLOOKUP($A444,'movie-row'!$A$2:$Z$101,_xlfn.XMATCH(O$32,'movie-row'!$A$1:$Z$1),0)</f>
        <v>3</v>
      </c>
      <c r="P444" s="18" cm="1">
        <f t="array" ref="P444">VLOOKUP($A444,'movie-row'!$A$2:$Z$101,_xlfn.XMATCH(P$32,'movie-row'!$A$1:$Z$1),0)</f>
        <v>3</v>
      </c>
      <c r="Q444" s="18" cm="1">
        <f t="array" ref="Q444">VLOOKUP($A444,'movie-row'!$A$2:$Z$101,_xlfn.XMATCH(Q$32,'movie-row'!$A$1:$Z$1),0)</f>
        <v>0</v>
      </c>
      <c r="R444" s="18" cm="1">
        <f t="array" ref="R444">VLOOKUP($A444,'movie-row'!$A$2:$Z$101,_xlfn.XMATCH(R$32,'movie-row'!$A$1:$Z$1),0)</f>
        <v>0</v>
      </c>
      <c r="S444" s="18" cm="1">
        <f t="array" ref="S444">VLOOKUP($A444,'movie-row'!$A$2:$Z$101,_xlfn.XMATCH(S$32,'movie-row'!$A$1:$Z$1),0)</f>
        <v>3</v>
      </c>
      <c r="T444" s="18" cm="1">
        <f t="array" ref="T444">VLOOKUP($A444,'movie-row'!$A$2:$Z$101,_xlfn.XMATCH(T$32,'movie-row'!$A$1:$Z$1),0)</f>
        <v>0</v>
      </c>
      <c r="U444" s="18" cm="1">
        <f t="array" ref="U444">VLOOKUP($A444,'movie-row'!$A$2:$Z$101,_xlfn.XMATCH(U$32,'movie-row'!$A$1:$Z$1),0)</f>
        <v>2.5</v>
      </c>
      <c r="V444" s="18" cm="1">
        <f t="array" ref="V444">VLOOKUP($A444,'movie-row'!$A$2:$Z$101,_xlfn.XMATCH(V$32,'movie-row'!$A$1:$Z$1),0)</f>
        <v>0</v>
      </c>
      <c r="W444" s="18" cm="1">
        <f t="array" ref="W444">VLOOKUP($A444,'movie-row'!$A$2:$Z$101,_xlfn.XMATCH(W$32,'movie-row'!$A$1:$Z$1),0)</f>
        <v>3</v>
      </c>
      <c r="X444" s="18" cm="1">
        <f t="array" ref="X444">VLOOKUP($A444,'movie-row'!$A$2:$Z$101,_xlfn.XMATCH(X$32,'movie-row'!$A$1:$Z$1),0)</f>
        <v>0</v>
      </c>
      <c r="Y444" s="18" cm="1">
        <f t="array" ref="Y444">VLOOKUP($A444,'movie-row'!$A$2:$Z$101,_xlfn.XMATCH(Y$32,'movie-row'!$A$1:$Z$1),0)</f>
        <v>3.5</v>
      </c>
      <c r="Z444" s="18" cm="1">
        <f t="array" ref="Z444">VLOOKUP($A444,'movie-row'!$A$2:$Z$101,_xlfn.XMATCH(Z$32,'movie-row'!$A$1:$Z$1),0)</f>
        <v>0</v>
      </c>
      <c r="AB444" s="38"/>
      <c r="AC444" s="38"/>
      <c r="AD444" s="38"/>
      <c r="AE444" s="38"/>
      <c r="AF444" s="38"/>
      <c r="AG444" s="38"/>
      <c r="AH444" s="38"/>
      <c r="AI444" s="38"/>
      <c r="AJ444" s="38"/>
      <c r="AK444" s="38"/>
      <c r="AL444" s="38"/>
      <c r="AM444" s="38"/>
      <c r="AN444" s="38"/>
      <c r="AO444" s="38"/>
      <c r="AP444" s="38"/>
      <c r="AQ444" s="38"/>
      <c r="AR444" s="38"/>
      <c r="AS444" s="38"/>
      <c r="AT444" s="38"/>
      <c r="AU444" s="38"/>
      <c r="AV444" s="38"/>
      <c r="AW444" s="38"/>
      <c r="AX444" s="38"/>
      <c r="AY444" s="38"/>
      <c r="AZ444" s="38"/>
    </row>
    <row r="445" spans="1:52">
      <c r="A445" s="1" t="str">
        <f t="shared" si="79"/>
        <v>1894: Star Wars: Episode II - Attack of the Clones (2002)</v>
      </c>
      <c r="B445" s="18" cm="1">
        <f t="array" ref="B445">VLOOKUP($A445,'movie-row'!$A$2:$Z$101,_xlfn.XMATCH(B$33,'movie-row'!$A$1:$Z$1),0)</f>
        <v>3</v>
      </c>
      <c r="C445" s="18" cm="1">
        <f t="array" ref="C445">VLOOKUP($A445,'movie-row'!$A$2:$Z$101,_xlfn.XMATCH(C$33,'movie-row'!$A$1:$Z$1),0)</f>
        <v>0</v>
      </c>
      <c r="D445" s="18" cm="1">
        <f t="array" ref="D445">VLOOKUP($A445,'movie-row'!$A$2:$Z$101,_xlfn.XMATCH(D$33,'movie-row'!$A$1:$Z$1),0)</f>
        <v>3.5</v>
      </c>
      <c r="E445" s="18" cm="1">
        <f t="array" ref="E445">VLOOKUP($A445,'movie-row'!$A$2:$Z$101,_xlfn.XMATCH(E$33,'movie-row'!$A$1:$Z$1),0)</f>
        <v>3</v>
      </c>
      <c r="F445" s="27" cm="1">
        <f t="array" ref="F445">VLOOKUP($A445,'movie-row'!$A$2:$Z$101,_xlfn.XMATCH(F$33,'movie-row'!$A$1:$Z$1),0)</f>
        <v>0</v>
      </c>
      <c r="G445" s="18" cm="1">
        <f t="array" ref="G445">VLOOKUP($A445,'movie-row'!$A$2:$Z$101,_xlfn.XMATCH(G$33,'movie-row'!$A$1:$Z$1),0)</f>
        <v>3.5</v>
      </c>
      <c r="H445" s="18" cm="1">
        <f t="array" ref="H445">VLOOKUP($A445,'movie-row'!$A$2:$Z$101,_xlfn.XMATCH(H$33,'movie-row'!$A$1:$Z$1),0)</f>
        <v>0</v>
      </c>
      <c r="I445" s="18" cm="1">
        <f t="array" ref="I445">VLOOKUP($A445,'movie-row'!$A$2:$Z$101,_xlfn.XMATCH(I$33,'movie-row'!$A$1:$Z$1),0)</f>
        <v>4</v>
      </c>
      <c r="J445" s="18" cm="1">
        <f t="array" ref="J445">VLOOKUP($A445,'movie-row'!$A$2:$Z$101,_xlfn.XMATCH(J$33,'movie-row'!$A$1:$Z$1),0)</f>
        <v>2.5</v>
      </c>
      <c r="K445" s="18" cm="1">
        <f t="array" ref="K445">VLOOKUP($A445,'movie-row'!$A$2:$Z$101,_xlfn.XMATCH(K$33,'movie-row'!$A$1:$Z$1),0)</f>
        <v>3.5</v>
      </c>
      <c r="L445" s="18" cm="1">
        <f t="array" ref="L445">VLOOKUP($A445,'movie-row'!$A$2:$Z$101,_xlfn.XMATCH(L$33,'movie-row'!$A$1:$Z$1),0)</f>
        <v>3.5</v>
      </c>
      <c r="M445" s="18" cm="1">
        <f t="array" ref="M445">VLOOKUP($A445,'movie-row'!$A$2:$Z$101,_xlfn.XMATCH(M$33,'movie-row'!$A$1:$Z$1),0)</f>
        <v>3</v>
      </c>
      <c r="N445" s="18" cm="1">
        <f t="array" ref="N445">VLOOKUP($A445,'movie-row'!$A$2:$Z$101,_xlfn.XMATCH(N$33,'movie-row'!$A$1:$Z$1),0)</f>
        <v>0</v>
      </c>
      <c r="O445" s="27" cm="1">
        <f t="array" ref="O445">VLOOKUP($A445,'movie-row'!$A$2:$Z$101,_xlfn.XMATCH(O$33,'movie-row'!$A$1:$Z$1),0)</f>
        <v>3.5</v>
      </c>
      <c r="P445" s="18" cm="1">
        <f t="array" ref="P445">VLOOKUP($A445,'movie-row'!$A$2:$Z$101,_xlfn.XMATCH(P$33,'movie-row'!$A$1:$Z$1),0)</f>
        <v>0</v>
      </c>
      <c r="Q445" s="18" cm="1">
        <f t="array" ref="Q445">VLOOKUP($A445,'movie-row'!$A$2:$Z$101,_xlfn.XMATCH(Q$33,'movie-row'!$A$1:$Z$1),0)</f>
        <v>5</v>
      </c>
      <c r="R445" s="18" cm="1">
        <f t="array" ref="R445">VLOOKUP($A445,'movie-row'!$A$2:$Z$101,_xlfn.XMATCH(R$33,'movie-row'!$A$1:$Z$1),0)</f>
        <v>0</v>
      </c>
      <c r="S445" s="18" cm="1">
        <f t="array" ref="S445">VLOOKUP($A445,'movie-row'!$A$2:$Z$101,_xlfn.XMATCH(S$33,'movie-row'!$A$1:$Z$1),0)</f>
        <v>3</v>
      </c>
      <c r="T445" s="18" cm="1">
        <f t="array" ref="T445">VLOOKUP($A445,'movie-row'!$A$2:$Z$101,_xlfn.XMATCH(T$33,'movie-row'!$A$1:$Z$1),0)</f>
        <v>3</v>
      </c>
      <c r="U445" s="18" cm="1">
        <f t="array" ref="U445">VLOOKUP($A445,'movie-row'!$A$2:$Z$101,_xlfn.XMATCH(U$33,'movie-row'!$A$1:$Z$1),0)</f>
        <v>3</v>
      </c>
      <c r="V445" s="18" cm="1">
        <f t="array" ref="V445">VLOOKUP($A445,'movie-row'!$A$2:$Z$101,_xlfn.XMATCH(V$33,'movie-row'!$A$1:$Z$1),0)</f>
        <v>0</v>
      </c>
      <c r="W445" s="18" cm="1">
        <f t="array" ref="W445">VLOOKUP($A445,'movie-row'!$A$2:$Z$101,_xlfn.XMATCH(W$33,'movie-row'!$A$1:$Z$1),0)</f>
        <v>2.5</v>
      </c>
      <c r="X445" s="18" cm="1">
        <f t="array" ref="X445">VLOOKUP($A445,'movie-row'!$A$2:$Z$101,_xlfn.XMATCH(X$33,'movie-row'!$A$1:$Z$1),0)</f>
        <v>1.5</v>
      </c>
      <c r="Y445" s="18" cm="1">
        <f t="array" ref="Y445">VLOOKUP($A445,'movie-row'!$A$2:$Z$101,_xlfn.XMATCH(Y$33,'movie-row'!$A$1:$Z$1),0)</f>
        <v>4</v>
      </c>
      <c r="Z445" s="18" cm="1">
        <f t="array" ref="Z445">VLOOKUP($A445,'movie-row'!$A$2:$Z$101,_xlfn.XMATCH(Z$33,'movie-row'!$A$1:$Z$1),0)</f>
        <v>0</v>
      </c>
      <c r="AB445" s="38"/>
      <c r="AC445" s="38"/>
      <c r="AD445" s="38"/>
      <c r="AE445" s="38"/>
      <c r="AF445" s="38"/>
      <c r="AG445" s="38"/>
      <c r="AH445" s="38"/>
      <c r="AI445" s="38"/>
      <c r="AJ445" s="38"/>
      <c r="AK445" s="38"/>
      <c r="AL445" s="38"/>
      <c r="AM445" s="38"/>
      <c r="AN445" s="38"/>
      <c r="AO445" s="38"/>
      <c r="AP445" s="38"/>
      <c r="AQ445" s="38"/>
      <c r="AR445" s="38"/>
      <c r="AS445" s="38"/>
      <c r="AT445" s="38"/>
      <c r="AU445" s="38"/>
      <c r="AV445" s="38"/>
      <c r="AW445" s="38"/>
      <c r="AX445" s="38"/>
      <c r="AY445" s="38"/>
      <c r="AZ445" s="38"/>
    </row>
    <row r="446" spans="1:52">
      <c r="A446" s="21" t="s">
        <v>80</v>
      </c>
      <c r="B446" s="18" cm="1">
        <f t="array" ref="B446">VLOOKUP($A446,'movie-row'!$A$2:$Z$101,_xlfn.XMATCH(B$29,'movie-row'!$A$1:$Z$1),0)</f>
        <v>0</v>
      </c>
      <c r="C446" s="18" cm="1">
        <f t="array" ref="C446">VLOOKUP($A446,'movie-row'!$A$2:$Z$101,_xlfn.XMATCH(C$29,'movie-row'!$A$1:$Z$1),0)</f>
        <v>0</v>
      </c>
      <c r="D446" s="18" cm="1">
        <f t="array" ref="D446">VLOOKUP($A446,'movie-row'!$A$2:$Z$101,_xlfn.XMATCH(D$29,'movie-row'!$A$1:$Z$1),0)</f>
        <v>4.5</v>
      </c>
      <c r="E446" s="18" cm="1">
        <f t="array" ref="E446">VLOOKUP($A446,'movie-row'!$A$2:$Z$101,_xlfn.XMATCH(E$29,'movie-row'!$A$1:$Z$1),0)</f>
        <v>0</v>
      </c>
      <c r="F446" s="27" cm="1">
        <f t="array" ref="F446">VLOOKUP($A446,'movie-row'!$A$2:$Z$101,_xlfn.XMATCH(F$29,'movie-row'!$A$1:$Z$1),0)</f>
        <v>0</v>
      </c>
      <c r="G446" s="18" cm="1">
        <f t="array" ref="G446">VLOOKUP($A446,'movie-row'!$A$2:$Z$101,_xlfn.XMATCH(G$29,'movie-row'!$A$1:$Z$1),0)</f>
        <v>0</v>
      </c>
      <c r="H446" s="18" cm="1">
        <f t="array" ref="H446">VLOOKUP($A446,'movie-row'!$A$2:$Z$101,_xlfn.XMATCH(H$29,'movie-row'!$A$1:$Z$1),0)</f>
        <v>0</v>
      </c>
      <c r="I446" s="18" cm="1">
        <f t="array" ref="I446">VLOOKUP($A446,'movie-row'!$A$2:$Z$101,_xlfn.XMATCH(I$29,'movie-row'!$A$1:$Z$1),0)</f>
        <v>0</v>
      </c>
      <c r="J446" s="18" cm="1">
        <f t="array" ref="J446">VLOOKUP($A446,'movie-row'!$A$2:$Z$101,_xlfn.XMATCH(J$29,'movie-row'!$A$1:$Z$1),0)</f>
        <v>3.5</v>
      </c>
      <c r="K446" s="18" cm="1">
        <f t="array" ref="K446">VLOOKUP($A446,'movie-row'!$A$2:$Z$101,_xlfn.XMATCH(K$29,'movie-row'!$A$1:$Z$1),0)</f>
        <v>0</v>
      </c>
      <c r="L446" s="18" cm="1">
        <f t="array" ref="L446">VLOOKUP($A446,'movie-row'!$A$2:$Z$101,_xlfn.XMATCH(L$29,'movie-row'!$A$1:$Z$1),0)</f>
        <v>5</v>
      </c>
      <c r="M446" s="18" cm="1">
        <f t="array" ref="M446">VLOOKUP($A446,'movie-row'!$A$2:$Z$101,_xlfn.XMATCH(M$29,'movie-row'!$A$1:$Z$1),0)</f>
        <v>0</v>
      </c>
      <c r="N446" s="18" cm="1">
        <f t="array" ref="N446">VLOOKUP($A446,'movie-row'!$A$2:$Z$101,_xlfn.XMATCH(N$29,'movie-row'!$A$1:$Z$1),0)</f>
        <v>0</v>
      </c>
      <c r="O446" s="27" cm="1">
        <f t="array" ref="O446">VLOOKUP($A446,'movie-row'!$A$2:$Z$101,_xlfn.XMATCH(O$29,'movie-row'!$A$1:$Z$1),0)</f>
        <v>0</v>
      </c>
      <c r="P446" s="18" cm="1">
        <f t="array" ref="P446">VLOOKUP($A446,'movie-row'!$A$2:$Z$101,_xlfn.XMATCH(P$29,'movie-row'!$A$1:$Z$1),0)</f>
        <v>1</v>
      </c>
      <c r="Q446" s="18" cm="1">
        <f t="array" ref="Q446">VLOOKUP($A446,'movie-row'!$A$2:$Z$101,_xlfn.XMATCH(Q$29,'movie-row'!$A$1:$Z$1),0)</f>
        <v>0</v>
      </c>
      <c r="R446" s="18" cm="1">
        <f t="array" ref="R446">VLOOKUP($A446,'movie-row'!$A$2:$Z$101,_xlfn.XMATCH(R$29,'movie-row'!$A$1:$Z$1),0)</f>
        <v>0</v>
      </c>
      <c r="S446" s="18" cm="1">
        <f t="array" ref="S446">VLOOKUP($A446,'movie-row'!$A$2:$Z$101,_xlfn.XMATCH(S$29,'movie-row'!$A$1:$Z$1),0)</f>
        <v>0</v>
      </c>
      <c r="T446" s="18" cm="1">
        <f t="array" ref="T446">VLOOKUP($A446,'movie-row'!$A$2:$Z$101,_xlfn.XMATCH(T$29,'movie-row'!$A$1:$Z$1),0)</f>
        <v>0</v>
      </c>
      <c r="U446" s="18" cm="1">
        <f t="array" ref="U446">VLOOKUP($A446,'movie-row'!$A$2:$Z$101,_xlfn.XMATCH(U$29,'movie-row'!$A$1:$Z$1),0)</f>
        <v>4.5</v>
      </c>
      <c r="V446" s="18" cm="1">
        <f t="array" ref="V446">VLOOKUP($A446,'movie-row'!$A$2:$Z$101,_xlfn.XMATCH(V$29,'movie-row'!$A$1:$Z$1),0)</f>
        <v>0</v>
      </c>
      <c r="W446" s="18" cm="1">
        <f t="array" ref="W446">VLOOKUP($A446,'movie-row'!$A$2:$Z$101,_xlfn.XMATCH(W$29,'movie-row'!$A$1:$Z$1),0)</f>
        <v>3.5</v>
      </c>
      <c r="X446" s="18" cm="1">
        <f t="array" ref="X446">VLOOKUP($A446,'movie-row'!$A$2:$Z$101,_xlfn.XMATCH(X$29,'movie-row'!$A$1:$Z$1),0)</f>
        <v>0</v>
      </c>
      <c r="Y446" s="18" cm="1">
        <f t="array" ref="Y446">VLOOKUP($A446,'movie-row'!$A$2:$Z$101,_xlfn.XMATCH(Y$29,'movie-row'!$A$1:$Z$1),0)</f>
        <v>0</v>
      </c>
      <c r="Z446" s="18" cm="1">
        <f t="array" ref="Z446">VLOOKUP($A446,'movie-row'!$A$2:$Z$101,_xlfn.XMATCH(Z$29,'movie-row'!$A$1:$Z$1),0)</f>
        <v>0</v>
      </c>
      <c r="AB446" s="38"/>
      <c r="AC446" s="38"/>
      <c r="AD446" s="38"/>
      <c r="AE446" s="38"/>
      <c r="AF446" s="38"/>
      <c r="AG446" s="38"/>
      <c r="AH446" s="38"/>
      <c r="AI446" s="38"/>
      <c r="AJ446" s="38"/>
      <c r="AK446" s="38"/>
      <c r="AL446" s="38"/>
      <c r="AM446" s="38"/>
      <c r="AN446" s="38"/>
      <c r="AO446" s="38"/>
      <c r="AP446" s="38"/>
      <c r="AQ446" s="38"/>
      <c r="AR446" s="38"/>
      <c r="AS446" s="38"/>
      <c r="AT446" s="38"/>
      <c r="AU446" s="38"/>
      <c r="AV446" s="38"/>
      <c r="AW446" s="38"/>
      <c r="AX446" s="38"/>
      <c r="AY446" s="38"/>
      <c r="AZ446" s="38"/>
    </row>
    <row r="447" spans="1:52">
      <c r="A447" s="1" t="str">
        <f t="shared" ref="A447:A450" si="80">A446</f>
        <v>1900: Traffic (2000)</v>
      </c>
      <c r="B447" s="18" cm="1">
        <f t="array" ref="B447">VLOOKUP($A447,'movie-row'!$A$2:$Z$101,_xlfn.XMATCH(B$30,'movie-row'!$A$1:$Z$1),0)</f>
        <v>0</v>
      </c>
      <c r="C447" s="18" cm="1">
        <f t="array" ref="C447">VLOOKUP($A447,'movie-row'!$A$2:$Z$101,_xlfn.XMATCH(C$30,'movie-row'!$A$1:$Z$1),0)</f>
        <v>3.5</v>
      </c>
      <c r="D447" s="18" cm="1">
        <f t="array" ref="D447">VLOOKUP($A447,'movie-row'!$A$2:$Z$101,_xlfn.XMATCH(D$30,'movie-row'!$A$1:$Z$1),0)</f>
        <v>0</v>
      </c>
      <c r="E447" s="18" cm="1">
        <f t="array" ref="E447">VLOOKUP($A447,'movie-row'!$A$2:$Z$101,_xlfn.XMATCH(E$30,'movie-row'!$A$1:$Z$1),0)</f>
        <v>0</v>
      </c>
      <c r="F447" s="27" cm="1">
        <f t="array" ref="F447">VLOOKUP($A447,'movie-row'!$A$2:$Z$101,_xlfn.XMATCH(F$30,'movie-row'!$A$1:$Z$1),0)</f>
        <v>4.5</v>
      </c>
      <c r="G447" s="18" cm="1">
        <f t="array" ref="G447">VLOOKUP($A447,'movie-row'!$A$2:$Z$101,_xlfn.XMATCH(G$30,'movie-row'!$A$1:$Z$1),0)</f>
        <v>0</v>
      </c>
      <c r="H447" s="18" cm="1">
        <f t="array" ref="H447">VLOOKUP($A447,'movie-row'!$A$2:$Z$101,_xlfn.XMATCH(H$30,'movie-row'!$A$1:$Z$1),0)</f>
        <v>0</v>
      </c>
      <c r="I447" s="18" cm="1">
        <f t="array" ref="I447">VLOOKUP($A447,'movie-row'!$A$2:$Z$101,_xlfn.XMATCH(I$30,'movie-row'!$A$1:$Z$1),0)</f>
        <v>0</v>
      </c>
      <c r="J447" s="18" cm="1">
        <f t="array" ref="J447">VLOOKUP($A447,'movie-row'!$A$2:$Z$101,_xlfn.XMATCH(J$30,'movie-row'!$A$1:$Z$1),0)</f>
        <v>0</v>
      </c>
      <c r="K447" s="18" cm="1">
        <f t="array" ref="K447">VLOOKUP($A447,'movie-row'!$A$2:$Z$101,_xlfn.XMATCH(K$30,'movie-row'!$A$1:$Z$1),0)</f>
        <v>0</v>
      </c>
      <c r="L447" s="18" cm="1">
        <f t="array" ref="L447">VLOOKUP($A447,'movie-row'!$A$2:$Z$101,_xlfn.XMATCH(L$30,'movie-row'!$A$1:$Z$1),0)</f>
        <v>0</v>
      </c>
      <c r="M447" s="18" cm="1">
        <f t="array" ref="M447">VLOOKUP($A447,'movie-row'!$A$2:$Z$101,_xlfn.XMATCH(M$30,'movie-row'!$A$1:$Z$1),0)</f>
        <v>4.5</v>
      </c>
      <c r="N447" s="18" cm="1">
        <f t="array" ref="N447">VLOOKUP($A447,'movie-row'!$A$2:$Z$101,_xlfn.XMATCH(N$30,'movie-row'!$A$1:$Z$1),0)</f>
        <v>0</v>
      </c>
      <c r="O447" s="27" cm="1">
        <f t="array" ref="O447">VLOOKUP($A447,'movie-row'!$A$2:$Z$101,_xlfn.XMATCH(O$30,'movie-row'!$A$1:$Z$1),0)</f>
        <v>1</v>
      </c>
      <c r="P447" s="18" cm="1">
        <f t="array" ref="P447">VLOOKUP($A447,'movie-row'!$A$2:$Z$101,_xlfn.XMATCH(P$30,'movie-row'!$A$1:$Z$1),0)</f>
        <v>0</v>
      </c>
      <c r="Q447" s="18" cm="1">
        <f t="array" ref="Q447">VLOOKUP($A447,'movie-row'!$A$2:$Z$101,_xlfn.XMATCH(Q$30,'movie-row'!$A$1:$Z$1),0)</f>
        <v>1</v>
      </c>
      <c r="R447" s="18" cm="1">
        <f t="array" ref="R447">VLOOKUP($A447,'movie-row'!$A$2:$Z$101,_xlfn.XMATCH(R$30,'movie-row'!$A$1:$Z$1),0)</f>
        <v>0</v>
      </c>
      <c r="S447" s="18" cm="1">
        <f t="array" ref="S447">VLOOKUP($A447,'movie-row'!$A$2:$Z$101,_xlfn.XMATCH(S$30,'movie-row'!$A$1:$Z$1),0)</f>
        <v>0</v>
      </c>
      <c r="T447" s="18" cm="1">
        <f t="array" ref="T447">VLOOKUP($A447,'movie-row'!$A$2:$Z$101,_xlfn.XMATCH(T$30,'movie-row'!$A$1:$Z$1),0)</f>
        <v>0</v>
      </c>
      <c r="U447" s="18" cm="1">
        <f t="array" ref="U447">VLOOKUP($A447,'movie-row'!$A$2:$Z$101,_xlfn.XMATCH(U$30,'movie-row'!$A$1:$Z$1),0)</f>
        <v>0</v>
      </c>
      <c r="V447" s="18" cm="1">
        <f t="array" ref="V447">VLOOKUP($A447,'movie-row'!$A$2:$Z$101,_xlfn.XMATCH(V$30,'movie-row'!$A$1:$Z$1),0)</f>
        <v>0</v>
      </c>
      <c r="W447" s="18" cm="1">
        <f t="array" ref="W447">VLOOKUP($A447,'movie-row'!$A$2:$Z$101,_xlfn.XMATCH(W$30,'movie-row'!$A$1:$Z$1),0)</f>
        <v>0</v>
      </c>
      <c r="X447" s="18" cm="1">
        <f t="array" ref="X447">VLOOKUP($A447,'movie-row'!$A$2:$Z$101,_xlfn.XMATCH(X$30,'movie-row'!$A$1:$Z$1),0)</f>
        <v>4.5</v>
      </c>
      <c r="Y447" s="18" cm="1">
        <f t="array" ref="Y447">VLOOKUP($A447,'movie-row'!$A$2:$Z$101,_xlfn.XMATCH(Y$30,'movie-row'!$A$1:$Z$1),0)</f>
        <v>0</v>
      </c>
      <c r="Z447" s="18" cm="1">
        <f t="array" ref="Z447">VLOOKUP($A447,'movie-row'!$A$2:$Z$101,_xlfn.XMATCH(Z$30,'movie-row'!$A$1:$Z$1),0)</f>
        <v>1</v>
      </c>
      <c r="AB447" s="38"/>
      <c r="AC447" s="38"/>
      <c r="AD447" s="38"/>
      <c r="AE447" s="38"/>
      <c r="AF447" s="38"/>
      <c r="AG447" s="38"/>
      <c r="AH447" s="38"/>
      <c r="AI447" s="38"/>
      <c r="AJ447" s="38"/>
      <c r="AK447" s="38"/>
      <c r="AL447" s="38"/>
      <c r="AM447" s="38"/>
      <c r="AN447" s="38"/>
      <c r="AO447" s="38"/>
      <c r="AP447" s="38"/>
      <c r="AQ447" s="38"/>
      <c r="AR447" s="38"/>
      <c r="AS447" s="38"/>
      <c r="AT447" s="38"/>
      <c r="AU447" s="38"/>
      <c r="AV447" s="38"/>
      <c r="AW447" s="38"/>
      <c r="AX447" s="38"/>
      <c r="AY447" s="38"/>
      <c r="AZ447" s="38"/>
    </row>
    <row r="448" spans="1:52">
      <c r="A448" s="1" t="str">
        <f t="shared" si="80"/>
        <v>1900: Traffic (2000)</v>
      </c>
      <c r="B448" s="18" cm="1">
        <f t="array" ref="B448">VLOOKUP($A448,'movie-row'!$A$2:$Z$101,_xlfn.XMATCH(B$31,'movie-row'!$A$1:$Z$1),0)</f>
        <v>0</v>
      </c>
      <c r="C448" s="18" cm="1">
        <f t="array" ref="C448">VLOOKUP($A448,'movie-row'!$A$2:$Z$101,_xlfn.XMATCH(C$31,'movie-row'!$A$1:$Z$1),0)</f>
        <v>0</v>
      </c>
      <c r="D448" s="18" cm="1">
        <f t="array" ref="D448">VLOOKUP($A448,'movie-row'!$A$2:$Z$101,_xlfn.XMATCH(D$31,'movie-row'!$A$1:$Z$1),0)</f>
        <v>0</v>
      </c>
      <c r="E448" s="18" cm="1">
        <f t="array" ref="E448">VLOOKUP($A448,'movie-row'!$A$2:$Z$101,_xlfn.XMATCH(E$31,'movie-row'!$A$1:$Z$1),0)</f>
        <v>0</v>
      </c>
      <c r="F448" s="27" cm="1">
        <f t="array" ref="F448">VLOOKUP($A448,'movie-row'!$A$2:$Z$101,_xlfn.XMATCH(F$31,'movie-row'!$A$1:$Z$1),0)</f>
        <v>3</v>
      </c>
      <c r="G448" s="18" cm="1">
        <f t="array" ref="G448">VLOOKUP($A448,'movie-row'!$A$2:$Z$101,_xlfn.XMATCH(G$31,'movie-row'!$A$1:$Z$1),0)</f>
        <v>0</v>
      </c>
      <c r="H448" s="18" cm="1">
        <f t="array" ref="H448">VLOOKUP($A448,'movie-row'!$A$2:$Z$101,_xlfn.XMATCH(H$31,'movie-row'!$A$1:$Z$1),0)</f>
        <v>0</v>
      </c>
      <c r="I448" s="18" cm="1">
        <f t="array" ref="I448">VLOOKUP($A448,'movie-row'!$A$2:$Z$101,_xlfn.XMATCH(I$31,'movie-row'!$A$1:$Z$1),0)</f>
        <v>0</v>
      </c>
      <c r="J448" s="18" cm="1">
        <f t="array" ref="J448">VLOOKUP($A448,'movie-row'!$A$2:$Z$101,_xlfn.XMATCH(J$31,'movie-row'!$A$1:$Z$1),0)</f>
        <v>0</v>
      </c>
      <c r="K448" s="18" cm="1">
        <f t="array" ref="K448">VLOOKUP($A448,'movie-row'!$A$2:$Z$101,_xlfn.XMATCH(K$31,'movie-row'!$A$1:$Z$1),0)</f>
        <v>0</v>
      </c>
      <c r="L448" s="18" cm="1">
        <f t="array" ref="L448">VLOOKUP($A448,'movie-row'!$A$2:$Z$101,_xlfn.XMATCH(L$31,'movie-row'!$A$1:$Z$1),0)</f>
        <v>0</v>
      </c>
      <c r="M448" s="18" cm="1">
        <f t="array" ref="M448">VLOOKUP($A448,'movie-row'!$A$2:$Z$101,_xlfn.XMATCH(M$31,'movie-row'!$A$1:$Z$1),0)</f>
        <v>0</v>
      </c>
      <c r="N448" s="18" cm="1">
        <f t="array" ref="N448">VLOOKUP($A448,'movie-row'!$A$2:$Z$101,_xlfn.XMATCH(N$31,'movie-row'!$A$1:$Z$1),0)</f>
        <v>0</v>
      </c>
      <c r="O448" s="27" cm="1">
        <f t="array" ref="O448">VLOOKUP($A448,'movie-row'!$A$2:$Z$101,_xlfn.XMATCH(O$31,'movie-row'!$A$1:$Z$1),0)</f>
        <v>0</v>
      </c>
      <c r="P448" s="18" cm="1">
        <f t="array" ref="P448">VLOOKUP($A448,'movie-row'!$A$2:$Z$101,_xlfn.XMATCH(P$31,'movie-row'!$A$1:$Z$1),0)</f>
        <v>0</v>
      </c>
      <c r="Q448" s="18" cm="1">
        <f t="array" ref="Q448">VLOOKUP($A448,'movie-row'!$A$2:$Z$101,_xlfn.XMATCH(Q$31,'movie-row'!$A$1:$Z$1),0)</f>
        <v>4</v>
      </c>
      <c r="R448" s="18" cm="1">
        <f t="array" ref="R448">VLOOKUP($A448,'movie-row'!$A$2:$Z$101,_xlfn.XMATCH(R$31,'movie-row'!$A$1:$Z$1),0)</f>
        <v>0</v>
      </c>
      <c r="S448" s="18" cm="1">
        <f t="array" ref="S448">VLOOKUP($A448,'movie-row'!$A$2:$Z$101,_xlfn.XMATCH(S$31,'movie-row'!$A$1:$Z$1),0)</f>
        <v>1</v>
      </c>
      <c r="T448" s="18" cm="1">
        <f t="array" ref="T448">VLOOKUP($A448,'movie-row'!$A$2:$Z$101,_xlfn.XMATCH(T$31,'movie-row'!$A$1:$Z$1),0)</f>
        <v>0</v>
      </c>
      <c r="U448" s="18" cm="1">
        <f t="array" ref="U448">VLOOKUP($A448,'movie-row'!$A$2:$Z$101,_xlfn.XMATCH(U$31,'movie-row'!$A$1:$Z$1),0)</f>
        <v>0</v>
      </c>
      <c r="V448" s="18" cm="1">
        <f t="array" ref="V448">VLOOKUP($A448,'movie-row'!$A$2:$Z$101,_xlfn.XMATCH(V$31,'movie-row'!$A$1:$Z$1),0)</f>
        <v>0</v>
      </c>
      <c r="W448" s="18" cm="1">
        <f t="array" ref="W448">VLOOKUP($A448,'movie-row'!$A$2:$Z$101,_xlfn.XMATCH(W$31,'movie-row'!$A$1:$Z$1),0)</f>
        <v>3.5</v>
      </c>
      <c r="X448" s="18" cm="1">
        <f t="array" ref="X448">VLOOKUP($A448,'movie-row'!$A$2:$Z$101,_xlfn.XMATCH(X$31,'movie-row'!$A$1:$Z$1),0)</f>
        <v>0</v>
      </c>
      <c r="Y448" s="18" cm="1">
        <f t="array" ref="Y448">VLOOKUP($A448,'movie-row'!$A$2:$Z$101,_xlfn.XMATCH(Y$31,'movie-row'!$A$1:$Z$1),0)</f>
        <v>3</v>
      </c>
      <c r="Z448" s="18" cm="1">
        <f t="array" ref="Z448">VLOOKUP($A448,'movie-row'!$A$2:$Z$101,_xlfn.XMATCH(Z$31,'movie-row'!$A$1:$Z$1),0)</f>
        <v>0</v>
      </c>
      <c r="AB448" s="38"/>
      <c r="AC448" s="38"/>
      <c r="AD448" s="38"/>
      <c r="AE448" s="38"/>
      <c r="AF448" s="38"/>
      <c r="AG448" s="38"/>
      <c r="AH448" s="38"/>
      <c r="AI448" s="38"/>
      <c r="AJ448" s="38"/>
      <c r="AK448" s="38"/>
      <c r="AL448" s="38"/>
      <c r="AM448" s="38"/>
      <c r="AN448" s="38"/>
      <c r="AO448" s="38"/>
      <c r="AP448" s="38"/>
      <c r="AQ448" s="38"/>
      <c r="AR448" s="38"/>
      <c r="AS448" s="38"/>
      <c r="AT448" s="38"/>
      <c r="AU448" s="38"/>
      <c r="AV448" s="38"/>
      <c r="AW448" s="38"/>
      <c r="AX448" s="38"/>
      <c r="AY448" s="38"/>
      <c r="AZ448" s="38"/>
    </row>
    <row r="449" spans="1:52">
      <c r="A449" s="1" t="str">
        <f t="shared" si="80"/>
        <v>1900: Traffic (2000)</v>
      </c>
      <c r="B449" s="18" cm="1">
        <f t="array" ref="B449">VLOOKUP($A449,'movie-row'!$A$2:$Z$101,_xlfn.XMATCH(B$32,'movie-row'!$A$1:$Z$1),0)</f>
        <v>0</v>
      </c>
      <c r="C449" s="18" cm="1">
        <f t="array" ref="C449">VLOOKUP($A449,'movie-row'!$A$2:$Z$101,_xlfn.XMATCH(C$32,'movie-row'!$A$1:$Z$1),0)</f>
        <v>3</v>
      </c>
      <c r="D449" s="18" cm="1">
        <f t="array" ref="D449">VLOOKUP($A449,'movie-row'!$A$2:$Z$101,_xlfn.XMATCH(D$32,'movie-row'!$A$1:$Z$1),0)</f>
        <v>3.5</v>
      </c>
      <c r="E449" s="18" cm="1">
        <f t="array" ref="E449">VLOOKUP($A449,'movie-row'!$A$2:$Z$101,_xlfn.XMATCH(E$32,'movie-row'!$A$1:$Z$1),0)</f>
        <v>0</v>
      </c>
      <c r="F449" s="27" cm="1">
        <f t="array" ref="F449">VLOOKUP($A449,'movie-row'!$A$2:$Z$101,_xlfn.XMATCH(F$32,'movie-row'!$A$1:$Z$1),0)</f>
        <v>0</v>
      </c>
      <c r="G449" s="18" cm="1">
        <f t="array" ref="G449">VLOOKUP($A449,'movie-row'!$A$2:$Z$101,_xlfn.XMATCH(G$32,'movie-row'!$A$1:$Z$1),0)</f>
        <v>0</v>
      </c>
      <c r="H449" s="18" cm="1">
        <f t="array" ref="H449">VLOOKUP($A449,'movie-row'!$A$2:$Z$101,_xlfn.XMATCH(H$32,'movie-row'!$A$1:$Z$1),0)</f>
        <v>3</v>
      </c>
      <c r="I449" s="18" cm="1">
        <f t="array" ref="I449">VLOOKUP($A449,'movie-row'!$A$2:$Z$101,_xlfn.XMATCH(I$32,'movie-row'!$A$1:$Z$1),0)</f>
        <v>0</v>
      </c>
      <c r="J449" s="18" cm="1">
        <f t="array" ref="J449">VLOOKUP($A449,'movie-row'!$A$2:$Z$101,_xlfn.XMATCH(J$32,'movie-row'!$A$1:$Z$1),0)</f>
        <v>0</v>
      </c>
      <c r="K449" s="18" cm="1">
        <f t="array" ref="K449">VLOOKUP($A449,'movie-row'!$A$2:$Z$101,_xlfn.XMATCH(K$32,'movie-row'!$A$1:$Z$1),0)</f>
        <v>0</v>
      </c>
      <c r="L449" s="18" cm="1">
        <f t="array" ref="L449">VLOOKUP($A449,'movie-row'!$A$2:$Z$101,_xlfn.XMATCH(L$32,'movie-row'!$A$1:$Z$1),0)</f>
        <v>0</v>
      </c>
      <c r="M449" s="18" cm="1">
        <f t="array" ref="M449">VLOOKUP($A449,'movie-row'!$A$2:$Z$101,_xlfn.XMATCH(M$32,'movie-row'!$A$1:$Z$1),0)</f>
        <v>3.5</v>
      </c>
      <c r="N449" s="18" cm="1">
        <f t="array" ref="N449">VLOOKUP($A449,'movie-row'!$A$2:$Z$101,_xlfn.XMATCH(N$32,'movie-row'!$A$1:$Z$1),0)</f>
        <v>0</v>
      </c>
      <c r="O449" s="27" cm="1">
        <f t="array" ref="O449">VLOOKUP($A449,'movie-row'!$A$2:$Z$101,_xlfn.XMATCH(O$32,'movie-row'!$A$1:$Z$1),0)</f>
        <v>0</v>
      </c>
      <c r="P449" s="18" cm="1">
        <f t="array" ref="P449">VLOOKUP($A449,'movie-row'!$A$2:$Z$101,_xlfn.XMATCH(P$32,'movie-row'!$A$1:$Z$1),0)</f>
        <v>3</v>
      </c>
      <c r="Q449" s="18" cm="1">
        <f t="array" ref="Q449">VLOOKUP($A449,'movie-row'!$A$2:$Z$101,_xlfn.XMATCH(Q$32,'movie-row'!$A$1:$Z$1),0)</f>
        <v>4.5</v>
      </c>
      <c r="R449" s="18" cm="1">
        <f t="array" ref="R449">VLOOKUP($A449,'movie-row'!$A$2:$Z$101,_xlfn.XMATCH(R$32,'movie-row'!$A$1:$Z$1),0)</f>
        <v>0</v>
      </c>
      <c r="S449" s="18" cm="1">
        <f t="array" ref="S449">VLOOKUP($A449,'movie-row'!$A$2:$Z$101,_xlfn.XMATCH(S$32,'movie-row'!$A$1:$Z$1),0)</f>
        <v>0</v>
      </c>
      <c r="T449" s="18" cm="1">
        <f t="array" ref="T449">VLOOKUP($A449,'movie-row'!$A$2:$Z$101,_xlfn.XMATCH(T$32,'movie-row'!$A$1:$Z$1),0)</f>
        <v>4.5</v>
      </c>
      <c r="U449" s="18" cm="1">
        <f t="array" ref="U449">VLOOKUP($A449,'movie-row'!$A$2:$Z$101,_xlfn.XMATCH(U$32,'movie-row'!$A$1:$Z$1),0)</f>
        <v>1</v>
      </c>
      <c r="V449" s="18" cm="1">
        <f t="array" ref="V449">VLOOKUP($A449,'movie-row'!$A$2:$Z$101,_xlfn.XMATCH(V$32,'movie-row'!$A$1:$Z$1),0)</f>
        <v>0</v>
      </c>
      <c r="W449" s="18" cm="1">
        <f t="array" ref="W449">VLOOKUP($A449,'movie-row'!$A$2:$Z$101,_xlfn.XMATCH(W$32,'movie-row'!$A$1:$Z$1),0)</f>
        <v>3</v>
      </c>
      <c r="X449" s="18" cm="1">
        <f t="array" ref="X449">VLOOKUP($A449,'movie-row'!$A$2:$Z$101,_xlfn.XMATCH(X$32,'movie-row'!$A$1:$Z$1),0)</f>
        <v>0</v>
      </c>
      <c r="Y449" s="18" cm="1">
        <f t="array" ref="Y449">VLOOKUP($A449,'movie-row'!$A$2:$Z$101,_xlfn.XMATCH(Y$32,'movie-row'!$A$1:$Z$1),0)</f>
        <v>0</v>
      </c>
      <c r="Z449" s="18" cm="1">
        <f t="array" ref="Z449">VLOOKUP($A449,'movie-row'!$A$2:$Z$101,_xlfn.XMATCH(Z$32,'movie-row'!$A$1:$Z$1),0)</f>
        <v>0</v>
      </c>
      <c r="AB449" s="38"/>
      <c r="AC449" s="38"/>
      <c r="AD449" s="38"/>
      <c r="AE449" s="38"/>
      <c r="AF449" s="38"/>
      <c r="AG449" s="38"/>
      <c r="AH449" s="38"/>
      <c r="AI449" s="38"/>
      <c r="AJ449" s="38"/>
      <c r="AK449" s="38"/>
      <c r="AL449" s="38"/>
      <c r="AM449" s="38"/>
      <c r="AN449" s="38"/>
      <c r="AO449" s="38"/>
      <c r="AP449" s="38"/>
      <c r="AQ449" s="38"/>
      <c r="AR449" s="38"/>
      <c r="AS449" s="38"/>
      <c r="AT449" s="38"/>
      <c r="AU449" s="38"/>
      <c r="AV449" s="38"/>
      <c r="AW449" s="38"/>
      <c r="AX449" s="38"/>
      <c r="AY449" s="38"/>
      <c r="AZ449" s="38"/>
    </row>
    <row r="450" spans="1:52">
      <c r="A450" s="1" t="str">
        <f t="shared" si="80"/>
        <v>1900: Traffic (2000)</v>
      </c>
      <c r="B450" s="18" cm="1">
        <f t="array" ref="B450">VLOOKUP($A450,'movie-row'!$A$2:$Z$101,_xlfn.XMATCH(B$33,'movie-row'!$A$1:$Z$1),0)</f>
        <v>0</v>
      </c>
      <c r="C450" s="18" cm="1">
        <f t="array" ref="C450">VLOOKUP($A450,'movie-row'!$A$2:$Z$101,_xlfn.XMATCH(C$33,'movie-row'!$A$1:$Z$1),0)</f>
        <v>0</v>
      </c>
      <c r="D450" s="18" cm="1">
        <f t="array" ref="D450">VLOOKUP($A450,'movie-row'!$A$2:$Z$101,_xlfn.XMATCH(D$33,'movie-row'!$A$1:$Z$1),0)</f>
        <v>4</v>
      </c>
      <c r="E450" s="18" cm="1">
        <f t="array" ref="E450">VLOOKUP($A450,'movie-row'!$A$2:$Z$101,_xlfn.XMATCH(E$33,'movie-row'!$A$1:$Z$1),0)</f>
        <v>0</v>
      </c>
      <c r="F450" s="27" cm="1">
        <f t="array" ref="F450">VLOOKUP($A450,'movie-row'!$A$2:$Z$101,_xlfn.XMATCH(F$33,'movie-row'!$A$1:$Z$1),0)</f>
        <v>0</v>
      </c>
      <c r="G450" s="18" cm="1">
        <f t="array" ref="G450">VLOOKUP($A450,'movie-row'!$A$2:$Z$101,_xlfn.XMATCH(G$33,'movie-row'!$A$1:$Z$1),0)</f>
        <v>4</v>
      </c>
      <c r="H450" s="18" cm="1">
        <f t="array" ref="H450">VLOOKUP($A450,'movie-row'!$A$2:$Z$101,_xlfn.XMATCH(H$33,'movie-row'!$A$1:$Z$1),0)</f>
        <v>4.5</v>
      </c>
      <c r="I450" s="18" cm="1">
        <f t="array" ref="I450">VLOOKUP($A450,'movie-row'!$A$2:$Z$101,_xlfn.XMATCH(I$33,'movie-row'!$A$1:$Z$1),0)</f>
        <v>0</v>
      </c>
      <c r="J450" s="18" cm="1">
        <f t="array" ref="J450">VLOOKUP($A450,'movie-row'!$A$2:$Z$101,_xlfn.XMATCH(J$33,'movie-row'!$A$1:$Z$1),0)</f>
        <v>1</v>
      </c>
      <c r="K450" s="18" cm="1">
        <f t="array" ref="K450">VLOOKUP($A450,'movie-row'!$A$2:$Z$101,_xlfn.XMATCH(K$33,'movie-row'!$A$1:$Z$1),0)</f>
        <v>4</v>
      </c>
      <c r="L450" s="18" cm="1">
        <f t="array" ref="L450">VLOOKUP($A450,'movie-row'!$A$2:$Z$101,_xlfn.XMATCH(L$33,'movie-row'!$A$1:$Z$1),0)</f>
        <v>4</v>
      </c>
      <c r="M450" s="18" cm="1">
        <f t="array" ref="M450">VLOOKUP($A450,'movie-row'!$A$2:$Z$101,_xlfn.XMATCH(M$33,'movie-row'!$A$1:$Z$1),0)</f>
        <v>3</v>
      </c>
      <c r="N450" s="18" cm="1">
        <f t="array" ref="N450">VLOOKUP($A450,'movie-row'!$A$2:$Z$101,_xlfn.XMATCH(N$33,'movie-row'!$A$1:$Z$1),0)</f>
        <v>4.5</v>
      </c>
      <c r="O450" s="27" cm="1">
        <f t="array" ref="O450">VLOOKUP($A450,'movie-row'!$A$2:$Z$101,_xlfn.XMATCH(O$33,'movie-row'!$A$1:$Z$1),0)</f>
        <v>4</v>
      </c>
      <c r="P450" s="18" cm="1">
        <f t="array" ref="P450">VLOOKUP($A450,'movie-row'!$A$2:$Z$101,_xlfn.XMATCH(P$33,'movie-row'!$A$1:$Z$1),0)</f>
        <v>0</v>
      </c>
      <c r="Q450" s="18" cm="1">
        <f t="array" ref="Q450">VLOOKUP($A450,'movie-row'!$A$2:$Z$101,_xlfn.XMATCH(Q$33,'movie-row'!$A$1:$Z$1),0)</f>
        <v>0</v>
      </c>
      <c r="R450" s="18" cm="1">
        <f t="array" ref="R450">VLOOKUP($A450,'movie-row'!$A$2:$Z$101,_xlfn.XMATCH(R$33,'movie-row'!$A$1:$Z$1),0)</f>
        <v>0</v>
      </c>
      <c r="S450" s="18" cm="1">
        <f t="array" ref="S450">VLOOKUP($A450,'movie-row'!$A$2:$Z$101,_xlfn.XMATCH(S$33,'movie-row'!$A$1:$Z$1),0)</f>
        <v>0</v>
      </c>
      <c r="T450" s="18" cm="1">
        <f t="array" ref="T450">VLOOKUP($A450,'movie-row'!$A$2:$Z$101,_xlfn.XMATCH(T$33,'movie-row'!$A$1:$Z$1),0)</f>
        <v>3</v>
      </c>
      <c r="U450" s="18" cm="1">
        <f t="array" ref="U450">VLOOKUP($A450,'movie-row'!$A$2:$Z$101,_xlfn.XMATCH(U$33,'movie-row'!$A$1:$Z$1),0)</f>
        <v>3</v>
      </c>
      <c r="V450" s="18" cm="1">
        <f t="array" ref="V450">VLOOKUP($A450,'movie-row'!$A$2:$Z$101,_xlfn.XMATCH(V$33,'movie-row'!$A$1:$Z$1),0)</f>
        <v>4.5</v>
      </c>
      <c r="W450" s="18" cm="1">
        <f t="array" ref="W450">VLOOKUP($A450,'movie-row'!$A$2:$Z$101,_xlfn.XMATCH(W$33,'movie-row'!$A$1:$Z$1),0)</f>
        <v>1</v>
      </c>
      <c r="X450" s="18" cm="1">
        <f t="array" ref="X450">VLOOKUP($A450,'movie-row'!$A$2:$Z$101,_xlfn.XMATCH(X$33,'movie-row'!$A$1:$Z$1),0)</f>
        <v>0</v>
      </c>
      <c r="Y450" s="18" cm="1">
        <f t="array" ref="Y450">VLOOKUP($A450,'movie-row'!$A$2:$Z$101,_xlfn.XMATCH(Y$33,'movie-row'!$A$1:$Z$1),0)</f>
        <v>3.5</v>
      </c>
      <c r="Z450" s="18" cm="1">
        <f t="array" ref="Z450">VLOOKUP($A450,'movie-row'!$A$2:$Z$101,_xlfn.XMATCH(Z$33,'movie-row'!$A$1:$Z$1),0)</f>
        <v>0</v>
      </c>
      <c r="AB450" s="38"/>
      <c r="AC450" s="38"/>
      <c r="AD450" s="38"/>
      <c r="AE450" s="38"/>
      <c r="AF450" s="38"/>
      <c r="AG450" s="38"/>
      <c r="AH450" s="38"/>
      <c r="AI450" s="38"/>
      <c r="AJ450" s="38"/>
      <c r="AK450" s="38"/>
      <c r="AL450" s="38"/>
      <c r="AM450" s="38"/>
      <c r="AN450" s="38"/>
      <c r="AO450" s="38"/>
      <c r="AP450" s="38"/>
      <c r="AQ450" s="38"/>
      <c r="AR450" s="38"/>
      <c r="AS450" s="38"/>
      <c r="AT450" s="38"/>
      <c r="AU450" s="38"/>
      <c r="AV450" s="38"/>
      <c r="AW450" s="38"/>
      <c r="AX450" s="38"/>
      <c r="AY450" s="38"/>
      <c r="AZ450" s="38"/>
    </row>
    <row r="451" spans="1:52">
      <c r="A451" s="21" t="s">
        <v>81</v>
      </c>
      <c r="B451" s="18" cm="1">
        <f t="array" ref="B451">VLOOKUP($A451,'movie-row'!$A$2:$Z$101,_xlfn.XMATCH(B$29,'movie-row'!$A$1:$Z$1),0)</f>
        <v>0</v>
      </c>
      <c r="C451" s="18" cm="1">
        <f t="array" ref="C451">VLOOKUP($A451,'movie-row'!$A$2:$Z$101,_xlfn.XMATCH(C$29,'movie-row'!$A$1:$Z$1),0)</f>
        <v>0</v>
      </c>
      <c r="D451" s="18" cm="1">
        <f t="array" ref="D451">VLOOKUP($A451,'movie-row'!$A$2:$Z$101,_xlfn.XMATCH(D$29,'movie-row'!$A$1:$Z$1),0)</f>
        <v>0</v>
      </c>
      <c r="E451" s="18" cm="1">
        <f t="array" ref="E451">VLOOKUP($A451,'movie-row'!$A$2:$Z$101,_xlfn.XMATCH(E$29,'movie-row'!$A$1:$Z$1),0)</f>
        <v>0</v>
      </c>
      <c r="F451" s="27" cm="1">
        <f t="array" ref="F451">VLOOKUP($A451,'movie-row'!$A$2:$Z$101,_xlfn.XMATCH(F$29,'movie-row'!$A$1:$Z$1),0)</f>
        <v>2.5</v>
      </c>
      <c r="G451" s="18" cm="1">
        <f t="array" ref="G451">VLOOKUP($A451,'movie-row'!$A$2:$Z$101,_xlfn.XMATCH(G$29,'movie-row'!$A$1:$Z$1),0)</f>
        <v>0</v>
      </c>
      <c r="H451" s="18" cm="1">
        <f t="array" ref="H451">VLOOKUP($A451,'movie-row'!$A$2:$Z$101,_xlfn.XMATCH(H$29,'movie-row'!$A$1:$Z$1),0)</f>
        <v>0</v>
      </c>
      <c r="I451" s="18" cm="1">
        <f t="array" ref="I451">VLOOKUP($A451,'movie-row'!$A$2:$Z$101,_xlfn.XMATCH(I$29,'movie-row'!$A$1:$Z$1),0)</f>
        <v>0</v>
      </c>
      <c r="J451" s="18" cm="1">
        <f t="array" ref="J451">VLOOKUP($A451,'movie-row'!$A$2:$Z$101,_xlfn.XMATCH(J$29,'movie-row'!$A$1:$Z$1),0)</f>
        <v>4</v>
      </c>
      <c r="K451" s="18" cm="1">
        <f t="array" ref="K451">VLOOKUP($A451,'movie-row'!$A$2:$Z$101,_xlfn.XMATCH(K$29,'movie-row'!$A$1:$Z$1),0)</f>
        <v>3</v>
      </c>
      <c r="L451" s="18" cm="1">
        <f t="array" ref="L451">VLOOKUP($A451,'movie-row'!$A$2:$Z$101,_xlfn.XMATCH(L$29,'movie-row'!$A$1:$Z$1),0)</f>
        <v>0.5</v>
      </c>
      <c r="M451" s="18" cm="1">
        <f t="array" ref="M451">VLOOKUP($A451,'movie-row'!$A$2:$Z$101,_xlfn.XMATCH(M$29,'movie-row'!$A$1:$Z$1),0)</f>
        <v>3</v>
      </c>
      <c r="N451" s="18" cm="1">
        <f t="array" ref="N451">VLOOKUP($A451,'movie-row'!$A$2:$Z$101,_xlfn.XMATCH(N$29,'movie-row'!$A$1:$Z$1),0)</f>
        <v>4</v>
      </c>
      <c r="O451" s="27" cm="1">
        <f t="array" ref="O451">VLOOKUP($A451,'movie-row'!$A$2:$Z$101,_xlfn.XMATCH(O$29,'movie-row'!$A$1:$Z$1),0)</f>
        <v>0</v>
      </c>
      <c r="P451" s="18" cm="1">
        <f t="array" ref="P451">VLOOKUP($A451,'movie-row'!$A$2:$Z$101,_xlfn.XMATCH(P$29,'movie-row'!$A$1:$Z$1),0)</f>
        <v>0</v>
      </c>
      <c r="Q451" s="18" cm="1">
        <f t="array" ref="Q451">VLOOKUP($A451,'movie-row'!$A$2:$Z$101,_xlfn.XMATCH(Q$29,'movie-row'!$A$1:$Z$1),0)</f>
        <v>3</v>
      </c>
      <c r="R451" s="18" cm="1">
        <f t="array" ref="R451">VLOOKUP($A451,'movie-row'!$A$2:$Z$101,_xlfn.XMATCH(R$29,'movie-row'!$A$1:$Z$1),0)</f>
        <v>0</v>
      </c>
      <c r="S451" s="18" cm="1">
        <f t="array" ref="S451">VLOOKUP($A451,'movie-row'!$A$2:$Z$101,_xlfn.XMATCH(S$29,'movie-row'!$A$1:$Z$1),0)</f>
        <v>0</v>
      </c>
      <c r="T451" s="18" cm="1">
        <f t="array" ref="T451">VLOOKUP($A451,'movie-row'!$A$2:$Z$101,_xlfn.XMATCH(T$29,'movie-row'!$A$1:$Z$1),0)</f>
        <v>0</v>
      </c>
      <c r="U451" s="18" cm="1">
        <f t="array" ref="U451">VLOOKUP($A451,'movie-row'!$A$2:$Z$101,_xlfn.XMATCH(U$29,'movie-row'!$A$1:$Z$1),0)</f>
        <v>0</v>
      </c>
      <c r="V451" s="18" cm="1">
        <f t="array" ref="V451">VLOOKUP($A451,'movie-row'!$A$2:$Z$101,_xlfn.XMATCH(V$29,'movie-row'!$A$1:$Z$1),0)</f>
        <v>0</v>
      </c>
      <c r="W451" s="18" cm="1">
        <f t="array" ref="W451">VLOOKUP($A451,'movie-row'!$A$2:$Z$101,_xlfn.XMATCH(W$29,'movie-row'!$A$1:$Z$1),0)</f>
        <v>4</v>
      </c>
      <c r="X451" s="18" cm="1">
        <f t="array" ref="X451">VLOOKUP($A451,'movie-row'!$A$2:$Z$101,_xlfn.XMATCH(X$29,'movie-row'!$A$1:$Z$1),0)</f>
        <v>0</v>
      </c>
      <c r="Y451" s="18" cm="1">
        <f t="array" ref="Y451">VLOOKUP($A451,'movie-row'!$A$2:$Z$101,_xlfn.XMATCH(Y$29,'movie-row'!$A$1:$Z$1),0)</f>
        <v>0</v>
      </c>
      <c r="Z451" s="18" cm="1">
        <f t="array" ref="Z451">VLOOKUP($A451,'movie-row'!$A$2:$Z$101,_xlfn.XMATCH(Z$29,'movie-row'!$A$1:$Z$1),0)</f>
        <v>0</v>
      </c>
      <c r="AB451" s="38"/>
      <c r="AC451" s="38"/>
      <c r="AD451" s="38"/>
      <c r="AE451" s="38"/>
      <c r="AF451" s="38"/>
      <c r="AG451" s="38"/>
      <c r="AH451" s="38"/>
      <c r="AI451" s="38"/>
      <c r="AJ451" s="38"/>
      <c r="AK451" s="38"/>
      <c r="AL451" s="38"/>
      <c r="AM451" s="38"/>
      <c r="AN451" s="38"/>
      <c r="AO451" s="38"/>
      <c r="AP451" s="38"/>
      <c r="AQ451" s="38"/>
      <c r="AR451" s="38"/>
      <c r="AS451" s="38"/>
      <c r="AT451" s="38"/>
      <c r="AU451" s="38"/>
      <c r="AV451" s="38"/>
      <c r="AW451" s="38"/>
      <c r="AX451" s="38"/>
      <c r="AY451" s="38"/>
      <c r="AZ451" s="38"/>
    </row>
    <row r="452" spans="1:52">
      <c r="A452" s="1" t="str">
        <f t="shared" ref="A452:A455" si="81">A451</f>
        <v>2024: The Patriot (2000)</v>
      </c>
      <c r="B452" s="18" cm="1">
        <f t="array" ref="B452">VLOOKUP($A452,'movie-row'!$A$2:$Z$101,_xlfn.XMATCH(B$30,'movie-row'!$A$1:$Z$1),0)</f>
        <v>0</v>
      </c>
      <c r="C452" s="18" cm="1">
        <f t="array" ref="C452">VLOOKUP($A452,'movie-row'!$A$2:$Z$101,_xlfn.XMATCH(C$30,'movie-row'!$A$1:$Z$1),0)</f>
        <v>4</v>
      </c>
      <c r="D452" s="18" cm="1">
        <f t="array" ref="D452">VLOOKUP($A452,'movie-row'!$A$2:$Z$101,_xlfn.XMATCH(D$30,'movie-row'!$A$1:$Z$1),0)</f>
        <v>0</v>
      </c>
      <c r="E452" s="18" cm="1">
        <f t="array" ref="E452">VLOOKUP($A452,'movie-row'!$A$2:$Z$101,_xlfn.XMATCH(E$30,'movie-row'!$A$1:$Z$1),0)</f>
        <v>0</v>
      </c>
      <c r="F452" s="27" cm="1">
        <f t="array" ref="F452">VLOOKUP($A452,'movie-row'!$A$2:$Z$101,_xlfn.XMATCH(F$30,'movie-row'!$A$1:$Z$1),0)</f>
        <v>0</v>
      </c>
      <c r="G452" s="18" cm="1">
        <f t="array" ref="G452">VLOOKUP($A452,'movie-row'!$A$2:$Z$101,_xlfn.XMATCH(G$30,'movie-row'!$A$1:$Z$1),0)</f>
        <v>0</v>
      </c>
      <c r="H452" s="18" cm="1">
        <f t="array" ref="H452">VLOOKUP($A452,'movie-row'!$A$2:$Z$101,_xlfn.XMATCH(H$30,'movie-row'!$A$1:$Z$1),0)</f>
        <v>0</v>
      </c>
      <c r="I452" s="18" cm="1">
        <f t="array" ref="I452">VLOOKUP($A452,'movie-row'!$A$2:$Z$101,_xlfn.XMATCH(I$30,'movie-row'!$A$1:$Z$1),0)</f>
        <v>0</v>
      </c>
      <c r="J452" s="18" cm="1">
        <f t="array" ref="J452">VLOOKUP($A452,'movie-row'!$A$2:$Z$101,_xlfn.XMATCH(J$30,'movie-row'!$A$1:$Z$1),0)</f>
        <v>0</v>
      </c>
      <c r="K452" s="18" cm="1">
        <f t="array" ref="K452">VLOOKUP($A452,'movie-row'!$A$2:$Z$101,_xlfn.XMATCH(K$30,'movie-row'!$A$1:$Z$1),0)</f>
        <v>0</v>
      </c>
      <c r="L452" s="18" cm="1">
        <f t="array" ref="L452">VLOOKUP($A452,'movie-row'!$A$2:$Z$101,_xlfn.XMATCH(L$30,'movie-row'!$A$1:$Z$1),0)</f>
        <v>0</v>
      </c>
      <c r="M452" s="18" cm="1">
        <f t="array" ref="M452">VLOOKUP($A452,'movie-row'!$A$2:$Z$101,_xlfn.XMATCH(M$30,'movie-row'!$A$1:$Z$1),0)</f>
        <v>0</v>
      </c>
      <c r="N452" s="18" cm="1">
        <f t="array" ref="N452">VLOOKUP($A452,'movie-row'!$A$2:$Z$101,_xlfn.XMATCH(N$30,'movie-row'!$A$1:$Z$1),0)</f>
        <v>0</v>
      </c>
      <c r="O452" s="27" cm="1">
        <f t="array" ref="O452">VLOOKUP($A452,'movie-row'!$A$2:$Z$101,_xlfn.XMATCH(O$30,'movie-row'!$A$1:$Z$1),0)</f>
        <v>0</v>
      </c>
      <c r="P452" s="18" cm="1">
        <f t="array" ref="P452">VLOOKUP($A452,'movie-row'!$A$2:$Z$101,_xlfn.XMATCH(P$30,'movie-row'!$A$1:$Z$1),0)</f>
        <v>0</v>
      </c>
      <c r="Q452" s="18" cm="1">
        <f t="array" ref="Q452">VLOOKUP($A452,'movie-row'!$A$2:$Z$101,_xlfn.XMATCH(Q$30,'movie-row'!$A$1:$Z$1),0)</f>
        <v>0</v>
      </c>
      <c r="R452" s="18" cm="1">
        <f t="array" ref="R452">VLOOKUP($A452,'movie-row'!$A$2:$Z$101,_xlfn.XMATCH(R$30,'movie-row'!$A$1:$Z$1),0)</f>
        <v>0</v>
      </c>
      <c r="S452" s="18" cm="1">
        <f t="array" ref="S452">VLOOKUP($A452,'movie-row'!$A$2:$Z$101,_xlfn.XMATCH(S$30,'movie-row'!$A$1:$Z$1),0)</f>
        <v>0</v>
      </c>
      <c r="T452" s="18" cm="1">
        <f t="array" ref="T452">VLOOKUP($A452,'movie-row'!$A$2:$Z$101,_xlfn.XMATCH(T$30,'movie-row'!$A$1:$Z$1),0)</f>
        <v>0</v>
      </c>
      <c r="U452" s="18" cm="1">
        <f t="array" ref="U452">VLOOKUP($A452,'movie-row'!$A$2:$Z$101,_xlfn.XMATCH(U$30,'movie-row'!$A$1:$Z$1),0)</f>
        <v>0</v>
      </c>
      <c r="V452" s="18" cm="1">
        <f t="array" ref="V452">VLOOKUP($A452,'movie-row'!$A$2:$Z$101,_xlfn.XMATCH(V$30,'movie-row'!$A$1:$Z$1),0)</f>
        <v>0</v>
      </c>
      <c r="W452" s="18" cm="1">
        <f t="array" ref="W452">VLOOKUP($A452,'movie-row'!$A$2:$Z$101,_xlfn.XMATCH(W$30,'movie-row'!$A$1:$Z$1),0)</f>
        <v>0</v>
      </c>
      <c r="X452" s="18" cm="1">
        <f t="array" ref="X452">VLOOKUP($A452,'movie-row'!$A$2:$Z$101,_xlfn.XMATCH(X$30,'movie-row'!$A$1:$Z$1),0)</f>
        <v>0</v>
      </c>
      <c r="Y452" s="18" cm="1">
        <f t="array" ref="Y452">VLOOKUP($A452,'movie-row'!$A$2:$Z$101,_xlfn.XMATCH(Y$30,'movie-row'!$A$1:$Z$1),0)</f>
        <v>0</v>
      </c>
      <c r="Z452" s="18" cm="1">
        <f t="array" ref="Z452">VLOOKUP($A452,'movie-row'!$A$2:$Z$101,_xlfn.XMATCH(Z$30,'movie-row'!$A$1:$Z$1),0)</f>
        <v>0</v>
      </c>
      <c r="AB452" s="38"/>
      <c r="AC452" s="38"/>
      <c r="AD452" s="38"/>
      <c r="AE452" s="38"/>
      <c r="AF452" s="38"/>
      <c r="AG452" s="38"/>
      <c r="AH452" s="38"/>
      <c r="AI452" s="38"/>
      <c r="AJ452" s="38"/>
      <c r="AK452" s="38"/>
      <c r="AL452" s="38"/>
      <c r="AM452" s="38"/>
      <c r="AN452" s="38"/>
      <c r="AO452" s="38"/>
      <c r="AP452" s="38"/>
      <c r="AQ452" s="38"/>
      <c r="AR452" s="38"/>
      <c r="AS452" s="38"/>
      <c r="AT452" s="38"/>
      <c r="AU452" s="38"/>
      <c r="AV452" s="38"/>
      <c r="AW452" s="38"/>
      <c r="AX452" s="38"/>
      <c r="AY452" s="38"/>
      <c r="AZ452" s="38"/>
    </row>
    <row r="453" spans="1:52">
      <c r="A453" s="1" t="str">
        <f t="shared" si="81"/>
        <v>2024: The Patriot (2000)</v>
      </c>
      <c r="B453" s="18" cm="1">
        <f t="array" ref="B453">VLOOKUP($A453,'movie-row'!$A$2:$Z$101,_xlfn.XMATCH(B$31,'movie-row'!$A$1:$Z$1),0)</f>
        <v>0</v>
      </c>
      <c r="C453" s="18" cm="1">
        <f t="array" ref="C453">VLOOKUP($A453,'movie-row'!$A$2:$Z$101,_xlfn.XMATCH(C$31,'movie-row'!$A$1:$Z$1),0)</f>
        <v>2.5</v>
      </c>
      <c r="D453" s="18" cm="1">
        <f t="array" ref="D453">VLOOKUP($A453,'movie-row'!$A$2:$Z$101,_xlfn.XMATCH(D$31,'movie-row'!$A$1:$Z$1),0)</f>
        <v>4</v>
      </c>
      <c r="E453" s="18" cm="1">
        <f t="array" ref="E453">VLOOKUP($A453,'movie-row'!$A$2:$Z$101,_xlfn.XMATCH(E$31,'movie-row'!$A$1:$Z$1),0)</f>
        <v>4.5</v>
      </c>
      <c r="F453" s="27" cm="1">
        <f t="array" ref="F453">VLOOKUP($A453,'movie-row'!$A$2:$Z$101,_xlfn.XMATCH(F$31,'movie-row'!$A$1:$Z$1),0)</f>
        <v>0.5</v>
      </c>
      <c r="G453" s="18" cm="1">
        <f t="array" ref="G453">VLOOKUP($A453,'movie-row'!$A$2:$Z$101,_xlfn.XMATCH(G$31,'movie-row'!$A$1:$Z$1),0)</f>
        <v>0</v>
      </c>
      <c r="H453" s="18" cm="1">
        <f t="array" ref="H453">VLOOKUP($A453,'movie-row'!$A$2:$Z$101,_xlfn.XMATCH(H$31,'movie-row'!$A$1:$Z$1),0)</f>
        <v>0</v>
      </c>
      <c r="I453" s="18" cm="1">
        <f t="array" ref="I453">VLOOKUP($A453,'movie-row'!$A$2:$Z$101,_xlfn.XMATCH(I$31,'movie-row'!$A$1:$Z$1),0)</f>
        <v>0</v>
      </c>
      <c r="J453" s="18" cm="1">
        <f t="array" ref="J453">VLOOKUP($A453,'movie-row'!$A$2:$Z$101,_xlfn.XMATCH(J$31,'movie-row'!$A$1:$Z$1),0)</f>
        <v>4</v>
      </c>
      <c r="K453" s="18" cm="1">
        <f t="array" ref="K453">VLOOKUP($A453,'movie-row'!$A$2:$Z$101,_xlfn.XMATCH(K$31,'movie-row'!$A$1:$Z$1),0)</f>
        <v>0</v>
      </c>
      <c r="L453" s="18" cm="1">
        <f t="array" ref="L453">VLOOKUP($A453,'movie-row'!$A$2:$Z$101,_xlfn.XMATCH(L$31,'movie-row'!$A$1:$Z$1),0)</f>
        <v>0</v>
      </c>
      <c r="M453" s="18" cm="1">
        <f t="array" ref="M453">VLOOKUP($A453,'movie-row'!$A$2:$Z$101,_xlfn.XMATCH(M$31,'movie-row'!$A$1:$Z$1),0)</f>
        <v>0</v>
      </c>
      <c r="N453" s="18" cm="1">
        <f t="array" ref="N453">VLOOKUP($A453,'movie-row'!$A$2:$Z$101,_xlfn.XMATCH(N$31,'movie-row'!$A$1:$Z$1),0)</f>
        <v>0</v>
      </c>
      <c r="O453" s="27" cm="1">
        <f t="array" ref="O453">VLOOKUP($A453,'movie-row'!$A$2:$Z$101,_xlfn.XMATCH(O$31,'movie-row'!$A$1:$Z$1),0)</f>
        <v>4</v>
      </c>
      <c r="P453" s="18" cm="1">
        <f t="array" ref="P453">VLOOKUP($A453,'movie-row'!$A$2:$Z$101,_xlfn.XMATCH(P$31,'movie-row'!$A$1:$Z$1),0)</f>
        <v>0</v>
      </c>
      <c r="Q453" s="18" cm="1">
        <f t="array" ref="Q453">VLOOKUP($A453,'movie-row'!$A$2:$Z$101,_xlfn.XMATCH(Q$31,'movie-row'!$A$1:$Z$1),0)</f>
        <v>3</v>
      </c>
      <c r="R453" s="18" cm="1">
        <f t="array" ref="R453">VLOOKUP($A453,'movie-row'!$A$2:$Z$101,_xlfn.XMATCH(R$31,'movie-row'!$A$1:$Z$1),0)</f>
        <v>0</v>
      </c>
      <c r="S453" s="18" cm="1">
        <f t="array" ref="S453">VLOOKUP($A453,'movie-row'!$A$2:$Z$101,_xlfn.XMATCH(S$31,'movie-row'!$A$1:$Z$1),0)</f>
        <v>0</v>
      </c>
      <c r="T453" s="18" cm="1">
        <f t="array" ref="T453">VLOOKUP($A453,'movie-row'!$A$2:$Z$101,_xlfn.XMATCH(T$31,'movie-row'!$A$1:$Z$1),0)</f>
        <v>0</v>
      </c>
      <c r="U453" s="18" cm="1">
        <f t="array" ref="U453">VLOOKUP($A453,'movie-row'!$A$2:$Z$101,_xlfn.XMATCH(U$31,'movie-row'!$A$1:$Z$1),0)</f>
        <v>0</v>
      </c>
      <c r="V453" s="18" cm="1">
        <f t="array" ref="V453">VLOOKUP($A453,'movie-row'!$A$2:$Z$101,_xlfn.XMATCH(V$31,'movie-row'!$A$1:$Z$1),0)</f>
        <v>0</v>
      </c>
      <c r="W453" s="18" cm="1">
        <f t="array" ref="W453">VLOOKUP($A453,'movie-row'!$A$2:$Z$101,_xlfn.XMATCH(W$31,'movie-row'!$A$1:$Z$1),0)</f>
        <v>1</v>
      </c>
      <c r="X453" s="18" cm="1">
        <f t="array" ref="X453">VLOOKUP($A453,'movie-row'!$A$2:$Z$101,_xlfn.XMATCH(X$31,'movie-row'!$A$1:$Z$1),0)</f>
        <v>0</v>
      </c>
      <c r="Y453" s="18" cm="1">
        <f t="array" ref="Y453">VLOOKUP($A453,'movie-row'!$A$2:$Z$101,_xlfn.XMATCH(Y$31,'movie-row'!$A$1:$Z$1),0)</f>
        <v>0.5</v>
      </c>
      <c r="Z453" s="18" cm="1">
        <f t="array" ref="Z453">VLOOKUP($A453,'movie-row'!$A$2:$Z$101,_xlfn.XMATCH(Z$31,'movie-row'!$A$1:$Z$1),0)</f>
        <v>0</v>
      </c>
      <c r="AB453" s="38"/>
      <c r="AC453" s="38"/>
      <c r="AD453" s="38"/>
      <c r="AE453" s="38"/>
      <c r="AF453" s="38"/>
      <c r="AG453" s="38"/>
      <c r="AH453" s="38"/>
      <c r="AI453" s="38"/>
      <c r="AJ453" s="38"/>
      <c r="AK453" s="38"/>
      <c r="AL453" s="38"/>
      <c r="AM453" s="38"/>
      <c r="AN453" s="38"/>
      <c r="AO453" s="38"/>
      <c r="AP453" s="38"/>
      <c r="AQ453" s="38"/>
      <c r="AR453" s="38"/>
      <c r="AS453" s="38"/>
      <c r="AT453" s="38"/>
      <c r="AU453" s="38"/>
      <c r="AV453" s="38"/>
      <c r="AW453" s="38"/>
      <c r="AX453" s="38"/>
      <c r="AY453" s="38"/>
      <c r="AZ453" s="38"/>
    </row>
    <row r="454" spans="1:52">
      <c r="A454" s="1" t="str">
        <f t="shared" si="81"/>
        <v>2024: The Patriot (2000)</v>
      </c>
      <c r="B454" s="18" cm="1">
        <f t="array" ref="B454">VLOOKUP($A454,'movie-row'!$A$2:$Z$101,_xlfn.XMATCH(B$32,'movie-row'!$A$1:$Z$1),0)</f>
        <v>4</v>
      </c>
      <c r="C454" s="18" cm="1">
        <f t="array" ref="C454">VLOOKUP($A454,'movie-row'!$A$2:$Z$101,_xlfn.XMATCH(C$32,'movie-row'!$A$1:$Z$1),0)</f>
        <v>3</v>
      </c>
      <c r="D454" s="18" cm="1">
        <f t="array" ref="D454">VLOOKUP($A454,'movie-row'!$A$2:$Z$101,_xlfn.XMATCH(D$32,'movie-row'!$A$1:$Z$1),0)</f>
        <v>4</v>
      </c>
      <c r="E454" s="18" cm="1">
        <f t="array" ref="E454">VLOOKUP($A454,'movie-row'!$A$2:$Z$101,_xlfn.XMATCH(E$32,'movie-row'!$A$1:$Z$1),0)</f>
        <v>0</v>
      </c>
      <c r="F454" s="27" cm="1">
        <f t="array" ref="F454">VLOOKUP($A454,'movie-row'!$A$2:$Z$101,_xlfn.XMATCH(F$32,'movie-row'!$A$1:$Z$1),0)</f>
        <v>4.5</v>
      </c>
      <c r="G454" s="18" cm="1">
        <f t="array" ref="G454">VLOOKUP($A454,'movie-row'!$A$2:$Z$101,_xlfn.XMATCH(G$32,'movie-row'!$A$1:$Z$1),0)</f>
        <v>0</v>
      </c>
      <c r="H454" s="18" cm="1">
        <f t="array" ref="H454">VLOOKUP($A454,'movie-row'!$A$2:$Z$101,_xlfn.XMATCH(H$32,'movie-row'!$A$1:$Z$1),0)</f>
        <v>3</v>
      </c>
      <c r="I454" s="18" cm="1">
        <f t="array" ref="I454">VLOOKUP($A454,'movie-row'!$A$2:$Z$101,_xlfn.XMATCH(I$32,'movie-row'!$A$1:$Z$1),0)</f>
        <v>3</v>
      </c>
      <c r="J454" s="18" cm="1">
        <f t="array" ref="J454">VLOOKUP($A454,'movie-row'!$A$2:$Z$101,_xlfn.XMATCH(J$32,'movie-row'!$A$1:$Z$1),0)</f>
        <v>0</v>
      </c>
      <c r="K454" s="18" cm="1">
        <f t="array" ref="K454">VLOOKUP($A454,'movie-row'!$A$2:$Z$101,_xlfn.XMATCH(K$32,'movie-row'!$A$1:$Z$1),0)</f>
        <v>0</v>
      </c>
      <c r="L454" s="18" cm="1">
        <f t="array" ref="L454">VLOOKUP($A454,'movie-row'!$A$2:$Z$101,_xlfn.XMATCH(L$32,'movie-row'!$A$1:$Z$1),0)</f>
        <v>0</v>
      </c>
      <c r="M454" s="18" cm="1">
        <f t="array" ref="M454">VLOOKUP($A454,'movie-row'!$A$2:$Z$101,_xlfn.XMATCH(M$32,'movie-row'!$A$1:$Z$1),0)</f>
        <v>1</v>
      </c>
      <c r="N454" s="18" cm="1">
        <f t="array" ref="N454">VLOOKUP($A454,'movie-row'!$A$2:$Z$101,_xlfn.XMATCH(N$32,'movie-row'!$A$1:$Z$1),0)</f>
        <v>0</v>
      </c>
      <c r="O454" s="27" cm="1">
        <f t="array" ref="O454">VLOOKUP($A454,'movie-row'!$A$2:$Z$101,_xlfn.XMATCH(O$32,'movie-row'!$A$1:$Z$1),0)</f>
        <v>0</v>
      </c>
      <c r="P454" s="18" cm="1">
        <f t="array" ref="P454">VLOOKUP($A454,'movie-row'!$A$2:$Z$101,_xlfn.XMATCH(P$32,'movie-row'!$A$1:$Z$1),0)</f>
        <v>0.5</v>
      </c>
      <c r="Q454" s="18" cm="1">
        <f t="array" ref="Q454">VLOOKUP($A454,'movie-row'!$A$2:$Z$101,_xlfn.XMATCH(Q$32,'movie-row'!$A$1:$Z$1),0)</f>
        <v>0</v>
      </c>
      <c r="R454" s="18" cm="1">
        <f t="array" ref="R454">VLOOKUP($A454,'movie-row'!$A$2:$Z$101,_xlfn.XMATCH(R$32,'movie-row'!$A$1:$Z$1),0)</f>
        <v>4</v>
      </c>
      <c r="S454" s="18" cm="1">
        <f t="array" ref="S454">VLOOKUP($A454,'movie-row'!$A$2:$Z$101,_xlfn.XMATCH(S$32,'movie-row'!$A$1:$Z$1),0)</f>
        <v>0</v>
      </c>
      <c r="T454" s="18" cm="1">
        <f t="array" ref="T454">VLOOKUP($A454,'movie-row'!$A$2:$Z$101,_xlfn.XMATCH(T$32,'movie-row'!$A$1:$Z$1),0)</f>
        <v>0</v>
      </c>
      <c r="U454" s="18" cm="1">
        <f t="array" ref="U454">VLOOKUP($A454,'movie-row'!$A$2:$Z$101,_xlfn.XMATCH(U$32,'movie-row'!$A$1:$Z$1),0)</f>
        <v>0</v>
      </c>
      <c r="V454" s="18" cm="1">
        <f t="array" ref="V454">VLOOKUP($A454,'movie-row'!$A$2:$Z$101,_xlfn.XMATCH(V$32,'movie-row'!$A$1:$Z$1),0)</f>
        <v>4.5</v>
      </c>
      <c r="W454" s="18" cm="1">
        <f t="array" ref="W454">VLOOKUP($A454,'movie-row'!$A$2:$Z$101,_xlfn.XMATCH(W$32,'movie-row'!$A$1:$Z$1),0)</f>
        <v>3</v>
      </c>
      <c r="X454" s="18" cm="1">
        <f t="array" ref="X454">VLOOKUP($A454,'movie-row'!$A$2:$Z$101,_xlfn.XMATCH(X$32,'movie-row'!$A$1:$Z$1),0)</f>
        <v>0</v>
      </c>
      <c r="Y454" s="18" cm="1">
        <f t="array" ref="Y454">VLOOKUP($A454,'movie-row'!$A$2:$Z$101,_xlfn.XMATCH(Y$32,'movie-row'!$A$1:$Z$1),0)</f>
        <v>0</v>
      </c>
      <c r="Z454" s="18" cm="1">
        <f t="array" ref="Z454">VLOOKUP($A454,'movie-row'!$A$2:$Z$101,_xlfn.XMATCH(Z$32,'movie-row'!$A$1:$Z$1),0)</f>
        <v>0</v>
      </c>
      <c r="AB454" s="38"/>
      <c r="AC454" s="38"/>
      <c r="AD454" s="38"/>
      <c r="AE454" s="38"/>
      <c r="AF454" s="38"/>
      <c r="AG454" s="38"/>
      <c r="AH454" s="38"/>
      <c r="AI454" s="38"/>
      <c r="AJ454" s="38"/>
      <c r="AK454" s="38"/>
      <c r="AL454" s="38"/>
      <c r="AM454" s="38"/>
      <c r="AN454" s="38"/>
      <c r="AO454" s="38"/>
      <c r="AP454" s="38"/>
      <c r="AQ454" s="38"/>
      <c r="AR454" s="38"/>
      <c r="AS454" s="38"/>
      <c r="AT454" s="38"/>
      <c r="AU454" s="38"/>
      <c r="AV454" s="38"/>
      <c r="AW454" s="38"/>
      <c r="AX454" s="38"/>
      <c r="AY454" s="38"/>
      <c r="AZ454" s="38"/>
    </row>
    <row r="455" spans="1:52">
      <c r="A455" s="1" t="str">
        <f t="shared" si="81"/>
        <v>2024: The Patriot (2000)</v>
      </c>
      <c r="B455" s="18" cm="1">
        <f t="array" ref="B455">VLOOKUP($A455,'movie-row'!$A$2:$Z$101,_xlfn.XMATCH(B$33,'movie-row'!$A$1:$Z$1),0)</f>
        <v>0</v>
      </c>
      <c r="C455" s="18" cm="1">
        <f t="array" ref="C455">VLOOKUP($A455,'movie-row'!$A$2:$Z$101,_xlfn.XMATCH(C$33,'movie-row'!$A$1:$Z$1),0)</f>
        <v>0</v>
      </c>
      <c r="D455" s="18" cm="1">
        <f t="array" ref="D455">VLOOKUP($A455,'movie-row'!$A$2:$Z$101,_xlfn.XMATCH(D$33,'movie-row'!$A$1:$Z$1),0)</f>
        <v>3</v>
      </c>
      <c r="E455" s="18" cm="1">
        <f t="array" ref="E455">VLOOKUP($A455,'movie-row'!$A$2:$Z$101,_xlfn.XMATCH(E$33,'movie-row'!$A$1:$Z$1),0)</f>
        <v>0</v>
      </c>
      <c r="F455" s="27" cm="1">
        <f t="array" ref="F455">VLOOKUP($A455,'movie-row'!$A$2:$Z$101,_xlfn.XMATCH(F$33,'movie-row'!$A$1:$Z$1),0)</f>
        <v>3</v>
      </c>
      <c r="G455" s="18" cm="1">
        <f t="array" ref="G455">VLOOKUP($A455,'movie-row'!$A$2:$Z$101,_xlfn.XMATCH(G$33,'movie-row'!$A$1:$Z$1),0)</f>
        <v>3</v>
      </c>
      <c r="H455" s="18" cm="1">
        <f t="array" ref="H455">VLOOKUP($A455,'movie-row'!$A$2:$Z$101,_xlfn.XMATCH(H$33,'movie-row'!$A$1:$Z$1),0)</f>
        <v>0</v>
      </c>
      <c r="I455" s="18" cm="1">
        <f t="array" ref="I455">VLOOKUP($A455,'movie-row'!$A$2:$Z$101,_xlfn.XMATCH(I$33,'movie-row'!$A$1:$Z$1),0)</f>
        <v>0</v>
      </c>
      <c r="J455" s="18" cm="1">
        <f t="array" ref="J455">VLOOKUP($A455,'movie-row'!$A$2:$Z$101,_xlfn.XMATCH(J$33,'movie-row'!$A$1:$Z$1),0)</f>
        <v>0</v>
      </c>
      <c r="K455" s="18" cm="1">
        <f t="array" ref="K455">VLOOKUP($A455,'movie-row'!$A$2:$Z$101,_xlfn.XMATCH(K$33,'movie-row'!$A$1:$Z$1),0)</f>
        <v>3</v>
      </c>
      <c r="L455" s="18" cm="1">
        <f t="array" ref="L455">VLOOKUP($A455,'movie-row'!$A$2:$Z$101,_xlfn.XMATCH(L$33,'movie-row'!$A$1:$Z$1),0)</f>
        <v>3</v>
      </c>
      <c r="M455" s="18" cm="1">
        <f t="array" ref="M455">VLOOKUP($A455,'movie-row'!$A$2:$Z$101,_xlfn.XMATCH(M$33,'movie-row'!$A$1:$Z$1),0)</f>
        <v>3</v>
      </c>
      <c r="N455" s="18" cm="1">
        <f t="array" ref="N455">VLOOKUP($A455,'movie-row'!$A$2:$Z$101,_xlfn.XMATCH(N$33,'movie-row'!$A$1:$Z$1),0)</f>
        <v>0</v>
      </c>
      <c r="O455" s="27" cm="1">
        <f t="array" ref="O455">VLOOKUP($A455,'movie-row'!$A$2:$Z$101,_xlfn.XMATCH(O$33,'movie-row'!$A$1:$Z$1),0)</f>
        <v>3</v>
      </c>
      <c r="P455" s="18" cm="1">
        <f t="array" ref="P455">VLOOKUP($A455,'movie-row'!$A$2:$Z$101,_xlfn.XMATCH(P$33,'movie-row'!$A$1:$Z$1),0)</f>
        <v>3</v>
      </c>
      <c r="Q455" s="18" cm="1">
        <f t="array" ref="Q455">VLOOKUP($A455,'movie-row'!$A$2:$Z$101,_xlfn.XMATCH(Q$33,'movie-row'!$A$1:$Z$1),0)</f>
        <v>0</v>
      </c>
      <c r="R455" s="18" cm="1">
        <f t="array" ref="R455">VLOOKUP($A455,'movie-row'!$A$2:$Z$101,_xlfn.XMATCH(R$33,'movie-row'!$A$1:$Z$1),0)</f>
        <v>3</v>
      </c>
      <c r="S455" s="18" cm="1">
        <f t="array" ref="S455">VLOOKUP($A455,'movie-row'!$A$2:$Z$101,_xlfn.XMATCH(S$33,'movie-row'!$A$1:$Z$1),0)</f>
        <v>0</v>
      </c>
      <c r="T455" s="18" cm="1">
        <f t="array" ref="T455">VLOOKUP($A455,'movie-row'!$A$2:$Z$101,_xlfn.XMATCH(T$33,'movie-row'!$A$1:$Z$1),0)</f>
        <v>0.5</v>
      </c>
      <c r="U455" s="18" cm="1">
        <f t="array" ref="U455">VLOOKUP($A455,'movie-row'!$A$2:$Z$101,_xlfn.XMATCH(U$33,'movie-row'!$A$1:$Z$1),0)</f>
        <v>3</v>
      </c>
      <c r="V455" s="18" cm="1">
        <f t="array" ref="V455">VLOOKUP($A455,'movie-row'!$A$2:$Z$101,_xlfn.XMATCH(V$33,'movie-row'!$A$1:$Z$1),0)</f>
        <v>0</v>
      </c>
      <c r="W455" s="18" cm="1">
        <f t="array" ref="W455">VLOOKUP($A455,'movie-row'!$A$2:$Z$101,_xlfn.XMATCH(W$33,'movie-row'!$A$1:$Z$1),0)</f>
        <v>0</v>
      </c>
      <c r="X455" s="18" cm="1">
        <f t="array" ref="X455">VLOOKUP($A455,'movie-row'!$A$2:$Z$101,_xlfn.XMATCH(X$33,'movie-row'!$A$1:$Z$1),0)</f>
        <v>2.5</v>
      </c>
      <c r="Y455" s="18" cm="1">
        <f t="array" ref="Y455">VLOOKUP($A455,'movie-row'!$A$2:$Z$101,_xlfn.XMATCH(Y$33,'movie-row'!$A$1:$Z$1),0)</f>
        <v>4</v>
      </c>
      <c r="Z455" s="18" cm="1">
        <f t="array" ref="Z455">VLOOKUP($A455,'movie-row'!$A$2:$Z$101,_xlfn.XMATCH(Z$33,'movie-row'!$A$1:$Z$1),0)</f>
        <v>4</v>
      </c>
      <c r="AB455" s="38"/>
      <c r="AC455" s="38"/>
      <c r="AD455" s="38"/>
      <c r="AE455" s="38"/>
      <c r="AF455" s="38"/>
      <c r="AG455" s="38"/>
      <c r="AH455" s="38"/>
      <c r="AI455" s="38"/>
      <c r="AJ455" s="38"/>
      <c r="AK455" s="38"/>
      <c r="AL455" s="38"/>
      <c r="AM455" s="38"/>
      <c r="AN455" s="38"/>
      <c r="AO455" s="38"/>
      <c r="AP455" s="38"/>
      <c r="AQ455" s="38"/>
      <c r="AR455" s="38"/>
      <c r="AS455" s="38"/>
      <c r="AT455" s="38"/>
      <c r="AU455" s="38"/>
      <c r="AV455" s="38"/>
      <c r="AW455" s="38"/>
      <c r="AX455" s="38"/>
      <c r="AY455" s="38"/>
      <c r="AZ455" s="38"/>
    </row>
    <row r="456" spans="1:52">
      <c r="A456" s="21" t="s">
        <v>82</v>
      </c>
      <c r="B456" s="18" cm="1">
        <f t="array" ref="B456">VLOOKUP($A456,'movie-row'!$A$2:$Z$101,_xlfn.XMATCH(B$29,'movie-row'!$A$1:$Z$1),0)</f>
        <v>0</v>
      </c>
      <c r="C456" s="18" cm="1">
        <f t="array" ref="C456">VLOOKUP($A456,'movie-row'!$A$2:$Z$101,_xlfn.XMATCH(C$29,'movie-row'!$A$1:$Z$1),0)</f>
        <v>0</v>
      </c>
      <c r="D456" s="18" cm="1">
        <f t="array" ref="D456">VLOOKUP($A456,'movie-row'!$A$2:$Z$101,_xlfn.XMATCH(D$29,'movie-row'!$A$1:$Z$1),0)</f>
        <v>3</v>
      </c>
      <c r="E456" s="18" cm="1">
        <f t="array" ref="E456">VLOOKUP($A456,'movie-row'!$A$2:$Z$101,_xlfn.XMATCH(E$29,'movie-row'!$A$1:$Z$1),0)</f>
        <v>0</v>
      </c>
      <c r="F456" s="27" cm="1">
        <f t="array" ref="F456">VLOOKUP($A456,'movie-row'!$A$2:$Z$101,_xlfn.XMATCH(F$29,'movie-row'!$A$1:$Z$1),0)</f>
        <v>4</v>
      </c>
      <c r="G456" s="18" cm="1">
        <f t="array" ref="G456">VLOOKUP($A456,'movie-row'!$A$2:$Z$101,_xlfn.XMATCH(G$29,'movie-row'!$A$1:$Z$1),0)</f>
        <v>0</v>
      </c>
      <c r="H456" s="18" cm="1">
        <f t="array" ref="H456">VLOOKUP($A456,'movie-row'!$A$2:$Z$101,_xlfn.XMATCH(H$29,'movie-row'!$A$1:$Z$1),0)</f>
        <v>0</v>
      </c>
      <c r="I456" s="18" cm="1">
        <f t="array" ref="I456">VLOOKUP($A456,'movie-row'!$A$2:$Z$101,_xlfn.XMATCH(I$29,'movie-row'!$A$1:$Z$1),0)</f>
        <v>0</v>
      </c>
      <c r="J456" s="18" cm="1">
        <f t="array" ref="J456">VLOOKUP($A456,'movie-row'!$A$2:$Z$101,_xlfn.XMATCH(J$29,'movie-row'!$A$1:$Z$1),0)</f>
        <v>3</v>
      </c>
      <c r="K456" s="18" cm="1">
        <f t="array" ref="K456">VLOOKUP($A456,'movie-row'!$A$2:$Z$101,_xlfn.XMATCH(K$29,'movie-row'!$A$1:$Z$1),0)</f>
        <v>0</v>
      </c>
      <c r="L456" s="18" cm="1">
        <f t="array" ref="L456">VLOOKUP($A456,'movie-row'!$A$2:$Z$101,_xlfn.XMATCH(L$29,'movie-row'!$A$1:$Z$1),0)</f>
        <v>1.5</v>
      </c>
      <c r="M456" s="18" cm="1">
        <f t="array" ref="M456">VLOOKUP($A456,'movie-row'!$A$2:$Z$101,_xlfn.XMATCH(M$29,'movie-row'!$A$1:$Z$1),0)</f>
        <v>0</v>
      </c>
      <c r="N456" s="18" cm="1">
        <f t="array" ref="N456">VLOOKUP($A456,'movie-row'!$A$2:$Z$101,_xlfn.XMATCH(N$29,'movie-row'!$A$1:$Z$1),0)</f>
        <v>0</v>
      </c>
      <c r="O456" s="27" cm="1">
        <f t="array" ref="O456">VLOOKUP($A456,'movie-row'!$A$2:$Z$101,_xlfn.XMATCH(O$29,'movie-row'!$A$1:$Z$1),0)</f>
        <v>0</v>
      </c>
      <c r="P456" s="18" cm="1">
        <f t="array" ref="P456">VLOOKUP($A456,'movie-row'!$A$2:$Z$101,_xlfn.XMATCH(P$29,'movie-row'!$A$1:$Z$1),0)</f>
        <v>0</v>
      </c>
      <c r="Q456" s="18" cm="1">
        <f t="array" ref="Q456">VLOOKUP($A456,'movie-row'!$A$2:$Z$101,_xlfn.XMATCH(Q$29,'movie-row'!$A$1:$Z$1),0)</f>
        <v>0</v>
      </c>
      <c r="R456" s="18" cm="1">
        <f t="array" ref="R456">VLOOKUP($A456,'movie-row'!$A$2:$Z$101,_xlfn.XMATCH(R$29,'movie-row'!$A$1:$Z$1),0)</f>
        <v>0</v>
      </c>
      <c r="S456" s="18" cm="1">
        <f t="array" ref="S456">VLOOKUP($A456,'movie-row'!$A$2:$Z$101,_xlfn.XMATCH(S$29,'movie-row'!$A$1:$Z$1),0)</f>
        <v>0</v>
      </c>
      <c r="T456" s="18" cm="1">
        <f t="array" ref="T456">VLOOKUP($A456,'movie-row'!$A$2:$Z$101,_xlfn.XMATCH(T$29,'movie-row'!$A$1:$Z$1),0)</f>
        <v>0</v>
      </c>
      <c r="U456" s="18" cm="1">
        <f t="array" ref="U456">VLOOKUP($A456,'movie-row'!$A$2:$Z$101,_xlfn.XMATCH(U$29,'movie-row'!$A$1:$Z$1),0)</f>
        <v>3</v>
      </c>
      <c r="V456" s="18" cm="1">
        <f t="array" ref="V456">VLOOKUP($A456,'movie-row'!$A$2:$Z$101,_xlfn.XMATCH(V$29,'movie-row'!$A$1:$Z$1),0)</f>
        <v>0</v>
      </c>
      <c r="W456" s="18" cm="1">
        <f t="array" ref="W456">VLOOKUP($A456,'movie-row'!$A$2:$Z$101,_xlfn.XMATCH(W$29,'movie-row'!$A$1:$Z$1),0)</f>
        <v>3</v>
      </c>
      <c r="X456" s="18" cm="1">
        <f t="array" ref="X456">VLOOKUP($A456,'movie-row'!$A$2:$Z$101,_xlfn.XMATCH(X$29,'movie-row'!$A$1:$Z$1),0)</f>
        <v>0</v>
      </c>
      <c r="Y456" s="18" cm="1">
        <f t="array" ref="Y456">VLOOKUP($A456,'movie-row'!$A$2:$Z$101,_xlfn.XMATCH(Y$29,'movie-row'!$A$1:$Z$1),0)</f>
        <v>0</v>
      </c>
      <c r="Z456" s="18" cm="1">
        <f t="array" ref="Z456">VLOOKUP($A456,'movie-row'!$A$2:$Z$101,_xlfn.XMATCH(Z$29,'movie-row'!$A$1:$Z$1),0)</f>
        <v>0</v>
      </c>
      <c r="AB456" s="38"/>
      <c r="AC456" s="38"/>
      <c r="AD456" s="38"/>
      <c r="AE456" s="38"/>
      <c r="AF456" s="38"/>
      <c r="AG456" s="38"/>
      <c r="AH456" s="38"/>
      <c r="AI456" s="38"/>
      <c r="AJ456" s="38"/>
      <c r="AK456" s="38"/>
      <c r="AL456" s="38"/>
      <c r="AM456" s="38"/>
      <c r="AN456" s="38"/>
      <c r="AO456" s="38"/>
      <c r="AP456" s="38"/>
      <c r="AQ456" s="38"/>
      <c r="AR456" s="38"/>
      <c r="AS456" s="38"/>
      <c r="AT456" s="38"/>
      <c r="AU456" s="38"/>
      <c r="AV456" s="38"/>
      <c r="AW456" s="38"/>
      <c r="AX456" s="38"/>
      <c r="AY456" s="38"/>
      <c r="AZ456" s="38"/>
    </row>
    <row r="457" spans="1:52">
      <c r="A457" s="1" t="str">
        <f t="shared" ref="A457:A460" si="82">A456</f>
        <v>2164: Stargate (1994)</v>
      </c>
      <c r="B457" s="18" cm="1">
        <f t="array" ref="B457">VLOOKUP($A457,'movie-row'!$A$2:$Z$101,_xlfn.XMATCH(B$30,'movie-row'!$A$1:$Z$1),0)</f>
        <v>0</v>
      </c>
      <c r="C457" s="18" cm="1">
        <f t="array" ref="C457">VLOOKUP($A457,'movie-row'!$A$2:$Z$101,_xlfn.XMATCH(C$30,'movie-row'!$A$1:$Z$1),0)</f>
        <v>3</v>
      </c>
      <c r="D457" s="18" cm="1">
        <f t="array" ref="D457">VLOOKUP($A457,'movie-row'!$A$2:$Z$101,_xlfn.XMATCH(D$30,'movie-row'!$A$1:$Z$1),0)</f>
        <v>0</v>
      </c>
      <c r="E457" s="18" cm="1">
        <f t="array" ref="E457">VLOOKUP($A457,'movie-row'!$A$2:$Z$101,_xlfn.XMATCH(E$30,'movie-row'!$A$1:$Z$1),0)</f>
        <v>0</v>
      </c>
      <c r="F457" s="27" cm="1">
        <f t="array" ref="F457">VLOOKUP($A457,'movie-row'!$A$2:$Z$101,_xlfn.XMATCH(F$30,'movie-row'!$A$1:$Z$1),0)</f>
        <v>3</v>
      </c>
      <c r="G457" s="18" cm="1">
        <f t="array" ref="G457">VLOOKUP($A457,'movie-row'!$A$2:$Z$101,_xlfn.XMATCH(G$30,'movie-row'!$A$1:$Z$1),0)</f>
        <v>0</v>
      </c>
      <c r="H457" s="18" cm="1">
        <f t="array" ref="H457">VLOOKUP($A457,'movie-row'!$A$2:$Z$101,_xlfn.XMATCH(H$30,'movie-row'!$A$1:$Z$1),0)</f>
        <v>0</v>
      </c>
      <c r="I457" s="18" cm="1">
        <f t="array" ref="I457">VLOOKUP($A457,'movie-row'!$A$2:$Z$101,_xlfn.XMATCH(I$30,'movie-row'!$A$1:$Z$1),0)</f>
        <v>0</v>
      </c>
      <c r="J457" s="18" cm="1">
        <f t="array" ref="J457">VLOOKUP($A457,'movie-row'!$A$2:$Z$101,_xlfn.XMATCH(J$30,'movie-row'!$A$1:$Z$1),0)</f>
        <v>0</v>
      </c>
      <c r="K457" s="18" cm="1">
        <f t="array" ref="K457">VLOOKUP($A457,'movie-row'!$A$2:$Z$101,_xlfn.XMATCH(K$30,'movie-row'!$A$1:$Z$1),0)</f>
        <v>0</v>
      </c>
      <c r="L457" s="18" cm="1">
        <f t="array" ref="L457">VLOOKUP($A457,'movie-row'!$A$2:$Z$101,_xlfn.XMATCH(L$30,'movie-row'!$A$1:$Z$1),0)</f>
        <v>0</v>
      </c>
      <c r="M457" s="18" cm="1">
        <f t="array" ref="M457">VLOOKUP($A457,'movie-row'!$A$2:$Z$101,_xlfn.XMATCH(M$30,'movie-row'!$A$1:$Z$1),0)</f>
        <v>3</v>
      </c>
      <c r="N457" s="18" cm="1">
        <f t="array" ref="N457">VLOOKUP($A457,'movie-row'!$A$2:$Z$101,_xlfn.XMATCH(N$30,'movie-row'!$A$1:$Z$1),0)</f>
        <v>0</v>
      </c>
      <c r="O457" s="27" cm="1">
        <f t="array" ref="O457">VLOOKUP($A457,'movie-row'!$A$2:$Z$101,_xlfn.XMATCH(O$30,'movie-row'!$A$1:$Z$1),0)</f>
        <v>0</v>
      </c>
      <c r="P457" s="18" cm="1">
        <f t="array" ref="P457">VLOOKUP($A457,'movie-row'!$A$2:$Z$101,_xlfn.XMATCH(P$30,'movie-row'!$A$1:$Z$1),0)</f>
        <v>0</v>
      </c>
      <c r="Q457" s="18" cm="1">
        <f t="array" ref="Q457">VLOOKUP($A457,'movie-row'!$A$2:$Z$101,_xlfn.XMATCH(Q$30,'movie-row'!$A$1:$Z$1),0)</f>
        <v>0</v>
      </c>
      <c r="R457" s="18" cm="1">
        <f t="array" ref="R457">VLOOKUP($A457,'movie-row'!$A$2:$Z$101,_xlfn.XMATCH(R$30,'movie-row'!$A$1:$Z$1),0)</f>
        <v>0</v>
      </c>
      <c r="S457" s="18" cm="1">
        <f t="array" ref="S457">VLOOKUP($A457,'movie-row'!$A$2:$Z$101,_xlfn.XMATCH(S$30,'movie-row'!$A$1:$Z$1),0)</f>
        <v>0</v>
      </c>
      <c r="T457" s="18" cm="1">
        <f t="array" ref="T457">VLOOKUP($A457,'movie-row'!$A$2:$Z$101,_xlfn.XMATCH(T$30,'movie-row'!$A$1:$Z$1),0)</f>
        <v>0</v>
      </c>
      <c r="U457" s="18" cm="1">
        <f t="array" ref="U457">VLOOKUP($A457,'movie-row'!$A$2:$Z$101,_xlfn.XMATCH(U$30,'movie-row'!$A$1:$Z$1),0)</f>
        <v>0</v>
      </c>
      <c r="V457" s="18" cm="1">
        <f t="array" ref="V457">VLOOKUP($A457,'movie-row'!$A$2:$Z$101,_xlfn.XMATCH(V$30,'movie-row'!$A$1:$Z$1),0)</f>
        <v>0</v>
      </c>
      <c r="W457" s="18" cm="1">
        <f t="array" ref="W457">VLOOKUP($A457,'movie-row'!$A$2:$Z$101,_xlfn.XMATCH(W$30,'movie-row'!$A$1:$Z$1),0)</f>
        <v>0</v>
      </c>
      <c r="X457" s="18" cm="1">
        <f t="array" ref="X457">VLOOKUP($A457,'movie-row'!$A$2:$Z$101,_xlfn.XMATCH(X$30,'movie-row'!$A$1:$Z$1),0)</f>
        <v>3</v>
      </c>
      <c r="Y457" s="18" cm="1">
        <f t="array" ref="Y457">VLOOKUP($A457,'movie-row'!$A$2:$Z$101,_xlfn.XMATCH(Y$30,'movie-row'!$A$1:$Z$1),0)</f>
        <v>0</v>
      </c>
      <c r="Z457" s="18" cm="1">
        <f t="array" ref="Z457">VLOOKUP($A457,'movie-row'!$A$2:$Z$101,_xlfn.XMATCH(Z$30,'movie-row'!$A$1:$Z$1),0)</f>
        <v>0</v>
      </c>
      <c r="AB457" s="38"/>
      <c r="AC457" s="38"/>
      <c r="AD457" s="38"/>
      <c r="AE457" s="38"/>
      <c r="AF457" s="38"/>
      <c r="AG457" s="38"/>
      <c r="AH457" s="38"/>
      <c r="AI457" s="38"/>
      <c r="AJ457" s="38"/>
      <c r="AK457" s="38"/>
      <c r="AL457" s="38"/>
      <c r="AM457" s="38"/>
      <c r="AN457" s="38"/>
      <c r="AO457" s="38"/>
      <c r="AP457" s="38"/>
      <c r="AQ457" s="38"/>
      <c r="AR457" s="38"/>
      <c r="AS457" s="38"/>
      <c r="AT457" s="38"/>
      <c r="AU457" s="38"/>
      <c r="AV457" s="38"/>
      <c r="AW457" s="38"/>
      <c r="AX457" s="38"/>
      <c r="AY457" s="38"/>
      <c r="AZ457" s="38"/>
    </row>
    <row r="458" spans="1:52">
      <c r="A458" s="1" t="str">
        <f t="shared" si="82"/>
        <v>2164: Stargate (1994)</v>
      </c>
      <c r="B458" s="18" cm="1">
        <f t="array" ref="B458">VLOOKUP($A458,'movie-row'!$A$2:$Z$101,_xlfn.XMATCH(B$31,'movie-row'!$A$1:$Z$1),0)</f>
        <v>0</v>
      </c>
      <c r="C458" s="18" cm="1">
        <f t="array" ref="C458">VLOOKUP($A458,'movie-row'!$A$2:$Z$101,_xlfn.XMATCH(C$31,'movie-row'!$A$1:$Z$1),0)</f>
        <v>4</v>
      </c>
      <c r="D458" s="18" cm="1">
        <f t="array" ref="D458">VLOOKUP($A458,'movie-row'!$A$2:$Z$101,_xlfn.XMATCH(D$31,'movie-row'!$A$1:$Z$1),0)</f>
        <v>0</v>
      </c>
      <c r="E458" s="18" cm="1">
        <f t="array" ref="E458">VLOOKUP($A458,'movie-row'!$A$2:$Z$101,_xlfn.XMATCH(E$31,'movie-row'!$A$1:$Z$1),0)</f>
        <v>0</v>
      </c>
      <c r="F458" s="27" cm="1">
        <f t="array" ref="F458">VLOOKUP($A458,'movie-row'!$A$2:$Z$101,_xlfn.XMATCH(F$31,'movie-row'!$A$1:$Z$1),0)</f>
        <v>3</v>
      </c>
      <c r="G458" s="18" cm="1">
        <f t="array" ref="G458">VLOOKUP($A458,'movie-row'!$A$2:$Z$101,_xlfn.XMATCH(G$31,'movie-row'!$A$1:$Z$1),0)</f>
        <v>0</v>
      </c>
      <c r="H458" s="18" cm="1">
        <f t="array" ref="H458">VLOOKUP($A458,'movie-row'!$A$2:$Z$101,_xlfn.XMATCH(H$31,'movie-row'!$A$1:$Z$1),0)</f>
        <v>0</v>
      </c>
      <c r="I458" s="18" cm="1">
        <f t="array" ref="I458">VLOOKUP($A458,'movie-row'!$A$2:$Z$101,_xlfn.XMATCH(I$31,'movie-row'!$A$1:$Z$1),0)</f>
        <v>0</v>
      </c>
      <c r="J458" s="18" cm="1">
        <f t="array" ref="J458">VLOOKUP($A458,'movie-row'!$A$2:$Z$101,_xlfn.XMATCH(J$31,'movie-row'!$A$1:$Z$1),0)</f>
        <v>0</v>
      </c>
      <c r="K458" s="18" cm="1">
        <f t="array" ref="K458">VLOOKUP($A458,'movie-row'!$A$2:$Z$101,_xlfn.XMATCH(K$31,'movie-row'!$A$1:$Z$1),0)</f>
        <v>0</v>
      </c>
      <c r="L458" s="18" cm="1">
        <f t="array" ref="L458">VLOOKUP($A458,'movie-row'!$A$2:$Z$101,_xlfn.XMATCH(L$31,'movie-row'!$A$1:$Z$1),0)</f>
        <v>0</v>
      </c>
      <c r="M458" s="18" cm="1">
        <f t="array" ref="M458">VLOOKUP($A458,'movie-row'!$A$2:$Z$101,_xlfn.XMATCH(M$31,'movie-row'!$A$1:$Z$1),0)</f>
        <v>0</v>
      </c>
      <c r="N458" s="18" cm="1">
        <f t="array" ref="N458">VLOOKUP($A458,'movie-row'!$A$2:$Z$101,_xlfn.XMATCH(N$31,'movie-row'!$A$1:$Z$1),0)</f>
        <v>0</v>
      </c>
      <c r="O458" s="27" cm="1">
        <f t="array" ref="O458">VLOOKUP($A458,'movie-row'!$A$2:$Z$101,_xlfn.XMATCH(O$31,'movie-row'!$A$1:$Z$1),0)</f>
        <v>0</v>
      </c>
      <c r="P458" s="18" cm="1">
        <f t="array" ref="P458">VLOOKUP($A458,'movie-row'!$A$2:$Z$101,_xlfn.XMATCH(P$31,'movie-row'!$A$1:$Z$1),0)</f>
        <v>0</v>
      </c>
      <c r="Q458" s="18" cm="1">
        <f t="array" ref="Q458">VLOOKUP($A458,'movie-row'!$A$2:$Z$101,_xlfn.XMATCH(Q$31,'movie-row'!$A$1:$Z$1),0)</f>
        <v>3.5</v>
      </c>
      <c r="R458" s="18" cm="1">
        <f t="array" ref="R458">VLOOKUP($A458,'movie-row'!$A$2:$Z$101,_xlfn.XMATCH(R$31,'movie-row'!$A$1:$Z$1),0)</f>
        <v>0</v>
      </c>
      <c r="S458" s="18" cm="1">
        <f t="array" ref="S458">VLOOKUP($A458,'movie-row'!$A$2:$Z$101,_xlfn.XMATCH(S$31,'movie-row'!$A$1:$Z$1),0)</f>
        <v>0</v>
      </c>
      <c r="T458" s="18" cm="1">
        <f t="array" ref="T458">VLOOKUP($A458,'movie-row'!$A$2:$Z$101,_xlfn.XMATCH(T$31,'movie-row'!$A$1:$Z$1),0)</f>
        <v>0</v>
      </c>
      <c r="U458" s="18" cm="1">
        <f t="array" ref="U458">VLOOKUP($A458,'movie-row'!$A$2:$Z$101,_xlfn.XMATCH(U$31,'movie-row'!$A$1:$Z$1),0)</f>
        <v>0</v>
      </c>
      <c r="V458" s="18" cm="1">
        <f t="array" ref="V458">VLOOKUP($A458,'movie-row'!$A$2:$Z$101,_xlfn.XMATCH(V$31,'movie-row'!$A$1:$Z$1),0)</f>
        <v>0</v>
      </c>
      <c r="W458" s="18" cm="1">
        <f t="array" ref="W458">VLOOKUP($A458,'movie-row'!$A$2:$Z$101,_xlfn.XMATCH(W$31,'movie-row'!$A$1:$Z$1),0)</f>
        <v>0</v>
      </c>
      <c r="X458" s="18" cm="1">
        <f t="array" ref="X458">VLOOKUP($A458,'movie-row'!$A$2:$Z$101,_xlfn.XMATCH(X$31,'movie-row'!$A$1:$Z$1),0)</f>
        <v>0</v>
      </c>
      <c r="Y458" s="18" cm="1">
        <f t="array" ref="Y458">VLOOKUP($A458,'movie-row'!$A$2:$Z$101,_xlfn.XMATCH(Y$31,'movie-row'!$A$1:$Z$1),0)</f>
        <v>3</v>
      </c>
      <c r="Z458" s="18" cm="1">
        <f t="array" ref="Z458">VLOOKUP($A458,'movie-row'!$A$2:$Z$101,_xlfn.XMATCH(Z$31,'movie-row'!$A$1:$Z$1),0)</f>
        <v>0</v>
      </c>
      <c r="AB458" s="38"/>
      <c r="AC458" s="38"/>
      <c r="AD458" s="38"/>
      <c r="AE458" s="38"/>
      <c r="AF458" s="38"/>
      <c r="AG458" s="38"/>
      <c r="AH458" s="38"/>
      <c r="AI458" s="38"/>
      <c r="AJ458" s="38"/>
      <c r="AK458" s="38"/>
      <c r="AL458" s="38"/>
      <c r="AM458" s="38"/>
      <c r="AN458" s="38"/>
      <c r="AO458" s="38"/>
      <c r="AP458" s="38"/>
      <c r="AQ458" s="38"/>
      <c r="AR458" s="38"/>
      <c r="AS458" s="38"/>
      <c r="AT458" s="38"/>
      <c r="AU458" s="38"/>
      <c r="AV458" s="38"/>
      <c r="AW458" s="38"/>
      <c r="AX458" s="38"/>
      <c r="AY458" s="38"/>
      <c r="AZ458" s="38"/>
    </row>
    <row r="459" spans="1:52">
      <c r="A459" s="1" t="str">
        <f t="shared" si="82"/>
        <v>2164: Stargate (1994)</v>
      </c>
      <c r="B459" s="18" cm="1">
        <f t="array" ref="B459">VLOOKUP($A459,'movie-row'!$A$2:$Z$101,_xlfn.XMATCH(B$32,'movie-row'!$A$1:$Z$1),0)</f>
        <v>0</v>
      </c>
      <c r="C459" s="18" cm="1">
        <f t="array" ref="C459">VLOOKUP($A459,'movie-row'!$A$2:$Z$101,_xlfn.XMATCH(C$32,'movie-row'!$A$1:$Z$1),0)</f>
        <v>5</v>
      </c>
      <c r="D459" s="18" cm="1">
        <f t="array" ref="D459">VLOOKUP($A459,'movie-row'!$A$2:$Z$101,_xlfn.XMATCH(D$32,'movie-row'!$A$1:$Z$1),0)</f>
        <v>3</v>
      </c>
      <c r="E459" s="18" cm="1">
        <f t="array" ref="E459">VLOOKUP($A459,'movie-row'!$A$2:$Z$101,_xlfn.XMATCH(E$32,'movie-row'!$A$1:$Z$1),0)</f>
        <v>0</v>
      </c>
      <c r="F459" s="27" cm="1">
        <f t="array" ref="F459">VLOOKUP($A459,'movie-row'!$A$2:$Z$101,_xlfn.XMATCH(F$32,'movie-row'!$A$1:$Z$1),0)</f>
        <v>0</v>
      </c>
      <c r="G459" s="18" cm="1">
        <f t="array" ref="G459">VLOOKUP($A459,'movie-row'!$A$2:$Z$101,_xlfn.XMATCH(G$32,'movie-row'!$A$1:$Z$1),0)</f>
        <v>0</v>
      </c>
      <c r="H459" s="18" cm="1">
        <f t="array" ref="H459">VLOOKUP($A459,'movie-row'!$A$2:$Z$101,_xlfn.XMATCH(H$32,'movie-row'!$A$1:$Z$1),0)</f>
        <v>5</v>
      </c>
      <c r="I459" s="18" cm="1">
        <f t="array" ref="I459">VLOOKUP($A459,'movie-row'!$A$2:$Z$101,_xlfn.XMATCH(I$32,'movie-row'!$A$1:$Z$1),0)</f>
        <v>2.5</v>
      </c>
      <c r="J459" s="18" cm="1">
        <f t="array" ref="J459">VLOOKUP($A459,'movie-row'!$A$2:$Z$101,_xlfn.XMATCH(J$32,'movie-row'!$A$1:$Z$1),0)</f>
        <v>0</v>
      </c>
      <c r="K459" s="18" cm="1">
        <f t="array" ref="K459">VLOOKUP($A459,'movie-row'!$A$2:$Z$101,_xlfn.XMATCH(K$32,'movie-row'!$A$1:$Z$1),0)</f>
        <v>0</v>
      </c>
      <c r="L459" s="18" cm="1">
        <f t="array" ref="L459">VLOOKUP($A459,'movie-row'!$A$2:$Z$101,_xlfn.XMATCH(L$32,'movie-row'!$A$1:$Z$1),0)</f>
        <v>0</v>
      </c>
      <c r="M459" s="18" cm="1">
        <f t="array" ref="M459">VLOOKUP($A459,'movie-row'!$A$2:$Z$101,_xlfn.XMATCH(M$32,'movie-row'!$A$1:$Z$1),0)</f>
        <v>0</v>
      </c>
      <c r="N459" s="18" cm="1">
        <f t="array" ref="N459">VLOOKUP($A459,'movie-row'!$A$2:$Z$101,_xlfn.XMATCH(N$32,'movie-row'!$A$1:$Z$1),0)</f>
        <v>0</v>
      </c>
      <c r="O459" s="27" cm="1">
        <f t="array" ref="O459">VLOOKUP($A459,'movie-row'!$A$2:$Z$101,_xlfn.XMATCH(O$32,'movie-row'!$A$1:$Z$1),0)</f>
        <v>0</v>
      </c>
      <c r="P459" s="18" cm="1">
        <f t="array" ref="P459">VLOOKUP($A459,'movie-row'!$A$2:$Z$101,_xlfn.XMATCH(P$32,'movie-row'!$A$1:$Z$1),0)</f>
        <v>3</v>
      </c>
      <c r="Q459" s="18" cm="1">
        <f t="array" ref="Q459">VLOOKUP($A459,'movie-row'!$A$2:$Z$101,_xlfn.XMATCH(Q$32,'movie-row'!$A$1:$Z$1),0)</f>
        <v>3</v>
      </c>
      <c r="R459" s="18" cm="1">
        <f t="array" ref="R459">VLOOKUP($A459,'movie-row'!$A$2:$Z$101,_xlfn.XMATCH(R$32,'movie-row'!$A$1:$Z$1),0)</f>
        <v>0</v>
      </c>
      <c r="S459" s="18" cm="1">
        <f t="array" ref="S459">VLOOKUP($A459,'movie-row'!$A$2:$Z$101,_xlfn.XMATCH(S$32,'movie-row'!$A$1:$Z$1),0)</f>
        <v>0</v>
      </c>
      <c r="T459" s="18" cm="1">
        <f t="array" ref="T459">VLOOKUP($A459,'movie-row'!$A$2:$Z$101,_xlfn.XMATCH(T$32,'movie-row'!$A$1:$Z$1),0)</f>
        <v>3</v>
      </c>
      <c r="U459" s="18" cm="1">
        <f t="array" ref="U459">VLOOKUP($A459,'movie-row'!$A$2:$Z$101,_xlfn.XMATCH(U$32,'movie-row'!$A$1:$Z$1),0)</f>
        <v>0</v>
      </c>
      <c r="V459" s="18" cm="1">
        <f t="array" ref="V459">VLOOKUP($A459,'movie-row'!$A$2:$Z$101,_xlfn.XMATCH(V$32,'movie-row'!$A$1:$Z$1),0)</f>
        <v>0</v>
      </c>
      <c r="W459" s="18" cm="1">
        <f t="array" ref="W459">VLOOKUP($A459,'movie-row'!$A$2:$Z$101,_xlfn.XMATCH(W$32,'movie-row'!$A$1:$Z$1),0)</f>
        <v>5</v>
      </c>
      <c r="X459" s="18" cm="1">
        <f t="array" ref="X459">VLOOKUP($A459,'movie-row'!$A$2:$Z$101,_xlfn.XMATCH(X$32,'movie-row'!$A$1:$Z$1),0)</f>
        <v>0</v>
      </c>
      <c r="Y459" s="18" cm="1">
        <f t="array" ref="Y459">VLOOKUP($A459,'movie-row'!$A$2:$Z$101,_xlfn.XMATCH(Y$32,'movie-row'!$A$1:$Z$1),0)</f>
        <v>0</v>
      </c>
      <c r="Z459" s="18" cm="1">
        <f t="array" ref="Z459">VLOOKUP($A459,'movie-row'!$A$2:$Z$101,_xlfn.XMATCH(Z$32,'movie-row'!$A$1:$Z$1),0)</f>
        <v>0</v>
      </c>
      <c r="AB459" s="38"/>
      <c r="AC459" s="38"/>
      <c r="AD459" s="38"/>
      <c r="AE459" s="38"/>
      <c r="AF459" s="38"/>
      <c r="AG459" s="38"/>
      <c r="AH459" s="38"/>
      <c r="AI459" s="38"/>
      <c r="AJ459" s="38"/>
      <c r="AK459" s="38"/>
      <c r="AL459" s="38"/>
      <c r="AM459" s="38"/>
      <c r="AN459" s="38"/>
      <c r="AO459" s="38"/>
      <c r="AP459" s="38"/>
      <c r="AQ459" s="38"/>
      <c r="AR459" s="38"/>
      <c r="AS459" s="38"/>
      <c r="AT459" s="38"/>
      <c r="AU459" s="38"/>
      <c r="AV459" s="38"/>
      <c r="AW459" s="38"/>
      <c r="AX459" s="38"/>
      <c r="AY459" s="38"/>
      <c r="AZ459" s="38"/>
    </row>
    <row r="460" spans="1:52">
      <c r="A460" s="1" t="str">
        <f t="shared" si="82"/>
        <v>2164: Stargate (1994)</v>
      </c>
      <c r="B460" s="18" cm="1">
        <f t="array" ref="B460">VLOOKUP($A460,'movie-row'!$A$2:$Z$101,_xlfn.XMATCH(B$33,'movie-row'!$A$1:$Z$1),0)</f>
        <v>0</v>
      </c>
      <c r="C460" s="18" cm="1">
        <f t="array" ref="C460">VLOOKUP($A460,'movie-row'!$A$2:$Z$101,_xlfn.XMATCH(C$33,'movie-row'!$A$1:$Z$1),0)</f>
        <v>0</v>
      </c>
      <c r="D460" s="18" cm="1">
        <f t="array" ref="D460">VLOOKUP($A460,'movie-row'!$A$2:$Z$101,_xlfn.XMATCH(D$33,'movie-row'!$A$1:$Z$1),0)</f>
        <v>3.5</v>
      </c>
      <c r="E460" s="18" cm="1">
        <f t="array" ref="E460">VLOOKUP($A460,'movie-row'!$A$2:$Z$101,_xlfn.XMATCH(E$33,'movie-row'!$A$1:$Z$1),0)</f>
        <v>0</v>
      </c>
      <c r="F460" s="27" cm="1">
        <f t="array" ref="F460">VLOOKUP($A460,'movie-row'!$A$2:$Z$101,_xlfn.XMATCH(F$33,'movie-row'!$A$1:$Z$1),0)</f>
        <v>2.5</v>
      </c>
      <c r="G460" s="18" cm="1">
        <f t="array" ref="G460">VLOOKUP($A460,'movie-row'!$A$2:$Z$101,_xlfn.XMATCH(G$33,'movie-row'!$A$1:$Z$1),0)</f>
        <v>3.5</v>
      </c>
      <c r="H460" s="18" cm="1">
        <f t="array" ref="H460">VLOOKUP($A460,'movie-row'!$A$2:$Z$101,_xlfn.XMATCH(H$33,'movie-row'!$A$1:$Z$1),0)</f>
        <v>3</v>
      </c>
      <c r="I460" s="18" cm="1">
        <f t="array" ref="I460">VLOOKUP($A460,'movie-row'!$A$2:$Z$101,_xlfn.XMATCH(I$33,'movie-row'!$A$1:$Z$1),0)</f>
        <v>0</v>
      </c>
      <c r="J460" s="18" cm="1">
        <f t="array" ref="J460">VLOOKUP($A460,'movie-row'!$A$2:$Z$101,_xlfn.XMATCH(J$33,'movie-row'!$A$1:$Z$1),0)</f>
        <v>0</v>
      </c>
      <c r="K460" s="18" cm="1">
        <f t="array" ref="K460">VLOOKUP($A460,'movie-row'!$A$2:$Z$101,_xlfn.XMATCH(K$33,'movie-row'!$A$1:$Z$1),0)</f>
        <v>3.5</v>
      </c>
      <c r="L460" s="18" cm="1">
        <f t="array" ref="L460">VLOOKUP($A460,'movie-row'!$A$2:$Z$101,_xlfn.XMATCH(L$33,'movie-row'!$A$1:$Z$1),0)</f>
        <v>3.5</v>
      </c>
      <c r="M460" s="18" cm="1">
        <f t="array" ref="M460">VLOOKUP($A460,'movie-row'!$A$2:$Z$101,_xlfn.XMATCH(M$33,'movie-row'!$A$1:$Z$1),0)</f>
        <v>5</v>
      </c>
      <c r="N460" s="18" cm="1">
        <f t="array" ref="N460">VLOOKUP($A460,'movie-row'!$A$2:$Z$101,_xlfn.XMATCH(N$33,'movie-row'!$A$1:$Z$1),0)</f>
        <v>3</v>
      </c>
      <c r="O460" s="27" cm="1">
        <f t="array" ref="O460">VLOOKUP($A460,'movie-row'!$A$2:$Z$101,_xlfn.XMATCH(O$33,'movie-row'!$A$1:$Z$1),0)</f>
        <v>3.5</v>
      </c>
      <c r="P460" s="18" cm="1">
        <f t="array" ref="P460">VLOOKUP($A460,'movie-row'!$A$2:$Z$101,_xlfn.XMATCH(P$33,'movie-row'!$A$1:$Z$1),0)</f>
        <v>0</v>
      </c>
      <c r="Q460" s="18" cm="1">
        <f t="array" ref="Q460">VLOOKUP($A460,'movie-row'!$A$2:$Z$101,_xlfn.XMATCH(Q$33,'movie-row'!$A$1:$Z$1),0)</f>
        <v>0</v>
      </c>
      <c r="R460" s="18" cm="1">
        <f t="array" ref="R460">VLOOKUP($A460,'movie-row'!$A$2:$Z$101,_xlfn.XMATCH(R$33,'movie-row'!$A$1:$Z$1),0)</f>
        <v>2.5</v>
      </c>
      <c r="S460" s="18" cm="1">
        <f t="array" ref="S460">VLOOKUP($A460,'movie-row'!$A$2:$Z$101,_xlfn.XMATCH(S$33,'movie-row'!$A$1:$Z$1),0)</f>
        <v>0</v>
      </c>
      <c r="T460" s="18" cm="1">
        <f t="array" ref="T460">VLOOKUP($A460,'movie-row'!$A$2:$Z$101,_xlfn.XMATCH(T$33,'movie-row'!$A$1:$Z$1),0)</f>
        <v>3</v>
      </c>
      <c r="U460" s="18" cm="1">
        <f t="array" ref="U460">VLOOKUP($A460,'movie-row'!$A$2:$Z$101,_xlfn.XMATCH(U$33,'movie-row'!$A$1:$Z$1),0)</f>
        <v>5</v>
      </c>
      <c r="V460" s="18" cm="1">
        <f t="array" ref="V460">VLOOKUP($A460,'movie-row'!$A$2:$Z$101,_xlfn.XMATCH(V$33,'movie-row'!$A$1:$Z$1),0)</f>
        <v>3</v>
      </c>
      <c r="W460" s="18" cm="1">
        <f t="array" ref="W460">VLOOKUP($A460,'movie-row'!$A$2:$Z$101,_xlfn.XMATCH(W$33,'movie-row'!$A$1:$Z$1),0)</f>
        <v>0</v>
      </c>
      <c r="X460" s="18" cm="1">
        <f t="array" ref="X460">VLOOKUP($A460,'movie-row'!$A$2:$Z$101,_xlfn.XMATCH(X$33,'movie-row'!$A$1:$Z$1),0)</f>
        <v>4</v>
      </c>
      <c r="Y460" s="18" cm="1">
        <f t="array" ref="Y460">VLOOKUP($A460,'movie-row'!$A$2:$Z$101,_xlfn.XMATCH(Y$33,'movie-row'!$A$1:$Z$1),0)</f>
        <v>3</v>
      </c>
      <c r="Z460" s="18" cm="1">
        <f t="array" ref="Z460">VLOOKUP($A460,'movie-row'!$A$2:$Z$101,_xlfn.XMATCH(Z$33,'movie-row'!$A$1:$Z$1),0)</f>
        <v>0</v>
      </c>
      <c r="AB460" s="38"/>
      <c r="AC460" s="38"/>
      <c r="AD460" s="38"/>
      <c r="AE460" s="38"/>
      <c r="AF460" s="38"/>
      <c r="AG460" s="38"/>
      <c r="AH460" s="38"/>
      <c r="AI460" s="38"/>
      <c r="AJ460" s="38"/>
      <c r="AK460" s="38"/>
      <c r="AL460" s="38"/>
      <c r="AM460" s="38"/>
      <c r="AN460" s="38"/>
      <c r="AO460" s="38"/>
      <c r="AP460" s="38"/>
      <c r="AQ460" s="38"/>
      <c r="AR460" s="38"/>
      <c r="AS460" s="38"/>
      <c r="AT460" s="38"/>
      <c r="AU460" s="38"/>
      <c r="AV460" s="38"/>
      <c r="AW460" s="38"/>
      <c r="AX460" s="38"/>
      <c r="AY460" s="38"/>
      <c r="AZ460" s="38"/>
    </row>
    <row r="461" spans="1:52">
      <c r="A461" s="21" t="s">
        <v>83</v>
      </c>
      <c r="B461" s="18" cm="1">
        <f t="array" ref="B461">VLOOKUP($A461,'movie-row'!$A$2:$Z$101,_xlfn.XMATCH(B$29,'movie-row'!$A$1:$Z$1),0)</f>
        <v>4</v>
      </c>
      <c r="C461" s="18" cm="1">
        <f t="array" ref="C461">VLOOKUP($A461,'movie-row'!$A$2:$Z$101,_xlfn.XMATCH(C$29,'movie-row'!$A$1:$Z$1),0)</f>
        <v>4</v>
      </c>
      <c r="D461" s="18" cm="1">
        <f t="array" ref="D461">VLOOKUP($A461,'movie-row'!$A$2:$Z$101,_xlfn.XMATCH(D$29,'movie-row'!$A$1:$Z$1),0)</f>
        <v>0</v>
      </c>
      <c r="E461" s="18" cm="1">
        <f t="array" ref="E461">VLOOKUP($A461,'movie-row'!$A$2:$Z$101,_xlfn.XMATCH(E$29,'movie-row'!$A$1:$Z$1),0)</f>
        <v>0</v>
      </c>
      <c r="F461" s="27" cm="1">
        <f t="array" ref="F461">VLOOKUP($A461,'movie-row'!$A$2:$Z$101,_xlfn.XMATCH(F$29,'movie-row'!$A$1:$Z$1),0)</f>
        <v>3.5</v>
      </c>
      <c r="G461" s="18" cm="1">
        <f t="array" ref="G461">VLOOKUP($A461,'movie-row'!$A$2:$Z$101,_xlfn.XMATCH(G$29,'movie-row'!$A$1:$Z$1),0)</f>
        <v>4</v>
      </c>
      <c r="H461" s="18" cm="1">
        <f t="array" ref="H461">VLOOKUP($A461,'movie-row'!$A$2:$Z$101,_xlfn.XMATCH(H$29,'movie-row'!$A$1:$Z$1),0)</f>
        <v>0</v>
      </c>
      <c r="I461" s="18" cm="1">
        <f t="array" ref="I461">VLOOKUP($A461,'movie-row'!$A$2:$Z$101,_xlfn.XMATCH(I$29,'movie-row'!$A$1:$Z$1),0)</f>
        <v>0</v>
      </c>
      <c r="J461" s="18" cm="1">
        <f t="array" ref="J461">VLOOKUP($A461,'movie-row'!$A$2:$Z$101,_xlfn.XMATCH(J$29,'movie-row'!$A$1:$Z$1),0)</f>
        <v>4</v>
      </c>
      <c r="K461" s="18" cm="1">
        <f t="array" ref="K461">VLOOKUP($A461,'movie-row'!$A$2:$Z$101,_xlfn.XMATCH(K$29,'movie-row'!$A$1:$Z$1),0)</f>
        <v>4</v>
      </c>
      <c r="L461" s="18" cm="1">
        <f t="array" ref="L461">VLOOKUP($A461,'movie-row'!$A$2:$Z$101,_xlfn.XMATCH(L$29,'movie-row'!$A$1:$Z$1),0)</f>
        <v>2</v>
      </c>
      <c r="M461" s="18" cm="1">
        <f t="array" ref="M461">VLOOKUP($A461,'movie-row'!$A$2:$Z$101,_xlfn.XMATCH(M$29,'movie-row'!$A$1:$Z$1),0)</f>
        <v>4</v>
      </c>
      <c r="N461" s="18" cm="1">
        <f t="array" ref="N461">VLOOKUP($A461,'movie-row'!$A$2:$Z$101,_xlfn.XMATCH(N$29,'movie-row'!$A$1:$Z$1),0)</f>
        <v>0</v>
      </c>
      <c r="O461" s="27" cm="1">
        <f t="array" ref="O461">VLOOKUP($A461,'movie-row'!$A$2:$Z$101,_xlfn.XMATCH(O$29,'movie-row'!$A$1:$Z$1),0)</f>
        <v>0</v>
      </c>
      <c r="P461" s="18" cm="1">
        <f t="array" ref="P461">VLOOKUP($A461,'movie-row'!$A$2:$Z$101,_xlfn.XMATCH(P$29,'movie-row'!$A$1:$Z$1),0)</f>
        <v>4.5</v>
      </c>
      <c r="Q461" s="18" cm="1">
        <f t="array" ref="Q461">VLOOKUP($A461,'movie-row'!$A$2:$Z$101,_xlfn.XMATCH(Q$29,'movie-row'!$A$1:$Z$1),0)</f>
        <v>4</v>
      </c>
      <c r="R461" s="18" cm="1">
        <f t="array" ref="R461">VLOOKUP($A461,'movie-row'!$A$2:$Z$101,_xlfn.XMATCH(R$29,'movie-row'!$A$1:$Z$1),0)</f>
        <v>0</v>
      </c>
      <c r="S461" s="18" cm="1">
        <f t="array" ref="S461">VLOOKUP($A461,'movie-row'!$A$2:$Z$101,_xlfn.XMATCH(S$29,'movie-row'!$A$1:$Z$1),0)</f>
        <v>3.5</v>
      </c>
      <c r="T461" s="18" cm="1">
        <f t="array" ref="T461">VLOOKUP($A461,'movie-row'!$A$2:$Z$101,_xlfn.XMATCH(T$29,'movie-row'!$A$1:$Z$1),0)</f>
        <v>0</v>
      </c>
      <c r="U461" s="18" cm="1">
        <f t="array" ref="U461">VLOOKUP($A461,'movie-row'!$A$2:$Z$101,_xlfn.XMATCH(U$29,'movie-row'!$A$1:$Z$1),0)</f>
        <v>0</v>
      </c>
      <c r="V461" s="18" cm="1">
        <f t="array" ref="V461">VLOOKUP($A461,'movie-row'!$A$2:$Z$101,_xlfn.XMATCH(V$29,'movie-row'!$A$1:$Z$1),0)</f>
        <v>0.5</v>
      </c>
      <c r="W461" s="18" cm="1">
        <f t="array" ref="W461">VLOOKUP($A461,'movie-row'!$A$2:$Z$101,_xlfn.XMATCH(W$29,'movie-row'!$A$1:$Z$1),0)</f>
        <v>4</v>
      </c>
      <c r="X461" s="18" cm="1">
        <f t="array" ref="X461">VLOOKUP($A461,'movie-row'!$A$2:$Z$101,_xlfn.XMATCH(X$29,'movie-row'!$A$1:$Z$1),0)</f>
        <v>4</v>
      </c>
      <c r="Y461" s="18" cm="1">
        <f t="array" ref="Y461">VLOOKUP($A461,'movie-row'!$A$2:$Z$101,_xlfn.XMATCH(Y$29,'movie-row'!$A$1:$Z$1),0)</f>
        <v>0</v>
      </c>
      <c r="Z461" s="18" cm="1">
        <f t="array" ref="Z461">VLOOKUP($A461,'movie-row'!$A$2:$Z$101,_xlfn.XMATCH(Z$29,'movie-row'!$A$1:$Z$1),0)</f>
        <v>0</v>
      </c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  <c r="AL461" s="38"/>
      <c r="AM461" s="38"/>
      <c r="AN461" s="38"/>
      <c r="AO461" s="38"/>
      <c r="AP461" s="38"/>
      <c r="AQ461" s="38"/>
      <c r="AR461" s="38"/>
      <c r="AS461" s="38"/>
      <c r="AT461" s="38"/>
      <c r="AU461" s="38"/>
      <c r="AV461" s="38"/>
      <c r="AW461" s="38"/>
      <c r="AX461" s="38"/>
      <c r="AY461" s="38"/>
      <c r="AZ461" s="38"/>
    </row>
    <row r="462" spans="1:52">
      <c r="A462" s="1" t="str">
        <f t="shared" ref="A462:A465" si="83">A461</f>
        <v>2501: The Bourne Identity (2002)</v>
      </c>
      <c r="B462" s="18" cm="1">
        <f t="array" ref="B462">VLOOKUP($A462,'movie-row'!$A$2:$Z$101,_xlfn.XMATCH(B$30,'movie-row'!$A$1:$Z$1),0)</f>
        <v>0</v>
      </c>
      <c r="C462" s="18" cm="1">
        <f t="array" ref="C462">VLOOKUP($A462,'movie-row'!$A$2:$Z$101,_xlfn.XMATCH(C$30,'movie-row'!$A$1:$Z$1),0)</f>
        <v>4</v>
      </c>
      <c r="D462" s="18" cm="1">
        <f t="array" ref="D462">VLOOKUP($A462,'movie-row'!$A$2:$Z$101,_xlfn.XMATCH(D$30,'movie-row'!$A$1:$Z$1),0)</f>
        <v>0.5</v>
      </c>
      <c r="E462" s="18" cm="1">
        <f t="array" ref="E462">VLOOKUP($A462,'movie-row'!$A$2:$Z$101,_xlfn.XMATCH(E$30,'movie-row'!$A$1:$Z$1),0)</f>
        <v>0</v>
      </c>
      <c r="F462" s="27" cm="1">
        <f t="array" ref="F462">VLOOKUP($A462,'movie-row'!$A$2:$Z$101,_xlfn.XMATCH(F$30,'movie-row'!$A$1:$Z$1),0)</f>
        <v>0</v>
      </c>
      <c r="G462" s="18" cm="1">
        <f t="array" ref="G462">VLOOKUP($A462,'movie-row'!$A$2:$Z$101,_xlfn.XMATCH(G$30,'movie-row'!$A$1:$Z$1),0)</f>
        <v>0</v>
      </c>
      <c r="H462" s="18" cm="1">
        <f t="array" ref="H462">VLOOKUP($A462,'movie-row'!$A$2:$Z$101,_xlfn.XMATCH(H$30,'movie-row'!$A$1:$Z$1),0)</f>
        <v>3.5</v>
      </c>
      <c r="I462" s="18" cm="1">
        <f t="array" ref="I462">VLOOKUP($A462,'movie-row'!$A$2:$Z$101,_xlfn.XMATCH(I$30,'movie-row'!$A$1:$Z$1),0)</f>
        <v>4</v>
      </c>
      <c r="J462" s="18" cm="1">
        <f t="array" ref="J462">VLOOKUP($A462,'movie-row'!$A$2:$Z$101,_xlfn.XMATCH(J$30,'movie-row'!$A$1:$Z$1),0)</f>
        <v>4</v>
      </c>
      <c r="K462" s="18" cm="1">
        <f t="array" ref="K462">VLOOKUP($A462,'movie-row'!$A$2:$Z$101,_xlfn.XMATCH(K$30,'movie-row'!$A$1:$Z$1),0)</f>
        <v>4</v>
      </c>
      <c r="L462" s="18" cm="1">
        <f t="array" ref="L462">VLOOKUP($A462,'movie-row'!$A$2:$Z$101,_xlfn.XMATCH(L$30,'movie-row'!$A$1:$Z$1),0)</f>
        <v>0</v>
      </c>
      <c r="M462" s="18" cm="1">
        <f t="array" ref="M462">VLOOKUP($A462,'movie-row'!$A$2:$Z$101,_xlfn.XMATCH(M$30,'movie-row'!$A$1:$Z$1),0)</f>
        <v>0</v>
      </c>
      <c r="N462" s="18" cm="1">
        <f t="array" ref="N462">VLOOKUP($A462,'movie-row'!$A$2:$Z$101,_xlfn.XMATCH(N$30,'movie-row'!$A$1:$Z$1),0)</f>
        <v>3.5</v>
      </c>
      <c r="O462" s="27" cm="1">
        <f t="array" ref="O462">VLOOKUP($A462,'movie-row'!$A$2:$Z$101,_xlfn.XMATCH(O$30,'movie-row'!$A$1:$Z$1),0)</f>
        <v>4.5</v>
      </c>
      <c r="P462" s="18" cm="1">
        <f t="array" ref="P462">VLOOKUP($A462,'movie-row'!$A$2:$Z$101,_xlfn.XMATCH(P$30,'movie-row'!$A$1:$Z$1),0)</f>
        <v>0</v>
      </c>
      <c r="Q462" s="18" cm="1">
        <f t="array" ref="Q462">VLOOKUP($A462,'movie-row'!$A$2:$Z$101,_xlfn.XMATCH(Q$30,'movie-row'!$A$1:$Z$1),0)</f>
        <v>4.5</v>
      </c>
      <c r="R462" s="18" cm="1">
        <f t="array" ref="R462">VLOOKUP($A462,'movie-row'!$A$2:$Z$101,_xlfn.XMATCH(R$30,'movie-row'!$A$1:$Z$1),0)</f>
        <v>0</v>
      </c>
      <c r="S462" s="18" cm="1">
        <f t="array" ref="S462">VLOOKUP($A462,'movie-row'!$A$2:$Z$101,_xlfn.XMATCH(S$30,'movie-row'!$A$1:$Z$1),0)</f>
        <v>0</v>
      </c>
      <c r="T462" s="18" cm="1">
        <f t="array" ref="T462">VLOOKUP($A462,'movie-row'!$A$2:$Z$101,_xlfn.XMATCH(T$30,'movie-row'!$A$1:$Z$1),0)</f>
        <v>4</v>
      </c>
      <c r="U462" s="18" cm="1">
        <f t="array" ref="U462">VLOOKUP($A462,'movie-row'!$A$2:$Z$101,_xlfn.XMATCH(U$30,'movie-row'!$A$1:$Z$1),0)</f>
        <v>3.5</v>
      </c>
      <c r="V462" s="18" cm="1">
        <f t="array" ref="V462">VLOOKUP($A462,'movie-row'!$A$2:$Z$101,_xlfn.XMATCH(V$30,'movie-row'!$A$1:$Z$1),0)</f>
        <v>4</v>
      </c>
      <c r="W462" s="18" cm="1">
        <f t="array" ref="W462">VLOOKUP($A462,'movie-row'!$A$2:$Z$101,_xlfn.XMATCH(W$30,'movie-row'!$A$1:$Z$1),0)</f>
        <v>0</v>
      </c>
      <c r="X462" s="18" cm="1">
        <f t="array" ref="X462">VLOOKUP($A462,'movie-row'!$A$2:$Z$101,_xlfn.XMATCH(X$30,'movie-row'!$A$1:$Z$1),0)</f>
        <v>0</v>
      </c>
      <c r="Y462" s="18" cm="1">
        <f t="array" ref="Y462">VLOOKUP($A462,'movie-row'!$A$2:$Z$101,_xlfn.XMATCH(Y$30,'movie-row'!$A$1:$Z$1),0)</f>
        <v>0</v>
      </c>
      <c r="Z462" s="18" cm="1">
        <f t="array" ref="Z462">VLOOKUP($A462,'movie-row'!$A$2:$Z$101,_xlfn.XMATCH(Z$30,'movie-row'!$A$1:$Z$1),0)</f>
        <v>4.5</v>
      </c>
      <c r="AB462" s="38"/>
      <c r="AC462" s="38"/>
      <c r="AD462" s="38"/>
      <c r="AE462" s="38"/>
      <c r="AF462" s="38"/>
      <c r="AG462" s="38"/>
      <c r="AH462" s="38"/>
      <c r="AI462" s="38"/>
      <c r="AJ462" s="38"/>
      <c r="AK462" s="38"/>
      <c r="AL462" s="38"/>
      <c r="AM462" s="38"/>
      <c r="AN462" s="38"/>
      <c r="AO462" s="38"/>
      <c r="AP462" s="38"/>
      <c r="AQ462" s="38"/>
      <c r="AR462" s="38"/>
      <c r="AS462" s="38"/>
      <c r="AT462" s="38"/>
      <c r="AU462" s="38"/>
      <c r="AV462" s="38"/>
      <c r="AW462" s="38"/>
      <c r="AX462" s="38"/>
      <c r="AY462" s="38"/>
      <c r="AZ462" s="38"/>
    </row>
    <row r="463" spans="1:52">
      <c r="A463" s="1" t="str">
        <f t="shared" si="83"/>
        <v>2501: The Bourne Identity (2002)</v>
      </c>
      <c r="B463" s="18" cm="1">
        <f t="array" ref="B463">VLOOKUP($A463,'movie-row'!$A$2:$Z$101,_xlfn.XMATCH(B$31,'movie-row'!$A$1:$Z$1),0)</f>
        <v>0.5</v>
      </c>
      <c r="C463" s="18" cm="1">
        <f t="array" ref="C463">VLOOKUP($A463,'movie-row'!$A$2:$Z$101,_xlfn.XMATCH(C$31,'movie-row'!$A$1:$Z$1),0)</f>
        <v>3.5</v>
      </c>
      <c r="D463" s="18" cm="1">
        <f t="array" ref="D463">VLOOKUP($A463,'movie-row'!$A$2:$Z$101,_xlfn.XMATCH(D$31,'movie-row'!$A$1:$Z$1),0)</f>
        <v>0</v>
      </c>
      <c r="E463" s="18" cm="1">
        <f t="array" ref="E463">VLOOKUP($A463,'movie-row'!$A$2:$Z$101,_xlfn.XMATCH(E$31,'movie-row'!$A$1:$Z$1),0)</f>
        <v>5</v>
      </c>
      <c r="F463" s="27" cm="1">
        <f t="array" ref="F463">VLOOKUP($A463,'movie-row'!$A$2:$Z$101,_xlfn.XMATCH(F$31,'movie-row'!$A$1:$Z$1),0)</f>
        <v>4</v>
      </c>
      <c r="G463" s="18" cm="1">
        <f t="array" ref="G463">VLOOKUP($A463,'movie-row'!$A$2:$Z$101,_xlfn.XMATCH(G$31,'movie-row'!$A$1:$Z$1),0)</f>
        <v>0</v>
      </c>
      <c r="H463" s="18" cm="1">
        <f t="array" ref="H463">VLOOKUP($A463,'movie-row'!$A$2:$Z$101,_xlfn.XMATCH(H$31,'movie-row'!$A$1:$Z$1),0)</f>
        <v>4</v>
      </c>
      <c r="I463" s="18" cm="1">
        <f t="array" ref="I463">VLOOKUP($A463,'movie-row'!$A$2:$Z$101,_xlfn.XMATCH(I$31,'movie-row'!$A$1:$Z$1),0)</f>
        <v>3.5</v>
      </c>
      <c r="J463" s="18" cm="1">
        <f t="array" ref="J463">VLOOKUP($A463,'movie-row'!$A$2:$Z$101,_xlfn.XMATCH(J$31,'movie-row'!$A$1:$Z$1),0)</f>
        <v>0</v>
      </c>
      <c r="K463" s="18" cm="1">
        <f t="array" ref="K463">VLOOKUP($A463,'movie-row'!$A$2:$Z$101,_xlfn.XMATCH(K$31,'movie-row'!$A$1:$Z$1),0)</f>
        <v>4</v>
      </c>
      <c r="L463" s="18" cm="1">
        <f t="array" ref="L463">VLOOKUP($A463,'movie-row'!$A$2:$Z$101,_xlfn.XMATCH(L$31,'movie-row'!$A$1:$Z$1),0)</f>
        <v>4</v>
      </c>
      <c r="M463" s="18" cm="1">
        <f t="array" ref="M463">VLOOKUP($A463,'movie-row'!$A$2:$Z$101,_xlfn.XMATCH(M$31,'movie-row'!$A$1:$Z$1),0)</f>
        <v>0</v>
      </c>
      <c r="N463" s="18" cm="1">
        <f t="array" ref="N463">VLOOKUP($A463,'movie-row'!$A$2:$Z$101,_xlfn.XMATCH(N$31,'movie-row'!$A$1:$Z$1),0)</f>
        <v>4</v>
      </c>
      <c r="O463" s="27" cm="1">
        <f t="array" ref="O463">VLOOKUP($A463,'movie-row'!$A$2:$Z$101,_xlfn.XMATCH(O$31,'movie-row'!$A$1:$Z$1),0)</f>
        <v>0</v>
      </c>
      <c r="P463" s="18" cm="1">
        <f t="array" ref="P463">VLOOKUP($A463,'movie-row'!$A$2:$Z$101,_xlfn.XMATCH(P$31,'movie-row'!$A$1:$Z$1),0)</f>
        <v>4</v>
      </c>
      <c r="Q463" s="18" cm="1">
        <f t="array" ref="Q463">VLOOKUP($A463,'movie-row'!$A$2:$Z$101,_xlfn.XMATCH(Q$31,'movie-row'!$A$1:$Z$1),0)</f>
        <v>4</v>
      </c>
      <c r="R463" s="18" cm="1">
        <f t="array" ref="R463">VLOOKUP($A463,'movie-row'!$A$2:$Z$101,_xlfn.XMATCH(R$31,'movie-row'!$A$1:$Z$1),0)</f>
        <v>0</v>
      </c>
      <c r="S463" s="18" cm="1">
        <f t="array" ref="S463">VLOOKUP($A463,'movie-row'!$A$2:$Z$101,_xlfn.XMATCH(S$31,'movie-row'!$A$1:$Z$1),0)</f>
        <v>4.5</v>
      </c>
      <c r="T463" s="18" cm="1">
        <f t="array" ref="T463">VLOOKUP($A463,'movie-row'!$A$2:$Z$101,_xlfn.XMATCH(T$31,'movie-row'!$A$1:$Z$1),0)</f>
        <v>0</v>
      </c>
      <c r="U463" s="18" cm="1">
        <f t="array" ref="U463">VLOOKUP($A463,'movie-row'!$A$2:$Z$101,_xlfn.XMATCH(U$31,'movie-row'!$A$1:$Z$1),0)</f>
        <v>4</v>
      </c>
      <c r="V463" s="18" cm="1">
        <f t="array" ref="V463">VLOOKUP($A463,'movie-row'!$A$2:$Z$101,_xlfn.XMATCH(V$31,'movie-row'!$A$1:$Z$1),0)</f>
        <v>0</v>
      </c>
      <c r="W463" s="18" cm="1">
        <f t="array" ref="W463">VLOOKUP($A463,'movie-row'!$A$2:$Z$101,_xlfn.XMATCH(W$31,'movie-row'!$A$1:$Z$1),0)</f>
        <v>0</v>
      </c>
      <c r="X463" s="18" cm="1">
        <f t="array" ref="X463">VLOOKUP($A463,'movie-row'!$A$2:$Z$101,_xlfn.XMATCH(X$31,'movie-row'!$A$1:$Z$1),0)</f>
        <v>0</v>
      </c>
      <c r="Y463" s="18" cm="1">
        <f t="array" ref="Y463">VLOOKUP($A463,'movie-row'!$A$2:$Z$101,_xlfn.XMATCH(Y$31,'movie-row'!$A$1:$Z$1),0)</f>
        <v>4</v>
      </c>
      <c r="Z463" s="18" cm="1">
        <f t="array" ref="Z463">VLOOKUP($A463,'movie-row'!$A$2:$Z$101,_xlfn.XMATCH(Z$31,'movie-row'!$A$1:$Z$1),0)</f>
        <v>3.5</v>
      </c>
      <c r="AB463" s="38"/>
      <c r="AC463" s="38"/>
      <c r="AD463" s="38"/>
      <c r="AE463" s="38"/>
      <c r="AF463" s="38"/>
      <c r="AG463" s="38"/>
      <c r="AH463" s="38"/>
      <c r="AI463" s="38"/>
      <c r="AJ463" s="38"/>
      <c r="AK463" s="38"/>
      <c r="AL463" s="38"/>
      <c r="AM463" s="38"/>
      <c r="AN463" s="38"/>
      <c r="AO463" s="38"/>
      <c r="AP463" s="38"/>
      <c r="AQ463" s="38"/>
      <c r="AR463" s="38"/>
      <c r="AS463" s="38"/>
      <c r="AT463" s="38"/>
      <c r="AU463" s="38"/>
      <c r="AV463" s="38"/>
      <c r="AW463" s="38"/>
      <c r="AX463" s="38"/>
      <c r="AY463" s="38"/>
      <c r="AZ463" s="38"/>
    </row>
    <row r="464" spans="1:52">
      <c r="A464" s="1" t="str">
        <f t="shared" si="83"/>
        <v>2501: The Bourne Identity (2002)</v>
      </c>
      <c r="B464" s="18" cm="1">
        <f t="array" ref="B464">VLOOKUP($A464,'movie-row'!$A$2:$Z$101,_xlfn.XMATCH(B$32,'movie-row'!$A$1:$Z$1),0)</f>
        <v>0</v>
      </c>
      <c r="C464" s="18" cm="1">
        <f t="array" ref="C464">VLOOKUP($A464,'movie-row'!$A$2:$Z$101,_xlfn.XMATCH(C$32,'movie-row'!$A$1:$Z$1),0)</f>
        <v>5</v>
      </c>
      <c r="D464" s="18" cm="1">
        <f t="array" ref="D464">VLOOKUP($A464,'movie-row'!$A$2:$Z$101,_xlfn.XMATCH(D$32,'movie-row'!$A$1:$Z$1),0)</f>
        <v>4</v>
      </c>
      <c r="E464" s="18" cm="1">
        <f t="array" ref="E464">VLOOKUP($A464,'movie-row'!$A$2:$Z$101,_xlfn.XMATCH(E$32,'movie-row'!$A$1:$Z$1),0)</f>
        <v>4</v>
      </c>
      <c r="F464" s="27" cm="1">
        <f t="array" ref="F464">VLOOKUP($A464,'movie-row'!$A$2:$Z$101,_xlfn.XMATCH(F$32,'movie-row'!$A$1:$Z$1),0)</f>
        <v>5</v>
      </c>
      <c r="G464" s="18" cm="1">
        <f t="array" ref="G464">VLOOKUP($A464,'movie-row'!$A$2:$Z$101,_xlfn.XMATCH(G$32,'movie-row'!$A$1:$Z$1),0)</f>
        <v>0.5</v>
      </c>
      <c r="H464" s="18" cm="1">
        <f t="array" ref="H464">VLOOKUP($A464,'movie-row'!$A$2:$Z$101,_xlfn.XMATCH(H$32,'movie-row'!$A$1:$Z$1),0)</f>
        <v>5</v>
      </c>
      <c r="I464" s="18" cm="1">
        <f t="array" ref="I464">VLOOKUP($A464,'movie-row'!$A$2:$Z$101,_xlfn.XMATCH(I$32,'movie-row'!$A$1:$Z$1),0)</f>
        <v>4</v>
      </c>
      <c r="J464" s="18" cm="1">
        <f t="array" ref="J464">VLOOKUP($A464,'movie-row'!$A$2:$Z$101,_xlfn.XMATCH(J$32,'movie-row'!$A$1:$Z$1),0)</f>
        <v>0</v>
      </c>
      <c r="K464" s="18" cm="1">
        <f t="array" ref="K464">VLOOKUP($A464,'movie-row'!$A$2:$Z$101,_xlfn.XMATCH(K$32,'movie-row'!$A$1:$Z$1),0)</f>
        <v>0</v>
      </c>
      <c r="L464" s="18" cm="1">
        <f t="array" ref="L464">VLOOKUP($A464,'movie-row'!$A$2:$Z$101,_xlfn.XMATCH(L$32,'movie-row'!$A$1:$Z$1),0)</f>
        <v>0</v>
      </c>
      <c r="M464" s="18" cm="1">
        <f t="array" ref="M464">VLOOKUP($A464,'movie-row'!$A$2:$Z$101,_xlfn.XMATCH(M$32,'movie-row'!$A$1:$Z$1),0)</f>
        <v>0</v>
      </c>
      <c r="N464" s="18" cm="1">
        <f t="array" ref="N464">VLOOKUP($A464,'movie-row'!$A$2:$Z$101,_xlfn.XMATCH(N$32,'movie-row'!$A$1:$Z$1),0)</f>
        <v>0</v>
      </c>
      <c r="O464" s="27" cm="1">
        <f t="array" ref="O464">VLOOKUP($A464,'movie-row'!$A$2:$Z$101,_xlfn.XMATCH(O$32,'movie-row'!$A$1:$Z$1),0)</f>
        <v>4</v>
      </c>
      <c r="P464" s="18" cm="1">
        <f t="array" ref="P464">VLOOKUP($A464,'movie-row'!$A$2:$Z$101,_xlfn.XMATCH(P$32,'movie-row'!$A$1:$Z$1),0)</f>
        <v>4</v>
      </c>
      <c r="Q464" s="18" cm="1">
        <f t="array" ref="Q464">VLOOKUP($A464,'movie-row'!$A$2:$Z$101,_xlfn.XMATCH(Q$32,'movie-row'!$A$1:$Z$1),0)</f>
        <v>0</v>
      </c>
      <c r="R464" s="18" cm="1">
        <f t="array" ref="R464">VLOOKUP($A464,'movie-row'!$A$2:$Z$101,_xlfn.XMATCH(R$32,'movie-row'!$A$1:$Z$1),0)</f>
        <v>0</v>
      </c>
      <c r="S464" s="18" cm="1">
        <f t="array" ref="S464">VLOOKUP($A464,'movie-row'!$A$2:$Z$101,_xlfn.XMATCH(S$32,'movie-row'!$A$1:$Z$1),0)</f>
        <v>4</v>
      </c>
      <c r="T464" s="18" cm="1">
        <f t="array" ref="T464">VLOOKUP($A464,'movie-row'!$A$2:$Z$101,_xlfn.XMATCH(T$32,'movie-row'!$A$1:$Z$1),0)</f>
        <v>0</v>
      </c>
      <c r="U464" s="18" cm="1">
        <f t="array" ref="U464">VLOOKUP($A464,'movie-row'!$A$2:$Z$101,_xlfn.XMATCH(U$32,'movie-row'!$A$1:$Z$1),0)</f>
        <v>4.5</v>
      </c>
      <c r="V464" s="18" cm="1">
        <f t="array" ref="V464">VLOOKUP($A464,'movie-row'!$A$2:$Z$101,_xlfn.XMATCH(V$32,'movie-row'!$A$1:$Z$1),0)</f>
        <v>5</v>
      </c>
      <c r="W464" s="18" cm="1">
        <f t="array" ref="W464">VLOOKUP($A464,'movie-row'!$A$2:$Z$101,_xlfn.XMATCH(W$32,'movie-row'!$A$1:$Z$1),0)</f>
        <v>5</v>
      </c>
      <c r="X464" s="18" cm="1">
        <f t="array" ref="X464">VLOOKUP($A464,'movie-row'!$A$2:$Z$101,_xlfn.XMATCH(X$32,'movie-row'!$A$1:$Z$1),0)</f>
        <v>0.5</v>
      </c>
      <c r="Y464" s="18" cm="1">
        <f t="array" ref="Y464">VLOOKUP($A464,'movie-row'!$A$2:$Z$101,_xlfn.XMATCH(Y$32,'movie-row'!$A$1:$Z$1),0)</f>
        <v>3.5</v>
      </c>
      <c r="Z464" s="18" cm="1">
        <f t="array" ref="Z464">VLOOKUP($A464,'movie-row'!$A$2:$Z$101,_xlfn.XMATCH(Z$32,'movie-row'!$A$1:$Z$1),0)</f>
        <v>0.5</v>
      </c>
      <c r="AB464" s="38"/>
      <c r="AC464" s="38"/>
      <c r="AD464" s="38"/>
      <c r="AE464" s="38"/>
      <c r="AF464" s="38"/>
      <c r="AG464" s="38"/>
      <c r="AH464" s="38"/>
      <c r="AI464" s="38"/>
      <c r="AJ464" s="38"/>
      <c r="AK464" s="38"/>
      <c r="AL464" s="38"/>
      <c r="AM464" s="38"/>
      <c r="AN464" s="38"/>
      <c r="AO464" s="38"/>
      <c r="AP464" s="38"/>
      <c r="AQ464" s="38"/>
      <c r="AR464" s="38"/>
      <c r="AS464" s="38"/>
      <c r="AT464" s="38"/>
      <c r="AU464" s="38"/>
      <c r="AV464" s="38"/>
      <c r="AW464" s="38"/>
      <c r="AX464" s="38"/>
      <c r="AY464" s="38"/>
      <c r="AZ464" s="38"/>
    </row>
    <row r="465" spans="1:52">
      <c r="A465" s="1" t="str">
        <f t="shared" si="83"/>
        <v>2501: The Bourne Identity (2002)</v>
      </c>
      <c r="B465" s="18" cm="1">
        <f t="array" ref="B465">VLOOKUP($A465,'movie-row'!$A$2:$Z$101,_xlfn.XMATCH(B$33,'movie-row'!$A$1:$Z$1),0)</f>
        <v>4</v>
      </c>
      <c r="C465" s="18" cm="1">
        <f t="array" ref="C465">VLOOKUP($A465,'movie-row'!$A$2:$Z$101,_xlfn.XMATCH(C$33,'movie-row'!$A$1:$Z$1),0)</f>
        <v>0</v>
      </c>
      <c r="D465" s="18" cm="1">
        <f t="array" ref="D465">VLOOKUP($A465,'movie-row'!$A$2:$Z$101,_xlfn.XMATCH(D$33,'movie-row'!$A$1:$Z$1),0)</f>
        <v>4</v>
      </c>
      <c r="E465" s="18" cm="1">
        <f t="array" ref="E465">VLOOKUP($A465,'movie-row'!$A$2:$Z$101,_xlfn.XMATCH(E$33,'movie-row'!$A$1:$Z$1),0)</f>
        <v>4</v>
      </c>
      <c r="F465" s="27" cm="1">
        <f t="array" ref="F465">VLOOKUP($A465,'movie-row'!$A$2:$Z$101,_xlfn.XMATCH(F$33,'movie-row'!$A$1:$Z$1),0)</f>
        <v>4</v>
      </c>
      <c r="G465" s="18" cm="1">
        <f t="array" ref="G465">VLOOKUP($A465,'movie-row'!$A$2:$Z$101,_xlfn.XMATCH(G$33,'movie-row'!$A$1:$Z$1),0)</f>
        <v>4</v>
      </c>
      <c r="H465" s="18" cm="1">
        <f t="array" ref="H465">VLOOKUP($A465,'movie-row'!$A$2:$Z$101,_xlfn.XMATCH(H$33,'movie-row'!$A$1:$Z$1),0)</f>
        <v>0</v>
      </c>
      <c r="I465" s="18" cm="1">
        <f t="array" ref="I465">VLOOKUP($A465,'movie-row'!$A$2:$Z$101,_xlfn.XMATCH(I$33,'movie-row'!$A$1:$Z$1),0)</f>
        <v>0</v>
      </c>
      <c r="J465" s="18" cm="1">
        <f t="array" ref="J465">VLOOKUP($A465,'movie-row'!$A$2:$Z$101,_xlfn.XMATCH(J$33,'movie-row'!$A$1:$Z$1),0)</f>
        <v>4.5</v>
      </c>
      <c r="K465" s="18" cm="1">
        <f t="array" ref="K465">VLOOKUP($A465,'movie-row'!$A$2:$Z$101,_xlfn.XMATCH(K$33,'movie-row'!$A$1:$Z$1),0)</f>
        <v>4</v>
      </c>
      <c r="L465" s="18" cm="1">
        <f t="array" ref="L465">VLOOKUP($A465,'movie-row'!$A$2:$Z$101,_xlfn.XMATCH(L$33,'movie-row'!$A$1:$Z$1),0)</f>
        <v>4</v>
      </c>
      <c r="M465" s="18" cm="1">
        <f t="array" ref="M465">VLOOKUP($A465,'movie-row'!$A$2:$Z$101,_xlfn.XMATCH(M$33,'movie-row'!$A$1:$Z$1),0)</f>
        <v>5</v>
      </c>
      <c r="N465" s="18" cm="1">
        <f t="array" ref="N465">VLOOKUP($A465,'movie-row'!$A$2:$Z$101,_xlfn.XMATCH(N$33,'movie-row'!$A$1:$Z$1),0)</f>
        <v>0</v>
      </c>
      <c r="O465" s="27" cm="1">
        <f t="array" ref="O465">VLOOKUP($A465,'movie-row'!$A$2:$Z$101,_xlfn.XMATCH(O$33,'movie-row'!$A$1:$Z$1),0)</f>
        <v>4</v>
      </c>
      <c r="P465" s="18" cm="1">
        <f t="array" ref="P465">VLOOKUP($A465,'movie-row'!$A$2:$Z$101,_xlfn.XMATCH(P$33,'movie-row'!$A$1:$Z$1),0)</f>
        <v>4</v>
      </c>
      <c r="Q465" s="18" cm="1">
        <f t="array" ref="Q465">VLOOKUP($A465,'movie-row'!$A$2:$Z$101,_xlfn.XMATCH(Q$33,'movie-row'!$A$1:$Z$1),0)</f>
        <v>0</v>
      </c>
      <c r="R465" s="18" cm="1">
        <f t="array" ref="R465">VLOOKUP($A465,'movie-row'!$A$2:$Z$101,_xlfn.XMATCH(R$33,'movie-row'!$A$1:$Z$1),0)</f>
        <v>4</v>
      </c>
      <c r="S465" s="18" cm="1">
        <f t="array" ref="S465">VLOOKUP($A465,'movie-row'!$A$2:$Z$101,_xlfn.XMATCH(S$33,'movie-row'!$A$1:$Z$1),0)</f>
        <v>0</v>
      </c>
      <c r="T465" s="18" cm="1">
        <f t="array" ref="T465">VLOOKUP($A465,'movie-row'!$A$2:$Z$101,_xlfn.XMATCH(T$33,'movie-row'!$A$1:$Z$1),0)</f>
        <v>4</v>
      </c>
      <c r="U465" s="18" cm="1">
        <f t="array" ref="U465">VLOOKUP($A465,'movie-row'!$A$2:$Z$101,_xlfn.XMATCH(U$33,'movie-row'!$A$1:$Z$1),0)</f>
        <v>5</v>
      </c>
      <c r="V465" s="18" cm="1">
        <f t="array" ref="V465">VLOOKUP($A465,'movie-row'!$A$2:$Z$101,_xlfn.XMATCH(V$33,'movie-row'!$A$1:$Z$1),0)</f>
        <v>0</v>
      </c>
      <c r="W465" s="18" cm="1">
        <f t="array" ref="W465">VLOOKUP($A465,'movie-row'!$A$2:$Z$101,_xlfn.XMATCH(W$33,'movie-row'!$A$1:$Z$1),0)</f>
        <v>4.5</v>
      </c>
      <c r="X465" s="18" cm="1">
        <f t="array" ref="X465">VLOOKUP($A465,'movie-row'!$A$2:$Z$101,_xlfn.XMATCH(X$33,'movie-row'!$A$1:$Z$1),0)</f>
        <v>3.5</v>
      </c>
      <c r="Y465" s="18" cm="1">
        <f t="array" ref="Y465">VLOOKUP($A465,'movie-row'!$A$2:$Z$101,_xlfn.XMATCH(Y$33,'movie-row'!$A$1:$Z$1),0)</f>
        <v>4</v>
      </c>
      <c r="Z465" s="18" cm="1">
        <f t="array" ref="Z465">VLOOKUP($A465,'movie-row'!$A$2:$Z$101,_xlfn.XMATCH(Z$33,'movie-row'!$A$1:$Z$1),0)</f>
        <v>0</v>
      </c>
      <c r="AB465" s="38"/>
      <c r="AC465" s="38"/>
      <c r="AD465" s="38"/>
      <c r="AE465" s="38"/>
      <c r="AF465" s="38"/>
      <c r="AG465" s="38"/>
      <c r="AH465" s="38"/>
      <c r="AI465" s="38"/>
      <c r="AJ465" s="38"/>
      <c r="AK465" s="38"/>
      <c r="AL465" s="38"/>
      <c r="AM465" s="38"/>
      <c r="AN465" s="38"/>
      <c r="AO465" s="38"/>
      <c r="AP465" s="38"/>
      <c r="AQ465" s="38"/>
      <c r="AR465" s="38"/>
      <c r="AS465" s="38"/>
      <c r="AT465" s="38"/>
      <c r="AU465" s="38"/>
      <c r="AV465" s="38"/>
      <c r="AW465" s="38"/>
      <c r="AX465" s="38"/>
      <c r="AY465" s="38"/>
      <c r="AZ465" s="38"/>
    </row>
    <row r="466" spans="1:52">
      <c r="A466" s="21" t="s">
        <v>84</v>
      </c>
      <c r="B466" s="18" cm="1">
        <f t="array" ref="B466">VLOOKUP($A466,'movie-row'!$A$2:$Z$101,_xlfn.XMATCH(B$29,'movie-row'!$A$1:$Z$1),0)</f>
        <v>4</v>
      </c>
      <c r="C466" s="18" cm="1">
        <f t="array" ref="C466">VLOOKUP($A466,'movie-row'!$A$2:$Z$101,_xlfn.XMATCH(C$29,'movie-row'!$A$1:$Z$1),0)</f>
        <v>0</v>
      </c>
      <c r="D466" s="18" cm="1">
        <f t="array" ref="D466">VLOOKUP($A466,'movie-row'!$A$2:$Z$101,_xlfn.XMATCH(D$29,'movie-row'!$A$1:$Z$1),0)</f>
        <v>0</v>
      </c>
      <c r="E466" s="18" cm="1">
        <f t="array" ref="E466">VLOOKUP($A466,'movie-row'!$A$2:$Z$101,_xlfn.XMATCH(E$29,'movie-row'!$A$1:$Z$1),0)</f>
        <v>0</v>
      </c>
      <c r="F466" s="27" cm="1">
        <f t="array" ref="F466">VLOOKUP($A466,'movie-row'!$A$2:$Z$101,_xlfn.XMATCH(F$29,'movie-row'!$A$1:$Z$1),0)</f>
        <v>3.5</v>
      </c>
      <c r="G466" s="18" cm="1">
        <f t="array" ref="G466">VLOOKUP($A466,'movie-row'!$A$2:$Z$101,_xlfn.XMATCH(G$29,'movie-row'!$A$1:$Z$1),0)</f>
        <v>0</v>
      </c>
      <c r="H466" s="18" cm="1">
        <f t="array" ref="H466">VLOOKUP($A466,'movie-row'!$A$2:$Z$101,_xlfn.XMATCH(H$29,'movie-row'!$A$1:$Z$1),0)</f>
        <v>0</v>
      </c>
      <c r="I466" s="18" cm="1">
        <f t="array" ref="I466">VLOOKUP($A466,'movie-row'!$A$2:$Z$101,_xlfn.XMATCH(I$29,'movie-row'!$A$1:$Z$1),0)</f>
        <v>0</v>
      </c>
      <c r="J466" s="18" cm="1">
        <f t="array" ref="J466">VLOOKUP($A466,'movie-row'!$A$2:$Z$101,_xlfn.XMATCH(J$29,'movie-row'!$A$1:$Z$1),0)</f>
        <v>3.5</v>
      </c>
      <c r="K466" s="18" cm="1">
        <f t="array" ref="K466">VLOOKUP($A466,'movie-row'!$A$2:$Z$101,_xlfn.XMATCH(K$29,'movie-row'!$A$1:$Z$1),0)</f>
        <v>4</v>
      </c>
      <c r="L466" s="18" cm="1">
        <f t="array" ref="L466">VLOOKUP($A466,'movie-row'!$A$2:$Z$101,_xlfn.XMATCH(L$29,'movie-row'!$A$1:$Z$1),0)</f>
        <v>5</v>
      </c>
      <c r="M466" s="18" cm="1">
        <f t="array" ref="M466">VLOOKUP($A466,'movie-row'!$A$2:$Z$101,_xlfn.XMATCH(M$29,'movie-row'!$A$1:$Z$1),0)</f>
        <v>4</v>
      </c>
      <c r="N466" s="18" cm="1">
        <f t="array" ref="N466">VLOOKUP($A466,'movie-row'!$A$2:$Z$101,_xlfn.XMATCH(N$29,'movie-row'!$A$1:$Z$1),0)</f>
        <v>0</v>
      </c>
      <c r="O466" s="27" cm="1">
        <f t="array" ref="O466">VLOOKUP($A466,'movie-row'!$A$2:$Z$101,_xlfn.XMATCH(O$29,'movie-row'!$A$1:$Z$1),0)</f>
        <v>0</v>
      </c>
      <c r="P466" s="18" cm="1">
        <f t="array" ref="P466">VLOOKUP($A466,'movie-row'!$A$2:$Z$101,_xlfn.XMATCH(P$29,'movie-row'!$A$1:$Z$1),0)</f>
        <v>4</v>
      </c>
      <c r="Q466" s="18" cm="1">
        <f t="array" ref="Q466">VLOOKUP($A466,'movie-row'!$A$2:$Z$101,_xlfn.XMATCH(Q$29,'movie-row'!$A$1:$Z$1),0)</f>
        <v>4</v>
      </c>
      <c r="R466" s="18" cm="1">
        <f t="array" ref="R466">VLOOKUP($A466,'movie-row'!$A$2:$Z$101,_xlfn.XMATCH(R$29,'movie-row'!$A$1:$Z$1),0)</f>
        <v>0</v>
      </c>
      <c r="S466" s="18" cm="1">
        <f t="array" ref="S466">VLOOKUP($A466,'movie-row'!$A$2:$Z$101,_xlfn.XMATCH(S$29,'movie-row'!$A$1:$Z$1),0)</f>
        <v>4</v>
      </c>
      <c r="T466" s="18" cm="1">
        <f t="array" ref="T466">VLOOKUP($A466,'movie-row'!$A$2:$Z$101,_xlfn.XMATCH(T$29,'movie-row'!$A$1:$Z$1),0)</f>
        <v>0</v>
      </c>
      <c r="U466" s="18" cm="1">
        <f t="array" ref="U466">VLOOKUP($A466,'movie-row'!$A$2:$Z$101,_xlfn.XMATCH(U$29,'movie-row'!$A$1:$Z$1),0)</f>
        <v>0</v>
      </c>
      <c r="V466" s="18" cm="1">
        <f t="array" ref="V466">VLOOKUP($A466,'movie-row'!$A$2:$Z$101,_xlfn.XMATCH(V$29,'movie-row'!$A$1:$Z$1),0)</f>
        <v>0.5</v>
      </c>
      <c r="W466" s="18" cm="1">
        <f t="array" ref="W466">VLOOKUP($A466,'movie-row'!$A$2:$Z$101,_xlfn.XMATCH(W$29,'movie-row'!$A$1:$Z$1),0)</f>
        <v>3.5</v>
      </c>
      <c r="X466" s="18" cm="1">
        <f t="array" ref="X466">VLOOKUP($A466,'movie-row'!$A$2:$Z$101,_xlfn.XMATCH(X$29,'movie-row'!$A$1:$Z$1),0)</f>
        <v>0</v>
      </c>
      <c r="Y466" s="18" cm="1">
        <f t="array" ref="Y466">VLOOKUP($A466,'movie-row'!$A$2:$Z$101,_xlfn.XMATCH(Y$29,'movie-row'!$A$1:$Z$1),0)</f>
        <v>0</v>
      </c>
      <c r="Z466" s="18" cm="1">
        <f t="array" ref="Z466">VLOOKUP($A466,'movie-row'!$A$2:$Z$101,_xlfn.XMATCH(Z$29,'movie-row'!$A$1:$Z$1),0)</f>
        <v>0</v>
      </c>
      <c r="AB466" s="38"/>
      <c r="AC466" s="38"/>
      <c r="AD466" s="38"/>
      <c r="AE466" s="38"/>
      <c r="AF466" s="38"/>
      <c r="AG466" s="38"/>
      <c r="AH466" s="38"/>
      <c r="AI466" s="38"/>
      <c r="AJ466" s="38"/>
      <c r="AK466" s="38"/>
      <c r="AL466" s="38"/>
      <c r="AM466" s="38"/>
      <c r="AN466" s="38"/>
      <c r="AO466" s="38"/>
      <c r="AP466" s="38"/>
      <c r="AQ466" s="38"/>
      <c r="AR466" s="38"/>
      <c r="AS466" s="38"/>
      <c r="AT466" s="38"/>
      <c r="AU466" s="38"/>
      <c r="AV466" s="38"/>
      <c r="AW466" s="38"/>
      <c r="AX466" s="38"/>
      <c r="AY466" s="38"/>
      <c r="AZ466" s="38"/>
    </row>
    <row r="467" spans="1:52">
      <c r="A467" s="1" t="str">
        <f t="shared" ref="A467:A470" si="84">A466</f>
        <v>2502: The Bourne Supremacy (2004)</v>
      </c>
      <c r="B467" s="18" cm="1">
        <f t="array" ref="B467">VLOOKUP($A467,'movie-row'!$A$2:$Z$101,_xlfn.XMATCH(B$30,'movie-row'!$A$1:$Z$1),0)</f>
        <v>0</v>
      </c>
      <c r="C467" s="18" cm="1">
        <f t="array" ref="C467">VLOOKUP($A467,'movie-row'!$A$2:$Z$101,_xlfn.XMATCH(C$30,'movie-row'!$A$1:$Z$1),0)</f>
        <v>3.5</v>
      </c>
      <c r="D467" s="18" cm="1">
        <f t="array" ref="D467">VLOOKUP($A467,'movie-row'!$A$2:$Z$101,_xlfn.XMATCH(D$30,'movie-row'!$A$1:$Z$1),0)</f>
        <v>0.5</v>
      </c>
      <c r="E467" s="18" cm="1">
        <f t="array" ref="E467">VLOOKUP($A467,'movie-row'!$A$2:$Z$101,_xlfn.XMATCH(E$30,'movie-row'!$A$1:$Z$1),0)</f>
        <v>0</v>
      </c>
      <c r="F467" s="27" cm="1">
        <f t="array" ref="F467">VLOOKUP($A467,'movie-row'!$A$2:$Z$101,_xlfn.XMATCH(F$30,'movie-row'!$A$1:$Z$1),0)</f>
        <v>0</v>
      </c>
      <c r="G467" s="18" cm="1">
        <f t="array" ref="G467">VLOOKUP($A467,'movie-row'!$A$2:$Z$101,_xlfn.XMATCH(G$30,'movie-row'!$A$1:$Z$1),0)</f>
        <v>0</v>
      </c>
      <c r="H467" s="18" cm="1">
        <f t="array" ref="H467">VLOOKUP($A467,'movie-row'!$A$2:$Z$101,_xlfn.XMATCH(H$30,'movie-row'!$A$1:$Z$1),0)</f>
        <v>4</v>
      </c>
      <c r="I467" s="18" cm="1">
        <f t="array" ref="I467">VLOOKUP($A467,'movie-row'!$A$2:$Z$101,_xlfn.XMATCH(I$30,'movie-row'!$A$1:$Z$1),0)</f>
        <v>3.5</v>
      </c>
      <c r="J467" s="18" cm="1">
        <f t="array" ref="J467">VLOOKUP($A467,'movie-row'!$A$2:$Z$101,_xlfn.XMATCH(J$30,'movie-row'!$A$1:$Z$1),0)</f>
        <v>0</v>
      </c>
      <c r="K467" s="18" cm="1">
        <f t="array" ref="K467">VLOOKUP($A467,'movie-row'!$A$2:$Z$101,_xlfn.XMATCH(K$30,'movie-row'!$A$1:$Z$1),0)</f>
        <v>4</v>
      </c>
      <c r="L467" s="18" cm="1">
        <f t="array" ref="L467">VLOOKUP($A467,'movie-row'!$A$2:$Z$101,_xlfn.XMATCH(L$30,'movie-row'!$A$1:$Z$1),0)</f>
        <v>0</v>
      </c>
      <c r="M467" s="18" cm="1">
        <f t="array" ref="M467">VLOOKUP($A467,'movie-row'!$A$2:$Z$101,_xlfn.XMATCH(M$30,'movie-row'!$A$1:$Z$1),0)</f>
        <v>0</v>
      </c>
      <c r="N467" s="18" cm="1">
        <f t="array" ref="N467">VLOOKUP($A467,'movie-row'!$A$2:$Z$101,_xlfn.XMATCH(N$30,'movie-row'!$A$1:$Z$1),0)</f>
        <v>4</v>
      </c>
      <c r="O467" s="27" cm="1">
        <f t="array" ref="O467">VLOOKUP($A467,'movie-row'!$A$2:$Z$101,_xlfn.XMATCH(O$30,'movie-row'!$A$1:$Z$1),0)</f>
        <v>4</v>
      </c>
      <c r="P467" s="18" cm="1">
        <f t="array" ref="P467">VLOOKUP($A467,'movie-row'!$A$2:$Z$101,_xlfn.XMATCH(P$30,'movie-row'!$A$1:$Z$1),0)</f>
        <v>0</v>
      </c>
      <c r="Q467" s="18" cm="1">
        <f t="array" ref="Q467">VLOOKUP($A467,'movie-row'!$A$2:$Z$101,_xlfn.XMATCH(Q$30,'movie-row'!$A$1:$Z$1),0)</f>
        <v>4</v>
      </c>
      <c r="R467" s="18" cm="1">
        <f t="array" ref="R467">VLOOKUP($A467,'movie-row'!$A$2:$Z$101,_xlfn.XMATCH(R$30,'movie-row'!$A$1:$Z$1),0)</f>
        <v>0</v>
      </c>
      <c r="S467" s="18" cm="1">
        <f t="array" ref="S467">VLOOKUP($A467,'movie-row'!$A$2:$Z$101,_xlfn.XMATCH(S$30,'movie-row'!$A$1:$Z$1),0)</f>
        <v>0</v>
      </c>
      <c r="T467" s="18" cm="1">
        <f t="array" ref="T467">VLOOKUP($A467,'movie-row'!$A$2:$Z$101,_xlfn.XMATCH(T$30,'movie-row'!$A$1:$Z$1),0)</f>
        <v>0</v>
      </c>
      <c r="U467" s="18" cm="1">
        <f t="array" ref="U467">VLOOKUP($A467,'movie-row'!$A$2:$Z$101,_xlfn.XMATCH(U$30,'movie-row'!$A$1:$Z$1),0)</f>
        <v>4</v>
      </c>
      <c r="V467" s="18" cm="1">
        <f t="array" ref="V467">VLOOKUP($A467,'movie-row'!$A$2:$Z$101,_xlfn.XMATCH(V$30,'movie-row'!$A$1:$Z$1),0)</f>
        <v>0</v>
      </c>
      <c r="W467" s="18" cm="1">
        <f t="array" ref="W467">VLOOKUP($A467,'movie-row'!$A$2:$Z$101,_xlfn.XMATCH(W$30,'movie-row'!$A$1:$Z$1),0)</f>
        <v>0</v>
      </c>
      <c r="X467" s="18" cm="1">
        <f t="array" ref="X467">VLOOKUP($A467,'movie-row'!$A$2:$Z$101,_xlfn.XMATCH(X$30,'movie-row'!$A$1:$Z$1),0)</f>
        <v>0</v>
      </c>
      <c r="Y467" s="18" cm="1">
        <f t="array" ref="Y467">VLOOKUP($A467,'movie-row'!$A$2:$Z$101,_xlfn.XMATCH(Y$30,'movie-row'!$A$1:$Z$1),0)</f>
        <v>0</v>
      </c>
      <c r="Z467" s="18" cm="1">
        <f t="array" ref="Z467">VLOOKUP($A467,'movie-row'!$A$2:$Z$101,_xlfn.XMATCH(Z$30,'movie-row'!$A$1:$Z$1),0)</f>
        <v>4</v>
      </c>
      <c r="AB467" s="38"/>
      <c r="AC467" s="38"/>
      <c r="AD467" s="38"/>
      <c r="AE467" s="38"/>
      <c r="AF467" s="38"/>
      <c r="AG467" s="38"/>
      <c r="AH467" s="38"/>
      <c r="AI467" s="38"/>
      <c r="AJ467" s="38"/>
      <c r="AK467" s="38"/>
      <c r="AL467" s="38"/>
      <c r="AM467" s="38"/>
      <c r="AN467" s="38"/>
      <c r="AO467" s="38"/>
      <c r="AP467" s="38"/>
      <c r="AQ467" s="38"/>
      <c r="AR467" s="38"/>
      <c r="AS467" s="38"/>
      <c r="AT467" s="38"/>
      <c r="AU467" s="38"/>
      <c r="AV467" s="38"/>
      <c r="AW467" s="38"/>
      <c r="AX467" s="38"/>
      <c r="AY467" s="38"/>
      <c r="AZ467" s="38"/>
    </row>
    <row r="468" spans="1:52">
      <c r="A468" s="1" t="str">
        <f t="shared" si="84"/>
        <v>2502: The Bourne Supremacy (2004)</v>
      </c>
      <c r="B468" s="18" cm="1">
        <f t="array" ref="B468">VLOOKUP($A468,'movie-row'!$A$2:$Z$101,_xlfn.XMATCH(B$31,'movie-row'!$A$1:$Z$1),0)</f>
        <v>0.5</v>
      </c>
      <c r="C468" s="18" cm="1">
        <f t="array" ref="C468">VLOOKUP($A468,'movie-row'!$A$2:$Z$101,_xlfn.XMATCH(C$31,'movie-row'!$A$1:$Z$1),0)</f>
        <v>3.5</v>
      </c>
      <c r="D468" s="18" cm="1">
        <f t="array" ref="D468">VLOOKUP($A468,'movie-row'!$A$2:$Z$101,_xlfn.XMATCH(D$31,'movie-row'!$A$1:$Z$1),0)</f>
        <v>0</v>
      </c>
      <c r="E468" s="18" cm="1">
        <f t="array" ref="E468">VLOOKUP($A468,'movie-row'!$A$2:$Z$101,_xlfn.XMATCH(E$31,'movie-row'!$A$1:$Z$1),0)</f>
        <v>5</v>
      </c>
      <c r="F468" s="27" cm="1">
        <f t="array" ref="F468">VLOOKUP($A468,'movie-row'!$A$2:$Z$101,_xlfn.XMATCH(F$31,'movie-row'!$A$1:$Z$1),0)</f>
        <v>3</v>
      </c>
      <c r="G468" s="18" cm="1">
        <f t="array" ref="G468">VLOOKUP($A468,'movie-row'!$A$2:$Z$101,_xlfn.XMATCH(G$31,'movie-row'!$A$1:$Z$1),0)</f>
        <v>0</v>
      </c>
      <c r="H468" s="18" cm="1">
        <f t="array" ref="H468">VLOOKUP($A468,'movie-row'!$A$2:$Z$101,_xlfn.XMATCH(H$31,'movie-row'!$A$1:$Z$1),0)</f>
        <v>4</v>
      </c>
      <c r="I468" s="18" cm="1">
        <f t="array" ref="I468">VLOOKUP($A468,'movie-row'!$A$2:$Z$101,_xlfn.XMATCH(I$31,'movie-row'!$A$1:$Z$1),0)</f>
        <v>4</v>
      </c>
      <c r="J468" s="18" cm="1">
        <f t="array" ref="J468">VLOOKUP($A468,'movie-row'!$A$2:$Z$101,_xlfn.XMATCH(J$31,'movie-row'!$A$1:$Z$1),0)</f>
        <v>0</v>
      </c>
      <c r="K468" s="18" cm="1">
        <f t="array" ref="K468">VLOOKUP($A468,'movie-row'!$A$2:$Z$101,_xlfn.XMATCH(K$31,'movie-row'!$A$1:$Z$1),0)</f>
        <v>0</v>
      </c>
      <c r="L468" s="18" cm="1">
        <f t="array" ref="L468">VLOOKUP($A468,'movie-row'!$A$2:$Z$101,_xlfn.XMATCH(L$31,'movie-row'!$A$1:$Z$1),0)</f>
        <v>0</v>
      </c>
      <c r="M468" s="18" cm="1">
        <f t="array" ref="M468">VLOOKUP($A468,'movie-row'!$A$2:$Z$101,_xlfn.XMATCH(M$31,'movie-row'!$A$1:$Z$1),0)</f>
        <v>0</v>
      </c>
      <c r="N468" s="18" cm="1">
        <f t="array" ref="N468">VLOOKUP($A468,'movie-row'!$A$2:$Z$101,_xlfn.XMATCH(N$31,'movie-row'!$A$1:$Z$1),0)</f>
        <v>0</v>
      </c>
      <c r="O468" s="27" cm="1">
        <f t="array" ref="O468">VLOOKUP($A468,'movie-row'!$A$2:$Z$101,_xlfn.XMATCH(O$31,'movie-row'!$A$1:$Z$1),0)</f>
        <v>0</v>
      </c>
      <c r="P468" s="18" cm="1">
        <f t="array" ref="P468">VLOOKUP($A468,'movie-row'!$A$2:$Z$101,_xlfn.XMATCH(P$31,'movie-row'!$A$1:$Z$1),0)</f>
        <v>0</v>
      </c>
      <c r="Q468" s="18" cm="1">
        <f t="array" ref="Q468">VLOOKUP($A468,'movie-row'!$A$2:$Z$101,_xlfn.XMATCH(Q$31,'movie-row'!$A$1:$Z$1),0)</f>
        <v>3.5</v>
      </c>
      <c r="R468" s="18" cm="1">
        <f t="array" ref="R468">VLOOKUP($A468,'movie-row'!$A$2:$Z$101,_xlfn.XMATCH(R$31,'movie-row'!$A$1:$Z$1),0)</f>
        <v>0</v>
      </c>
      <c r="S468" s="18" cm="1">
        <f t="array" ref="S468">VLOOKUP($A468,'movie-row'!$A$2:$Z$101,_xlfn.XMATCH(S$31,'movie-row'!$A$1:$Z$1),0)</f>
        <v>4</v>
      </c>
      <c r="T468" s="18" cm="1">
        <f t="array" ref="T468">VLOOKUP($A468,'movie-row'!$A$2:$Z$101,_xlfn.XMATCH(T$31,'movie-row'!$A$1:$Z$1),0)</f>
        <v>0</v>
      </c>
      <c r="U468" s="18" cm="1">
        <f t="array" ref="U468">VLOOKUP($A468,'movie-row'!$A$2:$Z$101,_xlfn.XMATCH(U$31,'movie-row'!$A$1:$Z$1),0)</f>
        <v>4</v>
      </c>
      <c r="V468" s="18" cm="1">
        <f t="array" ref="V468">VLOOKUP($A468,'movie-row'!$A$2:$Z$101,_xlfn.XMATCH(V$31,'movie-row'!$A$1:$Z$1),0)</f>
        <v>0</v>
      </c>
      <c r="W468" s="18" cm="1">
        <f t="array" ref="W468">VLOOKUP($A468,'movie-row'!$A$2:$Z$101,_xlfn.XMATCH(W$31,'movie-row'!$A$1:$Z$1),0)</f>
        <v>0</v>
      </c>
      <c r="X468" s="18" cm="1">
        <f t="array" ref="X468">VLOOKUP($A468,'movie-row'!$A$2:$Z$101,_xlfn.XMATCH(X$31,'movie-row'!$A$1:$Z$1),0)</f>
        <v>0</v>
      </c>
      <c r="Y468" s="18" cm="1">
        <f t="array" ref="Y468">VLOOKUP($A468,'movie-row'!$A$2:$Z$101,_xlfn.XMATCH(Y$31,'movie-row'!$A$1:$Z$1),0)</f>
        <v>3</v>
      </c>
      <c r="Z468" s="18" cm="1">
        <f t="array" ref="Z468">VLOOKUP($A468,'movie-row'!$A$2:$Z$101,_xlfn.XMATCH(Z$31,'movie-row'!$A$1:$Z$1),0)</f>
        <v>4</v>
      </c>
      <c r="AB468" s="38"/>
      <c r="AC468" s="38"/>
      <c r="AD468" s="38"/>
      <c r="AE468" s="38"/>
      <c r="AF468" s="38"/>
      <c r="AG468" s="38"/>
      <c r="AH468" s="38"/>
      <c r="AI468" s="38"/>
      <c r="AJ468" s="38"/>
      <c r="AK468" s="38"/>
      <c r="AL468" s="38"/>
      <c r="AM468" s="38"/>
      <c r="AN468" s="38"/>
      <c r="AO468" s="38"/>
      <c r="AP468" s="38"/>
      <c r="AQ468" s="38"/>
      <c r="AR468" s="38"/>
      <c r="AS468" s="38"/>
      <c r="AT468" s="38"/>
      <c r="AU468" s="38"/>
      <c r="AV468" s="38"/>
      <c r="AW468" s="38"/>
      <c r="AX468" s="38"/>
      <c r="AY468" s="38"/>
      <c r="AZ468" s="38"/>
    </row>
    <row r="469" spans="1:52">
      <c r="A469" s="1" t="str">
        <f t="shared" si="84"/>
        <v>2502: The Bourne Supremacy (2004)</v>
      </c>
      <c r="B469" s="18" cm="1">
        <f t="array" ref="B469">VLOOKUP($A469,'movie-row'!$A$2:$Z$101,_xlfn.XMATCH(B$32,'movie-row'!$A$1:$Z$1),0)</f>
        <v>0</v>
      </c>
      <c r="C469" s="18" cm="1">
        <f t="array" ref="C469">VLOOKUP($A469,'movie-row'!$A$2:$Z$101,_xlfn.XMATCH(C$32,'movie-row'!$A$1:$Z$1),0)</f>
        <v>5</v>
      </c>
      <c r="D469" s="18" cm="1">
        <f t="array" ref="D469">VLOOKUP($A469,'movie-row'!$A$2:$Z$101,_xlfn.XMATCH(D$32,'movie-row'!$A$1:$Z$1),0)</f>
        <v>3.5</v>
      </c>
      <c r="E469" s="18" cm="1">
        <f t="array" ref="E469">VLOOKUP($A469,'movie-row'!$A$2:$Z$101,_xlfn.XMATCH(E$32,'movie-row'!$A$1:$Z$1),0)</f>
        <v>3.5</v>
      </c>
      <c r="F469" s="27" cm="1">
        <f t="array" ref="F469">VLOOKUP($A469,'movie-row'!$A$2:$Z$101,_xlfn.XMATCH(F$32,'movie-row'!$A$1:$Z$1),0)</f>
        <v>5</v>
      </c>
      <c r="G469" s="18" cm="1">
        <f t="array" ref="G469">VLOOKUP($A469,'movie-row'!$A$2:$Z$101,_xlfn.XMATCH(G$32,'movie-row'!$A$1:$Z$1),0)</f>
        <v>0.5</v>
      </c>
      <c r="H469" s="18" cm="1">
        <f t="array" ref="H469">VLOOKUP($A469,'movie-row'!$A$2:$Z$101,_xlfn.XMATCH(H$32,'movie-row'!$A$1:$Z$1),0)</f>
        <v>5</v>
      </c>
      <c r="I469" s="18" cm="1">
        <f t="array" ref="I469">VLOOKUP($A469,'movie-row'!$A$2:$Z$101,_xlfn.XMATCH(I$32,'movie-row'!$A$1:$Z$1),0)</f>
        <v>4.5</v>
      </c>
      <c r="J469" s="18" cm="1">
        <f t="array" ref="J469">VLOOKUP($A469,'movie-row'!$A$2:$Z$101,_xlfn.XMATCH(J$32,'movie-row'!$A$1:$Z$1),0)</f>
        <v>0</v>
      </c>
      <c r="K469" s="18" cm="1">
        <f t="array" ref="K469">VLOOKUP($A469,'movie-row'!$A$2:$Z$101,_xlfn.XMATCH(K$32,'movie-row'!$A$1:$Z$1),0)</f>
        <v>0</v>
      </c>
      <c r="L469" s="18" cm="1">
        <f t="array" ref="L469">VLOOKUP($A469,'movie-row'!$A$2:$Z$101,_xlfn.XMATCH(L$32,'movie-row'!$A$1:$Z$1),0)</f>
        <v>0</v>
      </c>
      <c r="M469" s="18" cm="1">
        <f t="array" ref="M469">VLOOKUP($A469,'movie-row'!$A$2:$Z$101,_xlfn.XMATCH(M$32,'movie-row'!$A$1:$Z$1),0)</f>
        <v>0</v>
      </c>
      <c r="N469" s="18" cm="1">
        <f t="array" ref="N469">VLOOKUP($A469,'movie-row'!$A$2:$Z$101,_xlfn.XMATCH(N$32,'movie-row'!$A$1:$Z$1),0)</f>
        <v>0</v>
      </c>
      <c r="O469" s="27" cm="1">
        <f t="array" ref="O469">VLOOKUP($A469,'movie-row'!$A$2:$Z$101,_xlfn.XMATCH(O$32,'movie-row'!$A$1:$Z$1),0)</f>
        <v>4</v>
      </c>
      <c r="P469" s="18" cm="1">
        <f t="array" ref="P469">VLOOKUP($A469,'movie-row'!$A$2:$Z$101,_xlfn.XMATCH(P$32,'movie-row'!$A$1:$Z$1),0)</f>
        <v>3</v>
      </c>
      <c r="Q469" s="18" cm="1">
        <f t="array" ref="Q469">VLOOKUP($A469,'movie-row'!$A$2:$Z$101,_xlfn.XMATCH(Q$32,'movie-row'!$A$1:$Z$1),0)</f>
        <v>0</v>
      </c>
      <c r="R469" s="18" cm="1">
        <f t="array" ref="R469">VLOOKUP($A469,'movie-row'!$A$2:$Z$101,_xlfn.XMATCH(R$32,'movie-row'!$A$1:$Z$1),0)</f>
        <v>0</v>
      </c>
      <c r="S469" s="18" cm="1">
        <f t="array" ref="S469">VLOOKUP($A469,'movie-row'!$A$2:$Z$101,_xlfn.XMATCH(S$32,'movie-row'!$A$1:$Z$1),0)</f>
        <v>0</v>
      </c>
      <c r="T469" s="18" cm="1">
        <f t="array" ref="T469">VLOOKUP($A469,'movie-row'!$A$2:$Z$101,_xlfn.XMATCH(T$32,'movie-row'!$A$1:$Z$1),0)</f>
        <v>0</v>
      </c>
      <c r="U469" s="18" cm="1">
        <f t="array" ref="U469">VLOOKUP($A469,'movie-row'!$A$2:$Z$101,_xlfn.XMATCH(U$32,'movie-row'!$A$1:$Z$1),0)</f>
        <v>4</v>
      </c>
      <c r="V469" s="18" cm="1">
        <f t="array" ref="V469">VLOOKUP($A469,'movie-row'!$A$2:$Z$101,_xlfn.XMATCH(V$32,'movie-row'!$A$1:$Z$1),0)</f>
        <v>5</v>
      </c>
      <c r="W469" s="18" cm="1">
        <f t="array" ref="W469">VLOOKUP($A469,'movie-row'!$A$2:$Z$101,_xlfn.XMATCH(W$32,'movie-row'!$A$1:$Z$1),0)</f>
        <v>5</v>
      </c>
      <c r="X469" s="18" cm="1">
        <f t="array" ref="X469">VLOOKUP($A469,'movie-row'!$A$2:$Z$101,_xlfn.XMATCH(X$32,'movie-row'!$A$1:$Z$1),0)</f>
        <v>0.5</v>
      </c>
      <c r="Y469" s="18" cm="1">
        <f t="array" ref="Y469">VLOOKUP($A469,'movie-row'!$A$2:$Z$101,_xlfn.XMATCH(Y$32,'movie-row'!$A$1:$Z$1),0)</f>
        <v>4</v>
      </c>
      <c r="Z469" s="18" cm="1">
        <f t="array" ref="Z469">VLOOKUP($A469,'movie-row'!$A$2:$Z$101,_xlfn.XMATCH(Z$32,'movie-row'!$A$1:$Z$1),0)</f>
        <v>0.5</v>
      </c>
      <c r="AB469" s="38"/>
      <c r="AC469" s="38"/>
      <c r="AD469" s="38"/>
      <c r="AE469" s="38"/>
      <c r="AF469" s="38"/>
      <c r="AG469" s="38"/>
      <c r="AH469" s="38"/>
      <c r="AI469" s="38"/>
      <c r="AJ469" s="38"/>
      <c r="AK469" s="38"/>
      <c r="AL469" s="38"/>
      <c r="AM469" s="38"/>
      <c r="AN469" s="38"/>
      <c r="AO469" s="38"/>
      <c r="AP469" s="38"/>
      <c r="AQ469" s="38"/>
      <c r="AR469" s="38"/>
      <c r="AS469" s="38"/>
      <c r="AT469" s="38"/>
      <c r="AU469" s="38"/>
      <c r="AV469" s="38"/>
      <c r="AW469" s="38"/>
      <c r="AX469" s="38"/>
      <c r="AY469" s="38"/>
      <c r="AZ469" s="38"/>
    </row>
    <row r="470" spans="1:52">
      <c r="A470" s="1" t="str">
        <f t="shared" si="84"/>
        <v>2502: The Bourne Supremacy (2004)</v>
      </c>
      <c r="B470" s="18" cm="1">
        <f t="array" ref="B470">VLOOKUP($A470,'movie-row'!$A$2:$Z$101,_xlfn.XMATCH(B$33,'movie-row'!$A$1:$Z$1),0)</f>
        <v>0</v>
      </c>
      <c r="C470" s="18" cm="1">
        <f t="array" ref="C470">VLOOKUP($A470,'movie-row'!$A$2:$Z$101,_xlfn.XMATCH(C$33,'movie-row'!$A$1:$Z$1),0)</f>
        <v>0</v>
      </c>
      <c r="D470" s="18" cm="1">
        <f t="array" ref="D470">VLOOKUP($A470,'movie-row'!$A$2:$Z$101,_xlfn.XMATCH(D$33,'movie-row'!$A$1:$Z$1),0)</f>
        <v>3.5</v>
      </c>
      <c r="E470" s="18" cm="1">
        <f t="array" ref="E470">VLOOKUP($A470,'movie-row'!$A$2:$Z$101,_xlfn.XMATCH(E$33,'movie-row'!$A$1:$Z$1),0)</f>
        <v>4</v>
      </c>
      <c r="F470" s="27" cm="1">
        <f t="array" ref="F470">VLOOKUP($A470,'movie-row'!$A$2:$Z$101,_xlfn.XMATCH(F$33,'movie-row'!$A$1:$Z$1),0)</f>
        <v>4.5</v>
      </c>
      <c r="G470" s="18" cm="1">
        <f t="array" ref="G470">VLOOKUP($A470,'movie-row'!$A$2:$Z$101,_xlfn.XMATCH(G$33,'movie-row'!$A$1:$Z$1),0)</f>
        <v>3.5</v>
      </c>
      <c r="H470" s="18" cm="1">
        <f t="array" ref="H470">VLOOKUP($A470,'movie-row'!$A$2:$Z$101,_xlfn.XMATCH(H$33,'movie-row'!$A$1:$Z$1),0)</f>
        <v>0</v>
      </c>
      <c r="I470" s="18" cm="1">
        <f t="array" ref="I470">VLOOKUP($A470,'movie-row'!$A$2:$Z$101,_xlfn.XMATCH(I$33,'movie-row'!$A$1:$Z$1),0)</f>
        <v>0</v>
      </c>
      <c r="J470" s="18" cm="1">
        <f t="array" ref="J470">VLOOKUP($A470,'movie-row'!$A$2:$Z$101,_xlfn.XMATCH(J$33,'movie-row'!$A$1:$Z$1),0)</f>
        <v>4</v>
      </c>
      <c r="K470" s="18" cm="1">
        <f t="array" ref="K470">VLOOKUP($A470,'movie-row'!$A$2:$Z$101,_xlfn.XMATCH(K$33,'movie-row'!$A$1:$Z$1),0)</f>
        <v>3.5</v>
      </c>
      <c r="L470" s="18" cm="1">
        <f t="array" ref="L470">VLOOKUP($A470,'movie-row'!$A$2:$Z$101,_xlfn.XMATCH(L$33,'movie-row'!$A$1:$Z$1),0)</f>
        <v>3.5</v>
      </c>
      <c r="M470" s="18" cm="1">
        <f t="array" ref="M470">VLOOKUP($A470,'movie-row'!$A$2:$Z$101,_xlfn.XMATCH(M$33,'movie-row'!$A$1:$Z$1),0)</f>
        <v>5</v>
      </c>
      <c r="N470" s="18" cm="1">
        <f t="array" ref="N470">VLOOKUP($A470,'movie-row'!$A$2:$Z$101,_xlfn.XMATCH(N$33,'movie-row'!$A$1:$Z$1),0)</f>
        <v>0</v>
      </c>
      <c r="O470" s="27" cm="1">
        <f t="array" ref="O470">VLOOKUP($A470,'movie-row'!$A$2:$Z$101,_xlfn.XMATCH(O$33,'movie-row'!$A$1:$Z$1),0)</f>
        <v>3.5</v>
      </c>
      <c r="P470" s="18" cm="1">
        <f t="array" ref="P470">VLOOKUP($A470,'movie-row'!$A$2:$Z$101,_xlfn.XMATCH(P$33,'movie-row'!$A$1:$Z$1),0)</f>
        <v>4</v>
      </c>
      <c r="Q470" s="18" cm="1">
        <f t="array" ref="Q470">VLOOKUP($A470,'movie-row'!$A$2:$Z$101,_xlfn.XMATCH(Q$33,'movie-row'!$A$1:$Z$1),0)</f>
        <v>0</v>
      </c>
      <c r="R470" s="18" cm="1">
        <f t="array" ref="R470">VLOOKUP($A470,'movie-row'!$A$2:$Z$101,_xlfn.XMATCH(R$33,'movie-row'!$A$1:$Z$1),0)</f>
        <v>4.5</v>
      </c>
      <c r="S470" s="18" cm="1">
        <f t="array" ref="S470">VLOOKUP($A470,'movie-row'!$A$2:$Z$101,_xlfn.XMATCH(S$33,'movie-row'!$A$1:$Z$1),0)</f>
        <v>0</v>
      </c>
      <c r="T470" s="18" cm="1">
        <f t="array" ref="T470">VLOOKUP($A470,'movie-row'!$A$2:$Z$101,_xlfn.XMATCH(T$33,'movie-row'!$A$1:$Z$1),0)</f>
        <v>3</v>
      </c>
      <c r="U470" s="18" cm="1">
        <f t="array" ref="U470">VLOOKUP($A470,'movie-row'!$A$2:$Z$101,_xlfn.XMATCH(U$33,'movie-row'!$A$1:$Z$1),0)</f>
        <v>5</v>
      </c>
      <c r="V470" s="18" cm="1">
        <f t="array" ref="V470">VLOOKUP($A470,'movie-row'!$A$2:$Z$101,_xlfn.XMATCH(V$33,'movie-row'!$A$1:$Z$1),0)</f>
        <v>0</v>
      </c>
      <c r="W470" s="18" cm="1">
        <f t="array" ref="W470">VLOOKUP($A470,'movie-row'!$A$2:$Z$101,_xlfn.XMATCH(W$33,'movie-row'!$A$1:$Z$1),0)</f>
        <v>4</v>
      </c>
      <c r="X470" s="18" cm="1">
        <f t="array" ref="X470">VLOOKUP($A470,'movie-row'!$A$2:$Z$101,_xlfn.XMATCH(X$33,'movie-row'!$A$1:$Z$1),0)</f>
        <v>3.5</v>
      </c>
      <c r="Y470" s="18" cm="1">
        <f t="array" ref="Y470">VLOOKUP($A470,'movie-row'!$A$2:$Z$101,_xlfn.XMATCH(Y$33,'movie-row'!$A$1:$Z$1),0)</f>
        <v>3.5</v>
      </c>
      <c r="Z470" s="18" cm="1">
        <f t="array" ref="Z470">VLOOKUP($A470,'movie-row'!$A$2:$Z$101,_xlfn.XMATCH(Z$33,'movie-row'!$A$1:$Z$1),0)</f>
        <v>0</v>
      </c>
      <c r="AB470" s="38"/>
      <c r="AC470" s="38"/>
      <c r="AD470" s="38"/>
      <c r="AE470" s="38"/>
      <c r="AF470" s="38"/>
      <c r="AG470" s="38"/>
      <c r="AH470" s="38"/>
      <c r="AI470" s="38"/>
      <c r="AJ470" s="38"/>
      <c r="AK470" s="38"/>
      <c r="AL470" s="38"/>
      <c r="AM470" s="38"/>
      <c r="AN470" s="38"/>
      <c r="AO470" s="38"/>
      <c r="AP470" s="38"/>
      <c r="AQ470" s="38"/>
      <c r="AR470" s="38"/>
      <c r="AS470" s="38"/>
      <c r="AT470" s="38"/>
      <c r="AU470" s="38"/>
      <c r="AV470" s="38"/>
      <c r="AW470" s="38"/>
      <c r="AX470" s="38"/>
      <c r="AY470" s="38"/>
      <c r="AZ470" s="38"/>
    </row>
    <row r="471" spans="1:52">
      <c r="A471" s="21" t="s">
        <v>85</v>
      </c>
      <c r="B471" s="18" cm="1">
        <f t="array" ref="B471">VLOOKUP($A471,'movie-row'!$A$2:$Z$101,_xlfn.XMATCH(B$29,'movie-row'!$A$1:$Z$1),0)</f>
        <v>0</v>
      </c>
      <c r="C471" s="18" cm="1">
        <f t="array" ref="C471">VLOOKUP($A471,'movie-row'!$A$2:$Z$101,_xlfn.XMATCH(C$29,'movie-row'!$A$1:$Z$1),0)</f>
        <v>0</v>
      </c>
      <c r="D471" s="18" cm="1">
        <f t="array" ref="D471">VLOOKUP($A471,'movie-row'!$A$2:$Z$101,_xlfn.XMATCH(D$29,'movie-row'!$A$1:$Z$1),0)</f>
        <v>0</v>
      </c>
      <c r="E471" s="18" cm="1">
        <f t="array" ref="E471">VLOOKUP($A471,'movie-row'!$A$2:$Z$101,_xlfn.XMATCH(E$29,'movie-row'!$A$1:$Z$1),0)</f>
        <v>0</v>
      </c>
      <c r="F471" s="27" cm="1">
        <f t="array" ref="F471">VLOOKUP($A471,'movie-row'!$A$2:$Z$101,_xlfn.XMATCH(F$29,'movie-row'!$A$1:$Z$1),0)</f>
        <v>1</v>
      </c>
      <c r="G471" s="18" cm="1">
        <f t="array" ref="G471">VLOOKUP($A471,'movie-row'!$A$2:$Z$101,_xlfn.XMATCH(G$29,'movie-row'!$A$1:$Z$1),0)</f>
        <v>0</v>
      </c>
      <c r="H471" s="18" cm="1">
        <f t="array" ref="H471">VLOOKUP($A471,'movie-row'!$A$2:$Z$101,_xlfn.XMATCH(H$29,'movie-row'!$A$1:$Z$1),0)</f>
        <v>0</v>
      </c>
      <c r="I471" s="18" cm="1">
        <f t="array" ref="I471">VLOOKUP($A471,'movie-row'!$A$2:$Z$101,_xlfn.XMATCH(I$29,'movie-row'!$A$1:$Z$1),0)</f>
        <v>0</v>
      </c>
      <c r="J471" s="18" cm="1">
        <f t="array" ref="J471">VLOOKUP($A471,'movie-row'!$A$2:$Z$101,_xlfn.XMATCH(J$29,'movie-row'!$A$1:$Z$1),0)</f>
        <v>0</v>
      </c>
      <c r="K471" s="18" cm="1">
        <f t="array" ref="K471">VLOOKUP($A471,'movie-row'!$A$2:$Z$101,_xlfn.XMATCH(K$29,'movie-row'!$A$1:$Z$1),0)</f>
        <v>0</v>
      </c>
      <c r="L471" s="18" cm="1">
        <f t="array" ref="L471">VLOOKUP($A471,'movie-row'!$A$2:$Z$101,_xlfn.XMATCH(L$29,'movie-row'!$A$1:$Z$1),0)</f>
        <v>1</v>
      </c>
      <c r="M471" s="18" cm="1">
        <f t="array" ref="M471">VLOOKUP($A471,'movie-row'!$A$2:$Z$101,_xlfn.XMATCH(M$29,'movie-row'!$A$1:$Z$1),0)</f>
        <v>0</v>
      </c>
      <c r="N471" s="18" cm="1">
        <f t="array" ref="N471">VLOOKUP($A471,'movie-row'!$A$2:$Z$101,_xlfn.XMATCH(N$29,'movie-row'!$A$1:$Z$1),0)</f>
        <v>3.5</v>
      </c>
      <c r="O471" s="27" cm="1">
        <f t="array" ref="O471">VLOOKUP($A471,'movie-row'!$A$2:$Z$101,_xlfn.XMATCH(O$29,'movie-row'!$A$1:$Z$1),0)</f>
        <v>3</v>
      </c>
      <c r="P471" s="18" cm="1">
        <f t="array" ref="P471">VLOOKUP($A471,'movie-row'!$A$2:$Z$101,_xlfn.XMATCH(P$29,'movie-row'!$A$1:$Z$1),0)</f>
        <v>3</v>
      </c>
      <c r="Q471" s="18" cm="1">
        <f t="array" ref="Q471">VLOOKUP($A471,'movie-row'!$A$2:$Z$101,_xlfn.XMATCH(Q$29,'movie-row'!$A$1:$Z$1),0)</f>
        <v>0</v>
      </c>
      <c r="R471" s="18" cm="1">
        <f t="array" ref="R471">VLOOKUP($A471,'movie-row'!$A$2:$Z$101,_xlfn.XMATCH(R$29,'movie-row'!$A$1:$Z$1),0)</f>
        <v>0</v>
      </c>
      <c r="S471" s="18" cm="1">
        <f t="array" ref="S471">VLOOKUP($A471,'movie-row'!$A$2:$Z$101,_xlfn.XMATCH(S$29,'movie-row'!$A$1:$Z$1),0)</f>
        <v>2.5</v>
      </c>
      <c r="T471" s="18" cm="1">
        <f t="array" ref="T471">VLOOKUP($A471,'movie-row'!$A$2:$Z$101,_xlfn.XMATCH(T$29,'movie-row'!$A$1:$Z$1),0)</f>
        <v>0</v>
      </c>
      <c r="U471" s="18" cm="1">
        <f t="array" ref="U471">VLOOKUP($A471,'movie-row'!$A$2:$Z$101,_xlfn.XMATCH(U$29,'movie-row'!$A$1:$Z$1),0)</f>
        <v>0</v>
      </c>
      <c r="V471" s="18" cm="1">
        <f t="array" ref="V471">VLOOKUP($A471,'movie-row'!$A$2:$Z$101,_xlfn.XMATCH(V$29,'movie-row'!$A$1:$Z$1),0)</f>
        <v>1</v>
      </c>
      <c r="W471" s="18" cm="1">
        <f t="array" ref="W471">VLOOKUP($A471,'movie-row'!$A$2:$Z$101,_xlfn.XMATCH(W$29,'movie-row'!$A$1:$Z$1),0)</f>
        <v>0</v>
      </c>
      <c r="X471" s="18" cm="1">
        <f t="array" ref="X471">VLOOKUP($A471,'movie-row'!$A$2:$Z$101,_xlfn.XMATCH(X$29,'movie-row'!$A$1:$Z$1),0)</f>
        <v>0</v>
      </c>
      <c r="Y471" s="18" cm="1">
        <f t="array" ref="Y471">VLOOKUP($A471,'movie-row'!$A$2:$Z$101,_xlfn.XMATCH(Y$29,'movie-row'!$A$1:$Z$1),0)</f>
        <v>4</v>
      </c>
      <c r="Z471" s="18" cm="1">
        <f t="array" ref="Z471">VLOOKUP($A471,'movie-row'!$A$2:$Z$101,_xlfn.XMATCH(Z$29,'movie-row'!$A$1:$Z$1),0)</f>
        <v>3</v>
      </c>
      <c r="AB471" s="38"/>
      <c r="AC471" s="38"/>
      <c r="AD471" s="38"/>
      <c r="AE471" s="38"/>
      <c r="AF471" s="38"/>
      <c r="AG471" s="38"/>
      <c r="AH471" s="38"/>
      <c r="AI471" s="38"/>
      <c r="AJ471" s="38"/>
      <c r="AK471" s="38"/>
      <c r="AL471" s="38"/>
      <c r="AM471" s="38"/>
      <c r="AN471" s="38"/>
      <c r="AO471" s="38"/>
      <c r="AP471" s="38"/>
      <c r="AQ471" s="38"/>
      <c r="AR471" s="38"/>
      <c r="AS471" s="38"/>
      <c r="AT471" s="38"/>
      <c r="AU471" s="38"/>
      <c r="AV471" s="38"/>
      <c r="AW471" s="38"/>
      <c r="AX471" s="38"/>
      <c r="AY471" s="38"/>
      <c r="AZ471" s="38"/>
    </row>
    <row r="472" spans="1:52">
      <c r="A472" s="1" t="str">
        <f t="shared" ref="A472:A475" si="85">A471</f>
        <v>3049: Ace Ventura: Pet Detective (1994)</v>
      </c>
      <c r="B472" s="18" cm="1">
        <f t="array" ref="B472">VLOOKUP($A472,'movie-row'!$A$2:$Z$101,_xlfn.XMATCH(B$30,'movie-row'!$A$1:$Z$1),0)</f>
        <v>0</v>
      </c>
      <c r="C472" s="18" cm="1">
        <f t="array" ref="C472">VLOOKUP($A472,'movie-row'!$A$2:$Z$101,_xlfn.XMATCH(C$30,'movie-row'!$A$1:$Z$1),0)</f>
        <v>0</v>
      </c>
      <c r="D472" s="18" cm="1">
        <f t="array" ref="D472">VLOOKUP($A472,'movie-row'!$A$2:$Z$101,_xlfn.XMATCH(D$30,'movie-row'!$A$1:$Z$1),0)</f>
        <v>1</v>
      </c>
      <c r="E472" s="18" cm="1">
        <f t="array" ref="E472">VLOOKUP($A472,'movie-row'!$A$2:$Z$101,_xlfn.XMATCH(E$30,'movie-row'!$A$1:$Z$1),0)</f>
        <v>3</v>
      </c>
      <c r="F472" s="27" cm="1">
        <f t="array" ref="F472">VLOOKUP($A472,'movie-row'!$A$2:$Z$101,_xlfn.XMATCH(F$30,'movie-row'!$A$1:$Z$1),0)</f>
        <v>0</v>
      </c>
      <c r="G472" s="18" cm="1">
        <f t="array" ref="G472">VLOOKUP($A472,'movie-row'!$A$2:$Z$101,_xlfn.XMATCH(G$30,'movie-row'!$A$1:$Z$1),0)</f>
        <v>0</v>
      </c>
      <c r="H472" s="18" cm="1">
        <f t="array" ref="H472">VLOOKUP($A472,'movie-row'!$A$2:$Z$101,_xlfn.XMATCH(H$30,'movie-row'!$A$1:$Z$1),0)</f>
        <v>2.5</v>
      </c>
      <c r="I472" s="18" cm="1">
        <f t="array" ref="I472">VLOOKUP($A472,'movie-row'!$A$2:$Z$101,_xlfn.XMATCH(I$30,'movie-row'!$A$1:$Z$1),0)</f>
        <v>0</v>
      </c>
      <c r="J472" s="18" cm="1">
        <f t="array" ref="J472">VLOOKUP($A472,'movie-row'!$A$2:$Z$101,_xlfn.XMATCH(J$30,'movie-row'!$A$1:$Z$1),0)</f>
        <v>0</v>
      </c>
      <c r="K472" s="18" cm="1">
        <f t="array" ref="K472">VLOOKUP($A472,'movie-row'!$A$2:$Z$101,_xlfn.XMATCH(K$30,'movie-row'!$A$1:$Z$1),0)</f>
        <v>0</v>
      </c>
      <c r="L472" s="18" cm="1">
        <f t="array" ref="L472">VLOOKUP($A472,'movie-row'!$A$2:$Z$101,_xlfn.XMATCH(L$30,'movie-row'!$A$1:$Z$1),0)</f>
        <v>0</v>
      </c>
      <c r="M472" s="18" cm="1">
        <f t="array" ref="M472">VLOOKUP($A472,'movie-row'!$A$2:$Z$101,_xlfn.XMATCH(M$30,'movie-row'!$A$1:$Z$1),0)</f>
        <v>0</v>
      </c>
      <c r="N472" s="18" cm="1">
        <f t="array" ref="N472">VLOOKUP($A472,'movie-row'!$A$2:$Z$101,_xlfn.XMATCH(N$30,'movie-row'!$A$1:$Z$1),0)</f>
        <v>2.5</v>
      </c>
      <c r="O472" s="27" cm="1">
        <f t="array" ref="O472">VLOOKUP($A472,'movie-row'!$A$2:$Z$101,_xlfn.XMATCH(O$30,'movie-row'!$A$1:$Z$1),0)</f>
        <v>3</v>
      </c>
      <c r="P472" s="18" cm="1">
        <f t="array" ref="P472">VLOOKUP($A472,'movie-row'!$A$2:$Z$101,_xlfn.XMATCH(P$30,'movie-row'!$A$1:$Z$1),0)</f>
        <v>4</v>
      </c>
      <c r="Q472" s="18" cm="1">
        <f t="array" ref="Q472">VLOOKUP($A472,'movie-row'!$A$2:$Z$101,_xlfn.XMATCH(Q$30,'movie-row'!$A$1:$Z$1),0)</f>
        <v>3</v>
      </c>
      <c r="R472" s="18" cm="1">
        <f t="array" ref="R472">VLOOKUP($A472,'movie-row'!$A$2:$Z$101,_xlfn.XMATCH(R$30,'movie-row'!$A$1:$Z$1),0)</f>
        <v>4</v>
      </c>
      <c r="S472" s="18" cm="1">
        <f t="array" ref="S472">VLOOKUP($A472,'movie-row'!$A$2:$Z$101,_xlfn.XMATCH(S$30,'movie-row'!$A$1:$Z$1),0)</f>
        <v>3</v>
      </c>
      <c r="T472" s="18" cm="1">
        <f t="array" ref="T472">VLOOKUP($A472,'movie-row'!$A$2:$Z$101,_xlfn.XMATCH(T$30,'movie-row'!$A$1:$Z$1),0)</f>
        <v>0</v>
      </c>
      <c r="U472" s="18" cm="1">
        <f t="array" ref="U472">VLOOKUP($A472,'movie-row'!$A$2:$Z$101,_xlfn.XMATCH(U$30,'movie-row'!$A$1:$Z$1),0)</f>
        <v>2.5</v>
      </c>
      <c r="V472" s="18" cm="1">
        <f t="array" ref="V472">VLOOKUP($A472,'movie-row'!$A$2:$Z$101,_xlfn.XMATCH(V$30,'movie-row'!$A$1:$Z$1),0)</f>
        <v>0</v>
      </c>
      <c r="W472" s="18" cm="1">
        <f t="array" ref="W472">VLOOKUP($A472,'movie-row'!$A$2:$Z$101,_xlfn.XMATCH(W$30,'movie-row'!$A$1:$Z$1),0)</f>
        <v>2.5</v>
      </c>
      <c r="X472" s="18" cm="1">
        <f t="array" ref="X472">VLOOKUP($A472,'movie-row'!$A$2:$Z$101,_xlfn.XMATCH(X$30,'movie-row'!$A$1:$Z$1),0)</f>
        <v>0</v>
      </c>
      <c r="Y472" s="18" cm="1">
        <f t="array" ref="Y472">VLOOKUP($A472,'movie-row'!$A$2:$Z$101,_xlfn.XMATCH(Y$30,'movie-row'!$A$1:$Z$1),0)</f>
        <v>3</v>
      </c>
      <c r="Z472" s="18" cm="1">
        <f t="array" ref="Z472">VLOOKUP($A472,'movie-row'!$A$2:$Z$101,_xlfn.XMATCH(Z$30,'movie-row'!$A$1:$Z$1),0)</f>
        <v>3</v>
      </c>
      <c r="AB472" s="38"/>
      <c r="AC472" s="38"/>
      <c r="AD472" s="38"/>
      <c r="AE472" s="38"/>
      <c r="AF472" s="38"/>
      <c r="AG472" s="38"/>
      <c r="AH472" s="38"/>
      <c r="AI472" s="38"/>
      <c r="AJ472" s="38"/>
      <c r="AK472" s="38"/>
      <c r="AL472" s="38"/>
      <c r="AM472" s="38"/>
      <c r="AN472" s="38"/>
      <c r="AO472" s="38"/>
      <c r="AP472" s="38"/>
      <c r="AQ472" s="38"/>
      <c r="AR472" s="38"/>
      <c r="AS472" s="38"/>
      <c r="AT472" s="38"/>
      <c r="AU472" s="38"/>
      <c r="AV472" s="38"/>
      <c r="AW472" s="38"/>
      <c r="AX472" s="38"/>
      <c r="AY472" s="38"/>
      <c r="AZ472" s="38"/>
    </row>
    <row r="473" spans="1:52">
      <c r="A473" s="1" t="str">
        <f t="shared" si="85"/>
        <v>3049: Ace Ventura: Pet Detective (1994)</v>
      </c>
      <c r="B473" s="18" cm="1">
        <f t="array" ref="B473">VLOOKUP($A473,'movie-row'!$A$2:$Z$101,_xlfn.XMATCH(B$31,'movie-row'!$A$1:$Z$1),0)</f>
        <v>1</v>
      </c>
      <c r="C473" s="18" cm="1">
        <f t="array" ref="C473">VLOOKUP($A473,'movie-row'!$A$2:$Z$101,_xlfn.XMATCH(C$31,'movie-row'!$A$1:$Z$1),0)</f>
        <v>1</v>
      </c>
      <c r="D473" s="18" cm="1">
        <f t="array" ref="D473">VLOOKUP($A473,'movie-row'!$A$2:$Z$101,_xlfn.XMATCH(D$31,'movie-row'!$A$1:$Z$1),0)</f>
        <v>3.5</v>
      </c>
      <c r="E473" s="18" cm="1">
        <f t="array" ref="E473">VLOOKUP($A473,'movie-row'!$A$2:$Z$101,_xlfn.XMATCH(E$31,'movie-row'!$A$1:$Z$1),0)</f>
        <v>5</v>
      </c>
      <c r="F473" s="27" cm="1">
        <f t="array" ref="F473">VLOOKUP($A473,'movie-row'!$A$2:$Z$101,_xlfn.XMATCH(F$31,'movie-row'!$A$1:$Z$1),0)</f>
        <v>0.5</v>
      </c>
      <c r="G473" s="18" cm="1">
        <f t="array" ref="G473">VLOOKUP($A473,'movie-row'!$A$2:$Z$101,_xlfn.XMATCH(G$31,'movie-row'!$A$1:$Z$1),0)</f>
        <v>4</v>
      </c>
      <c r="H473" s="18" cm="1">
        <f t="array" ref="H473">VLOOKUP($A473,'movie-row'!$A$2:$Z$101,_xlfn.XMATCH(H$31,'movie-row'!$A$1:$Z$1),0)</f>
        <v>0</v>
      </c>
      <c r="I473" s="18" cm="1">
        <f t="array" ref="I473">VLOOKUP($A473,'movie-row'!$A$2:$Z$101,_xlfn.XMATCH(I$31,'movie-row'!$A$1:$Z$1),0)</f>
        <v>2.5</v>
      </c>
      <c r="J473" s="18" cm="1">
        <f t="array" ref="J473">VLOOKUP($A473,'movie-row'!$A$2:$Z$101,_xlfn.XMATCH(J$31,'movie-row'!$A$1:$Z$1),0)</f>
        <v>3.5</v>
      </c>
      <c r="K473" s="18" cm="1">
        <f t="array" ref="K473">VLOOKUP($A473,'movie-row'!$A$2:$Z$101,_xlfn.XMATCH(K$31,'movie-row'!$A$1:$Z$1),0)</f>
        <v>0</v>
      </c>
      <c r="L473" s="18" cm="1">
        <f t="array" ref="L473">VLOOKUP($A473,'movie-row'!$A$2:$Z$101,_xlfn.XMATCH(L$31,'movie-row'!$A$1:$Z$1),0)</f>
        <v>0</v>
      </c>
      <c r="M473" s="18" cm="1">
        <f t="array" ref="M473">VLOOKUP($A473,'movie-row'!$A$2:$Z$101,_xlfn.XMATCH(M$31,'movie-row'!$A$1:$Z$1),0)</f>
        <v>0</v>
      </c>
      <c r="N473" s="18" cm="1">
        <f t="array" ref="N473">VLOOKUP($A473,'movie-row'!$A$2:$Z$101,_xlfn.XMATCH(N$31,'movie-row'!$A$1:$Z$1),0)</f>
        <v>0</v>
      </c>
      <c r="O473" s="27" cm="1">
        <f t="array" ref="O473">VLOOKUP($A473,'movie-row'!$A$2:$Z$101,_xlfn.XMATCH(O$31,'movie-row'!$A$1:$Z$1),0)</f>
        <v>3.5</v>
      </c>
      <c r="P473" s="18" cm="1">
        <f t="array" ref="P473">VLOOKUP($A473,'movie-row'!$A$2:$Z$101,_xlfn.XMATCH(P$31,'movie-row'!$A$1:$Z$1),0)</f>
        <v>0</v>
      </c>
      <c r="Q473" s="18" cm="1">
        <f t="array" ref="Q473">VLOOKUP($A473,'movie-row'!$A$2:$Z$101,_xlfn.XMATCH(Q$31,'movie-row'!$A$1:$Z$1),0)</f>
        <v>3.5</v>
      </c>
      <c r="R473" s="18" cm="1">
        <f t="array" ref="R473">VLOOKUP($A473,'movie-row'!$A$2:$Z$101,_xlfn.XMATCH(R$31,'movie-row'!$A$1:$Z$1),0)</f>
        <v>3</v>
      </c>
      <c r="S473" s="18" cm="1">
        <f t="array" ref="S473">VLOOKUP($A473,'movie-row'!$A$2:$Z$101,_xlfn.XMATCH(S$31,'movie-row'!$A$1:$Z$1),0)</f>
        <v>3</v>
      </c>
      <c r="T473" s="18" cm="1">
        <f t="array" ref="T473">VLOOKUP($A473,'movie-row'!$A$2:$Z$101,_xlfn.XMATCH(T$31,'movie-row'!$A$1:$Z$1),0)</f>
        <v>3</v>
      </c>
      <c r="U473" s="18" cm="1">
        <f t="array" ref="U473">VLOOKUP($A473,'movie-row'!$A$2:$Z$101,_xlfn.XMATCH(U$31,'movie-row'!$A$1:$Z$1),0)</f>
        <v>0</v>
      </c>
      <c r="V473" s="18" cm="1">
        <f t="array" ref="V473">VLOOKUP($A473,'movie-row'!$A$2:$Z$101,_xlfn.XMATCH(V$31,'movie-row'!$A$1:$Z$1),0)</f>
        <v>0</v>
      </c>
      <c r="W473" s="18" cm="1">
        <f t="array" ref="W473">VLOOKUP($A473,'movie-row'!$A$2:$Z$101,_xlfn.XMATCH(W$31,'movie-row'!$A$1:$Z$1),0)</f>
        <v>5</v>
      </c>
      <c r="X473" s="18" cm="1">
        <f t="array" ref="X473">VLOOKUP($A473,'movie-row'!$A$2:$Z$101,_xlfn.XMATCH(X$31,'movie-row'!$A$1:$Z$1),0)</f>
        <v>0</v>
      </c>
      <c r="Y473" s="18" cm="1">
        <f t="array" ref="Y473">VLOOKUP($A473,'movie-row'!$A$2:$Z$101,_xlfn.XMATCH(Y$31,'movie-row'!$A$1:$Z$1),0)</f>
        <v>0.5</v>
      </c>
      <c r="Z473" s="18" cm="1">
        <f t="array" ref="Z473">VLOOKUP($A473,'movie-row'!$A$2:$Z$101,_xlfn.XMATCH(Z$31,'movie-row'!$A$1:$Z$1),0)</f>
        <v>2.5</v>
      </c>
      <c r="AB473" s="38"/>
      <c r="AC473" s="38"/>
      <c r="AD473" s="38"/>
      <c r="AE473" s="38"/>
      <c r="AF473" s="38"/>
      <c r="AG473" s="38"/>
      <c r="AH473" s="38"/>
      <c r="AI473" s="38"/>
      <c r="AJ473" s="38"/>
      <c r="AK473" s="38"/>
      <c r="AL473" s="38"/>
      <c r="AM473" s="38"/>
      <c r="AN473" s="38"/>
      <c r="AO473" s="38"/>
      <c r="AP473" s="38"/>
      <c r="AQ473" s="38"/>
      <c r="AR473" s="38"/>
      <c r="AS473" s="38"/>
      <c r="AT473" s="38"/>
      <c r="AU473" s="38"/>
      <c r="AV473" s="38"/>
      <c r="AW473" s="38"/>
      <c r="AX473" s="38"/>
      <c r="AY473" s="38"/>
      <c r="AZ473" s="38"/>
    </row>
    <row r="474" spans="1:52">
      <c r="A474" s="1" t="str">
        <f t="shared" si="85"/>
        <v>3049: Ace Ventura: Pet Detective (1994)</v>
      </c>
      <c r="B474" s="18" cm="1">
        <f t="array" ref="B474">VLOOKUP($A474,'movie-row'!$A$2:$Z$101,_xlfn.XMATCH(B$32,'movie-row'!$A$1:$Z$1),0)</f>
        <v>3.5</v>
      </c>
      <c r="C474" s="18" cm="1">
        <f t="array" ref="C474">VLOOKUP($A474,'movie-row'!$A$2:$Z$101,_xlfn.XMATCH(C$32,'movie-row'!$A$1:$Z$1),0)</f>
        <v>1</v>
      </c>
      <c r="D474" s="18" cm="1">
        <f t="array" ref="D474">VLOOKUP($A474,'movie-row'!$A$2:$Z$101,_xlfn.XMATCH(D$32,'movie-row'!$A$1:$Z$1),0)</f>
        <v>0</v>
      </c>
      <c r="E474" s="18" cm="1">
        <f t="array" ref="E474">VLOOKUP($A474,'movie-row'!$A$2:$Z$101,_xlfn.XMATCH(E$32,'movie-row'!$A$1:$Z$1),0)</f>
        <v>0</v>
      </c>
      <c r="F474" s="27" cm="1">
        <f t="array" ref="F474">VLOOKUP($A474,'movie-row'!$A$2:$Z$101,_xlfn.XMATCH(F$32,'movie-row'!$A$1:$Z$1),0)</f>
        <v>5</v>
      </c>
      <c r="G474" s="18" cm="1">
        <f t="array" ref="G474">VLOOKUP($A474,'movie-row'!$A$2:$Z$101,_xlfn.XMATCH(G$32,'movie-row'!$A$1:$Z$1),0)</f>
        <v>1</v>
      </c>
      <c r="H474" s="18" cm="1">
        <f t="array" ref="H474">VLOOKUP($A474,'movie-row'!$A$2:$Z$101,_xlfn.XMATCH(H$32,'movie-row'!$A$1:$Z$1),0)</f>
        <v>1</v>
      </c>
      <c r="I474" s="18" cm="1">
        <f t="array" ref="I474">VLOOKUP($A474,'movie-row'!$A$2:$Z$101,_xlfn.XMATCH(I$32,'movie-row'!$A$1:$Z$1),0)</f>
        <v>1</v>
      </c>
      <c r="J474" s="18" cm="1">
        <f t="array" ref="J474">VLOOKUP($A474,'movie-row'!$A$2:$Z$101,_xlfn.XMATCH(J$32,'movie-row'!$A$1:$Z$1),0)</f>
        <v>4</v>
      </c>
      <c r="K474" s="18" cm="1">
        <f t="array" ref="K474">VLOOKUP($A474,'movie-row'!$A$2:$Z$101,_xlfn.XMATCH(K$32,'movie-row'!$A$1:$Z$1),0)</f>
        <v>2.5</v>
      </c>
      <c r="L474" s="18" cm="1">
        <f t="array" ref="L474">VLOOKUP($A474,'movie-row'!$A$2:$Z$101,_xlfn.XMATCH(L$32,'movie-row'!$A$1:$Z$1),0)</f>
        <v>3</v>
      </c>
      <c r="M474" s="18" cm="1">
        <f t="array" ref="M474">VLOOKUP($A474,'movie-row'!$A$2:$Z$101,_xlfn.XMATCH(M$32,'movie-row'!$A$1:$Z$1),0)</f>
        <v>5</v>
      </c>
      <c r="N474" s="18" cm="1">
        <f t="array" ref="N474">VLOOKUP($A474,'movie-row'!$A$2:$Z$101,_xlfn.XMATCH(N$32,'movie-row'!$A$1:$Z$1),0)</f>
        <v>0</v>
      </c>
      <c r="O474" s="27" cm="1">
        <f t="array" ref="O474">VLOOKUP($A474,'movie-row'!$A$2:$Z$101,_xlfn.XMATCH(O$32,'movie-row'!$A$1:$Z$1),0)</f>
        <v>0</v>
      </c>
      <c r="P474" s="18" cm="1">
        <f t="array" ref="P474">VLOOKUP($A474,'movie-row'!$A$2:$Z$101,_xlfn.XMATCH(P$32,'movie-row'!$A$1:$Z$1),0)</f>
        <v>0.5</v>
      </c>
      <c r="Q474" s="18" cm="1">
        <f t="array" ref="Q474">VLOOKUP($A474,'movie-row'!$A$2:$Z$101,_xlfn.XMATCH(Q$32,'movie-row'!$A$1:$Z$1),0)</f>
        <v>0</v>
      </c>
      <c r="R474" s="18" cm="1">
        <f t="array" ref="R474">VLOOKUP($A474,'movie-row'!$A$2:$Z$101,_xlfn.XMATCH(R$32,'movie-row'!$A$1:$Z$1),0)</f>
        <v>3.5</v>
      </c>
      <c r="S474" s="18" cm="1">
        <f t="array" ref="S474">VLOOKUP($A474,'movie-row'!$A$2:$Z$101,_xlfn.XMATCH(S$32,'movie-row'!$A$1:$Z$1),0)</f>
        <v>0</v>
      </c>
      <c r="T474" s="18" cm="1">
        <f t="array" ref="T474">VLOOKUP($A474,'movie-row'!$A$2:$Z$101,_xlfn.XMATCH(T$32,'movie-row'!$A$1:$Z$1),0)</f>
        <v>0</v>
      </c>
      <c r="U474" s="18" cm="1">
        <f t="array" ref="U474">VLOOKUP($A474,'movie-row'!$A$2:$Z$101,_xlfn.XMATCH(U$32,'movie-row'!$A$1:$Z$1),0)</f>
        <v>3</v>
      </c>
      <c r="V474" s="18" cm="1">
        <f t="array" ref="V474">VLOOKUP($A474,'movie-row'!$A$2:$Z$101,_xlfn.XMATCH(V$32,'movie-row'!$A$1:$Z$1),0)</f>
        <v>5</v>
      </c>
      <c r="W474" s="18" cm="1">
        <f t="array" ref="W474">VLOOKUP($A474,'movie-row'!$A$2:$Z$101,_xlfn.XMATCH(W$32,'movie-row'!$A$1:$Z$1),0)</f>
        <v>1</v>
      </c>
      <c r="X474" s="18" cm="1">
        <f t="array" ref="X474">VLOOKUP($A474,'movie-row'!$A$2:$Z$101,_xlfn.XMATCH(X$32,'movie-row'!$A$1:$Z$1),0)</f>
        <v>1</v>
      </c>
      <c r="Y474" s="18" cm="1">
        <f t="array" ref="Y474">VLOOKUP($A474,'movie-row'!$A$2:$Z$101,_xlfn.XMATCH(Y$32,'movie-row'!$A$1:$Z$1),0)</f>
        <v>2.5</v>
      </c>
      <c r="Z474" s="18" cm="1">
        <f t="array" ref="Z474">VLOOKUP($A474,'movie-row'!$A$2:$Z$101,_xlfn.XMATCH(Z$32,'movie-row'!$A$1:$Z$1),0)</f>
        <v>1</v>
      </c>
      <c r="AB474" s="38"/>
      <c r="AC474" s="38"/>
      <c r="AD474" s="38"/>
      <c r="AE474" s="38"/>
      <c r="AF474" s="38"/>
      <c r="AG474" s="38"/>
      <c r="AH474" s="38"/>
      <c r="AI474" s="38"/>
      <c r="AJ474" s="38"/>
      <c r="AK474" s="38"/>
      <c r="AL474" s="38"/>
      <c r="AM474" s="38"/>
      <c r="AN474" s="38"/>
      <c r="AO474" s="38"/>
      <c r="AP474" s="38"/>
      <c r="AQ474" s="38"/>
      <c r="AR474" s="38"/>
      <c r="AS474" s="38"/>
      <c r="AT474" s="38"/>
      <c r="AU474" s="38"/>
      <c r="AV474" s="38"/>
      <c r="AW474" s="38"/>
      <c r="AX474" s="38"/>
      <c r="AY474" s="38"/>
      <c r="AZ474" s="38"/>
    </row>
    <row r="475" spans="1:52">
      <c r="A475" s="1" t="str">
        <f t="shared" si="85"/>
        <v>3049: Ace Ventura: Pet Detective (1994)</v>
      </c>
      <c r="B475" s="18" cm="1">
        <f t="array" ref="B475">VLOOKUP($A475,'movie-row'!$A$2:$Z$101,_xlfn.XMATCH(B$33,'movie-row'!$A$1:$Z$1),0)</f>
        <v>0</v>
      </c>
      <c r="C475" s="18" cm="1">
        <f t="array" ref="C475">VLOOKUP($A475,'movie-row'!$A$2:$Z$101,_xlfn.XMATCH(C$33,'movie-row'!$A$1:$Z$1),0)</f>
        <v>3</v>
      </c>
      <c r="D475" s="18" cm="1">
        <f t="array" ref="D475">VLOOKUP($A475,'movie-row'!$A$2:$Z$101,_xlfn.XMATCH(D$33,'movie-row'!$A$1:$Z$1),0)</f>
        <v>3.5</v>
      </c>
      <c r="E475" s="18" cm="1">
        <f t="array" ref="E475">VLOOKUP($A475,'movie-row'!$A$2:$Z$101,_xlfn.XMATCH(E$33,'movie-row'!$A$1:$Z$1),0)</f>
        <v>0</v>
      </c>
      <c r="F475" s="27" cm="1">
        <f t="array" ref="F475">VLOOKUP($A475,'movie-row'!$A$2:$Z$101,_xlfn.XMATCH(F$33,'movie-row'!$A$1:$Z$1),0)</f>
        <v>1</v>
      </c>
      <c r="G475" s="18" cm="1">
        <f t="array" ref="G475">VLOOKUP($A475,'movie-row'!$A$2:$Z$101,_xlfn.XMATCH(G$33,'movie-row'!$A$1:$Z$1),0)</f>
        <v>3.5</v>
      </c>
      <c r="H475" s="18" cm="1">
        <f t="array" ref="H475">VLOOKUP($A475,'movie-row'!$A$2:$Z$101,_xlfn.XMATCH(H$33,'movie-row'!$A$1:$Z$1),0)</f>
        <v>0</v>
      </c>
      <c r="I475" s="18" cm="1">
        <f t="array" ref="I475">VLOOKUP($A475,'movie-row'!$A$2:$Z$101,_xlfn.XMATCH(I$33,'movie-row'!$A$1:$Z$1),0)</f>
        <v>0</v>
      </c>
      <c r="J475" s="18" cm="1">
        <f t="array" ref="J475">VLOOKUP($A475,'movie-row'!$A$2:$Z$101,_xlfn.XMATCH(J$33,'movie-row'!$A$1:$Z$1),0)</f>
        <v>3</v>
      </c>
      <c r="K475" s="18" cm="1">
        <f t="array" ref="K475">VLOOKUP($A475,'movie-row'!$A$2:$Z$101,_xlfn.XMATCH(K$33,'movie-row'!$A$1:$Z$1),0)</f>
        <v>3.5</v>
      </c>
      <c r="L475" s="18" cm="1">
        <f t="array" ref="L475">VLOOKUP($A475,'movie-row'!$A$2:$Z$101,_xlfn.XMATCH(L$33,'movie-row'!$A$1:$Z$1),0)</f>
        <v>3.5</v>
      </c>
      <c r="M475" s="18" cm="1">
        <f t="array" ref="M475">VLOOKUP($A475,'movie-row'!$A$2:$Z$101,_xlfn.XMATCH(M$33,'movie-row'!$A$1:$Z$1),0)</f>
        <v>1</v>
      </c>
      <c r="N475" s="18" cm="1">
        <f t="array" ref="N475">VLOOKUP($A475,'movie-row'!$A$2:$Z$101,_xlfn.XMATCH(N$33,'movie-row'!$A$1:$Z$1),0)</f>
        <v>0</v>
      </c>
      <c r="O475" s="27" cm="1">
        <f t="array" ref="O475">VLOOKUP($A475,'movie-row'!$A$2:$Z$101,_xlfn.XMATCH(O$33,'movie-row'!$A$1:$Z$1),0)</f>
        <v>3.5</v>
      </c>
      <c r="P475" s="18" cm="1">
        <f t="array" ref="P475">VLOOKUP($A475,'movie-row'!$A$2:$Z$101,_xlfn.XMATCH(P$33,'movie-row'!$A$1:$Z$1),0)</f>
        <v>0</v>
      </c>
      <c r="Q475" s="18" cm="1">
        <f t="array" ref="Q475">VLOOKUP($A475,'movie-row'!$A$2:$Z$101,_xlfn.XMATCH(Q$33,'movie-row'!$A$1:$Z$1),0)</f>
        <v>4</v>
      </c>
      <c r="R475" s="18" cm="1">
        <f t="array" ref="R475">VLOOKUP($A475,'movie-row'!$A$2:$Z$101,_xlfn.XMATCH(R$33,'movie-row'!$A$1:$Z$1),0)</f>
        <v>1</v>
      </c>
      <c r="S475" s="18" cm="1">
        <f t="array" ref="S475">VLOOKUP($A475,'movie-row'!$A$2:$Z$101,_xlfn.XMATCH(S$33,'movie-row'!$A$1:$Z$1),0)</f>
        <v>0</v>
      </c>
      <c r="T475" s="18" cm="1">
        <f t="array" ref="T475">VLOOKUP($A475,'movie-row'!$A$2:$Z$101,_xlfn.XMATCH(T$33,'movie-row'!$A$1:$Z$1),0)</f>
        <v>0.5</v>
      </c>
      <c r="U475" s="18" cm="1">
        <f t="array" ref="U475">VLOOKUP($A475,'movie-row'!$A$2:$Z$101,_xlfn.XMATCH(U$33,'movie-row'!$A$1:$Z$1),0)</f>
        <v>1</v>
      </c>
      <c r="V475" s="18" cm="1">
        <f t="array" ref="V475">VLOOKUP($A475,'movie-row'!$A$2:$Z$101,_xlfn.XMATCH(V$33,'movie-row'!$A$1:$Z$1),0)</f>
        <v>0</v>
      </c>
      <c r="W475" s="18" cm="1">
        <f t="array" ref="W475">VLOOKUP($A475,'movie-row'!$A$2:$Z$101,_xlfn.XMATCH(W$33,'movie-row'!$A$1:$Z$1),0)</f>
        <v>3</v>
      </c>
      <c r="X475" s="18" cm="1">
        <f t="array" ref="X475">VLOOKUP($A475,'movie-row'!$A$2:$Z$101,_xlfn.XMATCH(X$33,'movie-row'!$A$1:$Z$1),0)</f>
        <v>1</v>
      </c>
      <c r="Y475" s="18" cm="1">
        <f t="array" ref="Y475">VLOOKUP($A475,'movie-row'!$A$2:$Z$101,_xlfn.XMATCH(Y$33,'movie-row'!$A$1:$Z$1),0)</f>
        <v>0</v>
      </c>
      <c r="Z475" s="18" cm="1">
        <f t="array" ref="Z475">VLOOKUP($A475,'movie-row'!$A$2:$Z$101,_xlfn.XMATCH(Z$33,'movie-row'!$A$1:$Z$1),0)</f>
        <v>3.5</v>
      </c>
      <c r="AB475" s="38"/>
      <c r="AC475" s="38"/>
      <c r="AD475" s="38"/>
      <c r="AE475" s="38"/>
      <c r="AF475" s="38"/>
      <c r="AG475" s="38"/>
      <c r="AH475" s="38"/>
      <c r="AI475" s="38"/>
      <c r="AJ475" s="38"/>
      <c r="AK475" s="38"/>
      <c r="AL475" s="38"/>
      <c r="AM475" s="38"/>
      <c r="AN475" s="38"/>
      <c r="AO475" s="38"/>
      <c r="AP475" s="38"/>
      <c r="AQ475" s="38"/>
      <c r="AR475" s="38"/>
      <c r="AS475" s="38"/>
      <c r="AT475" s="38"/>
      <c r="AU475" s="38"/>
      <c r="AV475" s="38"/>
      <c r="AW475" s="38"/>
      <c r="AX475" s="38"/>
      <c r="AY475" s="38"/>
      <c r="AZ475" s="38"/>
    </row>
    <row r="476" spans="1:52">
      <c r="A476" s="21" t="s">
        <v>86</v>
      </c>
      <c r="B476" s="18" cm="1">
        <f t="array" ref="B476">VLOOKUP($A476,'movie-row'!$A$2:$Z$101,_xlfn.XMATCH(B$29,'movie-row'!$A$1:$Z$1),0)</f>
        <v>3.5</v>
      </c>
      <c r="C476" s="18" cm="1">
        <f t="array" ref="C476">VLOOKUP($A476,'movie-row'!$A$2:$Z$101,_xlfn.XMATCH(C$29,'movie-row'!$A$1:$Z$1),0)</f>
        <v>0</v>
      </c>
      <c r="D476" s="18" cm="1">
        <f t="array" ref="D476">VLOOKUP($A476,'movie-row'!$A$2:$Z$101,_xlfn.XMATCH(D$29,'movie-row'!$A$1:$Z$1),0)</f>
        <v>0</v>
      </c>
      <c r="E476" s="18" cm="1">
        <f t="array" ref="E476">VLOOKUP($A476,'movie-row'!$A$2:$Z$101,_xlfn.XMATCH(E$29,'movie-row'!$A$1:$Z$1),0)</f>
        <v>0</v>
      </c>
      <c r="F476" s="27" cm="1">
        <f t="array" ref="F476">VLOOKUP($A476,'movie-row'!$A$2:$Z$101,_xlfn.XMATCH(F$29,'movie-row'!$A$1:$Z$1),0)</f>
        <v>1</v>
      </c>
      <c r="G476" s="18" cm="1">
        <f t="array" ref="G476">VLOOKUP($A476,'movie-row'!$A$2:$Z$101,_xlfn.XMATCH(G$29,'movie-row'!$A$1:$Z$1),0)</f>
        <v>0</v>
      </c>
      <c r="H476" s="18" cm="1">
        <f t="array" ref="H476">VLOOKUP($A476,'movie-row'!$A$2:$Z$101,_xlfn.XMATCH(H$29,'movie-row'!$A$1:$Z$1),0)</f>
        <v>0</v>
      </c>
      <c r="I476" s="18" cm="1">
        <f t="array" ref="I476">VLOOKUP($A476,'movie-row'!$A$2:$Z$101,_xlfn.XMATCH(I$29,'movie-row'!$A$1:$Z$1),0)</f>
        <v>0</v>
      </c>
      <c r="J476" s="18" cm="1">
        <f t="array" ref="J476">VLOOKUP($A476,'movie-row'!$A$2:$Z$101,_xlfn.XMATCH(J$29,'movie-row'!$A$1:$Z$1),0)</f>
        <v>2</v>
      </c>
      <c r="K476" s="18" cm="1">
        <f t="array" ref="K476">VLOOKUP($A476,'movie-row'!$A$2:$Z$101,_xlfn.XMATCH(K$29,'movie-row'!$A$1:$Z$1),0)</f>
        <v>0</v>
      </c>
      <c r="L476" s="18" cm="1">
        <f t="array" ref="L476">VLOOKUP($A476,'movie-row'!$A$2:$Z$101,_xlfn.XMATCH(L$29,'movie-row'!$A$1:$Z$1),0)</f>
        <v>1</v>
      </c>
      <c r="M476" s="18" cm="1">
        <f t="array" ref="M476">VLOOKUP($A476,'movie-row'!$A$2:$Z$101,_xlfn.XMATCH(M$29,'movie-row'!$A$1:$Z$1),0)</f>
        <v>0</v>
      </c>
      <c r="N476" s="18" cm="1">
        <f t="array" ref="N476">VLOOKUP($A476,'movie-row'!$A$2:$Z$101,_xlfn.XMATCH(N$29,'movie-row'!$A$1:$Z$1),0)</f>
        <v>0</v>
      </c>
      <c r="O476" s="27" cm="1">
        <f t="array" ref="O476">VLOOKUP($A476,'movie-row'!$A$2:$Z$101,_xlfn.XMATCH(O$29,'movie-row'!$A$1:$Z$1),0)</f>
        <v>0</v>
      </c>
      <c r="P476" s="18" cm="1">
        <f t="array" ref="P476">VLOOKUP($A476,'movie-row'!$A$2:$Z$101,_xlfn.XMATCH(P$29,'movie-row'!$A$1:$Z$1),0)</f>
        <v>1.5</v>
      </c>
      <c r="Q476" s="18" cm="1">
        <f t="array" ref="Q476">VLOOKUP($A476,'movie-row'!$A$2:$Z$101,_xlfn.XMATCH(Q$29,'movie-row'!$A$1:$Z$1),0)</f>
        <v>0</v>
      </c>
      <c r="R476" s="18" cm="1">
        <f t="array" ref="R476">VLOOKUP($A476,'movie-row'!$A$2:$Z$101,_xlfn.XMATCH(R$29,'movie-row'!$A$1:$Z$1),0)</f>
        <v>0</v>
      </c>
      <c r="S476" s="18" cm="1">
        <f t="array" ref="S476">VLOOKUP($A476,'movie-row'!$A$2:$Z$101,_xlfn.XMATCH(S$29,'movie-row'!$A$1:$Z$1),0)</f>
        <v>3</v>
      </c>
      <c r="T476" s="18" cm="1">
        <f t="array" ref="T476">VLOOKUP($A476,'movie-row'!$A$2:$Z$101,_xlfn.XMATCH(T$29,'movie-row'!$A$1:$Z$1),0)</f>
        <v>0</v>
      </c>
      <c r="U476" s="18" cm="1">
        <f t="array" ref="U476">VLOOKUP($A476,'movie-row'!$A$2:$Z$101,_xlfn.XMATCH(U$29,'movie-row'!$A$1:$Z$1),0)</f>
        <v>0</v>
      </c>
      <c r="V476" s="18" cm="1">
        <f t="array" ref="V476">VLOOKUP($A476,'movie-row'!$A$2:$Z$101,_xlfn.XMATCH(V$29,'movie-row'!$A$1:$Z$1),0)</f>
        <v>0</v>
      </c>
      <c r="W476" s="18" cm="1">
        <f t="array" ref="W476">VLOOKUP($A476,'movie-row'!$A$2:$Z$101,_xlfn.XMATCH(W$29,'movie-row'!$A$1:$Z$1),0)</f>
        <v>2</v>
      </c>
      <c r="X476" s="18" cm="1">
        <f t="array" ref="X476">VLOOKUP($A476,'movie-row'!$A$2:$Z$101,_xlfn.XMATCH(X$29,'movie-row'!$A$1:$Z$1),0)</f>
        <v>0</v>
      </c>
      <c r="Y476" s="18" cm="1">
        <f t="array" ref="Y476">VLOOKUP($A476,'movie-row'!$A$2:$Z$101,_xlfn.XMATCH(Y$29,'movie-row'!$A$1:$Z$1),0)</f>
        <v>0</v>
      </c>
      <c r="Z476" s="18" cm="1">
        <f t="array" ref="Z476">VLOOKUP($A476,'movie-row'!$A$2:$Z$101,_xlfn.XMATCH(Z$29,'movie-row'!$A$1:$Z$1),0)</f>
        <v>0</v>
      </c>
      <c r="AB476" s="38"/>
      <c r="AC476" s="38"/>
      <c r="AD476" s="38"/>
      <c r="AE476" s="38"/>
      <c r="AF476" s="38"/>
      <c r="AG476" s="38"/>
      <c r="AH476" s="38"/>
      <c r="AI476" s="38"/>
      <c r="AJ476" s="38"/>
      <c r="AK476" s="38"/>
      <c r="AL476" s="38"/>
      <c r="AM476" s="38"/>
      <c r="AN476" s="38"/>
      <c r="AO476" s="38"/>
      <c r="AP476" s="38"/>
      <c r="AQ476" s="38"/>
      <c r="AR476" s="38"/>
      <c r="AS476" s="38"/>
      <c r="AT476" s="38"/>
      <c r="AU476" s="38"/>
      <c r="AV476" s="38"/>
      <c r="AW476" s="38"/>
      <c r="AX476" s="38"/>
      <c r="AY476" s="38"/>
      <c r="AZ476" s="38"/>
    </row>
    <row r="477" spans="1:52">
      <c r="A477" s="1" t="str">
        <f t="shared" ref="A477:A480" si="86">A476</f>
        <v>4327: Charlie's Angels (2000)</v>
      </c>
      <c r="B477" s="18" cm="1">
        <f t="array" ref="B477">VLOOKUP($A477,'movie-row'!$A$2:$Z$101,_xlfn.XMATCH(B$30,'movie-row'!$A$1:$Z$1),0)</f>
        <v>0</v>
      </c>
      <c r="C477" s="18" cm="1">
        <f t="array" ref="C477">VLOOKUP($A477,'movie-row'!$A$2:$Z$101,_xlfn.XMATCH(C$30,'movie-row'!$A$1:$Z$1),0)</f>
        <v>2</v>
      </c>
      <c r="D477" s="18" cm="1">
        <f t="array" ref="D477">VLOOKUP($A477,'movie-row'!$A$2:$Z$101,_xlfn.XMATCH(D$30,'movie-row'!$A$1:$Z$1),0)</f>
        <v>0</v>
      </c>
      <c r="E477" s="18" cm="1">
        <f t="array" ref="E477">VLOOKUP($A477,'movie-row'!$A$2:$Z$101,_xlfn.XMATCH(E$30,'movie-row'!$A$1:$Z$1),0)</f>
        <v>0</v>
      </c>
      <c r="F477" s="27" cm="1">
        <f t="array" ref="F477">VLOOKUP($A477,'movie-row'!$A$2:$Z$101,_xlfn.XMATCH(F$30,'movie-row'!$A$1:$Z$1),0)</f>
        <v>0</v>
      </c>
      <c r="G477" s="18" cm="1">
        <f t="array" ref="G477">VLOOKUP($A477,'movie-row'!$A$2:$Z$101,_xlfn.XMATCH(G$30,'movie-row'!$A$1:$Z$1),0)</f>
        <v>0</v>
      </c>
      <c r="H477" s="18" cm="1">
        <f t="array" ref="H477">VLOOKUP($A477,'movie-row'!$A$2:$Z$101,_xlfn.XMATCH(H$30,'movie-row'!$A$1:$Z$1),0)</f>
        <v>3</v>
      </c>
      <c r="I477" s="18" cm="1">
        <f t="array" ref="I477">VLOOKUP($A477,'movie-row'!$A$2:$Z$101,_xlfn.XMATCH(I$30,'movie-row'!$A$1:$Z$1),0)</f>
        <v>3</v>
      </c>
      <c r="J477" s="18" cm="1">
        <f t="array" ref="J477">VLOOKUP($A477,'movie-row'!$A$2:$Z$101,_xlfn.XMATCH(J$30,'movie-row'!$A$1:$Z$1),0)</f>
        <v>0</v>
      </c>
      <c r="K477" s="18" cm="1">
        <f t="array" ref="K477">VLOOKUP($A477,'movie-row'!$A$2:$Z$101,_xlfn.XMATCH(K$30,'movie-row'!$A$1:$Z$1),0)</f>
        <v>3.5</v>
      </c>
      <c r="L477" s="18" cm="1">
        <f t="array" ref="L477">VLOOKUP($A477,'movie-row'!$A$2:$Z$101,_xlfn.XMATCH(L$30,'movie-row'!$A$1:$Z$1),0)</f>
        <v>0</v>
      </c>
      <c r="M477" s="18" cm="1">
        <f t="array" ref="M477">VLOOKUP($A477,'movie-row'!$A$2:$Z$101,_xlfn.XMATCH(M$30,'movie-row'!$A$1:$Z$1),0)</f>
        <v>0</v>
      </c>
      <c r="N477" s="18" cm="1">
        <f t="array" ref="N477">VLOOKUP($A477,'movie-row'!$A$2:$Z$101,_xlfn.XMATCH(N$30,'movie-row'!$A$1:$Z$1),0)</f>
        <v>3</v>
      </c>
      <c r="O477" s="27" cm="1">
        <f t="array" ref="O477">VLOOKUP($A477,'movie-row'!$A$2:$Z$101,_xlfn.XMATCH(O$30,'movie-row'!$A$1:$Z$1),0)</f>
        <v>1.5</v>
      </c>
      <c r="P477" s="18" cm="1">
        <f t="array" ref="P477">VLOOKUP($A477,'movie-row'!$A$2:$Z$101,_xlfn.XMATCH(P$30,'movie-row'!$A$1:$Z$1),0)</f>
        <v>0</v>
      </c>
      <c r="Q477" s="18" cm="1">
        <f t="array" ref="Q477">VLOOKUP($A477,'movie-row'!$A$2:$Z$101,_xlfn.XMATCH(Q$30,'movie-row'!$A$1:$Z$1),0)</f>
        <v>1.5</v>
      </c>
      <c r="R477" s="18" cm="1">
        <f t="array" ref="R477">VLOOKUP($A477,'movie-row'!$A$2:$Z$101,_xlfn.XMATCH(R$30,'movie-row'!$A$1:$Z$1),0)</f>
        <v>0</v>
      </c>
      <c r="S477" s="18" cm="1">
        <f t="array" ref="S477">VLOOKUP($A477,'movie-row'!$A$2:$Z$101,_xlfn.XMATCH(S$30,'movie-row'!$A$1:$Z$1),0)</f>
        <v>0</v>
      </c>
      <c r="T477" s="18" cm="1">
        <f t="array" ref="T477">VLOOKUP($A477,'movie-row'!$A$2:$Z$101,_xlfn.XMATCH(T$30,'movie-row'!$A$1:$Z$1),0)</f>
        <v>0</v>
      </c>
      <c r="U477" s="18" cm="1">
        <f t="array" ref="U477">VLOOKUP($A477,'movie-row'!$A$2:$Z$101,_xlfn.XMATCH(U$30,'movie-row'!$A$1:$Z$1),0)</f>
        <v>3</v>
      </c>
      <c r="V477" s="18" cm="1">
        <f t="array" ref="V477">VLOOKUP($A477,'movie-row'!$A$2:$Z$101,_xlfn.XMATCH(V$30,'movie-row'!$A$1:$Z$1),0)</f>
        <v>0</v>
      </c>
      <c r="W477" s="18" cm="1">
        <f t="array" ref="W477">VLOOKUP($A477,'movie-row'!$A$2:$Z$101,_xlfn.XMATCH(W$30,'movie-row'!$A$1:$Z$1),0)</f>
        <v>5</v>
      </c>
      <c r="X477" s="18" cm="1">
        <f t="array" ref="X477">VLOOKUP($A477,'movie-row'!$A$2:$Z$101,_xlfn.XMATCH(X$30,'movie-row'!$A$1:$Z$1),0)</f>
        <v>0</v>
      </c>
      <c r="Y477" s="18" cm="1">
        <f t="array" ref="Y477">VLOOKUP($A477,'movie-row'!$A$2:$Z$101,_xlfn.XMATCH(Y$30,'movie-row'!$A$1:$Z$1),0)</f>
        <v>0</v>
      </c>
      <c r="Z477" s="18" cm="1">
        <f t="array" ref="Z477">VLOOKUP($A477,'movie-row'!$A$2:$Z$101,_xlfn.XMATCH(Z$30,'movie-row'!$A$1:$Z$1),0)</f>
        <v>1.5</v>
      </c>
      <c r="AB477" s="38"/>
      <c r="AC477" s="38"/>
      <c r="AD477" s="38"/>
      <c r="AE477" s="38"/>
      <c r="AF477" s="38"/>
      <c r="AG477" s="38"/>
      <c r="AH477" s="38"/>
      <c r="AI477" s="38"/>
      <c r="AJ477" s="38"/>
      <c r="AK477" s="38"/>
      <c r="AL477" s="38"/>
      <c r="AM477" s="38"/>
      <c r="AN477" s="38"/>
      <c r="AO477" s="38"/>
      <c r="AP477" s="38"/>
      <c r="AQ477" s="38"/>
      <c r="AR477" s="38"/>
      <c r="AS477" s="38"/>
      <c r="AT477" s="38"/>
      <c r="AU477" s="38"/>
      <c r="AV477" s="38"/>
      <c r="AW477" s="38"/>
      <c r="AX477" s="38"/>
      <c r="AY477" s="38"/>
      <c r="AZ477" s="38"/>
    </row>
    <row r="478" spans="1:52">
      <c r="A478" s="1" t="str">
        <f t="shared" si="86"/>
        <v>4327: Charlie's Angels (2000)</v>
      </c>
      <c r="B478" s="18" cm="1">
        <f t="array" ref="B478">VLOOKUP($A478,'movie-row'!$A$2:$Z$101,_xlfn.XMATCH(B$31,'movie-row'!$A$1:$Z$1),0)</f>
        <v>0</v>
      </c>
      <c r="C478" s="18" cm="1">
        <f t="array" ref="C478">VLOOKUP($A478,'movie-row'!$A$2:$Z$101,_xlfn.XMATCH(C$31,'movie-row'!$A$1:$Z$1),0)</f>
        <v>1</v>
      </c>
      <c r="D478" s="18" cm="1">
        <f t="array" ref="D478">VLOOKUP($A478,'movie-row'!$A$2:$Z$101,_xlfn.XMATCH(D$31,'movie-row'!$A$1:$Z$1),0)</f>
        <v>0</v>
      </c>
      <c r="E478" s="18" cm="1">
        <f t="array" ref="E478">VLOOKUP($A478,'movie-row'!$A$2:$Z$101,_xlfn.XMATCH(E$31,'movie-row'!$A$1:$Z$1),0)</f>
        <v>0</v>
      </c>
      <c r="F478" s="27" cm="1">
        <f t="array" ref="F478">VLOOKUP($A478,'movie-row'!$A$2:$Z$101,_xlfn.XMATCH(F$31,'movie-row'!$A$1:$Z$1),0)</f>
        <v>1</v>
      </c>
      <c r="G478" s="18" cm="1">
        <f t="array" ref="G478">VLOOKUP($A478,'movie-row'!$A$2:$Z$101,_xlfn.XMATCH(G$31,'movie-row'!$A$1:$Z$1),0)</f>
        <v>0</v>
      </c>
      <c r="H478" s="18" cm="1">
        <f t="array" ref="H478">VLOOKUP($A478,'movie-row'!$A$2:$Z$101,_xlfn.XMATCH(H$31,'movie-row'!$A$1:$Z$1),0)</f>
        <v>3.5</v>
      </c>
      <c r="I478" s="18" cm="1">
        <f t="array" ref="I478">VLOOKUP($A478,'movie-row'!$A$2:$Z$101,_xlfn.XMATCH(I$31,'movie-row'!$A$1:$Z$1),0)</f>
        <v>3</v>
      </c>
      <c r="J478" s="18" cm="1">
        <f t="array" ref="J478">VLOOKUP($A478,'movie-row'!$A$2:$Z$101,_xlfn.XMATCH(J$31,'movie-row'!$A$1:$Z$1),0)</f>
        <v>0</v>
      </c>
      <c r="K478" s="18" cm="1">
        <f t="array" ref="K478">VLOOKUP($A478,'movie-row'!$A$2:$Z$101,_xlfn.XMATCH(K$31,'movie-row'!$A$1:$Z$1),0)</f>
        <v>0</v>
      </c>
      <c r="L478" s="18" cm="1">
        <f t="array" ref="L478">VLOOKUP($A478,'movie-row'!$A$2:$Z$101,_xlfn.XMATCH(L$31,'movie-row'!$A$1:$Z$1),0)</f>
        <v>0</v>
      </c>
      <c r="M478" s="18" cm="1">
        <f t="array" ref="M478">VLOOKUP($A478,'movie-row'!$A$2:$Z$101,_xlfn.XMATCH(M$31,'movie-row'!$A$1:$Z$1),0)</f>
        <v>0</v>
      </c>
      <c r="N478" s="18" cm="1">
        <f t="array" ref="N478">VLOOKUP($A478,'movie-row'!$A$2:$Z$101,_xlfn.XMATCH(N$31,'movie-row'!$A$1:$Z$1),0)</f>
        <v>0</v>
      </c>
      <c r="O478" s="27" cm="1">
        <f t="array" ref="O478">VLOOKUP($A478,'movie-row'!$A$2:$Z$101,_xlfn.XMATCH(O$31,'movie-row'!$A$1:$Z$1),0)</f>
        <v>0</v>
      </c>
      <c r="P478" s="18" cm="1">
        <f t="array" ref="P478">VLOOKUP($A478,'movie-row'!$A$2:$Z$101,_xlfn.XMATCH(P$31,'movie-row'!$A$1:$Z$1),0)</f>
        <v>0</v>
      </c>
      <c r="Q478" s="18" cm="1">
        <f t="array" ref="Q478">VLOOKUP($A478,'movie-row'!$A$2:$Z$101,_xlfn.XMATCH(Q$31,'movie-row'!$A$1:$Z$1),0)</f>
        <v>2.5</v>
      </c>
      <c r="R478" s="18" cm="1">
        <f t="array" ref="R478">VLOOKUP($A478,'movie-row'!$A$2:$Z$101,_xlfn.XMATCH(R$31,'movie-row'!$A$1:$Z$1),0)</f>
        <v>0</v>
      </c>
      <c r="S478" s="18" cm="1">
        <f t="array" ref="S478">VLOOKUP($A478,'movie-row'!$A$2:$Z$101,_xlfn.XMATCH(S$31,'movie-row'!$A$1:$Z$1),0)</f>
        <v>1.5</v>
      </c>
      <c r="T478" s="18" cm="1">
        <f t="array" ref="T478">VLOOKUP($A478,'movie-row'!$A$2:$Z$101,_xlfn.XMATCH(T$31,'movie-row'!$A$1:$Z$1),0)</f>
        <v>0</v>
      </c>
      <c r="U478" s="18" cm="1">
        <f t="array" ref="U478">VLOOKUP($A478,'movie-row'!$A$2:$Z$101,_xlfn.XMATCH(U$31,'movie-row'!$A$1:$Z$1),0)</f>
        <v>3.5</v>
      </c>
      <c r="V478" s="18" cm="1">
        <f t="array" ref="V478">VLOOKUP($A478,'movie-row'!$A$2:$Z$101,_xlfn.XMATCH(V$31,'movie-row'!$A$1:$Z$1),0)</f>
        <v>0</v>
      </c>
      <c r="W478" s="18" cm="1">
        <f t="array" ref="W478">VLOOKUP($A478,'movie-row'!$A$2:$Z$101,_xlfn.XMATCH(W$31,'movie-row'!$A$1:$Z$1),0)</f>
        <v>5</v>
      </c>
      <c r="X478" s="18" cm="1">
        <f t="array" ref="X478">VLOOKUP($A478,'movie-row'!$A$2:$Z$101,_xlfn.XMATCH(X$31,'movie-row'!$A$1:$Z$1),0)</f>
        <v>0</v>
      </c>
      <c r="Y478" s="18" cm="1">
        <f t="array" ref="Y478">VLOOKUP($A478,'movie-row'!$A$2:$Z$101,_xlfn.XMATCH(Y$31,'movie-row'!$A$1:$Z$1),0)</f>
        <v>1</v>
      </c>
      <c r="Z478" s="18" cm="1">
        <f t="array" ref="Z478">VLOOKUP($A478,'movie-row'!$A$2:$Z$101,_xlfn.XMATCH(Z$31,'movie-row'!$A$1:$Z$1),0)</f>
        <v>3</v>
      </c>
      <c r="AB478" s="38"/>
      <c r="AC478" s="38"/>
      <c r="AD478" s="38"/>
      <c r="AE478" s="38"/>
      <c r="AF478" s="38"/>
      <c r="AG478" s="38"/>
      <c r="AH478" s="38"/>
      <c r="AI478" s="38"/>
      <c r="AJ478" s="38"/>
      <c r="AK478" s="38"/>
      <c r="AL478" s="38"/>
      <c r="AM478" s="38"/>
      <c r="AN478" s="38"/>
      <c r="AO478" s="38"/>
      <c r="AP478" s="38"/>
      <c r="AQ478" s="38"/>
      <c r="AR478" s="38"/>
      <c r="AS478" s="38"/>
      <c r="AT478" s="38"/>
      <c r="AU478" s="38"/>
      <c r="AV478" s="38"/>
      <c r="AW478" s="38"/>
      <c r="AX478" s="38"/>
      <c r="AY478" s="38"/>
      <c r="AZ478" s="38"/>
    </row>
    <row r="479" spans="1:52">
      <c r="A479" s="1" t="str">
        <f t="shared" si="86"/>
        <v>4327: Charlie's Angels (2000)</v>
      </c>
      <c r="B479" s="18" cm="1">
        <f t="array" ref="B479">VLOOKUP($A479,'movie-row'!$A$2:$Z$101,_xlfn.XMATCH(B$32,'movie-row'!$A$1:$Z$1),0)</f>
        <v>0</v>
      </c>
      <c r="C479" s="18" cm="1">
        <f t="array" ref="C479">VLOOKUP($A479,'movie-row'!$A$2:$Z$101,_xlfn.XMATCH(C$32,'movie-row'!$A$1:$Z$1),0)</f>
        <v>0</v>
      </c>
      <c r="D479" s="18" cm="1">
        <f t="array" ref="D479">VLOOKUP($A479,'movie-row'!$A$2:$Z$101,_xlfn.XMATCH(D$32,'movie-row'!$A$1:$Z$1),0)</f>
        <v>2</v>
      </c>
      <c r="E479" s="18" cm="1">
        <f t="array" ref="E479">VLOOKUP($A479,'movie-row'!$A$2:$Z$101,_xlfn.XMATCH(E$32,'movie-row'!$A$1:$Z$1),0)</f>
        <v>3</v>
      </c>
      <c r="F479" s="27" cm="1">
        <f t="array" ref="F479">VLOOKUP($A479,'movie-row'!$A$2:$Z$101,_xlfn.XMATCH(F$32,'movie-row'!$A$1:$Z$1),0)</f>
        <v>0</v>
      </c>
      <c r="G479" s="18" cm="1">
        <f t="array" ref="G479">VLOOKUP($A479,'movie-row'!$A$2:$Z$101,_xlfn.XMATCH(G$32,'movie-row'!$A$1:$Z$1),0)</f>
        <v>0</v>
      </c>
      <c r="H479" s="18" cm="1">
        <f t="array" ref="H479">VLOOKUP($A479,'movie-row'!$A$2:$Z$101,_xlfn.XMATCH(H$32,'movie-row'!$A$1:$Z$1),0)</f>
        <v>0</v>
      </c>
      <c r="I479" s="18" cm="1">
        <f t="array" ref="I479">VLOOKUP($A479,'movie-row'!$A$2:$Z$101,_xlfn.XMATCH(I$32,'movie-row'!$A$1:$Z$1),0)</f>
        <v>2.5</v>
      </c>
      <c r="J479" s="18" cm="1">
        <f t="array" ref="J479">VLOOKUP($A479,'movie-row'!$A$2:$Z$101,_xlfn.XMATCH(J$32,'movie-row'!$A$1:$Z$1),0)</f>
        <v>0</v>
      </c>
      <c r="K479" s="18" cm="1">
        <f t="array" ref="K479">VLOOKUP($A479,'movie-row'!$A$2:$Z$101,_xlfn.XMATCH(K$32,'movie-row'!$A$1:$Z$1),0)</f>
        <v>5</v>
      </c>
      <c r="L479" s="18" cm="1">
        <f t="array" ref="L479">VLOOKUP($A479,'movie-row'!$A$2:$Z$101,_xlfn.XMATCH(L$32,'movie-row'!$A$1:$Z$1),0)</f>
        <v>0</v>
      </c>
      <c r="M479" s="18" cm="1">
        <f t="array" ref="M479">VLOOKUP($A479,'movie-row'!$A$2:$Z$101,_xlfn.XMATCH(M$32,'movie-row'!$A$1:$Z$1),0)</f>
        <v>5</v>
      </c>
      <c r="N479" s="18" cm="1">
        <f t="array" ref="N479">VLOOKUP($A479,'movie-row'!$A$2:$Z$101,_xlfn.XMATCH(N$32,'movie-row'!$A$1:$Z$1),0)</f>
        <v>0</v>
      </c>
      <c r="O479" s="27" cm="1">
        <f t="array" ref="O479">VLOOKUP($A479,'movie-row'!$A$2:$Z$101,_xlfn.XMATCH(O$32,'movie-row'!$A$1:$Z$1),0)</f>
        <v>3.5</v>
      </c>
      <c r="P479" s="18" cm="1">
        <f t="array" ref="P479">VLOOKUP($A479,'movie-row'!$A$2:$Z$101,_xlfn.XMATCH(P$32,'movie-row'!$A$1:$Z$1),0)</f>
        <v>1</v>
      </c>
      <c r="Q479" s="18" cm="1">
        <f t="array" ref="Q479">VLOOKUP($A479,'movie-row'!$A$2:$Z$101,_xlfn.XMATCH(Q$32,'movie-row'!$A$1:$Z$1),0)</f>
        <v>0</v>
      </c>
      <c r="R479" s="18" cm="1">
        <f t="array" ref="R479">VLOOKUP($A479,'movie-row'!$A$2:$Z$101,_xlfn.XMATCH(R$32,'movie-row'!$A$1:$Z$1),0)</f>
        <v>0</v>
      </c>
      <c r="S479" s="18" cm="1">
        <f t="array" ref="S479">VLOOKUP($A479,'movie-row'!$A$2:$Z$101,_xlfn.XMATCH(S$32,'movie-row'!$A$1:$Z$1),0)</f>
        <v>0</v>
      </c>
      <c r="T479" s="18" cm="1">
        <f t="array" ref="T479">VLOOKUP($A479,'movie-row'!$A$2:$Z$101,_xlfn.XMATCH(T$32,'movie-row'!$A$1:$Z$1),0)</f>
        <v>0</v>
      </c>
      <c r="U479" s="18" cm="1">
        <f t="array" ref="U479">VLOOKUP($A479,'movie-row'!$A$2:$Z$101,_xlfn.XMATCH(U$32,'movie-row'!$A$1:$Z$1),0)</f>
        <v>1.5</v>
      </c>
      <c r="V479" s="18" cm="1">
        <f t="array" ref="V479">VLOOKUP($A479,'movie-row'!$A$2:$Z$101,_xlfn.XMATCH(V$32,'movie-row'!$A$1:$Z$1),0)</f>
        <v>0</v>
      </c>
      <c r="W479" s="18" cm="1">
        <f t="array" ref="W479">VLOOKUP($A479,'movie-row'!$A$2:$Z$101,_xlfn.XMATCH(W$32,'movie-row'!$A$1:$Z$1),0)</f>
        <v>0</v>
      </c>
      <c r="X479" s="18" cm="1">
        <f t="array" ref="X479">VLOOKUP($A479,'movie-row'!$A$2:$Z$101,_xlfn.XMATCH(X$32,'movie-row'!$A$1:$Z$1),0)</f>
        <v>0</v>
      </c>
      <c r="Y479" s="18" cm="1">
        <f t="array" ref="Y479">VLOOKUP($A479,'movie-row'!$A$2:$Z$101,_xlfn.XMATCH(Y$32,'movie-row'!$A$1:$Z$1),0)</f>
        <v>3</v>
      </c>
      <c r="Z479" s="18" cm="1">
        <f t="array" ref="Z479">VLOOKUP($A479,'movie-row'!$A$2:$Z$101,_xlfn.XMATCH(Z$32,'movie-row'!$A$1:$Z$1),0)</f>
        <v>0</v>
      </c>
      <c r="AB479" s="38"/>
      <c r="AC479" s="38"/>
      <c r="AD479" s="38"/>
      <c r="AE479" s="38"/>
      <c r="AF479" s="38"/>
      <c r="AG479" s="38"/>
      <c r="AH479" s="38"/>
      <c r="AI479" s="38"/>
      <c r="AJ479" s="38"/>
      <c r="AK479" s="38"/>
      <c r="AL479" s="38"/>
      <c r="AM479" s="38"/>
      <c r="AN479" s="38"/>
      <c r="AO479" s="38"/>
      <c r="AP479" s="38"/>
      <c r="AQ479" s="38"/>
      <c r="AR479" s="38"/>
      <c r="AS479" s="38"/>
      <c r="AT479" s="38"/>
      <c r="AU479" s="38"/>
      <c r="AV479" s="38"/>
      <c r="AW479" s="38"/>
      <c r="AX479" s="38"/>
      <c r="AY479" s="38"/>
      <c r="AZ479" s="38"/>
    </row>
    <row r="480" spans="1:52">
      <c r="A480" s="1" t="str">
        <f t="shared" si="86"/>
        <v>4327: Charlie's Angels (2000)</v>
      </c>
      <c r="B480" s="18" cm="1">
        <f t="array" ref="B480">VLOOKUP($A480,'movie-row'!$A$2:$Z$101,_xlfn.XMATCH(B$33,'movie-row'!$A$1:$Z$1),0)</f>
        <v>0</v>
      </c>
      <c r="C480" s="18" cm="1">
        <f t="array" ref="C480">VLOOKUP($A480,'movie-row'!$A$2:$Z$101,_xlfn.XMATCH(C$33,'movie-row'!$A$1:$Z$1),0)</f>
        <v>0</v>
      </c>
      <c r="D480" s="18" cm="1">
        <f t="array" ref="D480">VLOOKUP($A480,'movie-row'!$A$2:$Z$101,_xlfn.XMATCH(D$33,'movie-row'!$A$1:$Z$1),0)</f>
        <v>2.5</v>
      </c>
      <c r="E480" s="18" cm="1">
        <f t="array" ref="E480">VLOOKUP($A480,'movie-row'!$A$2:$Z$101,_xlfn.XMATCH(E$33,'movie-row'!$A$1:$Z$1),0)</f>
        <v>3.5</v>
      </c>
      <c r="F480" s="27" cm="1">
        <f t="array" ref="F480">VLOOKUP($A480,'movie-row'!$A$2:$Z$101,_xlfn.XMATCH(F$33,'movie-row'!$A$1:$Z$1),0)</f>
        <v>2.5</v>
      </c>
      <c r="G480" s="18" cm="1">
        <f t="array" ref="G480">VLOOKUP($A480,'movie-row'!$A$2:$Z$101,_xlfn.XMATCH(G$33,'movie-row'!$A$1:$Z$1),0)</f>
        <v>2.5</v>
      </c>
      <c r="H480" s="18" cm="1">
        <f t="array" ref="H480">VLOOKUP($A480,'movie-row'!$A$2:$Z$101,_xlfn.XMATCH(H$33,'movie-row'!$A$1:$Z$1),0)</f>
        <v>0</v>
      </c>
      <c r="I480" s="18" cm="1">
        <f t="array" ref="I480">VLOOKUP($A480,'movie-row'!$A$2:$Z$101,_xlfn.XMATCH(I$33,'movie-row'!$A$1:$Z$1),0)</f>
        <v>0</v>
      </c>
      <c r="J480" s="18" cm="1">
        <f t="array" ref="J480">VLOOKUP($A480,'movie-row'!$A$2:$Z$101,_xlfn.XMATCH(J$33,'movie-row'!$A$1:$Z$1),0)</f>
        <v>1.5</v>
      </c>
      <c r="K480" s="18" cm="1">
        <f t="array" ref="K480">VLOOKUP($A480,'movie-row'!$A$2:$Z$101,_xlfn.XMATCH(K$33,'movie-row'!$A$1:$Z$1),0)</f>
        <v>2.5</v>
      </c>
      <c r="L480" s="18" cm="1">
        <f t="array" ref="L480">VLOOKUP($A480,'movie-row'!$A$2:$Z$101,_xlfn.XMATCH(L$33,'movie-row'!$A$1:$Z$1),0)</f>
        <v>2.5</v>
      </c>
      <c r="M480" s="18" cm="1">
        <f t="array" ref="M480">VLOOKUP($A480,'movie-row'!$A$2:$Z$101,_xlfn.XMATCH(M$33,'movie-row'!$A$1:$Z$1),0)</f>
        <v>0</v>
      </c>
      <c r="N480" s="18" cm="1">
        <f t="array" ref="N480">VLOOKUP($A480,'movie-row'!$A$2:$Z$101,_xlfn.XMATCH(N$33,'movie-row'!$A$1:$Z$1),0)</f>
        <v>0</v>
      </c>
      <c r="O480" s="27" cm="1">
        <f t="array" ref="O480">VLOOKUP($A480,'movie-row'!$A$2:$Z$101,_xlfn.XMATCH(O$33,'movie-row'!$A$1:$Z$1),0)</f>
        <v>2.5</v>
      </c>
      <c r="P480" s="18" cm="1">
        <f t="array" ref="P480">VLOOKUP($A480,'movie-row'!$A$2:$Z$101,_xlfn.XMATCH(P$33,'movie-row'!$A$1:$Z$1),0)</f>
        <v>0</v>
      </c>
      <c r="Q480" s="18" cm="1">
        <f t="array" ref="Q480">VLOOKUP($A480,'movie-row'!$A$2:$Z$101,_xlfn.XMATCH(Q$33,'movie-row'!$A$1:$Z$1),0)</f>
        <v>0</v>
      </c>
      <c r="R480" s="18" cm="1">
        <f t="array" ref="R480">VLOOKUP($A480,'movie-row'!$A$2:$Z$101,_xlfn.XMATCH(R$33,'movie-row'!$A$1:$Z$1),0)</f>
        <v>2.5</v>
      </c>
      <c r="S480" s="18" cm="1">
        <f t="array" ref="S480">VLOOKUP($A480,'movie-row'!$A$2:$Z$101,_xlfn.XMATCH(S$33,'movie-row'!$A$1:$Z$1),0)</f>
        <v>0</v>
      </c>
      <c r="T480" s="18" cm="1">
        <f t="array" ref="T480">VLOOKUP($A480,'movie-row'!$A$2:$Z$101,_xlfn.XMATCH(T$33,'movie-row'!$A$1:$Z$1),0)</f>
        <v>1</v>
      </c>
      <c r="U480" s="18" cm="1">
        <f t="array" ref="U480">VLOOKUP($A480,'movie-row'!$A$2:$Z$101,_xlfn.XMATCH(U$33,'movie-row'!$A$1:$Z$1),0)</f>
        <v>0</v>
      </c>
      <c r="V480" s="18" cm="1">
        <f t="array" ref="V480">VLOOKUP($A480,'movie-row'!$A$2:$Z$101,_xlfn.XMATCH(V$33,'movie-row'!$A$1:$Z$1),0)</f>
        <v>0</v>
      </c>
      <c r="W480" s="18" cm="1">
        <f t="array" ref="W480">VLOOKUP($A480,'movie-row'!$A$2:$Z$101,_xlfn.XMATCH(W$33,'movie-row'!$A$1:$Z$1),0)</f>
        <v>1.5</v>
      </c>
      <c r="X480" s="18" cm="1">
        <f t="array" ref="X480">VLOOKUP($A480,'movie-row'!$A$2:$Z$101,_xlfn.XMATCH(X$33,'movie-row'!$A$1:$Z$1),0)</f>
        <v>1</v>
      </c>
      <c r="Y480" s="18" cm="1">
        <f t="array" ref="Y480">VLOOKUP($A480,'movie-row'!$A$2:$Z$101,_xlfn.XMATCH(Y$33,'movie-row'!$A$1:$Z$1),0)</f>
        <v>2</v>
      </c>
      <c r="Z480" s="18" cm="1">
        <f t="array" ref="Z480">VLOOKUP($A480,'movie-row'!$A$2:$Z$101,_xlfn.XMATCH(Z$33,'movie-row'!$A$1:$Z$1),0)</f>
        <v>0</v>
      </c>
      <c r="AB480" s="38"/>
      <c r="AC480" s="38"/>
      <c r="AD480" s="38"/>
      <c r="AE480" s="38"/>
      <c r="AF480" s="38"/>
      <c r="AG480" s="38"/>
      <c r="AH480" s="38"/>
      <c r="AI480" s="38"/>
      <c r="AJ480" s="38"/>
      <c r="AK480" s="38"/>
      <c r="AL480" s="38"/>
      <c r="AM480" s="38"/>
      <c r="AN480" s="38"/>
      <c r="AO480" s="38"/>
      <c r="AP480" s="38"/>
      <c r="AQ480" s="38"/>
      <c r="AR480" s="38"/>
      <c r="AS480" s="38"/>
      <c r="AT480" s="38"/>
      <c r="AU480" s="38"/>
      <c r="AV480" s="38"/>
      <c r="AW480" s="38"/>
      <c r="AX480" s="38"/>
      <c r="AY480" s="38"/>
      <c r="AZ480" s="38"/>
    </row>
    <row r="481" spans="1:52">
      <c r="A481" s="21" t="s">
        <v>87</v>
      </c>
      <c r="B481" s="18" cm="1">
        <f t="array" ref="B481">VLOOKUP($A481,'movie-row'!$A$2:$Z$101,_xlfn.XMATCH(B$29,'movie-row'!$A$1:$Z$1),0)</f>
        <v>0</v>
      </c>
      <c r="C481" s="18" cm="1">
        <f t="array" ref="C481">VLOOKUP($A481,'movie-row'!$A$2:$Z$101,_xlfn.XMATCH(C$29,'movie-row'!$A$1:$Z$1),0)</f>
        <v>0</v>
      </c>
      <c r="D481" s="18" cm="1">
        <f t="array" ref="D481">VLOOKUP($A481,'movie-row'!$A$2:$Z$101,_xlfn.XMATCH(D$29,'movie-row'!$A$1:$Z$1),0)</f>
        <v>2</v>
      </c>
      <c r="E481" s="18" cm="1">
        <f t="array" ref="E481">VLOOKUP($A481,'movie-row'!$A$2:$Z$101,_xlfn.XMATCH(E$29,'movie-row'!$A$1:$Z$1),0)</f>
        <v>0</v>
      </c>
      <c r="F481" s="27" cm="1">
        <f t="array" ref="F481">VLOOKUP($A481,'movie-row'!$A$2:$Z$101,_xlfn.XMATCH(F$29,'movie-row'!$A$1:$Z$1),0)</f>
        <v>4</v>
      </c>
      <c r="G481" s="18" cm="1">
        <f t="array" ref="G481">VLOOKUP($A481,'movie-row'!$A$2:$Z$101,_xlfn.XMATCH(G$29,'movie-row'!$A$1:$Z$1),0)</f>
        <v>0</v>
      </c>
      <c r="H481" s="18" cm="1">
        <f t="array" ref="H481">VLOOKUP($A481,'movie-row'!$A$2:$Z$101,_xlfn.XMATCH(H$29,'movie-row'!$A$1:$Z$1),0)</f>
        <v>0</v>
      </c>
      <c r="I481" s="18" cm="1">
        <f t="array" ref="I481">VLOOKUP($A481,'movie-row'!$A$2:$Z$101,_xlfn.XMATCH(I$29,'movie-row'!$A$1:$Z$1),0)</f>
        <v>0</v>
      </c>
      <c r="J481" s="18" cm="1">
        <f t="array" ref="J481">VLOOKUP($A481,'movie-row'!$A$2:$Z$101,_xlfn.XMATCH(J$29,'movie-row'!$A$1:$Z$1),0)</f>
        <v>0</v>
      </c>
      <c r="K481" s="18" cm="1">
        <f t="array" ref="K481">VLOOKUP($A481,'movie-row'!$A$2:$Z$101,_xlfn.XMATCH(K$29,'movie-row'!$A$1:$Z$1),0)</f>
        <v>0</v>
      </c>
      <c r="L481" s="18" cm="1">
        <f t="array" ref="L481">VLOOKUP($A481,'movie-row'!$A$2:$Z$101,_xlfn.XMATCH(L$29,'movie-row'!$A$1:$Z$1),0)</f>
        <v>1</v>
      </c>
      <c r="M481" s="18" cm="1">
        <f t="array" ref="M481">VLOOKUP($A481,'movie-row'!$A$2:$Z$101,_xlfn.XMATCH(M$29,'movie-row'!$A$1:$Z$1),0)</f>
        <v>0</v>
      </c>
      <c r="N481" s="18" cm="1">
        <f t="array" ref="N481">VLOOKUP($A481,'movie-row'!$A$2:$Z$101,_xlfn.XMATCH(N$29,'movie-row'!$A$1:$Z$1),0)</f>
        <v>0</v>
      </c>
      <c r="O481" s="27" cm="1">
        <f t="array" ref="O481">VLOOKUP($A481,'movie-row'!$A$2:$Z$101,_xlfn.XMATCH(O$29,'movie-row'!$A$1:$Z$1),0)</f>
        <v>0</v>
      </c>
      <c r="P481" s="18" cm="1">
        <f t="array" ref="P481">VLOOKUP($A481,'movie-row'!$A$2:$Z$101,_xlfn.XMATCH(P$29,'movie-row'!$A$1:$Z$1),0)</f>
        <v>4</v>
      </c>
      <c r="Q481" s="18" cm="1">
        <f t="array" ref="Q481">VLOOKUP($A481,'movie-row'!$A$2:$Z$101,_xlfn.XMATCH(Q$29,'movie-row'!$A$1:$Z$1),0)</f>
        <v>0</v>
      </c>
      <c r="R481" s="18" cm="1">
        <f t="array" ref="R481">VLOOKUP($A481,'movie-row'!$A$2:$Z$101,_xlfn.XMATCH(R$29,'movie-row'!$A$1:$Z$1),0)</f>
        <v>0</v>
      </c>
      <c r="S481" s="18" cm="1">
        <f t="array" ref="S481">VLOOKUP($A481,'movie-row'!$A$2:$Z$101,_xlfn.XMATCH(S$29,'movie-row'!$A$1:$Z$1),0)</f>
        <v>0</v>
      </c>
      <c r="T481" s="18" cm="1">
        <f t="array" ref="T481">VLOOKUP($A481,'movie-row'!$A$2:$Z$101,_xlfn.XMATCH(T$29,'movie-row'!$A$1:$Z$1),0)</f>
        <v>0</v>
      </c>
      <c r="U481" s="18" cm="1">
        <f t="array" ref="U481">VLOOKUP($A481,'movie-row'!$A$2:$Z$101,_xlfn.XMATCH(U$29,'movie-row'!$A$1:$Z$1),0)</f>
        <v>2</v>
      </c>
      <c r="V481" s="18" cm="1">
        <f t="array" ref="V481">VLOOKUP($A481,'movie-row'!$A$2:$Z$101,_xlfn.XMATCH(V$29,'movie-row'!$A$1:$Z$1),0)</f>
        <v>0</v>
      </c>
      <c r="W481" s="18" cm="1">
        <f t="array" ref="W481">VLOOKUP($A481,'movie-row'!$A$2:$Z$101,_xlfn.XMATCH(W$29,'movie-row'!$A$1:$Z$1),0)</f>
        <v>0</v>
      </c>
      <c r="X481" s="18" cm="1">
        <f t="array" ref="X481">VLOOKUP($A481,'movie-row'!$A$2:$Z$101,_xlfn.XMATCH(X$29,'movie-row'!$A$1:$Z$1),0)</f>
        <v>0</v>
      </c>
      <c r="Y481" s="18" cm="1">
        <f t="array" ref="Y481">VLOOKUP($A481,'movie-row'!$A$2:$Z$101,_xlfn.XMATCH(Y$29,'movie-row'!$A$1:$Z$1),0)</f>
        <v>0</v>
      </c>
      <c r="Z481" s="18" cm="1">
        <f t="array" ref="Z481">VLOOKUP($A481,'movie-row'!$A$2:$Z$101,_xlfn.XMATCH(Z$29,'movie-row'!$A$1:$Z$1),0)</f>
        <v>0</v>
      </c>
      <c r="AB481" s="38"/>
      <c r="AC481" s="38"/>
      <c r="AD481" s="38"/>
      <c r="AE481" s="38"/>
      <c r="AF481" s="38"/>
      <c r="AG481" s="38"/>
      <c r="AH481" s="38"/>
      <c r="AI481" s="38"/>
      <c r="AJ481" s="38"/>
      <c r="AK481" s="38"/>
      <c r="AL481" s="38"/>
      <c r="AM481" s="38"/>
      <c r="AN481" s="38"/>
      <c r="AO481" s="38"/>
      <c r="AP481" s="38"/>
      <c r="AQ481" s="38"/>
      <c r="AR481" s="38"/>
      <c r="AS481" s="38"/>
      <c r="AT481" s="38"/>
      <c r="AU481" s="38"/>
      <c r="AV481" s="38"/>
      <c r="AW481" s="38"/>
      <c r="AX481" s="38"/>
      <c r="AY481" s="38"/>
      <c r="AZ481" s="38"/>
    </row>
    <row r="482" spans="1:52">
      <c r="A482" s="1" t="str">
        <f t="shared" ref="A482:A485" si="87">A481</f>
        <v>5503: The Fugitive (1993)</v>
      </c>
      <c r="B482" s="18" cm="1">
        <f t="array" ref="B482">VLOOKUP($A482,'movie-row'!$A$2:$Z$101,_xlfn.XMATCH(B$30,'movie-row'!$A$1:$Z$1),0)</f>
        <v>0</v>
      </c>
      <c r="C482" s="18" cm="1">
        <f t="array" ref="C482">VLOOKUP($A482,'movie-row'!$A$2:$Z$101,_xlfn.XMATCH(C$30,'movie-row'!$A$1:$Z$1),0)</f>
        <v>0</v>
      </c>
      <c r="D482" s="18" cm="1">
        <f t="array" ref="D482">VLOOKUP($A482,'movie-row'!$A$2:$Z$101,_xlfn.XMATCH(D$30,'movie-row'!$A$1:$Z$1),0)</f>
        <v>0</v>
      </c>
      <c r="E482" s="18" cm="1">
        <f t="array" ref="E482">VLOOKUP($A482,'movie-row'!$A$2:$Z$101,_xlfn.XMATCH(E$30,'movie-row'!$A$1:$Z$1),0)</f>
        <v>0</v>
      </c>
      <c r="F482" s="27" cm="1">
        <f t="array" ref="F482">VLOOKUP($A482,'movie-row'!$A$2:$Z$101,_xlfn.XMATCH(F$30,'movie-row'!$A$1:$Z$1),0)</f>
        <v>2</v>
      </c>
      <c r="G482" s="18" cm="1">
        <f t="array" ref="G482">VLOOKUP($A482,'movie-row'!$A$2:$Z$101,_xlfn.XMATCH(G$30,'movie-row'!$A$1:$Z$1),0)</f>
        <v>0</v>
      </c>
      <c r="H482" s="18" cm="1">
        <f t="array" ref="H482">VLOOKUP($A482,'movie-row'!$A$2:$Z$101,_xlfn.XMATCH(H$30,'movie-row'!$A$1:$Z$1),0)</f>
        <v>0</v>
      </c>
      <c r="I482" s="18" cm="1">
        <f t="array" ref="I482">VLOOKUP($A482,'movie-row'!$A$2:$Z$101,_xlfn.XMATCH(I$30,'movie-row'!$A$1:$Z$1),0)</f>
        <v>0</v>
      </c>
      <c r="J482" s="18" cm="1">
        <f t="array" ref="J482">VLOOKUP($A482,'movie-row'!$A$2:$Z$101,_xlfn.XMATCH(J$30,'movie-row'!$A$1:$Z$1),0)</f>
        <v>0</v>
      </c>
      <c r="K482" s="18" cm="1">
        <f t="array" ref="K482">VLOOKUP($A482,'movie-row'!$A$2:$Z$101,_xlfn.XMATCH(K$30,'movie-row'!$A$1:$Z$1),0)</f>
        <v>0</v>
      </c>
      <c r="L482" s="18" cm="1">
        <f t="array" ref="L482">VLOOKUP($A482,'movie-row'!$A$2:$Z$101,_xlfn.XMATCH(L$30,'movie-row'!$A$1:$Z$1),0)</f>
        <v>0</v>
      </c>
      <c r="M482" s="18" cm="1">
        <f t="array" ref="M482">VLOOKUP($A482,'movie-row'!$A$2:$Z$101,_xlfn.XMATCH(M$30,'movie-row'!$A$1:$Z$1),0)</f>
        <v>2</v>
      </c>
      <c r="N482" s="18" cm="1">
        <f t="array" ref="N482">VLOOKUP($A482,'movie-row'!$A$2:$Z$101,_xlfn.XMATCH(N$30,'movie-row'!$A$1:$Z$1),0)</f>
        <v>0</v>
      </c>
      <c r="O482" s="27" cm="1">
        <f t="array" ref="O482">VLOOKUP($A482,'movie-row'!$A$2:$Z$101,_xlfn.XMATCH(O$30,'movie-row'!$A$1:$Z$1),0)</f>
        <v>4</v>
      </c>
      <c r="P482" s="18" cm="1">
        <f t="array" ref="P482">VLOOKUP($A482,'movie-row'!$A$2:$Z$101,_xlfn.XMATCH(P$30,'movie-row'!$A$1:$Z$1),0)</f>
        <v>0</v>
      </c>
      <c r="Q482" s="18" cm="1">
        <f t="array" ref="Q482">VLOOKUP($A482,'movie-row'!$A$2:$Z$101,_xlfn.XMATCH(Q$30,'movie-row'!$A$1:$Z$1),0)</f>
        <v>4</v>
      </c>
      <c r="R482" s="18" cm="1">
        <f t="array" ref="R482">VLOOKUP($A482,'movie-row'!$A$2:$Z$101,_xlfn.XMATCH(R$30,'movie-row'!$A$1:$Z$1),0)</f>
        <v>0</v>
      </c>
      <c r="S482" s="18" cm="1">
        <f t="array" ref="S482">VLOOKUP($A482,'movie-row'!$A$2:$Z$101,_xlfn.XMATCH(S$30,'movie-row'!$A$1:$Z$1),0)</f>
        <v>0</v>
      </c>
      <c r="T482" s="18" cm="1">
        <f t="array" ref="T482">VLOOKUP($A482,'movie-row'!$A$2:$Z$101,_xlfn.XMATCH(T$30,'movie-row'!$A$1:$Z$1),0)</f>
        <v>0</v>
      </c>
      <c r="U482" s="18" cm="1">
        <f t="array" ref="U482">VLOOKUP($A482,'movie-row'!$A$2:$Z$101,_xlfn.XMATCH(U$30,'movie-row'!$A$1:$Z$1),0)</f>
        <v>0</v>
      </c>
      <c r="V482" s="18" cm="1">
        <f t="array" ref="V482">VLOOKUP($A482,'movie-row'!$A$2:$Z$101,_xlfn.XMATCH(V$30,'movie-row'!$A$1:$Z$1),0)</f>
        <v>0</v>
      </c>
      <c r="W482" s="18" cm="1">
        <f t="array" ref="W482">VLOOKUP($A482,'movie-row'!$A$2:$Z$101,_xlfn.XMATCH(W$30,'movie-row'!$A$1:$Z$1),0)</f>
        <v>4</v>
      </c>
      <c r="X482" s="18" cm="1">
        <f t="array" ref="X482">VLOOKUP($A482,'movie-row'!$A$2:$Z$101,_xlfn.XMATCH(X$30,'movie-row'!$A$1:$Z$1),0)</f>
        <v>2</v>
      </c>
      <c r="Y482" s="18" cm="1">
        <f t="array" ref="Y482">VLOOKUP($A482,'movie-row'!$A$2:$Z$101,_xlfn.XMATCH(Y$30,'movie-row'!$A$1:$Z$1),0)</f>
        <v>0</v>
      </c>
      <c r="Z482" s="18" cm="1">
        <f t="array" ref="Z482">VLOOKUP($A482,'movie-row'!$A$2:$Z$101,_xlfn.XMATCH(Z$30,'movie-row'!$A$1:$Z$1),0)</f>
        <v>4</v>
      </c>
      <c r="AB482" s="38"/>
      <c r="AC482" s="38"/>
      <c r="AD482" s="38"/>
      <c r="AE482" s="38"/>
      <c r="AF482" s="38"/>
      <c r="AG482" s="38"/>
      <c r="AH482" s="38"/>
      <c r="AI482" s="38"/>
      <c r="AJ482" s="38"/>
      <c r="AK482" s="38"/>
      <c r="AL482" s="38"/>
      <c r="AM482" s="38"/>
      <c r="AN482" s="38"/>
      <c r="AO482" s="38"/>
      <c r="AP482" s="38"/>
      <c r="AQ482" s="38"/>
      <c r="AR482" s="38"/>
      <c r="AS482" s="38"/>
      <c r="AT482" s="38"/>
      <c r="AU482" s="38"/>
      <c r="AV482" s="38"/>
      <c r="AW482" s="38"/>
      <c r="AX482" s="38"/>
      <c r="AY482" s="38"/>
      <c r="AZ482" s="38"/>
    </row>
    <row r="483" spans="1:52">
      <c r="A483" s="1" t="str">
        <f t="shared" si="87"/>
        <v>5503: The Fugitive (1993)</v>
      </c>
      <c r="B483" s="18" cm="1">
        <f t="array" ref="B483">VLOOKUP($A483,'movie-row'!$A$2:$Z$101,_xlfn.XMATCH(B$31,'movie-row'!$A$1:$Z$1),0)</f>
        <v>0</v>
      </c>
      <c r="C483" s="18" cm="1">
        <f t="array" ref="C483">VLOOKUP($A483,'movie-row'!$A$2:$Z$101,_xlfn.XMATCH(C$31,'movie-row'!$A$1:$Z$1),0)</f>
        <v>4</v>
      </c>
      <c r="D483" s="18" cm="1">
        <f t="array" ref="D483">VLOOKUP($A483,'movie-row'!$A$2:$Z$101,_xlfn.XMATCH(D$31,'movie-row'!$A$1:$Z$1),0)</f>
        <v>0</v>
      </c>
      <c r="E483" s="18" cm="1">
        <f t="array" ref="E483">VLOOKUP($A483,'movie-row'!$A$2:$Z$101,_xlfn.XMATCH(E$31,'movie-row'!$A$1:$Z$1),0)</f>
        <v>4</v>
      </c>
      <c r="F483" s="27" cm="1">
        <f t="array" ref="F483">VLOOKUP($A483,'movie-row'!$A$2:$Z$101,_xlfn.XMATCH(F$31,'movie-row'!$A$1:$Z$1),0)</f>
        <v>2.5</v>
      </c>
      <c r="G483" s="18" cm="1">
        <f t="array" ref="G483">VLOOKUP($A483,'movie-row'!$A$2:$Z$101,_xlfn.XMATCH(G$31,'movie-row'!$A$1:$Z$1),0)</f>
        <v>0</v>
      </c>
      <c r="H483" s="18" cm="1">
        <f t="array" ref="H483">VLOOKUP($A483,'movie-row'!$A$2:$Z$101,_xlfn.XMATCH(H$31,'movie-row'!$A$1:$Z$1),0)</f>
        <v>0</v>
      </c>
      <c r="I483" s="18" cm="1">
        <f t="array" ref="I483">VLOOKUP($A483,'movie-row'!$A$2:$Z$101,_xlfn.XMATCH(I$31,'movie-row'!$A$1:$Z$1),0)</f>
        <v>0</v>
      </c>
      <c r="J483" s="18" cm="1">
        <f t="array" ref="J483">VLOOKUP($A483,'movie-row'!$A$2:$Z$101,_xlfn.XMATCH(J$31,'movie-row'!$A$1:$Z$1),0)</f>
        <v>0</v>
      </c>
      <c r="K483" s="18" cm="1">
        <f t="array" ref="K483">VLOOKUP($A483,'movie-row'!$A$2:$Z$101,_xlfn.XMATCH(K$31,'movie-row'!$A$1:$Z$1),0)</f>
        <v>0</v>
      </c>
      <c r="L483" s="18" cm="1">
        <f t="array" ref="L483">VLOOKUP($A483,'movie-row'!$A$2:$Z$101,_xlfn.XMATCH(L$31,'movie-row'!$A$1:$Z$1),0)</f>
        <v>0</v>
      </c>
      <c r="M483" s="18" cm="1">
        <f t="array" ref="M483">VLOOKUP($A483,'movie-row'!$A$2:$Z$101,_xlfn.XMATCH(M$31,'movie-row'!$A$1:$Z$1),0)</f>
        <v>0</v>
      </c>
      <c r="N483" s="18" cm="1">
        <f t="array" ref="N483">VLOOKUP($A483,'movie-row'!$A$2:$Z$101,_xlfn.XMATCH(N$31,'movie-row'!$A$1:$Z$1),0)</f>
        <v>0</v>
      </c>
      <c r="O483" s="27" cm="1">
        <f t="array" ref="O483">VLOOKUP($A483,'movie-row'!$A$2:$Z$101,_xlfn.XMATCH(O$31,'movie-row'!$A$1:$Z$1),0)</f>
        <v>0</v>
      </c>
      <c r="P483" s="18" cm="1">
        <f t="array" ref="P483">VLOOKUP($A483,'movie-row'!$A$2:$Z$101,_xlfn.XMATCH(P$31,'movie-row'!$A$1:$Z$1),0)</f>
        <v>0</v>
      </c>
      <c r="Q483" s="18" cm="1">
        <f t="array" ref="Q483">VLOOKUP($A483,'movie-row'!$A$2:$Z$101,_xlfn.XMATCH(Q$31,'movie-row'!$A$1:$Z$1),0)</f>
        <v>3.5</v>
      </c>
      <c r="R483" s="18" cm="1">
        <f t="array" ref="R483">VLOOKUP($A483,'movie-row'!$A$2:$Z$101,_xlfn.XMATCH(R$31,'movie-row'!$A$1:$Z$1),0)</f>
        <v>0</v>
      </c>
      <c r="S483" s="18" cm="1">
        <f t="array" ref="S483">VLOOKUP($A483,'movie-row'!$A$2:$Z$101,_xlfn.XMATCH(S$31,'movie-row'!$A$1:$Z$1),0)</f>
        <v>4</v>
      </c>
      <c r="T483" s="18" cm="1">
        <f t="array" ref="T483">VLOOKUP($A483,'movie-row'!$A$2:$Z$101,_xlfn.XMATCH(T$31,'movie-row'!$A$1:$Z$1),0)</f>
        <v>0</v>
      </c>
      <c r="U483" s="18" cm="1">
        <f t="array" ref="U483">VLOOKUP($A483,'movie-row'!$A$2:$Z$101,_xlfn.XMATCH(U$31,'movie-row'!$A$1:$Z$1),0)</f>
        <v>0</v>
      </c>
      <c r="V483" s="18" cm="1">
        <f t="array" ref="V483">VLOOKUP($A483,'movie-row'!$A$2:$Z$101,_xlfn.XMATCH(V$31,'movie-row'!$A$1:$Z$1),0)</f>
        <v>0</v>
      </c>
      <c r="W483" s="18" cm="1">
        <f t="array" ref="W483">VLOOKUP($A483,'movie-row'!$A$2:$Z$101,_xlfn.XMATCH(W$31,'movie-row'!$A$1:$Z$1),0)</f>
        <v>3.5</v>
      </c>
      <c r="X483" s="18" cm="1">
        <f t="array" ref="X483">VLOOKUP($A483,'movie-row'!$A$2:$Z$101,_xlfn.XMATCH(X$31,'movie-row'!$A$1:$Z$1),0)</f>
        <v>0</v>
      </c>
      <c r="Y483" s="18" cm="1">
        <f t="array" ref="Y483">VLOOKUP($A483,'movie-row'!$A$2:$Z$101,_xlfn.XMATCH(Y$31,'movie-row'!$A$1:$Z$1),0)</f>
        <v>2.5</v>
      </c>
      <c r="Z483" s="18" cm="1">
        <f t="array" ref="Z483">VLOOKUP($A483,'movie-row'!$A$2:$Z$101,_xlfn.XMATCH(Z$31,'movie-row'!$A$1:$Z$1),0)</f>
        <v>0</v>
      </c>
      <c r="AB483" s="38"/>
      <c r="AC483" s="38"/>
      <c r="AD483" s="38"/>
      <c r="AE483" s="38"/>
      <c r="AF483" s="38"/>
      <c r="AG483" s="38"/>
      <c r="AH483" s="38"/>
      <c r="AI483" s="38"/>
      <c r="AJ483" s="38"/>
      <c r="AK483" s="38"/>
      <c r="AL483" s="38"/>
      <c r="AM483" s="38"/>
      <c r="AN483" s="38"/>
      <c r="AO483" s="38"/>
      <c r="AP483" s="38"/>
      <c r="AQ483" s="38"/>
      <c r="AR483" s="38"/>
      <c r="AS483" s="38"/>
      <c r="AT483" s="38"/>
      <c r="AU483" s="38"/>
      <c r="AV483" s="38"/>
      <c r="AW483" s="38"/>
      <c r="AX483" s="38"/>
      <c r="AY483" s="38"/>
      <c r="AZ483" s="38"/>
    </row>
    <row r="484" spans="1:52">
      <c r="A484" s="1" t="str">
        <f t="shared" si="87"/>
        <v>5503: The Fugitive (1993)</v>
      </c>
      <c r="B484" s="18" cm="1">
        <f t="array" ref="B484">VLOOKUP($A484,'movie-row'!$A$2:$Z$101,_xlfn.XMATCH(B$32,'movie-row'!$A$1:$Z$1),0)</f>
        <v>0</v>
      </c>
      <c r="C484" s="18" cm="1">
        <f t="array" ref="C484">VLOOKUP($A484,'movie-row'!$A$2:$Z$101,_xlfn.XMATCH(C$32,'movie-row'!$A$1:$Z$1),0)</f>
        <v>0</v>
      </c>
      <c r="D484" s="18" cm="1">
        <f t="array" ref="D484">VLOOKUP($A484,'movie-row'!$A$2:$Z$101,_xlfn.XMATCH(D$32,'movie-row'!$A$1:$Z$1),0)</f>
        <v>0</v>
      </c>
      <c r="E484" s="18" cm="1">
        <f t="array" ref="E484">VLOOKUP($A484,'movie-row'!$A$2:$Z$101,_xlfn.XMATCH(E$32,'movie-row'!$A$1:$Z$1),0)</f>
        <v>0</v>
      </c>
      <c r="F484" s="27" cm="1">
        <f t="array" ref="F484">VLOOKUP($A484,'movie-row'!$A$2:$Z$101,_xlfn.XMATCH(F$32,'movie-row'!$A$1:$Z$1),0)</f>
        <v>4</v>
      </c>
      <c r="G484" s="18" cm="1">
        <f t="array" ref="G484">VLOOKUP($A484,'movie-row'!$A$2:$Z$101,_xlfn.XMATCH(G$32,'movie-row'!$A$1:$Z$1),0)</f>
        <v>0</v>
      </c>
      <c r="H484" s="18" cm="1">
        <f t="array" ref="H484">VLOOKUP($A484,'movie-row'!$A$2:$Z$101,_xlfn.XMATCH(H$32,'movie-row'!$A$1:$Z$1),0)</f>
        <v>0</v>
      </c>
      <c r="I484" s="18" cm="1">
        <f t="array" ref="I484">VLOOKUP($A484,'movie-row'!$A$2:$Z$101,_xlfn.XMATCH(I$32,'movie-row'!$A$1:$Z$1),0)</f>
        <v>4</v>
      </c>
      <c r="J484" s="18" cm="1">
        <f t="array" ref="J484">VLOOKUP($A484,'movie-row'!$A$2:$Z$101,_xlfn.XMATCH(J$32,'movie-row'!$A$1:$Z$1),0)</f>
        <v>0</v>
      </c>
      <c r="K484" s="18" cm="1">
        <f t="array" ref="K484">VLOOKUP($A484,'movie-row'!$A$2:$Z$101,_xlfn.XMATCH(K$32,'movie-row'!$A$1:$Z$1),0)</f>
        <v>4</v>
      </c>
      <c r="L484" s="18" cm="1">
        <f t="array" ref="L484">VLOOKUP($A484,'movie-row'!$A$2:$Z$101,_xlfn.XMATCH(L$32,'movie-row'!$A$1:$Z$1),0)</f>
        <v>0</v>
      </c>
      <c r="M484" s="18" cm="1">
        <f t="array" ref="M484">VLOOKUP($A484,'movie-row'!$A$2:$Z$101,_xlfn.XMATCH(M$32,'movie-row'!$A$1:$Z$1),0)</f>
        <v>3.5</v>
      </c>
      <c r="N484" s="18" cm="1">
        <f t="array" ref="N484">VLOOKUP($A484,'movie-row'!$A$2:$Z$101,_xlfn.XMATCH(N$32,'movie-row'!$A$1:$Z$1),0)</f>
        <v>0</v>
      </c>
      <c r="O484" s="27" cm="1">
        <f t="array" ref="O484">VLOOKUP($A484,'movie-row'!$A$2:$Z$101,_xlfn.XMATCH(O$32,'movie-row'!$A$1:$Z$1),0)</f>
        <v>0</v>
      </c>
      <c r="P484" s="18" cm="1">
        <f t="array" ref="P484">VLOOKUP($A484,'movie-row'!$A$2:$Z$101,_xlfn.XMATCH(P$32,'movie-row'!$A$1:$Z$1),0)</f>
        <v>2.5</v>
      </c>
      <c r="Q484" s="18" cm="1">
        <f t="array" ref="Q484">VLOOKUP($A484,'movie-row'!$A$2:$Z$101,_xlfn.XMATCH(Q$32,'movie-row'!$A$1:$Z$1),0)</f>
        <v>2</v>
      </c>
      <c r="R484" s="18" cm="1">
        <f t="array" ref="R484">VLOOKUP($A484,'movie-row'!$A$2:$Z$101,_xlfn.XMATCH(R$32,'movie-row'!$A$1:$Z$1),0)</f>
        <v>0</v>
      </c>
      <c r="S484" s="18" cm="1">
        <f t="array" ref="S484">VLOOKUP($A484,'movie-row'!$A$2:$Z$101,_xlfn.XMATCH(S$32,'movie-row'!$A$1:$Z$1),0)</f>
        <v>0</v>
      </c>
      <c r="T484" s="18" cm="1">
        <f t="array" ref="T484">VLOOKUP($A484,'movie-row'!$A$2:$Z$101,_xlfn.XMATCH(T$32,'movie-row'!$A$1:$Z$1),0)</f>
        <v>2</v>
      </c>
      <c r="U484" s="18" cm="1">
        <f t="array" ref="U484">VLOOKUP($A484,'movie-row'!$A$2:$Z$101,_xlfn.XMATCH(U$32,'movie-row'!$A$1:$Z$1),0)</f>
        <v>4</v>
      </c>
      <c r="V484" s="18" cm="1">
        <f t="array" ref="V484">VLOOKUP($A484,'movie-row'!$A$2:$Z$101,_xlfn.XMATCH(V$32,'movie-row'!$A$1:$Z$1),0)</f>
        <v>4</v>
      </c>
      <c r="W484" s="18" cm="1">
        <f t="array" ref="W484">VLOOKUP($A484,'movie-row'!$A$2:$Z$101,_xlfn.XMATCH(W$32,'movie-row'!$A$1:$Z$1),0)</f>
        <v>0</v>
      </c>
      <c r="X484" s="18" cm="1">
        <f t="array" ref="X484">VLOOKUP($A484,'movie-row'!$A$2:$Z$101,_xlfn.XMATCH(X$32,'movie-row'!$A$1:$Z$1),0)</f>
        <v>0</v>
      </c>
      <c r="Y484" s="18" cm="1">
        <f t="array" ref="Y484">VLOOKUP($A484,'movie-row'!$A$2:$Z$101,_xlfn.XMATCH(Y$32,'movie-row'!$A$1:$Z$1),0)</f>
        <v>0</v>
      </c>
      <c r="Z484" s="18" cm="1">
        <f t="array" ref="Z484">VLOOKUP($A484,'movie-row'!$A$2:$Z$101,_xlfn.XMATCH(Z$32,'movie-row'!$A$1:$Z$1),0)</f>
        <v>0</v>
      </c>
      <c r="AB484" s="38"/>
      <c r="AC484" s="38"/>
      <c r="AD484" s="38"/>
      <c r="AE484" s="38"/>
      <c r="AF484" s="38"/>
      <c r="AG484" s="38"/>
      <c r="AH484" s="38"/>
      <c r="AI484" s="38"/>
      <c r="AJ484" s="38"/>
      <c r="AK484" s="38"/>
      <c r="AL484" s="38"/>
      <c r="AM484" s="38"/>
      <c r="AN484" s="38"/>
      <c r="AO484" s="38"/>
      <c r="AP484" s="38"/>
      <c r="AQ484" s="38"/>
      <c r="AR484" s="38"/>
      <c r="AS484" s="38"/>
      <c r="AT484" s="38"/>
      <c r="AU484" s="38"/>
      <c r="AV484" s="38"/>
      <c r="AW484" s="38"/>
      <c r="AX484" s="38"/>
      <c r="AY484" s="38"/>
      <c r="AZ484" s="38"/>
    </row>
    <row r="485" spans="1:52">
      <c r="A485" s="1" t="str">
        <f t="shared" si="87"/>
        <v>5503: The Fugitive (1993)</v>
      </c>
      <c r="B485" s="18" cm="1">
        <f t="array" ref="B485">VLOOKUP($A485,'movie-row'!$A$2:$Z$101,_xlfn.XMATCH(B$33,'movie-row'!$A$1:$Z$1),0)</f>
        <v>0</v>
      </c>
      <c r="C485" s="18" cm="1">
        <f t="array" ref="C485">VLOOKUP($A485,'movie-row'!$A$2:$Z$101,_xlfn.XMATCH(C$33,'movie-row'!$A$1:$Z$1),0)</f>
        <v>0</v>
      </c>
      <c r="D485" s="18" cm="1">
        <f t="array" ref="D485">VLOOKUP($A485,'movie-row'!$A$2:$Z$101,_xlfn.XMATCH(D$33,'movie-row'!$A$1:$Z$1),0)</f>
        <v>3.5</v>
      </c>
      <c r="E485" s="18" cm="1">
        <f t="array" ref="E485">VLOOKUP($A485,'movie-row'!$A$2:$Z$101,_xlfn.XMATCH(E$33,'movie-row'!$A$1:$Z$1),0)</f>
        <v>0</v>
      </c>
      <c r="F485" s="27" cm="1">
        <f t="array" ref="F485">VLOOKUP($A485,'movie-row'!$A$2:$Z$101,_xlfn.XMATCH(F$33,'movie-row'!$A$1:$Z$1),0)</f>
        <v>4</v>
      </c>
      <c r="G485" s="18" cm="1">
        <f t="array" ref="G485">VLOOKUP($A485,'movie-row'!$A$2:$Z$101,_xlfn.XMATCH(G$33,'movie-row'!$A$1:$Z$1),0)</f>
        <v>3.5</v>
      </c>
      <c r="H485" s="18" cm="1">
        <f t="array" ref="H485">VLOOKUP($A485,'movie-row'!$A$2:$Z$101,_xlfn.XMATCH(H$33,'movie-row'!$A$1:$Z$1),0)</f>
        <v>2</v>
      </c>
      <c r="I485" s="18" cm="1">
        <f t="array" ref="I485">VLOOKUP($A485,'movie-row'!$A$2:$Z$101,_xlfn.XMATCH(I$33,'movie-row'!$A$1:$Z$1),0)</f>
        <v>0</v>
      </c>
      <c r="J485" s="18" cm="1">
        <f t="array" ref="J485">VLOOKUP($A485,'movie-row'!$A$2:$Z$101,_xlfn.XMATCH(J$33,'movie-row'!$A$1:$Z$1),0)</f>
        <v>4</v>
      </c>
      <c r="K485" s="18" cm="1">
        <f t="array" ref="K485">VLOOKUP($A485,'movie-row'!$A$2:$Z$101,_xlfn.XMATCH(K$33,'movie-row'!$A$1:$Z$1),0)</f>
        <v>3.5</v>
      </c>
      <c r="L485" s="18" cm="1">
        <f t="array" ref="L485">VLOOKUP($A485,'movie-row'!$A$2:$Z$101,_xlfn.XMATCH(L$33,'movie-row'!$A$1:$Z$1),0)</f>
        <v>3.5</v>
      </c>
      <c r="M485" s="18" cm="1">
        <f t="array" ref="M485">VLOOKUP($A485,'movie-row'!$A$2:$Z$101,_xlfn.XMATCH(M$33,'movie-row'!$A$1:$Z$1),0)</f>
        <v>0</v>
      </c>
      <c r="N485" s="18" cm="1">
        <f t="array" ref="N485">VLOOKUP($A485,'movie-row'!$A$2:$Z$101,_xlfn.XMATCH(N$33,'movie-row'!$A$1:$Z$1),0)</f>
        <v>2</v>
      </c>
      <c r="O485" s="27" cm="1">
        <f t="array" ref="O485">VLOOKUP($A485,'movie-row'!$A$2:$Z$101,_xlfn.XMATCH(O$33,'movie-row'!$A$1:$Z$1),0)</f>
        <v>3.5</v>
      </c>
      <c r="P485" s="18" cm="1">
        <f t="array" ref="P485">VLOOKUP($A485,'movie-row'!$A$2:$Z$101,_xlfn.XMATCH(P$33,'movie-row'!$A$1:$Z$1),0)</f>
        <v>0</v>
      </c>
      <c r="Q485" s="18" cm="1">
        <f t="array" ref="Q485">VLOOKUP($A485,'movie-row'!$A$2:$Z$101,_xlfn.XMATCH(Q$33,'movie-row'!$A$1:$Z$1),0)</f>
        <v>0</v>
      </c>
      <c r="R485" s="18" cm="1">
        <f t="array" ref="R485">VLOOKUP($A485,'movie-row'!$A$2:$Z$101,_xlfn.XMATCH(R$33,'movie-row'!$A$1:$Z$1),0)</f>
        <v>4</v>
      </c>
      <c r="S485" s="18" cm="1">
        <f t="array" ref="S485">VLOOKUP($A485,'movie-row'!$A$2:$Z$101,_xlfn.XMATCH(S$33,'movie-row'!$A$1:$Z$1),0)</f>
        <v>0</v>
      </c>
      <c r="T485" s="18" cm="1">
        <f t="array" ref="T485">VLOOKUP($A485,'movie-row'!$A$2:$Z$101,_xlfn.XMATCH(T$33,'movie-row'!$A$1:$Z$1),0)</f>
        <v>2.5</v>
      </c>
      <c r="U485" s="18" cm="1">
        <f t="array" ref="U485">VLOOKUP($A485,'movie-row'!$A$2:$Z$101,_xlfn.XMATCH(U$33,'movie-row'!$A$1:$Z$1),0)</f>
        <v>0</v>
      </c>
      <c r="V485" s="18" cm="1">
        <f t="array" ref="V485">VLOOKUP($A485,'movie-row'!$A$2:$Z$101,_xlfn.XMATCH(V$33,'movie-row'!$A$1:$Z$1),0)</f>
        <v>2</v>
      </c>
      <c r="W485" s="18" cm="1">
        <f t="array" ref="W485">VLOOKUP($A485,'movie-row'!$A$2:$Z$101,_xlfn.XMATCH(W$33,'movie-row'!$A$1:$Z$1),0)</f>
        <v>4</v>
      </c>
      <c r="X485" s="18" cm="1">
        <f t="array" ref="X485">VLOOKUP($A485,'movie-row'!$A$2:$Z$101,_xlfn.XMATCH(X$33,'movie-row'!$A$1:$Z$1),0)</f>
        <v>4</v>
      </c>
      <c r="Y485" s="18" cm="1">
        <f t="array" ref="Y485">VLOOKUP($A485,'movie-row'!$A$2:$Z$101,_xlfn.XMATCH(Y$33,'movie-row'!$A$1:$Z$1),0)</f>
        <v>0</v>
      </c>
      <c r="Z485" s="18" cm="1">
        <f t="array" ref="Z485">VLOOKUP($A485,'movie-row'!$A$2:$Z$101,_xlfn.XMATCH(Z$33,'movie-row'!$A$1:$Z$1),0)</f>
        <v>0</v>
      </c>
      <c r="AB485" s="38"/>
      <c r="AC485" s="38"/>
      <c r="AD485" s="38"/>
      <c r="AE485" s="38"/>
      <c r="AF485" s="38"/>
      <c r="AG485" s="38"/>
      <c r="AH485" s="38"/>
      <c r="AI485" s="38"/>
      <c r="AJ485" s="38"/>
      <c r="AK485" s="38"/>
      <c r="AL485" s="38"/>
      <c r="AM485" s="38"/>
      <c r="AN485" s="38"/>
      <c r="AO485" s="38"/>
      <c r="AP485" s="38"/>
      <c r="AQ485" s="38"/>
      <c r="AR485" s="38"/>
      <c r="AS485" s="38"/>
      <c r="AT485" s="38"/>
      <c r="AU485" s="38"/>
      <c r="AV485" s="38"/>
      <c r="AW485" s="38"/>
      <c r="AX485" s="38"/>
      <c r="AY485" s="38"/>
      <c r="AZ485" s="38"/>
    </row>
    <row r="486" spans="1:52">
      <c r="A486" s="21" t="s">
        <v>88</v>
      </c>
      <c r="B486" s="18" cm="1">
        <f t="array" ref="B486">VLOOKUP($A486,'movie-row'!$A$2:$Z$101,_xlfn.XMATCH(B$29,'movie-row'!$A$1:$Z$1),0)</f>
        <v>3.5</v>
      </c>
      <c r="C486" s="18" cm="1">
        <f t="array" ref="C486">VLOOKUP($A486,'movie-row'!$A$2:$Z$101,_xlfn.XMATCH(C$29,'movie-row'!$A$1:$Z$1),0)</f>
        <v>0</v>
      </c>
      <c r="D486" s="18" cm="1">
        <f t="array" ref="D486">VLOOKUP($A486,'movie-row'!$A$2:$Z$101,_xlfn.XMATCH(D$29,'movie-row'!$A$1:$Z$1),0)</f>
        <v>0</v>
      </c>
      <c r="E486" s="18" cm="1">
        <f t="array" ref="E486">VLOOKUP($A486,'movie-row'!$A$2:$Z$101,_xlfn.XMATCH(E$29,'movie-row'!$A$1:$Z$1),0)</f>
        <v>0</v>
      </c>
      <c r="F486" s="27" cm="1">
        <f t="array" ref="F486">VLOOKUP($A486,'movie-row'!$A$2:$Z$101,_xlfn.XMATCH(F$29,'movie-row'!$A$1:$Z$1),0)</f>
        <v>0</v>
      </c>
      <c r="G486" s="18" cm="1">
        <f t="array" ref="G486">VLOOKUP($A486,'movie-row'!$A$2:$Z$101,_xlfn.XMATCH(G$29,'movie-row'!$A$1:$Z$1),0)</f>
        <v>0</v>
      </c>
      <c r="H486" s="18" cm="1">
        <f t="array" ref="H486">VLOOKUP($A486,'movie-row'!$A$2:$Z$101,_xlfn.XMATCH(H$29,'movie-row'!$A$1:$Z$1),0)</f>
        <v>0</v>
      </c>
      <c r="I486" s="18" cm="1">
        <f t="array" ref="I486">VLOOKUP($A486,'movie-row'!$A$2:$Z$101,_xlfn.XMATCH(I$29,'movie-row'!$A$1:$Z$1),0)</f>
        <v>0</v>
      </c>
      <c r="J486" s="18" cm="1">
        <f t="array" ref="J486">VLOOKUP($A486,'movie-row'!$A$2:$Z$101,_xlfn.XMATCH(J$29,'movie-row'!$A$1:$Z$1),0)</f>
        <v>3</v>
      </c>
      <c r="K486" s="18" cm="1">
        <f t="array" ref="K486">VLOOKUP($A486,'movie-row'!$A$2:$Z$101,_xlfn.XMATCH(K$29,'movie-row'!$A$1:$Z$1),0)</f>
        <v>2.5</v>
      </c>
      <c r="L486" s="18" cm="1">
        <f t="array" ref="L486">VLOOKUP($A486,'movie-row'!$A$2:$Z$101,_xlfn.XMATCH(L$29,'movie-row'!$A$1:$Z$1),0)</f>
        <v>2.5</v>
      </c>
      <c r="M486" s="18" cm="1">
        <f t="array" ref="M486">VLOOKUP($A486,'movie-row'!$A$2:$Z$101,_xlfn.XMATCH(M$29,'movie-row'!$A$1:$Z$1),0)</f>
        <v>2.5</v>
      </c>
      <c r="N486" s="18" cm="1">
        <f t="array" ref="N486">VLOOKUP($A486,'movie-row'!$A$2:$Z$101,_xlfn.XMATCH(N$29,'movie-row'!$A$1:$Z$1),0)</f>
        <v>0</v>
      </c>
      <c r="O486" s="27" cm="1">
        <f t="array" ref="O486">VLOOKUP($A486,'movie-row'!$A$2:$Z$101,_xlfn.XMATCH(O$29,'movie-row'!$A$1:$Z$1),0)</f>
        <v>0</v>
      </c>
      <c r="P486" s="18" cm="1">
        <f t="array" ref="P486">VLOOKUP($A486,'movie-row'!$A$2:$Z$101,_xlfn.XMATCH(P$29,'movie-row'!$A$1:$Z$1),0)</f>
        <v>1</v>
      </c>
      <c r="Q486" s="18" cm="1">
        <f t="array" ref="Q486">VLOOKUP($A486,'movie-row'!$A$2:$Z$101,_xlfn.XMATCH(Q$29,'movie-row'!$A$1:$Z$1),0)</f>
        <v>2.5</v>
      </c>
      <c r="R486" s="18" cm="1">
        <f t="array" ref="R486">VLOOKUP($A486,'movie-row'!$A$2:$Z$101,_xlfn.XMATCH(R$29,'movie-row'!$A$1:$Z$1),0)</f>
        <v>0</v>
      </c>
      <c r="S486" s="18" cm="1">
        <f t="array" ref="S486">VLOOKUP($A486,'movie-row'!$A$2:$Z$101,_xlfn.XMATCH(S$29,'movie-row'!$A$1:$Z$1),0)</f>
        <v>0</v>
      </c>
      <c r="T486" s="18" cm="1">
        <f t="array" ref="T486">VLOOKUP($A486,'movie-row'!$A$2:$Z$101,_xlfn.XMATCH(T$29,'movie-row'!$A$1:$Z$1),0)</f>
        <v>0</v>
      </c>
      <c r="U486" s="18" cm="1">
        <f t="array" ref="U486">VLOOKUP($A486,'movie-row'!$A$2:$Z$101,_xlfn.XMATCH(U$29,'movie-row'!$A$1:$Z$1),0)</f>
        <v>0</v>
      </c>
      <c r="V486" s="18" cm="1">
        <f t="array" ref="V486">VLOOKUP($A486,'movie-row'!$A$2:$Z$101,_xlfn.XMATCH(V$29,'movie-row'!$A$1:$Z$1),0)</f>
        <v>3</v>
      </c>
      <c r="W486" s="18" cm="1">
        <f t="array" ref="W486">VLOOKUP($A486,'movie-row'!$A$2:$Z$101,_xlfn.XMATCH(W$29,'movie-row'!$A$1:$Z$1),0)</f>
        <v>3</v>
      </c>
      <c r="X486" s="18" cm="1">
        <f t="array" ref="X486">VLOOKUP($A486,'movie-row'!$A$2:$Z$101,_xlfn.XMATCH(X$29,'movie-row'!$A$1:$Z$1),0)</f>
        <v>0</v>
      </c>
      <c r="Y486" s="18" cm="1">
        <f t="array" ref="Y486">VLOOKUP($A486,'movie-row'!$A$2:$Z$101,_xlfn.XMATCH(Y$29,'movie-row'!$A$1:$Z$1),0)</f>
        <v>0</v>
      </c>
      <c r="Z486" s="18" cm="1">
        <f t="array" ref="Z486">VLOOKUP($A486,'movie-row'!$A$2:$Z$101,_xlfn.XMATCH(Z$29,'movie-row'!$A$1:$Z$1),0)</f>
        <v>0</v>
      </c>
      <c r="AB486" s="38"/>
      <c r="AC486" s="38"/>
      <c r="AD486" s="38"/>
      <c r="AE486" s="38"/>
      <c r="AF486" s="38"/>
      <c r="AG486" s="38"/>
      <c r="AH486" s="38"/>
      <c r="AI486" s="38"/>
      <c r="AJ486" s="38"/>
      <c r="AK486" s="38"/>
      <c r="AL486" s="38"/>
      <c r="AM486" s="38"/>
      <c r="AN486" s="38"/>
      <c r="AO486" s="38"/>
      <c r="AP486" s="38"/>
      <c r="AQ486" s="38"/>
      <c r="AR486" s="38"/>
      <c r="AS486" s="38"/>
      <c r="AT486" s="38"/>
      <c r="AU486" s="38"/>
      <c r="AV486" s="38"/>
      <c r="AW486" s="38"/>
      <c r="AX486" s="38"/>
      <c r="AY486" s="38"/>
      <c r="AZ486" s="38"/>
    </row>
    <row r="487" spans="1:52">
      <c r="A487" s="1" t="str">
        <f t="shared" ref="A487:A490" si="88">A486</f>
        <v>7443: Chicken Run (2000)</v>
      </c>
      <c r="B487" s="18" cm="1">
        <f t="array" ref="B487">VLOOKUP($A487,'movie-row'!$A$2:$Z$101,_xlfn.XMATCH(B$30,'movie-row'!$A$1:$Z$1),0)</f>
        <v>0</v>
      </c>
      <c r="C487" s="18" cm="1">
        <f t="array" ref="C487">VLOOKUP($A487,'movie-row'!$A$2:$Z$101,_xlfn.XMATCH(C$30,'movie-row'!$A$1:$Z$1),0)</f>
        <v>3</v>
      </c>
      <c r="D487" s="18" cm="1">
        <f t="array" ref="D487">VLOOKUP($A487,'movie-row'!$A$2:$Z$101,_xlfn.XMATCH(D$30,'movie-row'!$A$1:$Z$1),0)</f>
        <v>3</v>
      </c>
      <c r="E487" s="18" cm="1">
        <f t="array" ref="E487">VLOOKUP($A487,'movie-row'!$A$2:$Z$101,_xlfn.XMATCH(E$30,'movie-row'!$A$1:$Z$1),0)</f>
        <v>0</v>
      </c>
      <c r="F487" s="27" cm="1">
        <f t="array" ref="F487">VLOOKUP($A487,'movie-row'!$A$2:$Z$101,_xlfn.XMATCH(F$30,'movie-row'!$A$1:$Z$1),0)</f>
        <v>0</v>
      </c>
      <c r="G487" s="18" cm="1">
        <f t="array" ref="G487">VLOOKUP($A487,'movie-row'!$A$2:$Z$101,_xlfn.XMATCH(G$30,'movie-row'!$A$1:$Z$1),0)</f>
        <v>0</v>
      </c>
      <c r="H487" s="18" cm="1">
        <f t="array" ref="H487">VLOOKUP($A487,'movie-row'!$A$2:$Z$101,_xlfn.XMATCH(H$30,'movie-row'!$A$1:$Z$1),0)</f>
        <v>0</v>
      </c>
      <c r="I487" s="18" cm="1">
        <f t="array" ref="I487">VLOOKUP($A487,'movie-row'!$A$2:$Z$101,_xlfn.XMATCH(I$30,'movie-row'!$A$1:$Z$1),0)</f>
        <v>0</v>
      </c>
      <c r="J487" s="18" cm="1">
        <f t="array" ref="J487">VLOOKUP($A487,'movie-row'!$A$2:$Z$101,_xlfn.XMATCH(J$30,'movie-row'!$A$1:$Z$1),0)</f>
        <v>0</v>
      </c>
      <c r="K487" s="18" cm="1">
        <f t="array" ref="K487">VLOOKUP($A487,'movie-row'!$A$2:$Z$101,_xlfn.XMATCH(K$30,'movie-row'!$A$1:$Z$1),0)</f>
        <v>3.5</v>
      </c>
      <c r="L487" s="18" cm="1">
        <f t="array" ref="L487">VLOOKUP($A487,'movie-row'!$A$2:$Z$101,_xlfn.XMATCH(L$30,'movie-row'!$A$1:$Z$1),0)</f>
        <v>0</v>
      </c>
      <c r="M487" s="18" cm="1">
        <f t="array" ref="M487">VLOOKUP($A487,'movie-row'!$A$2:$Z$101,_xlfn.XMATCH(M$30,'movie-row'!$A$1:$Z$1),0)</f>
        <v>0</v>
      </c>
      <c r="N487" s="18" cm="1">
        <f t="array" ref="N487">VLOOKUP($A487,'movie-row'!$A$2:$Z$101,_xlfn.XMATCH(N$30,'movie-row'!$A$1:$Z$1),0)</f>
        <v>0</v>
      </c>
      <c r="O487" s="27" cm="1">
        <f t="array" ref="O487">VLOOKUP($A487,'movie-row'!$A$2:$Z$101,_xlfn.XMATCH(O$30,'movie-row'!$A$1:$Z$1),0)</f>
        <v>1</v>
      </c>
      <c r="P487" s="18" cm="1">
        <f t="array" ref="P487">VLOOKUP($A487,'movie-row'!$A$2:$Z$101,_xlfn.XMATCH(P$30,'movie-row'!$A$1:$Z$1),0)</f>
        <v>0</v>
      </c>
      <c r="Q487" s="18" cm="1">
        <f t="array" ref="Q487">VLOOKUP($A487,'movie-row'!$A$2:$Z$101,_xlfn.XMATCH(Q$30,'movie-row'!$A$1:$Z$1),0)</f>
        <v>1</v>
      </c>
      <c r="R487" s="18" cm="1">
        <f t="array" ref="R487">VLOOKUP($A487,'movie-row'!$A$2:$Z$101,_xlfn.XMATCH(R$30,'movie-row'!$A$1:$Z$1),0)</f>
        <v>0</v>
      </c>
      <c r="S487" s="18" cm="1">
        <f t="array" ref="S487">VLOOKUP($A487,'movie-row'!$A$2:$Z$101,_xlfn.XMATCH(S$30,'movie-row'!$A$1:$Z$1),0)</f>
        <v>0</v>
      </c>
      <c r="T487" s="18" cm="1">
        <f t="array" ref="T487">VLOOKUP($A487,'movie-row'!$A$2:$Z$101,_xlfn.XMATCH(T$30,'movie-row'!$A$1:$Z$1),0)</f>
        <v>0</v>
      </c>
      <c r="U487" s="18" cm="1">
        <f t="array" ref="U487">VLOOKUP($A487,'movie-row'!$A$2:$Z$101,_xlfn.XMATCH(U$30,'movie-row'!$A$1:$Z$1),0)</f>
        <v>0</v>
      </c>
      <c r="V487" s="18" cm="1">
        <f t="array" ref="V487">VLOOKUP($A487,'movie-row'!$A$2:$Z$101,_xlfn.XMATCH(V$30,'movie-row'!$A$1:$Z$1),0)</f>
        <v>0</v>
      </c>
      <c r="W487" s="18" cm="1">
        <f t="array" ref="W487">VLOOKUP($A487,'movie-row'!$A$2:$Z$101,_xlfn.XMATCH(W$30,'movie-row'!$A$1:$Z$1),0)</f>
        <v>0</v>
      </c>
      <c r="X487" s="18" cm="1">
        <f t="array" ref="X487">VLOOKUP($A487,'movie-row'!$A$2:$Z$101,_xlfn.XMATCH(X$30,'movie-row'!$A$1:$Z$1),0)</f>
        <v>0</v>
      </c>
      <c r="Y487" s="18" cm="1">
        <f t="array" ref="Y487">VLOOKUP($A487,'movie-row'!$A$2:$Z$101,_xlfn.XMATCH(Y$30,'movie-row'!$A$1:$Z$1),0)</f>
        <v>0</v>
      </c>
      <c r="Z487" s="18" cm="1">
        <f t="array" ref="Z487">VLOOKUP($A487,'movie-row'!$A$2:$Z$101,_xlfn.XMATCH(Z$30,'movie-row'!$A$1:$Z$1),0)</f>
        <v>1</v>
      </c>
      <c r="AB487" s="38"/>
      <c r="AC487" s="38"/>
      <c r="AD487" s="38"/>
      <c r="AE487" s="38"/>
      <c r="AF487" s="38"/>
      <c r="AG487" s="38"/>
      <c r="AH487" s="38"/>
      <c r="AI487" s="38"/>
      <c r="AJ487" s="38"/>
      <c r="AK487" s="38"/>
      <c r="AL487" s="38"/>
      <c r="AM487" s="38"/>
      <c r="AN487" s="38"/>
      <c r="AO487" s="38"/>
      <c r="AP487" s="38"/>
      <c r="AQ487" s="38"/>
      <c r="AR487" s="38"/>
      <c r="AS487" s="38"/>
      <c r="AT487" s="38"/>
      <c r="AU487" s="38"/>
      <c r="AV487" s="38"/>
      <c r="AW487" s="38"/>
      <c r="AX487" s="38"/>
      <c r="AY487" s="38"/>
      <c r="AZ487" s="38"/>
    </row>
    <row r="488" spans="1:52">
      <c r="A488" s="1" t="str">
        <f t="shared" si="88"/>
        <v>7443: Chicken Run (2000)</v>
      </c>
      <c r="B488" s="18" cm="1">
        <f t="array" ref="B488">VLOOKUP($A488,'movie-row'!$A$2:$Z$101,_xlfn.XMATCH(B$31,'movie-row'!$A$1:$Z$1),0)</f>
        <v>3</v>
      </c>
      <c r="C488" s="18" cm="1">
        <f t="array" ref="C488">VLOOKUP($A488,'movie-row'!$A$2:$Z$101,_xlfn.XMATCH(C$31,'movie-row'!$A$1:$Z$1),0)</f>
        <v>0</v>
      </c>
      <c r="D488" s="18" cm="1">
        <f t="array" ref="D488">VLOOKUP($A488,'movie-row'!$A$2:$Z$101,_xlfn.XMATCH(D$31,'movie-row'!$A$1:$Z$1),0)</f>
        <v>0</v>
      </c>
      <c r="E488" s="18" cm="1">
        <f t="array" ref="E488">VLOOKUP($A488,'movie-row'!$A$2:$Z$101,_xlfn.XMATCH(E$31,'movie-row'!$A$1:$Z$1),0)</f>
        <v>4</v>
      </c>
      <c r="F488" s="27" cm="1">
        <f t="array" ref="F488">VLOOKUP($A488,'movie-row'!$A$2:$Z$101,_xlfn.XMATCH(F$31,'movie-row'!$A$1:$Z$1),0)</f>
        <v>2.5</v>
      </c>
      <c r="G488" s="18" cm="1">
        <f t="array" ref="G488">VLOOKUP($A488,'movie-row'!$A$2:$Z$101,_xlfn.XMATCH(G$31,'movie-row'!$A$1:$Z$1),0)</f>
        <v>0</v>
      </c>
      <c r="H488" s="18" cm="1">
        <f t="array" ref="H488">VLOOKUP($A488,'movie-row'!$A$2:$Z$101,_xlfn.XMATCH(H$31,'movie-row'!$A$1:$Z$1),0)</f>
        <v>3.5</v>
      </c>
      <c r="I488" s="18" cm="1">
        <f t="array" ref="I488">VLOOKUP($A488,'movie-row'!$A$2:$Z$101,_xlfn.XMATCH(I$31,'movie-row'!$A$1:$Z$1),0)</f>
        <v>0</v>
      </c>
      <c r="J488" s="18" cm="1">
        <f t="array" ref="J488">VLOOKUP($A488,'movie-row'!$A$2:$Z$101,_xlfn.XMATCH(J$31,'movie-row'!$A$1:$Z$1),0)</f>
        <v>0</v>
      </c>
      <c r="K488" s="18" cm="1">
        <f t="array" ref="K488">VLOOKUP($A488,'movie-row'!$A$2:$Z$101,_xlfn.XMATCH(K$31,'movie-row'!$A$1:$Z$1),0)</f>
        <v>0</v>
      </c>
      <c r="L488" s="18" cm="1">
        <f t="array" ref="L488">VLOOKUP($A488,'movie-row'!$A$2:$Z$101,_xlfn.XMATCH(L$31,'movie-row'!$A$1:$Z$1),0)</f>
        <v>0</v>
      </c>
      <c r="M488" s="18" cm="1">
        <f t="array" ref="M488">VLOOKUP($A488,'movie-row'!$A$2:$Z$101,_xlfn.XMATCH(M$31,'movie-row'!$A$1:$Z$1),0)</f>
        <v>0</v>
      </c>
      <c r="N488" s="18" cm="1">
        <f t="array" ref="N488">VLOOKUP($A488,'movie-row'!$A$2:$Z$101,_xlfn.XMATCH(N$31,'movie-row'!$A$1:$Z$1),0)</f>
        <v>0</v>
      </c>
      <c r="O488" s="27" cm="1">
        <f t="array" ref="O488">VLOOKUP($A488,'movie-row'!$A$2:$Z$101,_xlfn.XMATCH(O$31,'movie-row'!$A$1:$Z$1),0)</f>
        <v>0</v>
      </c>
      <c r="P488" s="18" cm="1">
        <f t="array" ref="P488">VLOOKUP($A488,'movie-row'!$A$2:$Z$101,_xlfn.XMATCH(P$31,'movie-row'!$A$1:$Z$1),0)</f>
        <v>0</v>
      </c>
      <c r="Q488" s="18" cm="1">
        <f t="array" ref="Q488">VLOOKUP($A488,'movie-row'!$A$2:$Z$101,_xlfn.XMATCH(Q$31,'movie-row'!$A$1:$Z$1),0)</f>
        <v>3</v>
      </c>
      <c r="R488" s="18" cm="1">
        <f t="array" ref="R488">VLOOKUP($A488,'movie-row'!$A$2:$Z$101,_xlfn.XMATCH(R$31,'movie-row'!$A$1:$Z$1),0)</f>
        <v>0</v>
      </c>
      <c r="S488" s="18" cm="1">
        <f t="array" ref="S488">VLOOKUP($A488,'movie-row'!$A$2:$Z$101,_xlfn.XMATCH(S$31,'movie-row'!$A$1:$Z$1),0)</f>
        <v>1</v>
      </c>
      <c r="T488" s="18" cm="1">
        <f t="array" ref="T488">VLOOKUP($A488,'movie-row'!$A$2:$Z$101,_xlfn.XMATCH(T$31,'movie-row'!$A$1:$Z$1),0)</f>
        <v>0</v>
      </c>
      <c r="U488" s="18" cm="1">
        <f t="array" ref="U488">VLOOKUP($A488,'movie-row'!$A$2:$Z$101,_xlfn.XMATCH(U$31,'movie-row'!$A$1:$Z$1),0)</f>
        <v>3.5</v>
      </c>
      <c r="V488" s="18" cm="1">
        <f t="array" ref="V488">VLOOKUP($A488,'movie-row'!$A$2:$Z$101,_xlfn.XMATCH(V$31,'movie-row'!$A$1:$Z$1),0)</f>
        <v>0</v>
      </c>
      <c r="W488" s="18" cm="1">
        <f t="array" ref="W488">VLOOKUP($A488,'movie-row'!$A$2:$Z$101,_xlfn.XMATCH(W$31,'movie-row'!$A$1:$Z$1),0)</f>
        <v>0</v>
      </c>
      <c r="X488" s="18" cm="1">
        <f t="array" ref="X488">VLOOKUP($A488,'movie-row'!$A$2:$Z$101,_xlfn.XMATCH(X$31,'movie-row'!$A$1:$Z$1),0)</f>
        <v>0</v>
      </c>
      <c r="Y488" s="18" cm="1">
        <f t="array" ref="Y488">VLOOKUP($A488,'movie-row'!$A$2:$Z$101,_xlfn.XMATCH(Y$31,'movie-row'!$A$1:$Z$1),0)</f>
        <v>2.5</v>
      </c>
      <c r="Z488" s="18" cm="1">
        <f t="array" ref="Z488">VLOOKUP($A488,'movie-row'!$A$2:$Z$101,_xlfn.XMATCH(Z$31,'movie-row'!$A$1:$Z$1),0)</f>
        <v>0</v>
      </c>
      <c r="AB488" s="38"/>
      <c r="AC488" s="38"/>
      <c r="AD488" s="38"/>
      <c r="AE488" s="38"/>
      <c r="AF488" s="38"/>
      <c r="AG488" s="38"/>
      <c r="AH488" s="38"/>
      <c r="AI488" s="38"/>
      <c r="AJ488" s="38"/>
      <c r="AK488" s="38"/>
      <c r="AL488" s="38"/>
      <c r="AM488" s="38"/>
      <c r="AN488" s="38"/>
      <c r="AO488" s="38"/>
      <c r="AP488" s="38"/>
      <c r="AQ488" s="38"/>
      <c r="AR488" s="38"/>
      <c r="AS488" s="38"/>
      <c r="AT488" s="38"/>
      <c r="AU488" s="38"/>
      <c r="AV488" s="38"/>
      <c r="AW488" s="38"/>
      <c r="AX488" s="38"/>
      <c r="AY488" s="38"/>
      <c r="AZ488" s="38"/>
    </row>
    <row r="489" spans="1:52">
      <c r="A489" s="1" t="str">
        <f t="shared" si="88"/>
        <v>7443: Chicken Run (2000)</v>
      </c>
      <c r="B489" s="18" cm="1">
        <f t="array" ref="B489">VLOOKUP($A489,'movie-row'!$A$2:$Z$101,_xlfn.XMATCH(B$32,'movie-row'!$A$1:$Z$1),0)</f>
        <v>0</v>
      </c>
      <c r="C489" s="18" cm="1">
        <f t="array" ref="C489">VLOOKUP($A489,'movie-row'!$A$2:$Z$101,_xlfn.XMATCH(C$32,'movie-row'!$A$1:$Z$1),0)</f>
        <v>3</v>
      </c>
      <c r="D489" s="18" cm="1">
        <f t="array" ref="D489">VLOOKUP($A489,'movie-row'!$A$2:$Z$101,_xlfn.XMATCH(D$32,'movie-row'!$A$1:$Z$1),0)</f>
        <v>3</v>
      </c>
      <c r="E489" s="18" cm="1">
        <f t="array" ref="E489">VLOOKUP($A489,'movie-row'!$A$2:$Z$101,_xlfn.XMATCH(E$32,'movie-row'!$A$1:$Z$1),0)</f>
        <v>0</v>
      </c>
      <c r="F489" s="27" cm="1">
        <f t="array" ref="F489">VLOOKUP($A489,'movie-row'!$A$2:$Z$101,_xlfn.XMATCH(F$32,'movie-row'!$A$1:$Z$1),0)</f>
        <v>4</v>
      </c>
      <c r="G489" s="18" cm="1">
        <f t="array" ref="G489">VLOOKUP($A489,'movie-row'!$A$2:$Z$101,_xlfn.XMATCH(G$32,'movie-row'!$A$1:$Z$1),0)</f>
        <v>3</v>
      </c>
      <c r="H489" s="18" cm="1">
        <f t="array" ref="H489">VLOOKUP($A489,'movie-row'!$A$2:$Z$101,_xlfn.XMATCH(H$32,'movie-row'!$A$1:$Z$1),0)</f>
        <v>3</v>
      </c>
      <c r="I489" s="18" cm="1">
        <f t="array" ref="I489">VLOOKUP($A489,'movie-row'!$A$2:$Z$101,_xlfn.XMATCH(I$32,'movie-row'!$A$1:$Z$1),0)</f>
        <v>3</v>
      </c>
      <c r="J489" s="18" cm="1">
        <f t="array" ref="J489">VLOOKUP($A489,'movie-row'!$A$2:$Z$101,_xlfn.XMATCH(J$32,'movie-row'!$A$1:$Z$1),0)</f>
        <v>0</v>
      </c>
      <c r="K489" s="18" cm="1">
        <f t="array" ref="K489">VLOOKUP($A489,'movie-row'!$A$2:$Z$101,_xlfn.XMATCH(K$32,'movie-row'!$A$1:$Z$1),0)</f>
        <v>0</v>
      </c>
      <c r="L489" s="18" cm="1">
        <f t="array" ref="L489">VLOOKUP($A489,'movie-row'!$A$2:$Z$101,_xlfn.XMATCH(L$32,'movie-row'!$A$1:$Z$1),0)</f>
        <v>0</v>
      </c>
      <c r="M489" s="18" cm="1">
        <f t="array" ref="M489">VLOOKUP($A489,'movie-row'!$A$2:$Z$101,_xlfn.XMATCH(M$32,'movie-row'!$A$1:$Z$1),0)</f>
        <v>0</v>
      </c>
      <c r="N489" s="18" cm="1">
        <f t="array" ref="N489">VLOOKUP($A489,'movie-row'!$A$2:$Z$101,_xlfn.XMATCH(N$32,'movie-row'!$A$1:$Z$1),0)</f>
        <v>0</v>
      </c>
      <c r="O489" s="27" cm="1">
        <f t="array" ref="O489">VLOOKUP($A489,'movie-row'!$A$2:$Z$101,_xlfn.XMATCH(O$32,'movie-row'!$A$1:$Z$1),0)</f>
        <v>3.5</v>
      </c>
      <c r="P489" s="18" cm="1">
        <f t="array" ref="P489">VLOOKUP($A489,'movie-row'!$A$2:$Z$101,_xlfn.XMATCH(P$32,'movie-row'!$A$1:$Z$1),0)</f>
        <v>2.5</v>
      </c>
      <c r="Q489" s="18" cm="1">
        <f t="array" ref="Q489">VLOOKUP($A489,'movie-row'!$A$2:$Z$101,_xlfn.XMATCH(Q$32,'movie-row'!$A$1:$Z$1),0)</f>
        <v>0</v>
      </c>
      <c r="R489" s="18" cm="1">
        <f t="array" ref="R489">VLOOKUP($A489,'movie-row'!$A$2:$Z$101,_xlfn.XMATCH(R$32,'movie-row'!$A$1:$Z$1),0)</f>
        <v>0</v>
      </c>
      <c r="S489" s="18" cm="1">
        <f t="array" ref="S489">VLOOKUP($A489,'movie-row'!$A$2:$Z$101,_xlfn.XMATCH(S$32,'movie-row'!$A$1:$Z$1),0)</f>
        <v>0</v>
      </c>
      <c r="T489" s="18" cm="1">
        <f t="array" ref="T489">VLOOKUP($A489,'movie-row'!$A$2:$Z$101,_xlfn.XMATCH(T$32,'movie-row'!$A$1:$Z$1),0)</f>
        <v>0</v>
      </c>
      <c r="U489" s="18" cm="1">
        <f t="array" ref="U489">VLOOKUP($A489,'movie-row'!$A$2:$Z$101,_xlfn.XMATCH(U$32,'movie-row'!$A$1:$Z$1),0)</f>
        <v>1</v>
      </c>
      <c r="V489" s="18" cm="1">
        <f t="array" ref="V489">VLOOKUP($A489,'movie-row'!$A$2:$Z$101,_xlfn.XMATCH(V$32,'movie-row'!$A$1:$Z$1),0)</f>
        <v>4</v>
      </c>
      <c r="W489" s="18" cm="1">
        <f t="array" ref="W489">VLOOKUP($A489,'movie-row'!$A$2:$Z$101,_xlfn.XMATCH(W$32,'movie-row'!$A$1:$Z$1),0)</f>
        <v>3</v>
      </c>
      <c r="X489" s="18" cm="1">
        <f t="array" ref="X489">VLOOKUP($A489,'movie-row'!$A$2:$Z$101,_xlfn.XMATCH(X$32,'movie-row'!$A$1:$Z$1),0)</f>
        <v>3</v>
      </c>
      <c r="Y489" s="18" cm="1">
        <f t="array" ref="Y489">VLOOKUP($A489,'movie-row'!$A$2:$Z$101,_xlfn.XMATCH(Y$32,'movie-row'!$A$1:$Z$1),0)</f>
        <v>0</v>
      </c>
      <c r="Z489" s="18" cm="1">
        <f t="array" ref="Z489">VLOOKUP($A489,'movie-row'!$A$2:$Z$101,_xlfn.XMATCH(Z$32,'movie-row'!$A$1:$Z$1),0)</f>
        <v>3</v>
      </c>
      <c r="AB489" s="38"/>
      <c r="AC489" s="38"/>
      <c r="AD489" s="38"/>
      <c r="AE489" s="38"/>
      <c r="AF489" s="38"/>
      <c r="AG489" s="38"/>
      <c r="AH489" s="38"/>
      <c r="AI489" s="38"/>
      <c r="AJ489" s="38"/>
      <c r="AK489" s="38"/>
      <c r="AL489" s="38"/>
      <c r="AM489" s="38"/>
      <c r="AN489" s="38"/>
      <c r="AO489" s="38"/>
      <c r="AP489" s="38"/>
      <c r="AQ489" s="38"/>
      <c r="AR489" s="38"/>
      <c r="AS489" s="38"/>
      <c r="AT489" s="38"/>
      <c r="AU489" s="38"/>
      <c r="AV489" s="38"/>
      <c r="AW489" s="38"/>
      <c r="AX489" s="38"/>
      <c r="AY489" s="38"/>
      <c r="AZ489" s="38"/>
    </row>
    <row r="490" spans="1:52">
      <c r="A490" s="1" t="str">
        <f t="shared" si="88"/>
        <v>7443: Chicken Run (2000)</v>
      </c>
      <c r="B490" s="18" cm="1">
        <f t="array" ref="B490">VLOOKUP($A490,'movie-row'!$A$2:$Z$101,_xlfn.XMATCH(B$33,'movie-row'!$A$1:$Z$1),0)</f>
        <v>0</v>
      </c>
      <c r="C490" s="18" cm="1">
        <f t="array" ref="C490">VLOOKUP($A490,'movie-row'!$A$2:$Z$101,_xlfn.XMATCH(C$33,'movie-row'!$A$1:$Z$1),0)</f>
        <v>0</v>
      </c>
      <c r="D490" s="18" cm="1">
        <f t="array" ref="D490">VLOOKUP($A490,'movie-row'!$A$2:$Z$101,_xlfn.XMATCH(D$33,'movie-row'!$A$1:$Z$1),0)</f>
        <v>3</v>
      </c>
      <c r="E490" s="18" cm="1">
        <f t="array" ref="E490">VLOOKUP($A490,'movie-row'!$A$2:$Z$101,_xlfn.XMATCH(E$33,'movie-row'!$A$1:$Z$1),0)</f>
        <v>3.5</v>
      </c>
      <c r="F490" s="27" cm="1">
        <f t="array" ref="F490">VLOOKUP($A490,'movie-row'!$A$2:$Z$101,_xlfn.XMATCH(F$33,'movie-row'!$A$1:$Z$1),0)</f>
        <v>3</v>
      </c>
      <c r="G490" s="18" cm="1">
        <f t="array" ref="G490">VLOOKUP($A490,'movie-row'!$A$2:$Z$101,_xlfn.XMATCH(G$33,'movie-row'!$A$1:$Z$1),0)</f>
        <v>3</v>
      </c>
      <c r="H490" s="18" cm="1">
        <f t="array" ref="H490">VLOOKUP($A490,'movie-row'!$A$2:$Z$101,_xlfn.XMATCH(H$33,'movie-row'!$A$1:$Z$1),0)</f>
        <v>0</v>
      </c>
      <c r="I490" s="18" cm="1">
        <f t="array" ref="I490">VLOOKUP($A490,'movie-row'!$A$2:$Z$101,_xlfn.XMATCH(I$33,'movie-row'!$A$1:$Z$1),0)</f>
        <v>0</v>
      </c>
      <c r="J490" s="18" cm="1">
        <f t="array" ref="J490">VLOOKUP($A490,'movie-row'!$A$2:$Z$101,_xlfn.XMATCH(J$33,'movie-row'!$A$1:$Z$1),0)</f>
        <v>1</v>
      </c>
      <c r="K490" s="18" cm="1">
        <f t="array" ref="K490">VLOOKUP($A490,'movie-row'!$A$2:$Z$101,_xlfn.XMATCH(K$33,'movie-row'!$A$1:$Z$1),0)</f>
        <v>3</v>
      </c>
      <c r="L490" s="18" cm="1">
        <f t="array" ref="L490">VLOOKUP($A490,'movie-row'!$A$2:$Z$101,_xlfn.XMATCH(L$33,'movie-row'!$A$1:$Z$1),0)</f>
        <v>3</v>
      </c>
      <c r="M490" s="18" cm="1">
        <f t="array" ref="M490">VLOOKUP($A490,'movie-row'!$A$2:$Z$101,_xlfn.XMATCH(M$33,'movie-row'!$A$1:$Z$1),0)</f>
        <v>3</v>
      </c>
      <c r="N490" s="18" cm="1">
        <f t="array" ref="N490">VLOOKUP($A490,'movie-row'!$A$2:$Z$101,_xlfn.XMATCH(N$33,'movie-row'!$A$1:$Z$1),0)</f>
        <v>0</v>
      </c>
      <c r="O490" s="27" cm="1">
        <f t="array" ref="O490">VLOOKUP($A490,'movie-row'!$A$2:$Z$101,_xlfn.XMATCH(O$33,'movie-row'!$A$1:$Z$1),0)</f>
        <v>3</v>
      </c>
      <c r="P490" s="18" cm="1">
        <f t="array" ref="P490">VLOOKUP($A490,'movie-row'!$A$2:$Z$101,_xlfn.XMATCH(P$33,'movie-row'!$A$1:$Z$1),0)</f>
        <v>2.5</v>
      </c>
      <c r="Q490" s="18" cm="1">
        <f t="array" ref="Q490">VLOOKUP($A490,'movie-row'!$A$2:$Z$101,_xlfn.XMATCH(Q$33,'movie-row'!$A$1:$Z$1),0)</f>
        <v>0</v>
      </c>
      <c r="R490" s="18" cm="1">
        <f t="array" ref="R490">VLOOKUP($A490,'movie-row'!$A$2:$Z$101,_xlfn.XMATCH(R$33,'movie-row'!$A$1:$Z$1),0)</f>
        <v>3</v>
      </c>
      <c r="S490" s="18" cm="1">
        <f t="array" ref="S490">VLOOKUP($A490,'movie-row'!$A$2:$Z$101,_xlfn.XMATCH(S$33,'movie-row'!$A$1:$Z$1),0)</f>
        <v>0</v>
      </c>
      <c r="T490" s="18" cm="1">
        <f t="array" ref="T490">VLOOKUP($A490,'movie-row'!$A$2:$Z$101,_xlfn.XMATCH(T$33,'movie-row'!$A$1:$Z$1),0)</f>
        <v>2.5</v>
      </c>
      <c r="U490" s="18" cm="1">
        <f t="array" ref="U490">VLOOKUP($A490,'movie-row'!$A$2:$Z$101,_xlfn.XMATCH(U$33,'movie-row'!$A$1:$Z$1),0)</f>
        <v>3</v>
      </c>
      <c r="V490" s="18" cm="1">
        <f t="array" ref="V490">VLOOKUP($A490,'movie-row'!$A$2:$Z$101,_xlfn.XMATCH(V$33,'movie-row'!$A$1:$Z$1),0)</f>
        <v>0</v>
      </c>
      <c r="W490" s="18" cm="1">
        <f t="array" ref="W490">VLOOKUP($A490,'movie-row'!$A$2:$Z$101,_xlfn.XMATCH(W$33,'movie-row'!$A$1:$Z$1),0)</f>
        <v>1</v>
      </c>
      <c r="X490" s="18" cm="1">
        <f t="array" ref="X490">VLOOKUP($A490,'movie-row'!$A$2:$Z$101,_xlfn.XMATCH(X$33,'movie-row'!$A$1:$Z$1),0)</f>
        <v>0</v>
      </c>
      <c r="Y490" s="18" cm="1">
        <f t="array" ref="Y490">VLOOKUP($A490,'movie-row'!$A$2:$Z$101,_xlfn.XMATCH(Y$33,'movie-row'!$A$1:$Z$1),0)</f>
        <v>3</v>
      </c>
      <c r="Z490" s="18" cm="1">
        <f t="array" ref="Z490">VLOOKUP($A490,'movie-row'!$A$2:$Z$101,_xlfn.XMATCH(Z$33,'movie-row'!$A$1:$Z$1),0)</f>
        <v>0</v>
      </c>
      <c r="AB490" s="38"/>
      <c r="AC490" s="38"/>
      <c r="AD490" s="38"/>
      <c r="AE490" s="38"/>
      <c r="AF490" s="38"/>
      <c r="AG490" s="38"/>
      <c r="AH490" s="38"/>
      <c r="AI490" s="38"/>
      <c r="AJ490" s="38"/>
      <c r="AK490" s="38"/>
      <c r="AL490" s="38"/>
      <c r="AM490" s="38"/>
      <c r="AN490" s="38"/>
      <c r="AO490" s="38"/>
      <c r="AP490" s="38"/>
      <c r="AQ490" s="38"/>
      <c r="AR490" s="38"/>
      <c r="AS490" s="38"/>
      <c r="AT490" s="38"/>
      <c r="AU490" s="38"/>
      <c r="AV490" s="38"/>
      <c r="AW490" s="38"/>
      <c r="AX490" s="38"/>
      <c r="AY490" s="38"/>
      <c r="AZ490" s="38"/>
    </row>
    <row r="491" spans="1:52">
      <c r="A491" s="21" t="s">
        <v>89</v>
      </c>
      <c r="B491" s="18" cm="1">
        <f t="array" ref="B491">VLOOKUP($A491,'movie-row'!$A$2:$Z$101,_xlfn.XMATCH(B$29,'movie-row'!$A$1:$Z$1),0)</f>
        <v>0</v>
      </c>
      <c r="C491" s="18" cm="1">
        <f t="array" ref="C491">VLOOKUP($A491,'movie-row'!$A$2:$Z$101,_xlfn.XMATCH(C$29,'movie-row'!$A$1:$Z$1),0)</f>
        <v>5</v>
      </c>
      <c r="D491" s="18" cm="1">
        <f t="array" ref="D491">VLOOKUP($A491,'movie-row'!$A$2:$Z$101,_xlfn.XMATCH(D$29,'movie-row'!$A$1:$Z$1),0)</f>
        <v>0</v>
      </c>
      <c r="E491" s="18" cm="1">
        <f t="array" ref="E491">VLOOKUP($A491,'movie-row'!$A$2:$Z$101,_xlfn.XMATCH(E$29,'movie-row'!$A$1:$Z$1),0)</f>
        <v>0</v>
      </c>
      <c r="F491" s="27" cm="1">
        <f t="array" ref="F491">VLOOKUP($A491,'movie-row'!$A$2:$Z$101,_xlfn.XMATCH(F$29,'movie-row'!$A$1:$Z$1),0)</f>
        <v>0</v>
      </c>
      <c r="G491" s="18" cm="1">
        <f t="array" ref="G491">VLOOKUP($A491,'movie-row'!$A$2:$Z$101,_xlfn.XMATCH(G$29,'movie-row'!$A$1:$Z$1),0)</f>
        <v>5</v>
      </c>
      <c r="H491" s="18" cm="1">
        <f t="array" ref="H491">VLOOKUP($A491,'movie-row'!$A$2:$Z$101,_xlfn.XMATCH(H$29,'movie-row'!$A$1:$Z$1),0)</f>
        <v>0</v>
      </c>
      <c r="I491" s="18" cm="1">
        <f t="array" ref="I491">VLOOKUP($A491,'movie-row'!$A$2:$Z$101,_xlfn.XMATCH(I$29,'movie-row'!$A$1:$Z$1),0)</f>
        <v>0</v>
      </c>
      <c r="J491" s="18" cm="1">
        <f t="array" ref="J491">VLOOKUP($A491,'movie-row'!$A$2:$Z$101,_xlfn.XMATCH(J$29,'movie-row'!$A$1:$Z$1),0)</f>
        <v>3.5</v>
      </c>
      <c r="K491" s="18" cm="1">
        <f t="array" ref="K491">VLOOKUP($A491,'movie-row'!$A$2:$Z$101,_xlfn.XMATCH(K$29,'movie-row'!$A$1:$Z$1),0)</f>
        <v>4</v>
      </c>
      <c r="L491" s="18" cm="1">
        <f t="array" ref="L491">VLOOKUP($A491,'movie-row'!$A$2:$Z$101,_xlfn.XMATCH(L$29,'movie-row'!$A$1:$Z$1),0)</f>
        <v>2.5</v>
      </c>
      <c r="M491" s="18" cm="1">
        <f t="array" ref="M491">VLOOKUP($A491,'movie-row'!$A$2:$Z$101,_xlfn.XMATCH(M$29,'movie-row'!$A$1:$Z$1),0)</f>
        <v>4</v>
      </c>
      <c r="N491" s="18" cm="1">
        <f t="array" ref="N491">VLOOKUP($A491,'movie-row'!$A$2:$Z$101,_xlfn.XMATCH(N$29,'movie-row'!$A$1:$Z$1),0)</f>
        <v>0</v>
      </c>
      <c r="O491" s="27" cm="1">
        <f t="array" ref="O491">VLOOKUP($A491,'movie-row'!$A$2:$Z$101,_xlfn.XMATCH(O$29,'movie-row'!$A$1:$Z$1),0)</f>
        <v>0</v>
      </c>
      <c r="P491" s="18" cm="1">
        <f t="array" ref="P491">VLOOKUP($A491,'movie-row'!$A$2:$Z$101,_xlfn.XMATCH(P$29,'movie-row'!$A$1:$Z$1),0)</f>
        <v>4</v>
      </c>
      <c r="Q491" s="18" cm="1">
        <f t="array" ref="Q491">VLOOKUP($A491,'movie-row'!$A$2:$Z$101,_xlfn.XMATCH(Q$29,'movie-row'!$A$1:$Z$1),0)</f>
        <v>4</v>
      </c>
      <c r="R491" s="18" cm="1">
        <f t="array" ref="R491">VLOOKUP($A491,'movie-row'!$A$2:$Z$101,_xlfn.XMATCH(R$29,'movie-row'!$A$1:$Z$1),0)</f>
        <v>0</v>
      </c>
      <c r="S491" s="18" cm="1">
        <f t="array" ref="S491">VLOOKUP($A491,'movie-row'!$A$2:$Z$101,_xlfn.XMATCH(S$29,'movie-row'!$A$1:$Z$1),0)</f>
        <v>0</v>
      </c>
      <c r="T491" s="18" cm="1">
        <f t="array" ref="T491">VLOOKUP($A491,'movie-row'!$A$2:$Z$101,_xlfn.XMATCH(T$29,'movie-row'!$A$1:$Z$1),0)</f>
        <v>0</v>
      </c>
      <c r="U491" s="18" cm="1">
        <f t="array" ref="U491">VLOOKUP($A491,'movie-row'!$A$2:$Z$101,_xlfn.XMATCH(U$29,'movie-row'!$A$1:$Z$1),0)</f>
        <v>0</v>
      </c>
      <c r="V491" s="18" cm="1">
        <f t="array" ref="V491">VLOOKUP($A491,'movie-row'!$A$2:$Z$101,_xlfn.XMATCH(V$29,'movie-row'!$A$1:$Z$1),0)</f>
        <v>0</v>
      </c>
      <c r="W491" s="18" cm="1">
        <f t="array" ref="W491">VLOOKUP($A491,'movie-row'!$A$2:$Z$101,_xlfn.XMATCH(W$29,'movie-row'!$A$1:$Z$1),0)</f>
        <v>3.5</v>
      </c>
      <c r="X491" s="18" cm="1">
        <f t="array" ref="X491">VLOOKUP($A491,'movie-row'!$A$2:$Z$101,_xlfn.XMATCH(X$29,'movie-row'!$A$1:$Z$1),0)</f>
        <v>5</v>
      </c>
      <c r="Y491" s="18" cm="1">
        <f t="array" ref="Y491">VLOOKUP($A491,'movie-row'!$A$2:$Z$101,_xlfn.XMATCH(Y$29,'movie-row'!$A$1:$Z$1),0)</f>
        <v>0</v>
      </c>
      <c r="Z491" s="18" cm="1">
        <f t="array" ref="Z491">VLOOKUP($A491,'movie-row'!$A$2:$Z$101,_xlfn.XMATCH(Z$29,'movie-row'!$A$1:$Z$1),0)</f>
        <v>0</v>
      </c>
      <c r="AB491" s="38"/>
      <c r="AC491" s="38"/>
      <c r="AD491" s="38"/>
      <c r="AE491" s="38"/>
      <c r="AF491" s="38"/>
      <c r="AG491" s="38"/>
      <c r="AH491" s="38"/>
      <c r="AI491" s="38"/>
      <c r="AJ491" s="38"/>
      <c r="AK491" s="38"/>
      <c r="AL491" s="38"/>
      <c r="AM491" s="38"/>
      <c r="AN491" s="38"/>
      <c r="AO491" s="38"/>
      <c r="AP491" s="38"/>
      <c r="AQ491" s="38"/>
      <c r="AR491" s="38"/>
      <c r="AS491" s="38"/>
      <c r="AT491" s="38"/>
      <c r="AU491" s="38"/>
      <c r="AV491" s="38"/>
      <c r="AW491" s="38"/>
      <c r="AX491" s="38"/>
      <c r="AY491" s="38"/>
      <c r="AZ491" s="38"/>
    </row>
    <row r="492" spans="1:52">
      <c r="A492" s="1" t="str">
        <f t="shared" ref="A492:A495" si="89">A491</f>
        <v>8358: Cast Away (2000)</v>
      </c>
      <c r="B492" s="18" cm="1">
        <f t="array" ref="B492">VLOOKUP($A492,'movie-row'!$A$2:$Z$101,_xlfn.XMATCH(B$30,'movie-row'!$A$1:$Z$1),0)</f>
        <v>0</v>
      </c>
      <c r="C492" s="18" cm="1">
        <f t="array" ref="C492">VLOOKUP($A492,'movie-row'!$A$2:$Z$101,_xlfn.XMATCH(C$30,'movie-row'!$A$1:$Z$1),0)</f>
        <v>3.5</v>
      </c>
      <c r="D492" s="18" cm="1">
        <f t="array" ref="D492">VLOOKUP($A492,'movie-row'!$A$2:$Z$101,_xlfn.XMATCH(D$30,'movie-row'!$A$1:$Z$1),0)</f>
        <v>0</v>
      </c>
      <c r="E492" s="18" cm="1">
        <f t="array" ref="E492">VLOOKUP($A492,'movie-row'!$A$2:$Z$101,_xlfn.XMATCH(E$30,'movie-row'!$A$1:$Z$1),0)</f>
        <v>0</v>
      </c>
      <c r="F492" s="27" cm="1">
        <f t="array" ref="F492">VLOOKUP($A492,'movie-row'!$A$2:$Z$101,_xlfn.XMATCH(F$30,'movie-row'!$A$1:$Z$1),0)</f>
        <v>0</v>
      </c>
      <c r="G492" s="18" cm="1">
        <f t="array" ref="G492">VLOOKUP($A492,'movie-row'!$A$2:$Z$101,_xlfn.XMATCH(G$30,'movie-row'!$A$1:$Z$1),0)</f>
        <v>0</v>
      </c>
      <c r="H492" s="18" cm="1">
        <f t="array" ref="H492">VLOOKUP($A492,'movie-row'!$A$2:$Z$101,_xlfn.XMATCH(H$30,'movie-row'!$A$1:$Z$1),0)</f>
        <v>0</v>
      </c>
      <c r="I492" s="18" cm="1">
        <f t="array" ref="I492">VLOOKUP($A492,'movie-row'!$A$2:$Z$101,_xlfn.XMATCH(I$30,'movie-row'!$A$1:$Z$1),0)</f>
        <v>5</v>
      </c>
      <c r="J492" s="18" cm="1">
        <f t="array" ref="J492">VLOOKUP($A492,'movie-row'!$A$2:$Z$101,_xlfn.XMATCH(J$30,'movie-row'!$A$1:$Z$1),0)</f>
        <v>5</v>
      </c>
      <c r="K492" s="18" cm="1">
        <f t="array" ref="K492">VLOOKUP($A492,'movie-row'!$A$2:$Z$101,_xlfn.XMATCH(K$30,'movie-row'!$A$1:$Z$1),0)</f>
        <v>0</v>
      </c>
      <c r="L492" s="18" cm="1">
        <f t="array" ref="L492">VLOOKUP($A492,'movie-row'!$A$2:$Z$101,_xlfn.XMATCH(L$30,'movie-row'!$A$1:$Z$1),0)</f>
        <v>0</v>
      </c>
      <c r="M492" s="18" cm="1">
        <f t="array" ref="M492">VLOOKUP($A492,'movie-row'!$A$2:$Z$101,_xlfn.XMATCH(M$30,'movie-row'!$A$1:$Z$1),0)</f>
        <v>0</v>
      </c>
      <c r="N492" s="18" cm="1">
        <f t="array" ref="N492">VLOOKUP($A492,'movie-row'!$A$2:$Z$101,_xlfn.XMATCH(N$30,'movie-row'!$A$1:$Z$1),0)</f>
        <v>0</v>
      </c>
      <c r="O492" s="27" cm="1">
        <f t="array" ref="O492">VLOOKUP($A492,'movie-row'!$A$2:$Z$101,_xlfn.XMATCH(O$30,'movie-row'!$A$1:$Z$1),0)</f>
        <v>4</v>
      </c>
      <c r="P492" s="18" cm="1">
        <f t="array" ref="P492">VLOOKUP($A492,'movie-row'!$A$2:$Z$101,_xlfn.XMATCH(P$30,'movie-row'!$A$1:$Z$1),0)</f>
        <v>0</v>
      </c>
      <c r="Q492" s="18" cm="1">
        <f t="array" ref="Q492">VLOOKUP($A492,'movie-row'!$A$2:$Z$101,_xlfn.XMATCH(Q$30,'movie-row'!$A$1:$Z$1),0)</f>
        <v>4</v>
      </c>
      <c r="R492" s="18" cm="1">
        <f t="array" ref="R492">VLOOKUP($A492,'movie-row'!$A$2:$Z$101,_xlfn.XMATCH(R$30,'movie-row'!$A$1:$Z$1),0)</f>
        <v>0</v>
      </c>
      <c r="S492" s="18" cm="1">
        <f t="array" ref="S492">VLOOKUP($A492,'movie-row'!$A$2:$Z$101,_xlfn.XMATCH(S$30,'movie-row'!$A$1:$Z$1),0)</f>
        <v>0</v>
      </c>
      <c r="T492" s="18" cm="1">
        <f t="array" ref="T492">VLOOKUP($A492,'movie-row'!$A$2:$Z$101,_xlfn.XMATCH(T$30,'movie-row'!$A$1:$Z$1),0)</f>
        <v>5</v>
      </c>
      <c r="U492" s="18" cm="1">
        <f t="array" ref="U492">VLOOKUP($A492,'movie-row'!$A$2:$Z$101,_xlfn.XMATCH(U$30,'movie-row'!$A$1:$Z$1),0)</f>
        <v>0</v>
      </c>
      <c r="V492" s="18" cm="1">
        <f t="array" ref="V492">VLOOKUP($A492,'movie-row'!$A$2:$Z$101,_xlfn.XMATCH(V$30,'movie-row'!$A$1:$Z$1),0)</f>
        <v>5</v>
      </c>
      <c r="W492" s="18" cm="1">
        <f t="array" ref="W492">VLOOKUP($A492,'movie-row'!$A$2:$Z$101,_xlfn.XMATCH(W$30,'movie-row'!$A$1:$Z$1),0)</f>
        <v>4</v>
      </c>
      <c r="X492" s="18" cm="1">
        <f t="array" ref="X492">VLOOKUP($A492,'movie-row'!$A$2:$Z$101,_xlfn.XMATCH(X$30,'movie-row'!$A$1:$Z$1),0)</f>
        <v>0</v>
      </c>
      <c r="Y492" s="18" cm="1">
        <f t="array" ref="Y492">VLOOKUP($A492,'movie-row'!$A$2:$Z$101,_xlfn.XMATCH(Y$30,'movie-row'!$A$1:$Z$1),0)</f>
        <v>0</v>
      </c>
      <c r="Z492" s="18" cm="1">
        <f t="array" ref="Z492">VLOOKUP($A492,'movie-row'!$A$2:$Z$101,_xlfn.XMATCH(Z$30,'movie-row'!$A$1:$Z$1),0)</f>
        <v>4</v>
      </c>
      <c r="AB492" s="38"/>
      <c r="AC492" s="38"/>
      <c r="AD492" s="38"/>
      <c r="AE492" s="38"/>
      <c r="AF492" s="38"/>
      <c r="AG492" s="38"/>
      <c r="AH492" s="38"/>
      <c r="AI492" s="38"/>
      <c r="AJ492" s="38"/>
      <c r="AK492" s="38"/>
      <c r="AL492" s="38"/>
      <c r="AM492" s="38"/>
      <c r="AN492" s="38"/>
      <c r="AO492" s="38"/>
      <c r="AP492" s="38"/>
      <c r="AQ492" s="38"/>
      <c r="AR492" s="38"/>
      <c r="AS492" s="38"/>
      <c r="AT492" s="38"/>
      <c r="AU492" s="38"/>
      <c r="AV492" s="38"/>
      <c r="AW492" s="38"/>
      <c r="AX492" s="38"/>
      <c r="AY492" s="38"/>
      <c r="AZ492" s="38"/>
    </row>
    <row r="493" spans="1:52">
      <c r="A493" s="1" t="str">
        <f t="shared" si="89"/>
        <v>8358: Cast Away (2000)</v>
      </c>
      <c r="B493" s="18" cm="1">
        <f t="array" ref="B493">VLOOKUP($A493,'movie-row'!$A$2:$Z$101,_xlfn.XMATCH(B$31,'movie-row'!$A$1:$Z$1),0)</f>
        <v>0</v>
      </c>
      <c r="C493" s="18" cm="1">
        <f t="array" ref="C493">VLOOKUP($A493,'movie-row'!$A$2:$Z$101,_xlfn.XMATCH(C$31,'movie-row'!$A$1:$Z$1),0)</f>
        <v>0</v>
      </c>
      <c r="D493" s="18" cm="1">
        <f t="array" ref="D493">VLOOKUP($A493,'movie-row'!$A$2:$Z$101,_xlfn.XMATCH(D$31,'movie-row'!$A$1:$Z$1),0)</f>
        <v>0</v>
      </c>
      <c r="E493" s="18" cm="1">
        <f t="array" ref="E493">VLOOKUP($A493,'movie-row'!$A$2:$Z$101,_xlfn.XMATCH(E$31,'movie-row'!$A$1:$Z$1),0)</f>
        <v>0</v>
      </c>
      <c r="F493" s="27" cm="1">
        <f t="array" ref="F493">VLOOKUP($A493,'movie-row'!$A$2:$Z$101,_xlfn.XMATCH(F$31,'movie-row'!$A$1:$Z$1),0)</f>
        <v>2.5</v>
      </c>
      <c r="G493" s="18" cm="1">
        <f t="array" ref="G493">VLOOKUP($A493,'movie-row'!$A$2:$Z$101,_xlfn.XMATCH(G$31,'movie-row'!$A$1:$Z$1),0)</f>
        <v>0</v>
      </c>
      <c r="H493" s="18" cm="1">
        <f t="array" ref="H493">VLOOKUP($A493,'movie-row'!$A$2:$Z$101,_xlfn.XMATCH(H$31,'movie-row'!$A$1:$Z$1),0)</f>
        <v>0</v>
      </c>
      <c r="I493" s="18" cm="1">
        <f t="array" ref="I493">VLOOKUP($A493,'movie-row'!$A$2:$Z$101,_xlfn.XMATCH(I$31,'movie-row'!$A$1:$Z$1),0)</f>
        <v>0</v>
      </c>
      <c r="J493" s="18" cm="1">
        <f t="array" ref="J493">VLOOKUP($A493,'movie-row'!$A$2:$Z$101,_xlfn.XMATCH(J$31,'movie-row'!$A$1:$Z$1),0)</f>
        <v>0</v>
      </c>
      <c r="K493" s="18" cm="1">
        <f t="array" ref="K493">VLOOKUP($A493,'movie-row'!$A$2:$Z$101,_xlfn.XMATCH(K$31,'movie-row'!$A$1:$Z$1),0)</f>
        <v>5</v>
      </c>
      <c r="L493" s="18" cm="1">
        <f t="array" ref="L493">VLOOKUP($A493,'movie-row'!$A$2:$Z$101,_xlfn.XMATCH(L$31,'movie-row'!$A$1:$Z$1),0)</f>
        <v>5</v>
      </c>
      <c r="M493" s="18" cm="1">
        <f t="array" ref="M493">VLOOKUP($A493,'movie-row'!$A$2:$Z$101,_xlfn.XMATCH(M$31,'movie-row'!$A$1:$Z$1),0)</f>
        <v>0</v>
      </c>
      <c r="N493" s="18" cm="1">
        <f t="array" ref="N493">VLOOKUP($A493,'movie-row'!$A$2:$Z$101,_xlfn.XMATCH(N$31,'movie-row'!$A$1:$Z$1),0)</f>
        <v>5</v>
      </c>
      <c r="O493" s="27" cm="1">
        <f t="array" ref="O493">VLOOKUP($A493,'movie-row'!$A$2:$Z$101,_xlfn.XMATCH(O$31,'movie-row'!$A$1:$Z$1),0)</f>
        <v>0</v>
      </c>
      <c r="P493" s="18" cm="1">
        <f t="array" ref="P493">VLOOKUP($A493,'movie-row'!$A$2:$Z$101,_xlfn.XMATCH(P$31,'movie-row'!$A$1:$Z$1),0)</f>
        <v>5</v>
      </c>
      <c r="Q493" s="18" cm="1">
        <f t="array" ref="Q493">VLOOKUP($A493,'movie-row'!$A$2:$Z$101,_xlfn.XMATCH(Q$31,'movie-row'!$A$1:$Z$1),0)</f>
        <v>4.5</v>
      </c>
      <c r="R493" s="18" cm="1">
        <f t="array" ref="R493">VLOOKUP($A493,'movie-row'!$A$2:$Z$101,_xlfn.XMATCH(R$31,'movie-row'!$A$1:$Z$1),0)</f>
        <v>0</v>
      </c>
      <c r="S493" s="18" cm="1">
        <f t="array" ref="S493">VLOOKUP($A493,'movie-row'!$A$2:$Z$101,_xlfn.XMATCH(S$31,'movie-row'!$A$1:$Z$1),0)</f>
        <v>4</v>
      </c>
      <c r="T493" s="18" cm="1">
        <f t="array" ref="T493">VLOOKUP($A493,'movie-row'!$A$2:$Z$101,_xlfn.XMATCH(T$31,'movie-row'!$A$1:$Z$1),0)</f>
        <v>0</v>
      </c>
      <c r="U493" s="18" cm="1">
        <f t="array" ref="U493">VLOOKUP($A493,'movie-row'!$A$2:$Z$101,_xlfn.XMATCH(U$31,'movie-row'!$A$1:$Z$1),0)</f>
        <v>0</v>
      </c>
      <c r="V493" s="18" cm="1">
        <f t="array" ref="V493">VLOOKUP($A493,'movie-row'!$A$2:$Z$101,_xlfn.XMATCH(V$31,'movie-row'!$A$1:$Z$1),0)</f>
        <v>0</v>
      </c>
      <c r="W493" s="18" cm="1">
        <f t="array" ref="W493">VLOOKUP($A493,'movie-row'!$A$2:$Z$101,_xlfn.XMATCH(W$31,'movie-row'!$A$1:$Z$1),0)</f>
        <v>0</v>
      </c>
      <c r="X493" s="18" cm="1">
        <f t="array" ref="X493">VLOOKUP($A493,'movie-row'!$A$2:$Z$101,_xlfn.XMATCH(X$31,'movie-row'!$A$1:$Z$1),0)</f>
        <v>0</v>
      </c>
      <c r="Y493" s="18" cm="1">
        <f t="array" ref="Y493">VLOOKUP($A493,'movie-row'!$A$2:$Z$101,_xlfn.XMATCH(Y$31,'movie-row'!$A$1:$Z$1),0)</f>
        <v>2.5</v>
      </c>
      <c r="Z493" s="18" cm="1">
        <f t="array" ref="Z493">VLOOKUP($A493,'movie-row'!$A$2:$Z$101,_xlfn.XMATCH(Z$31,'movie-row'!$A$1:$Z$1),0)</f>
        <v>0</v>
      </c>
      <c r="AB493" s="38"/>
      <c r="AC493" s="38"/>
      <c r="AD493" s="38"/>
      <c r="AE493" s="38"/>
      <c r="AF493" s="38"/>
      <c r="AG493" s="38"/>
      <c r="AH493" s="38"/>
      <c r="AI493" s="38"/>
      <c r="AJ493" s="38"/>
      <c r="AK493" s="38"/>
      <c r="AL493" s="38"/>
      <c r="AM493" s="38"/>
      <c r="AN493" s="38"/>
      <c r="AO493" s="38"/>
      <c r="AP493" s="38"/>
      <c r="AQ493" s="38"/>
      <c r="AR493" s="38"/>
      <c r="AS493" s="38"/>
      <c r="AT493" s="38"/>
      <c r="AU493" s="38"/>
      <c r="AV493" s="38"/>
      <c r="AW493" s="38"/>
      <c r="AX493" s="38"/>
      <c r="AY493" s="38"/>
      <c r="AZ493" s="38"/>
    </row>
    <row r="494" spans="1:52">
      <c r="A494" s="1" t="str">
        <f t="shared" si="89"/>
        <v>8358: Cast Away (2000)</v>
      </c>
      <c r="B494" s="18" cm="1">
        <f t="array" ref="B494">VLOOKUP($A494,'movie-row'!$A$2:$Z$101,_xlfn.XMATCH(B$32,'movie-row'!$A$1:$Z$1),0)</f>
        <v>0</v>
      </c>
      <c r="C494" s="18" cm="1">
        <f t="array" ref="C494">VLOOKUP($A494,'movie-row'!$A$2:$Z$101,_xlfn.XMATCH(C$32,'movie-row'!$A$1:$Z$1),0)</f>
        <v>3</v>
      </c>
      <c r="D494" s="18" cm="1">
        <f t="array" ref="D494">VLOOKUP($A494,'movie-row'!$A$2:$Z$101,_xlfn.XMATCH(D$32,'movie-row'!$A$1:$Z$1),0)</f>
        <v>3.5</v>
      </c>
      <c r="E494" s="18" cm="1">
        <f t="array" ref="E494">VLOOKUP($A494,'movie-row'!$A$2:$Z$101,_xlfn.XMATCH(E$32,'movie-row'!$A$1:$Z$1),0)</f>
        <v>5</v>
      </c>
      <c r="F494" s="27" cm="1">
        <f t="array" ref="F494">VLOOKUP($A494,'movie-row'!$A$2:$Z$101,_xlfn.XMATCH(F$32,'movie-row'!$A$1:$Z$1),0)</f>
        <v>0</v>
      </c>
      <c r="G494" s="18" cm="1">
        <f t="array" ref="G494">VLOOKUP($A494,'movie-row'!$A$2:$Z$101,_xlfn.XMATCH(G$32,'movie-row'!$A$1:$Z$1),0)</f>
        <v>0</v>
      </c>
      <c r="H494" s="18" cm="1">
        <f t="array" ref="H494">VLOOKUP($A494,'movie-row'!$A$2:$Z$101,_xlfn.XMATCH(H$32,'movie-row'!$A$1:$Z$1),0)</f>
        <v>3</v>
      </c>
      <c r="I494" s="18" cm="1">
        <f t="array" ref="I494">VLOOKUP($A494,'movie-row'!$A$2:$Z$101,_xlfn.XMATCH(I$32,'movie-row'!$A$1:$Z$1),0)</f>
        <v>4</v>
      </c>
      <c r="J494" s="18" cm="1">
        <f t="array" ref="J494">VLOOKUP($A494,'movie-row'!$A$2:$Z$101,_xlfn.XMATCH(J$32,'movie-row'!$A$1:$Z$1),0)</f>
        <v>0</v>
      </c>
      <c r="K494" s="18" cm="1">
        <f t="array" ref="K494">VLOOKUP($A494,'movie-row'!$A$2:$Z$101,_xlfn.XMATCH(K$32,'movie-row'!$A$1:$Z$1),0)</f>
        <v>4</v>
      </c>
      <c r="L494" s="18" cm="1">
        <f t="array" ref="L494">VLOOKUP($A494,'movie-row'!$A$2:$Z$101,_xlfn.XMATCH(L$32,'movie-row'!$A$1:$Z$1),0)</f>
        <v>0</v>
      </c>
      <c r="M494" s="18" cm="1">
        <f t="array" ref="M494">VLOOKUP($A494,'movie-row'!$A$2:$Z$101,_xlfn.XMATCH(M$32,'movie-row'!$A$1:$Z$1),0)</f>
        <v>0</v>
      </c>
      <c r="N494" s="18" cm="1">
        <f t="array" ref="N494">VLOOKUP($A494,'movie-row'!$A$2:$Z$101,_xlfn.XMATCH(N$32,'movie-row'!$A$1:$Z$1),0)</f>
        <v>0</v>
      </c>
      <c r="O494" s="27" cm="1">
        <f t="array" ref="O494">VLOOKUP($A494,'movie-row'!$A$2:$Z$101,_xlfn.XMATCH(O$32,'movie-row'!$A$1:$Z$1),0)</f>
        <v>0</v>
      </c>
      <c r="P494" s="18" cm="1">
        <f t="array" ref="P494">VLOOKUP($A494,'movie-row'!$A$2:$Z$101,_xlfn.XMATCH(P$32,'movie-row'!$A$1:$Z$1),0)</f>
        <v>2.5</v>
      </c>
      <c r="Q494" s="18" cm="1">
        <f t="array" ref="Q494">VLOOKUP($A494,'movie-row'!$A$2:$Z$101,_xlfn.XMATCH(Q$32,'movie-row'!$A$1:$Z$1),0)</f>
        <v>0</v>
      </c>
      <c r="R494" s="18" cm="1">
        <f t="array" ref="R494">VLOOKUP($A494,'movie-row'!$A$2:$Z$101,_xlfn.XMATCH(R$32,'movie-row'!$A$1:$Z$1),0)</f>
        <v>0</v>
      </c>
      <c r="S494" s="18" cm="1">
        <f t="array" ref="S494">VLOOKUP($A494,'movie-row'!$A$2:$Z$101,_xlfn.XMATCH(S$32,'movie-row'!$A$1:$Z$1),0)</f>
        <v>5</v>
      </c>
      <c r="T494" s="18" cm="1">
        <f t="array" ref="T494">VLOOKUP($A494,'movie-row'!$A$2:$Z$101,_xlfn.XMATCH(T$32,'movie-row'!$A$1:$Z$1),0)</f>
        <v>0</v>
      </c>
      <c r="U494" s="18" cm="1">
        <f t="array" ref="U494">VLOOKUP($A494,'movie-row'!$A$2:$Z$101,_xlfn.XMATCH(U$32,'movie-row'!$A$1:$Z$1),0)</f>
        <v>4</v>
      </c>
      <c r="V494" s="18" cm="1">
        <f t="array" ref="V494">VLOOKUP($A494,'movie-row'!$A$2:$Z$101,_xlfn.XMATCH(V$32,'movie-row'!$A$1:$Z$1),0)</f>
        <v>0</v>
      </c>
      <c r="W494" s="18" cm="1">
        <f t="array" ref="W494">VLOOKUP($A494,'movie-row'!$A$2:$Z$101,_xlfn.XMATCH(W$32,'movie-row'!$A$1:$Z$1),0)</f>
        <v>3</v>
      </c>
      <c r="X494" s="18" cm="1">
        <f t="array" ref="X494">VLOOKUP($A494,'movie-row'!$A$2:$Z$101,_xlfn.XMATCH(X$32,'movie-row'!$A$1:$Z$1),0)</f>
        <v>0</v>
      </c>
      <c r="Y494" s="18" cm="1">
        <f t="array" ref="Y494">VLOOKUP($A494,'movie-row'!$A$2:$Z$101,_xlfn.XMATCH(Y$32,'movie-row'!$A$1:$Z$1),0)</f>
        <v>0</v>
      </c>
      <c r="Z494" s="18" cm="1">
        <f t="array" ref="Z494">VLOOKUP($A494,'movie-row'!$A$2:$Z$101,_xlfn.XMATCH(Z$32,'movie-row'!$A$1:$Z$1),0)</f>
        <v>0</v>
      </c>
      <c r="AB494" s="38"/>
      <c r="AC494" s="38"/>
      <c r="AD494" s="38"/>
      <c r="AE494" s="38"/>
      <c r="AF494" s="38"/>
      <c r="AG494" s="38"/>
      <c r="AH494" s="38"/>
      <c r="AI494" s="38"/>
      <c r="AJ494" s="38"/>
      <c r="AK494" s="38"/>
      <c r="AL494" s="38"/>
      <c r="AM494" s="38"/>
      <c r="AN494" s="38"/>
      <c r="AO494" s="38"/>
      <c r="AP494" s="38"/>
      <c r="AQ494" s="38"/>
      <c r="AR494" s="38"/>
      <c r="AS494" s="38"/>
      <c r="AT494" s="38"/>
      <c r="AU494" s="38"/>
      <c r="AV494" s="38"/>
      <c r="AW494" s="38"/>
      <c r="AX494" s="38"/>
      <c r="AY494" s="38"/>
      <c r="AZ494" s="38"/>
    </row>
    <row r="495" spans="1:52">
      <c r="A495" s="1" t="str">
        <f t="shared" si="89"/>
        <v>8358: Cast Away (2000)</v>
      </c>
      <c r="B495" s="18" cm="1">
        <f t="array" ref="B495">VLOOKUP($A495,'movie-row'!$A$2:$Z$101,_xlfn.XMATCH(B$33,'movie-row'!$A$1:$Z$1),0)</f>
        <v>5</v>
      </c>
      <c r="C495" s="18" cm="1">
        <f t="array" ref="C495">VLOOKUP($A495,'movie-row'!$A$2:$Z$101,_xlfn.XMATCH(C$33,'movie-row'!$A$1:$Z$1),0)</f>
        <v>0</v>
      </c>
      <c r="D495" s="18" cm="1">
        <f t="array" ref="D495">VLOOKUP($A495,'movie-row'!$A$2:$Z$101,_xlfn.XMATCH(D$33,'movie-row'!$A$1:$Z$1),0)</f>
        <v>4.5</v>
      </c>
      <c r="E495" s="18" cm="1">
        <f t="array" ref="E495">VLOOKUP($A495,'movie-row'!$A$2:$Z$101,_xlfn.XMATCH(E$33,'movie-row'!$A$1:$Z$1),0)</f>
        <v>0</v>
      </c>
      <c r="F495" s="27" cm="1">
        <f t="array" ref="F495">VLOOKUP($A495,'movie-row'!$A$2:$Z$101,_xlfn.XMATCH(F$33,'movie-row'!$A$1:$Z$1),0)</f>
        <v>4</v>
      </c>
      <c r="G495" s="18" cm="1">
        <f t="array" ref="G495">VLOOKUP($A495,'movie-row'!$A$2:$Z$101,_xlfn.XMATCH(G$33,'movie-row'!$A$1:$Z$1),0)</f>
        <v>4.5</v>
      </c>
      <c r="H495" s="18" cm="1">
        <f t="array" ref="H495">VLOOKUP($A495,'movie-row'!$A$2:$Z$101,_xlfn.XMATCH(H$33,'movie-row'!$A$1:$Z$1),0)</f>
        <v>0</v>
      </c>
      <c r="I495" s="18" cm="1">
        <f t="array" ref="I495">VLOOKUP($A495,'movie-row'!$A$2:$Z$101,_xlfn.XMATCH(I$33,'movie-row'!$A$1:$Z$1),0)</f>
        <v>0</v>
      </c>
      <c r="J495" s="18" cm="1">
        <f t="array" ref="J495">VLOOKUP($A495,'movie-row'!$A$2:$Z$101,_xlfn.XMATCH(J$33,'movie-row'!$A$1:$Z$1),0)</f>
        <v>4</v>
      </c>
      <c r="K495" s="18" cm="1">
        <f t="array" ref="K495">VLOOKUP($A495,'movie-row'!$A$2:$Z$101,_xlfn.XMATCH(K$33,'movie-row'!$A$1:$Z$1),0)</f>
        <v>4.5</v>
      </c>
      <c r="L495" s="18" cm="1">
        <f t="array" ref="L495">VLOOKUP($A495,'movie-row'!$A$2:$Z$101,_xlfn.XMATCH(L$33,'movie-row'!$A$1:$Z$1),0)</f>
        <v>4.5</v>
      </c>
      <c r="M495" s="18" cm="1">
        <f t="array" ref="M495">VLOOKUP($A495,'movie-row'!$A$2:$Z$101,_xlfn.XMATCH(M$33,'movie-row'!$A$1:$Z$1),0)</f>
        <v>3</v>
      </c>
      <c r="N495" s="18" cm="1">
        <f t="array" ref="N495">VLOOKUP($A495,'movie-row'!$A$2:$Z$101,_xlfn.XMATCH(N$33,'movie-row'!$A$1:$Z$1),0)</f>
        <v>0</v>
      </c>
      <c r="O495" s="27" cm="1">
        <f t="array" ref="O495">VLOOKUP($A495,'movie-row'!$A$2:$Z$101,_xlfn.XMATCH(O$33,'movie-row'!$A$1:$Z$1),0)</f>
        <v>4.5</v>
      </c>
      <c r="P495" s="18" cm="1">
        <f t="array" ref="P495">VLOOKUP($A495,'movie-row'!$A$2:$Z$101,_xlfn.XMATCH(P$33,'movie-row'!$A$1:$Z$1),0)</f>
        <v>4</v>
      </c>
      <c r="Q495" s="18" cm="1">
        <f t="array" ref="Q495">VLOOKUP($A495,'movie-row'!$A$2:$Z$101,_xlfn.XMATCH(Q$33,'movie-row'!$A$1:$Z$1),0)</f>
        <v>0</v>
      </c>
      <c r="R495" s="18" cm="1">
        <f t="array" ref="R495">VLOOKUP($A495,'movie-row'!$A$2:$Z$101,_xlfn.XMATCH(R$33,'movie-row'!$A$1:$Z$1),0)</f>
        <v>4</v>
      </c>
      <c r="S495" s="18" cm="1">
        <f t="array" ref="S495">VLOOKUP($A495,'movie-row'!$A$2:$Z$101,_xlfn.XMATCH(S$33,'movie-row'!$A$1:$Z$1),0)</f>
        <v>0</v>
      </c>
      <c r="T495" s="18" cm="1">
        <f t="array" ref="T495">VLOOKUP($A495,'movie-row'!$A$2:$Z$101,_xlfn.XMATCH(T$33,'movie-row'!$A$1:$Z$1),0)</f>
        <v>2.5</v>
      </c>
      <c r="U495" s="18" cm="1">
        <f t="array" ref="U495">VLOOKUP($A495,'movie-row'!$A$2:$Z$101,_xlfn.XMATCH(U$33,'movie-row'!$A$1:$Z$1),0)</f>
        <v>3</v>
      </c>
      <c r="V495" s="18" cm="1">
        <f t="array" ref="V495">VLOOKUP($A495,'movie-row'!$A$2:$Z$101,_xlfn.XMATCH(V$33,'movie-row'!$A$1:$Z$1),0)</f>
        <v>0</v>
      </c>
      <c r="W495" s="18" cm="1">
        <f t="array" ref="W495">VLOOKUP($A495,'movie-row'!$A$2:$Z$101,_xlfn.XMATCH(W$33,'movie-row'!$A$1:$Z$1),0)</f>
        <v>4</v>
      </c>
      <c r="X495" s="18" cm="1">
        <f t="array" ref="X495">VLOOKUP($A495,'movie-row'!$A$2:$Z$101,_xlfn.XMATCH(X$33,'movie-row'!$A$1:$Z$1),0)</f>
        <v>0</v>
      </c>
      <c r="Y495" s="18" cm="1">
        <f t="array" ref="Y495">VLOOKUP($A495,'movie-row'!$A$2:$Z$101,_xlfn.XMATCH(Y$33,'movie-row'!$A$1:$Z$1),0)</f>
        <v>3.5</v>
      </c>
      <c r="Z495" s="18" cm="1">
        <f t="array" ref="Z495">VLOOKUP($A495,'movie-row'!$A$2:$Z$101,_xlfn.XMATCH(Z$33,'movie-row'!$A$1:$Z$1),0)</f>
        <v>0</v>
      </c>
      <c r="AB495" s="38"/>
      <c r="AC495" s="38"/>
      <c r="AD495" s="38"/>
      <c r="AE495" s="38"/>
      <c r="AF495" s="38"/>
      <c r="AG495" s="38"/>
      <c r="AH495" s="38"/>
      <c r="AI495" s="38"/>
      <c r="AJ495" s="38"/>
      <c r="AK495" s="38"/>
      <c r="AL495" s="38"/>
      <c r="AM495" s="38"/>
      <c r="AN495" s="38"/>
      <c r="AO495" s="38"/>
      <c r="AP495" s="38"/>
      <c r="AQ495" s="38"/>
      <c r="AR495" s="38"/>
      <c r="AS495" s="38"/>
      <c r="AT495" s="38"/>
      <c r="AU495" s="38"/>
      <c r="AV495" s="38"/>
      <c r="AW495" s="38"/>
      <c r="AX495" s="38"/>
      <c r="AY495" s="38"/>
      <c r="AZ495" s="38"/>
    </row>
    <row r="496" spans="1:52">
      <c r="A496" s="21" t="s">
        <v>90</v>
      </c>
      <c r="B496" s="18" cm="1">
        <f t="array" ref="B496">VLOOKUP($A496,'movie-row'!$A$2:$Z$101,_xlfn.XMATCH(B$29,'movie-row'!$A$1:$Z$1),0)</f>
        <v>4</v>
      </c>
      <c r="C496" s="18" cm="1">
        <f t="array" ref="C496">VLOOKUP($A496,'movie-row'!$A$2:$Z$101,_xlfn.XMATCH(C$29,'movie-row'!$A$1:$Z$1),0)</f>
        <v>0</v>
      </c>
      <c r="D496" s="18" cm="1">
        <f t="array" ref="D496">VLOOKUP($A496,'movie-row'!$A$2:$Z$101,_xlfn.XMATCH(D$29,'movie-row'!$A$1:$Z$1),0)</f>
        <v>0</v>
      </c>
      <c r="E496" s="18" cm="1">
        <f t="array" ref="E496">VLOOKUP($A496,'movie-row'!$A$2:$Z$101,_xlfn.XMATCH(E$29,'movie-row'!$A$1:$Z$1),0)</f>
        <v>0</v>
      </c>
      <c r="F496" s="27" cm="1">
        <f t="array" ref="F496">VLOOKUP($A496,'movie-row'!$A$2:$Z$101,_xlfn.XMATCH(F$29,'movie-row'!$A$1:$Z$1),0)</f>
        <v>0</v>
      </c>
      <c r="G496" s="18" cm="1">
        <f t="array" ref="G496">VLOOKUP($A496,'movie-row'!$A$2:$Z$101,_xlfn.XMATCH(G$29,'movie-row'!$A$1:$Z$1),0)</f>
        <v>0</v>
      </c>
      <c r="H496" s="18" cm="1">
        <f t="array" ref="H496">VLOOKUP($A496,'movie-row'!$A$2:$Z$101,_xlfn.XMATCH(H$29,'movie-row'!$A$1:$Z$1),0)</f>
        <v>0</v>
      </c>
      <c r="I496" s="18" cm="1">
        <f t="array" ref="I496">VLOOKUP($A496,'movie-row'!$A$2:$Z$101,_xlfn.XMATCH(I$29,'movie-row'!$A$1:$Z$1),0)</f>
        <v>0</v>
      </c>
      <c r="J496" s="18" cm="1">
        <f t="array" ref="J496">VLOOKUP($A496,'movie-row'!$A$2:$Z$101,_xlfn.XMATCH(J$29,'movie-row'!$A$1:$Z$1),0)</f>
        <v>1.5</v>
      </c>
      <c r="K496" s="18" cm="1">
        <f t="array" ref="K496">VLOOKUP($A496,'movie-row'!$A$2:$Z$101,_xlfn.XMATCH(K$29,'movie-row'!$A$1:$Z$1),0)</f>
        <v>0</v>
      </c>
      <c r="L496" s="18" cm="1">
        <f t="array" ref="L496">VLOOKUP($A496,'movie-row'!$A$2:$Z$101,_xlfn.XMATCH(L$29,'movie-row'!$A$1:$Z$1),0)</f>
        <v>2</v>
      </c>
      <c r="M496" s="18" cm="1">
        <f t="array" ref="M496">VLOOKUP($A496,'movie-row'!$A$2:$Z$101,_xlfn.XMATCH(M$29,'movie-row'!$A$1:$Z$1),0)</f>
        <v>0</v>
      </c>
      <c r="N496" s="18" cm="1">
        <f t="array" ref="N496">VLOOKUP($A496,'movie-row'!$A$2:$Z$101,_xlfn.XMATCH(N$29,'movie-row'!$A$1:$Z$1),0)</f>
        <v>4</v>
      </c>
      <c r="O496" s="27" cm="1">
        <f t="array" ref="O496">VLOOKUP($A496,'movie-row'!$A$2:$Z$101,_xlfn.XMATCH(O$29,'movie-row'!$A$1:$Z$1),0)</f>
        <v>0</v>
      </c>
      <c r="P496" s="18" cm="1">
        <f t="array" ref="P496">VLOOKUP($A496,'movie-row'!$A$2:$Z$101,_xlfn.XMATCH(P$29,'movie-row'!$A$1:$Z$1),0)</f>
        <v>1</v>
      </c>
      <c r="Q496" s="18" cm="1">
        <f t="array" ref="Q496">VLOOKUP($A496,'movie-row'!$A$2:$Z$101,_xlfn.XMATCH(Q$29,'movie-row'!$A$1:$Z$1),0)</f>
        <v>0</v>
      </c>
      <c r="R496" s="18" cm="1">
        <f t="array" ref="R496">VLOOKUP($A496,'movie-row'!$A$2:$Z$101,_xlfn.XMATCH(R$29,'movie-row'!$A$1:$Z$1),0)</f>
        <v>0</v>
      </c>
      <c r="S496" s="18" cm="1">
        <f t="array" ref="S496">VLOOKUP($A496,'movie-row'!$A$2:$Z$101,_xlfn.XMATCH(S$29,'movie-row'!$A$1:$Z$1),0)</f>
        <v>1</v>
      </c>
      <c r="T496" s="18" cm="1">
        <f t="array" ref="T496">VLOOKUP($A496,'movie-row'!$A$2:$Z$101,_xlfn.XMATCH(T$29,'movie-row'!$A$1:$Z$1),0)</f>
        <v>0</v>
      </c>
      <c r="U496" s="18" cm="1">
        <f t="array" ref="U496">VLOOKUP($A496,'movie-row'!$A$2:$Z$101,_xlfn.XMATCH(U$29,'movie-row'!$A$1:$Z$1),0)</f>
        <v>0</v>
      </c>
      <c r="V496" s="18" cm="1">
        <f t="array" ref="V496">VLOOKUP($A496,'movie-row'!$A$2:$Z$101,_xlfn.XMATCH(V$29,'movie-row'!$A$1:$Z$1),0)</f>
        <v>0.5</v>
      </c>
      <c r="W496" s="18" cm="1">
        <f t="array" ref="W496">VLOOKUP($A496,'movie-row'!$A$2:$Z$101,_xlfn.XMATCH(W$29,'movie-row'!$A$1:$Z$1),0)</f>
        <v>1.5</v>
      </c>
      <c r="X496" s="18" cm="1">
        <f t="array" ref="X496">VLOOKUP($A496,'movie-row'!$A$2:$Z$101,_xlfn.XMATCH(X$29,'movie-row'!$A$1:$Z$1),0)</f>
        <v>0</v>
      </c>
      <c r="Y496" s="18" cm="1">
        <f t="array" ref="Y496">VLOOKUP($A496,'movie-row'!$A$2:$Z$101,_xlfn.XMATCH(Y$29,'movie-row'!$A$1:$Z$1),0)</f>
        <v>0</v>
      </c>
      <c r="Z496" s="18" cm="1">
        <f t="array" ref="Z496">VLOOKUP($A496,'movie-row'!$A$2:$Z$101,_xlfn.XMATCH(Z$29,'movie-row'!$A$1:$Z$1),0)</f>
        <v>0</v>
      </c>
      <c r="AB496" s="38"/>
      <c r="AC496" s="38"/>
      <c r="AD496" s="38"/>
      <c r="AE496" s="38"/>
      <c r="AF496" s="38"/>
      <c r="AG496" s="38"/>
      <c r="AH496" s="38"/>
      <c r="AI496" s="38"/>
      <c r="AJ496" s="38"/>
      <c r="AK496" s="38"/>
      <c r="AL496" s="38"/>
      <c r="AM496" s="38"/>
      <c r="AN496" s="38"/>
      <c r="AO496" s="38"/>
      <c r="AP496" s="38"/>
      <c r="AQ496" s="38"/>
      <c r="AR496" s="38"/>
      <c r="AS496" s="38"/>
      <c r="AT496" s="38"/>
      <c r="AU496" s="38"/>
      <c r="AV496" s="38"/>
      <c r="AW496" s="38"/>
      <c r="AX496" s="38"/>
      <c r="AY496" s="38"/>
      <c r="AZ496" s="38"/>
    </row>
    <row r="497" spans="1:52">
      <c r="A497" s="1" t="str">
        <f t="shared" ref="A497:A500" si="90">A496</f>
        <v>8467: Dumb &amp; Dumber (1994)</v>
      </c>
      <c r="B497" s="18" cm="1">
        <f t="array" ref="B497">VLOOKUP($A497,'movie-row'!$A$2:$Z$101,_xlfn.XMATCH(B$30,'movie-row'!$A$1:$Z$1),0)</f>
        <v>0</v>
      </c>
      <c r="C497" s="18" cm="1">
        <f t="array" ref="C497">VLOOKUP($A497,'movie-row'!$A$2:$Z$101,_xlfn.XMATCH(C$30,'movie-row'!$A$1:$Z$1),0)</f>
        <v>1.5</v>
      </c>
      <c r="D497" s="18" cm="1">
        <f t="array" ref="D497">VLOOKUP($A497,'movie-row'!$A$2:$Z$101,_xlfn.XMATCH(D$30,'movie-row'!$A$1:$Z$1),0)</f>
        <v>0.5</v>
      </c>
      <c r="E497" s="18" cm="1">
        <f t="array" ref="E497">VLOOKUP($A497,'movie-row'!$A$2:$Z$101,_xlfn.XMATCH(E$30,'movie-row'!$A$1:$Z$1),0)</f>
        <v>0</v>
      </c>
      <c r="F497" s="27" cm="1">
        <f t="array" ref="F497">VLOOKUP($A497,'movie-row'!$A$2:$Z$101,_xlfn.XMATCH(F$30,'movie-row'!$A$1:$Z$1),0)</f>
        <v>0</v>
      </c>
      <c r="G497" s="18" cm="1">
        <f t="array" ref="G497">VLOOKUP($A497,'movie-row'!$A$2:$Z$101,_xlfn.XMATCH(G$30,'movie-row'!$A$1:$Z$1),0)</f>
        <v>0</v>
      </c>
      <c r="H497" s="18" cm="1">
        <f t="array" ref="H497">VLOOKUP($A497,'movie-row'!$A$2:$Z$101,_xlfn.XMATCH(H$30,'movie-row'!$A$1:$Z$1),0)</f>
        <v>1</v>
      </c>
      <c r="I497" s="18" cm="1">
        <f t="array" ref="I497">VLOOKUP($A497,'movie-row'!$A$2:$Z$101,_xlfn.XMATCH(I$30,'movie-row'!$A$1:$Z$1),0)</f>
        <v>0</v>
      </c>
      <c r="J497" s="18" cm="1">
        <f t="array" ref="J497">VLOOKUP($A497,'movie-row'!$A$2:$Z$101,_xlfn.XMATCH(J$30,'movie-row'!$A$1:$Z$1),0)</f>
        <v>0</v>
      </c>
      <c r="K497" s="18" cm="1">
        <f t="array" ref="K497">VLOOKUP($A497,'movie-row'!$A$2:$Z$101,_xlfn.XMATCH(K$30,'movie-row'!$A$1:$Z$1),0)</f>
        <v>4</v>
      </c>
      <c r="L497" s="18" cm="1">
        <f t="array" ref="L497">VLOOKUP($A497,'movie-row'!$A$2:$Z$101,_xlfn.XMATCH(L$30,'movie-row'!$A$1:$Z$1),0)</f>
        <v>0</v>
      </c>
      <c r="M497" s="18" cm="1">
        <f t="array" ref="M497">VLOOKUP($A497,'movie-row'!$A$2:$Z$101,_xlfn.XMATCH(M$30,'movie-row'!$A$1:$Z$1),0)</f>
        <v>0</v>
      </c>
      <c r="N497" s="18" cm="1">
        <f t="array" ref="N497">VLOOKUP($A497,'movie-row'!$A$2:$Z$101,_xlfn.XMATCH(N$30,'movie-row'!$A$1:$Z$1),0)</f>
        <v>1</v>
      </c>
      <c r="O497" s="27" cm="1">
        <f t="array" ref="O497">VLOOKUP($A497,'movie-row'!$A$2:$Z$101,_xlfn.XMATCH(O$30,'movie-row'!$A$1:$Z$1),0)</f>
        <v>1</v>
      </c>
      <c r="P497" s="18" cm="1">
        <f t="array" ref="P497">VLOOKUP($A497,'movie-row'!$A$2:$Z$101,_xlfn.XMATCH(P$30,'movie-row'!$A$1:$Z$1),0)</f>
        <v>0</v>
      </c>
      <c r="Q497" s="18" cm="1">
        <f t="array" ref="Q497">VLOOKUP($A497,'movie-row'!$A$2:$Z$101,_xlfn.XMATCH(Q$30,'movie-row'!$A$1:$Z$1),0)</f>
        <v>1</v>
      </c>
      <c r="R497" s="18" cm="1">
        <f t="array" ref="R497">VLOOKUP($A497,'movie-row'!$A$2:$Z$101,_xlfn.XMATCH(R$30,'movie-row'!$A$1:$Z$1),0)</f>
        <v>0</v>
      </c>
      <c r="S497" s="18" cm="1">
        <f t="array" ref="S497">VLOOKUP($A497,'movie-row'!$A$2:$Z$101,_xlfn.XMATCH(S$30,'movie-row'!$A$1:$Z$1),0)</f>
        <v>0</v>
      </c>
      <c r="T497" s="18" cm="1">
        <f t="array" ref="T497">VLOOKUP($A497,'movie-row'!$A$2:$Z$101,_xlfn.XMATCH(T$30,'movie-row'!$A$1:$Z$1),0)</f>
        <v>0</v>
      </c>
      <c r="U497" s="18" cm="1">
        <f t="array" ref="U497">VLOOKUP($A497,'movie-row'!$A$2:$Z$101,_xlfn.XMATCH(U$30,'movie-row'!$A$1:$Z$1),0)</f>
        <v>1</v>
      </c>
      <c r="V497" s="18" cm="1">
        <f t="array" ref="V497">VLOOKUP($A497,'movie-row'!$A$2:$Z$101,_xlfn.XMATCH(V$30,'movie-row'!$A$1:$Z$1),0)</f>
        <v>0</v>
      </c>
      <c r="W497" s="18" cm="1">
        <f t="array" ref="W497">VLOOKUP($A497,'movie-row'!$A$2:$Z$101,_xlfn.XMATCH(W$30,'movie-row'!$A$1:$Z$1),0)</f>
        <v>4</v>
      </c>
      <c r="X497" s="18" cm="1">
        <f t="array" ref="X497">VLOOKUP($A497,'movie-row'!$A$2:$Z$101,_xlfn.XMATCH(X$30,'movie-row'!$A$1:$Z$1),0)</f>
        <v>0</v>
      </c>
      <c r="Y497" s="18" cm="1">
        <f t="array" ref="Y497">VLOOKUP($A497,'movie-row'!$A$2:$Z$101,_xlfn.XMATCH(Y$30,'movie-row'!$A$1:$Z$1),0)</f>
        <v>0</v>
      </c>
      <c r="Z497" s="18" cm="1">
        <f t="array" ref="Z497">VLOOKUP($A497,'movie-row'!$A$2:$Z$101,_xlfn.XMATCH(Z$30,'movie-row'!$A$1:$Z$1),0)</f>
        <v>1</v>
      </c>
      <c r="AB497" s="38"/>
      <c r="AC497" s="38"/>
      <c r="AD497" s="38"/>
      <c r="AE497" s="38"/>
      <c r="AF497" s="38"/>
      <c r="AG497" s="38"/>
      <c r="AH497" s="38"/>
      <c r="AI497" s="38"/>
      <c r="AJ497" s="38"/>
      <c r="AK497" s="38"/>
      <c r="AL497" s="38"/>
      <c r="AM497" s="38"/>
      <c r="AN497" s="38"/>
      <c r="AO497" s="38"/>
      <c r="AP497" s="38"/>
      <c r="AQ497" s="38"/>
      <c r="AR497" s="38"/>
      <c r="AS497" s="38"/>
      <c r="AT497" s="38"/>
      <c r="AU497" s="38"/>
      <c r="AV497" s="38"/>
      <c r="AW497" s="38"/>
      <c r="AX497" s="38"/>
      <c r="AY497" s="38"/>
      <c r="AZ497" s="38"/>
    </row>
    <row r="498" spans="1:52">
      <c r="A498" s="1" t="str">
        <f t="shared" si="90"/>
        <v>8467: Dumb &amp; Dumber (1994)</v>
      </c>
      <c r="B498" s="18" cm="1">
        <f t="array" ref="B498">VLOOKUP($A498,'movie-row'!$A$2:$Z$101,_xlfn.XMATCH(B$31,'movie-row'!$A$1:$Z$1),0)</f>
        <v>0.5</v>
      </c>
      <c r="C498" s="18" cm="1">
        <f t="array" ref="C498">VLOOKUP($A498,'movie-row'!$A$2:$Z$101,_xlfn.XMATCH(C$31,'movie-row'!$A$1:$Z$1),0)</f>
        <v>0</v>
      </c>
      <c r="D498" s="18" cm="1">
        <f t="array" ref="D498">VLOOKUP($A498,'movie-row'!$A$2:$Z$101,_xlfn.XMATCH(D$31,'movie-row'!$A$1:$Z$1),0)</f>
        <v>4</v>
      </c>
      <c r="E498" s="18" cm="1">
        <f t="array" ref="E498">VLOOKUP($A498,'movie-row'!$A$2:$Z$101,_xlfn.XMATCH(E$31,'movie-row'!$A$1:$Z$1),0)</f>
        <v>4.5</v>
      </c>
      <c r="F498" s="27" cm="1">
        <f t="array" ref="F498">VLOOKUP($A498,'movie-row'!$A$2:$Z$101,_xlfn.XMATCH(F$31,'movie-row'!$A$1:$Z$1),0)</f>
        <v>0.5</v>
      </c>
      <c r="G498" s="18" cm="1">
        <f t="array" ref="G498">VLOOKUP($A498,'movie-row'!$A$2:$Z$101,_xlfn.XMATCH(G$31,'movie-row'!$A$1:$Z$1),0)</f>
        <v>0</v>
      </c>
      <c r="H498" s="18" cm="1">
        <f t="array" ref="H498">VLOOKUP($A498,'movie-row'!$A$2:$Z$101,_xlfn.XMATCH(H$31,'movie-row'!$A$1:$Z$1),0)</f>
        <v>4</v>
      </c>
      <c r="I498" s="18" cm="1">
        <f t="array" ref="I498">VLOOKUP($A498,'movie-row'!$A$2:$Z$101,_xlfn.XMATCH(I$31,'movie-row'!$A$1:$Z$1),0)</f>
        <v>1</v>
      </c>
      <c r="J498" s="18" cm="1">
        <f t="array" ref="J498">VLOOKUP($A498,'movie-row'!$A$2:$Z$101,_xlfn.XMATCH(J$31,'movie-row'!$A$1:$Z$1),0)</f>
        <v>4</v>
      </c>
      <c r="K498" s="18" cm="1">
        <f t="array" ref="K498">VLOOKUP($A498,'movie-row'!$A$2:$Z$101,_xlfn.XMATCH(K$31,'movie-row'!$A$1:$Z$1),0)</f>
        <v>0</v>
      </c>
      <c r="L498" s="18" cm="1">
        <f t="array" ref="L498">VLOOKUP($A498,'movie-row'!$A$2:$Z$101,_xlfn.XMATCH(L$31,'movie-row'!$A$1:$Z$1),0)</f>
        <v>0</v>
      </c>
      <c r="M498" s="18" cm="1">
        <f t="array" ref="M498">VLOOKUP($A498,'movie-row'!$A$2:$Z$101,_xlfn.XMATCH(M$31,'movie-row'!$A$1:$Z$1),0)</f>
        <v>0</v>
      </c>
      <c r="N498" s="18" cm="1">
        <f t="array" ref="N498">VLOOKUP($A498,'movie-row'!$A$2:$Z$101,_xlfn.XMATCH(N$31,'movie-row'!$A$1:$Z$1),0)</f>
        <v>0</v>
      </c>
      <c r="O498" s="27" cm="1">
        <f t="array" ref="O498">VLOOKUP($A498,'movie-row'!$A$2:$Z$101,_xlfn.XMATCH(O$31,'movie-row'!$A$1:$Z$1),0)</f>
        <v>4</v>
      </c>
      <c r="P498" s="18" cm="1">
        <f t="array" ref="P498">VLOOKUP($A498,'movie-row'!$A$2:$Z$101,_xlfn.XMATCH(P$31,'movie-row'!$A$1:$Z$1),0)</f>
        <v>0</v>
      </c>
      <c r="Q498" s="18" cm="1">
        <f t="array" ref="Q498">VLOOKUP($A498,'movie-row'!$A$2:$Z$101,_xlfn.XMATCH(Q$31,'movie-row'!$A$1:$Z$1),0)</f>
        <v>4</v>
      </c>
      <c r="R498" s="18" cm="1">
        <f t="array" ref="R498">VLOOKUP($A498,'movie-row'!$A$2:$Z$101,_xlfn.XMATCH(R$31,'movie-row'!$A$1:$Z$1),0)</f>
        <v>0</v>
      </c>
      <c r="S498" s="18" cm="1">
        <f t="array" ref="S498">VLOOKUP($A498,'movie-row'!$A$2:$Z$101,_xlfn.XMATCH(S$31,'movie-row'!$A$1:$Z$1),0)</f>
        <v>1</v>
      </c>
      <c r="T498" s="18" cm="1">
        <f t="array" ref="T498">VLOOKUP($A498,'movie-row'!$A$2:$Z$101,_xlfn.XMATCH(T$31,'movie-row'!$A$1:$Z$1),0)</f>
        <v>0</v>
      </c>
      <c r="U498" s="18" cm="1">
        <f t="array" ref="U498">VLOOKUP($A498,'movie-row'!$A$2:$Z$101,_xlfn.XMATCH(U$31,'movie-row'!$A$1:$Z$1),0)</f>
        <v>4</v>
      </c>
      <c r="V498" s="18" cm="1">
        <f t="array" ref="V498">VLOOKUP($A498,'movie-row'!$A$2:$Z$101,_xlfn.XMATCH(V$31,'movie-row'!$A$1:$Z$1),0)</f>
        <v>0</v>
      </c>
      <c r="W498" s="18" cm="1">
        <f t="array" ref="W498">VLOOKUP($A498,'movie-row'!$A$2:$Z$101,_xlfn.XMATCH(W$31,'movie-row'!$A$1:$Z$1),0)</f>
        <v>5</v>
      </c>
      <c r="X498" s="18" cm="1">
        <f t="array" ref="X498">VLOOKUP($A498,'movie-row'!$A$2:$Z$101,_xlfn.XMATCH(X$31,'movie-row'!$A$1:$Z$1),0)</f>
        <v>0</v>
      </c>
      <c r="Y498" s="18" cm="1">
        <f t="array" ref="Y498">VLOOKUP($A498,'movie-row'!$A$2:$Z$101,_xlfn.XMATCH(Y$31,'movie-row'!$A$1:$Z$1),0)</f>
        <v>0.5</v>
      </c>
      <c r="Z498" s="18" cm="1">
        <f t="array" ref="Z498">VLOOKUP($A498,'movie-row'!$A$2:$Z$101,_xlfn.XMATCH(Z$31,'movie-row'!$A$1:$Z$1),0)</f>
        <v>1</v>
      </c>
      <c r="AB498" s="38"/>
      <c r="AC498" s="38"/>
      <c r="AD498" s="38"/>
      <c r="AE498" s="38"/>
      <c r="AF498" s="38"/>
      <c r="AG498" s="38"/>
      <c r="AH498" s="38"/>
      <c r="AI498" s="38"/>
      <c r="AJ498" s="38"/>
      <c r="AK498" s="38"/>
      <c r="AL498" s="38"/>
      <c r="AM498" s="38"/>
      <c r="AN498" s="38"/>
      <c r="AO498" s="38"/>
      <c r="AP498" s="38"/>
      <c r="AQ498" s="38"/>
      <c r="AR498" s="38"/>
      <c r="AS498" s="38"/>
      <c r="AT498" s="38"/>
      <c r="AU498" s="38"/>
      <c r="AV498" s="38"/>
      <c r="AW498" s="38"/>
      <c r="AX498" s="38"/>
      <c r="AY498" s="38"/>
      <c r="AZ498" s="38"/>
    </row>
    <row r="499" spans="1:52">
      <c r="A499" s="1" t="str">
        <f t="shared" si="90"/>
        <v>8467: Dumb &amp; Dumber (1994)</v>
      </c>
      <c r="B499" s="18" cm="1">
        <f t="array" ref="B499">VLOOKUP($A499,'movie-row'!$A$2:$Z$101,_xlfn.XMATCH(B$32,'movie-row'!$A$1:$Z$1),0)</f>
        <v>4</v>
      </c>
      <c r="C499" s="18" cm="1">
        <f t="array" ref="C499">VLOOKUP($A499,'movie-row'!$A$2:$Z$101,_xlfn.XMATCH(C$32,'movie-row'!$A$1:$Z$1),0)</f>
        <v>0</v>
      </c>
      <c r="D499" s="18" cm="1">
        <f t="array" ref="D499">VLOOKUP($A499,'movie-row'!$A$2:$Z$101,_xlfn.XMATCH(D$32,'movie-row'!$A$1:$Z$1),0)</f>
        <v>1.5</v>
      </c>
      <c r="E499" s="18" cm="1">
        <f t="array" ref="E499">VLOOKUP($A499,'movie-row'!$A$2:$Z$101,_xlfn.XMATCH(E$32,'movie-row'!$A$1:$Z$1),0)</f>
        <v>0</v>
      </c>
      <c r="F499" s="27" cm="1">
        <f t="array" ref="F499">VLOOKUP($A499,'movie-row'!$A$2:$Z$101,_xlfn.XMATCH(F$32,'movie-row'!$A$1:$Z$1),0)</f>
        <v>4.5</v>
      </c>
      <c r="G499" s="18" cm="1">
        <f t="array" ref="G499">VLOOKUP($A499,'movie-row'!$A$2:$Z$101,_xlfn.XMATCH(G$32,'movie-row'!$A$1:$Z$1),0)</f>
        <v>0.5</v>
      </c>
      <c r="H499" s="18" cm="1">
        <f t="array" ref="H499">VLOOKUP($A499,'movie-row'!$A$2:$Z$101,_xlfn.XMATCH(H$32,'movie-row'!$A$1:$Z$1),0)</f>
        <v>0</v>
      </c>
      <c r="I499" s="18" cm="1">
        <f t="array" ref="I499">VLOOKUP($A499,'movie-row'!$A$2:$Z$101,_xlfn.XMATCH(I$32,'movie-row'!$A$1:$Z$1),0)</f>
        <v>0.5</v>
      </c>
      <c r="J499" s="18" cm="1">
        <f t="array" ref="J499">VLOOKUP($A499,'movie-row'!$A$2:$Z$101,_xlfn.XMATCH(J$32,'movie-row'!$A$1:$Z$1),0)</f>
        <v>0</v>
      </c>
      <c r="K499" s="18" cm="1">
        <f t="array" ref="K499">VLOOKUP($A499,'movie-row'!$A$2:$Z$101,_xlfn.XMATCH(K$32,'movie-row'!$A$1:$Z$1),0)</f>
        <v>4</v>
      </c>
      <c r="L499" s="18" cm="1">
        <f t="array" ref="L499">VLOOKUP($A499,'movie-row'!$A$2:$Z$101,_xlfn.XMATCH(L$32,'movie-row'!$A$1:$Z$1),0)</f>
        <v>0</v>
      </c>
      <c r="M499" s="18" cm="1">
        <f t="array" ref="M499">VLOOKUP($A499,'movie-row'!$A$2:$Z$101,_xlfn.XMATCH(M$32,'movie-row'!$A$1:$Z$1),0)</f>
        <v>5</v>
      </c>
      <c r="N499" s="18" cm="1">
        <f t="array" ref="N499">VLOOKUP($A499,'movie-row'!$A$2:$Z$101,_xlfn.XMATCH(N$32,'movie-row'!$A$1:$Z$1),0)</f>
        <v>0</v>
      </c>
      <c r="O499" s="27" cm="1">
        <f t="array" ref="O499">VLOOKUP($A499,'movie-row'!$A$2:$Z$101,_xlfn.XMATCH(O$32,'movie-row'!$A$1:$Z$1),0)</f>
        <v>4</v>
      </c>
      <c r="P499" s="18" cm="1">
        <f t="array" ref="P499">VLOOKUP($A499,'movie-row'!$A$2:$Z$101,_xlfn.XMATCH(P$32,'movie-row'!$A$1:$Z$1),0)</f>
        <v>0.5</v>
      </c>
      <c r="Q499" s="18" cm="1">
        <f t="array" ref="Q499">VLOOKUP($A499,'movie-row'!$A$2:$Z$101,_xlfn.XMATCH(Q$32,'movie-row'!$A$1:$Z$1),0)</f>
        <v>0</v>
      </c>
      <c r="R499" s="18" cm="1">
        <f t="array" ref="R499">VLOOKUP($A499,'movie-row'!$A$2:$Z$101,_xlfn.XMATCH(R$32,'movie-row'!$A$1:$Z$1),0)</f>
        <v>4</v>
      </c>
      <c r="S499" s="18" cm="1">
        <f t="array" ref="S499">VLOOKUP($A499,'movie-row'!$A$2:$Z$101,_xlfn.XMATCH(S$32,'movie-row'!$A$1:$Z$1),0)</f>
        <v>0</v>
      </c>
      <c r="T499" s="18" cm="1">
        <f t="array" ref="T499">VLOOKUP($A499,'movie-row'!$A$2:$Z$101,_xlfn.XMATCH(T$32,'movie-row'!$A$1:$Z$1),0)</f>
        <v>0</v>
      </c>
      <c r="U499" s="18" cm="1">
        <f t="array" ref="U499">VLOOKUP($A499,'movie-row'!$A$2:$Z$101,_xlfn.XMATCH(U$32,'movie-row'!$A$1:$Z$1),0)</f>
        <v>1</v>
      </c>
      <c r="V499" s="18" cm="1">
        <f t="array" ref="V499">VLOOKUP($A499,'movie-row'!$A$2:$Z$101,_xlfn.XMATCH(V$32,'movie-row'!$A$1:$Z$1),0)</f>
        <v>4.5</v>
      </c>
      <c r="W499" s="18" cm="1">
        <f t="array" ref="W499">VLOOKUP($A499,'movie-row'!$A$2:$Z$101,_xlfn.XMATCH(W$32,'movie-row'!$A$1:$Z$1),0)</f>
        <v>0</v>
      </c>
      <c r="X499" s="18" cm="1">
        <f t="array" ref="X499">VLOOKUP($A499,'movie-row'!$A$2:$Z$101,_xlfn.XMATCH(X$32,'movie-row'!$A$1:$Z$1),0)</f>
        <v>0.5</v>
      </c>
      <c r="Y499" s="18" cm="1">
        <f t="array" ref="Y499">VLOOKUP($A499,'movie-row'!$A$2:$Z$101,_xlfn.XMATCH(Y$32,'movie-row'!$A$1:$Z$1),0)</f>
        <v>1</v>
      </c>
      <c r="Z499" s="18" cm="1">
        <f t="array" ref="Z499">VLOOKUP($A499,'movie-row'!$A$2:$Z$101,_xlfn.XMATCH(Z$32,'movie-row'!$A$1:$Z$1),0)</f>
        <v>0.5</v>
      </c>
      <c r="AB499" s="38"/>
      <c r="AC499" s="38"/>
      <c r="AD499" s="38"/>
      <c r="AE499" s="38"/>
      <c r="AF499" s="38"/>
      <c r="AG499" s="38"/>
      <c r="AH499" s="38"/>
      <c r="AI499" s="38"/>
      <c r="AJ499" s="38"/>
      <c r="AK499" s="38"/>
      <c r="AL499" s="38"/>
      <c r="AM499" s="38"/>
      <c r="AN499" s="38"/>
      <c r="AO499" s="38"/>
      <c r="AP499" s="38"/>
      <c r="AQ499" s="38"/>
      <c r="AR499" s="38"/>
      <c r="AS499" s="38"/>
      <c r="AT499" s="38"/>
      <c r="AU499" s="38"/>
      <c r="AV499" s="38"/>
      <c r="AW499" s="38"/>
      <c r="AX499" s="38"/>
      <c r="AY499" s="38"/>
      <c r="AZ499" s="38"/>
    </row>
    <row r="500" spans="1:52">
      <c r="A500" s="1" t="str">
        <f t="shared" si="90"/>
        <v>8467: Dumb &amp; Dumber (1994)</v>
      </c>
      <c r="B500" s="18" cm="1">
        <f t="array" ref="B500">VLOOKUP($A500,'movie-row'!$A$2:$Z$101,_xlfn.XMATCH(B$33,'movie-row'!$A$1:$Z$1),0)</f>
        <v>0</v>
      </c>
      <c r="C500" s="18" cm="1">
        <f t="array" ref="C500">VLOOKUP($A500,'movie-row'!$A$2:$Z$101,_xlfn.XMATCH(C$33,'movie-row'!$A$1:$Z$1),0)</f>
        <v>0</v>
      </c>
      <c r="D500" s="18" cm="1">
        <f t="array" ref="D500">VLOOKUP($A500,'movie-row'!$A$2:$Z$101,_xlfn.XMATCH(D$33,'movie-row'!$A$1:$Z$1),0)</f>
        <v>4</v>
      </c>
      <c r="E500" s="18" cm="1">
        <f t="array" ref="E500">VLOOKUP($A500,'movie-row'!$A$2:$Z$101,_xlfn.XMATCH(E$33,'movie-row'!$A$1:$Z$1),0)</f>
        <v>4</v>
      </c>
      <c r="F500" s="27" cm="1">
        <f t="array" ref="F500">VLOOKUP($A500,'movie-row'!$A$2:$Z$101,_xlfn.XMATCH(F$33,'movie-row'!$A$1:$Z$1),0)</f>
        <v>0.5</v>
      </c>
      <c r="G500" s="18" cm="1">
        <f t="array" ref="G500">VLOOKUP($A500,'movie-row'!$A$2:$Z$101,_xlfn.XMATCH(G$33,'movie-row'!$A$1:$Z$1),0)</f>
        <v>4</v>
      </c>
      <c r="H500" s="18" cm="1">
        <f t="array" ref="H500">VLOOKUP($A500,'movie-row'!$A$2:$Z$101,_xlfn.XMATCH(H$33,'movie-row'!$A$1:$Z$1),0)</f>
        <v>0</v>
      </c>
      <c r="I500" s="18" cm="1">
        <f t="array" ref="I500">VLOOKUP($A500,'movie-row'!$A$2:$Z$101,_xlfn.XMATCH(I$33,'movie-row'!$A$1:$Z$1),0)</f>
        <v>0</v>
      </c>
      <c r="J500" s="18" cm="1">
        <f t="array" ref="J500">VLOOKUP($A500,'movie-row'!$A$2:$Z$101,_xlfn.XMATCH(J$33,'movie-row'!$A$1:$Z$1),0)</f>
        <v>1</v>
      </c>
      <c r="K500" s="18" cm="1">
        <f t="array" ref="K500">VLOOKUP($A500,'movie-row'!$A$2:$Z$101,_xlfn.XMATCH(K$33,'movie-row'!$A$1:$Z$1),0)</f>
        <v>4</v>
      </c>
      <c r="L500" s="18" cm="1">
        <f t="array" ref="L500">VLOOKUP($A500,'movie-row'!$A$2:$Z$101,_xlfn.XMATCH(L$33,'movie-row'!$A$1:$Z$1),0)</f>
        <v>4</v>
      </c>
      <c r="M500" s="18" cm="1">
        <f t="array" ref="M500">VLOOKUP($A500,'movie-row'!$A$2:$Z$101,_xlfn.XMATCH(M$33,'movie-row'!$A$1:$Z$1),0)</f>
        <v>0</v>
      </c>
      <c r="N500" s="18" cm="1">
        <f t="array" ref="N500">VLOOKUP($A500,'movie-row'!$A$2:$Z$101,_xlfn.XMATCH(N$33,'movie-row'!$A$1:$Z$1),0)</f>
        <v>0</v>
      </c>
      <c r="O500" s="27" cm="1">
        <f t="array" ref="O500">VLOOKUP($A500,'movie-row'!$A$2:$Z$101,_xlfn.XMATCH(O$33,'movie-row'!$A$1:$Z$1),0)</f>
        <v>4</v>
      </c>
      <c r="P500" s="18" cm="1">
        <f t="array" ref="P500">VLOOKUP($A500,'movie-row'!$A$2:$Z$101,_xlfn.XMATCH(P$33,'movie-row'!$A$1:$Z$1),0)</f>
        <v>0</v>
      </c>
      <c r="Q500" s="18" cm="1">
        <f t="array" ref="Q500">VLOOKUP($A500,'movie-row'!$A$2:$Z$101,_xlfn.XMATCH(Q$33,'movie-row'!$A$1:$Z$1),0)</f>
        <v>0</v>
      </c>
      <c r="R500" s="18" cm="1">
        <f t="array" ref="R500">VLOOKUP($A500,'movie-row'!$A$2:$Z$101,_xlfn.XMATCH(R$33,'movie-row'!$A$1:$Z$1),0)</f>
        <v>0.5</v>
      </c>
      <c r="S500" s="18" cm="1">
        <f t="array" ref="S500">VLOOKUP($A500,'movie-row'!$A$2:$Z$101,_xlfn.XMATCH(S$33,'movie-row'!$A$1:$Z$1),0)</f>
        <v>0</v>
      </c>
      <c r="T500" s="18" cm="1">
        <f t="array" ref="T500">VLOOKUP($A500,'movie-row'!$A$2:$Z$101,_xlfn.XMATCH(T$33,'movie-row'!$A$1:$Z$1),0)</f>
        <v>0.5</v>
      </c>
      <c r="U500" s="18" cm="1">
        <f t="array" ref="U500">VLOOKUP($A500,'movie-row'!$A$2:$Z$101,_xlfn.XMATCH(U$33,'movie-row'!$A$1:$Z$1),0)</f>
        <v>0</v>
      </c>
      <c r="V500" s="18" cm="1">
        <f t="array" ref="V500">VLOOKUP($A500,'movie-row'!$A$2:$Z$101,_xlfn.XMATCH(V$33,'movie-row'!$A$1:$Z$1),0)</f>
        <v>0</v>
      </c>
      <c r="W500" s="18" cm="1">
        <f t="array" ref="W500">VLOOKUP($A500,'movie-row'!$A$2:$Z$101,_xlfn.XMATCH(W$33,'movie-row'!$A$1:$Z$1),0)</f>
        <v>1</v>
      </c>
      <c r="X500" s="18" cm="1">
        <f t="array" ref="X500">VLOOKUP($A500,'movie-row'!$A$2:$Z$101,_xlfn.XMATCH(X$33,'movie-row'!$A$1:$Z$1),0)</f>
        <v>0</v>
      </c>
      <c r="Y500" s="18" cm="1">
        <f t="array" ref="Y500">VLOOKUP($A500,'movie-row'!$A$2:$Z$101,_xlfn.XMATCH(Y$33,'movie-row'!$A$1:$Z$1),0)</f>
        <v>1.5</v>
      </c>
      <c r="Z500" s="18" cm="1">
        <f t="array" ref="Z500">VLOOKUP($A500,'movie-row'!$A$2:$Z$101,_xlfn.XMATCH(Z$33,'movie-row'!$A$1:$Z$1),0)</f>
        <v>4</v>
      </c>
      <c r="AB500" s="38"/>
      <c r="AC500" s="38"/>
      <c r="AD500" s="38"/>
      <c r="AE500" s="38"/>
      <c r="AF500" s="38"/>
      <c r="AG500" s="38"/>
      <c r="AH500" s="38"/>
      <c r="AI500" s="38"/>
      <c r="AJ500" s="38"/>
      <c r="AK500" s="38"/>
      <c r="AL500" s="38"/>
      <c r="AM500" s="38"/>
      <c r="AN500" s="38"/>
      <c r="AO500" s="38"/>
      <c r="AP500" s="38"/>
      <c r="AQ500" s="38"/>
      <c r="AR500" s="38"/>
      <c r="AS500" s="38"/>
      <c r="AT500" s="38"/>
      <c r="AU500" s="38"/>
      <c r="AV500" s="38"/>
      <c r="AW500" s="38"/>
      <c r="AX500" s="38"/>
      <c r="AY500" s="38"/>
      <c r="AZ500" s="38"/>
    </row>
    <row r="501" spans="1:52">
      <c r="A501" s="21" t="s">
        <v>91</v>
      </c>
      <c r="B501" s="18" cm="1">
        <f t="array" ref="B501">VLOOKUP($A501,'movie-row'!$A$2:$Z$101,_xlfn.XMATCH(B$29,'movie-row'!$A$1:$Z$1),0)</f>
        <v>0</v>
      </c>
      <c r="C501" s="18" cm="1">
        <f t="array" ref="C501">VLOOKUP($A501,'movie-row'!$A$2:$Z$101,_xlfn.XMATCH(C$29,'movie-row'!$A$1:$Z$1),0)</f>
        <v>0</v>
      </c>
      <c r="D501" s="18" cm="1">
        <f t="array" ref="D501">VLOOKUP($A501,'movie-row'!$A$2:$Z$101,_xlfn.XMATCH(D$29,'movie-row'!$A$1:$Z$1),0)</f>
        <v>0</v>
      </c>
      <c r="E501" s="18" cm="1">
        <f t="array" ref="E501">VLOOKUP($A501,'movie-row'!$A$2:$Z$101,_xlfn.XMATCH(E$29,'movie-row'!$A$1:$Z$1),0)</f>
        <v>4</v>
      </c>
      <c r="F501" s="27" cm="1">
        <f t="array" ref="F501">VLOOKUP($A501,'movie-row'!$A$2:$Z$101,_xlfn.XMATCH(F$29,'movie-row'!$A$1:$Z$1),0)</f>
        <v>4</v>
      </c>
      <c r="G501" s="18" cm="1">
        <f t="array" ref="G501">VLOOKUP($A501,'movie-row'!$A$2:$Z$101,_xlfn.XMATCH(G$29,'movie-row'!$A$1:$Z$1),0)</f>
        <v>0</v>
      </c>
      <c r="H501" s="18" cm="1">
        <f t="array" ref="H501">VLOOKUP($A501,'movie-row'!$A$2:$Z$101,_xlfn.XMATCH(H$29,'movie-row'!$A$1:$Z$1),0)</f>
        <v>3.5</v>
      </c>
      <c r="I501" s="18" cm="1">
        <f t="array" ref="I501">VLOOKUP($A501,'movie-row'!$A$2:$Z$101,_xlfn.XMATCH(I$29,'movie-row'!$A$1:$Z$1),0)</f>
        <v>4</v>
      </c>
      <c r="J501" s="18" cm="1">
        <f t="array" ref="J501">VLOOKUP($A501,'movie-row'!$A$2:$Z$101,_xlfn.XMATCH(J$29,'movie-row'!$A$1:$Z$1),0)</f>
        <v>5</v>
      </c>
      <c r="K501" s="18" cm="1">
        <f t="array" ref="K501">VLOOKUP($A501,'movie-row'!$A$2:$Z$101,_xlfn.XMATCH(K$29,'movie-row'!$A$1:$Z$1),0)</f>
        <v>3</v>
      </c>
      <c r="L501" s="18" cm="1">
        <f t="array" ref="L501">VLOOKUP($A501,'movie-row'!$A$2:$Z$101,_xlfn.XMATCH(L$29,'movie-row'!$A$1:$Z$1),0)</f>
        <v>5</v>
      </c>
      <c r="M501" s="18" cm="1">
        <f t="array" ref="M501">VLOOKUP($A501,'movie-row'!$A$2:$Z$101,_xlfn.XMATCH(M$29,'movie-row'!$A$1:$Z$1),0)</f>
        <v>3</v>
      </c>
      <c r="N501" s="18" cm="1">
        <f t="array" ref="N501">VLOOKUP($A501,'movie-row'!$A$2:$Z$101,_xlfn.XMATCH(N$29,'movie-row'!$A$1:$Z$1),0)</f>
        <v>4</v>
      </c>
      <c r="O501" s="27" cm="1">
        <f t="array" ref="O501">VLOOKUP($A501,'movie-row'!$A$2:$Z$101,_xlfn.XMATCH(O$29,'movie-row'!$A$1:$Z$1),0)</f>
        <v>4.5</v>
      </c>
      <c r="P501" s="18" cm="1">
        <f t="array" ref="P501">VLOOKUP($A501,'movie-row'!$A$2:$Z$101,_xlfn.XMATCH(P$29,'movie-row'!$A$1:$Z$1),0)</f>
        <v>5</v>
      </c>
      <c r="Q501" s="18" cm="1">
        <f t="array" ref="Q501">VLOOKUP($A501,'movie-row'!$A$2:$Z$101,_xlfn.XMATCH(Q$29,'movie-row'!$A$1:$Z$1),0)</f>
        <v>3</v>
      </c>
      <c r="R501" s="18" cm="1">
        <f t="array" ref="R501">VLOOKUP($A501,'movie-row'!$A$2:$Z$101,_xlfn.XMATCH(R$29,'movie-row'!$A$1:$Z$1),0)</f>
        <v>4</v>
      </c>
      <c r="S501" s="18" cm="1">
        <f t="array" ref="S501">VLOOKUP($A501,'movie-row'!$A$2:$Z$101,_xlfn.XMATCH(S$29,'movie-row'!$A$1:$Z$1),0)</f>
        <v>4</v>
      </c>
      <c r="T501" s="18" cm="1">
        <f t="array" ref="T501">VLOOKUP($A501,'movie-row'!$A$2:$Z$101,_xlfn.XMATCH(T$29,'movie-row'!$A$1:$Z$1),0)</f>
        <v>4</v>
      </c>
      <c r="U501" s="18" cm="1">
        <f t="array" ref="U501">VLOOKUP($A501,'movie-row'!$A$2:$Z$101,_xlfn.XMATCH(U$29,'movie-row'!$A$1:$Z$1),0)</f>
        <v>0</v>
      </c>
      <c r="V501" s="18" cm="1">
        <f t="array" ref="V501">VLOOKUP($A501,'movie-row'!$A$2:$Z$101,_xlfn.XMATCH(V$29,'movie-row'!$A$1:$Z$1),0)</f>
        <v>4</v>
      </c>
      <c r="W501" s="18" cm="1">
        <f t="array" ref="W501">VLOOKUP($A501,'movie-row'!$A$2:$Z$101,_xlfn.XMATCH(W$29,'movie-row'!$A$1:$Z$1),0)</f>
        <v>5</v>
      </c>
      <c r="X501" s="18" cm="1">
        <f t="array" ref="X501">VLOOKUP($A501,'movie-row'!$A$2:$Z$101,_xlfn.XMATCH(X$29,'movie-row'!$A$1:$Z$1),0)</f>
        <v>0</v>
      </c>
      <c r="Y501" s="18" cm="1">
        <f t="array" ref="Y501">VLOOKUP($A501,'movie-row'!$A$2:$Z$101,_xlfn.XMATCH(Y$29,'movie-row'!$A$1:$Z$1),0)</f>
        <v>5</v>
      </c>
      <c r="Z501" s="18" cm="1">
        <f t="array" ref="Z501">VLOOKUP($A501,'movie-row'!$A$2:$Z$101,_xlfn.XMATCH(Z$29,'movie-row'!$A$1:$Z$1),0)</f>
        <v>4.5</v>
      </c>
      <c r="AB501" s="38"/>
      <c r="AC501" s="38"/>
      <c r="AD501" s="38"/>
      <c r="AE501" s="38"/>
      <c r="AF501" s="38"/>
      <c r="AG501" s="38"/>
      <c r="AH501" s="38"/>
      <c r="AI501" s="38"/>
      <c r="AJ501" s="38"/>
      <c r="AK501" s="38"/>
      <c r="AL501" s="38"/>
      <c r="AM501" s="38"/>
      <c r="AN501" s="38"/>
      <c r="AO501" s="38"/>
      <c r="AP501" s="38"/>
      <c r="AQ501" s="38"/>
      <c r="AR501" s="38"/>
      <c r="AS501" s="38"/>
      <c r="AT501" s="38"/>
      <c r="AU501" s="38"/>
      <c r="AV501" s="38"/>
      <c r="AW501" s="38"/>
      <c r="AX501" s="38"/>
      <c r="AY501" s="38"/>
      <c r="AZ501" s="38"/>
    </row>
    <row r="502" spans="1:52">
      <c r="A502" s="1" t="str">
        <f t="shared" ref="A502:A505" si="91">A501</f>
        <v>8587: The Lion King (1994)</v>
      </c>
      <c r="B502" s="18" cm="1">
        <f t="array" ref="B502">VLOOKUP($A502,'movie-row'!$A$2:$Z$101,_xlfn.XMATCH(B$30,'movie-row'!$A$1:$Z$1),0)</f>
        <v>3.5</v>
      </c>
      <c r="C502" s="18" cm="1">
        <f t="array" ref="C502">VLOOKUP($A502,'movie-row'!$A$2:$Z$101,_xlfn.XMATCH(C$30,'movie-row'!$A$1:$Z$1),0)</f>
        <v>5</v>
      </c>
      <c r="D502" s="18" cm="1">
        <f t="array" ref="D502">VLOOKUP($A502,'movie-row'!$A$2:$Z$101,_xlfn.XMATCH(D$30,'movie-row'!$A$1:$Z$1),0)</f>
        <v>4</v>
      </c>
      <c r="E502" s="18" cm="1">
        <f t="array" ref="E502">VLOOKUP($A502,'movie-row'!$A$2:$Z$101,_xlfn.XMATCH(E$30,'movie-row'!$A$1:$Z$1),0)</f>
        <v>4.5</v>
      </c>
      <c r="F502" s="27" cm="1">
        <f t="array" ref="F502">VLOOKUP($A502,'movie-row'!$A$2:$Z$101,_xlfn.XMATCH(F$30,'movie-row'!$A$1:$Z$1),0)</f>
        <v>0</v>
      </c>
      <c r="G502" s="18" cm="1">
        <f t="array" ref="G502">VLOOKUP($A502,'movie-row'!$A$2:$Z$101,_xlfn.XMATCH(G$30,'movie-row'!$A$1:$Z$1),0)</f>
        <v>4</v>
      </c>
      <c r="H502" s="18" cm="1">
        <f t="array" ref="H502">VLOOKUP($A502,'movie-row'!$A$2:$Z$101,_xlfn.XMATCH(H$30,'movie-row'!$A$1:$Z$1),0)</f>
        <v>4</v>
      </c>
      <c r="I502" s="18" cm="1">
        <f t="array" ref="I502">VLOOKUP($A502,'movie-row'!$A$2:$Z$101,_xlfn.XMATCH(I$30,'movie-row'!$A$1:$Z$1),0)</f>
        <v>4.5</v>
      </c>
      <c r="J502" s="18" cm="1">
        <f t="array" ref="J502">VLOOKUP($A502,'movie-row'!$A$2:$Z$101,_xlfn.XMATCH(J$30,'movie-row'!$A$1:$Z$1),0)</f>
        <v>0</v>
      </c>
      <c r="K502" s="18" cm="1">
        <f t="array" ref="K502">VLOOKUP($A502,'movie-row'!$A$2:$Z$101,_xlfn.XMATCH(K$30,'movie-row'!$A$1:$Z$1),0)</f>
        <v>0</v>
      </c>
      <c r="L502" s="18" cm="1">
        <f t="array" ref="L502">VLOOKUP($A502,'movie-row'!$A$2:$Z$101,_xlfn.XMATCH(L$30,'movie-row'!$A$1:$Z$1),0)</f>
        <v>3.5</v>
      </c>
      <c r="M502" s="18" cm="1">
        <f t="array" ref="M502">VLOOKUP($A502,'movie-row'!$A$2:$Z$101,_xlfn.XMATCH(M$30,'movie-row'!$A$1:$Z$1),0)</f>
        <v>0</v>
      </c>
      <c r="N502" s="18" cm="1">
        <f t="array" ref="N502">VLOOKUP($A502,'movie-row'!$A$2:$Z$101,_xlfn.XMATCH(N$30,'movie-row'!$A$1:$Z$1),0)</f>
        <v>4</v>
      </c>
      <c r="O502" s="27" cm="1">
        <f t="array" ref="O502">VLOOKUP($A502,'movie-row'!$A$2:$Z$101,_xlfn.XMATCH(O$30,'movie-row'!$A$1:$Z$1),0)</f>
        <v>5</v>
      </c>
      <c r="P502" s="18" cm="1">
        <f t="array" ref="P502">VLOOKUP($A502,'movie-row'!$A$2:$Z$101,_xlfn.XMATCH(P$30,'movie-row'!$A$1:$Z$1),0)</f>
        <v>5</v>
      </c>
      <c r="Q502" s="18" cm="1">
        <f t="array" ref="Q502">VLOOKUP($A502,'movie-row'!$A$2:$Z$101,_xlfn.XMATCH(Q$30,'movie-row'!$A$1:$Z$1),0)</f>
        <v>5</v>
      </c>
      <c r="R502" s="18" cm="1">
        <f t="array" ref="R502">VLOOKUP($A502,'movie-row'!$A$2:$Z$101,_xlfn.XMATCH(R$30,'movie-row'!$A$1:$Z$1),0)</f>
        <v>5</v>
      </c>
      <c r="S502" s="18" cm="1">
        <f t="array" ref="S502">VLOOKUP($A502,'movie-row'!$A$2:$Z$101,_xlfn.XMATCH(S$30,'movie-row'!$A$1:$Z$1),0)</f>
        <v>4.5</v>
      </c>
      <c r="T502" s="18" cm="1">
        <f t="array" ref="T502">VLOOKUP($A502,'movie-row'!$A$2:$Z$101,_xlfn.XMATCH(T$30,'movie-row'!$A$1:$Z$1),0)</f>
        <v>0</v>
      </c>
      <c r="U502" s="18" cm="1">
        <f t="array" ref="U502">VLOOKUP($A502,'movie-row'!$A$2:$Z$101,_xlfn.XMATCH(U$30,'movie-row'!$A$1:$Z$1),0)</f>
        <v>4</v>
      </c>
      <c r="V502" s="18" cm="1">
        <f t="array" ref="V502">VLOOKUP($A502,'movie-row'!$A$2:$Z$101,_xlfn.XMATCH(V$30,'movie-row'!$A$1:$Z$1),0)</f>
        <v>0</v>
      </c>
      <c r="W502" s="18" cm="1">
        <f t="array" ref="W502">VLOOKUP($A502,'movie-row'!$A$2:$Z$101,_xlfn.XMATCH(W$30,'movie-row'!$A$1:$Z$1),0)</f>
        <v>4.5</v>
      </c>
      <c r="X502" s="18" cm="1">
        <f t="array" ref="X502">VLOOKUP($A502,'movie-row'!$A$2:$Z$101,_xlfn.XMATCH(X$30,'movie-row'!$A$1:$Z$1),0)</f>
        <v>0</v>
      </c>
      <c r="Y502" s="18" cm="1">
        <f t="array" ref="Y502">VLOOKUP($A502,'movie-row'!$A$2:$Z$101,_xlfn.XMATCH(Y$30,'movie-row'!$A$1:$Z$1),0)</f>
        <v>4.5</v>
      </c>
      <c r="Z502" s="18" cm="1">
        <f t="array" ref="Z502">VLOOKUP($A502,'movie-row'!$A$2:$Z$101,_xlfn.XMATCH(Z$30,'movie-row'!$A$1:$Z$1),0)</f>
        <v>5</v>
      </c>
      <c r="AB502" s="38"/>
      <c r="AC502" s="38"/>
      <c r="AD502" s="38"/>
      <c r="AE502" s="38"/>
      <c r="AF502" s="38"/>
      <c r="AG502" s="38"/>
      <c r="AH502" s="38"/>
      <c r="AI502" s="38"/>
      <c r="AJ502" s="38"/>
      <c r="AK502" s="38"/>
      <c r="AL502" s="38"/>
      <c r="AM502" s="38"/>
      <c r="AN502" s="38"/>
      <c r="AO502" s="38"/>
      <c r="AP502" s="38"/>
      <c r="AQ502" s="38"/>
      <c r="AR502" s="38"/>
      <c r="AS502" s="38"/>
      <c r="AT502" s="38"/>
      <c r="AU502" s="38"/>
      <c r="AV502" s="38"/>
      <c r="AW502" s="38"/>
      <c r="AX502" s="38"/>
      <c r="AY502" s="38"/>
      <c r="AZ502" s="38"/>
    </row>
    <row r="503" spans="1:52">
      <c r="A503" s="1" t="str">
        <f t="shared" si="91"/>
        <v>8587: The Lion King (1994)</v>
      </c>
      <c r="B503" s="18" cm="1">
        <f t="array" ref="B503">VLOOKUP($A503,'movie-row'!$A$2:$Z$101,_xlfn.XMATCH(B$31,'movie-row'!$A$1:$Z$1),0)</f>
        <v>4</v>
      </c>
      <c r="C503" s="18" cm="1">
        <f t="array" ref="C503">VLOOKUP($A503,'movie-row'!$A$2:$Z$101,_xlfn.XMATCH(C$31,'movie-row'!$A$1:$Z$1),0)</f>
        <v>4</v>
      </c>
      <c r="D503" s="18" cm="1">
        <f t="array" ref="D503">VLOOKUP($A503,'movie-row'!$A$2:$Z$101,_xlfn.XMATCH(D$31,'movie-row'!$A$1:$Z$1),0)</f>
        <v>4</v>
      </c>
      <c r="E503" s="18" cm="1">
        <f t="array" ref="E503">VLOOKUP($A503,'movie-row'!$A$2:$Z$101,_xlfn.XMATCH(E$31,'movie-row'!$A$1:$Z$1),0)</f>
        <v>0</v>
      </c>
      <c r="F503" s="27" cm="1">
        <f t="array" ref="F503">VLOOKUP($A503,'movie-row'!$A$2:$Z$101,_xlfn.XMATCH(F$31,'movie-row'!$A$1:$Z$1),0)</f>
        <v>0.5</v>
      </c>
      <c r="G503" s="18" cm="1">
        <f t="array" ref="G503">VLOOKUP($A503,'movie-row'!$A$2:$Z$101,_xlfn.XMATCH(G$31,'movie-row'!$A$1:$Z$1),0)</f>
        <v>5</v>
      </c>
      <c r="H503" s="18" cm="1">
        <f t="array" ref="H503">VLOOKUP($A503,'movie-row'!$A$2:$Z$101,_xlfn.XMATCH(H$31,'movie-row'!$A$1:$Z$1),0)</f>
        <v>0</v>
      </c>
      <c r="I503" s="18" cm="1">
        <f t="array" ref="I503">VLOOKUP($A503,'movie-row'!$A$2:$Z$101,_xlfn.XMATCH(I$31,'movie-row'!$A$1:$Z$1),0)</f>
        <v>4</v>
      </c>
      <c r="J503" s="18" cm="1">
        <f t="array" ref="J503">VLOOKUP($A503,'movie-row'!$A$2:$Z$101,_xlfn.XMATCH(J$31,'movie-row'!$A$1:$Z$1),0)</f>
        <v>4</v>
      </c>
      <c r="K503" s="18" cm="1">
        <f t="array" ref="K503">VLOOKUP($A503,'movie-row'!$A$2:$Z$101,_xlfn.XMATCH(K$31,'movie-row'!$A$1:$Z$1),0)</f>
        <v>0</v>
      </c>
      <c r="L503" s="18" cm="1">
        <f t="array" ref="L503">VLOOKUP($A503,'movie-row'!$A$2:$Z$101,_xlfn.XMATCH(L$31,'movie-row'!$A$1:$Z$1),0)</f>
        <v>0</v>
      </c>
      <c r="M503" s="18" cm="1">
        <f t="array" ref="M503">VLOOKUP($A503,'movie-row'!$A$2:$Z$101,_xlfn.XMATCH(M$31,'movie-row'!$A$1:$Z$1),0)</f>
        <v>4</v>
      </c>
      <c r="N503" s="18" cm="1">
        <f t="array" ref="N503">VLOOKUP($A503,'movie-row'!$A$2:$Z$101,_xlfn.XMATCH(N$31,'movie-row'!$A$1:$Z$1),0)</f>
        <v>0</v>
      </c>
      <c r="O503" s="27" cm="1">
        <f t="array" ref="O503">VLOOKUP($A503,'movie-row'!$A$2:$Z$101,_xlfn.XMATCH(O$31,'movie-row'!$A$1:$Z$1),0)</f>
        <v>4</v>
      </c>
      <c r="P503" s="18" cm="1">
        <f t="array" ref="P503">VLOOKUP($A503,'movie-row'!$A$2:$Z$101,_xlfn.XMATCH(P$31,'movie-row'!$A$1:$Z$1),0)</f>
        <v>0</v>
      </c>
      <c r="Q503" s="18" cm="1">
        <f t="array" ref="Q503">VLOOKUP($A503,'movie-row'!$A$2:$Z$101,_xlfn.XMATCH(Q$31,'movie-row'!$A$1:$Z$1),0)</f>
        <v>4.5</v>
      </c>
      <c r="R503" s="18" cm="1">
        <f t="array" ref="R503">VLOOKUP($A503,'movie-row'!$A$2:$Z$101,_xlfn.XMATCH(R$31,'movie-row'!$A$1:$Z$1),0)</f>
        <v>4.5</v>
      </c>
      <c r="S503" s="18" cm="1">
        <f t="array" ref="S503">VLOOKUP($A503,'movie-row'!$A$2:$Z$101,_xlfn.XMATCH(S$31,'movie-row'!$A$1:$Z$1),0)</f>
        <v>5</v>
      </c>
      <c r="T503" s="18" cm="1">
        <f t="array" ref="T503">VLOOKUP($A503,'movie-row'!$A$2:$Z$101,_xlfn.XMATCH(T$31,'movie-row'!$A$1:$Z$1),0)</f>
        <v>4.5</v>
      </c>
      <c r="U503" s="18" cm="1">
        <f t="array" ref="U503">VLOOKUP($A503,'movie-row'!$A$2:$Z$101,_xlfn.XMATCH(U$31,'movie-row'!$A$1:$Z$1),0)</f>
        <v>0</v>
      </c>
      <c r="V503" s="18" cm="1">
        <f t="array" ref="V503">VLOOKUP($A503,'movie-row'!$A$2:$Z$101,_xlfn.XMATCH(V$31,'movie-row'!$A$1:$Z$1),0)</f>
        <v>3.5</v>
      </c>
      <c r="W503" s="18" cm="1">
        <f t="array" ref="W503">VLOOKUP($A503,'movie-row'!$A$2:$Z$101,_xlfn.XMATCH(W$31,'movie-row'!$A$1:$Z$1),0)</f>
        <v>4</v>
      </c>
      <c r="X503" s="18" cm="1">
        <f t="array" ref="X503">VLOOKUP($A503,'movie-row'!$A$2:$Z$101,_xlfn.XMATCH(X$31,'movie-row'!$A$1:$Z$1),0)</f>
        <v>3.5</v>
      </c>
      <c r="Y503" s="18" cm="1">
        <f t="array" ref="Y503">VLOOKUP($A503,'movie-row'!$A$2:$Z$101,_xlfn.XMATCH(Y$31,'movie-row'!$A$1:$Z$1),0)</f>
        <v>0.5</v>
      </c>
      <c r="Z503" s="18" cm="1">
        <f t="array" ref="Z503">VLOOKUP($A503,'movie-row'!$A$2:$Z$101,_xlfn.XMATCH(Z$31,'movie-row'!$A$1:$Z$1),0)</f>
        <v>4</v>
      </c>
      <c r="AB503" s="38"/>
      <c r="AC503" s="38"/>
      <c r="AD503" s="38"/>
      <c r="AE503" s="38"/>
      <c r="AF503" s="38"/>
      <c r="AG503" s="38"/>
      <c r="AH503" s="38"/>
      <c r="AI503" s="38"/>
      <c r="AJ503" s="38"/>
      <c r="AK503" s="38"/>
      <c r="AL503" s="38"/>
      <c r="AM503" s="38"/>
      <c r="AN503" s="38"/>
      <c r="AO503" s="38"/>
      <c r="AP503" s="38"/>
      <c r="AQ503" s="38"/>
      <c r="AR503" s="38"/>
      <c r="AS503" s="38"/>
      <c r="AT503" s="38"/>
      <c r="AU503" s="38"/>
      <c r="AV503" s="38"/>
      <c r="AW503" s="38"/>
      <c r="AX503" s="38"/>
      <c r="AY503" s="38"/>
      <c r="AZ503" s="38"/>
    </row>
    <row r="504" spans="1:52">
      <c r="A504" s="1" t="str">
        <f t="shared" si="91"/>
        <v>8587: The Lion King (1994)</v>
      </c>
      <c r="B504" s="18" cm="1">
        <f t="array" ref="B504">VLOOKUP($A504,'movie-row'!$A$2:$Z$101,_xlfn.XMATCH(B$32,'movie-row'!$A$1:$Z$1),0)</f>
        <v>4</v>
      </c>
      <c r="C504" s="18" cm="1">
        <f t="array" ref="C504">VLOOKUP($A504,'movie-row'!$A$2:$Z$101,_xlfn.XMATCH(C$32,'movie-row'!$A$1:$Z$1),0)</f>
        <v>3</v>
      </c>
      <c r="D504" s="18" cm="1">
        <f t="array" ref="D504">VLOOKUP($A504,'movie-row'!$A$2:$Z$101,_xlfn.XMATCH(D$32,'movie-row'!$A$1:$Z$1),0)</f>
        <v>5</v>
      </c>
      <c r="E504" s="18" cm="1">
        <f t="array" ref="E504">VLOOKUP($A504,'movie-row'!$A$2:$Z$101,_xlfn.XMATCH(E$32,'movie-row'!$A$1:$Z$1),0)</f>
        <v>4.5</v>
      </c>
      <c r="F504" s="27" cm="1">
        <f t="array" ref="F504">VLOOKUP($A504,'movie-row'!$A$2:$Z$101,_xlfn.XMATCH(F$32,'movie-row'!$A$1:$Z$1),0)</f>
        <v>0</v>
      </c>
      <c r="G504" s="18" cm="1">
        <f t="array" ref="G504">VLOOKUP($A504,'movie-row'!$A$2:$Z$101,_xlfn.XMATCH(G$32,'movie-row'!$A$1:$Z$1),0)</f>
        <v>4</v>
      </c>
      <c r="H504" s="18" cm="1">
        <f t="array" ref="H504">VLOOKUP($A504,'movie-row'!$A$2:$Z$101,_xlfn.XMATCH(H$32,'movie-row'!$A$1:$Z$1),0)</f>
        <v>3</v>
      </c>
      <c r="I504" s="18" cm="1">
        <f t="array" ref="I504">VLOOKUP($A504,'movie-row'!$A$2:$Z$101,_xlfn.XMATCH(I$32,'movie-row'!$A$1:$Z$1),0)</f>
        <v>0</v>
      </c>
      <c r="J504" s="18" cm="1">
        <f t="array" ref="J504">VLOOKUP($A504,'movie-row'!$A$2:$Z$101,_xlfn.XMATCH(J$32,'movie-row'!$A$1:$Z$1),0)</f>
        <v>5</v>
      </c>
      <c r="K504" s="18" cm="1">
        <f t="array" ref="K504">VLOOKUP($A504,'movie-row'!$A$2:$Z$101,_xlfn.XMATCH(K$32,'movie-row'!$A$1:$Z$1),0)</f>
        <v>4.5</v>
      </c>
      <c r="L504" s="18" cm="1">
        <f t="array" ref="L504">VLOOKUP($A504,'movie-row'!$A$2:$Z$101,_xlfn.XMATCH(L$32,'movie-row'!$A$1:$Z$1),0)</f>
        <v>4.5</v>
      </c>
      <c r="M504" s="18" cm="1">
        <f t="array" ref="M504">VLOOKUP($A504,'movie-row'!$A$2:$Z$101,_xlfn.XMATCH(M$32,'movie-row'!$A$1:$Z$1),0)</f>
        <v>4</v>
      </c>
      <c r="N504" s="18" cm="1">
        <f t="array" ref="N504">VLOOKUP($A504,'movie-row'!$A$2:$Z$101,_xlfn.XMATCH(N$32,'movie-row'!$A$1:$Z$1),0)</f>
        <v>4</v>
      </c>
      <c r="O504" s="27" cm="1">
        <f t="array" ref="O504">VLOOKUP($A504,'movie-row'!$A$2:$Z$101,_xlfn.XMATCH(O$32,'movie-row'!$A$1:$Z$1),0)</f>
        <v>0</v>
      </c>
      <c r="P504" s="18" cm="1">
        <f t="array" ref="P504">VLOOKUP($A504,'movie-row'!$A$2:$Z$101,_xlfn.XMATCH(P$32,'movie-row'!$A$1:$Z$1),0)</f>
        <v>0.5</v>
      </c>
      <c r="Q504" s="18" cm="1">
        <f t="array" ref="Q504">VLOOKUP($A504,'movie-row'!$A$2:$Z$101,_xlfn.XMATCH(Q$32,'movie-row'!$A$1:$Z$1),0)</f>
        <v>0</v>
      </c>
      <c r="R504" s="18" cm="1">
        <f t="array" ref="R504">VLOOKUP($A504,'movie-row'!$A$2:$Z$101,_xlfn.XMATCH(R$32,'movie-row'!$A$1:$Z$1),0)</f>
        <v>4</v>
      </c>
      <c r="S504" s="18" cm="1">
        <f t="array" ref="S504">VLOOKUP($A504,'movie-row'!$A$2:$Z$101,_xlfn.XMATCH(S$32,'movie-row'!$A$1:$Z$1),0)</f>
        <v>0</v>
      </c>
      <c r="T504" s="18" cm="1">
        <f t="array" ref="T504">VLOOKUP($A504,'movie-row'!$A$2:$Z$101,_xlfn.XMATCH(T$32,'movie-row'!$A$1:$Z$1),0)</f>
        <v>0</v>
      </c>
      <c r="U504" s="18" cm="1">
        <f t="array" ref="U504">VLOOKUP($A504,'movie-row'!$A$2:$Z$101,_xlfn.XMATCH(U$32,'movie-row'!$A$1:$Z$1),0)</f>
        <v>5</v>
      </c>
      <c r="V504" s="18" cm="1">
        <f t="array" ref="V504">VLOOKUP($A504,'movie-row'!$A$2:$Z$101,_xlfn.XMATCH(V$32,'movie-row'!$A$1:$Z$1),0)</f>
        <v>0</v>
      </c>
      <c r="W504" s="18" cm="1">
        <f t="array" ref="W504">VLOOKUP($A504,'movie-row'!$A$2:$Z$101,_xlfn.XMATCH(W$32,'movie-row'!$A$1:$Z$1),0)</f>
        <v>3</v>
      </c>
      <c r="X504" s="18" cm="1">
        <f t="array" ref="X504">VLOOKUP($A504,'movie-row'!$A$2:$Z$101,_xlfn.XMATCH(X$32,'movie-row'!$A$1:$Z$1),0)</f>
        <v>4</v>
      </c>
      <c r="Y504" s="18" cm="1">
        <f t="array" ref="Y504">VLOOKUP($A504,'movie-row'!$A$2:$Z$101,_xlfn.XMATCH(Y$32,'movie-row'!$A$1:$Z$1),0)</f>
        <v>4</v>
      </c>
      <c r="Z504" s="18" cm="1">
        <f t="array" ref="Z504">VLOOKUP($A504,'movie-row'!$A$2:$Z$101,_xlfn.XMATCH(Z$32,'movie-row'!$A$1:$Z$1),0)</f>
        <v>4</v>
      </c>
      <c r="AB504" s="38"/>
      <c r="AC504" s="38"/>
      <c r="AD504" s="38"/>
      <c r="AE504" s="38"/>
      <c r="AF504" s="38"/>
      <c r="AG504" s="38"/>
      <c r="AH504" s="38"/>
      <c r="AI504" s="38"/>
      <c r="AJ504" s="38"/>
      <c r="AK504" s="38"/>
      <c r="AL504" s="38"/>
      <c r="AM504" s="38"/>
      <c r="AN504" s="38"/>
      <c r="AO504" s="38"/>
      <c r="AP504" s="38"/>
      <c r="AQ504" s="38"/>
      <c r="AR504" s="38"/>
      <c r="AS504" s="38"/>
      <c r="AT504" s="38"/>
      <c r="AU504" s="38"/>
      <c r="AV504" s="38"/>
      <c r="AW504" s="38"/>
      <c r="AX504" s="38"/>
      <c r="AY504" s="38"/>
      <c r="AZ504" s="38"/>
    </row>
    <row r="505" spans="1:52">
      <c r="A505" s="1" t="str">
        <f t="shared" si="91"/>
        <v>8587: The Lion King (1994)</v>
      </c>
      <c r="B505" s="18" cm="1">
        <f t="array" ref="B505">VLOOKUP($A505,'movie-row'!$A$2:$Z$101,_xlfn.XMATCH(B$33,'movie-row'!$A$1:$Z$1),0)</f>
        <v>0</v>
      </c>
      <c r="C505" s="18" cm="1">
        <f t="array" ref="C505">VLOOKUP($A505,'movie-row'!$A$2:$Z$101,_xlfn.XMATCH(C$33,'movie-row'!$A$1:$Z$1),0)</f>
        <v>4.5</v>
      </c>
      <c r="D505" s="18" cm="1">
        <f t="array" ref="D505">VLOOKUP($A505,'movie-row'!$A$2:$Z$101,_xlfn.XMATCH(D$33,'movie-row'!$A$1:$Z$1),0)</f>
        <v>4.5</v>
      </c>
      <c r="E505" s="18" cm="1">
        <f t="array" ref="E505">VLOOKUP($A505,'movie-row'!$A$2:$Z$101,_xlfn.XMATCH(E$33,'movie-row'!$A$1:$Z$1),0)</f>
        <v>0</v>
      </c>
      <c r="F505" s="27" cm="1">
        <f t="array" ref="F505">VLOOKUP($A505,'movie-row'!$A$2:$Z$101,_xlfn.XMATCH(F$33,'movie-row'!$A$1:$Z$1),0)</f>
        <v>0</v>
      </c>
      <c r="G505" s="18" cm="1">
        <f t="array" ref="G505">VLOOKUP($A505,'movie-row'!$A$2:$Z$101,_xlfn.XMATCH(G$33,'movie-row'!$A$1:$Z$1),0)</f>
        <v>4.5</v>
      </c>
      <c r="H505" s="18" cm="1">
        <f t="array" ref="H505">VLOOKUP($A505,'movie-row'!$A$2:$Z$101,_xlfn.XMATCH(H$33,'movie-row'!$A$1:$Z$1),0)</f>
        <v>0</v>
      </c>
      <c r="I505" s="18" cm="1">
        <f t="array" ref="I505">VLOOKUP($A505,'movie-row'!$A$2:$Z$101,_xlfn.XMATCH(I$33,'movie-row'!$A$1:$Z$1),0)</f>
        <v>3.5</v>
      </c>
      <c r="J505" s="18" cm="1">
        <f t="array" ref="J505">VLOOKUP($A505,'movie-row'!$A$2:$Z$101,_xlfn.XMATCH(J$33,'movie-row'!$A$1:$Z$1),0)</f>
        <v>5</v>
      </c>
      <c r="K505" s="18" cm="1">
        <f t="array" ref="K505">VLOOKUP($A505,'movie-row'!$A$2:$Z$101,_xlfn.XMATCH(K$33,'movie-row'!$A$1:$Z$1),0)</f>
        <v>4.5</v>
      </c>
      <c r="L505" s="18" cm="1">
        <f t="array" ref="L505">VLOOKUP($A505,'movie-row'!$A$2:$Z$101,_xlfn.XMATCH(L$33,'movie-row'!$A$1:$Z$1),0)</f>
        <v>4.5</v>
      </c>
      <c r="M505" s="18" cm="1">
        <f t="array" ref="M505">VLOOKUP($A505,'movie-row'!$A$2:$Z$101,_xlfn.XMATCH(M$33,'movie-row'!$A$1:$Z$1),0)</f>
        <v>3</v>
      </c>
      <c r="N505" s="18" cm="1">
        <f t="array" ref="N505">VLOOKUP($A505,'movie-row'!$A$2:$Z$101,_xlfn.XMATCH(N$33,'movie-row'!$A$1:$Z$1),0)</f>
        <v>0</v>
      </c>
      <c r="O505" s="27" cm="1">
        <f t="array" ref="O505">VLOOKUP($A505,'movie-row'!$A$2:$Z$101,_xlfn.XMATCH(O$33,'movie-row'!$A$1:$Z$1),0)</f>
        <v>4.5</v>
      </c>
      <c r="P505" s="18" cm="1">
        <f t="array" ref="P505">VLOOKUP($A505,'movie-row'!$A$2:$Z$101,_xlfn.XMATCH(P$33,'movie-row'!$A$1:$Z$1),0)</f>
        <v>3</v>
      </c>
      <c r="Q505" s="18" cm="1">
        <f t="array" ref="Q505">VLOOKUP($A505,'movie-row'!$A$2:$Z$101,_xlfn.XMATCH(Q$33,'movie-row'!$A$1:$Z$1),0)</f>
        <v>5</v>
      </c>
      <c r="R505" s="18" cm="1">
        <f t="array" ref="R505">VLOOKUP($A505,'movie-row'!$A$2:$Z$101,_xlfn.XMATCH(R$33,'movie-row'!$A$1:$Z$1),0)</f>
        <v>0</v>
      </c>
      <c r="S505" s="18" cm="1">
        <f t="array" ref="S505">VLOOKUP($A505,'movie-row'!$A$2:$Z$101,_xlfn.XMATCH(S$33,'movie-row'!$A$1:$Z$1),0)</f>
        <v>4</v>
      </c>
      <c r="T505" s="18" cm="1">
        <f t="array" ref="T505">VLOOKUP($A505,'movie-row'!$A$2:$Z$101,_xlfn.XMATCH(T$33,'movie-row'!$A$1:$Z$1),0)</f>
        <v>0.5</v>
      </c>
      <c r="U505" s="18" cm="1">
        <f t="array" ref="U505">VLOOKUP($A505,'movie-row'!$A$2:$Z$101,_xlfn.XMATCH(U$33,'movie-row'!$A$1:$Z$1),0)</f>
        <v>3</v>
      </c>
      <c r="V505" s="18" cm="1">
        <f t="array" ref="V505">VLOOKUP($A505,'movie-row'!$A$2:$Z$101,_xlfn.XMATCH(V$33,'movie-row'!$A$1:$Z$1),0)</f>
        <v>0</v>
      </c>
      <c r="W505" s="18" cm="1">
        <f t="array" ref="W505">VLOOKUP($A505,'movie-row'!$A$2:$Z$101,_xlfn.XMATCH(W$33,'movie-row'!$A$1:$Z$1),0)</f>
        <v>5</v>
      </c>
      <c r="X505" s="18" cm="1">
        <f t="array" ref="X505">VLOOKUP($A505,'movie-row'!$A$2:$Z$101,_xlfn.XMATCH(X$33,'movie-row'!$A$1:$Z$1),0)</f>
        <v>4</v>
      </c>
      <c r="Y505" s="18" cm="1">
        <f t="array" ref="Y505">VLOOKUP($A505,'movie-row'!$A$2:$Z$101,_xlfn.XMATCH(Y$33,'movie-row'!$A$1:$Z$1),0)</f>
        <v>5</v>
      </c>
      <c r="Z505" s="18" cm="1">
        <f t="array" ref="Z505">VLOOKUP($A505,'movie-row'!$A$2:$Z$101,_xlfn.XMATCH(Z$33,'movie-row'!$A$1:$Z$1),0)</f>
        <v>4</v>
      </c>
      <c r="AB505" s="38"/>
      <c r="AC505" s="38"/>
      <c r="AD505" s="38"/>
      <c r="AE505" s="38"/>
      <c r="AF505" s="38"/>
      <c r="AG505" s="38"/>
      <c r="AH505" s="38"/>
      <c r="AI505" s="38"/>
      <c r="AJ505" s="38"/>
      <c r="AK505" s="38"/>
      <c r="AL505" s="38"/>
      <c r="AM505" s="38"/>
      <c r="AN505" s="38"/>
      <c r="AO505" s="38"/>
      <c r="AP505" s="38"/>
      <c r="AQ505" s="38"/>
      <c r="AR505" s="38"/>
      <c r="AS505" s="38"/>
      <c r="AT505" s="38"/>
      <c r="AU505" s="38"/>
      <c r="AV505" s="38"/>
      <c r="AW505" s="38"/>
      <c r="AX505" s="38"/>
      <c r="AY505" s="38"/>
      <c r="AZ505" s="38"/>
    </row>
    <row r="506" spans="1:52">
      <c r="A506" s="21" t="s">
        <v>92</v>
      </c>
      <c r="B506" s="18" cm="1">
        <f t="array" ref="B506">VLOOKUP($A506,'movie-row'!$A$2:$Z$101,_xlfn.XMATCH(B$29,'movie-row'!$A$1:$Z$1),0)</f>
        <v>0</v>
      </c>
      <c r="C506" s="18" cm="1">
        <f t="array" ref="C506">VLOOKUP($A506,'movie-row'!$A$2:$Z$101,_xlfn.XMATCH(C$29,'movie-row'!$A$1:$Z$1),0)</f>
        <v>0</v>
      </c>
      <c r="D506" s="18" cm="1">
        <f t="array" ref="D506">VLOOKUP($A506,'movie-row'!$A$2:$Z$101,_xlfn.XMATCH(D$29,'movie-row'!$A$1:$Z$1),0)</f>
        <v>0</v>
      </c>
      <c r="E506" s="18" cm="1">
        <f t="array" ref="E506">VLOOKUP($A506,'movie-row'!$A$2:$Z$101,_xlfn.XMATCH(E$29,'movie-row'!$A$1:$Z$1),0)</f>
        <v>0</v>
      </c>
      <c r="F506" s="27" cm="1">
        <f t="array" ref="F506">VLOOKUP($A506,'movie-row'!$A$2:$Z$101,_xlfn.XMATCH(F$29,'movie-row'!$A$1:$Z$1),0)</f>
        <v>3</v>
      </c>
      <c r="G506" s="18" cm="1">
        <f t="array" ref="G506">VLOOKUP($A506,'movie-row'!$A$2:$Z$101,_xlfn.XMATCH(G$29,'movie-row'!$A$1:$Z$1),0)</f>
        <v>0</v>
      </c>
      <c r="H506" s="18" cm="1">
        <f t="array" ref="H506">VLOOKUP($A506,'movie-row'!$A$2:$Z$101,_xlfn.XMATCH(H$29,'movie-row'!$A$1:$Z$1),0)</f>
        <v>0</v>
      </c>
      <c r="I506" s="18" cm="1">
        <f t="array" ref="I506">VLOOKUP($A506,'movie-row'!$A$2:$Z$101,_xlfn.XMATCH(I$29,'movie-row'!$A$1:$Z$1),0)</f>
        <v>0</v>
      </c>
      <c r="J506" s="18" cm="1">
        <f t="array" ref="J506">VLOOKUP($A506,'movie-row'!$A$2:$Z$101,_xlfn.XMATCH(J$29,'movie-row'!$A$1:$Z$1),0)</f>
        <v>0</v>
      </c>
      <c r="K506" s="18" cm="1">
        <f t="array" ref="K506">VLOOKUP($A506,'movie-row'!$A$2:$Z$101,_xlfn.XMATCH(K$29,'movie-row'!$A$1:$Z$1),0)</f>
        <v>0</v>
      </c>
      <c r="L506" s="18" cm="1">
        <f t="array" ref="L506">VLOOKUP($A506,'movie-row'!$A$2:$Z$101,_xlfn.XMATCH(L$29,'movie-row'!$A$1:$Z$1),0)</f>
        <v>2.5</v>
      </c>
      <c r="M506" s="18" cm="1">
        <f t="array" ref="M506">VLOOKUP($A506,'movie-row'!$A$2:$Z$101,_xlfn.XMATCH(M$29,'movie-row'!$A$1:$Z$1),0)</f>
        <v>0</v>
      </c>
      <c r="N506" s="18" cm="1">
        <f t="array" ref="N506">VLOOKUP($A506,'movie-row'!$A$2:$Z$101,_xlfn.XMATCH(N$29,'movie-row'!$A$1:$Z$1),0)</f>
        <v>0</v>
      </c>
      <c r="O506" s="27" cm="1">
        <f t="array" ref="O506">VLOOKUP($A506,'movie-row'!$A$2:$Z$101,_xlfn.XMATCH(O$29,'movie-row'!$A$1:$Z$1),0)</f>
        <v>0</v>
      </c>
      <c r="P506" s="18" cm="1">
        <f t="array" ref="P506">VLOOKUP($A506,'movie-row'!$A$2:$Z$101,_xlfn.XMATCH(P$29,'movie-row'!$A$1:$Z$1),0)</f>
        <v>0</v>
      </c>
      <c r="Q506" s="18" cm="1">
        <f t="array" ref="Q506">VLOOKUP($A506,'movie-row'!$A$2:$Z$101,_xlfn.XMATCH(Q$29,'movie-row'!$A$1:$Z$1),0)</f>
        <v>0</v>
      </c>
      <c r="R506" s="18" cm="1">
        <f t="array" ref="R506">VLOOKUP($A506,'movie-row'!$A$2:$Z$101,_xlfn.XMATCH(R$29,'movie-row'!$A$1:$Z$1),0)</f>
        <v>0</v>
      </c>
      <c r="S506" s="18" cm="1">
        <f t="array" ref="S506">VLOOKUP($A506,'movie-row'!$A$2:$Z$101,_xlfn.XMATCH(S$29,'movie-row'!$A$1:$Z$1),0)</f>
        <v>0</v>
      </c>
      <c r="T506" s="18" cm="1">
        <f t="array" ref="T506">VLOOKUP($A506,'movie-row'!$A$2:$Z$101,_xlfn.XMATCH(T$29,'movie-row'!$A$1:$Z$1),0)</f>
        <v>0</v>
      </c>
      <c r="U506" s="18" cm="1">
        <f t="array" ref="U506">VLOOKUP($A506,'movie-row'!$A$2:$Z$101,_xlfn.XMATCH(U$29,'movie-row'!$A$1:$Z$1),0)</f>
        <v>0</v>
      </c>
      <c r="V506" s="18" cm="1">
        <f t="array" ref="V506">VLOOKUP($A506,'movie-row'!$A$2:$Z$101,_xlfn.XMATCH(V$29,'movie-row'!$A$1:$Z$1),0)</f>
        <v>0</v>
      </c>
      <c r="W506" s="18" cm="1">
        <f t="array" ref="W506">VLOOKUP($A506,'movie-row'!$A$2:$Z$101,_xlfn.XMATCH(W$29,'movie-row'!$A$1:$Z$1),0)</f>
        <v>0</v>
      </c>
      <c r="X506" s="18" cm="1">
        <f t="array" ref="X506">VLOOKUP($A506,'movie-row'!$A$2:$Z$101,_xlfn.XMATCH(X$29,'movie-row'!$A$1:$Z$1),0)</f>
        <v>0</v>
      </c>
      <c r="Y506" s="18" cm="1">
        <f t="array" ref="Y506">VLOOKUP($A506,'movie-row'!$A$2:$Z$101,_xlfn.XMATCH(Y$29,'movie-row'!$A$1:$Z$1),0)</f>
        <v>0</v>
      </c>
      <c r="Z506" s="18" cm="1">
        <f t="array" ref="Z506">VLOOKUP($A506,'movie-row'!$A$2:$Z$101,_xlfn.XMATCH(Z$29,'movie-row'!$A$1:$Z$1),0)</f>
        <v>0</v>
      </c>
      <c r="AB506" s="38"/>
      <c r="AC506" s="38"/>
      <c r="AD506" s="38"/>
      <c r="AE506" s="38"/>
      <c r="AF506" s="38"/>
      <c r="AG506" s="38"/>
      <c r="AH506" s="38"/>
      <c r="AI506" s="38"/>
      <c r="AJ506" s="38"/>
      <c r="AK506" s="38"/>
      <c r="AL506" s="38"/>
      <c r="AM506" s="38"/>
      <c r="AN506" s="38"/>
      <c r="AO506" s="38"/>
      <c r="AP506" s="38"/>
      <c r="AQ506" s="38"/>
      <c r="AR506" s="38"/>
      <c r="AS506" s="38"/>
      <c r="AT506" s="38"/>
      <c r="AU506" s="38"/>
      <c r="AV506" s="38"/>
      <c r="AW506" s="38"/>
      <c r="AX506" s="38"/>
      <c r="AY506" s="38"/>
      <c r="AZ506" s="38"/>
    </row>
    <row r="507" spans="1:52">
      <c r="A507" s="1" t="str">
        <f t="shared" ref="A507:A510" si="92">A506</f>
        <v>9331: Clear and Present Danger (1994)</v>
      </c>
      <c r="B507" s="18" cm="1">
        <f t="array" ref="B507">VLOOKUP($A507,'movie-row'!$A$2:$Z$101,_xlfn.XMATCH(B$30,'movie-row'!$A$1:$Z$1),0)</f>
        <v>0</v>
      </c>
      <c r="C507" s="18" cm="1">
        <f t="array" ref="C507">VLOOKUP($A507,'movie-row'!$A$2:$Z$101,_xlfn.XMATCH(C$30,'movie-row'!$A$1:$Z$1),0)</f>
        <v>0</v>
      </c>
      <c r="D507" s="18" cm="1">
        <f t="array" ref="D507">VLOOKUP($A507,'movie-row'!$A$2:$Z$101,_xlfn.XMATCH(D$30,'movie-row'!$A$1:$Z$1),0)</f>
        <v>0</v>
      </c>
      <c r="E507" s="18" cm="1">
        <f t="array" ref="E507">VLOOKUP($A507,'movie-row'!$A$2:$Z$101,_xlfn.XMATCH(E$30,'movie-row'!$A$1:$Z$1),0)</f>
        <v>0</v>
      </c>
      <c r="F507" s="27" cm="1">
        <f t="array" ref="F507">VLOOKUP($A507,'movie-row'!$A$2:$Z$101,_xlfn.XMATCH(F$30,'movie-row'!$A$1:$Z$1),0)</f>
        <v>0</v>
      </c>
      <c r="G507" s="18" cm="1">
        <f t="array" ref="G507">VLOOKUP($A507,'movie-row'!$A$2:$Z$101,_xlfn.XMATCH(G$30,'movie-row'!$A$1:$Z$1),0)</f>
        <v>0</v>
      </c>
      <c r="H507" s="18" cm="1">
        <f t="array" ref="H507">VLOOKUP($A507,'movie-row'!$A$2:$Z$101,_xlfn.XMATCH(H$30,'movie-row'!$A$1:$Z$1),0)</f>
        <v>0</v>
      </c>
      <c r="I507" s="18" cm="1">
        <f t="array" ref="I507">VLOOKUP($A507,'movie-row'!$A$2:$Z$101,_xlfn.XMATCH(I$30,'movie-row'!$A$1:$Z$1),0)</f>
        <v>0</v>
      </c>
      <c r="J507" s="18" cm="1">
        <f t="array" ref="J507">VLOOKUP($A507,'movie-row'!$A$2:$Z$101,_xlfn.XMATCH(J$30,'movie-row'!$A$1:$Z$1),0)</f>
        <v>0</v>
      </c>
      <c r="K507" s="18" cm="1">
        <f t="array" ref="K507">VLOOKUP($A507,'movie-row'!$A$2:$Z$101,_xlfn.XMATCH(K$30,'movie-row'!$A$1:$Z$1),0)</f>
        <v>0</v>
      </c>
      <c r="L507" s="18" cm="1">
        <f t="array" ref="L507">VLOOKUP($A507,'movie-row'!$A$2:$Z$101,_xlfn.XMATCH(L$30,'movie-row'!$A$1:$Z$1),0)</f>
        <v>0</v>
      </c>
      <c r="M507" s="18" cm="1">
        <f t="array" ref="M507">VLOOKUP($A507,'movie-row'!$A$2:$Z$101,_xlfn.XMATCH(M$30,'movie-row'!$A$1:$Z$1),0)</f>
        <v>0</v>
      </c>
      <c r="N507" s="18" cm="1">
        <f t="array" ref="N507">VLOOKUP($A507,'movie-row'!$A$2:$Z$101,_xlfn.XMATCH(N$30,'movie-row'!$A$1:$Z$1),0)</f>
        <v>0</v>
      </c>
      <c r="O507" s="27" cm="1">
        <f t="array" ref="O507">VLOOKUP($A507,'movie-row'!$A$2:$Z$101,_xlfn.XMATCH(O$30,'movie-row'!$A$1:$Z$1),0)</f>
        <v>0</v>
      </c>
      <c r="P507" s="18" cm="1">
        <f t="array" ref="P507">VLOOKUP($A507,'movie-row'!$A$2:$Z$101,_xlfn.XMATCH(P$30,'movie-row'!$A$1:$Z$1),0)</f>
        <v>0</v>
      </c>
      <c r="Q507" s="18" cm="1">
        <f t="array" ref="Q507">VLOOKUP($A507,'movie-row'!$A$2:$Z$101,_xlfn.XMATCH(Q$30,'movie-row'!$A$1:$Z$1),0)</f>
        <v>0</v>
      </c>
      <c r="R507" s="18" cm="1">
        <f t="array" ref="R507">VLOOKUP($A507,'movie-row'!$A$2:$Z$101,_xlfn.XMATCH(R$30,'movie-row'!$A$1:$Z$1),0)</f>
        <v>0</v>
      </c>
      <c r="S507" s="18" cm="1">
        <f t="array" ref="S507">VLOOKUP($A507,'movie-row'!$A$2:$Z$101,_xlfn.XMATCH(S$30,'movie-row'!$A$1:$Z$1),0)</f>
        <v>0</v>
      </c>
      <c r="T507" s="18" cm="1">
        <f t="array" ref="T507">VLOOKUP($A507,'movie-row'!$A$2:$Z$101,_xlfn.XMATCH(T$30,'movie-row'!$A$1:$Z$1),0)</f>
        <v>0</v>
      </c>
      <c r="U507" s="18" cm="1">
        <f t="array" ref="U507">VLOOKUP($A507,'movie-row'!$A$2:$Z$101,_xlfn.XMATCH(U$30,'movie-row'!$A$1:$Z$1),0)</f>
        <v>0</v>
      </c>
      <c r="V507" s="18" cm="1">
        <f t="array" ref="V507">VLOOKUP($A507,'movie-row'!$A$2:$Z$101,_xlfn.XMATCH(V$30,'movie-row'!$A$1:$Z$1),0)</f>
        <v>0</v>
      </c>
      <c r="W507" s="18" cm="1">
        <f t="array" ref="W507">VLOOKUP($A507,'movie-row'!$A$2:$Z$101,_xlfn.XMATCH(W$30,'movie-row'!$A$1:$Z$1),0)</f>
        <v>0</v>
      </c>
      <c r="X507" s="18" cm="1">
        <f t="array" ref="X507">VLOOKUP($A507,'movie-row'!$A$2:$Z$101,_xlfn.XMATCH(X$30,'movie-row'!$A$1:$Z$1),0)</f>
        <v>0</v>
      </c>
      <c r="Y507" s="18" cm="1">
        <f t="array" ref="Y507">VLOOKUP($A507,'movie-row'!$A$2:$Z$101,_xlfn.XMATCH(Y$30,'movie-row'!$A$1:$Z$1),0)</f>
        <v>0</v>
      </c>
      <c r="Z507" s="18" cm="1">
        <f t="array" ref="Z507">VLOOKUP($A507,'movie-row'!$A$2:$Z$101,_xlfn.XMATCH(Z$30,'movie-row'!$A$1:$Z$1),0)</f>
        <v>0</v>
      </c>
      <c r="AB507" s="38"/>
      <c r="AC507" s="38"/>
      <c r="AD507" s="38"/>
      <c r="AE507" s="38"/>
      <c r="AF507" s="38"/>
      <c r="AG507" s="38"/>
      <c r="AH507" s="38"/>
      <c r="AI507" s="38"/>
      <c r="AJ507" s="38"/>
      <c r="AK507" s="38"/>
      <c r="AL507" s="38"/>
      <c r="AM507" s="38"/>
      <c r="AN507" s="38"/>
      <c r="AO507" s="38"/>
      <c r="AP507" s="38"/>
      <c r="AQ507" s="38"/>
      <c r="AR507" s="38"/>
      <c r="AS507" s="38"/>
      <c r="AT507" s="38"/>
      <c r="AU507" s="38"/>
      <c r="AV507" s="38"/>
      <c r="AW507" s="38"/>
      <c r="AX507" s="38"/>
      <c r="AY507" s="38"/>
      <c r="AZ507" s="38"/>
    </row>
    <row r="508" spans="1:52">
      <c r="A508" s="1" t="str">
        <f t="shared" si="92"/>
        <v>9331: Clear and Present Danger (1994)</v>
      </c>
      <c r="B508" s="18" cm="1">
        <f t="array" ref="B508">VLOOKUP($A508,'movie-row'!$A$2:$Z$101,_xlfn.XMATCH(B$31,'movie-row'!$A$1:$Z$1),0)</f>
        <v>0</v>
      </c>
      <c r="C508" s="18" cm="1">
        <f t="array" ref="C508">VLOOKUP($A508,'movie-row'!$A$2:$Z$101,_xlfn.XMATCH(C$31,'movie-row'!$A$1:$Z$1),0)</f>
        <v>3</v>
      </c>
      <c r="D508" s="18" cm="1">
        <f t="array" ref="D508">VLOOKUP($A508,'movie-row'!$A$2:$Z$101,_xlfn.XMATCH(D$31,'movie-row'!$A$1:$Z$1),0)</f>
        <v>0</v>
      </c>
      <c r="E508" s="18" cm="1">
        <f t="array" ref="E508">VLOOKUP($A508,'movie-row'!$A$2:$Z$101,_xlfn.XMATCH(E$31,'movie-row'!$A$1:$Z$1),0)</f>
        <v>0</v>
      </c>
      <c r="F508" s="27" cm="1">
        <f t="array" ref="F508">VLOOKUP($A508,'movie-row'!$A$2:$Z$101,_xlfn.XMATCH(F$31,'movie-row'!$A$1:$Z$1),0)</f>
        <v>0.5</v>
      </c>
      <c r="G508" s="18" cm="1">
        <f t="array" ref="G508">VLOOKUP($A508,'movie-row'!$A$2:$Z$101,_xlfn.XMATCH(G$31,'movie-row'!$A$1:$Z$1),0)</f>
        <v>0</v>
      </c>
      <c r="H508" s="18" cm="1">
        <f t="array" ref="H508">VLOOKUP($A508,'movie-row'!$A$2:$Z$101,_xlfn.XMATCH(H$31,'movie-row'!$A$1:$Z$1),0)</f>
        <v>0</v>
      </c>
      <c r="I508" s="18" cm="1">
        <f t="array" ref="I508">VLOOKUP($A508,'movie-row'!$A$2:$Z$101,_xlfn.XMATCH(I$31,'movie-row'!$A$1:$Z$1),0)</f>
        <v>0</v>
      </c>
      <c r="J508" s="18" cm="1">
        <f t="array" ref="J508">VLOOKUP($A508,'movie-row'!$A$2:$Z$101,_xlfn.XMATCH(J$31,'movie-row'!$A$1:$Z$1),0)</f>
        <v>0</v>
      </c>
      <c r="K508" s="18" cm="1">
        <f t="array" ref="K508">VLOOKUP($A508,'movie-row'!$A$2:$Z$101,_xlfn.XMATCH(K$31,'movie-row'!$A$1:$Z$1),0)</f>
        <v>0</v>
      </c>
      <c r="L508" s="18" cm="1">
        <f t="array" ref="L508">VLOOKUP($A508,'movie-row'!$A$2:$Z$101,_xlfn.XMATCH(L$31,'movie-row'!$A$1:$Z$1),0)</f>
        <v>0</v>
      </c>
      <c r="M508" s="18" cm="1">
        <f t="array" ref="M508">VLOOKUP($A508,'movie-row'!$A$2:$Z$101,_xlfn.XMATCH(M$31,'movie-row'!$A$1:$Z$1),0)</f>
        <v>0</v>
      </c>
      <c r="N508" s="18" cm="1">
        <f t="array" ref="N508">VLOOKUP($A508,'movie-row'!$A$2:$Z$101,_xlfn.XMATCH(N$31,'movie-row'!$A$1:$Z$1),0)</f>
        <v>0</v>
      </c>
      <c r="O508" s="27" cm="1">
        <f t="array" ref="O508">VLOOKUP($A508,'movie-row'!$A$2:$Z$101,_xlfn.XMATCH(O$31,'movie-row'!$A$1:$Z$1),0)</f>
        <v>0</v>
      </c>
      <c r="P508" s="18" cm="1">
        <f t="array" ref="P508">VLOOKUP($A508,'movie-row'!$A$2:$Z$101,_xlfn.XMATCH(P$31,'movie-row'!$A$1:$Z$1),0)</f>
        <v>0</v>
      </c>
      <c r="Q508" s="18" cm="1">
        <f t="array" ref="Q508">VLOOKUP($A508,'movie-row'!$A$2:$Z$101,_xlfn.XMATCH(Q$31,'movie-row'!$A$1:$Z$1),0)</f>
        <v>3.5</v>
      </c>
      <c r="R508" s="18" cm="1">
        <f t="array" ref="R508">VLOOKUP($A508,'movie-row'!$A$2:$Z$101,_xlfn.XMATCH(R$31,'movie-row'!$A$1:$Z$1),0)</f>
        <v>0</v>
      </c>
      <c r="S508" s="18" cm="1">
        <f t="array" ref="S508">VLOOKUP($A508,'movie-row'!$A$2:$Z$101,_xlfn.XMATCH(S$31,'movie-row'!$A$1:$Z$1),0)</f>
        <v>0</v>
      </c>
      <c r="T508" s="18" cm="1">
        <f t="array" ref="T508">VLOOKUP($A508,'movie-row'!$A$2:$Z$101,_xlfn.XMATCH(T$31,'movie-row'!$A$1:$Z$1),0)</f>
        <v>0</v>
      </c>
      <c r="U508" s="18" cm="1">
        <f t="array" ref="U508">VLOOKUP($A508,'movie-row'!$A$2:$Z$101,_xlfn.XMATCH(U$31,'movie-row'!$A$1:$Z$1),0)</f>
        <v>0</v>
      </c>
      <c r="V508" s="18" cm="1">
        <f t="array" ref="V508">VLOOKUP($A508,'movie-row'!$A$2:$Z$101,_xlfn.XMATCH(V$31,'movie-row'!$A$1:$Z$1),0)</f>
        <v>0</v>
      </c>
      <c r="W508" s="18" cm="1">
        <f t="array" ref="W508">VLOOKUP($A508,'movie-row'!$A$2:$Z$101,_xlfn.XMATCH(W$31,'movie-row'!$A$1:$Z$1),0)</f>
        <v>3.5</v>
      </c>
      <c r="X508" s="18" cm="1">
        <f t="array" ref="X508">VLOOKUP($A508,'movie-row'!$A$2:$Z$101,_xlfn.XMATCH(X$31,'movie-row'!$A$1:$Z$1),0)</f>
        <v>0</v>
      </c>
      <c r="Y508" s="18" cm="1">
        <f t="array" ref="Y508">VLOOKUP($A508,'movie-row'!$A$2:$Z$101,_xlfn.XMATCH(Y$31,'movie-row'!$A$1:$Z$1),0)</f>
        <v>0.5</v>
      </c>
      <c r="Z508" s="18" cm="1">
        <f t="array" ref="Z508">VLOOKUP($A508,'movie-row'!$A$2:$Z$101,_xlfn.XMATCH(Z$31,'movie-row'!$A$1:$Z$1),0)</f>
        <v>0</v>
      </c>
      <c r="AB508" s="38"/>
      <c r="AC508" s="38"/>
      <c r="AD508" s="38"/>
      <c r="AE508" s="38"/>
      <c r="AF508" s="38"/>
      <c r="AG508" s="38"/>
      <c r="AH508" s="38"/>
      <c r="AI508" s="38"/>
      <c r="AJ508" s="38"/>
      <c r="AK508" s="38"/>
      <c r="AL508" s="38"/>
      <c r="AM508" s="38"/>
      <c r="AN508" s="38"/>
      <c r="AO508" s="38"/>
      <c r="AP508" s="38"/>
      <c r="AQ508" s="38"/>
      <c r="AR508" s="38"/>
      <c r="AS508" s="38"/>
      <c r="AT508" s="38"/>
      <c r="AU508" s="38"/>
      <c r="AV508" s="38"/>
      <c r="AW508" s="38"/>
      <c r="AX508" s="38"/>
      <c r="AY508" s="38"/>
      <c r="AZ508" s="38"/>
    </row>
    <row r="509" spans="1:52">
      <c r="A509" s="1" t="str">
        <f t="shared" si="92"/>
        <v>9331: Clear and Present Danger (1994)</v>
      </c>
      <c r="B509" s="18" cm="1">
        <f t="array" ref="B509">VLOOKUP($A509,'movie-row'!$A$2:$Z$101,_xlfn.XMATCH(B$32,'movie-row'!$A$1:$Z$1),0)</f>
        <v>0</v>
      </c>
      <c r="C509" s="18" cm="1">
        <f t="array" ref="C509">VLOOKUP($A509,'movie-row'!$A$2:$Z$101,_xlfn.XMATCH(C$32,'movie-row'!$A$1:$Z$1),0)</f>
        <v>0</v>
      </c>
      <c r="D509" s="18" cm="1">
        <f t="array" ref="D509">VLOOKUP($A509,'movie-row'!$A$2:$Z$101,_xlfn.XMATCH(D$32,'movie-row'!$A$1:$Z$1),0)</f>
        <v>0</v>
      </c>
      <c r="E509" s="18" cm="1">
        <f t="array" ref="E509">VLOOKUP($A509,'movie-row'!$A$2:$Z$101,_xlfn.XMATCH(E$32,'movie-row'!$A$1:$Z$1),0)</f>
        <v>0</v>
      </c>
      <c r="F509" s="27" cm="1">
        <f t="array" ref="F509">VLOOKUP($A509,'movie-row'!$A$2:$Z$101,_xlfn.XMATCH(F$32,'movie-row'!$A$1:$Z$1),0)</f>
        <v>0</v>
      </c>
      <c r="G509" s="18" cm="1">
        <f t="array" ref="G509">VLOOKUP($A509,'movie-row'!$A$2:$Z$101,_xlfn.XMATCH(G$32,'movie-row'!$A$1:$Z$1),0)</f>
        <v>0</v>
      </c>
      <c r="H509" s="18" cm="1">
        <f t="array" ref="H509">VLOOKUP($A509,'movie-row'!$A$2:$Z$101,_xlfn.XMATCH(H$32,'movie-row'!$A$1:$Z$1),0)</f>
        <v>0</v>
      </c>
      <c r="I509" s="18" cm="1">
        <f t="array" ref="I509">VLOOKUP($A509,'movie-row'!$A$2:$Z$101,_xlfn.XMATCH(I$32,'movie-row'!$A$1:$Z$1),0)</f>
        <v>0</v>
      </c>
      <c r="J509" s="18" cm="1">
        <f t="array" ref="J509">VLOOKUP($A509,'movie-row'!$A$2:$Z$101,_xlfn.XMATCH(J$32,'movie-row'!$A$1:$Z$1),0)</f>
        <v>0</v>
      </c>
      <c r="K509" s="18" cm="1">
        <f t="array" ref="K509">VLOOKUP($A509,'movie-row'!$A$2:$Z$101,_xlfn.XMATCH(K$32,'movie-row'!$A$1:$Z$1),0)</f>
        <v>0</v>
      </c>
      <c r="L509" s="18" cm="1">
        <f t="array" ref="L509">VLOOKUP($A509,'movie-row'!$A$2:$Z$101,_xlfn.XMATCH(L$32,'movie-row'!$A$1:$Z$1),0)</f>
        <v>0</v>
      </c>
      <c r="M509" s="18" cm="1">
        <f t="array" ref="M509">VLOOKUP($A509,'movie-row'!$A$2:$Z$101,_xlfn.XMATCH(M$32,'movie-row'!$A$1:$Z$1),0)</f>
        <v>3.5</v>
      </c>
      <c r="N509" s="18" cm="1">
        <f t="array" ref="N509">VLOOKUP($A509,'movie-row'!$A$2:$Z$101,_xlfn.XMATCH(N$32,'movie-row'!$A$1:$Z$1),0)</f>
        <v>0</v>
      </c>
      <c r="O509" s="27" cm="1">
        <f t="array" ref="O509">VLOOKUP($A509,'movie-row'!$A$2:$Z$101,_xlfn.XMATCH(O$32,'movie-row'!$A$1:$Z$1),0)</f>
        <v>0</v>
      </c>
      <c r="P509" s="18" cm="1">
        <f t="array" ref="P509">VLOOKUP($A509,'movie-row'!$A$2:$Z$101,_xlfn.XMATCH(P$32,'movie-row'!$A$1:$Z$1),0)</f>
        <v>0.5</v>
      </c>
      <c r="Q509" s="18" cm="1">
        <f t="array" ref="Q509">VLOOKUP($A509,'movie-row'!$A$2:$Z$101,_xlfn.XMATCH(Q$32,'movie-row'!$A$1:$Z$1),0)</f>
        <v>0</v>
      </c>
      <c r="R509" s="18" cm="1">
        <f t="array" ref="R509">VLOOKUP($A509,'movie-row'!$A$2:$Z$101,_xlfn.XMATCH(R$32,'movie-row'!$A$1:$Z$1),0)</f>
        <v>0</v>
      </c>
      <c r="S509" s="18" cm="1">
        <f t="array" ref="S509">VLOOKUP($A509,'movie-row'!$A$2:$Z$101,_xlfn.XMATCH(S$32,'movie-row'!$A$1:$Z$1),0)</f>
        <v>0</v>
      </c>
      <c r="T509" s="18" cm="1">
        <f t="array" ref="T509">VLOOKUP($A509,'movie-row'!$A$2:$Z$101,_xlfn.XMATCH(T$32,'movie-row'!$A$1:$Z$1),0)</f>
        <v>0</v>
      </c>
      <c r="U509" s="18" cm="1">
        <f t="array" ref="U509">VLOOKUP($A509,'movie-row'!$A$2:$Z$101,_xlfn.XMATCH(U$32,'movie-row'!$A$1:$Z$1),0)</f>
        <v>0</v>
      </c>
      <c r="V509" s="18" cm="1">
        <f t="array" ref="V509">VLOOKUP($A509,'movie-row'!$A$2:$Z$101,_xlfn.XMATCH(V$32,'movie-row'!$A$1:$Z$1),0)</f>
        <v>0</v>
      </c>
      <c r="W509" s="18" cm="1">
        <f t="array" ref="W509">VLOOKUP($A509,'movie-row'!$A$2:$Z$101,_xlfn.XMATCH(W$32,'movie-row'!$A$1:$Z$1),0)</f>
        <v>0</v>
      </c>
      <c r="X509" s="18" cm="1">
        <f t="array" ref="X509">VLOOKUP($A509,'movie-row'!$A$2:$Z$101,_xlfn.XMATCH(X$32,'movie-row'!$A$1:$Z$1),0)</f>
        <v>0</v>
      </c>
      <c r="Y509" s="18" cm="1">
        <f t="array" ref="Y509">VLOOKUP($A509,'movie-row'!$A$2:$Z$101,_xlfn.XMATCH(Y$32,'movie-row'!$A$1:$Z$1),0)</f>
        <v>0</v>
      </c>
      <c r="Z509" s="18" cm="1">
        <f t="array" ref="Z509">VLOOKUP($A509,'movie-row'!$A$2:$Z$101,_xlfn.XMATCH(Z$32,'movie-row'!$A$1:$Z$1),0)</f>
        <v>0</v>
      </c>
      <c r="AB509" s="38"/>
      <c r="AC509" s="38"/>
      <c r="AD509" s="38"/>
      <c r="AE509" s="38"/>
      <c r="AF509" s="38"/>
      <c r="AG509" s="38"/>
      <c r="AH509" s="38"/>
      <c r="AI509" s="38"/>
      <c r="AJ509" s="38"/>
      <c r="AK509" s="38"/>
      <c r="AL509" s="38"/>
      <c r="AM509" s="38"/>
      <c r="AN509" s="38"/>
      <c r="AO509" s="38"/>
      <c r="AP509" s="38"/>
      <c r="AQ509" s="38"/>
      <c r="AR509" s="38"/>
      <c r="AS509" s="38"/>
      <c r="AT509" s="38"/>
      <c r="AU509" s="38"/>
      <c r="AV509" s="38"/>
      <c r="AW509" s="38"/>
      <c r="AX509" s="38"/>
      <c r="AY509" s="38"/>
      <c r="AZ509" s="38"/>
    </row>
    <row r="510" spans="1:52">
      <c r="A510" s="1" t="str">
        <f t="shared" si="92"/>
        <v>9331: Clear and Present Danger (1994)</v>
      </c>
      <c r="B510" s="18" cm="1">
        <f t="array" ref="B510">VLOOKUP($A510,'movie-row'!$A$2:$Z$101,_xlfn.XMATCH(B$33,'movie-row'!$A$1:$Z$1),0)</f>
        <v>0</v>
      </c>
      <c r="C510" s="18" cm="1">
        <f t="array" ref="C510">VLOOKUP($A510,'movie-row'!$A$2:$Z$101,_xlfn.XMATCH(C$33,'movie-row'!$A$1:$Z$1),0)</f>
        <v>0</v>
      </c>
      <c r="D510" s="18" cm="1">
        <f t="array" ref="D510">VLOOKUP($A510,'movie-row'!$A$2:$Z$101,_xlfn.XMATCH(D$33,'movie-row'!$A$1:$Z$1),0)</f>
        <v>3.5</v>
      </c>
      <c r="E510" s="18" cm="1">
        <f t="array" ref="E510">VLOOKUP($A510,'movie-row'!$A$2:$Z$101,_xlfn.XMATCH(E$33,'movie-row'!$A$1:$Z$1),0)</f>
        <v>0</v>
      </c>
      <c r="F510" s="27" cm="1">
        <f t="array" ref="F510">VLOOKUP($A510,'movie-row'!$A$2:$Z$101,_xlfn.XMATCH(F$33,'movie-row'!$A$1:$Z$1),0)</f>
        <v>0</v>
      </c>
      <c r="G510" s="18" cm="1">
        <f t="array" ref="G510">VLOOKUP($A510,'movie-row'!$A$2:$Z$101,_xlfn.XMATCH(G$33,'movie-row'!$A$1:$Z$1),0)</f>
        <v>3.5</v>
      </c>
      <c r="H510" s="18" cm="1">
        <f t="array" ref="H510">VLOOKUP($A510,'movie-row'!$A$2:$Z$101,_xlfn.XMATCH(H$33,'movie-row'!$A$1:$Z$1),0)</f>
        <v>0</v>
      </c>
      <c r="I510" s="18" cm="1">
        <f t="array" ref="I510">VLOOKUP($A510,'movie-row'!$A$2:$Z$101,_xlfn.XMATCH(I$33,'movie-row'!$A$1:$Z$1),0)</f>
        <v>0</v>
      </c>
      <c r="J510" s="18" cm="1">
        <f t="array" ref="J510">VLOOKUP($A510,'movie-row'!$A$2:$Z$101,_xlfn.XMATCH(J$33,'movie-row'!$A$1:$Z$1),0)</f>
        <v>0</v>
      </c>
      <c r="K510" s="18" cm="1">
        <f t="array" ref="K510">VLOOKUP($A510,'movie-row'!$A$2:$Z$101,_xlfn.XMATCH(K$33,'movie-row'!$A$1:$Z$1),0)</f>
        <v>3.5</v>
      </c>
      <c r="L510" s="18" cm="1">
        <f t="array" ref="L510">VLOOKUP($A510,'movie-row'!$A$2:$Z$101,_xlfn.XMATCH(L$33,'movie-row'!$A$1:$Z$1),0)</f>
        <v>3.5</v>
      </c>
      <c r="M510" s="18" cm="1">
        <f t="array" ref="M510">VLOOKUP($A510,'movie-row'!$A$2:$Z$101,_xlfn.XMATCH(M$33,'movie-row'!$A$1:$Z$1),0)</f>
        <v>0</v>
      </c>
      <c r="N510" s="18" cm="1">
        <f t="array" ref="N510">VLOOKUP($A510,'movie-row'!$A$2:$Z$101,_xlfn.XMATCH(N$33,'movie-row'!$A$1:$Z$1),0)</f>
        <v>0</v>
      </c>
      <c r="O510" s="27" cm="1">
        <f t="array" ref="O510">VLOOKUP($A510,'movie-row'!$A$2:$Z$101,_xlfn.XMATCH(O$33,'movie-row'!$A$1:$Z$1),0)</f>
        <v>3.5</v>
      </c>
      <c r="P510" s="18" cm="1">
        <f t="array" ref="P510">VLOOKUP($A510,'movie-row'!$A$2:$Z$101,_xlfn.XMATCH(P$33,'movie-row'!$A$1:$Z$1),0)</f>
        <v>0</v>
      </c>
      <c r="Q510" s="18" cm="1">
        <f t="array" ref="Q510">VLOOKUP($A510,'movie-row'!$A$2:$Z$101,_xlfn.XMATCH(Q$33,'movie-row'!$A$1:$Z$1),0)</f>
        <v>0</v>
      </c>
      <c r="R510" s="18" cm="1">
        <f t="array" ref="R510">VLOOKUP($A510,'movie-row'!$A$2:$Z$101,_xlfn.XMATCH(R$33,'movie-row'!$A$1:$Z$1),0)</f>
        <v>0</v>
      </c>
      <c r="S510" s="18" cm="1">
        <f t="array" ref="S510">VLOOKUP($A510,'movie-row'!$A$2:$Z$101,_xlfn.XMATCH(S$33,'movie-row'!$A$1:$Z$1),0)</f>
        <v>0</v>
      </c>
      <c r="T510" s="18" cm="1">
        <f t="array" ref="T510">VLOOKUP($A510,'movie-row'!$A$2:$Z$101,_xlfn.XMATCH(T$33,'movie-row'!$A$1:$Z$1),0)</f>
        <v>0.5</v>
      </c>
      <c r="U510" s="18" cm="1">
        <f t="array" ref="U510">VLOOKUP($A510,'movie-row'!$A$2:$Z$101,_xlfn.XMATCH(U$33,'movie-row'!$A$1:$Z$1),0)</f>
        <v>0</v>
      </c>
      <c r="V510" s="18" cm="1">
        <f t="array" ref="V510">VLOOKUP($A510,'movie-row'!$A$2:$Z$101,_xlfn.XMATCH(V$33,'movie-row'!$A$1:$Z$1),0)</f>
        <v>0</v>
      </c>
      <c r="W510" s="18" cm="1">
        <f t="array" ref="W510">VLOOKUP($A510,'movie-row'!$A$2:$Z$101,_xlfn.XMATCH(W$33,'movie-row'!$A$1:$Z$1),0)</f>
        <v>0</v>
      </c>
      <c r="X510" s="18" cm="1">
        <f t="array" ref="X510">VLOOKUP($A510,'movie-row'!$A$2:$Z$101,_xlfn.XMATCH(X$33,'movie-row'!$A$1:$Z$1),0)</f>
        <v>3</v>
      </c>
      <c r="Y510" s="18" cm="1">
        <f t="array" ref="Y510">VLOOKUP($A510,'movie-row'!$A$2:$Z$101,_xlfn.XMATCH(Y$33,'movie-row'!$A$1:$Z$1),0)</f>
        <v>0</v>
      </c>
      <c r="Z510" s="18" cm="1">
        <f t="array" ref="Z510">VLOOKUP($A510,'movie-row'!$A$2:$Z$101,_xlfn.XMATCH(Z$33,'movie-row'!$A$1:$Z$1),0)</f>
        <v>0</v>
      </c>
      <c r="AB510" s="38"/>
      <c r="AC510" s="38"/>
      <c r="AD510" s="38"/>
      <c r="AE510" s="38"/>
      <c r="AF510" s="38"/>
      <c r="AG510" s="38"/>
      <c r="AH510" s="38"/>
      <c r="AI510" s="38"/>
      <c r="AJ510" s="38"/>
      <c r="AK510" s="38"/>
      <c r="AL510" s="38"/>
      <c r="AM510" s="38"/>
      <c r="AN510" s="38"/>
      <c r="AO510" s="38"/>
      <c r="AP510" s="38"/>
      <c r="AQ510" s="38"/>
      <c r="AR510" s="38"/>
      <c r="AS510" s="38"/>
      <c r="AT510" s="38"/>
      <c r="AU510" s="38"/>
      <c r="AV510" s="38"/>
      <c r="AW510" s="38"/>
      <c r="AX510" s="38"/>
      <c r="AY510" s="38"/>
      <c r="AZ510" s="38"/>
    </row>
    <row r="511" spans="1:52">
      <c r="A511" s="21" t="s">
        <v>93</v>
      </c>
      <c r="B511" s="18" cm="1">
        <f t="array" ref="B511">VLOOKUP($A511,'movie-row'!$A$2:$Z$101,_xlfn.XMATCH(B$29,'movie-row'!$A$1:$Z$1),0)</f>
        <v>0</v>
      </c>
      <c r="C511" s="18" cm="1">
        <f t="array" ref="C511">VLOOKUP($A511,'movie-row'!$A$2:$Z$101,_xlfn.XMATCH(C$29,'movie-row'!$A$1:$Z$1),0)</f>
        <v>0</v>
      </c>
      <c r="D511" s="18" cm="1">
        <f t="array" ref="D511">VLOOKUP($A511,'movie-row'!$A$2:$Z$101,_xlfn.XMATCH(D$29,'movie-row'!$A$1:$Z$1),0)</f>
        <v>0</v>
      </c>
      <c r="E511" s="18" cm="1">
        <f t="array" ref="E511">VLOOKUP($A511,'movie-row'!$A$2:$Z$101,_xlfn.XMATCH(E$29,'movie-row'!$A$1:$Z$1),0)</f>
        <v>0</v>
      </c>
      <c r="F511" s="27" cm="1">
        <f t="array" ref="F511">VLOOKUP($A511,'movie-row'!$A$2:$Z$101,_xlfn.XMATCH(F$29,'movie-row'!$A$1:$Z$1),0)</f>
        <v>0</v>
      </c>
      <c r="G511" s="18" cm="1">
        <f t="array" ref="G511">VLOOKUP($A511,'movie-row'!$A$2:$Z$101,_xlfn.XMATCH(G$29,'movie-row'!$A$1:$Z$1),0)</f>
        <v>0</v>
      </c>
      <c r="H511" s="18" cm="1">
        <f t="array" ref="H511">VLOOKUP($A511,'movie-row'!$A$2:$Z$101,_xlfn.XMATCH(H$29,'movie-row'!$A$1:$Z$1),0)</f>
        <v>0</v>
      </c>
      <c r="I511" s="18" cm="1">
        <f t="array" ref="I511">VLOOKUP($A511,'movie-row'!$A$2:$Z$101,_xlfn.XMATCH(I$29,'movie-row'!$A$1:$Z$1),0)</f>
        <v>0</v>
      </c>
      <c r="J511" s="18" cm="1">
        <f t="array" ref="J511">VLOOKUP($A511,'movie-row'!$A$2:$Z$101,_xlfn.XMATCH(J$29,'movie-row'!$A$1:$Z$1),0)</f>
        <v>0</v>
      </c>
      <c r="K511" s="18" cm="1">
        <f t="array" ref="K511">VLOOKUP($A511,'movie-row'!$A$2:$Z$101,_xlfn.XMATCH(K$29,'movie-row'!$A$1:$Z$1),0)</f>
        <v>0</v>
      </c>
      <c r="L511" s="18" cm="1">
        <f t="array" ref="L511">VLOOKUP($A511,'movie-row'!$A$2:$Z$101,_xlfn.XMATCH(L$29,'movie-row'!$A$1:$Z$1),0)</f>
        <v>3.5</v>
      </c>
      <c r="M511" s="18" cm="1">
        <f t="array" ref="M511">VLOOKUP($A511,'movie-row'!$A$2:$Z$101,_xlfn.XMATCH(M$29,'movie-row'!$A$1:$Z$1),0)</f>
        <v>0</v>
      </c>
      <c r="N511" s="18" cm="1">
        <f t="array" ref="N511">VLOOKUP($A511,'movie-row'!$A$2:$Z$101,_xlfn.XMATCH(N$29,'movie-row'!$A$1:$Z$1),0)</f>
        <v>0</v>
      </c>
      <c r="O511" s="27" cm="1">
        <f t="array" ref="O511">VLOOKUP($A511,'movie-row'!$A$2:$Z$101,_xlfn.XMATCH(O$29,'movie-row'!$A$1:$Z$1),0)</f>
        <v>0</v>
      </c>
      <c r="P511" s="18" cm="1">
        <f t="array" ref="P511">VLOOKUP($A511,'movie-row'!$A$2:$Z$101,_xlfn.XMATCH(P$29,'movie-row'!$A$1:$Z$1),0)</f>
        <v>0</v>
      </c>
      <c r="Q511" s="18" cm="1">
        <f t="array" ref="Q511">VLOOKUP($A511,'movie-row'!$A$2:$Z$101,_xlfn.XMATCH(Q$29,'movie-row'!$A$1:$Z$1),0)</f>
        <v>0</v>
      </c>
      <c r="R511" s="18" cm="1">
        <f t="array" ref="R511">VLOOKUP($A511,'movie-row'!$A$2:$Z$101,_xlfn.XMATCH(R$29,'movie-row'!$A$1:$Z$1),0)</f>
        <v>0</v>
      </c>
      <c r="S511" s="18" cm="1">
        <f t="array" ref="S511">VLOOKUP($A511,'movie-row'!$A$2:$Z$101,_xlfn.XMATCH(S$29,'movie-row'!$A$1:$Z$1),0)</f>
        <v>0</v>
      </c>
      <c r="T511" s="18" cm="1">
        <f t="array" ref="T511">VLOOKUP($A511,'movie-row'!$A$2:$Z$101,_xlfn.XMATCH(T$29,'movie-row'!$A$1:$Z$1),0)</f>
        <v>0</v>
      </c>
      <c r="U511" s="18" cm="1">
        <f t="array" ref="U511">VLOOKUP($A511,'movie-row'!$A$2:$Z$101,_xlfn.XMATCH(U$29,'movie-row'!$A$1:$Z$1),0)</f>
        <v>0</v>
      </c>
      <c r="V511" s="18" cm="1">
        <f t="array" ref="V511">VLOOKUP($A511,'movie-row'!$A$2:$Z$101,_xlfn.XMATCH(V$29,'movie-row'!$A$1:$Z$1),0)</f>
        <v>0</v>
      </c>
      <c r="W511" s="18" cm="1">
        <f t="array" ref="W511">VLOOKUP($A511,'movie-row'!$A$2:$Z$101,_xlfn.XMATCH(W$29,'movie-row'!$A$1:$Z$1),0)</f>
        <v>0</v>
      </c>
      <c r="X511" s="18" cm="1">
        <f t="array" ref="X511">VLOOKUP($A511,'movie-row'!$A$2:$Z$101,_xlfn.XMATCH(X$29,'movie-row'!$A$1:$Z$1),0)</f>
        <v>0</v>
      </c>
      <c r="Y511" s="18" cm="1">
        <f t="array" ref="Y511">VLOOKUP($A511,'movie-row'!$A$2:$Z$101,_xlfn.XMATCH(Y$29,'movie-row'!$A$1:$Z$1),0)</f>
        <v>0</v>
      </c>
      <c r="Z511" s="18" cm="1">
        <f t="array" ref="Z511">VLOOKUP($A511,'movie-row'!$A$2:$Z$101,_xlfn.XMATCH(Z$29,'movie-row'!$A$1:$Z$1),0)</f>
        <v>0</v>
      </c>
      <c r="AB511" s="38"/>
      <c r="AC511" s="38"/>
      <c r="AD511" s="38"/>
      <c r="AE511" s="38"/>
      <c r="AF511" s="38"/>
      <c r="AG511" s="38"/>
      <c r="AH511" s="38"/>
      <c r="AI511" s="38"/>
      <c r="AJ511" s="38"/>
      <c r="AK511" s="38"/>
      <c r="AL511" s="38"/>
      <c r="AM511" s="38"/>
      <c r="AN511" s="38"/>
      <c r="AO511" s="38"/>
      <c r="AP511" s="38"/>
      <c r="AQ511" s="38"/>
      <c r="AR511" s="38"/>
      <c r="AS511" s="38"/>
      <c r="AT511" s="38"/>
      <c r="AU511" s="38"/>
      <c r="AV511" s="38"/>
      <c r="AW511" s="38"/>
      <c r="AX511" s="38"/>
      <c r="AY511" s="38"/>
      <c r="AZ511" s="38"/>
    </row>
    <row r="512" spans="1:52">
      <c r="A512" s="1" t="str">
        <f t="shared" ref="A512:A515" si="93">A511</f>
        <v>9741: Unbreakable (2000)</v>
      </c>
      <c r="B512" s="18" cm="1">
        <f t="array" ref="B512">VLOOKUP($A512,'movie-row'!$A$2:$Z$101,_xlfn.XMATCH(B$30,'movie-row'!$A$1:$Z$1),0)</f>
        <v>0</v>
      </c>
      <c r="C512" s="18" cm="1">
        <f t="array" ref="C512">VLOOKUP($A512,'movie-row'!$A$2:$Z$101,_xlfn.XMATCH(C$30,'movie-row'!$A$1:$Z$1),0)</f>
        <v>0</v>
      </c>
      <c r="D512" s="18" cm="1">
        <f t="array" ref="D512">VLOOKUP($A512,'movie-row'!$A$2:$Z$101,_xlfn.XMATCH(D$30,'movie-row'!$A$1:$Z$1),0)</f>
        <v>0</v>
      </c>
      <c r="E512" s="18" cm="1">
        <f t="array" ref="E512">VLOOKUP($A512,'movie-row'!$A$2:$Z$101,_xlfn.XMATCH(E$30,'movie-row'!$A$1:$Z$1),0)</f>
        <v>0</v>
      </c>
      <c r="F512" s="27" cm="1">
        <f t="array" ref="F512">VLOOKUP($A512,'movie-row'!$A$2:$Z$101,_xlfn.XMATCH(F$30,'movie-row'!$A$1:$Z$1),0)</f>
        <v>0</v>
      </c>
      <c r="G512" s="18" cm="1">
        <f t="array" ref="G512">VLOOKUP($A512,'movie-row'!$A$2:$Z$101,_xlfn.XMATCH(G$30,'movie-row'!$A$1:$Z$1),0)</f>
        <v>0</v>
      </c>
      <c r="H512" s="18" cm="1">
        <f t="array" ref="H512">VLOOKUP($A512,'movie-row'!$A$2:$Z$101,_xlfn.XMATCH(H$30,'movie-row'!$A$1:$Z$1),0)</f>
        <v>0</v>
      </c>
      <c r="I512" s="18" cm="1">
        <f t="array" ref="I512">VLOOKUP($A512,'movie-row'!$A$2:$Z$101,_xlfn.XMATCH(I$30,'movie-row'!$A$1:$Z$1),0)</f>
        <v>0</v>
      </c>
      <c r="J512" s="18" cm="1">
        <f t="array" ref="J512">VLOOKUP($A512,'movie-row'!$A$2:$Z$101,_xlfn.XMATCH(J$30,'movie-row'!$A$1:$Z$1),0)</f>
        <v>0</v>
      </c>
      <c r="K512" s="18" cm="1">
        <f t="array" ref="K512">VLOOKUP($A512,'movie-row'!$A$2:$Z$101,_xlfn.XMATCH(K$30,'movie-row'!$A$1:$Z$1),0)</f>
        <v>0</v>
      </c>
      <c r="L512" s="18" cm="1">
        <f t="array" ref="L512">VLOOKUP($A512,'movie-row'!$A$2:$Z$101,_xlfn.XMATCH(L$30,'movie-row'!$A$1:$Z$1),0)</f>
        <v>0</v>
      </c>
      <c r="M512" s="18" cm="1">
        <f t="array" ref="M512">VLOOKUP($A512,'movie-row'!$A$2:$Z$101,_xlfn.XMATCH(M$30,'movie-row'!$A$1:$Z$1),0)</f>
        <v>0</v>
      </c>
      <c r="N512" s="18" cm="1">
        <f t="array" ref="N512">VLOOKUP($A512,'movie-row'!$A$2:$Z$101,_xlfn.XMATCH(N$30,'movie-row'!$A$1:$Z$1),0)</f>
        <v>0</v>
      </c>
      <c r="O512" s="27" cm="1">
        <f t="array" ref="O512">VLOOKUP($A512,'movie-row'!$A$2:$Z$101,_xlfn.XMATCH(O$30,'movie-row'!$A$1:$Z$1),0)</f>
        <v>0</v>
      </c>
      <c r="P512" s="18" cm="1">
        <f t="array" ref="P512">VLOOKUP($A512,'movie-row'!$A$2:$Z$101,_xlfn.XMATCH(P$30,'movie-row'!$A$1:$Z$1),0)</f>
        <v>0</v>
      </c>
      <c r="Q512" s="18" cm="1">
        <f t="array" ref="Q512">VLOOKUP($A512,'movie-row'!$A$2:$Z$101,_xlfn.XMATCH(Q$30,'movie-row'!$A$1:$Z$1),0)</f>
        <v>0</v>
      </c>
      <c r="R512" s="18" cm="1">
        <f t="array" ref="R512">VLOOKUP($A512,'movie-row'!$A$2:$Z$101,_xlfn.XMATCH(R$30,'movie-row'!$A$1:$Z$1),0)</f>
        <v>0</v>
      </c>
      <c r="S512" s="18" cm="1">
        <f t="array" ref="S512">VLOOKUP($A512,'movie-row'!$A$2:$Z$101,_xlfn.XMATCH(S$30,'movie-row'!$A$1:$Z$1),0)</f>
        <v>0</v>
      </c>
      <c r="T512" s="18" cm="1">
        <f t="array" ref="T512">VLOOKUP($A512,'movie-row'!$A$2:$Z$101,_xlfn.XMATCH(T$30,'movie-row'!$A$1:$Z$1),0)</f>
        <v>0</v>
      </c>
      <c r="U512" s="18" cm="1">
        <f t="array" ref="U512">VLOOKUP($A512,'movie-row'!$A$2:$Z$101,_xlfn.XMATCH(U$30,'movie-row'!$A$1:$Z$1),0)</f>
        <v>0</v>
      </c>
      <c r="V512" s="18" cm="1">
        <f t="array" ref="V512">VLOOKUP($A512,'movie-row'!$A$2:$Z$101,_xlfn.XMATCH(V$30,'movie-row'!$A$1:$Z$1),0)</f>
        <v>0</v>
      </c>
      <c r="W512" s="18" cm="1">
        <f t="array" ref="W512">VLOOKUP($A512,'movie-row'!$A$2:$Z$101,_xlfn.XMATCH(W$30,'movie-row'!$A$1:$Z$1),0)</f>
        <v>0</v>
      </c>
      <c r="X512" s="18" cm="1">
        <f t="array" ref="X512">VLOOKUP($A512,'movie-row'!$A$2:$Z$101,_xlfn.XMATCH(X$30,'movie-row'!$A$1:$Z$1),0)</f>
        <v>0</v>
      </c>
      <c r="Y512" s="18" cm="1">
        <f t="array" ref="Y512">VLOOKUP($A512,'movie-row'!$A$2:$Z$101,_xlfn.XMATCH(Y$30,'movie-row'!$A$1:$Z$1),0)</f>
        <v>0</v>
      </c>
      <c r="Z512" s="18" cm="1">
        <f t="array" ref="Z512">VLOOKUP($A512,'movie-row'!$A$2:$Z$101,_xlfn.XMATCH(Z$30,'movie-row'!$A$1:$Z$1),0)</f>
        <v>0</v>
      </c>
      <c r="AB512" s="38"/>
      <c r="AC512" s="38"/>
      <c r="AD512" s="38"/>
      <c r="AE512" s="38"/>
      <c r="AF512" s="38"/>
      <c r="AG512" s="38"/>
      <c r="AH512" s="38"/>
      <c r="AI512" s="38"/>
      <c r="AJ512" s="38"/>
      <c r="AK512" s="38"/>
      <c r="AL512" s="38"/>
      <c r="AM512" s="38"/>
      <c r="AN512" s="38"/>
      <c r="AO512" s="38"/>
      <c r="AP512" s="38"/>
      <c r="AQ512" s="38"/>
      <c r="AR512" s="38"/>
      <c r="AS512" s="38"/>
      <c r="AT512" s="38"/>
      <c r="AU512" s="38"/>
      <c r="AV512" s="38"/>
      <c r="AW512" s="38"/>
      <c r="AX512" s="38"/>
      <c r="AY512" s="38"/>
      <c r="AZ512" s="38"/>
    </row>
    <row r="513" spans="1:52">
      <c r="A513" s="1" t="str">
        <f t="shared" si="93"/>
        <v>9741: Unbreakable (2000)</v>
      </c>
      <c r="B513" s="18" cm="1">
        <f t="array" ref="B513">VLOOKUP($A513,'movie-row'!$A$2:$Z$101,_xlfn.XMATCH(B$31,'movie-row'!$A$1:$Z$1),0)</f>
        <v>0</v>
      </c>
      <c r="C513" s="18" cm="1">
        <f t="array" ref="C513">VLOOKUP($A513,'movie-row'!$A$2:$Z$101,_xlfn.XMATCH(C$31,'movie-row'!$A$1:$Z$1),0)</f>
        <v>0</v>
      </c>
      <c r="D513" s="18" cm="1">
        <f t="array" ref="D513">VLOOKUP($A513,'movie-row'!$A$2:$Z$101,_xlfn.XMATCH(D$31,'movie-row'!$A$1:$Z$1),0)</f>
        <v>0</v>
      </c>
      <c r="E513" s="18" cm="1">
        <f t="array" ref="E513">VLOOKUP($A513,'movie-row'!$A$2:$Z$101,_xlfn.XMATCH(E$31,'movie-row'!$A$1:$Z$1),0)</f>
        <v>0</v>
      </c>
      <c r="F513" s="27" cm="1">
        <f t="array" ref="F513">VLOOKUP($A513,'movie-row'!$A$2:$Z$101,_xlfn.XMATCH(F$31,'movie-row'!$A$1:$Z$1),0)</f>
        <v>3</v>
      </c>
      <c r="G513" s="18" cm="1">
        <f t="array" ref="G513">VLOOKUP($A513,'movie-row'!$A$2:$Z$101,_xlfn.XMATCH(G$31,'movie-row'!$A$1:$Z$1),0)</f>
        <v>0</v>
      </c>
      <c r="H513" s="18" cm="1">
        <f t="array" ref="H513">VLOOKUP($A513,'movie-row'!$A$2:$Z$101,_xlfn.XMATCH(H$31,'movie-row'!$A$1:$Z$1),0)</f>
        <v>0</v>
      </c>
      <c r="I513" s="18" cm="1">
        <f t="array" ref="I513">VLOOKUP($A513,'movie-row'!$A$2:$Z$101,_xlfn.XMATCH(I$31,'movie-row'!$A$1:$Z$1),0)</f>
        <v>0</v>
      </c>
      <c r="J513" s="18" cm="1">
        <f t="array" ref="J513">VLOOKUP($A513,'movie-row'!$A$2:$Z$101,_xlfn.XMATCH(J$31,'movie-row'!$A$1:$Z$1),0)</f>
        <v>0</v>
      </c>
      <c r="K513" s="18" cm="1">
        <f t="array" ref="K513">VLOOKUP($A513,'movie-row'!$A$2:$Z$101,_xlfn.XMATCH(K$31,'movie-row'!$A$1:$Z$1),0)</f>
        <v>0</v>
      </c>
      <c r="L513" s="18" cm="1">
        <f t="array" ref="L513">VLOOKUP($A513,'movie-row'!$A$2:$Z$101,_xlfn.XMATCH(L$31,'movie-row'!$A$1:$Z$1),0)</f>
        <v>0</v>
      </c>
      <c r="M513" s="18" cm="1">
        <f t="array" ref="M513">VLOOKUP($A513,'movie-row'!$A$2:$Z$101,_xlfn.XMATCH(M$31,'movie-row'!$A$1:$Z$1),0)</f>
        <v>0</v>
      </c>
      <c r="N513" s="18" cm="1">
        <f t="array" ref="N513">VLOOKUP($A513,'movie-row'!$A$2:$Z$101,_xlfn.XMATCH(N$31,'movie-row'!$A$1:$Z$1),0)</f>
        <v>0</v>
      </c>
      <c r="O513" s="27" cm="1">
        <f t="array" ref="O513">VLOOKUP($A513,'movie-row'!$A$2:$Z$101,_xlfn.XMATCH(O$31,'movie-row'!$A$1:$Z$1),0)</f>
        <v>0</v>
      </c>
      <c r="P513" s="18" cm="1">
        <f t="array" ref="P513">VLOOKUP($A513,'movie-row'!$A$2:$Z$101,_xlfn.XMATCH(P$31,'movie-row'!$A$1:$Z$1),0)</f>
        <v>0</v>
      </c>
      <c r="Q513" s="18" cm="1">
        <f t="array" ref="Q513">VLOOKUP($A513,'movie-row'!$A$2:$Z$101,_xlfn.XMATCH(Q$31,'movie-row'!$A$1:$Z$1),0)</f>
        <v>3.5</v>
      </c>
      <c r="R513" s="18" cm="1">
        <f t="array" ref="R513">VLOOKUP($A513,'movie-row'!$A$2:$Z$101,_xlfn.XMATCH(R$31,'movie-row'!$A$1:$Z$1),0)</f>
        <v>0</v>
      </c>
      <c r="S513" s="18" cm="1">
        <f t="array" ref="S513">VLOOKUP($A513,'movie-row'!$A$2:$Z$101,_xlfn.XMATCH(S$31,'movie-row'!$A$1:$Z$1),0)</f>
        <v>0</v>
      </c>
      <c r="T513" s="18" cm="1">
        <f t="array" ref="T513">VLOOKUP($A513,'movie-row'!$A$2:$Z$101,_xlfn.XMATCH(T$31,'movie-row'!$A$1:$Z$1),0)</f>
        <v>0</v>
      </c>
      <c r="U513" s="18" cm="1">
        <f t="array" ref="U513">VLOOKUP($A513,'movie-row'!$A$2:$Z$101,_xlfn.XMATCH(U$31,'movie-row'!$A$1:$Z$1),0)</f>
        <v>0</v>
      </c>
      <c r="V513" s="18" cm="1">
        <f t="array" ref="V513">VLOOKUP($A513,'movie-row'!$A$2:$Z$101,_xlfn.XMATCH(V$31,'movie-row'!$A$1:$Z$1),0)</f>
        <v>0</v>
      </c>
      <c r="W513" s="18" cm="1">
        <f t="array" ref="W513">VLOOKUP($A513,'movie-row'!$A$2:$Z$101,_xlfn.XMATCH(W$31,'movie-row'!$A$1:$Z$1),0)</f>
        <v>0</v>
      </c>
      <c r="X513" s="18" cm="1">
        <f t="array" ref="X513">VLOOKUP($A513,'movie-row'!$A$2:$Z$101,_xlfn.XMATCH(X$31,'movie-row'!$A$1:$Z$1),0)</f>
        <v>0</v>
      </c>
      <c r="Y513" s="18" cm="1">
        <f t="array" ref="Y513">VLOOKUP($A513,'movie-row'!$A$2:$Z$101,_xlfn.XMATCH(Y$31,'movie-row'!$A$1:$Z$1),0)</f>
        <v>3</v>
      </c>
      <c r="Z513" s="18" cm="1">
        <f t="array" ref="Z513">VLOOKUP($A513,'movie-row'!$A$2:$Z$101,_xlfn.XMATCH(Z$31,'movie-row'!$A$1:$Z$1),0)</f>
        <v>0</v>
      </c>
      <c r="AB513" s="38"/>
      <c r="AC513" s="38"/>
      <c r="AD513" s="38"/>
      <c r="AE513" s="38"/>
      <c r="AF513" s="38"/>
      <c r="AG513" s="38"/>
      <c r="AH513" s="38"/>
      <c r="AI513" s="38"/>
      <c r="AJ513" s="38"/>
      <c r="AK513" s="38"/>
      <c r="AL513" s="38"/>
      <c r="AM513" s="38"/>
      <c r="AN513" s="38"/>
      <c r="AO513" s="38"/>
      <c r="AP513" s="38"/>
      <c r="AQ513" s="38"/>
      <c r="AR513" s="38"/>
      <c r="AS513" s="38"/>
      <c r="AT513" s="38"/>
      <c r="AU513" s="38"/>
      <c r="AV513" s="38"/>
      <c r="AW513" s="38"/>
      <c r="AX513" s="38"/>
      <c r="AY513" s="38"/>
      <c r="AZ513" s="38"/>
    </row>
    <row r="514" spans="1:52">
      <c r="A514" s="1" t="str">
        <f t="shared" si="93"/>
        <v>9741: Unbreakable (2000)</v>
      </c>
      <c r="B514" s="18" cm="1">
        <f t="array" ref="B514">VLOOKUP($A514,'movie-row'!$A$2:$Z$101,_xlfn.XMATCH(B$32,'movie-row'!$A$1:$Z$1),0)</f>
        <v>0</v>
      </c>
      <c r="C514" s="18" cm="1">
        <f t="array" ref="C514">VLOOKUP($A514,'movie-row'!$A$2:$Z$101,_xlfn.XMATCH(C$32,'movie-row'!$A$1:$Z$1),0)</f>
        <v>0</v>
      </c>
      <c r="D514" s="18" cm="1">
        <f t="array" ref="D514">VLOOKUP($A514,'movie-row'!$A$2:$Z$101,_xlfn.XMATCH(D$32,'movie-row'!$A$1:$Z$1),0)</f>
        <v>0</v>
      </c>
      <c r="E514" s="18" cm="1">
        <f t="array" ref="E514">VLOOKUP($A514,'movie-row'!$A$2:$Z$101,_xlfn.XMATCH(E$32,'movie-row'!$A$1:$Z$1),0)</f>
        <v>0</v>
      </c>
      <c r="F514" s="27" cm="1">
        <f t="array" ref="F514">VLOOKUP($A514,'movie-row'!$A$2:$Z$101,_xlfn.XMATCH(F$32,'movie-row'!$A$1:$Z$1),0)</f>
        <v>0</v>
      </c>
      <c r="G514" s="18" cm="1">
        <f t="array" ref="G514">VLOOKUP($A514,'movie-row'!$A$2:$Z$101,_xlfn.XMATCH(G$32,'movie-row'!$A$1:$Z$1),0)</f>
        <v>0</v>
      </c>
      <c r="H514" s="18" cm="1">
        <f t="array" ref="H514">VLOOKUP($A514,'movie-row'!$A$2:$Z$101,_xlfn.XMATCH(H$32,'movie-row'!$A$1:$Z$1),0)</f>
        <v>0</v>
      </c>
      <c r="I514" s="18" cm="1">
        <f t="array" ref="I514">VLOOKUP($A514,'movie-row'!$A$2:$Z$101,_xlfn.XMATCH(I$32,'movie-row'!$A$1:$Z$1),0)</f>
        <v>0</v>
      </c>
      <c r="J514" s="18" cm="1">
        <f t="array" ref="J514">VLOOKUP($A514,'movie-row'!$A$2:$Z$101,_xlfn.XMATCH(J$32,'movie-row'!$A$1:$Z$1),0)</f>
        <v>0</v>
      </c>
      <c r="K514" s="18" cm="1">
        <f t="array" ref="K514">VLOOKUP($A514,'movie-row'!$A$2:$Z$101,_xlfn.XMATCH(K$32,'movie-row'!$A$1:$Z$1),0)</f>
        <v>0</v>
      </c>
      <c r="L514" s="18" cm="1">
        <f t="array" ref="L514">VLOOKUP($A514,'movie-row'!$A$2:$Z$101,_xlfn.XMATCH(L$32,'movie-row'!$A$1:$Z$1),0)</f>
        <v>0</v>
      </c>
      <c r="M514" s="18" cm="1">
        <f t="array" ref="M514">VLOOKUP($A514,'movie-row'!$A$2:$Z$101,_xlfn.XMATCH(M$32,'movie-row'!$A$1:$Z$1),0)</f>
        <v>0</v>
      </c>
      <c r="N514" s="18" cm="1">
        <f t="array" ref="N514">VLOOKUP($A514,'movie-row'!$A$2:$Z$101,_xlfn.XMATCH(N$32,'movie-row'!$A$1:$Z$1),0)</f>
        <v>0</v>
      </c>
      <c r="O514" s="27" cm="1">
        <f t="array" ref="O514">VLOOKUP($A514,'movie-row'!$A$2:$Z$101,_xlfn.XMATCH(O$32,'movie-row'!$A$1:$Z$1),0)</f>
        <v>0</v>
      </c>
      <c r="P514" s="18" cm="1">
        <f t="array" ref="P514">VLOOKUP($A514,'movie-row'!$A$2:$Z$101,_xlfn.XMATCH(P$32,'movie-row'!$A$1:$Z$1),0)</f>
        <v>3</v>
      </c>
      <c r="Q514" s="18" cm="1">
        <f t="array" ref="Q514">VLOOKUP($A514,'movie-row'!$A$2:$Z$101,_xlfn.XMATCH(Q$32,'movie-row'!$A$1:$Z$1),0)</f>
        <v>0</v>
      </c>
      <c r="R514" s="18" cm="1">
        <f t="array" ref="R514">VLOOKUP($A514,'movie-row'!$A$2:$Z$101,_xlfn.XMATCH(R$32,'movie-row'!$A$1:$Z$1),0)</f>
        <v>0</v>
      </c>
      <c r="S514" s="18" cm="1">
        <f t="array" ref="S514">VLOOKUP($A514,'movie-row'!$A$2:$Z$101,_xlfn.XMATCH(S$32,'movie-row'!$A$1:$Z$1),0)</f>
        <v>0</v>
      </c>
      <c r="T514" s="18" cm="1">
        <f t="array" ref="T514">VLOOKUP($A514,'movie-row'!$A$2:$Z$101,_xlfn.XMATCH(T$32,'movie-row'!$A$1:$Z$1),0)</f>
        <v>0</v>
      </c>
      <c r="U514" s="18" cm="1">
        <f t="array" ref="U514">VLOOKUP($A514,'movie-row'!$A$2:$Z$101,_xlfn.XMATCH(U$32,'movie-row'!$A$1:$Z$1),0)</f>
        <v>0</v>
      </c>
      <c r="V514" s="18" cm="1">
        <f t="array" ref="V514">VLOOKUP($A514,'movie-row'!$A$2:$Z$101,_xlfn.XMATCH(V$32,'movie-row'!$A$1:$Z$1),0)</f>
        <v>0</v>
      </c>
      <c r="W514" s="18" cm="1">
        <f t="array" ref="W514">VLOOKUP($A514,'movie-row'!$A$2:$Z$101,_xlfn.XMATCH(W$32,'movie-row'!$A$1:$Z$1),0)</f>
        <v>0</v>
      </c>
      <c r="X514" s="18" cm="1">
        <f t="array" ref="X514">VLOOKUP($A514,'movie-row'!$A$2:$Z$101,_xlfn.XMATCH(X$32,'movie-row'!$A$1:$Z$1),0)</f>
        <v>0</v>
      </c>
      <c r="Y514" s="18" cm="1">
        <f t="array" ref="Y514">VLOOKUP($A514,'movie-row'!$A$2:$Z$101,_xlfn.XMATCH(Y$32,'movie-row'!$A$1:$Z$1),0)</f>
        <v>0</v>
      </c>
      <c r="Z514" s="18" cm="1">
        <f t="array" ref="Z514">VLOOKUP($A514,'movie-row'!$A$2:$Z$101,_xlfn.XMATCH(Z$32,'movie-row'!$A$1:$Z$1),0)</f>
        <v>0</v>
      </c>
      <c r="AB514" s="38"/>
      <c r="AC514" s="38"/>
      <c r="AD514" s="38"/>
      <c r="AE514" s="38"/>
      <c r="AF514" s="38"/>
      <c r="AG514" s="38"/>
      <c r="AH514" s="38"/>
      <c r="AI514" s="38"/>
      <c r="AJ514" s="38"/>
      <c r="AK514" s="38"/>
      <c r="AL514" s="38"/>
      <c r="AM514" s="38"/>
      <c r="AN514" s="38"/>
      <c r="AO514" s="38"/>
      <c r="AP514" s="38"/>
      <c r="AQ514" s="38"/>
      <c r="AR514" s="38"/>
      <c r="AS514" s="38"/>
      <c r="AT514" s="38"/>
      <c r="AU514" s="38"/>
      <c r="AV514" s="38"/>
      <c r="AW514" s="38"/>
      <c r="AX514" s="38"/>
      <c r="AY514" s="38"/>
      <c r="AZ514" s="38"/>
    </row>
    <row r="515" spans="1:52">
      <c r="A515" s="1" t="str">
        <f t="shared" si="93"/>
        <v>9741: Unbreakable (2000)</v>
      </c>
      <c r="B515" s="18" cm="1">
        <f t="array" ref="B515">VLOOKUP($A515,'movie-row'!$A$2:$Z$101,_xlfn.XMATCH(B$33,'movie-row'!$A$1:$Z$1),0)</f>
        <v>0</v>
      </c>
      <c r="C515" s="18" cm="1">
        <f t="array" ref="C515">VLOOKUP($A515,'movie-row'!$A$2:$Z$101,_xlfn.XMATCH(C$33,'movie-row'!$A$1:$Z$1),0)</f>
        <v>0</v>
      </c>
      <c r="D515" s="18" cm="1">
        <f t="array" ref="D515">VLOOKUP($A515,'movie-row'!$A$2:$Z$101,_xlfn.XMATCH(D$33,'movie-row'!$A$1:$Z$1),0)</f>
        <v>3.5</v>
      </c>
      <c r="E515" s="18" cm="1">
        <f t="array" ref="E515">VLOOKUP($A515,'movie-row'!$A$2:$Z$101,_xlfn.XMATCH(E$33,'movie-row'!$A$1:$Z$1),0)</f>
        <v>0</v>
      </c>
      <c r="F515" s="27" cm="1">
        <f t="array" ref="F515">VLOOKUP($A515,'movie-row'!$A$2:$Z$101,_xlfn.XMATCH(F$33,'movie-row'!$A$1:$Z$1),0)</f>
        <v>0</v>
      </c>
      <c r="G515" s="18" cm="1">
        <f t="array" ref="G515">VLOOKUP($A515,'movie-row'!$A$2:$Z$101,_xlfn.XMATCH(G$33,'movie-row'!$A$1:$Z$1),0)</f>
        <v>3.5</v>
      </c>
      <c r="H515" s="18" cm="1">
        <f t="array" ref="H515">VLOOKUP($A515,'movie-row'!$A$2:$Z$101,_xlfn.XMATCH(H$33,'movie-row'!$A$1:$Z$1),0)</f>
        <v>0</v>
      </c>
      <c r="I515" s="18" cm="1">
        <f t="array" ref="I515">VLOOKUP($A515,'movie-row'!$A$2:$Z$101,_xlfn.XMATCH(I$33,'movie-row'!$A$1:$Z$1),0)</f>
        <v>0</v>
      </c>
      <c r="J515" s="18" cm="1">
        <f t="array" ref="J515">VLOOKUP($A515,'movie-row'!$A$2:$Z$101,_xlfn.XMATCH(J$33,'movie-row'!$A$1:$Z$1),0)</f>
        <v>0</v>
      </c>
      <c r="K515" s="18" cm="1">
        <f t="array" ref="K515">VLOOKUP($A515,'movie-row'!$A$2:$Z$101,_xlfn.XMATCH(K$33,'movie-row'!$A$1:$Z$1),0)</f>
        <v>3.5</v>
      </c>
      <c r="L515" s="18" cm="1">
        <f t="array" ref="L515">VLOOKUP($A515,'movie-row'!$A$2:$Z$101,_xlfn.XMATCH(L$33,'movie-row'!$A$1:$Z$1),0)</f>
        <v>3.5</v>
      </c>
      <c r="M515" s="18" cm="1">
        <f t="array" ref="M515">VLOOKUP($A515,'movie-row'!$A$2:$Z$101,_xlfn.XMATCH(M$33,'movie-row'!$A$1:$Z$1),0)</f>
        <v>0</v>
      </c>
      <c r="N515" s="18" cm="1">
        <f t="array" ref="N515">VLOOKUP($A515,'movie-row'!$A$2:$Z$101,_xlfn.XMATCH(N$33,'movie-row'!$A$1:$Z$1),0)</f>
        <v>0</v>
      </c>
      <c r="O515" s="27" cm="1">
        <f t="array" ref="O515">VLOOKUP($A515,'movie-row'!$A$2:$Z$101,_xlfn.XMATCH(O$33,'movie-row'!$A$1:$Z$1),0)</f>
        <v>3.5</v>
      </c>
      <c r="P515" s="18" cm="1">
        <f t="array" ref="P515">VLOOKUP($A515,'movie-row'!$A$2:$Z$101,_xlfn.XMATCH(P$33,'movie-row'!$A$1:$Z$1),0)</f>
        <v>0</v>
      </c>
      <c r="Q515" s="18" cm="1">
        <f t="array" ref="Q515">VLOOKUP($A515,'movie-row'!$A$2:$Z$101,_xlfn.XMATCH(Q$33,'movie-row'!$A$1:$Z$1),0)</f>
        <v>0</v>
      </c>
      <c r="R515" s="18" cm="1">
        <f t="array" ref="R515">VLOOKUP($A515,'movie-row'!$A$2:$Z$101,_xlfn.XMATCH(R$33,'movie-row'!$A$1:$Z$1),0)</f>
        <v>0</v>
      </c>
      <c r="S515" s="18" cm="1">
        <f t="array" ref="S515">VLOOKUP($A515,'movie-row'!$A$2:$Z$101,_xlfn.XMATCH(S$33,'movie-row'!$A$1:$Z$1),0)</f>
        <v>0</v>
      </c>
      <c r="T515" s="18" cm="1">
        <f t="array" ref="T515">VLOOKUP($A515,'movie-row'!$A$2:$Z$101,_xlfn.XMATCH(T$33,'movie-row'!$A$1:$Z$1),0)</f>
        <v>3</v>
      </c>
      <c r="U515" s="18" cm="1">
        <f t="array" ref="U515">VLOOKUP($A515,'movie-row'!$A$2:$Z$101,_xlfn.XMATCH(U$33,'movie-row'!$A$1:$Z$1),0)</f>
        <v>0</v>
      </c>
      <c r="V515" s="18" cm="1">
        <f t="array" ref="V515">VLOOKUP($A515,'movie-row'!$A$2:$Z$101,_xlfn.XMATCH(V$33,'movie-row'!$A$1:$Z$1),0)</f>
        <v>0</v>
      </c>
      <c r="W515" s="18" cm="1">
        <f t="array" ref="W515">VLOOKUP($A515,'movie-row'!$A$2:$Z$101,_xlfn.XMATCH(W$33,'movie-row'!$A$1:$Z$1),0)</f>
        <v>0</v>
      </c>
      <c r="X515" s="18" cm="1">
        <f t="array" ref="X515">VLOOKUP($A515,'movie-row'!$A$2:$Z$101,_xlfn.XMATCH(X$33,'movie-row'!$A$1:$Z$1),0)</f>
        <v>0</v>
      </c>
      <c r="Y515" s="18" cm="1">
        <f t="array" ref="Y515">VLOOKUP($A515,'movie-row'!$A$2:$Z$101,_xlfn.XMATCH(Y$33,'movie-row'!$A$1:$Z$1),0)</f>
        <v>0</v>
      </c>
      <c r="Z515" s="18" cm="1">
        <f t="array" ref="Z515">VLOOKUP($A515,'movie-row'!$A$2:$Z$101,_xlfn.XMATCH(Z$33,'movie-row'!$A$1:$Z$1),0)</f>
        <v>0</v>
      </c>
      <c r="AB515" s="38"/>
      <c r="AC515" s="38"/>
      <c r="AD515" s="38"/>
      <c r="AE515" s="38"/>
      <c r="AF515" s="38"/>
      <c r="AG515" s="38"/>
      <c r="AH515" s="38"/>
      <c r="AI515" s="38"/>
      <c r="AJ515" s="38"/>
      <c r="AK515" s="38"/>
      <c r="AL515" s="38"/>
      <c r="AM515" s="38"/>
      <c r="AN515" s="38"/>
      <c r="AO515" s="38"/>
      <c r="AP515" s="38"/>
      <c r="AQ515" s="38"/>
      <c r="AR515" s="38"/>
      <c r="AS515" s="38"/>
      <c r="AT515" s="38"/>
      <c r="AU515" s="38"/>
      <c r="AV515" s="38"/>
      <c r="AW515" s="38"/>
      <c r="AX515" s="38"/>
      <c r="AY515" s="38"/>
      <c r="AZ515" s="38"/>
    </row>
    <row r="516" spans="1:52">
      <c r="A516" s="21" t="s">
        <v>94</v>
      </c>
      <c r="B516" s="18" cm="1">
        <f t="array" ref="B516">VLOOKUP($A516,'movie-row'!$A$2:$Z$101,_xlfn.XMATCH(B$29,'movie-row'!$A$1:$Z$1),0)</f>
        <v>0</v>
      </c>
      <c r="C516" s="18" cm="1">
        <f t="array" ref="C516">VLOOKUP($A516,'movie-row'!$A$2:$Z$101,_xlfn.XMATCH(C$29,'movie-row'!$A$1:$Z$1),0)</f>
        <v>0</v>
      </c>
      <c r="D516" s="18" cm="1">
        <f t="array" ref="D516">VLOOKUP($A516,'movie-row'!$A$2:$Z$101,_xlfn.XMATCH(D$29,'movie-row'!$A$1:$Z$1),0)</f>
        <v>0</v>
      </c>
      <c r="E516" s="18" cm="1">
        <f t="array" ref="E516">VLOOKUP($A516,'movie-row'!$A$2:$Z$101,_xlfn.XMATCH(E$29,'movie-row'!$A$1:$Z$1),0)</f>
        <v>5</v>
      </c>
      <c r="F516" s="27" cm="1">
        <f t="array" ref="F516">VLOOKUP($A516,'movie-row'!$A$2:$Z$101,_xlfn.XMATCH(F$29,'movie-row'!$A$1:$Z$1),0)</f>
        <v>3.5</v>
      </c>
      <c r="G516" s="18" cm="1">
        <f t="array" ref="G516">VLOOKUP($A516,'movie-row'!$A$2:$Z$101,_xlfn.XMATCH(G$29,'movie-row'!$A$1:$Z$1),0)</f>
        <v>0</v>
      </c>
      <c r="H516" s="18" cm="1">
        <f t="array" ref="H516">VLOOKUP($A516,'movie-row'!$A$2:$Z$101,_xlfn.XMATCH(H$29,'movie-row'!$A$1:$Z$1),0)</f>
        <v>0</v>
      </c>
      <c r="I516" s="18" cm="1">
        <f t="array" ref="I516">VLOOKUP($A516,'movie-row'!$A$2:$Z$101,_xlfn.XMATCH(I$29,'movie-row'!$A$1:$Z$1),0)</f>
        <v>5</v>
      </c>
      <c r="J516" s="18" cm="1">
        <f t="array" ref="J516">VLOOKUP($A516,'movie-row'!$A$2:$Z$101,_xlfn.XMATCH(J$29,'movie-row'!$A$1:$Z$1),0)</f>
        <v>3</v>
      </c>
      <c r="K516" s="18" cm="1">
        <f t="array" ref="K516">VLOOKUP($A516,'movie-row'!$A$2:$Z$101,_xlfn.XMATCH(K$29,'movie-row'!$A$1:$Z$1),0)</f>
        <v>0</v>
      </c>
      <c r="L516" s="18" cm="1">
        <f t="array" ref="L516">VLOOKUP($A516,'movie-row'!$A$2:$Z$101,_xlfn.XMATCH(L$29,'movie-row'!$A$1:$Z$1),0)</f>
        <v>5</v>
      </c>
      <c r="M516" s="18" cm="1">
        <f t="array" ref="M516">VLOOKUP($A516,'movie-row'!$A$2:$Z$101,_xlfn.XMATCH(M$29,'movie-row'!$A$1:$Z$1),0)</f>
        <v>0</v>
      </c>
      <c r="N516" s="18" cm="1">
        <f t="array" ref="N516">VLOOKUP($A516,'movie-row'!$A$2:$Z$101,_xlfn.XMATCH(N$29,'movie-row'!$A$1:$Z$1),0)</f>
        <v>3.5</v>
      </c>
      <c r="O516" s="27" cm="1">
        <f t="array" ref="O516">VLOOKUP($A516,'movie-row'!$A$2:$Z$101,_xlfn.XMATCH(O$29,'movie-row'!$A$1:$Z$1),0)</f>
        <v>0</v>
      </c>
      <c r="P516" s="18" cm="1">
        <f t="array" ref="P516">VLOOKUP($A516,'movie-row'!$A$2:$Z$101,_xlfn.XMATCH(P$29,'movie-row'!$A$1:$Z$1),0)</f>
        <v>0</v>
      </c>
      <c r="Q516" s="18" cm="1">
        <f t="array" ref="Q516">VLOOKUP($A516,'movie-row'!$A$2:$Z$101,_xlfn.XMATCH(Q$29,'movie-row'!$A$1:$Z$1),0)</f>
        <v>0</v>
      </c>
      <c r="R516" s="18" cm="1">
        <f t="array" ref="R516">VLOOKUP($A516,'movie-row'!$A$2:$Z$101,_xlfn.XMATCH(R$29,'movie-row'!$A$1:$Z$1),0)</f>
        <v>5</v>
      </c>
      <c r="S516" s="18" cm="1">
        <f t="array" ref="S516">VLOOKUP($A516,'movie-row'!$A$2:$Z$101,_xlfn.XMATCH(S$29,'movie-row'!$A$1:$Z$1),0)</f>
        <v>0</v>
      </c>
      <c r="T516" s="18" cm="1">
        <f t="array" ref="T516">VLOOKUP($A516,'movie-row'!$A$2:$Z$101,_xlfn.XMATCH(T$29,'movie-row'!$A$1:$Z$1),0)</f>
        <v>5</v>
      </c>
      <c r="U516" s="18" cm="1">
        <f t="array" ref="U516">VLOOKUP($A516,'movie-row'!$A$2:$Z$101,_xlfn.XMATCH(U$29,'movie-row'!$A$1:$Z$1),0)</f>
        <v>0</v>
      </c>
      <c r="V516" s="18" cm="1">
        <f t="array" ref="V516">VLOOKUP($A516,'movie-row'!$A$2:$Z$101,_xlfn.XMATCH(V$29,'movie-row'!$A$1:$Z$1),0)</f>
        <v>0</v>
      </c>
      <c r="W516" s="18" cm="1">
        <f t="array" ref="W516">VLOOKUP($A516,'movie-row'!$A$2:$Z$101,_xlfn.XMATCH(W$29,'movie-row'!$A$1:$Z$1),0)</f>
        <v>3</v>
      </c>
      <c r="X516" s="18" cm="1">
        <f t="array" ref="X516">VLOOKUP($A516,'movie-row'!$A$2:$Z$101,_xlfn.XMATCH(X$29,'movie-row'!$A$1:$Z$1),0)</f>
        <v>0</v>
      </c>
      <c r="Y516" s="18" cm="1">
        <f t="array" ref="Y516">VLOOKUP($A516,'movie-row'!$A$2:$Z$101,_xlfn.XMATCH(Y$29,'movie-row'!$A$1:$Z$1),0)</f>
        <v>0</v>
      </c>
      <c r="Z516" s="18" cm="1">
        <f t="array" ref="Z516">VLOOKUP($A516,'movie-row'!$A$2:$Z$101,_xlfn.XMATCH(Z$29,'movie-row'!$A$1:$Z$1),0)</f>
        <v>0</v>
      </c>
      <c r="AB516" s="38"/>
      <c r="AC516" s="38"/>
      <c r="AD516" s="38"/>
      <c r="AE516" s="38"/>
      <c r="AF516" s="38"/>
      <c r="AG516" s="38"/>
      <c r="AH516" s="38"/>
      <c r="AI516" s="38"/>
      <c r="AJ516" s="38"/>
      <c r="AK516" s="38"/>
      <c r="AL516" s="38"/>
      <c r="AM516" s="38"/>
      <c r="AN516" s="38"/>
      <c r="AO516" s="38"/>
      <c r="AP516" s="38"/>
      <c r="AQ516" s="38"/>
      <c r="AR516" s="38"/>
      <c r="AS516" s="38"/>
      <c r="AT516" s="38"/>
      <c r="AU516" s="38"/>
      <c r="AV516" s="38"/>
      <c r="AW516" s="38"/>
      <c r="AX516" s="38"/>
      <c r="AY516" s="38"/>
      <c r="AZ516" s="38"/>
    </row>
    <row r="517" spans="1:52">
      <c r="A517" s="1" t="str">
        <f t="shared" ref="A517:A520" si="94">A516</f>
        <v>9802: The Rock (1996)</v>
      </c>
      <c r="B517" s="18" cm="1">
        <f t="array" ref="B517">VLOOKUP($A517,'movie-row'!$A$2:$Z$101,_xlfn.XMATCH(B$30,'movie-row'!$A$1:$Z$1),0)</f>
        <v>0</v>
      </c>
      <c r="C517" s="18" cm="1">
        <f t="array" ref="C517">VLOOKUP($A517,'movie-row'!$A$2:$Z$101,_xlfn.XMATCH(C$30,'movie-row'!$A$1:$Z$1),0)</f>
        <v>3</v>
      </c>
      <c r="D517" s="18" cm="1">
        <f t="array" ref="D517">VLOOKUP($A517,'movie-row'!$A$2:$Z$101,_xlfn.XMATCH(D$30,'movie-row'!$A$1:$Z$1),0)</f>
        <v>0</v>
      </c>
      <c r="E517" s="18" cm="1">
        <f t="array" ref="E517">VLOOKUP($A517,'movie-row'!$A$2:$Z$101,_xlfn.XMATCH(E$30,'movie-row'!$A$1:$Z$1),0)</f>
        <v>0</v>
      </c>
      <c r="F517" s="27" cm="1">
        <f t="array" ref="F517">VLOOKUP($A517,'movie-row'!$A$2:$Z$101,_xlfn.XMATCH(F$30,'movie-row'!$A$1:$Z$1),0)</f>
        <v>0</v>
      </c>
      <c r="G517" s="18" cm="1">
        <f t="array" ref="G517">VLOOKUP($A517,'movie-row'!$A$2:$Z$101,_xlfn.XMATCH(G$30,'movie-row'!$A$1:$Z$1),0)</f>
        <v>5</v>
      </c>
      <c r="H517" s="18" cm="1">
        <f t="array" ref="H517">VLOOKUP($A517,'movie-row'!$A$2:$Z$101,_xlfn.XMATCH(H$30,'movie-row'!$A$1:$Z$1),0)</f>
        <v>0</v>
      </c>
      <c r="I517" s="18" cm="1">
        <f t="array" ref="I517">VLOOKUP($A517,'movie-row'!$A$2:$Z$101,_xlfn.XMATCH(I$30,'movie-row'!$A$1:$Z$1),0)</f>
        <v>4.5</v>
      </c>
      <c r="J517" s="18" cm="1">
        <f t="array" ref="J517">VLOOKUP($A517,'movie-row'!$A$2:$Z$101,_xlfn.XMATCH(J$30,'movie-row'!$A$1:$Z$1),0)</f>
        <v>0</v>
      </c>
      <c r="K517" s="18" cm="1">
        <f t="array" ref="K517">VLOOKUP($A517,'movie-row'!$A$2:$Z$101,_xlfn.XMATCH(K$30,'movie-row'!$A$1:$Z$1),0)</f>
        <v>0</v>
      </c>
      <c r="L517" s="18" cm="1">
        <f t="array" ref="L517">VLOOKUP($A517,'movie-row'!$A$2:$Z$101,_xlfn.XMATCH(L$30,'movie-row'!$A$1:$Z$1),0)</f>
        <v>0</v>
      </c>
      <c r="M517" s="18" cm="1">
        <f t="array" ref="M517">VLOOKUP($A517,'movie-row'!$A$2:$Z$101,_xlfn.XMATCH(M$30,'movie-row'!$A$1:$Z$1),0)</f>
        <v>0</v>
      </c>
      <c r="N517" s="18" cm="1">
        <f t="array" ref="N517">VLOOKUP($A517,'movie-row'!$A$2:$Z$101,_xlfn.XMATCH(N$30,'movie-row'!$A$1:$Z$1),0)</f>
        <v>0</v>
      </c>
      <c r="O517" s="27" cm="1">
        <f t="array" ref="O517">VLOOKUP($A517,'movie-row'!$A$2:$Z$101,_xlfn.XMATCH(O$30,'movie-row'!$A$1:$Z$1),0)</f>
        <v>0</v>
      </c>
      <c r="P517" s="18" cm="1">
        <f t="array" ref="P517">VLOOKUP($A517,'movie-row'!$A$2:$Z$101,_xlfn.XMATCH(P$30,'movie-row'!$A$1:$Z$1),0)</f>
        <v>0</v>
      </c>
      <c r="Q517" s="18" cm="1">
        <f t="array" ref="Q517">VLOOKUP($A517,'movie-row'!$A$2:$Z$101,_xlfn.XMATCH(Q$30,'movie-row'!$A$1:$Z$1),0)</f>
        <v>0</v>
      </c>
      <c r="R517" s="18" cm="1">
        <f t="array" ref="R517">VLOOKUP($A517,'movie-row'!$A$2:$Z$101,_xlfn.XMATCH(R$30,'movie-row'!$A$1:$Z$1),0)</f>
        <v>0</v>
      </c>
      <c r="S517" s="18" cm="1">
        <f t="array" ref="S517">VLOOKUP($A517,'movie-row'!$A$2:$Z$101,_xlfn.XMATCH(S$30,'movie-row'!$A$1:$Z$1),0)</f>
        <v>0</v>
      </c>
      <c r="T517" s="18" cm="1">
        <f t="array" ref="T517">VLOOKUP($A517,'movie-row'!$A$2:$Z$101,_xlfn.XMATCH(T$30,'movie-row'!$A$1:$Z$1),0)</f>
        <v>0</v>
      </c>
      <c r="U517" s="18" cm="1">
        <f t="array" ref="U517">VLOOKUP($A517,'movie-row'!$A$2:$Z$101,_xlfn.XMATCH(U$30,'movie-row'!$A$1:$Z$1),0)</f>
        <v>0</v>
      </c>
      <c r="V517" s="18" cm="1">
        <f t="array" ref="V517">VLOOKUP($A517,'movie-row'!$A$2:$Z$101,_xlfn.XMATCH(V$30,'movie-row'!$A$1:$Z$1),0)</f>
        <v>0</v>
      </c>
      <c r="W517" s="18" cm="1">
        <f t="array" ref="W517">VLOOKUP($A517,'movie-row'!$A$2:$Z$101,_xlfn.XMATCH(W$30,'movie-row'!$A$1:$Z$1),0)</f>
        <v>0</v>
      </c>
      <c r="X517" s="18" cm="1">
        <f t="array" ref="X517">VLOOKUP($A517,'movie-row'!$A$2:$Z$101,_xlfn.XMATCH(X$30,'movie-row'!$A$1:$Z$1),0)</f>
        <v>0</v>
      </c>
      <c r="Y517" s="18" cm="1">
        <f t="array" ref="Y517">VLOOKUP($A517,'movie-row'!$A$2:$Z$101,_xlfn.XMATCH(Y$30,'movie-row'!$A$1:$Z$1),0)</f>
        <v>0</v>
      </c>
      <c r="Z517" s="18" cm="1">
        <f t="array" ref="Z517">VLOOKUP($A517,'movie-row'!$A$2:$Z$101,_xlfn.XMATCH(Z$30,'movie-row'!$A$1:$Z$1),0)</f>
        <v>0</v>
      </c>
      <c r="AB517" s="38"/>
      <c r="AC517" s="38"/>
      <c r="AD517" s="38"/>
      <c r="AE517" s="38"/>
      <c r="AF517" s="38"/>
      <c r="AG517" s="38"/>
      <c r="AH517" s="38"/>
      <c r="AI517" s="38"/>
      <c r="AJ517" s="38"/>
      <c r="AK517" s="38"/>
      <c r="AL517" s="38"/>
      <c r="AM517" s="38"/>
      <c r="AN517" s="38"/>
      <c r="AO517" s="38"/>
      <c r="AP517" s="38"/>
      <c r="AQ517" s="38"/>
      <c r="AR517" s="38"/>
      <c r="AS517" s="38"/>
      <c r="AT517" s="38"/>
      <c r="AU517" s="38"/>
      <c r="AV517" s="38"/>
      <c r="AW517" s="38"/>
      <c r="AX517" s="38"/>
      <c r="AY517" s="38"/>
      <c r="AZ517" s="38"/>
    </row>
    <row r="518" spans="1:52">
      <c r="A518" s="1" t="str">
        <f t="shared" si="94"/>
        <v>9802: The Rock (1996)</v>
      </c>
      <c r="B518" s="18" cm="1">
        <f t="array" ref="B518">VLOOKUP($A518,'movie-row'!$A$2:$Z$101,_xlfn.XMATCH(B$31,'movie-row'!$A$1:$Z$1),0)</f>
        <v>0</v>
      </c>
      <c r="C518" s="18" cm="1">
        <f t="array" ref="C518">VLOOKUP($A518,'movie-row'!$A$2:$Z$101,_xlfn.XMATCH(C$31,'movie-row'!$A$1:$Z$1),0)</f>
        <v>3.5</v>
      </c>
      <c r="D518" s="18" cm="1">
        <f t="array" ref="D518">VLOOKUP($A518,'movie-row'!$A$2:$Z$101,_xlfn.XMATCH(D$31,'movie-row'!$A$1:$Z$1),0)</f>
        <v>3.5</v>
      </c>
      <c r="E518" s="18" cm="1">
        <f t="array" ref="E518">VLOOKUP($A518,'movie-row'!$A$2:$Z$101,_xlfn.XMATCH(E$31,'movie-row'!$A$1:$Z$1),0)</f>
        <v>4</v>
      </c>
      <c r="F518" s="27" cm="1">
        <f t="array" ref="F518">VLOOKUP($A518,'movie-row'!$A$2:$Z$101,_xlfn.XMATCH(F$31,'movie-row'!$A$1:$Z$1),0)</f>
        <v>2.5</v>
      </c>
      <c r="G518" s="18" cm="1">
        <f t="array" ref="G518">VLOOKUP($A518,'movie-row'!$A$2:$Z$101,_xlfn.XMATCH(G$31,'movie-row'!$A$1:$Z$1),0)</f>
        <v>0</v>
      </c>
      <c r="H518" s="18" cm="1">
        <f t="array" ref="H518">VLOOKUP($A518,'movie-row'!$A$2:$Z$101,_xlfn.XMATCH(H$31,'movie-row'!$A$1:$Z$1),0)</f>
        <v>0</v>
      </c>
      <c r="I518" s="18" cm="1">
        <f t="array" ref="I518">VLOOKUP($A518,'movie-row'!$A$2:$Z$101,_xlfn.XMATCH(I$31,'movie-row'!$A$1:$Z$1),0)</f>
        <v>0</v>
      </c>
      <c r="J518" s="18" cm="1">
        <f t="array" ref="J518">VLOOKUP($A518,'movie-row'!$A$2:$Z$101,_xlfn.XMATCH(J$31,'movie-row'!$A$1:$Z$1),0)</f>
        <v>3.5</v>
      </c>
      <c r="K518" s="18" cm="1">
        <f t="array" ref="K518">VLOOKUP($A518,'movie-row'!$A$2:$Z$101,_xlfn.XMATCH(K$31,'movie-row'!$A$1:$Z$1),0)</f>
        <v>0</v>
      </c>
      <c r="L518" s="18" cm="1">
        <f t="array" ref="L518">VLOOKUP($A518,'movie-row'!$A$2:$Z$101,_xlfn.XMATCH(L$31,'movie-row'!$A$1:$Z$1),0)</f>
        <v>0</v>
      </c>
      <c r="M518" s="18" cm="1">
        <f t="array" ref="M518">VLOOKUP($A518,'movie-row'!$A$2:$Z$101,_xlfn.XMATCH(M$31,'movie-row'!$A$1:$Z$1),0)</f>
        <v>5</v>
      </c>
      <c r="N518" s="18" cm="1">
        <f t="array" ref="N518">VLOOKUP($A518,'movie-row'!$A$2:$Z$101,_xlfn.XMATCH(N$31,'movie-row'!$A$1:$Z$1),0)</f>
        <v>0</v>
      </c>
      <c r="O518" s="27" cm="1">
        <f t="array" ref="O518">VLOOKUP($A518,'movie-row'!$A$2:$Z$101,_xlfn.XMATCH(O$31,'movie-row'!$A$1:$Z$1),0)</f>
        <v>3.5</v>
      </c>
      <c r="P518" s="18" cm="1">
        <f t="array" ref="P518">VLOOKUP($A518,'movie-row'!$A$2:$Z$101,_xlfn.XMATCH(P$31,'movie-row'!$A$1:$Z$1),0)</f>
        <v>0</v>
      </c>
      <c r="Q518" s="18" cm="1">
        <f t="array" ref="Q518">VLOOKUP($A518,'movie-row'!$A$2:$Z$101,_xlfn.XMATCH(Q$31,'movie-row'!$A$1:$Z$1),0)</f>
        <v>2.5</v>
      </c>
      <c r="R518" s="18" cm="1">
        <f t="array" ref="R518">VLOOKUP($A518,'movie-row'!$A$2:$Z$101,_xlfn.XMATCH(R$31,'movie-row'!$A$1:$Z$1),0)</f>
        <v>0</v>
      </c>
      <c r="S518" s="18" cm="1">
        <f t="array" ref="S518">VLOOKUP($A518,'movie-row'!$A$2:$Z$101,_xlfn.XMATCH(S$31,'movie-row'!$A$1:$Z$1),0)</f>
        <v>0</v>
      </c>
      <c r="T518" s="18" cm="1">
        <f t="array" ref="T518">VLOOKUP($A518,'movie-row'!$A$2:$Z$101,_xlfn.XMATCH(T$31,'movie-row'!$A$1:$Z$1),0)</f>
        <v>0</v>
      </c>
      <c r="U518" s="18" cm="1">
        <f t="array" ref="U518">VLOOKUP($A518,'movie-row'!$A$2:$Z$101,_xlfn.XMATCH(U$31,'movie-row'!$A$1:$Z$1),0)</f>
        <v>0</v>
      </c>
      <c r="V518" s="18" cm="1">
        <f t="array" ref="V518">VLOOKUP($A518,'movie-row'!$A$2:$Z$101,_xlfn.XMATCH(V$31,'movie-row'!$A$1:$Z$1),0)</f>
        <v>0</v>
      </c>
      <c r="W518" s="18" cm="1">
        <f t="array" ref="W518">VLOOKUP($A518,'movie-row'!$A$2:$Z$101,_xlfn.XMATCH(W$31,'movie-row'!$A$1:$Z$1),0)</f>
        <v>3</v>
      </c>
      <c r="X518" s="18" cm="1">
        <f t="array" ref="X518">VLOOKUP($A518,'movie-row'!$A$2:$Z$101,_xlfn.XMATCH(X$31,'movie-row'!$A$1:$Z$1),0)</f>
        <v>0</v>
      </c>
      <c r="Y518" s="18" cm="1">
        <f t="array" ref="Y518">VLOOKUP($A518,'movie-row'!$A$2:$Z$101,_xlfn.XMATCH(Y$31,'movie-row'!$A$1:$Z$1),0)</f>
        <v>2.5</v>
      </c>
      <c r="Z518" s="18" cm="1">
        <f t="array" ref="Z518">VLOOKUP($A518,'movie-row'!$A$2:$Z$101,_xlfn.XMATCH(Z$31,'movie-row'!$A$1:$Z$1),0)</f>
        <v>0</v>
      </c>
      <c r="AB518" s="38"/>
      <c r="AC518" s="38"/>
      <c r="AD518" s="38"/>
      <c r="AE518" s="38"/>
      <c r="AF518" s="38"/>
      <c r="AG518" s="38"/>
      <c r="AH518" s="38"/>
      <c r="AI518" s="38"/>
      <c r="AJ518" s="38"/>
      <c r="AK518" s="38"/>
      <c r="AL518" s="38"/>
      <c r="AM518" s="38"/>
      <c r="AN518" s="38"/>
      <c r="AO518" s="38"/>
      <c r="AP518" s="38"/>
      <c r="AQ518" s="38"/>
      <c r="AR518" s="38"/>
      <c r="AS518" s="38"/>
      <c r="AT518" s="38"/>
      <c r="AU518" s="38"/>
      <c r="AV518" s="38"/>
      <c r="AW518" s="38"/>
      <c r="AX518" s="38"/>
      <c r="AY518" s="38"/>
      <c r="AZ518" s="38"/>
    </row>
    <row r="519" spans="1:52">
      <c r="A519" s="1" t="str">
        <f t="shared" si="94"/>
        <v>9802: The Rock (1996)</v>
      </c>
      <c r="B519" s="18" cm="1">
        <f t="array" ref="B519">VLOOKUP($A519,'movie-row'!$A$2:$Z$101,_xlfn.XMATCH(B$32,'movie-row'!$A$1:$Z$1),0)</f>
        <v>3.5</v>
      </c>
      <c r="C519" s="18" cm="1">
        <f t="array" ref="C519">VLOOKUP($A519,'movie-row'!$A$2:$Z$101,_xlfn.XMATCH(C$32,'movie-row'!$A$1:$Z$1),0)</f>
        <v>2</v>
      </c>
      <c r="D519" s="18" cm="1">
        <f t="array" ref="D519">VLOOKUP($A519,'movie-row'!$A$2:$Z$101,_xlfn.XMATCH(D$32,'movie-row'!$A$1:$Z$1),0)</f>
        <v>3</v>
      </c>
      <c r="E519" s="18" cm="1">
        <f t="array" ref="E519">VLOOKUP($A519,'movie-row'!$A$2:$Z$101,_xlfn.XMATCH(E$32,'movie-row'!$A$1:$Z$1),0)</f>
        <v>4.5</v>
      </c>
      <c r="F519" s="27" cm="1">
        <f t="array" ref="F519">VLOOKUP($A519,'movie-row'!$A$2:$Z$101,_xlfn.XMATCH(F$32,'movie-row'!$A$1:$Z$1),0)</f>
        <v>4</v>
      </c>
      <c r="G519" s="18" cm="1">
        <f t="array" ref="G519">VLOOKUP($A519,'movie-row'!$A$2:$Z$101,_xlfn.XMATCH(G$32,'movie-row'!$A$1:$Z$1),0)</f>
        <v>0</v>
      </c>
      <c r="H519" s="18" cm="1">
        <f t="array" ref="H519">VLOOKUP($A519,'movie-row'!$A$2:$Z$101,_xlfn.XMATCH(H$32,'movie-row'!$A$1:$Z$1),0)</f>
        <v>2</v>
      </c>
      <c r="I519" s="18" cm="1">
        <f t="array" ref="I519">VLOOKUP($A519,'movie-row'!$A$2:$Z$101,_xlfn.XMATCH(I$32,'movie-row'!$A$1:$Z$1),0)</f>
        <v>4</v>
      </c>
      <c r="J519" s="18" cm="1">
        <f t="array" ref="J519">VLOOKUP($A519,'movie-row'!$A$2:$Z$101,_xlfn.XMATCH(J$32,'movie-row'!$A$1:$Z$1),0)</f>
        <v>0</v>
      </c>
      <c r="K519" s="18" cm="1">
        <f t="array" ref="K519">VLOOKUP($A519,'movie-row'!$A$2:$Z$101,_xlfn.XMATCH(K$32,'movie-row'!$A$1:$Z$1),0)</f>
        <v>0</v>
      </c>
      <c r="L519" s="18" cm="1">
        <f t="array" ref="L519">VLOOKUP($A519,'movie-row'!$A$2:$Z$101,_xlfn.XMATCH(L$32,'movie-row'!$A$1:$Z$1),0)</f>
        <v>0</v>
      </c>
      <c r="M519" s="18" cm="1">
        <f t="array" ref="M519">VLOOKUP($A519,'movie-row'!$A$2:$Z$101,_xlfn.XMATCH(M$32,'movie-row'!$A$1:$Z$1),0)</f>
        <v>3</v>
      </c>
      <c r="N519" s="18" cm="1">
        <f t="array" ref="N519">VLOOKUP($A519,'movie-row'!$A$2:$Z$101,_xlfn.XMATCH(N$32,'movie-row'!$A$1:$Z$1),0)</f>
        <v>5</v>
      </c>
      <c r="O519" s="27" cm="1">
        <f t="array" ref="O519">VLOOKUP($A519,'movie-row'!$A$2:$Z$101,_xlfn.XMATCH(O$32,'movie-row'!$A$1:$Z$1),0)</f>
        <v>0</v>
      </c>
      <c r="P519" s="18" cm="1">
        <f t="array" ref="P519">VLOOKUP($A519,'movie-row'!$A$2:$Z$101,_xlfn.XMATCH(P$32,'movie-row'!$A$1:$Z$1),0)</f>
        <v>2.5</v>
      </c>
      <c r="Q519" s="18" cm="1">
        <f t="array" ref="Q519">VLOOKUP($A519,'movie-row'!$A$2:$Z$101,_xlfn.XMATCH(Q$32,'movie-row'!$A$1:$Z$1),0)</f>
        <v>0</v>
      </c>
      <c r="R519" s="18" cm="1">
        <f t="array" ref="R519">VLOOKUP($A519,'movie-row'!$A$2:$Z$101,_xlfn.XMATCH(R$32,'movie-row'!$A$1:$Z$1),0)</f>
        <v>3.5</v>
      </c>
      <c r="S519" s="18" cm="1">
        <f t="array" ref="S519">VLOOKUP($A519,'movie-row'!$A$2:$Z$101,_xlfn.XMATCH(S$32,'movie-row'!$A$1:$Z$1),0)</f>
        <v>0</v>
      </c>
      <c r="T519" s="18" cm="1">
        <f t="array" ref="T519">VLOOKUP($A519,'movie-row'!$A$2:$Z$101,_xlfn.XMATCH(T$32,'movie-row'!$A$1:$Z$1),0)</f>
        <v>0</v>
      </c>
      <c r="U519" s="18" cm="1">
        <f t="array" ref="U519">VLOOKUP($A519,'movie-row'!$A$2:$Z$101,_xlfn.XMATCH(U$32,'movie-row'!$A$1:$Z$1),0)</f>
        <v>0</v>
      </c>
      <c r="V519" s="18" cm="1">
        <f t="array" ref="V519">VLOOKUP($A519,'movie-row'!$A$2:$Z$101,_xlfn.XMATCH(V$32,'movie-row'!$A$1:$Z$1),0)</f>
        <v>4</v>
      </c>
      <c r="W519" s="18" cm="1">
        <f t="array" ref="W519">VLOOKUP($A519,'movie-row'!$A$2:$Z$101,_xlfn.XMATCH(W$32,'movie-row'!$A$1:$Z$1),0)</f>
        <v>2</v>
      </c>
      <c r="X519" s="18" cm="1">
        <f t="array" ref="X519">VLOOKUP($A519,'movie-row'!$A$2:$Z$101,_xlfn.XMATCH(X$32,'movie-row'!$A$1:$Z$1),0)</f>
        <v>0</v>
      </c>
      <c r="Y519" s="18" cm="1">
        <f t="array" ref="Y519">VLOOKUP($A519,'movie-row'!$A$2:$Z$101,_xlfn.XMATCH(Y$32,'movie-row'!$A$1:$Z$1),0)</f>
        <v>0</v>
      </c>
      <c r="Z519" s="18" cm="1">
        <f t="array" ref="Z519">VLOOKUP($A519,'movie-row'!$A$2:$Z$101,_xlfn.XMATCH(Z$32,'movie-row'!$A$1:$Z$1),0)</f>
        <v>0</v>
      </c>
      <c r="AB519" s="38"/>
      <c r="AC519" s="38"/>
      <c r="AD519" s="38"/>
      <c r="AE519" s="38"/>
      <c r="AF519" s="38"/>
      <c r="AG519" s="38"/>
      <c r="AH519" s="38"/>
      <c r="AI519" s="38"/>
      <c r="AJ519" s="38"/>
      <c r="AK519" s="38"/>
      <c r="AL519" s="38"/>
      <c r="AM519" s="38"/>
      <c r="AN519" s="38"/>
      <c r="AO519" s="38"/>
      <c r="AP519" s="38"/>
      <c r="AQ519" s="38"/>
      <c r="AR519" s="38"/>
      <c r="AS519" s="38"/>
      <c r="AT519" s="38"/>
      <c r="AU519" s="38"/>
      <c r="AV519" s="38"/>
      <c r="AW519" s="38"/>
      <c r="AX519" s="38"/>
      <c r="AY519" s="38"/>
      <c r="AZ519" s="38"/>
    </row>
    <row r="520" spans="1:52">
      <c r="A520" s="1" t="str">
        <f t="shared" si="94"/>
        <v>9802: The Rock (1996)</v>
      </c>
      <c r="B520" s="18" cm="1">
        <f t="array" ref="B520">VLOOKUP($A520,'movie-row'!$A$2:$Z$101,_xlfn.XMATCH(B$33,'movie-row'!$A$1:$Z$1),0)</f>
        <v>0</v>
      </c>
      <c r="C520" s="18" cm="1">
        <f t="array" ref="C520">VLOOKUP($A520,'movie-row'!$A$2:$Z$101,_xlfn.XMATCH(C$33,'movie-row'!$A$1:$Z$1),0)</f>
        <v>0</v>
      </c>
      <c r="D520" s="18" cm="1">
        <f t="array" ref="D520">VLOOKUP($A520,'movie-row'!$A$2:$Z$101,_xlfn.XMATCH(D$33,'movie-row'!$A$1:$Z$1),0)</f>
        <v>2.5</v>
      </c>
      <c r="E520" s="18" cm="1">
        <f t="array" ref="E520">VLOOKUP($A520,'movie-row'!$A$2:$Z$101,_xlfn.XMATCH(E$33,'movie-row'!$A$1:$Z$1),0)</f>
        <v>0</v>
      </c>
      <c r="F520" s="27" cm="1">
        <f t="array" ref="F520">VLOOKUP($A520,'movie-row'!$A$2:$Z$101,_xlfn.XMATCH(F$33,'movie-row'!$A$1:$Z$1),0)</f>
        <v>4</v>
      </c>
      <c r="G520" s="18" cm="1">
        <f t="array" ref="G520">VLOOKUP($A520,'movie-row'!$A$2:$Z$101,_xlfn.XMATCH(G$33,'movie-row'!$A$1:$Z$1),0)</f>
        <v>2.5</v>
      </c>
      <c r="H520" s="18" cm="1">
        <f t="array" ref="H520">VLOOKUP($A520,'movie-row'!$A$2:$Z$101,_xlfn.XMATCH(H$33,'movie-row'!$A$1:$Z$1),0)</f>
        <v>0</v>
      </c>
      <c r="I520" s="18" cm="1">
        <f t="array" ref="I520">VLOOKUP($A520,'movie-row'!$A$2:$Z$101,_xlfn.XMATCH(I$33,'movie-row'!$A$1:$Z$1),0)</f>
        <v>0</v>
      </c>
      <c r="J520" s="18" cm="1">
        <f t="array" ref="J520">VLOOKUP($A520,'movie-row'!$A$2:$Z$101,_xlfn.XMATCH(J$33,'movie-row'!$A$1:$Z$1),0)</f>
        <v>0</v>
      </c>
      <c r="K520" s="18" cm="1">
        <f t="array" ref="K520">VLOOKUP($A520,'movie-row'!$A$2:$Z$101,_xlfn.XMATCH(K$33,'movie-row'!$A$1:$Z$1),0)</f>
        <v>2.5</v>
      </c>
      <c r="L520" s="18" cm="1">
        <f t="array" ref="L520">VLOOKUP($A520,'movie-row'!$A$2:$Z$101,_xlfn.XMATCH(L$33,'movie-row'!$A$1:$Z$1),0)</f>
        <v>2.5</v>
      </c>
      <c r="M520" s="18" cm="1">
        <f t="array" ref="M520">VLOOKUP($A520,'movie-row'!$A$2:$Z$101,_xlfn.XMATCH(M$33,'movie-row'!$A$1:$Z$1),0)</f>
        <v>2</v>
      </c>
      <c r="N520" s="18" cm="1">
        <f t="array" ref="N520">VLOOKUP($A520,'movie-row'!$A$2:$Z$101,_xlfn.XMATCH(N$33,'movie-row'!$A$1:$Z$1),0)</f>
        <v>0</v>
      </c>
      <c r="O520" s="27" cm="1">
        <f t="array" ref="O520">VLOOKUP($A520,'movie-row'!$A$2:$Z$101,_xlfn.XMATCH(O$33,'movie-row'!$A$1:$Z$1),0)</f>
        <v>2.5</v>
      </c>
      <c r="P520" s="18" cm="1">
        <f t="array" ref="P520">VLOOKUP($A520,'movie-row'!$A$2:$Z$101,_xlfn.XMATCH(P$33,'movie-row'!$A$1:$Z$1),0)</f>
        <v>0</v>
      </c>
      <c r="Q520" s="18" cm="1">
        <f t="array" ref="Q520">VLOOKUP($A520,'movie-row'!$A$2:$Z$101,_xlfn.XMATCH(Q$33,'movie-row'!$A$1:$Z$1),0)</f>
        <v>0</v>
      </c>
      <c r="R520" s="18" cm="1">
        <f t="array" ref="R520">VLOOKUP($A520,'movie-row'!$A$2:$Z$101,_xlfn.XMATCH(R$33,'movie-row'!$A$1:$Z$1),0)</f>
        <v>4</v>
      </c>
      <c r="S520" s="18" cm="1">
        <f t="array" ref="S520">VLOOKUP($A520,'movie-row'!$A$2:$Z$101,_xlfn.XMATCH(S$33,'movie-row'!$A$1:$Z$1),0)</f>
        <v>5</v>
      </c>
      <c r="T520" s="18" cm="1">
        <f t="array" ref="T520">VLOOKUP($A520,'movie-row'!$A$2:$Z$101,_xlfn.XMATCH(T$33,'movie-row'!$A$1:$Z$1),0)</f>
        <v>2.5</v>
      </c>
      <c r="U520" s="18" cm="1">
        <f t="array" ref="U520">VLOOKUP($A520,'movie-row'!$A$2:$Z$101,_xlfn.XMATCH(U$33,'movie-row'!$A$1:$Z$1),0)</f>
        <v>2</v>
      </c>
      <c r="V520" s="18" cm="1">
        <f t="array" ref="V520">VLOOKUP($A520,'movie-row'!$A$2:$Z$101,_xlfn.XMATCH(V$33,'movie-row'!$A$1:$Z$1),0)</f>
        <v>0</v>
      </c>
      <c r="W520" s="18" cm="1">
        <f t="array" ref="W520">VLOOKUP($A520,'movie-row'!$A$2:$Z$101,_xlfn.XMATCH(W$33,'movie-row'!$A$1:$Z$1),0)</f>
        <v>0</v>
      </c>
      <c r="X520" s="18" cm="1">
        <f t="array" ref="X520">VLOOKUP($A520,'movie-row'!$A$2:$Z$101,_xlfn.XMATCH(X$33,'movie-row'!$A$1:$Z$1),0)</f>
        <v>3.5</v>
      </c>
      <c r="Y520" s="18" cm="1">
        <f t="array" ref="Y520">VLOOKUP($A520,'movie-row'!$A$2:$Z$101,_xlfn.XMATCH(Y$33,'movie-row'!$A$1:$Z$1),0)</f>
        <v>3</v>
      </c>
      <c r="Z520" s="18" cm="1">
        <f t="array" ref="Z520">VLOOKUP($A520,'movie-row'!$A$2:$Z$101,_xlfn.XMATCH(Z$33,'movie-row'!$A$1:$Z$1),0)</f>
        <v>3.5</v>
      </c>
      <c r="AB520" s="38"/>
      <c r="AC520" s="38"/>
      <c r="AD520" s="38"/>
      <c r="AE520" s="38"/>
      <c r="AF520" s="38"/>
      <c r="AG520" s="38"/>
      <c r="AH520" s="38"/>
      <c r="AI520" s="38"/>
      <c r="AJ520" s="38"/>
      <c r="AK520" s="38"/>
      <c r="AL520" s="38"/>
      <c r="AM520" s="38"/>
      <c r="AN520" s="38"/>
      <c r="AO520" s="38"/>
      <c r="AP520" s="38"/>
      <c r="AQ520" s="38"/>
      <c r="AR520" s="38"/>
      <c r="AS520" s="38"/>
      <c r="AT520" s="38"/>
      <c r="AU520" s="38"/>
      <c r="AV520" s="38"/>
      <c r="AW520" s="38"/>
      <c r="AX520" s="38"/>
      <c r="AY520" s="38"/>
      <c r="AZ520" s="38"/>
    </row>
    <row r="521" spans="1:52">
      <c r="A521" s="21" t="s">
        <v>95</v>
      </c>
      <c r="B521" s="18" cm="1">
        <f t="array" ref="B521">VLOOKUP($A521,'movie-row'!$A$2:$Z$101,_xlfn.XMATCH(B$29,'movie-row'!$A$1:$Z$1),0)</f>
        <v>3.5</v>
      </c>
      <c r="C521" s="18" cm="1">
        <f t="array" ref="C521">VLOOKUP($A521,'movie-row'!$A$2:$Z$101,_xlfn.XMATCH(C$29,'movie-row'!$A$1:$Z$1),0)</f>
        <v>0</v>
      </c>
      <c r="D521" s="18" cm="1">
        <f t="array" ref="D521">VLOOKUP($A521,'movie-row'!$A$2:$Z$101,_xlfn.XMATCH(D$29,'movie-row'!$A$1:$Z$1),0)</f>
        <v>0</v>
      </c>
      <c r="E521" s="18" cm="1">
        <f t="array" ref="E521">VLOOKUP($A521,'movie-row'!$A$2:$Z$101,_xlfn.XMATCH(E$29,'movie-row'!$A$1:$Z$1),0)</f>
        <v>3.5</v>
      </c>
      <c r="F521" s="27" cm="1">
        <f t="array" ref="F521">VLOOKUP($A521,'movie-row'!$A$2:$Z$101,_xlfn.XMATCH(F$29,'movie-row'!$A$1:$Z$1),0)</f>
        <v>5</v>
      </c>
      <c r="G521" s="18" cm="1">
        <f t="array" ref="G521">VLOOKUP($A521,'movie-row'!$A$2:$Z$101,_xlfn.XMATCH(G$29,'movie-row'!$A$1:$Z$1),0)</f>
        <v>0</v>
      </c>
      <c r="H521" s="18" cm="1">
        <f t="array" ref="H521">VLOOKUP($A521,'movie-row'!$A$2:$Z$101,_xlfn.XMATCH(H$29,'movie-row'!$A$1:$Z$1),0)</f>
        <v>0</v>
      </c>
      <c r="I521" s="18" cm="1">
        <f t="array" ref="I521">VLOOKUP($A521,'movie-row'!$A$2:$Z$101,_xlfn.XMATCH(I$29,'movie-row'!$A$1:$Z$1),0)</f>
        <v>3.5</v>
      </c>
      <c r="J521" s="18" cm="1">
        <f t="array" ref="J521">VLOOKUP($A521,'movie-row'!$A$2:$Z$101,_xlfn.XMATCH(J$29,'movie-row'!$A$1:$Z$1),0)</f>
        <v>3.5</v>
      </c>
      <c r="K521" s="18" cm="1">
        <f t="array" ref="K521">VLOOKUP($A521,'movie-row'!$A$2:$Z$101,_xlfn.XMATCH(K$29,'movie-row'!$A$1:$Z$1),0)</f>
        <v>0</v>
      </c>
      <c r="L521" s="18" cm="1">
        <f t="array" ref="L521">VLOOKUP($A521,'movie-row'!$A$2:$Z$101,_xlfn.XMATCH(L$29,'movie-row'!$A$1:$Z$1),0)</f>
        <v>5</v>
      </c>
      <c r="M521" s="18" cm="1">
        <f t="array" ref="M521">VLOOKUP($A521,'movie-row'!$A$2:$Z$101,_xlfn.XMATCH(M$29,'movie-row'!$A$1:$Z$1),0)</f>
        <v>0</v>
      </c>
      <c r="N521" s="18" cm="1">
        <f t="array" ref="N521">VLOOKUP($A521,'movie-row'!$A$2:$Z$101,_xlfn.XMATCH(N$29,'movie-row'!$A$1:$Z$1),0)</f>
        <v>3.5</v>
      </c>
      <c r="O521" s="27" cm="1">
        <f t="array" ref="O521">VLOOKUP($A521,'movie-row'!$A$2:$Z$101,_xlfn.XMATCH(O$29,'movie-row'!$A$1:$Z$1),0)</f>
        <v>4.5</v>
      </c>
      <c r="P521" s="18" cm="1">
        <f t="array" ref="P521">VLOOKUP($A521,'movie-row'!$A$2:$Z$101,_xlfn.XMATCH(P$29,'movie-row'!$A$1:$Z$1),0)</f>
        <v>5</v>
      </c>
      <c r="Q521" s="18" cm="1">
        <f t="array" ref="Q521">VLOOKUP($A521,'movie-row'!$A$2:$Z$101,_xlfn.XMATCH(Q$29,'movie-row'!$A$1:$Z$1),0)</f>
        <v>0</v>
      </c>
      <c r="R521" s="18" cm="1">
        <f t="array" ref="R521">VLOOKUP($A521,'movie-row'!$A$2:$Z$101,_xlfn.XMATCH(R$29,'movie-row'!$A$1:$Z$1),0)</f>
        <v>3.5</v>
      </c>
      <c r="S521" s="18" cm="1">
        <f t="array" ref="S521">VLOOKUP($A521,'movie-row'!$A$2:$Z$101,_xlfn.XMATCH(S$29,'movie-row'!$A$1:$Z$1),0)</f>
        <v>3</v>
      </c>
      <c r="T521" s="18" cm="1">
        <f t="array" ref="T521">VLOOKUP($A521,'movie-row'!$A$2:$Z$101,_xlfn.XMATCH(T$29,'movie-row'!$A$1:$Z$1),0)</f>
        <v>3.5</v>
      </c>
      <c r="U521" s="18" cm="1">
        <f t="array" ref="U521">VLOOKUP($A521,'movie-row'!$A$2:$Z$101,_xlfn.XMATCH(U$29,'movie-row'!$A$1:$Z$1),0)</f>
        <v>0</v>
      </c>
      <c r="V521" s="18" cm="1">
        <f t="array" ref="V521">VLOOKUP($A521,'movie-row'!$A$2:$Z$101,_xlfn.XMATCH(V$29,'movie-row'!$A$1:$Z$1),0)</f>
        <v>0.5</v>
      </c>
      <c r="W521" s="18" cm="1">
        <f t="array" ref="W521">VLOOKUP($A521,'movie-row'!$A$2:$Z$101,_xlfn.XMATCH(W$29,'movie-row'!$A$1:$Z$1),0)</f>
        <v>3.5</v>
      </c>
      <c r="X521" s="18" cm="1">
        <f t="array" ref="X521">VLOOKUP($A521,'movie-row'!$A$2:$Z$101,_xlfn.XMATCH(X$29,'movie-row'!$A$1:$Z$1),0)</f>
        <v>0</v>
      </c>
      <c r="Y521" s="18" cm="1">
        <f t="array" ref="Y521">VLOOKUP($A521,'movie-row'!$A$2:$Z$101,_xlfn.XMATCH(Y$29,'movie-row'!$A$1:$Z$1),0)</f>
        <v>3.5</v>
      </c>
      <c r="Z521" s="18" cm="1">
        <f t="array" ref="Z521">VLOOKUP($A521,'movie-row'!$A$2:$Z$101,_xlfn.XMATCH(Z$29,'movie-row'!$A$1:$Z$1),0)</f>
        <v>4.5</v>
      </c>
      <c r="AB521" s="38"/>
      <c r="AC521" s="38"/>
      <c r="AD521" s="38"/>
      <c r="AE521" s="38"/>
      <c r="AF521" s="38"/>
      <c r="AG521" s="38"/>
      <c r="AH521" s="38"/>
      <c r="AI521" s="38"/>
      <c r="AJ521" s="38"/>
      <c r="AK521" s="38"/>
      <c r="AL521" s="38"/>
      <c r="AM521" s="38"/>
      <c r="AN521" s="38"/>
      <c r="AO521" s="38"/>
      <c r="AP521" s="38"/>
      <c r="AQ521" s="38"/>
      <c r="AR521" s="38"/>
      <c r="AS521" s="38"/>
      <c r="AT521" s="38"/>
      <c r="AU521" s="38"/>
      <c r="AV521" s="38"/>
      <c r="AW521" s="38"/>
      <c r="AX521" s="38"/>
      <c r="AY521" s="38"/>
      <c r="AZ521" s="38"/>
    </row>
    <row r="522" spans="1:52">
      <c r="A522" s="1" t="str">
        <f t="shared" ref="A522:A525" si="95">A521</f>
        <v>9806: The Incredibles (2004)</v>
      </c>
      <c r="B522" s="18" cm="1">
        <f t="array" ref="B522">VLOOKUP($A522,'movie-row'!$A$2:$Z$101,_xlfn.XMATCH(B$30,'movie-row'!$A$1:$Z$1),0)</f>
        <v>0</v>
      </c>
      <c r="C522" s="18" cm="1">
        <f t="array" ref="C522">VLOOKUP($A522,'movie-row'!$A$2:$Z$101,_xlfn.XMATCH(C$30,'movie-row'!$A$1:$Z$1),0)</f>
        <v>3.5</v>
      </c>
      <c r="D522" s="18" cm="1">
        <f t="array" ref="D522">VLOOKUP($A522,'movie-row'!$A$2:$Z$101,_xlfn.XMATCH(D$30,'movie-row'!$A$1:$Z$1),0)</f>
        <v>0.5</v>
      </c>
      <c r="E522" s="18" cm="1">
        <f t="array" ref="E522">VLOOKUP($A522,'movie-row'!$A$2:$Z$101,_xlfn.XMATCH(E$30,'movie-row'!$A$1:$Z$1),0)</f>
        <v>4.5</v>
      </c>
      <c r="F522" s="27" cm="1">
        <f t="array" ref="F522">VLOOKUP($A522,'movie-row'!$A$2:$Z$101,_xlfn.XMATCH(F$30,'movie-row'!$A$1:$Z$1),0)</f>
        <v>0</v>
      </c>
      <c r="G522" s="18" cm="1">
        <f t="array" ref="G522">VLOOKUP($A522,'movie-row'!$A$2:$Z$101,_xlfn.XMATCH(G$30,'movie-row'!$A$1:$Z$1),0)</f>
        <v>3.5</v>
      </c>
      <c r="H522" s="18" cm="1">
        <f t="array" ref="H522">VLOOKUP($A522,'movie-row'!$A$2:$Z$101,_xlfn.XMATCH(H$30,'movie-row'!$A$1:$Z$1),0)</f>
        <v>3</v>
      </c>
      <c r="I522" s="18" cm="1">
        <f t="array" ref="I522">VLOOKUP($A522,'movie-row'!$A$2:$Z$101,_xlfn.XMATCH(I$30,'movie-row'!$A$1:$Z$1),0)</f>
        <v>0</v>
      </c>
      <c r="J522" s="18" cm="1">
        <f t="array" ref="J522">VLOOKUP($A522,'movie-row'!$A$2:$Z$101,_xlfn.XMATCH(J$30,'movie-row'!$A$1:$Z$1),0)</f>
        <v>0</v>
      </c>
      <c r="K522" s="18" cm="1">
        <f t="array" ref="K522">VLOOKUP($A522,'movie-row'!$A$2:$Z$101,_xlfn.XMATCH(K$30,'movie-row'!$A$1:$Z$1),0)</f>
        <v>3.5</v>
      </c>
      <c r="L522" s="18" cm="1">
        <f t="array" ref="L522">VLOOKUP($A522,'movie-row'!$A$2:$Z$101,_xlfn.XMATCH(L$30,'movie-row'!$A$1:$Z$1),0)</f>
        <v>0</v>
      </c>
      <c r="M522" s="18" cm="1">
        <f t="array" ref="M522">VLOOKUP($A522,'movie-row'!$A$2:$Z$101,_xlfn.XMATCH(M$30,'movie-row'!$A$1:$Z$1),0)</f>
        <v>0</v>
      </c>
      <c r="N522" s="18" cm="1">
        <f t="array" ref="N522">VLOOKUP($A522,'movie-row'!$A$2:$Z$101,_xlfn.XMATCH(N$30,'movie-row'!$A$1:$Z$1),0)</f>
        <v>3</v>
      </c>
      <c r="O522" s="27" cm="1">
        <f t="array" ref="O522">VLOOKUP($A522,'movie-row'!$A$2:$Z$101,_xlfn.XMATCH(O$30,'movie-row'!$A$1:$Z$1),0)</f>
        <v>5</v>
      </c>
      <c r="P522" s="18" cm="1">
        <f t="array" ref="P522">VLOOKUP($A522,'movie-row'!$A$2:$Z$101,_xlfn.XMATCH(P$30,'movie-row'!$A$1:$Z$1),0)</f>
        <v>3.5</v>
      </c>
      <c r="Q522" s="18" cm="1">
        <f t="array" ref="Q522">VLOOKUP($A522,'movie-row'!$A$2:$Z$101,_xlfn.XMATCH(Q$30,'movie-row'!$A$1:$Z$1),0)</f>
        <v>5</v>
      </c>
      <c r="R522" s="18" cm="1">
        <f t="array" ref="R522">VLOOKUP($A522,'movie-row'!$A$2:$Z$101,_xlfn.XMATCH(R$30,'movie-row'!$A$1:$Z$1),0)</f>
        <v>3.5</v>
      </c>
      <c r="S522" s="18" cm="1">
        <f t="array" ref="S522">VLOOKUP($A522,'movie-row'!$A$2:$Z$101,_xlfn.XMATCH(S$30,'movie-row'!$A$1:$Z$1),0)</f>
        <v>4.5</v>
      </c>
      <c r="T522" s="18" cm="1">
        <f t="array" ref="T522">VLOOKUP($A522,'movie-row'!$A$2:$Z$101,_xlfn.XMATCH(T$30,'movie-row'!$A$1:$Z$1),0)</f>
        <v>0</v>
      </c>
      <c r="U522" s="18" cm="1">
        <f t="array" ref="U522">VLOOKUP($A522,'movie-row'!$A$2:$Z$101,_xlfn.XMATCH(U$30,'movie-row'!$A$1:$Z$1),0)</f>
        <v>3</v>
      </c>
      <c r="V522" s="18" cm="1">
        <f t="array" ref="V522">VLOOKUP($A522,'movie-row'!$A$2:$Z$101,_xlfn.XMATCH(V$30,'movie-row'!$A$1:$Z$1),0)</f>
        <v>0</v>
      </c>
      <c r="W522" s="18" cm="1">
        <f t="array" ref="W522">VLOOKUP($A522,'movie-row'!$A$2:$Z$101,_xlfn.XMATCH(W$30,'movie-row'!$A$1:$Z$1),0)</f>
        <v>4.5</v>
      </c>
      <c r="X522" s="18" cm="1">
        <f t="array" ref="X522">VLOOKUP($A522,'movie-row'!$A$2:$Z$101,_xlfn.XMATCH(X$30,'movie-row'!$A$1:$Z$1),0)</f>
        <v>0</v>
      </c>
      <c r="Y522" s="18" cm="1">
        <f t="array" ref="Y522">VLOOKUP($A522,'movie-row'!$A$2:$Z$101,_xlfn.XMATCH(Y$30,'movie-row'!$A$1:$Z$1),0)</f>
        <v>4.5</v>
      </c>
      <c r="Z522" s="18" cm="1">
        <f t="array" ref="Z522">VLOOKUP($A522,'movie-row'!$A$2:$Z$101,_xlfn.XMATCH(Z$30,'movie-row'!$A$1:$Z$1),0)</f>
        <v>5</v>
      </c>
      <c r="AB522" s="38"/>
      <c r="AC522" s="38"/>
      <c r="AD522" s="38"/>
      <c r="AE522" s="38"/>
      <c r="AF522" s="38"/>
      <c r="AG522" s="38"/>
      <c r="AH522" s="38"/>
      <c r="AI522" s="38"/>
      <c r="AJ522" s="38"/>
      <c r="AK522" s="38"/>
      <c r="AL522" s="38"/>
      <c r="AM522" s="38"/>
      <c r="AN522" s="38"/>
      <c r="AO522" s="38"/>
      <c r="AP522" s="38"/>
      <c r="AQ522" s="38"/>
      <c r="AR522" s="38"/>
      <c r="AS522" s="38"/>
      <c r="AT522" s="38"/>
      <c r="AU522" s="38"/>
      <c r="AV522" s="38"/>
      <c r="AW522" s="38"/>
      <c r="AX522" s="38"/>
      <c r="AY522" s="38"/>
      <c r="AZ522" s="38"/>
    </row>
    <row r="523" spans="1:52">
      <c r="A523" s="1" t="str">
        <f t="shared" si="95"/>
        <v>9806: The Incredibles (2004)</v>
      </c>
      <c r="B523" s="18" cm="1">
        <f t="array" ref="B523">VLOOKUP($A523,'movie-row'!$A$2:$Z$101,_xlfn.XMATCH(B$31,'movie-row'!$A$1:$Z$1),0)</f>
        <v>0.5</v>
      </c>
      <c r="C523" s="18" cm="1">
        <f t="array" ref="C523">VLOOKUP($A523,'movie-row'!$A$2:$Z$101,_xlfn.XMATCH(C$31,'movie-row'!$A$1:$Z$1),0)</f>
        <v>5</v>
      </c>
      <c r="D523" s="18" cm="1">
        <f t="array" ref="D523">VLOOKUP($A523,'movie-row'!$A$2:$Z$101,_xlfn.XMATCH(D$31,'movie-row'!$A$1:$Z$1),0)</f>
        <v>3.5</v>
      </c>
      <c r="E523" s="18" cm="1">
        <f t="array" ref="E523">VLOOKUP($A523,'movie-row'!$A$2:$Z$101,_xlfn.XMATCH(E$31,'movie-row'!$A$1:$Z$1),0)</f>
        <v>4.5</v>
      </c>
      <c r="F523" s="27" cm="1">
        <f t="array" ref="F523">VLOOKUP($A523,'movie-row'!$A$2:$Z$101,_xlfn.XMATCH(F$31,'movie-row'!$A$1:$Z$1),0)</f>
        <v>3</v>
      </c>
      <c r="G523" s="18" cm="1">
        <f t="array" ref="G523">VLOOKUP($A523,'movie-row'!$A$2:$Z$101,_xlfn.XMATCH(G$31,'movie-row'!$A$1:$Z$1),0)</f>
        <v>3.5</v>
      </c>
      <c r="H523" s="18" cm="1">
        <f t="array" ref="H523">VLOOKUP($A523,'movie-row'!$A$2:$Z$101,_xlfn.XMATCH(H$31,'movie-row'!$A$1:$Z$1),0)</f>
        <v>3.5</v>
      </c>
      <c r="I523" s="18" cm="1">
        <f t="array" ref="I523">VLOOKUP($A523,'movie-row'!$A$2:$Z$101,_xlfn.XMATCH(I$31,'movie-row'!$A$1:$Z$1),0)</f>
        <v>3</v>
      </c>
      <c r="J523" s="18" cm="1">
        <f t="array" ref="J523">VLOOKUP($A523,'movie-row'!$A$2:$Z$101,_xlfn.XMATCH(J$31,'movie-row'!$A$1:$Z$1),0)</f>
        <v>3.5</v>
      </c>
      <c r="K523" s="18" cm="1">
        <f t="array" ref="K523">VLOOKUP($A523,'movie-row'!$A$2:$Z$101,_xlfn.XMATCH(K$31,'movie-row'!$A$1:$Z$1),0)</f>
        <v>0</v>
      </c>
      <c r="L523" s="18" cm="1">
        <f t="array" ref="L523">VLOOKUP($A523,'movie-row'!$A$2:$Z$101,_xlfn.XMATCH(L$31,'movie-row'!$A$1:$Z$1),0)</f>
        <v>0</v>
      </c>
      <c r="M523" s="18" cm="1">
        <f t="array" ref="M523">VLOOKUP($A523,'movie-row'!$A$2:$Z$101,_xlfn.XMATCH(M$31,'movie-row'!$A$1:$Z$1),0)</f>
        <v>3.5</v>
      </c>
      <c r="N523" s="18" cm="1">
        <f t="array" ref="N523">VLOOKUP($A523,'movie-row'!$A$2:$Z$101,_xlfn.XMATCH(N$31,'movie-row'!$A$1:$Z$1),0)</f>
        <v>0</v>
      </c>
      <c r="O523" s="27" cm="1">
        <f t="array" ref="O523">VLOOKUP($A523,'movie-row'!$A$2:$Z$101,_xlfn.XMATCH(O$31,'movie-row'!$A$1:$Z$1),0)</f>
        <v>3.5</v>
      </c>
      <c r="P523" s="18" cm="1">
        <f t="array" ref="P523">VLOOKUP($A523,'movie-row'!$A$2:$Z$101,_xlfn.XMATCH(P$31,'movie-row'!$A$1:$Z$1),0)</f>
        <v>0</v>
      </c>
      <c r="Q523" s="18" cm="1">
        <f t="array" ref="Q523">VLOOKUP($A523,'movie-row'!$A$2:$Z$101,_xlfn.XMATCH(Q$31,'movie-row'!$A$1:$Z$1),0)</f>
        <v>3.5</v>
      </c>
      <c r="R523" s="18" cm="1">
        <f t="array" ref="R523">VLOOKUP($A523,'movie-row'!$A$2:$Z$101,_xlfn.XMATCH(R$31,'movie-row'!$A$1:$Z$1),0)</f>
        <v>4.5</v>
      </c>
      <c r="S523" s="18" cm="1">
        <f t="array" ref="S523">VLOOKUP($A523,'movie-row'!$A$2:$Z$101,_xlfn.XMATCH(S$31,'movie-row'!$A$1:$Z$1),0)</f>
        <v>5</v>
      </c>
      <c r="T523" s="18" cm="1">
        <f t="array" ref="T523">VLOOKUP($A523,'movie-row'!$A$2:$Z$101,_xlfn.XMATCH(T$31,'movie-row'!$A$1:$Z$1),0)</f>
        <v>4.5</v>
      </c>
      <c r="U523" s="18" cm="1">
        <f t="array" ref="U523">VLOOKUP($A523,'movie-row'!$A$2:$Z$101,_xlfn.XMATCH(U$31,'movie-row'!$A$1:$Z$1),0)</f>
        <v>3.5</v>
      </c>
      <c r="V523" s="18" cm="1">
        <f t="array" ref="V523">VLOOKUP($A523,'movie-row'!$A$2:$Z$101,_xlfn.XMATCH(V$31,'movie-row'!$A$1:$Z$1),0)</f>
        <v>0</v>
      </c>
      <c r="W523" s="18" cm="1">
        <f t="array" ref="W523">VLOOKUP($A523,'movie-row'!$A$2:$Z$101,_xlfn.XMATCH(W$31,'movie-row'!$A$1:$Z$1),0)</f>
        <v>4</v>
      </c>
      <c r="X523" s="18" cm="1">
        <f t="array" ref="X523">VLOOKUP($A523,'movie-row'!$A$2:$Z$101,_xlfn.XMATCH(X$31,'movie-row'!$A$1:$Z$1),0)</f>
        <v>0</v>
      </c>
      <c r="Y523" s="18" cm="1">
        <f t="array" ref="Y523">VLOOKUP($A523,'movie-row'!$A$2:$Z$101,_xlfn.XMATCH(Y$31,'movie-row'!$A$1:$Z$1),0)</f>
        <v>3</v>
      </c>
      <c r="Z523" s="18" cm="1">
        <f t="array" ref="Z523">VLOOKUP($A523,'movie-row'!$A$2:$Z$101,_xlfn.XMATCH(Z$31,'movie-row'!$A$1:$Z$1),0)</f>
        <v>3</v>
      </c>
      <c r="AB523" s="38"/>
      <c r="AC523" s="38"/>
      <c r="AD523" s="38"/>
      <c r="AE523" s="38"/>
      <c r="AF523" s="38"/>
      <c r="AG523" s="38"/>
      <c r="AH523" s="38"/>
      <c r="AI523" s="38"/>
      <c r="AJ523" s="38"/>
      <c r="AK523" s="38"/>
      <c r="AL523" s="38"/>
      <c r="AM523" s="38"/>
      <c r="AN523" s="38"/>
      <c r="AO523" s="38"/>
      <c r="AP523" s="38"/>
      <c r="AQ523" s="38"/>
      <c r="AR523" s="38"/>
      <c r="AS523" s="38"/>
      <c r="AT523" s="38"/>
      <c r="AU523" s="38"/>
      <c r="AV523" s="38"/>
      <c r="AW523" s="38"/>
      <c r="AX523" s="38"/>
      <c r="AY523" s="38"/>
      <c r="AZ523" s="38"/>
    </row>
    <row r="524" spans="1:52">
      <c r="A524" s="1" t="str">
        <f t="shared" si="95"/>
        <v>9806: The Incredibles (2004)</v>
      </c>
      <c r="B524" s="18" cm="1">
        <f t="array" ref="B524">VLOOKUP($A524,'movie-row'!$A$2:$Z$101,_xlfn.XMATCH(B$32,'movie-row'!$A$1:$Z$1),0)</f>
        <v>3.5</v>
      </c>
      <c r="C524" s="18" cm="1">
        <f t="array" ref="C524">VLOOKUP($A524,'movie-row'!$A$2:$Z$101,_xlfn.XMATCH(C$32,'movie-row'!$A$1:$Z$1),0)</f>
        <v>0</v>
      </c>
      <c r="D524" s="18" cm="1">
        <f t="array" ref="D524">VLOOKUP($A524,'movie-row'!$A$2:$Z$101,_xlfn.XMATCH(D$32,'movie-row'!$A$1:$Z$1),0)</f>
        <v>3.5</v>
      </c>
      <c r="E524" s="18" cm="1">
        <f t="array" ref="E524">VLOOKUP($A524,'movie-row'!$A$2:$Z$101,_xlfn.XMATCH(E$32,'movie-row'!$A$1:$Z$1),0)</f>
        <v>0</v>
      </c>
      <c r="F524" s="27" cm="1">
        <f t="array" ref="F524">VLOOKUP($A524,'movie-row'!$A$2:$Z$101,_xlfn.XMATCH(F$32,'movie-row'!$A$1:$Z$1),0)</f>
        <v>4.5</v>
      </c>
      <c r="G524" s="18" cm="1">
        <f t="array" ref="G524">VLOOKUP($A524,'movie-row'!$A$2:$Z$101,_xlfn.XMATCH(G$32,'movie-row'!$A$1:$Z$1),0)</f>
        <v>0.5</v>
      </c>
      <c r="H524" s="18" cm="1">
        <f t="array" ref="H524">VLOOKUP($A524,'movie-row'!$A$2:$Z$101,_xlfn.XMATCH(H$32,'movie-row'!$A$1:$Z$1),0)</f>
        <v>0</v>
      </c>
      <c r="I524" s="18" cm="1">
        <f t="array" ref="I524">VLOOKUP($A524,'movie-row'!$A$2:$Z$101,_xlfn.XMATCH(I$32,'movie-row'!$A$1:$Z$1),0)</f>
        <v>3.5</v>
      </c>
      <c r="J524" s="18" cm="1">
        <f t="array" ref="J524">VLOOKUP($A524,'movie-row'!$A$2:$Z$101,_xlfn.XMATCH(J$32,'movie-row'!$A$1:$Z$1),0)</f>
        <v>3.5</v>
      </c>
      <c r="K524" s="18" cm="1">
        <f t="array" ref="K524">VLOOKUP($A524,'movie-row'!$A$2:$Z$101,_xlfn.XMATCH(K$32,'movie-row'!$A$1:$Z$1),0)</f>
        <v>4.5</v>
      </c>
      <c r="L524" s="18" cm="1">
        <f t="array" ref="L524">VLOOKUP($A524,'movie-row'!$A$2:$Z$101,_xlfn.XMATCH(L$32,'movie-row'!$A$1:$Z$1),0)</f>
        <v>4.5</v>
      </c>
      <c r="M524" s="18" cm="1">
        <f t="array" ref="M524">VLOOKUP($A524,'movie-row'!$A$2:$Z$101,_xlfn.XMATCH(M$32,'movie-row'!$A$1:$Z$1),0)</f>
        <v>4</v>
      </c>
      <c r="N524" s="18" cm="1">
        <f t="array" ref="N524">VLOOKUP($A524,'movie-row'!$A$2:$Z$101,_xlfn.XMATCH(N$32,'movie-row'!$A$1:$Z$1),0)</f>
        <v>3.5</v>
      </c>
      <c r="O524" s="27" cm="1">
        <f t="array" ref="O524">VLOOKUP($A524,'movie-row'!$A$2:$Z$101,_xlfn.XMATCH(O$32,'movie-row'!$A$1:$Z$1),0)</f>
        <v>3.5</v>
      </c>
      <c r="P524" s="18" cm="1">
        <f t="array" ref="P524">VLOOKUP($A524,'movie-row'!$A$2:$Z$101,_xlfn.XMATCH(P$32,'movie-row'!$A$1:$Z$1),0)</f>
        <v>3</v>
      </c>
      <c r="Q524" s="18" cm="1">
        <f t="array" ref="Q524">VLOOKUP($A524,'movie-row'!$A$2:$Z$101,_xlfn.XMATCH(Q$32,'movie-row'!$A$1:$Z$1),0)</f>
        <v>0</v>
      </c>
      <c r="R524" s="18" cm="1">
        <f t="array" ref="R524">VLOOKUP($A524,'movie-row'!$A$2:$Z$101,_xlfn.XMATCH(R$32,'movie-row'!$A$1:$Z$1),0)</f>
        <v>3.5</v>
      </c>
      <c r="S524" s="18" cm="1">
        <f t="array" ref="S524">VLOOKUP($A524,'movie-row'!$A$2:$Z$101,_xlfn.XMATCH(S$32,'movie-row'!$A$1:$Z$1),0)</f>
        <v>0</v>
      </c>
      <c r="T524" s="18" cm="1">
        <f t="array" ref="T524">VLOOKUP($A524,'movie-row'!$A$2:$Z$101,_xlfn.XMATCH(T$32,'movie-row'!$A$1:$Z$1),0)</f>
        <v>0</v>
      </c>
      <c r="U524" s="18" cm="1">
        <f t="array" ref="U524">VLOOKUP($A524,'movie-row'!$A$2:$Z$101,_xlfn.XMATCH(U$32,'movie-row'!$A$1:$Z$1),0)</f>
        <v>5</v>
      </c>
      <c r="V524" s="18" cm="1">
        <f t="array" ref="V524">VLOOKUP($A524,'movie-row'!$A$2:$Z$101,_xlfn.XMATCH(V$32,'movie-row'!$A$1:$Z$1),0)</f>
        <v>4.5</v>
      </c>
      <c r="W524" s="18" cm="1">
        <f t="array" ref="W524">VLOOKUP($A524,'movie-row'!$A$2:$Z$101,_xlfn.XMATCH(W$32,'movie-row'!$A$1:$Z$1),0)</f>
        <v>0</v>
      </c>
      <c r="X524" s="18" cm="1">
        <f t="array" ref="X524">VLOOKUP($A524,'movie-row'!$A$2:$Z$101,_xlfn.XMATCH(X$32,'movie-row'!$A$1:$Z$1),0)</f>
        <v>0.5</v>
      </c>
      <c r="Y524" s="18" cm="1">
        <f t="array" ref="Y524">VLOOKUP($A524,'movie-row'!$A$2:$Z$101,_xlfn.XMATCH(Y$32,'movie-row'!$A$1:$Z$1),0)</f>
        <v>3</v>
      </c>
      <c r="Z524" s="18" cm="1">
        <f t="array" ref="Z524">VLOOKUP($A524,'movie-row'!$A$2:$Z$101,_xlfn.XMATCH(Z$32,'movie-row'!$A$1:$Z$1),0)</f>
        <v>0.5</v>
      </c>
      <c r="AB524" s="38"/>
      <c r="AC524" s="38"/>
      <c r="AD524" s="38"/>
      <c r="AE524" s="38"/>
      <c r="AF524" s="38"/>
      <c r="AG524" s="38"/>
      <c r="AH524" s="38"/>
      <c r="AI524" s="38"/>
      <c r="AJ524" s="38"/>
      <c r="AK524" s="38"/>
      <c r="AL524" s="38"/>
      <c r="AM524" s="38"/>
      <c r="AN524" s="38"/>
      <c r="AO524" s="38"/>
      <c r="AP524" s="38"/>
      <c r="AQ524" s="38"/>
      <c r="AR524" s="38"/>
      <c r="AS524" s="38"/>
      <c r="AT524" s="38"/>
      <c r="AU524" s="38"/>
      <c r="AV524" s="38"/>
      <c r="AW524" s="38"/>
      <c r="AX524" s="38"/>
      <c r="AY524" s="38"/>
      <c r="AZ524" s="38"/>
    </row>
    <row r="525" spans="1:52">
      <c r="A525" s="1" t="str">
        <f t="shared" si="95"/>
        <v>9806: The Incredibles (2004)</v>
      </c>
      <c r="B525" s="18" cm="1">
        <f t="array" ref="B525">VLOOKUP($A525,'movie-row'!$A$2:$Z$101,_xlfn.XMATCH(B$33,'movie-row'!$A$1:$Z$1),0)</f>
        <v>0</v>
      </c>
      <c r="C525" s="18" cm="1">
        <f t="array" ref="C525">VLOOKUP($A525,'movie-row'!$A$2:$Z$101,_xlfn.XMATCH(C$33,'movie-row'!$A$1:$Z$1),0)</f>
        <v>4.5</v>
      </c>
      <c r="D525" s="18" cm="1">
        <f t="array" ref="D525">VLOOKUP($A525,'movie-row'!$A$2:$Z$101,_xlfn.XMATCH(D$33,'movie-row'!$A$1:$Z$1),0)</f>
        <v>3.5</v>
      </c>
      <c r="E525" s="18" cm="1">
        <f t="array" ref="E525">VLOOKUP($A525,'movie-row'!$A$2:$Z$101,_xlfn.XMATCH(E$33,'movie-row'!$A$1:$Z$1),0)</f>
        <v>3.5</v>
      </c>
      <c r="F525" s="27" cm="1">
        <f t="array" ref="F525">VLOOKUP($A525,'movie-row'!$A$2:$Z$101,_xlfn.XMATCH(F$33,'movie-row'!$A$1:$Z$1),0)</f>
        <v>3.5</v>
      </c>
      <c r="G525" s="18" cm="1">
        <f t="array" ref="G525">VLOOKUP($A525,'movie-row'!$A$2:$Z$101,_xlfn.XMATCH(G$33,'movie-row'!$A$1:$Z$1),0)</f>
        <v>3.5</v>
      </c>
      <c r="H525" s="18" cm="1">
        <f t="array" ref="H525">VLOOKUP($A525,'movie-row'!$A$2:$Z$101,_xlfn.XMATCH(H$33,'movie-row'!$A$1:$Z$1),0)</f>
        <v>0</v>
      </c>
      <c r="I525" s="18" cm="1">
        <f t="array" ref="I525">VLOOKUP($A525,'movie-row'!$A$2:$Z$101,_xlfn.XMATCH(I$33,'movie-row'!$A$1:$Z$1),0)</f>
        <v>0</v>
      </c>
      <c r="J525" s="18" cm="1">
        <f t="array" ref="J525">VLOOKUP($A525,'movie-row'!$A$2:$Z$101,_xlfn.XMATCH(J$33,'movie-row'!$A$1:$Z$1),0)</f>
        <v>5</v>
      </c>
      <c r="K525" s="18" cm="1">
        <f t="array" ref="K525">VLOOKUP($A525,'movie-row'!$A$2:$Z$101,_xlfn.XMATCH(K$33,'movie-row'!$A$1:$Z$1),0)</f>
        <v>3.5</v>
      </c>
      <c r="L525" s="18" cm="1">
        <f t="array" ref="L525">VLOOKUP($A525,'movie-row'!$A$2:$Z$101,_xlfn.XMATCH(L$33,'movie-row'!$A$1:$Z$1),0)</f>
        <v>3.5</v>
      </c>
      <c r="M525" s="18" cm="1">
        <f t="array" ref="M525">VLOOKUP($A525,'movie-row'!$A$2:$Z$101,_xlfn.XMATCH(M$33,'movie-row'!$A$1:$Z$1),0)</f>
        <v>0</v>
      </c>
      <c r="N525" s="18" cm="1">
        <f t="array" ref="N525">VLOOKUP($A525,'movie-row'!$A$2:$Z$101,_xlfn.XMATCH(N$33,'movie-row'!$A$1:$Z$1),0)</f>
        <v>0</v>
      </c>
      <c r="O525" s="27" cm="1">
        <f t="array" ref="O525">VLOOKUP($A525,'movie-row'!$A$2:$Z$101,_xlfn.XMATCH(O$33,'movie-row'!$A$1:$Z$1),0)</f>
        <v>3.5</v>
      </c>
      <c r="P525" s="18" cm="1">
        <f t="array" ref="P525">VLOOKUP($A525,'movie-row'!$A$2:$Z$101,_xlfn.XMATCH(P$33,'movie-row'!$A$1:$Z$1),0)</f>
        <v>0</v>
      </c>
      <c r="Q525" s="18" cm="1">
        <f t="array" ref="Q525">VLOOKUP($A525,'movie-row'!$A$2:$Z$101,_xlfn.XMATCH(Q$33,'movie-row'!$A$1:$Z$1),0)</f>
        <v>3.5</v>
      </c>
      <c r="R525" s="18" cm="1">
        <f t="array" ref="R525">VLOOKUP($A525,'movie-row'!$A$2:$Z$101,_xlfn.XMATCH(R$33,'movie-row'!$A$1:$Z$1),0)</f>
        <v>3.5</v>
      </c>
      <c r="S525" s="18" cm="1">
        <f t="array" ref="S525">VLOOKUP($A525,'movie-row'!$A$2:$Z$101,_xlfn.XMATCH(S$33,'movie-row'!$A$1:$Z$1),0)</f>
        <v>3.5</v>
      </c>
      <c r="T525" s="18" cm="1">
        <f t="array" ref="T525">VLOOKUP($A525,'movie-row'!$A$2:$Z$101,_xlfn.XMATCH(T$33,'movie-row'!$A$1:$Z$1),0)</f>
        <v>3</v>
      </c>
      <c r="U525" s="18" cm="1">
        <f t="array" ref="U525">VLOOKUP($A525,'movie-row'!$A$2:$Z$101,_xlfn.XMATCH(U$33,'movie-row'!$A$1:$Z$1),0)</f>
        <v>0</v>
      </c>
      <c r="V525" s="18" cm="1">
        <f t="array" ref="V525">VLOOKUP($A525,'movie-row'!$A$2:$Z$101,_xlfn.XMATCH(V$33,'movie-row'!$A$1:$Z$1),0)</f>
        <v>0</v>
      </c>
      <c r="W525" s="18" cm="1">
        <f t="array" ref="W525">VLOOKUP($A525,'movie-row'!$A$2:$Z$101,_xlfn.XMATCH(W$33,'movie-row'!$A$1:$Z$1),0)</f>
        <v>5</v>
      </c>
      <c r="X525" s="18" cm="1">
        <f t="array" ref="X525">VLOOKUP($A525,'movie-row'!$A$2:$Z$101,_xlfn.XMATCH(X$33,'movie-row'!$A$1:$Z$1),0)</f>
        <v>5</v>
      </c>
      <c r="Y525" s="18" cm="1">
        <f t="array" ref="Y525">VLOOKUP($A525,'movie-row'!$A$2:$Z$101,_xlfn.XMATCH(Y$33,'movie-row'!$A$1:$Z$1),0)</f>
        <v>3.5</v>
      </c>
      <c r="Z525" s="18" cm="1">
        <f t="array" ref="Z525">VLOOKUP($A525,'movie-row'!$A$2:$Z$101,_xlfn.XMATCH(Z$33,'movie-row'!$A$1:$Z$1),0)</f>
        <v>3.5</v>
      </c>
      <c r="AB525" s="38"/>
      <c r="AC525" s="38"/>
      <c r="AD525" s="38"/>
      <c r="AE525" s="38"/>
      <c r="AF525" s="38"/>
      <c r="AG525" s="38"/>
      <c r="AH525" s="38"/>
      <c r="AI525" s="38"/>
      <c r="AJ525" s="38"/>
      <c r="AK525" s="38"/>
      <c r="AL525" s="38"/>
      <c r="AM525" s="38"/>
      <c r="AN525" s="38"/>
      <c r="AO525" s="38"/>
      <c r="AP525" s="38"/>
      <c r="AQ525" s="38"/>
      <c r="AR525" s="38"/>
      <c r="AS525" s="38"/>
      <c r="AT525" s="38"/>
      <c r="AU525" s="38"/>
      <c r="AV525" s="38"/>
      <c r="AW525" s="38"/>
      <c r="AX525" s="38"/>
      <c r="AY525" s="38"/>
      <c r="AZ525" s="38"/>
    </row>
    <row r="526" spans="1:52">
      <c r="A526" s="21" t="s">
        <v>96</v>
      </c>
      <c r="B526" s="18" cm="1">
        <f t="array" ref="B526">VLOOKUP($A526,'movie-row'!$A$2:$Z$101,_xlfn.XMATCH(B$29,'movie-row'!$A$1:$Z$1),0)</f>
        <v>2</v>
      </c>
      <c r="C526" s="18" cm="1">
        <f t="array" ref="C526">VLOOKUP($A526,'movie-row'!$A$2:$Z$101,_xlfn.XMATCH(C$29,'movie-row'!$A$1:$Z$1),0)</f>
        <v>0</v>
      </c>
      <c r="D526" s="18" cm="1">
        <f t="array" ref="D526">VLOOKUP($A526,'movie-row'!$A$2:$Z$101,_xlfn.XMATCH(D$29,'movie-row'!$A$1:$Z$1),0)</f>
        <v>0</v>
      </c>
      <c r="E526" s="18" cm="1">
        <f t="array" ref="E526">VLOOKUP($A526,'movie-row'!$A$2:$Z$101,_xlfn.XMATCH(E$29,'movie-row'!$A$1:$Z$1),0)</f>
        <v>3</v>
      </c>
      <c r="F526" s="27" cm="1">
        <f t="array" ref="F526">VLOOKUP($A526,'movie-row'!$A$2:$Z$101,_xlfn.XMATCH(F$29,'movie-row'!$A$1:$Z$1),0)</f>
        <v>4</v>
      </c>
      <c r="G526" s="18" cm="1">
        <f t="array" ref="G526">VLOOKUP($A526,'movie-row'!$A$2:$Z$101,_xlfn.XMATCH(G$29,'movie-row'!$A$1:$Z$1),0)</f>
        <v>0</v>
      </c>
      <c r="H526" s="18" cm="1">
        <f t="array" ref="H526">VLOOKUP($A526,'movie-row'!$A$2:$Z$101,_xlfn.XMATCH(H$29,'movie-row'!$A$1:$Z$1),0)</f>
        <v>0</v>
      </c>
      <c r="I526" s="18" cm="1">
        <f t="array" ref="I526">VLOOKUP($A526,'movie-row'!$A$2:$Z$101,_xlfn.XMATCH(I$29,'movie-row'!$A$1:$Z$1),0)</f>
        <v>3</v>
      </c>
      <c r="J526" s="18" cm="1">
        <f t="array" ref="J526">VLOOKUP($A526,'movie-row'!$A$2:$Z$101,_xlfn.XMATCH(J$29,'movie-row'!$A$1:$Z$1),0)</f>
        <v>4</v>
      </c>
      <c r="K526" s="18" cm="1">
        <f t="array" ref="K526">VLOOKUP($A526,'movie-row'!$A$2:$Z$101,_xlfn.XMATCH(K$29,'movie-row'!$A$1:$Z$1),0)</f>
        <v>0</v>
      </c>
      <c r="L526" s="18" cm="1">
        <f t="array" ref="L526">VLOOKUP($A526,'movie-row'!$A$2:$Z$101,_xlfn.XMATCH(L$29,'movie-row'!$A$1:$Z$1),0)</f>
        <v>2</v>
      </c>
      <c r="M526" s="18" cm="1">
        <f t="array" ref="M526">VLOOKUP($A526,'movie-row'!$A$2:$Z$101,_xlfn.XMATCH(M$29,'movie-row'!$A$1:$Z$1),0)</f>
        <v>0</v>
      </c>
      <c r="N526" s="18" cm="1">
        <f t="array" ref="N526">VLOOKUP($A526,'movie-row'!$A$2:$Z$101,_xlfn.XMATCH(N$29,'movie-row'!$A$1:$Z$1),0)</f>
        <v>3.5</v>
      </c>
      <c r="O526" s="27" cm="1">
        <f t="array" ref="O526">VLOOKUP($A526,'movie-row'!$A$2:$Z$101,_xlfn.XMATCH(O$29,'movie-row'!$A$1:$Z$1),0)</f>
        <v>4</v>
      </c>
      <c r="P526" s="18" cm="1">
        <f t="array" ref="P526">VLOOKUP($A526,'movie-row'!$A$2:$Z$101,_xlfn.XMATCH(P$29,'movie-row'!$A$1:$Z$1),0)</f>
        <v>5</v>
      </c>
      <c r="Q526" s="18" cm="1">
        <f t="array" ref="Q526">VLOOKUP($A526,'movie-row'!$A$2:$Z$101,_xlfn.XMATCH(Q$29,'movie-row'!$A$1:$Z$1),0)</f>
        <v>0</v>
      </c>
      <c r="R526" s="18" cm="1">
        <f t="array" ref="R526">VLOOKUP($A526,'movie-row'!$A$2:$Z$101,_xlfn.XMATCH(R$29,'movie-row'!$A$1:$Z$1),0)</f>
        <v>3</v>
      </c>
      <c r="S526" s="18" cm="1">
        <f t="array" ref="S526">VLOOKUP($A526,'movie-row'!$A$2:$Z$101,_xlfn.XMATCH(S$29,'movie-row'!$A$1:$Z$1),0)</f>
        <v>4</v>
      </c>
      <c r="T526" s="18" cm="1">
        <f t="array" ref="T526">VLOOKUP($A526,'movie-row'!$A$2:$Z$101,_xlfn.XMATCH(T$29,'movie-row'!$A$1:$Z$1),0)</f>
        <v>3</v>
      </c>
      <c r="U526" s="18" cm="1">
        <f t="array" ref="U526">VLOOKUP($A526,'movie-row'!$A$2:$Z$101,_xlfn.XMATCH(U$29,'movie-row'!$A$1:$Z$1),0)</f>
        <v>0</v>
      </c>
      <c r="V526" s="18" cm="1">
        <f t="array" ref="V526">VLOOKUP($A526,'movie-row'!$A$2:$Z$101,_xlfn.XMATCH(V$29,'movie-row'!$A$1:$Z$1),0)</f>
        <v>0</v>
      </c>
      <c r="W526" s="18" cm="1">
        <f t="array" ref="W526">VLOOKUP($A526,'movie-row'!$A$2:$Z$101,_xlfn.XMATCH(W$29,'movie-row'!$A$1:$Z$1),0)</f>
        <v>4</v>
      </c>
      <c r="X526" s="18" cm="1">
        <f t="array" ref="X526">VLOOKUP($A526,'movie-row'!$A$2:$Z$101,_xlfn.XMATCH(X$29,'movie-row'!$A$1:$Z$1),0)</f>
        <v>0</v>
      </c>
      <c r="Y526" s="18" cm="1">
        <f t="array" ref="Y526">VLOOKUP($A526,'movie-row'!$A$2:$Z$101,_xlfn.XMATCH(Y$29,'movie-row'!$A$1:$Z$1),0)</f>
        <v>0</v>
      </c>
      <c r="Z526" s="18" cm="1">
        <f t="array" ref="Z526">VLOOKUP($A526,'movie-row'!$A$2:$Z$101,_xlfn.XMATCH(Z$29,'movie-row'!$A$1:$Z$1),0)</f>
        <v>4</v>
      </c>
      <c r="AB526" s="38"/>
      <c r="AC526" s="38"/>
      <c r="AD526" s="38"/>
      <c r="AE526" s="38"/>
      <c r="AF526" s="38"/>
      <c r="AG526" s="38"/>
      <c r="AH526" s="38"/>
      <c r="AI526" s="38"/>
      <c r="AJ526" s="38"/>
      <c r="AK526" s="38"/>
      <c r="AL526" s="38"/>
      <c r="AM526" s="38"/>
      <c r="AN526" s="38"/>
      <c r="AO526" s="38"/>
      <c r="AP526" s="38"/>
      <c r="AQ526" s="38"/>
      <c r="AR526" s="38"/>
      <c r="AS526" s="38"/>
      <c r="AT526" s="38"/>
      <c r="AU526" s="38"/>
      <c r="AV526" s="38"/>
      <c r="AW526" s="38"/>
      <c r="AX526" s="38"/>
      <c r="AY526" s="38"/>
      <c r="AZ526" s="38"/>
    </row>
    <row r="527" spans="1:52">
      <c r="A527" s="1" t="str">
        <f t="shared" ref="A527:A530" si="96">A526</f>
        <v>10020: Beauty and the Beast (1991)</v>
      </c>
      <c r="B527" s="18" cm="1">
        <f t="array" ref="B527">VLOOKUP($A527,'movie-row'!$A$2:$Z$101,_xlfn.XMATCH(B$30,'movie-row'!$A$1:$Z$1),0)</f>
        <v>0</v>
      </c>
      <c r="C527" s="18" cm="1">
        <f t="array" ref="C527">VLOOKUP($A527,'movie-row'!$A$2:$Z$101,_xlfn.XMATCH(C$30,'movie-row'!$A$1:$Z$1),0)</f>
        <v>4</v>
      </c>
      <c r="D527" s="18" cm="1">
        <f t="array" ref="D527">VLOOKUP($A527,'movie-row'!$A$2:$Z$101,_xlfn.XMATCH(D$30,'movie-row'!$A$1:$Z$1),0)</f>
        <v>0</v>
      </c>
      <c r="E527" s="18" cm="1">
        <f t="array" ref="E527">VLOOKUP($A527,'movie-row'!$A$2:$Z$101,_xlfn.XMATCH(E$30,'movie-row'!$A$1:$Z$1),0)</f>
        <v>4</v>
      </c>
      <c r="F527" s="27" cm="1">
        <f t="array" ref="F527">VLOOKUP($A527,'movie-row'!$A$2:$Z$101,_xlfn.XMATCH(F$30,'movie-row'!$A$1:$Z$1),0)</f>
        <v>0</v>
      </c>
      <c r="G527" s="18" cm="1">
        <f t="array" ref="G527">VLOOKUP($A527,'movie-row'!$A$2:$Z$101,_xlfn.XMATCH(G$30,'movie-row'!$A$1:$Z$1),0)</f>
        <v>3</v>
      </c>
      <c r="H527" s="18" cm="1">
        <f t="array" ref="H527">VLOOKUP($A527,'movie-row'!$A$2:$Z$101,_xlfn.XMATCH(H$30,'movie-row'!$A$1:$Z$1),0)</f>
        <v>4</v>
      </c>
      <c r="I527" s="18" cm="1">
        <f t="array" ref="I527">VLOOKUP($A527,'movie-row'!$A$2:$Z$101,_xlfn.XMATCH(I$30,'movie-row'!$A$1:$Z$1),0)</f>
        <v>0</v>
      </c>
      <c r="J527" s="18" cm="1">
        <f t="array" ref="J527">VLOOKUP($A527,'movie-row'!$A$2:$Z$101,_xlfn.XMATCH(J$30,'movie-row'!$A$1:$Z$1),0)</f>
        <v>0</v>
      </c>
      <c r="K527" s="18" cm="1">
        <f t="array" ref="K527">VLOOKUP($A527,'movie-row'!$A$2:$Z$101,_xlfn.XMATCH(K$30,'movie-row'!$A$1:$Z$1),0)</f>
        <v>2</v>
      </c>
      <c r="L527" s="18" cm="1">
        <f t="array" ref="L527">VLOOKUP($A527,'movie-row'!$A$2:$Z$101,_xlfn.XMATCH(L$30,'movie-row'!$A$1:$Z$1),0)</f>
        <v>0</v>
      </c>
      <c r="M527" s="18" cm="1">
        <f t="array" ref="M527">VLOOKUP($A527,'movie-row'!$A$2:$Z$101,_xlfn.XMATCH(M$30,'movie-row'!$A$1:$Z$1),0)</f>
        <v>0</v>
      </c>
      <c r="N527" s="18" cm="1">
        <f t="array" ref="N527">VLOOKUP($A527,'movie-row'!$A$2:$Z$101,_xlfn.XMATCH(N$30,'movie-row'!$A$1:$Z$1),0)</f>
        <v>4</v>
      </c>
      <c r="O527" s="27" cm="1">
        <f t="array" ref="O527">VLOOKUP($A527,'movie-row'!$A$2:$Z$101,_xlfn.XMATCH(O$30,'movie-row'!$A$1:$Z$1),0)</f>
        <v>5</v>
      </c>
      <c r="P527" s="18" cm="1">
        <f t="array" ref="P527">VLOOKUP($A527,'movie-row'!$A$2:$Z$101,_xlfn.XMATCH(P$30,'movie-row'!$A$1:$Z$1),0)</f>
        <v>0</v>
      </c>
      <c r="Q527" s="18" cm="1">
        <f t="array" ref="Q527">VLOOKUP($A527,'movie-row'!$A$2:$Z$101,_xlfn.XMATCH(Q$30,'movie-row'!$A$1:$Z$1),0)</f>
        <v>5</v>
      </c>
      <c r="R527" s="18" cm="1">
        <f t="array" ref="R527">VLOOKUP($A527,'movie-row'!$A$2:$Z$101,_xlfn.XMATCH(R$30,'movie-row'!$A$1:$Z$1),0)</f>
        <v>0</v>
      </c>
      <c r="S527" s="18" cm="1">
        <f t="array" ref="S527">VLOOKUP($A527,'movie-row'!$A$2:$Z$101,_xlfn.XMATCH(S$30,'movie-row'!$A$1:$Z$1),0)</f>
        <v>4</v>
      </c>
      <c r="T527" s="18" cm="1">
        <f t="array" ref="T527">VLOOKUP($A527,'movie-row'!$A$2:$Z$101,_xlfn.XMATCH(T$30,'movie-row'!$A$1:$Z$1),0)</f>
        <v>0</v>
      </c>
      <c r="U527" s="18" cm="1">
        <f t="array" ref="U527">VLOOKUP($A527,'movie-row'!$A$2:$Z$101,_xlfn.XMATCH(U$30,'movie-row'!$A$1:$Z$1),0)</f>
        <v>4</v>
      </c>
      <c r="V527" s="18" cm="1">
        <f t="array" ref="V527">VLOOKUP($A527,'movie-row'!$A$2:$Z$101,_xlfn.XMATCH(V$30,'movie-row'!$A$1:$Z$1),0)</f>
        <v>0</v>
      </c>
      <c r="W527" s="18" cm="1">
        <f t="array" ref="W527">VLOOKUP($A527,'movie-row'!$A$2:$Z$101,_xlfn.XMATCH(W$30,'movie-row'!$A$1:$Z$1),0)</f>
        <v>4</v>
      </c>
      <c r="X527" s="18" cm="1">
        <f t="array" ref="X527">VLOOKUP($A527,'movie-row'!$A$2:$Z$101,_xlfn.XMATCH(X$30,'movie-row'!$A$1:$Z$1),0)</f>
        <v>0</v>
      </c>
      <c r="Y527" s="18" cm="1">
        <f t="array" ref="Y527">VLOOKUP($A527,'movie-row'!$A$2:$Z$101,_xlfn.XMATCH(Y$30,'movie-row'!$A$1:$Z$1),0)</f>
        <v>4</v>
      </c>
      <c r="Z527" s="18" cm="1">
        <f t="array" ref="Z527">VLOOKUP($A527,'movie-row'!$A$2:$Z$101,_xlfn.XMATCH(Z$30,'movie-row'!$A$1:$Z$1),0)</f>
        <v>5</v>
      </c>
      <c r="AB527" s="38"/>
      <c r="AC527" s="38"/>
      <c r="AD527" s="38"/>
      <c r="AE527" s="38"/>
      <c r="AF527" s="38"/>
      <c r="AG527" s="38"/>
      <c r="AH527" s="38"/>
      <c r="AI527" s="38"/>
      <c r="AJ527" s="38"/>
      <c r="AK527" s="38"/>
      <c r="AL527" s="38"/>
      <c r="AM527" s="38"/>
      <c r="AN527" s="38"/>
      <c r="AO527" s="38"/>
      <c r="AP527" s="38"/>
      <c r="AQ527" s="38"/>
      <c r="AR527" s="38"/>
      <c r="AS527" s="38"/>
      <c r="AT527" s="38"/>
      <c r="AU527" s="38"/>
      <c r="AV527" s="38"/>
      <c r="AW527" s="38"/>
      <c r="AX527" s="38"/>
      <c r="AY527" s="38"/>
      <c r="AZ527" s="38"/>
    </row>
    <row r="528" spans="1:52">
      <c r="A528" s="1" t="str">
        <f t="shared" si="96"/>
        <v>10020: Beauty and the Beast (1991)</v>
      </c>
      <c r="B528" s="18" cm="1">
        <f t="array" ref="B528">VLOOKUP($A528,'movie-row'!$A$2:$Z$101,_xlfn.XMATCH(B$31,'movie-row'!$A$1:$Z$1),0)</f>
        <v>0</v>
      </c>
      <c r="C528" s="18" cm="1">
        <f t="array" ref="C528">VLOOKUP($A528,'movie-row'!$A$2:$Z$101,_xlfn.XMATCH(C$31,'movie-row'!$A$1:$Z$1),0)</f>
        <v>4</v>
      </c>
      <c r="D528" s="18" cm="1">
        <f t="array" ref="D528">VLOOKUP($A528,'movie-row'!$A$2:$Z$101,_xlfn.XMATCH(D$31,'movie-row'!$A$1:$Z$1),0)</f>
        <v>3.5</v>
      </c>
      <c r="E528" s="18" cm="1">
        <f t="array" ref="E528">VLOOKUP($A528,'movie-row'!$A$2:$Z$101,_xlfn.XMATCH(E$31,'movie-row'!$A$1:$Z$1),0)</f>
        <v>0</v>
      </c>
      <c r="F528" s="27" cm="1">
        <f t="array" ref="F528">VLOOKUP($A528,'movie-row'!$A$2:$Z$101,_xlfn.XMATCH(F$31,'movie-row'!$A$1:$Z$1),0)</f>
        <v>2.5</v>
      </c>
      <c r="G528" s="18" cm="1">
        <f t="array" ref="G528">VLOOKUP($A528,'movie-row'!$A$2:$Z$101,_xlfn.XMATCH(G$31,'movie-row'!$A$1:$Z$1),0)</f>
        <v>0</v>
      </c>
      <c r="H528" s="18" cm="1">
        <f t="array" ref="H528">VLOOKUP($A528,'movie-row'!$A$2:$Z$101,_xlfn.XMATCH(H$31,'movie-row'!$A$1:$Z$1),0)</f>
        <v>2</v>
      </c>
      <c r="I528" s="18" cm="1">
        <f t="array" ref="I528">VLOOKUP($A528,'movie-row'!$A$2:$Z$101,_xlfn.XMATCH(I$31,'movie-row'!$A$1:$Z$1),0)</f>
        <v>4</v>
      </c>
      <c r="J528" s="18" cm="1">
        <f t="array" ref="J528">VLOOKUP($A528,'movie-row'!$A$2:$Z$101,_xlfn.XMATCH(J$31,'movie-row'!$A$1:$Z$1),0)</f>
        <v>3.5</v>
      </c>
      <c r="K528" s="18" cm="1">
        <f t="array" ref="K528">VLOOKUP($A528,'movie-row'!$A$2:$Z$101,_xlfn.XMATCH(K$31,'movie-row'!$A$1:$Z$1),0)</f>
        <v>0</v>
      </c>
      <c r="L528" s="18" cm="1">
        <f t="array" ref="L528">VLOOKUP($A528,'movie-row'!$A$2:$Z$101,_xlfn.XMATCH(L$31,'movie-row'!$A$1:$Z$1),0)</f>
        <v>0</v>
      </c>
      <c r="M528" s="18" cm="1">
        <f t="array" ref="M528">VLOOKUP($A528,'movie-row'!$A$2:$Z$101,_xlfn.XMATCH(M$31,'movie-row'!$A$1:$Z$1),0)</f>
        <v>3</v>
      </c>
      <c r="N528" s="18" cm="1">
        <f t="array" ref="N528">VLOOKUP($A528,'movie-row'!$A$2:$Z$101,_xlfn.XMATCH(N$31,'movie-row'!$A$1:$Z$1),0)</f>
        <v>0</v>
      </c>
      <c r="O528" s="27" cm="1">
        <f t="array" ref="O528">VLOOKUP($A528,'movie-row'!$A$2:$Z$101,_xlfn.XMATCH(O$31,'movie-row'!$A$1:$Z$1),0)</f>
        <v>3.5</v>
      </c>
      <c r="P528" s="18" cm="1">
        <f t="array" ref="P528">VLOOKUP($A528,'movie-row'!$A$2:$Z$101,_xlfn.XMATCH(P$31,'movie-row'!$A$1:$Z$1),0)</f>
        <v>0</v>
      </c>
      <c r="Q528" s="18" cm="1">
        <f t="array" ref="Q528">VLOOKUP($A528,'movie-row'!$A$2:$Z$101,_xlfn.XMATCH(Q$31,'movie-row'!$A$1:$Z$1),0)</f>
        <v>4</v>
      </c>
      <c r="R528" s="18" cm="1">
        <f t="array" ref="R528">VLOOKUP($A528,'movie-row'!$A$2:$Z$101,_xlfn.XMATCH(R$31,'movie-row'!$A$1:$Z$1),0)</f>
        <v>4</v>
      </c>
      <c r="S528" s="18" cm="1">
        <f t="array" ref="S528">VLOOKUP($A528,'movie-row'!$A$2:$Z$101,_xlfn.XMATCH(S$31,'movie-row'!$A$1:$Z$1),0)</f>
        <v>5</v>
      </c>
      <c r="T528" s="18" cm="1">
        <f t="array" ref="T528">VLOOKUP($A528,'movie-row'!$A$2:$Z$101,_xlfn.XMATCH(T$31,'movie-row'!$A$1:$Z$1),0)</f>
        <v>4</v>
      </c>
      <c r="U528" s="18" cm="1">
        <f t="array" ref="U528">VLOOKUP($A528,'movie-row'!$A$2:$Z$101,_xlfn.XMATCH(U$31,'movie-row'!$A$1:$Z$1),0)</f>
        <v>2</v>
      </c>
      <c r="V528" s="18" cm="1">
        <f t="array" ref="V528">VLOOKUP($A528,'movie-row'!$A$2:$Z$101,_xlfn.XMATCH(V$31,'movie-row'!$A$1:$Z$1),0)</f>
        <v>0</v>
      </c>
      <c r="W528" s="18" cm="1">
        <f t="array" ref="W528">VLOOKUP($A528,'movie-row'!$A$2:$Z$101,_xlfn.XMATCH(W$31,'movie-row'!$A$1:$Z$1),0)</f>
        <v>3</v>
      </c>
      <c r="X528" s="18" cm="1">
        <f t="array" ref="X528">VLOOKUP($A528,'movie-row'!$A$2:$Z$101,_xlfn.XMATCH(X$31,'movie-row'!$A$1:$Z$1),0)</f>
        <v>0</v>
      </c>
      <c r="Y528" s="18" cm="1">
        <f t="array" ref="Y528">VLOOKUP($A528,'movie-row'!$A$2:$Z$101,_xlfn.XMATCH(Y$31,'movie-row'!$A$1:$Z$1),0)</f>
        <v>2.5</v>
      </c>
      <c r="Z528" s="18" cm="1">
        <f t="array" ref="Z528">VLOOKUP($A528,'movie-row'!$A$2:$Z$101,_xlfn.XMATCH(Z$31,'movie-row'!$A$1:$Z$1),0)</f>
        <v>4</v>
      </c>
      <c r="AB528" s="38"/>
      <c r="AC528" s="38"/>
      <c r="AD528" s="38"/>
      <c r="AE528" s="38"/>
      <c r="AF528" s="38"/>
      <c r="AG528" s="38"/>
      <c r="AH528" s="38"/>
      <c r="AI528" s="38"/>
      <c r="AJ528" s="38"/>
      <c r="AK528" s="38"/>
      <c r="AL528" s="38"/>
      <c r="AM528" s="38"/>
      <c r="AN528" s="38"/>
      <c r="AO528" s="38"/>
      <c r="AP528" s="38"/>
      <c r="AQ528" s="38"/>
      <c r="AR528" s="38"/>
      <c r="AS528" s="38"/>
      <c r="AT528" s="38"/>
      <c r="AU528" s="38"/>
      <c r="AV528" s="38"/>
      <c r="AW528" s="38"/>
      <c r="AX528" s="38"/>
      <c r="AY528" s="38"/>
      <c r="AZ528" s="38"/>
    </row>
    <row r="529" spans="1:52">
      <c r="A529" s="1" t="str">
        <f t="shared" si="96"/>
        <v>10020: Beauty and the Beast (1991)</v>
      </c>
      <c r="B529" s="18" cm="1">
        <f t="array" ref="B529">VLOOKUP($A529,'movie-row'!$A$2:$Z$101,_xlfn.XMATCH(B$32,'movie-row'!$A$1:$Z$1),0)</f>
        <v>3.5</v>
      </c>
      <c r="C529" s="18" cm="1">
        <f t="array" ref="C529">VLOOKUP($A529,'movie-row'!$A$2:$Z$101,_xlfn.XMATCH(C$32,'movie-row'!$A$1:$Z$1),0)</f>
        <v>0</v>
      </c>
      <c r="D529" s="18" cm="1">
        <f t="array" ref="D529">VLOOKUP($A529,'movie-row'!$A$2:$Z$101,_xlfn.XMATCH(D$32,'movie-row'!$A$1:$Z$1),0)</f>
        <v>4</v>
      </c>
      <c r="E529" s="18" cm="1">
        <f t="array" ref="E529">VLOOKUP($A529,'movie-row'!$A$2:$Z$101,_xlfn.XMATCH(E$32,'movie-row'!$A$1:$Z$1),0)</f>
        <v>0</v>
      </c>
      <c r="F529" s="27" cm="1">
        <f t="array" ref="F529">VLOOKUP($A529,'movie-row'!$A$2:$Z$101,_xlfn.XMATCH(F$32,'movie-row'!$A$1:$Z$1),0)</f>
        <v>0</v>
      </c>
      <c r="G529" s="18" cm="1">
        <f t="array" ref="G529">VLOOKUP($A529,'movie-row'!$A$2:$Z$101,_xlfn.XMATCH(G$32,'movie-row'!$A$1:$Z$1),0)</f>
        <v>0</v>
      </c>
      <c r="H529" s="18" cm="1">
        <f t="array" ref="H529">VLOOKUP($A529,'movie-row'!$A$2:$Z$101,_xlfn.XMATCH(H$32,'movie-row'!$A$1:$Z$1),0)</f>
        <v>0</v>
      </c>
      <c r="I529" s="18" cm="1">
        <f t="array" ref="I529">VLOOKUP($A529,'movie-row'!$A$2:$Z$101,_xlfn.XMATCH(I$32,'movie-row'!$A$1:$Z$1),0)</f>
        <v>0</v>
      </c>
      <c r="J529" s="18" cm="1">
        <f t="array" ref="J529">VLOOKUP($A529,'movie-row'!$A$2:$Z$101,_xlfn.XMATCH(J$32,'movie-row'!$A$1:$Z$1),0)</f>
        <v>0</v>
      </c>
      <c r="K529" s="18" cm="1">
        <f t="array" ref="K529">VLOOKUP($A529,'movie-row'!$A$2:$Z$101,_xlfn.XMATCH(K$32,'movie-row'!$A$1:$Z$1),0)</f>
        <v>4</v>
      </c>
      <c r="L529" s="18" cm="1">
        <f t="array" ref="L529">VLOOKUP($A529,'movie-row'!$A$2:$Z$101,_xlfn.XMATCH(L$32,'movie-row'!$A$1:$Z$1),0)</f>
        <v>4</v>
      </c>
      <c r="M529" s="18" cm="1">
        <f t="array" ref="M529">VLOOKUP($A529,'movie-row'!$A$2:$Z$101,_xlfn.XMATCH(M$32,'movie-row'!$A$1:$Z$1),0)</f>
        <v>3</v>
      </c>
      <c r="N529" s="18" cm="1">
        <f t="array" ref="N529">VLOOKUP($A529,'movie-row'!$A$2:$Z$101,_xlfn.XMATCH(N$32,'movie-row'!$A$1:$Z$1),0)</f>
        <v>3</v>
      </c>
      <c r="O529" s="27" cm="1">
        <f t="array" ref="O529">VLOOKUP($A529,'movie-row'!$A$2:$Z$101,_xlfn.XMATCH(O$32,'movie-row'!$A$1:$Z$1),0)</f>
        <v>2</v>
      </c>
      <c r="P529" s="18" cm="1">
        <f t="array" ref="P529">VLOOKUP($A529,'movie-row'!$A$2:$Z$101,_xlfn.XMATCH(P$32,'movie-row'!$A$1:$Z$1),0)</f>
        <v>2.5</v>
      </c>
      <c r="Q529" s="18" cm="1">
        <f t="array" ref="Q529">VLOOKUP($A529,'movie-row'!$A$2:$Z$101,_xlfn.XMATCH(Q$32,'movie-row'!$A$1:$Z$1),0)</f>
        <v>0</v>
      </c>
      <c r="R529" s="18" cm="1">
        <f t="array" ref="R529">VLOOKUP($A529,'movie-row'!$A$2:$Z$101,_xlfn.XMATCH(R$32,'movie-row'!$A$1:$Z$1),0)</f>
        <v>3.5</v>
      </c>
      <c r="S529" s="18" cm="1">
        <f t="array" ref="S529">VLOOKUP($A529,'movie-row'!$A$2:$Z$101,_xlfn.XMATCH(S$32,'movie-row'!$A$1:$Z$1),0)</f>
        <v>0</v>
      </c>
      <c r="T529" s="18" cm="1">
        <f t="array" ref="T529">VLOOKUP($A529,'movie-row'!$A$2:$Z$101,_xlfn.XMATCH(T$32,'movie-row'!$A$1:$Z$1),0)</f>
        <v>0</v>
      </c>
      <c r="U529" s="18" cm="1">
        <f t="array" ref="U529">VLOOKUP($A529,'movie-row'!$A$2:$Z$101,_xlfn.XMATCH(U$32,'movie-row'!$A$1:$Z$1),0)</f>
        <v>5</v>
      </c>
      <c r="V529" s="18" cm="1">
        <f t="array" ref="V529">VLOOKUP($A529,'movie-row'!$A$2:$Z$101,_xlfn.XMATCH(V$32,'movie-row'!$A$1:$Z$1),0)</f>
        <v>0</v>
      </c>
      <c r="W529" s="18" cm="1">
        <f t="array" ref="W529">VLOOKUP($A529,'movie-row'!$A$2:$Z$101,_xlfn.XMATCH(W$32,'movie-row'!$A$1:$Z$1),0)</f>
        <v>0</v>
      </c>
      <c r="X529" s="18" cm="1">
        <f t="array" ref="X529">VLOOKUP($A529,'movie-row'!$A$2:$Z$101,_xlfn.XMATCH(X$32,'movie-row'!$A$1:$Z$1),0)</f>
        <v>0</v>
      </c>
      <c r="Y529" s="18" cm="1">
        <f t="array" ref="Y529">VLOOKUP($A529,'movie-row'!$A$2:$Z$101,_xlfn.XMATCH(Y$32,'movie-row'!$A$1:$Z$1),0)</f>
        <v>4</v>
      </c>
      <c r="Z529" s="18" cm="1">
        <f t="array" ref="Z529">VLOOKUP($A529,'movie-row'!$A$2:$Z$101,_xlfn.XMATCH(Z$32,'movie-row'!$A$1:$Z$1),0)</f>
        <v>0</v>
      </c>
      <c r="AB529" s="38"/>
      <c r="AC529" s="38"/>
      <c r="AD529" s="38"/>
      <c r="AE529" s="38"/>
      <c r="AF529" s="38"/>
      <c r="AG529" s="38"/>
      <c r="AH529" s="38"/>
      <c r="AI529" s="38"/>
      <c r="AJ529" s="38"/>
      <c r="AK529" s="38"/>
      <c r="AL529" s="38"/>
      <c r="AM529" s="38"/>
      <c r="AN529" s="38"/>
      <c r="AO529" s="38"/>
      <c r="AP529" s="38"/>
      <c r="AQ529" s="38"/>
      <c r="AR529" s="38"/>
      <c r="AS529" s="38"/>
      <c r="AT529" s="38"/>
      <c r="AU529" s="38"/>
      <c r="AV529" s="38"/>
      <c r="AW529" s="38"/>
      <c r="AX529" s="38"/>
      <c r="AY529" s="38"/>
      <c r="AZ529" s="38"/>
    </row>
    <row r="530" spans="1:52">
      <c r="A530" s="1" t="str">
        <f t="shared" si="96"/>
        <v>10020: Beauty and the Beast (1991)</v>
      </c>
      <c r="B530" s="18" cm="1">
        <f t="array" ref="B530">VLOOKUP($A530,'movie-row'!$A$2:$Z$101,_xlfn.XMATCH(B$33,'movie-row'!$A$1:$Z$1),0)</f>
        <v>0</v>
      </c>
      <c r="C530" s="18" cm="1">
        <f t="array" ref="C530">VLOOKUP($A530,'movie-row'!$A$2:$Z$101,_xlfn.XMATCH(C$33,'movie-row'!$A$1:$Z$1),0)</f>
        <v>4</v>
      </c>
      <c r="D530" s="18" cm="1">
        <f t="array" ref="D530">VLOOKUP($A530,'movie-row'!$A$2:$Z$101,_xlfn.XMATCH(D$33,'movie-row'!$A$1:$Z$1),0)</f>
        <v>4</v>
      </c>
      <c r="E530" s="18" cm="1">
        <f t="array" ref="E530">VLOOKUP($A530,'movie-row'!$A$2:$Z$101,_xlfn.XMATCH(E$33,'movie-row'!$A$1:$Z$1),0)</f>
        <v>2</v>
      </c>
      <c r="F530" s="27" cm="1">
        <f t="array" ref="F530">VLOOKUP($A530,'movie-row'!$A$2:$Z$101,_xlfn.XMATCH(F$33,'movie-row'!$A$1:$Z$1),0)</f>
        <v>0</v>
      </c>
      <c r="G530" s="18" cm="1">
        <f t="array" ref="G530">VLOOKUP($A530,'movie-row'!$A$2:$Z$101,_xlfn.XMATCH(G$33,'movie-row'!$A$1:$Z$1),0)</f>
        <v>4</v>
      </c>
      <c r="H530" s="18" cm="1">
        <f t="array" ref="H530">VLOOKUP($A530,'movie-row'!$A$2:$Z$101,_xlfn.XMATCH(H$33,'movie-row'!$A$1:$Z$1),0)</f>
        <v>0</v>
      </c>
      <c r="I530" s="18" cm="1">
        <f t="array" ref="I530">VLOOKUP($A530,'movie-row'!$A$2:$Z$101,_xlfn.XMATCH(I$33,'movie-row'!$A$1:$Z$1),0)</f>
        <v>0</v>
      </c>
      <c r="J530" s="18" cm="1">
        <f t="array" ref="J530">VLOOKUP($A530,'movie-row'!$A$2:$Z$101,_xlfn.XMATCH(J$33,'movie-row'!$A$1:$Z$1),0)</f>
        <v>5</v>
      </c>
      <c r="K530" s="18" cm="1">
        <f t="array" ref="K530">VLOOKUP($A530,'movie-row'!$A$2:$Z$101,_xlfn.XMATCH(K$33,'movie-row'!$A$1:$Z$1),0)</f>
        <v>4</v>
      </c>
      <c r="L530" s="18" cm="1">
        <f t="array" ref="L530">VLOOKUP($A530,'movie-row'!$A$2:$Z$101,_xlfn.XMATCH(L$33,'movie-row'!$A$1:$Z$1),0)</f>
        <v>4</v>
      </c>
      <c r="M530" s="18" cm="1">
        <f t="array" ref="M530">VLOOKUP($A530,'movie-row'!$A$2:$Z$101,_xlfn.XMATCH(M$33,'movie-row'!$A$1:$Z$1),0)</f>
        <v>0</v>
      </c>
      <c r="N530" s="18" cm="1">
        <f t="array" ref="N530">VLOOKUP($A530,'movie-row'!$A$2:$Z$101,_xlfn.XMATCH(N$33,'movie-row'!$A$1:$Z$1),0)</f>
        <v>0</v>
      </c>
      <c r="O530" s="27" cm="1">
        <f t="array" ref="O530">VLOOKUP($A530,'movie-row'!$A$2:$Z$101,_xlfn.XMATCH(O$33,'movie-row'!$A$1:$Z$1),0)</f>
        <v>4</v>
      </c>
      <c r="P530" s="18" cm="1">
        <f t="array" ref="P530">VLOOKUP($A530,'movie-row'!$A$2:$Z$101,_xlfn.XMATCH(P$33,'movie-row'!$A$1:$Z$1),0)</f>
        <v>0</v>
      </c>
      <c r="Q530" s="18" cm="1">
        <f t="array" ref="Q530">VLOOKUP($A530,'movie-row'!$A$2:$Z$101,_xlfn.XMATCH(Q$33,'movie-row'!$A$1:$Z$1),0)</f>
        <v>0</v>
      </c>
      <c r="R530" s="18" cm="1">
        <f t="array" ref="R530">VLOOKUP($A530,'movie-row'!$A$2:$Z$101,_xlfn.XMATCH(R$33,'movie-row'!$A$1:$Z$1),0)</f>
        <v>0</v>
      </c>
      <c r="S530" s="18" cm="1">
        <f t="array" ref="S530">VLOOKUP($A530,'movie-row'!$A$2:$Z$101,_xlfn.XMATCH(S$33,'movie-row'!$A$1:$Z$1),0)</f>
        <v>3</v>
      </c>
      <c r="T530" s="18" cm="1">
        <f t="array" ref="T530">VLOOKUP($A530,'movie-row'!$A$2:$Z$101,_xlfn.XMATCH(T$33,'movie-row'!$A$1:$Z$1),0)</f>
        <v>2.5</v>
      </c>
      <c r="U530" s="18" cm="1">
        <f t="array" ref="U530">VLOOKUP($A530,'movie-row'!$A$2:$Z$101,_xlfn.XMATCH(U$33,'movie-row'!$A$1:$Z$1),0)</f>
        <v>0</v>
      </c>
      <c r="V530" s="18" cm="1">
        <f t="array" ref="V530">VLOOKUP($A530,'movie-row'!$A$2:$Z$101,_xlfn.XMATCH(V$33,'movie-row'!$A$1:$Z$1),0)</f>
        <v>0</v>
      </c>
      <c r="W530" s="18" cm="1">
        <f t="array" ref="W530">VLOOKUP($A530,'movie-row'!$A$2:$Z$101,_xlfn.XMATCH(W$33,'movie-row'!$A$1:$Z$1),0)</f>
        <v>5</v>
      </c>
      <c r="X530" s="18" cm="1">
        <f t="array" ref="X530">VLOOKUP($A530,'movie-row'!$A$2:$Z$101,_xlfn.XMATCH(X$33,'movie-row'!$A$1:$Z$1),0)</f>
        <v>4</v>
      </c>
      <c r="Y530" s="18" cm="1">
        <f t="array" ref="Y530">VLOOKUP($A530,'movie-row'!$A$2:$Z$101,_xlfn.XMATCH(Y$33,'movie-row'!$A$1:$Z$1),0)</f>
        <v>4</v>
      </c>
      <c r="Z530" s="18" cm="1">
        <f t="array" ref="Z530">VLOOKUP($A530,'movie-row'!$A$2:$Z$101,_xlfn.XMATCH(Z$33,'movie-row'!$A$1:$Z$1),0)</f>
        <v>3.5</v>
      </c>
      <c r="AB530" s="38"/>
      <c r="AC530" s="38"/>
      <c r="AD530" s="38"/>
      <c r="AE530" s="38"/>
      <c r="AF530" s="38"/>
      <c r="AG530" s="38"/>
      <c r="AH530" s="38"/>
      <c r="AI530" s="38"/>
      <c r="AJ530" s="38"/>
      <c r="AK530" s="38"/>
      <c r="AL530" s="38"/>
      <c r="AM530" s="38"/>
      <c r="AN530" s="38"/>
      <c r="AO530" s="38"/>
      <c r="AP530" s="38"/>
      <c r="AQ530" s="38"/>
      <c r="AR530" s="38"/>
      <c r="AS530" s="38"/>
      <c r="AT530" s="38"/>
      <c r="AU530" s="38"/>
      <c r="AV530" s="38"/>
      <c r="AW530" s="38"/>
      <c r="AX530" s="38"/>
      <c r="AY530" s="38"/>
      <c r="AZ530" s="38"/>
    </row>
    <row r="531" spans="1:52">
      <c r="A531" s="21" t="s">
        <v>97</v>
      </c>
      <c r="B531" s="18" cm="1">
        <f t="array" ref="B531">VLOOKUP($A531,'movie-row'!$A$2:$Z$101,_xlfn.XMATCH(B$29,'movie-row'!$A$1:$Z$1),0)</f>
        <v>4</v>
      </c>
      <c r="C531" s="18" cm="1">
        <f t="array" ref="C531">VLOOKUP($A531,'movie-row'!$A$2:$Z$101,_xlfn.XMATCH(C$29,'movie-row'!$A$1:$Z$1),0)</f>
        <v>0</v>
      </c>
      <c r="D531" s="18" cm="1">
        <f t="array" ref="D531">VLOOKUP($A531,'movie-row'!$A$2:$Z$101,_xlfn.XMATCH(D$29,'movie-row'!$A$1:$Z$1),0)</f>
        <v>3</v>
      </c>
      <c r="E531" s="18" cm="1">
        <f t="array" ref="E531">VLOOKUP($A531,'movie-row'!$A$2:$Z$101,_xlfn.XMATCH(E$29,'movie-row'!$A$1:$Z$1),0)</f>
        <v>0</v>
      </c>
      <c r="F531" s="27" cm="1">
        <f t="array" ref="F531">VLOOKUP($A531,'movie-row'!$A$2:$Z$101,_xlfn.XMATCH(F$29,'movie-row'!$A$1:$Z$1),0)</f>
        <v>3</v>
      </c>
      <c r="G531" s="18" cm="1">
        <f t="array" ref="G531">VLOOKUP($A531,'movie-row'!$A$2:$Z$101,_xlfn.XMATCH(G$29,'movie-row'!$A$1:$Z$1),0)</f>
        <v>0</v>
      </c>
      <c r="H531" s="18" cm="1">
        <f t="array" ref="H531">VLOOKUP($A531,'movie-row'!$A$2:$Z$101,_xlfn.XMATCH(H$29,'movie-row'!$A$1:$Z$1),0)</f>
        <v>0</v>
      </c>
      <c r="I531" s="18" cm="1">
        <f t="array" ref="I531">VLOOKUP($A531,'movie-row'!$A$2:$Z$101,_xlfn.XMATCH(I$29,'movie-row'!$A$1:$Z$1),0)</f>
        <v>0</v>
      </c>
      <c r="J531" s="18" cm="1">
        <f t="array" ref="J531">VLOOKUP($A531,'movie-row'!$A$2:$Z$101,_xlfn.XMATCH(J$29,'movie-row'!$A$1:$Z$1),0)</f>
        <v>3.5</v>
      </c>
      <c r="K531" s="18" cm="1">
        <f t="array" ref="K531">VLOOKUP($A531,'movie-row'!$A$2:$Z$101,_xlfn.XMATCH(K$29,'movie-row'!$A$1:$Z$1),0)</f>
        <v>0</v>
      </c>
      <c r="L531" s="18" cm="1">
        <f t="array" ref="L531">VLOOKUP($A531,'movie-row'!$A$2:$Z$101,_xlfn.XMATCH(L$29,'movie-row'!$A$1:$Z$1),0)</f>
        <v>5</v>
      </c>
      <c r="M531" s="18" cm="1">
        <f t="array" ref="M531">VLOOKUP($A531,'movie-row'!$A$2:$Z$101,_xlfn.XMATCH(M$29,'movie-row'!$A$1:$Z$1),0)</f>
        <v>0</v>
      </c>
      <c r="N531" s="18" cm="1">
        <f t="array" ref="N531">VLOOKUP($A531,'movie-row'!$A$2:$Z$101,_xlfn.XMATCH(N$29,'movie-row'!$A$1:$Z$1),0)</f>
        <v>0</v>
      </c>
      <c r="O531" s="27" cm="1">
        <f t="array" ref="O531">VLOOKUP($A531,'movie-row'!$A$2:$Z$101,_xlfn.XMATCH(O$29,'movie-row'!$A$1:$Z$1),0)</f>
        <v>0</v>
      </c>
      <c r="P531" s="18" cm="1">
        <f t="array" ref="P531">VLOOKUP($A531,'movie-row'!$A$2:$Z$101,_xlfn.XMATCH(P$29,'movie-row'!$A$1:$Z$1),0)</f>
        <v>4.5</v>
      </c>
      <c r="Q531" s="18" cm="1">
        <f t="array" ref="Q531">VLOOKUP($A531,'movie-row'!$A$2:$Z$101,_xlfn.XMATCH(Q$29,'movie-row'!$A$1:$Z$1),0)</f>
        <v>0</v>
      </c>
      <c r="R531" s="18" cm="1">
        <f t="array" ref="R531">VLOOKUP($A531,'movie-row'!$A$2:$Z$101,_xlfn.XMATCH(R$29,'movie-row'!$A$1:$Z$1),0)</f>
        <v>0</v>
      </c>
      <c r="S531" s="18" cm="1">
        <f t="array" ref="S531">VLOOKUP($A531,'movie-row'!$A$2:$Z$101,_xlfn.XMATCH(S$29,'movie-row'!$A$1:$Z$1),0)</f>
        <v>4</v>
      </c>
      <c r="T531" s="18" cm="1">
        <f t="array" ref="T531">VLOOKUP($A531,'movie-row'!$A$2:$Z$101,_xlfn.XMATCH(T$29,'movie-row'!$A$1:$Z$1),0)</f>
        <v>0</v>
      </c>
      <c r="U531" s="18" cm="1">
        <f t="array" ref="U531">VLOOKUP($A531,'movie-row'!$A$2:$Z$101,_xlfn.XMATCH(U$29,'movie-row'!$A$1:$Z$1),0)</f>
        <v>3</v>
      </c>
      <c r="V531" s="18" cm="1">
        <f t="array" ref="V531">VLOOKUP($A531,'movie-row'!$A$2:$Z$101,_xlfn.XMATCH(V$29,'movie-row'!$A$1:$Z$1),0)</f>
        <v>0</v>
      </c>
      <c r="W531" s="18" cm="1">
        <f t="array" ref="W531">VLOOKUP($A531,'movie-row'!$A$2:$Z$101,_xlfn.XMATCH(W$29,'movie-row'!$A$1:$Z$1),0)</f>
        <v>3.5</v>
      </c>
      <c r="X531" s="18" cm="1">
        <f t="array" ref="X531">VLOOKUP($A531,'movie-row'!$A$2:$Z$101,_xlfn.XMATCH(X$29,'movie-row'!$A$1:$Z$1),0)</f>
        <v>0</v>
      </c>
      <c r="Y531" s="18" cm="1">
        <f t="array" ref="Y531">VLOOKUP($A531,'movie-row'!$A$2:$Z$101,_xlfn.XMATCH(Y$29,'movie-row'!$A$1:$Z$1),0)</f>
        <v>0</v>
      </c>
      <c r="Z531" s="18" cm="1">
        <f t="array" ref="Z531">VLOOKUP($A531,'movie-row'!$A$2:$Z$101,_xlfn.XMATCH(Z$29,'movie-row'!$A$1:$Z$1),0)</f>
        <v>0</v>
      </c>
      <c r="AB531" s="38"/>
      <c r="AC531" s="38"/>
      <c r="AD531" s="38"/>
      <c r="AE531" s="38"/>
      <c r="AF531" s="38"/>
      <c r="AG531" s="38"/>
      <c r="AH531" s="38"/>
      <c r="AI531" s="38"/>
      <c r="AJ531" s="38"/>
      <c r="AK531" s="38"/>
      <c r="AL531" s="38"/>
      <c r="AM531" s="38"/>
      <c r="AN531" s="38"/>
      <c r="AO531" s="38"/>
      <c r="AP531" s="38"/>
      <c r="AQ531" s="38"/>
      <c r="AR531" s="38"/>
      <c r="AS531" s="38"/>
      <c r="AT531" s="38"/>
      <c r="AU531" s="38"/>
      <c r="AV531" s="38"/>
      <c r="AW531" s="38"/>
      <c r="AX531" s="38"/>
      <c r="AY531" s="38"/>
      <c r="AZ531" s="38"/>
    </row>
    <row r="532" spans="1:52">
      <c r="A532" s="1" t="str">
        <f t="shared" ref="A532:A535" si="97">A531</f>
        <v>36657: X-Men (2000)</v>
      </c>
      <c r="B532" s="18" cm="1">
        <f t="array" ref="B532">VLOOKUP($A532,'movie-row'!$A$2:$Z$101,_xlfn.XMATCH(B$30,'movie-row'!$A$1:$Z$1),0)</f>
        <v>0</v>
      </c>
      <c r="C532" s="18" cm="1">
        <f t="array" ref="C532">VLOOKUP($A532,'movie-row'!$A$2:$Z$101,_xlfn.XMATCH(C$30,'movie-row'!$A$1:$Z$1),0)</f>
        <v>3.5</v>
      </c>
      <c r="D532" s="18" cm="1">
        <f t="array" ref="D532">VLOOKUP($A532,'movie-row'!$A$2:$Z$101,_xlfn.XMATCH(D$30,'movie-row'!$A$1:$Z$1),0)</f>
        <v>0</v>
      </c>
      <c r="E532" s="18" cm="1">
        <f t="array" ref="E532">VLOOKUP($A532,'movie-row'!$A$2:$Z$101,_xlfn.XMATCH(E$30,'movie-row'!$A$1:$Z$1),0)</f>
        <v>0</v>
      </c>
      <c r="F532" s="27" cm="1">
        <f t="array" ref="F532">VLOOKUP($A532,'movie-row'!$A$2:$Z$101,_xlfn.XMATCH(F$30,'movie-row'!$A$1:$Z$1),0)</f>
        <v>3</v>
      </c>
      <c r="G532" s="18" cm="1">
        <f t="array" ref="G532">VLOOKUP($A532,'movie-row'!$A$2:$Z$101,_xlfn.XMATCH(G$30,'movie-row'!$A$1:$Z$1),0)</f>
        <v>0</v>
      </c>
      <c r="H532" s="18" cm="1">
        <f t="array" ref="H532">VLOOKUP($A532,'movie-row'!$A$2:$Z$101,_xlfn.XMATCH(H$30,'movie-row'!$A$1:$Z$1),0)</f>
        <v>4</v>
      </c>
      <c r="I532" s="18" cm="1">
        <f t="array" ref="I532">VLOOKUP($A532,'movie-row'!$A$2:$Z$101,_xlfn.XMATCH(I$30,'movie-row'!$A$1:$Z$1),0)</f>
        <v>0</v>
      </c>
      <c r="J532" s="18" cm="1">
        <f t="array" ref="J532">VLOOKUP($A532,'movie-row'!$A$2:$Z$101,_xlfn.XMATCH(J$30,'movie-row'!$A$1:$Z$1),0)</f>
        <v>0</v>
      </c>
      <c r="K532" s="18" cm="1">
        <f t="array" ref="K532">VLOOKUP($A532,'movie-row'!$A$2:$Z$101,_xlfn.XMATCH(K$30,'movie-row'!$A$1:$Z$1),0)</f>
        <v>4</v>
      </c>
      <c r="L532" s="18" cm="1">
        <f t="array" ref="L532">VLOOKUP($A532,'movie-row'!$A$2:$Z$101,_xlfn.XMATCH(L$30,'movie-row'!$A$1:$Z$1),0)</f>
        <v>0</v>
      </c>
      <c r="M532" s="18" cm="1">
        <f t="array" ref="M532">VLOOKUP($A532,'movie-row'!$A$2:$Z$101,_xlfn.XMATCH(M$30,'movie-row'!$A$1:$Z$1),0)</f>
        <v>3</v>
      </c>
      <c r="N532" s="18" cm="1">
        <f t="array" ref="N532">VLOOKUP($A532,'movie-row'!$A$2:$Z$101,_xlfn.XMATCH(N$30,'movie-row'!$A$1:$Z$1),0)</f>
        <v>4</v>
      </c>
      <c r="O532" s="27" cm="1">
        <f t="array" ref="O532">VLOOKUP($A532,'movie-row'!$A$2:$Z$101,_xlfn.XMATCH(O$30,'movie-row'!$A$1:$Z$1),0)</f>
        <v>4.5</v>
      </c>
      <c r="P532" s="18" cm="1">
        <f t="array" ref="P532">VLOOKUP($A532,'movie-row'!$A$2:$Z$101,_xlfn.XMATCH(P$30,'movie-row'!$A$1:$Z$1),0)</f>
        <v>0</v>
      </c>
      <c r="Q532" s="18" cm="1">
        <f t="array" ref="Q532">VLOOKUP($A532,'movie-row'!$A$2:$Z$101,_xlfn.XMATCH(Q$30,'movie-row'!$A$1:$Z$1),0)</f>
        <v>4.5</v>
      </c>
      <c r="R532" s="18" cm="1">
        <f t="array" ref="R532">VLOOKUP($A532,'movie-row'!$A$2:$Z$101,_xlfn.XMATCH(R$30,'movie-row'!$A$1:$Z$1),0)</f>
        <v>0</v>
      </c>
      <c r="S532" s="18" cm="1">
        <f t="array" ref="S532">VLOOKUP($A532,'movie-row'!$A$2:$Z$101,_xlfn.XMATCH(S$30,'movie-row'!$A$1:$Z$1),0)</f>
        <v>0</v>
      </c>
      <c r="T532" s="18" cm="1">
        <f t="array" ref="T532">VLOOKUP($A532,'movie-row'!$A$2:$Z$101,_xlfn.XMATCH(T$30,'movie-row'!$A$1:$Z$1),0)</f>
        <v>0</v>
      </c>
      <c r="U532" s="18" cm="1">
        <f t="array" ref="U532">VLOOKUP($A532,'movie-row'!$A$2:$Z$101,_xlfn.XMATCH(U$30,'movie-row'!$A$1:$Z$1),0)</f>
        <v>4</v>
      </c>
      <c r="V532" s="18" cm="1">
        <f t="array" ref="V532">VLOOKUP($A532,'movie-row'!$A$2:$Z$101,_xlfn.XMATCH(V$30,'movie-row'!$A$1:$Z$1),0)</f>
        <v>0</v>
      </c>
      <c r="W532" s="18" cm="1">
        <f t="array" ref="W532">VLOOKUP($A532,'movie-row'!$A$2:$Z$101,_xlfn.XMATCH(W$30,'movie-row'!$A$1:$Z$1),0)</f>
        <v>4</v>
      </c>
      <c r="X532" s="18" cm="1">
        <f t="array" ref="X532">VLOOKUP($A532,'movie-row'!$A$2:$Z$101,_xlfn.XMATCH(X$30,'movie-row'!$A$1:$Z$1),0)</f>
        <v>3</v>
      </c>
      <c r="Y532" s="18" cm="1">
        <f t="array" ref="Y532">VLOOKUP($A532,'movie-row'!$A$2:$Z$101,_xlfn.XMATCH(Y$30,'movie-row'!$A$1:$Z$1),0)</f>
        <v>0</v>
      </c>
      <c r="Z532" s="18" cm="1">
        <f t="array" ref="Z532">VLOOKUP($A532,'movie-row'!$A$2:$Z$101,_xlfn.XMATCH(Z$30,'movie-row'!$A$1:$Z$1),0)</f>
        <v>4.5</v>
      </c>
      <c r="AB532" s="38"/>
      <c r="AC532" s="38"/>
      <c r="AD532" s="38"/>
      <c r="AE532" s="38"/>
      <c r="AF532" s="38"/>
      <c r="AG532" s="38"/>
      <c r="AH532" s="38"/>
      <c r="AI532" s="38"/>
      <c r="AJ532" s="38"/>
      <c r="AK532" s="38"/>
      <c r="AL532" s="38"/>
      <c r="AM532" s="38"/>
      <c r="AN532" s="38"/>
      <c r="AO532" s="38"/>
      <c r="AP532" s="38"/>
      <c r="AQ532" s="38"/>
      <c r="AR532" s="38"/>
      <c r="AS532" s="38"/>
      <c r="AT532" s="38"/>
      <c r="AU532" s="38"/>
      <c r="AV532" s="38"/>
      <c r="AW532" s="38"/>
      <c r="AX532" s="38"/>
      <c r="AY532" s="38"/>
      <c r="AZ532" s="38"/>
    </row>
    <row r="533" spans="1:52">
      <c r="A533" s="1" t="str">
        <f t="shared" si="97"/>
        <v>36657: X-Men (2000)</v>
      </c>
      <c r="B533" s="18" cm="1">
        <f t="array" ref="B533">VLOOKUP($A533,'movie-row'!$A$2:$Z$101,_xlfn.XMATCH(B$31,'movie-row'!$A$1:$Z$1),0)</f>
        <v>0</v>
      </c>
      <c r="C533" s="18" cm="1">
        <f t="array" ref="C533">VLOOKUP($A533,'movie-row'!$A$2:$Z$101,_xlfn.XMATCH(C$31,'movie-row'!$A$1:$Z$1),0)</f>
        <v>3</v>
      </c>
      <c r="D533" s="18" cm="1">
        <f t="array" ref="D533">VLOOKUP($A533,'movie-row'!$A$2:$Z$101,_xlfn.XMATCH(D$31,'movie-row'!$A$1:$Z$1),0)</f>
        <v>0</v>
      </c>
      <c r="E533" s="18" cm="1">
        <f t="array" ref="E533">VLOOKUP($A533,'movie-row'!$A$2:$Z$101,_xlfn.XMATCH(E$31,'movie-row'!$A$1:$Z$1),0)</f>
        <v>4.5</v>
      </c>
      <c r="F533" s="27" cm="1">
        <f t="array" ref="F533">VLOOKUP($A533,'movie-row'!$A$2:$Z$101,_xlfn.XMATCH(F$31,'movie-row'!$A$1:$Z$1),0)</f>
        <v>3.5</v>
      </c>
      <c r="G533" s="18" cm="1">
        <f t="array" ref="G533">VLOOKUP($A533,'movie-row'!$A$2:$Z$101,_xlfn.XMATCH(G$31,'movie-row'!$A$1:$Z$1),0)</f>
        <v>0</v>
      </c>
      <c r="H533" s="18" cm="1">
        <f t="array" ref="H533">VLOOKUP($A533,'movie-row'!$A$2:$Z$101,_xlfn.XMATCH(H$31,'movie-row'!$A$1:$Z$1),0)</f>
        <v>4</v>
      </c>
      <c r="I533" s="18" cm="1">
        <f t="array" ref="I533">VLOOKUP($A533,'movie-row'!$A$2:$Z$101,_xlfn.XMATCH(I$31,'movie-row'!$A$1:$Z$1),0)</f>
        <v>4</v>
      </c>
      <c r="J533" s="18" cm="1">
        <f t="array" ref="J533">VLOOKUP($A533,'movie-row'!$A$2:$Z$101,_xlfn.XMATCH(J$31,'movie-row'!$A$1:$Z$1),0)</f>
        <v>0</v>
      </c>
      <c r="K533" s="18" cm="1">
        <f t="array" ref="K533">VLOOKUP($A533,'movie-row'!$A$2:$Z$101,_xlfn.XMATCH(K$31,'movie-row'!$A$1:$Z$1),0)</f>
        <v>0</v>
      </c>
      <c r="L533" s="18" cm="1">
        <f t="array" ref="L533">VLOOKUP($A533,'movie-row'!$A$2:$Z$101,_xlfn.XMATCH(L$31,'movie-row'!$A$1:$Z$1),0)</f>
        <v>0</v>
      </c>
      <c r="M533" s="18" cm="1">
        <f t="array" ref="M533">VLOOKUP($A533,'movie-row'!$A$2:$Z$101,_xlfn.XMATCH(M$31,'movie-row'!$A$1:$Z$1),0)</f>
        <v>0</v>
      </c>
      <c r="N533" s="18" cm="1">
        <f t="array" ref="N533">VLOOKUP($A533,'movie-row'!$A$2:$Z$101,_xlfn.XMATCH(N$31,'movie-row'!$A$1:$Z$1),0)</f>
        <v>0</v>
      </c>
      <c r="O533" s="27" cm="1">
        <f t="array" ref="O533">VLOOKUP($A533,'movie-row'!$A$2:$Z$101,_xlfn.XMATCH(O$31,'movie-row'!$A$1:$Z$1),0)</f>
        <v>0</v>
      </c>
      <c r="P533" s="18" cm="1">
        <f t="array" ref="P533">VLOOKUP($A533,'movie-row'!$A$2:$Z$101,_xlfn.XMATCH(P$31,'movie-row'!$A$1:$Z$1),0)</f>
        <v>0</v>
      </c>
      <c r="Q533" s="18" cm="1">
        <f t="array" ref="Q533">VLOOKUP($A533,'movie-row'!$A$2:$Z$101,_xlfn.XMATCH(Q$31,'movie-row'!$A$1:$Z$1),0)</f>
        <v>4</v>
      </c>
      <c r="R533" s="18" cm="1">
        <f t="array" ref="R533">VLOOKUP($A533,'movie-row'!$A$2:$Z$101,_xlfn.XMATCH(R$31,'movie-row'!$A$1:$Z$1),0)</f>
        <v>0</v>
      </c>
      <c r="S533" s="18" cm="1">
        <f t="array" ref="S533">VLOOKUP($A533,'movie-row'!$A$2:$Z$101,_xlfn.XMATCH(S$31,'movie-row'!$A$1:$Z$1),0)</f>
        <v>4.5</v>
      </c>
      <c r="T533" s="18" cm="1">
        <f t="array" ref="T533">VLOOKUP($A533,'movie-row'!$A$2:$Z$101,_xlfn.XMATCH(T$31,'movie-row'!$A$1:$Z$1),0)</f>
        <v>0</v>
      </c>
      <c r="U533" s="18" cm="1">
        <f t="array" ref="U533">VLOOKUP($A533,'movie-row'!$A$2:$Z$101,_xlfn.XMATCH(U$31,'movie-row'!$A$1:$Z$1),0)</f>
        <v>4</v>
      </c>
      <c r="V533" s="18" cm="1">
        <f t="array" ref="V533">VLOOKUP($A533,'movie-row'!$A$2:$Z$101,_xlfn.XMATCH(V$31,'movie-row'!$A$1:$Z$1),0)</f>
        <v>0</v>
      </c>
      <c r="W533" s="18" cm="1">
        <f t="array" ref="W533">VLOOKUP($A533,'movie-row'!$A$2:$Z$101,_xlfn.XMATCH(W$31,'movie-row'!$A$1:$Z$1),0)</f>
        <v>5</v>
      </c>
      <c r="X533" s="18" cm="1">
        <f t="array" ref="X533">VLOOKUP($A533,'movie-row'!$A$2:$Z$101,_xlfn.XMATCH(X$31,'movie-row'!$A$1:$Z$1),0)</f>
        <v>0</v>
      </c>
      <c r="Y533" s="18" cm="1">
        <f t="array" ref="Y533">VLOOKUP($A533,'movie-row'!$A$2:$Z$101,_xlfn.XMATCH(Y$31,'movie-row'!$A$1:$Z$1),0)</f>
        <v>3.5</v>
      </c>
      <c r="Z533" s="18" cm="1">
        <f t="array" ref="Z533">VLOOKUP($A533,'movie-row'!$A$2:$Z$101,_xlfn.XMATCH(Z$31,'movie-row'!$A$1:$Z$1),0)</f>
        <v>4</v>
      </c>
      <c r="AB533" s="38"/>
      <c r="AC533" s="38"/>
      <c r="AD533" s="38"/>
      <c r="AE533" s="38"/>
      <c r="AF533" s="38"/>
      <c r="AG533" s="38"/>
      <c r="AH533" s="38"/>
      <c r="AI533" s="38"/>
      <c r="AJ533" s="38"/>
      <c r="AK533" s="38"/>
      <c r="AL533" s="38"/>
      <c r="AM533" s="38"/>
      <c r="AN533" s="38"/>
      <c r="AO533" s="38"/>
      <c r="AP533" s="38"/>
      <c r="AQ533" s="38"/>
      <c r="AR533" s="38"/>
      <c r="AS533" s="38"/>
      <c r="AT533" s="38"/>
      <c r="AU533" s="38"/>
      <c r="AV533" s="38"/>
      <c r="AW533" s="38"/>
      <c r="AX533" s="38"/>
      <c r="AY533" s="38"/>
      <c r="AZ533" s="38"/>
    </row>
    <row r="534" spans="1:52">
      <c r="A534" s="1" t="str">
        <f t="shared" si="97"/>
        <v>36657: X-Men (2000)</v>
      </c>
      <c r="B534" s="18" cm="1">
        <f t="array" ref="B534">VLOOKUP($A534,'movie-row'!$A$2:$Z$101,_xlfn.XMATCH(B$32,'movie-row'!$A$1:$Z$1),0)</f>
        <v>0</v>
      </c>
      <c r="C534" s="18" cm="1">
        <f t="array" ref="C534">VLOOKUP($A534,'movie-row'!$A$2:$Z$101,_xlfn.XMATCH(C$32,'movie-row'!$A$1:$Z$1),0)</f>
        <v>4</v>
      </c>
      <c r="D534" s="18" cm="1">
        <f t="array" ref="D534">VLOOKUP($A534,'movie-row'!$A$2:$Z$101,_xlfn.XMATCH(D$32,'movie-row'!$A$1:$Z$1),0)</f>
        <v>3.5</v>
      </c>
      <c r="E534" s="18" cm="1">
        <f t="array" ref="E534">VLOOKUP($A534,'movie-row'!$A$2:$Z$101,_xlfn.XMATCH(E$32,'movie-row'!$A$1:$Z$1),0)</f>
        <v>0</v>
      </c>
      <c r="F534" s="27" cm="1">
        <f t="array" ref="F534">VLOOKUP($A534,'movie-row'!$A$2:$Z$101,_xlfn.XMATCH(F$32,'movie-row'!$A$1:$Z$1),0)</f>
        <v>4.5</v>
      </c>
      <c r="G534" s="18" cm="1">
        <f t="array" ref="G534">VLOOKUP($A534,'movie-row'!$A$2:$Z$101,_xlfn.XMATCH(G$32,'movie-row'!$A$1:$Z$1),0)</f>
        <v>0</v>
      </c>
      <c r="H534" s="18" cm="1">
        <f t="array" ref="H534">VLOOKUP($A534,'movie-row'!$A$2:$Z$101,_xlfn.XMATCH(H$32,'movie-row'!$A$1:$Z$1),0)</f>
        <v>4</v>
      </c>
      <c r="I534" s="18" cm="1">
        <f t="array" ref="I534">VLOOKUP($A534,'movie-row'!$A$2:$Z$101,_xlfn.XMATCH(I$32,'movie-row'!$A$1:$Z$1),0)</f>
        <v>4</v>
      </c>
      <c r="J534" s="18" cm="1">
        <f t="array" ref="J534">VLOOKUP($A534,'movie-row'!$A$2:$Z$101,_xlfn.XMATCH(J$32,'movie-row'!$A$1:$Z$1),0)</f>
        <v>0</v>
      </c>
      <c r="K534" s="18" cm="1">
        <f t="array" ref="K534">VLOOKUP($A534,'movie-row'!$A$2:$Z$101,_xlfn.XMATCH(K$32,'movie-row'!$A$1:$Z$1),0)</f>
        <v>4</v>
      </c>
      <c r="L534" s="18" cm="1">
        <f t="array" ref="L534">VLOOKUP($A534,'movie-row'!$A$2:$Z$101,_xlfn.XMATCH(L$32,'movie-row'!$A$1:$Z$1),0)</f>
        <v>0</v>
      </c>
      <c r="M534" s="18" cm="1">
        <f t="array" ref="M534">VLOOKUP($A534,'movie-row'!$A$2:$Z$101,_xlfn.XMATCH(M$32,'movie-row'!$A$1:$Z$1),0)</f>
        <v>5</v>
      </c>
      <c r="N534" s="18" cm="1">
        <f t="array" ref="N534">VLOOKUP($A534,'movie-row'!$A$2:$Z$101,_xlfn.XMATCH(N$32,'movie-row'!$A$1:$Z$1),0)</f>
        <v>0</v>
      </c>
      <c r="O534" s="27" cm="1">
        <f t="array" ref="O534">VLOOKUP($A534,'movie-row'!$A$2:$Z$101,_xlfn.XMATCH(O$32,'movie-row'!$A$1:$Z$1),0)</f>
        <v>4</v>
      </c>
      <c r="P534" s="18" cm="1">
        <f t="array" ref="P534">VLOOKUP($A534,'movie-row'!$A$2:$Z$101,_xlfn.XMATCH(P$32,'movie-row'!$A$1:$Z$1),0)</f>
        <v>3.5</v>
      </c>
      <c r="Q534" s="18" cm="1">
        <f t="array" ref="Q534">VLOOKUP($A534,'movie-row'!$A$2:$Z$101,_xlfn.XMATCH(Q$32,'movie-row'!$A$1:$Z$1),0)</f>
        <v>3</v>
      </c>
      <c r="R534" s="18" cm="1">
        <f t="array" ref="R534">VLOOKUP($A534,'movie-row'!$A$2:$Z$101,_xlfn.XMATCH(R$32,'movie-row'!$A$1:$Z$1),0)</f>
        <v>0</v>
      </c>
      <c r="S534" s="18" cm="1">
        <f t="array" ref="S534">VLOOKUP($A534,'movie-row'!$A$2:$Z$101,_xlfn.XMATCH(S$32,'movie-row'!$A$1:$Z$1),0)</f>
        <v>0</v>
      </c>
      <c r="T534" s="18" cm="1">
        <f t="array" ref="T534">VLOOKUP($A534,'movie-row'!$A$2:$Z$101,_xlfn.XMATCH(T$32,'movie-row'!$A$1:$Z$1),0)</f>
        <v>3</v>
      </c>
      <c r="U534" s="18" cm="1">
        <f t="array" ref="U534">VLOOKUP($A534,'movie-row'!$A$2:$Z$101,_xlfn.XMATCH(U$32,'movie-row'!$A$1:$Z$1),0)</f>
        <v>4.5</v>
      </c>
      <c r="V534" s="18" cm="1">
        <f t="array" ref="V534">VLOOKUP($A534,'movie-row'!$A$2:$Z$101,_xlfn.XMATCH(V$32,'movie-row'!$A$1:$Z$1),0)</f>
        <v>4.5</v>
      </c>
      <c r="W534" s="18" cm="1">
        <f t="array" ref="W534">VLOOKUP($A534,'movie-row'!$A$2:$Z$101,_xlfn.XMATCH(W$32,'movie-row'!$A$1:$Z$1),0)</f>
        <v>4</v>
      </c>
      <c r="X534" s="18" cm="1">
        <f t="array" ref="X534">VLOOKUP($A534,'movie-row'!$A$2:$Z$101,_xlfn.XMATCH(X$32,'movie-row'!$A$1:$Z$1),0)</f>
        <v>0</v>
      </c>
      <c r="Y534" s="18" cm="1">
        <f t="array" ref="Y534">VLOOKUP($A534,'movie-row'!$A$2:$Z$101,_xlfn.XMATCH(Y$32,'movie-row'!$A$1:$Z$1),0)</f>
        <v>4</v>
      </c>
      <c r="Z534" s="18" cm="1">
        <f t="array" ref="Z534">VLOOKUP($A534,'movie-row'!$A$2:$Z$101,_xlfn.XMATCH(Z$32,'movie-row'!$A$1:$Z$1),0)</f>
        <v>0</v>
      </c>
      <c r="AB534" s="38"/>
      <c r="AC534" s="38"/>
      <c r="AD534" s="38"/>
      <c r="AE534" s="38"/>
      <c r="AF534" s="38"/>
      <c r="AG534" s="38"/>
      <c r="AH534" s="38"/>
      <c r="AI534" s="38"/>
      <c r="AJ534" s="38"/>
      <c r="AK534" s="38"/>
      <c r="AL534" s="38"/>
      <c r="AM534" s="38"/>
      <c r="AN534" s="38"/>
      <c r="AO534" s="38"/>
      <c r="AP534" s="38"/>
      <c r="AQ534" s="38"/>
      <c r="AR534" s="38"/>
      <c r="AS534" s="38"/>
      <c r="AT534" s="38"/>
      <c r="AU534" s="38"/>
      <c r="AV534" s="38"/>
      <c r="AW534" s="38"/>
      <c r="AX534" s="38"/>
      <c r="AY534" s="38"/>
      <c r="AZ534" s="38"/>
    </row>
    <row r="535" spans="1:52">
      <c r="A535" s="1" t="str">
        <f t="shared" si="97"/>
        <v>36657: X-Men (2000)</v>
      </c>
      <c r="B535" s="18" cm="1">
        <f t="array" ref="B535">VLOOKUP($A535,'movie-row'!$A$2:$Z$101,_xlfn.XMATCH(B$33,'movie-row'!$A$1:$Z$1),0)</f>
        <v>0</v>
      </c>
      <c r="C535" s="18" cm="1">
        <f t="array" ref="C535">VLOOKUP($A535,'movie-row'!$A$2:$Z$101,_xlfn.XMATCH(C$33,'movie-row'!$A$1:$Z$1),0)</f>
        <v>0</v>
      </c>
      <c r="D535" s="18" cm="1">
        <f t="array" ref="D535">VLOOKUP($A535,'movie-row'!$A$2:$Z$101,_xlfn.XMATCH(D$33,'movie-row'!$A$1:$Z$1),0)</f>
        <v>4</v>
      </c>
      <c r="E535" s="18" cm="1">
        <f t="array" ref="E535">VLOOKUP($A535,'movie-row'!$A$2:$Z$101,_xlfn.XMATCH(E$33,'movie-row'!$A$1:$Z$1),0)</f>
        <v>4</v>
      </c>
      <c r="F535" s="27" cm="1">
        <f t="array" ref="F535">VLOOKUP($A535,'movie-row'!$A$2:$Z$101,_xlfn.XMATCH(F$33,'movie-row'!$A$1:$Z$1),0)</f>
        <v>4</v>
      </c>
      <c r="G535" s="18" cm="1">
        <f t="array" ref="G535">VLOOKUP($A535,'movie-row'!$A$2:$Z$101,_xlfn.XMATCH(G$33,'movie-row'!$A$1:$Z$1),0)</f>
        <v>4</v>
      </c>
      <c r="H535" s="18" cm="1">
        <f t="array" ref="H535">VLOOKUP($A535,'movie-row'!$A$2:$Z$101,_xlfn.XMATCH(H$33,'movie-row'!$A$1:$Z$1),0)</f>
        <v>3</v>
      </c>
      <c r="I535" s="18" cm="1">
        <f t="array" ref="I535">VLOOKUP($A535,'movie-row'!$A$2:$Z$101,_xlfn.XMATCH(I$33,'movie-row'!$A$1:$Z$1),0)</f>
        <v>0</v>
      </c>
      <c r="J535" s="18" cm="1">
        <f t="array" ref="J535">VLOOKUP($A535,'movie-row'!$A$2:$Z$101,_xlfn.XMATCH(J$33,'movie-row'!$A$1:$Z$1),0)</f>
        <v>4.5</v>
      </c>
      <c r="K535" s="18" cm="1">
        <f t="array" ref="K535">VLOOKUP($A535,'movie-row'!$A$2:$Z$101,_xlfn.XMATCH(K$33,'movie-row'!$A$1:$Z$1),0)</f>
        <v>4</v>
      </c>
      <c r="L535" s="18" cm="1">
        <f t="array" ref="L535">VLOOKUP($A535,'movie-row'!$A$2:$Z$101,_xlfn.XMATCH(L$33,'movie-row'!$A$1:$Z$1),0)</f>
        <v>4</v>
      </c>
      <c r="M535" s="18" cm="1">
        <f t="array" ref="M535">VLOOKUP($A535,'movie-row'!$A$2:$Z$101,_xlfn.XMATCH(M$33,'movie-row'!$A$1:$Z$1),0)</f>
        <v>4</v>
      </c>
      <c r="N535" s="18" cm="1">
        <f t="array" ref="N535">VLOOKUP($A535,'movie-row'!$A$2:$Z$101,_xlfn.XMATCH(N$33,'movie-row'!$A$1:$Z$1),0)</f>
        <v>3</v>
      </c>
      <c r="O535" s="27" cm="1">
        <f t="array" ref="O535">VLOOKUP($A535,'movie-row'!$A$2:$Z$101,_xlfn.XMATCH(O$33,'movie-row'!$A$1:$Z$1),0)</f>
        <v>4</v>
      </c>
      <c r="P535" s="18" cm="1">
        <f t="array" ref="P535">VLOOKUP($A535,'movie-row'!$A$2:$Z$101,_xlfn.XMATCH(P$33,'movie-row'!$A$1:$Z$1),0)</f>
        <v>0</v>
      </c>
      <c r="Q535" s="18" cm="1">
        <f t="array" ref="Q535">VLOOKUP($A535,'movie-row'!$A$2:$Z$101,_xlfn.XMATCH(Q$33,'movie-row'!$A$1:$Z$1),0)</f>
        <v>0</v>
      </c>
      <c r="R535" s="18" cm="1">
        <f t="array" ref="R535">VLOOKUP($A535,'movie-row'!$A$2:$Z$101,_xlfn.XMATCH(R$33,'movie-row'!$A$1:$Z$1),0)</f>
        <v>4</v>
      </c>
      <c r="S535" s="18" cm="1">
        <f t="array" ref="S535">VLOOKUP($A535,'movie-row'!$A$2:$Z$101,_xlfn.XMATCH(S$33,'movie-row'!$A$1:$Z$1),0)</f>
        <v>0</v>
      </c>
      <c r="T535" s="18" cm="1">
        <f t="array" ref="T535">VLOOKUP($A535,'movie-row'!$A$2:$Z$101,_xlfn.XMATCH(T$33,'movie-row'!$A$1:$Z$1),0)</f>
        <v>3.5</v>
      </c>
      <c r="U535" s="18" cm="1">
        <f t="array" ref="U535">VLOOKUP($A535,'movie-row'!$A$2:$Z$101,_xlfn.XMATCH(U$33,'movie-row'!$A$1:$Z$1),0)</f>
        <v>4</v>
      </c>
      <c r="V535" s="18" cm="1">
        <f t="array" ref="V535">VLOOKUP($A535,'movie-row'!$A$2:$Z$101,_xlfn.XMATCH(V$33,'movie-row'!$A$1:$Z$1),0)</f>
        <v>3</v>
      </c>
      <c r="W535" s="18" cm="1">
        <f t="array" ref="W535">VLOOKUP($A535,'movie-row'!$A$2:$Z$101,_xlfn.XMATCH(W$33,'movie-row'!$A$1:$Z$1),0)</f>
        <v>4.5</v>
      </c>
      <c r="X535" s="18" cm="1">
        <f t="array" ref="X535">VLOOKUP($A535,'movie-row'!$A$2:$Z$101,_xlfn.XMATCH(X$33,'movie-row'!$A$1:$Z$1),0)</f>
        <v>3</v>
      </c>
      <c r="Y535" s="18" cm="1">
        <f t="array" ref="Y535">VLOOKUP($A535,'movie-row'!$A$2:$Z$101,_xlfn.XMATCH(Y$33,'movie-row'!$A$1:$Z$1),0)</f>
        <v>3.5</v>
      </c>
      <c r="Z535" s="18" cm="1">
        <f t="array" ref="Z535">VLOOKUP($A535,'movie-row'!$A$2:$Z$101,_xlfn.XMATCH(Z$33,'movie-row'!$A$1:$Z$1),0)</f>
        <v>0</v>
      </c>
      <c r="AB535" s="38"/>
      <c r="AC535" s="38"/>
      <c r="AD535" s="38"/>
      <c r="AE535" s="38"/>
      <c r="AF535" s="38"/>
      <c r="AG535" s="38"/>
      <c r="AH535" s="38"/>
      <c r="AI535" s="38"/>
      <c r="AJ535" s="38"/>
      <c r="AK535" s="38"/>
      <c r="AL535" s="38"/>
      <c r="AM535" s="38"/>
      <c r="AN535" s="38"/>
      <c r="AO535" s="38"/>
      <c r="AP535" s="38"/>
      <c r="AQ535" s="38"/>
      <c r="AR535" s="38"/>
      <c r="AS535" s="38"/>
      <c r="AT535" s="38"/>
      <c r="AU535" s="38"/>
      <c r="AV535" s="38"/>
      <c r="AW535" s="38"/>
      <c r="AX535" s="38"/>
      <c r="AY535" s="38"/>
      <c r="AZ535" s="38"/>
    </row>
    <row r="536" spans="1:52">
      <c r="A536" s="21" t="s">
        <v>98</v>
      </c>
      <c r="B536" s="18" cm="1">
        <f t="array" ref="B536">VLOOKUP($A536,'movie-row'!$A$2:$Z$101,_xlfn.XMATCH(B$29,'movie-row'!$A$1:$Z$1),0)</f>
        <v>0</v>
      </c>
      <c r="C536" s="18" cm="1">
        <f t="array" ref="C536">VLOOKUP($A536,'movie-row'!$A$2:$Z$101,_xlfn.XMATCH(C$29,'movie-row'!$A$1:$Z$1),0)</f>
        <v>0</v>
      </c>
      <c r="D536" s="18" cm="1">
        <f t="array" ref="D536">VLOOKUP($A536,'movie-row'!$A$2:$Z$101,_xlfn.XMATCH(D$29,'movie-row'!$A$1:$Z$1),0)</f>
        <v>0</v>
      </c>
      <c r="E536" s="18" cm="1">
        <f t="array" ref="E536">VLOOKUP($A536,'movie-row'!$A$2:$Z$101,_xlfn.XMATCH(E$29,'movie-row'!$A$1:$Z$1),0)</f>
        <v>3.5</v>
      </c>
      <c r="F536" s="27" cm="1">
        <f t="array" ref="F536">VLOOKUP($A536,'movie-row'!$A$2:$Z$101,_xlfn.XMATCH(F$29,'movie-row'!$A$1:$Z$1),0)</f>
        <v>2</v>
      </c>
      <c r="G536" s="18" cm="1">
        <f t="array" ref="G536">VLOOKUP($A536,'movie-row'!$A$2:$Z$101,_xlfn.XMATCH(G$29,'movie-row'!$A$1:$Z$1),0)</f>
        <v>0</v>
      </c>
      <c r="H536" s="18" cm="1">
        <f t="array" ref="H536">VLOOKUP($A536,'movie-row'!$A$2:$Z$101,_xlfn.XMATCH(H$29,'movie-row'!$A$1:$Z$1),0)</f>
        <v>0</v>
      </c>
      <c r="I536" s="18" cm="1">
        <f t="array" ref="I536">VLOOKUP($A536,'movie-row'!$A$2:$Z$101,_xlfn.XMATCH(I$29,'movie-row'!$A$1:$Z$1),0)</f>
        <v>3.5</v>
      </c>
      <c r="J536" s="18" cm="1">
        <f t="array" ref="J536">VLOOKUP($A536,'movie-row'!$A$2:$Z$101,_xlfn.XMATCH(J$29,'movie-row'!$A$1:$Z$1),0)</f>
        <v>3.5</v>
      </c>
      <c r="K536" s="18" cm="1">
        <f t="array" ref="K536">VLOOKUP($A536,'movie-row'!$A$2:$Z$101,_xlfn.XMATCH(K$29,'movie-row'!$A$1:$Z$1),0)</f>
        <v>0</v>
      </c>
      <c r="L536" s="18" cm="1">
        <f t="array" ref="L536">VLOOKUP($A536,'movie-row'!$A$2:$Z$101,_xlfn.XMATCH(L$29,'movie-row'!$A$1:$Z$1),0)</f>
        <v>4.5</v>
      </c>
      <c r="M536" s="18" cm="1">
        <f t="array" ref="M536">VLOOKUP($A536,'movie-row'!$A$2:$Z$101,_xlfn.XMATCH(M$29,'movie-row'!$A$1:$Z$1),0)</f>
        <v>0</v>
      </c>
      <c r="N536" s="18" cm="1">
        <f t="array" ref="N536">VLOOKUP($A536,'movie-row'!$A$2:$Z$101,_xlfn.XMATCH(N$29,'movie-row'!$A$1:$Z$1),0)</f>
        <v>0</v>
      </c>
      <c r="O536" s="27" cm="1">
        <f t="array" ref="O536">VLOOKUP($A536,'movie-row'!$A$2:$Z$101,_xlfn.XMATCH(O$29,'movie-row'!$A$1:$Z$1),0)</f>
        <v>3.5</v>
      </c>
      <c r="P536" s="18" cm="1">
        <f t="array" ref="P536">VLOOKUP($A536,'movie-row'!$A$2:$Z$101,_xlfn.XMATCH(P$29,'movie-row'!$A$1:$Z$1),0)</f>
        <v>4</v>
      </c>
      <c r="Q536" s="18" cm="1">
        <f t="array" ref="Q536">VLOOKUP($A536,'movie-row'!$A$2:$Z$101,_xlfn.XMATCH(Q$29,'movie-row'!$A$1:$Z$1),0)</f>
        <v>0</v>
      </c>
      <c r="R536" s="18" cm="1">
        <f t="array" ref="R536">VLOOKUP($A536,'movie-row'!$A$2:$Z$101,_xlfn.XMATCH(R$29,'movie-row'!$A$1:$Z$1),0)</f>
        <v>3.5</v>
      </c>
      <c r="S536" s="18" cm="1">
        <f t="array" ref="S536">VLOOKUP($A536,'movie-row'!$A$2:$Z$101,_xlfn.XMATCH(S$29,'movie-row'!$A$1:$Z$1),0)</f>
        <v>3.5</v>
      </c>
      <c r="T536" s="18" cm="1">
        <f t="array" ref="T536">VLOOKUP($A536,'movie-row'!$A$2:$Z$101,_xlfn.XMATCH(T$29,'movie-row'!$A$1:$Z$1),0)</f>
        <v>3.5</v>
      </c>
      <c r="U536" s="18" cm="1">
        <f t="array" ref="U536">VLOOKUP($A536,'movie-row'!$A$2:$Z$101,_xlfn.XMATCH(U$29,'movie-row'!$A$1:$Z$1),0)</f>
        <v>0</v>
      </c>
      <c r="V536" s="18" cm="1">
        <f t="array" ref="V536">VLOOKUP($A536,'movie-row'!$A$2:$Z$101,_xlfn.XMATCH(V$29,'movie-row'!$A$1:$Z$1),0)</f>
        <v>0</v>
      </c>
      <c r="W536" s="18" cm="1">
        <f t="array" ref="W536">VLOOKUP($A536,'movie-row'!$A$2:$Z$101,_xlfn.XMATCH(W$29,'movie-row'!$A$1:$Z$1),0)</f>
        <v>3.5</v>
      </c>
      <c r="X536" s="18" cm="1">
        <f t="array" ref="X536">VLOOKUP($A536,'movie-row'!$A$2:$Z$101,_xlfn.XMATCH(X$29,'movie-row'!$A$1:$Z$1),0)</f>
        <v>0</v>
      </c>
      <c r="Y536" s="18" cm="1">
        <f t="array" ref="Y536">VLOOKUP($A536,'movie-row'!$A$2:$Z$101,_xlfn.XMATCH(Y$29,'movie-row'!$A$1:$Z$1),0)</f>
        <v>0</v>
      </c>
      <c r="Z536" s="18" cm="1">
        <f t="array" ref="Z536">VLOOKUP($A536,'movie-row'!$A$2:$Z$101,_xlfn.XMATCH(Z$29,'movie-row'!$A$1:$Z$1),0)</f>
        <v>3.5</v>
      </c>
      <c r="AB536" s="38"/>
      <c r="AC536" s="38"/>
      <c r="AD536" s="38"/>
      <c r="AE536" s="38"/>
      <c r="AF536" s="38"/>
      <c r="AG536" s="38"/>
      <c r="AH536" s="38"/>
      <c r="AI536" s="38"/>
      <c r="AJ536" s="38"/>
      <c r="AK536" s="38"/>
      <c r="AL536" s="38"/>
      <c r="AM536" s="38"/>
      <c r="AN536" s="38"/>
      <c r="AO536" s="38"/>
      <c r="AP536" s="38"/>
      <c r="AQ536" s="38"/>
      <c r="AR536" s="38"/>
      <c r="AS536" s="38"/>
      <c r="AT536" s="38"/>
      <c r="AU536" s="38"/>
      <c r="AV536" s="38"/>
      <c r="AW536" s="38"/>
      <c r="AX536" s="38"/>
      <c r="AY536" s="38"/>
      <c r="AZ536" s="38"/>
    </row>
    <row r="537" spans="1:52">
      <c r="A537" s="1" t="str">
        <f t="shared" ref="A537:A540" si="98">A536</f>
        <v>36658: X2: X-Men United (2003)</v>
      </c>
      <c r="B537" s="18" cm="1">
        <f t="array" ref="B537">VLOOKUP($A537,'movie-row'!$A$2:$Z$101,_xlfn.XMATCH(B$30,'movie-row'!$A$1:$Z$1),0)</f>
        <v>0</v>
      </c>
      <c r="C537" s="18" cm="1">
        <f t="array" ref="C537">VLOOKUP($A537,'movie-row'!$A$2:$Z$101,_xlfn.XMATCH(C$30,'movie-row'!$A$1:$Z$1),0)</f>
        <v>3.5</v>
      </c>
      <c r="D537" s="18" cm="1">
        <f t="array" ref="D537">VLOOKUP($A537,'movie-row'!$A$2:$Z$101,_xlfn.XMATCH(D$30,'movie-row'!$A$1:$Z$1),0)</f>
        <v>0</v>
      </c>
      <c r="E537" s="18" cm="1">
        <f t="array" ref="E537">VLOOKUP($A537,'movie-row'!$A$2:$Z$101,_xlfn.XMATCH(E$30,'movie-row'!$A$1:$Z$1),0)</f>
        <v>3.5</v>
      </c>
      <c r="F537" s="27" cm="1">
        <f t="array" ref="F537">VLOOKUP($A537,'movie-row'!$A$2:$Z$101,_xlfn.XMATCH(F$30,'movie-row'!$A$1:$Z$1),0)</f>
        <v>0</v>
      </c>
      <c r="G537" s="18" cm="1">
        <f t="array" ref="G537">VLOOKUP($A537,'movie-row'!$A$2:$Z$101,_xlfn.XMATCH(G$30,'movie-row'!$A$1:$Z$1),0)</f>
        <v>3.5</v>
      </c>
      <c r="H537" s="18" cm="1">
        <f t="array" ref="H537">VLOOKUP($A537,'movie-row'!$A$2:$Z$101,_xlfn.XMATCH(H$30,'movie-row'!$A$1:$Z$1),0)</f>
        <v>3.5</v>
      </c>
      <c r="I537" s="18" cm="1">
        <f t="array" ref="I537">VLOOKUP($A537,'movie-row'!$A$2:$Z$101,_xlfn.XMATCH(I$30,'movie-row'!$A$1:$Z$1),0)</f>
        <v>0</v>
      </c>
      <c r="J537" s="18" cm="1">
        <f t="array" ref="J537">VLOOKUP($A537,'movie-row'!$A$2:$Z$101,_xlfn.XMATCH(J$30,'movie-row'!$A$1:$Z$1),0)</f>
        <v>0</v>
      </c>
      <c r="K537" s="18" cm="1">
        <f t="array" ref="K537">VLOOKUP($A537,'movie-row'!$A$2:$Z$101,_xlfn.XMATCH(K$30,'movie-row'!$A$1:$Z$1),0)</f>
        <v>0</v>
      </c>
      <c r="L537" s="18" cm="1">
        <f t="array" ref="L537">VLOOKUP($A537,'movie-row'!$A$2:$Z$101,_xlfn.XMATCH(L$30,'movie-row'!$A$1:$Z$1),0)</f>
        <v>0</v>
      </c>
      <c r="M537" s="18" cm="1">
        <f t="array" ref="M537">VLOOKUP($A537,'movie-row'!$A$2:$Z$101,_xlfn.XMATCH(M$30,'movie-row'!$A$1:$Z$1),0)</f>
        <v>0</v>
      </c>
      <c r="N537" s="18" cm="1">
        <f t="array" ref="N537">VLOOKUP($A537,'movie-row'!$A$2:$Z$101,_xlfn.XMATCH(N$30,'movie-row'!$A$1:$Z$1),0)</f>
        <v>3.5</v>
      </c>
      <c r="O537" s="27" cm="1">
        <f t="array" ref="O537">VLOOKUP($A537,'movie-row'!$A$2:$Z$101,_xlfn.XMATCH(O$30,'movie-row'!$A$1:$Z$1),0)</f>
        <v>4</v>
      </c>
      <c r="P537" s="18" cm="1">
        <f t="array" ref="P537">VLOOKUP($A537,'movie-row'!$A$2:$Z$101,_xlfn.XMATCH(P$30,'movie-row'!$A$1:$Z$1),0)</f>
        <v>0</v>
      </c>
      <c r="Q537" s="18" cm="1">
        <f t="array" ref="Q537">VLOOKUP($A537,'movie-row'!$A$2:$Z$101,_xlfn.XMATCH(Q$30,'movie-row'!$A$1:$Z$1),0)</f>
        <v>4</v>
      </c>
      <c r="R537" s="18" cm="1">
        <f t="array" ref="R537">VLOOKUP($A537,'movie-row'!$A$2:$Z$101,_xlfn.XMATCH(R$30,'movie-row'!$A$1:$Z$1),0)</f>
        <v>0</v>
      </c>
      <c r="S537" s="18" cm="1">
        <f t="array" ref="S537">VLOOKUP($A537,'movie-row'!$A$2:$Z$101,_xlfn.XMATCH(S$30,'movie-row'!$A$1:$Z$1),0)</f>
        <v>3.5</v>
      </c>
      <c r="T537" s="18" cm="1">
        <f t="array" ref="T537">VLOOKUP($A537,'movie-row'!$A$2:$Z$101,_xlfn.XMATCH(T$30,'movie-row'!$A$1:$Z$1),0)</f>
        <v>0</v>
      </c>
      <c r="U537" s="18" cm="1">
        <f t="array" ref="U537">VLOOKUP($A537,'movie-row'!$A$2:$Z$101,_xlfn.XMATCH(U$30,'movie-row'!$A$1:$Z$1),0)</f>
        <v>3.5</v>
      </c>
      <c r="V537" s="18" cm="1">
        <f t="array" ref="V537">VLOOKUP($A537,'movie-row'!$A$2:$Z$101,_xlfn.XMATCH(V$30,'movie-row'!$A$1:$Z$1),0)</f>
        <v>0</v>
      </c>
      <c r="W537" s="18" cm="1">
        <f t="array" ref="W537">VLOOKUP($A537,'movie-row'!$A$2:$Z$101,_xlfn.XMATCH(W$30,'movie-row'!$A$1:$Z$1),0)</f>
        <v>4.5</v>
      </c>
      <c r="X537" s="18" cm="1">
        <f t="array" ref="X537">VLOOKUP($A537,'movie-row'!$A$2:$Z$101,_xlfn.XMATCH(X$30,'movie-row'!$A$1:$Z$1),0)</f>
        <v>0</v>
      </c>
      <c r="Y537" s="18" cm="1">
        <f t="array" ref="Y537">VLOOKUP($A537,'movie-row'!$A$2:$Z$101,_xlfn.XMATCH(Y$30,'movie-row'!$A$1:$Z$1),0)</f>
        <v>3.5</v>
      </c>
      <c r="Z537" s="18" cm="1">
        <f t="array" ref="Z537">VLOOKUP($A537,'movie-row'!$A$2:$Z$101,_xlfn.XMATCH(Z$30,'movie-row'!$A$1:$Z$1),0)</f>
        <v>4</v>
      </c>
      <c r="AB537" s="38"/>
      <c r="AC537" s="38"/>
      <c r="AD537" s="38"/>
      <c r="AE537" s="38"/>
      <c r="AF537" s="38"/>
      <c r="AG537" s="38"/>
      <c r="AH537" s="38"/>
      <c r="AI537" s="38"/>
      <c r="AJ537" s="38"/>
      <c r="AK537" s="38"/>
      <c r="AL537" s="38"/>
      <c r="AM537" s="38"/>
      <c r="AN537" s="38"/>
      <c r="AO537" s="38"/>
      <c r="AP537" s="38"/>
      <c r="AQ537" s="38"/>
      <c r="AR537" s="38"/>
      <c r="AS537" s="38"/>
      <c r="AT537" s="38"/>
      <c r="AU537" s="38"/>
      <c r="AV537" s="38"/>
      <c r="AW537" s="38"/>
      <c r="AX537" s="38"/>
      <c r="AY537" s="38"/>
      <c r="AZ537" s="38"/>
    </row>
    <row r="538" spans="1:52">
      <c r="A538" s="1" t="str">
        <f t="shared" si="98"/>
        <v>36658: X2: X-Men United (2003)</v>
      </c>
      <c r="B538" s="18" cm="1">
        <f t="array" ref="B538">VLOOKUP($A538,'movie-row'!$A$2:$Z$101,_xlfn.XMATCH(B$31,'movie-row'!$A$1:$Z$1),0)</f>
        <v>0</v>
      </c>
      <c r="C538" s="18" cm="1">
        <f t="array" ref="C538">VLOOKUP($A538,'movie-row'!$A$2:$Z$101,_xlfn.XMATCH(C$31,'movie-row'!$A$1:$Z$1),0)</f>
        <v>2</v>
      </c>
      <c r="D538" s="18" cm="1">
        <f t="array" ref="D538">VLOOKUP($A538,'movie-row'!$A$2:$Z$101,_xlfn.XMATCH(D$31,'movie-row'!$A$1:$Z$1),0)</f>
        <v>0</v>
      </c>
      <c r="E538" s="18" cm="1">
        <f t="array" ref="E538">VLOOKUP($A538,'movie-row'!$A$2:$Z$101,_xlfn.XMATCH(E$31,'movie-row'!$A$1:$Z$1),0)</f>
        <v>4.5</v>
      </c>
      <c r="F538" s="27" cm="1">
        <f t="array" ref="F538">VLOOKUP($A538,'movie-row'!$A$2:$Z$101,_xlfn.XMATCH(F$31,'movie-row'!$A$1:$Z$1),0)</f>
        <v>3</v>
      </c>
      <c r="G538" s="18" cm="1">
        <f t="array" ref="G538">VLOOKUP($A538,'movie-row'!$A$2:$Z$101,_xlfn.XMATCH(G$31,'movie-row'!$A$1:$Z$1),0)</f>
        <v>0</v>
      </c>
      <c r="H538" s="18" cm="1">
        <f t="array" ref="H538">VLOOKUP($A538,'movie-row'!$A$2:$Z$101,_xlfn.XMATCH(H$31,'movie-row'!$A$1:$Z$1),0)</f>
        <v>0</v>
      </c>
      <c r="I538" s="18" cm="1">
        <f t="array" ref="I538">VLOOKUP($A538,'movie-row'!$A$2:$Z$101,_xlfn.XMATCH(I$31,'movie-row'!$A$1:$Z$1),0)</f>
        <v>3.5</v>
      </c>
      <c r="J538" s="18" cm="1">
        <f t="array" ref="J538">VLOOKUP($A538,'movie-row'!$A$2:$Z$101,_xlfn.XMATCH(J$31,'movie-row'!$A$1:$Z$1),0)</f>
        <v>0</v>
      </c>
      <c r="K538" s="18" cm="1">
        <f t="array" ref="K538">VLOOKUP($A538,'movie-row'!$A$2:$Z$101,_xlfn.XMATCH(K$31,'movie-row'!$A$1:$Z$1),0)</f>
        <v>0</v>
      </c>
      <c r="L538" s="18" cm="1">
        <f t="array" ref="L538">VLOOKUP($A538,'movie-row'!$A$2:$Z$101,_xlfn.XMATCH(L$31,'movie-row'!$A$1:$Z$1),0)</f>
        <v>0</v>
      </c>
      <c r="M538" s="18" cm="1">
        <f t="array" ref="M538">VLOOKUP($A538,'movie-row'!$A$2:$Z$101,_xlfn.XMATCH(M$31,'movie-row'!$A$1:$Z$1),0)</f>
        <v>3.5</v>
      </c>
      <c r="N538" s="18" cm="1">
        <f t="array" ref="N538">VLOOKUP($A538,'movie-row'!$A$2:$Z$101,_xlfn.XMATCH(N$31,'movie-row'!$A$1:$Z$1),0)</f>
        <v>0</v>
      </c>
      <c r="O538" s="27" cm="1">
        <f t="array" ref="O538">VLOOKUP($A538,'movie-row'!$A$2:$Z$101,_xlfn.XMATCH(O$31,'movie-row'!$A$1:$Z$1),0)</f>
        <v>0</v>
      </c>
      <c r="P538" s="18" cm="1">
        <f t="array" ref="P538">VLOOKUP($A538,'movie-row'!$A$2:$Z$101,_xlfn.XMATCH(P$31,'movie-row'!$A$1:$Z$1),0)</f>
        <v>0</v>
      </c>
      <c r="Q538" s="18" cm="1">
        <f t="array" ref="Q538">VLOOKUP($A538,'movie-row'!$A$2:$Z$101,_xlfn.XMATCH(Q$31,'movie-row'!$A$1:$Z$1),0)</f>
        <v>4</v>
      </c>
      <c r="R538" s="18" cm="1">
        <f t="array" ref="R538">VLOOKUP($A538,'movie-row'!$A$2:$Z$101,_xlfn.XMATCH(R$31,'movie-row'!$A$1:$Z$1),0)</f>
        <v>3.5</v>
      </c>
      <c r="S538" s="18" cm="1">
        <f t="array" ref="S538">VLOOKUP($A538,'movie-row'!$A$2:$Z$101,_xlfn.XMATCH(S$31,'movie-row'!$A$1:$Z$1),0)</f>
        <v>4</v>
      </c>
      <c r="T538" s="18" cm="1">
        <f t="array" ref="T538">VLOOKUP($A538,'movie-row'!$A$2:$Z$101,_xlfn.XMATCH(T$31,'movie-row'!$A$1:$Z$1),0)</f>
        <v>3.5</v>
      </c>
      <c r="U538" s="18" cm="1">
        <f t="array" ref="U538">VLOOKUP($A538,'movie-row'!$A$2:$Z$101,_xlfn.XMATCH(U$31,'movie-row'!$A$1:$Z$1),0)</f>
        <v>0</v>
      </c>
      <c r="V538" s="18" cm="1">
        <f t="array" ref="V538">VLOOKUP($A538,'movie-row'!$A$2:$Z$101,_xlfn.XMATCH(V$31,'movie-row'!$A$1:$Z$1),0)</f>
        <v>0</v>
      </c>
      <c r="W538" s="18" cm="1">
        <f t="array" ref="W538">VLOOKUP($A538,'movie-row'!$A$2:$Z$101,_xlfn.XMATCH(W$31,'movie-row'!$A$1:$Z$1),0)</f>
        <v>5</v>
      </c>
      <c r="X538" s="18" cm="1">
        <f t="array" ref="X538">VLOOKUP($A538,'movie-row'!$A$2:$Z$101,_xlfn.XMATCH(X$31,'movie-row'!$A$1:$Z$1),0)</f>
        <v>0</v>
      </c>
      <c r="Y538" s="18" cm="1">
        <f t="array" ref="Y538">VLOOKUP($A538,'movie-row'!$A$2:$Z$101,_xlfn.XMATCH(Y$31,'movie-row'!$A$1:$Z$1),0)</f>
        <v>3</v>
      </c>
      <c r="Z538" s="18" cm="1">
        <f t="array" ref="Z538">VLOOKUP($A538,'movie-row'!$A$2:$Z$101,_xlfn.XMATCH(Z$31,'movie-row'!$A$1:$Z$1),0)</f>
        <v>3.5</v>
      </c>
      <c r="AB538" s="38"/>
      <c r="AC538" s="38"/>
      <c r="AD538" s="38"/>
      <c r="AE538" s="38"/>
      <c r="AF538" s="38"/>
      <c r="AG538" s="38"/>
      <c r="AH538" s="38"/>
      <c r="AI538" s="38"/>
      <c r="AJ538" s="38"/>
      <c r="AK538" s="38"/>
      <c r="AL538" s="38"/>
      <c r="AM538" s="38"/>
      <c r="AN538" s="38"/>
      <c r="AO538" s="38"/>
      <c r="AP538" s="38"/>
      <c r="AQ538" s="38"/>
      <c r="AR538" s="38"/>
      <c r="AS538" s="38"/>
      <c r="AT538" s="38"/>
      <c r="AU538" s="38"/>
      <c r="AV538" s="38"/>
      <c r="AW538" s="38"/>
      <c r="AX538" s="38"/>
      <c r="AY538" s="38"/>
      <c r="AZ538" s="38"/>
    </row>
    <row r="539" spans="1:52">
      <c r="A539" s="1" t="str">
        <f t="shared" si="98"/>
        <v>36658: X2: X-Men United (2003)</v>
      </c>
      <c r="B539" s="18" cm="1">
        <f t="array" ref="B539">VLOOKUP($A539,'movie-row'!$A$2:$Z$101,_xlfn.XMATCH(B$32,'movie-row'!$A$1:$Z$1),0)</f>
        <v>0</v>
      </c>
      <c r="C539" s="18" cm="1">
        <f t="array" ref="C539">VLOOKUP($A539,'movie-row'!$A$2:$Z$101,_xlfn.XMATCH(C$32,'movie-row'!$A$1:$Z$1),0)</f>
        <v>4</v>
      </c>
      <c r="D539" s="18" cm="1">
        <f t="array" ref="D539">VLOOKUP($A539,'movie-row'!$A$2:$Z$101,_xlfn.XMATCH(D$32,'movie-row'!$A$1:$Z$1),0)</f>
        <v>3.5</v>
      </c>
      <c r="E539" s="18" cm="1">
        <f t="array" ref="E539">VLOOKUP($A539,'movie-row'!$A$2:$Z$101,_xlfn.XMATCH(E$32,'movie-row'!$A$1:$Z$1),0)</f>
        <v>0</v>
      </c>
      <c r="F539" s="27" cm="1">
        <f t="array" ref="F539">VLOOKUP($A539,'movie-row'!$A$2:$Z$101,_xlfn.XMATCH(F$32,'movie-row'!$A$1:$Z$1),0)</f>
        <v>4.5</v>
      </c>
      <c r="G539" s="18" cm="1">
        <f t="array" ref="G539">VLOOKUP($A539,'movie-row'!$A$2:$Z$101,_xlfn.XMATCH(G$32,'movie-row'!$A$1:$Z$1),0)</f>
        <v>0</v>
      </c>
      <c r="H539" s="18" cm="1">
        <f t="array" ref="H539">VLOOKUP($A539,'movie-row'!$A$2:$Z$101,_xlfn.XMATCH(H$32,'movie-row'!$A$1:$Z$1),0)</f>
        <v>4</v>
      </c>
      <c r="I539" s="18" cm="1">
        <f t="array" ref="I539">VLOOKUP($A539,'movie-row'!$A$2:$Z$101,_xlfn.XMATCH(I$32,'movie-row'!$A$1:$Z$1),0)</f>
        <v>4</v>
      </c>
      <c r="J539" s="18" cm="1">
        <f t="array" ref="J539">VLOOKUP($A539,'movie-row'!$A$2:$Z$101,_xlfn.XMATCH(J$32,'movie-row'!$A$1:$Z$1),0)</f>
        <v>0</v>
      </c>
      <c r="K539" s="18" cm="1">
        <f t="array" ref="K539">VLOOKUP($A539,'movie-row'!$A$2:$Z$101,_xlfn.XMATCH(K$32,'movie-row'!$A$1:$Z$1),0)</f>
        <v>4.5</v>
      </c>
      <c r="L539" s="18" cm="1">
        <f t="array" ref="L539">VLOOKUP($A539,'movie-row'!$A$2:$Z$101,_xlfn.XMATCH(L$32,'movie-row'!$A$1:$Z$1),0)</f>
        <v>3.5</v>
      </c>
      <c r="M539" s="18" cm="1">
        <f t="array" ref="M539">VLOOKUP($A539,'movie-row'!$A$2:$Z$101,_xlfn.XMATCH(M$32,'movie-row'!$A$1:$Z$1),0)</f>
        <v>5</v>
      </c>
      <c r="N539" s="18" cm="1">
        <f t="array" ref="N539">VLOOKUP($A539,'movie-row'!$A$2:$Z$101,_xlfn.XMATCH(N$32,'movie-row'!$A$1:$Z$1),0)</f>
        <v>3.5</v>
      </c>
      <c r="O539" s="27" cm="1">
        <f t="array" ref="O539">VLOOKUP($A539,'movie-row'!$A$2:$Z$101,_xlfn.XMATCH(O$32,'movie-row'!$A$1:$Z$1),0)</f>
        <v>0</v>
      </c>
      <c r="P539" s="18" cm="1">
        <f t="array" ref="P539">VLOOKUP($A539,'movie-row'!$A$2:$Z$101,_xlfn.XMATCH(P$32,'movie-row'!$A$1:$Z$1),0)</f>
        <v>3</v>
      </c>
      <c r="Q539" s="18" cm="1">
        <f t="array" ref="Q539">VLOOKUP($A539,'movie-row'!$A$2:$Z$101,_xlfn.XMATCH(Q$32,'movie-row'!$A$1:$Z$1),0)</f>
        <v>0</v>
      </c>
      <c r="R539" s="18" cm="1">
        <f t="array" ref="R539">VLOOKUP($A539,'movie-row'!$A$2:$Z$101,_xlfn.XMATCH(R$32,'movie-row'!$A$1:$Z$1),0)</f>
        <v>0</v>
      </c>
      <c r="S539" s="18" cm="1">
        <f t="array" ref="S539">VLOOKUP($A539,'movie-row'!$A$2:$Z$101,_xlfn.XMATCH(S$32,'movie-row'!$A$1:$Z$1),0)</f>
        <v>0</v>
      </c>
      <c r="T539" s="18" cm="1">
        <f t="array" ref="T539">VLOOKUP($A539,'movie-row'!$A$2:$Z$101,_xlfn.XMATCH(T$32,'movie-row'!$A$1:$Z$1),0)</f>
        <v>0</v>
      </c>
      <c r="U539" s="18" cm="1">
        <f t="array" ref="U539">VLOOKUP($A539,'movie-row'!$A$2:$Z$101,_xlfn.XMATCH(U$32,'movie-row'!$A$1:$Z$1),0)</f>
        <v>4</v>
      </c>
      <c r="V539" s="18" cm="1">
        <f t="array" ref="V539">VLOOKUP($A539,'movie-row'!$A$2:$Z$101,_xlfn.XMATCH(V$32,'movie-row'!$A$1:$Z$1),0)</f>
        <v>4.5</v>
      </c>
      <c r="W539" s="18" cm="1">
        <f t="array" ref="W539">VLOOKUP($A539,'movie-row'!$A$2:$Z$101,_xlfn.XMATCH(W$32,'movie-row'!$A$1:$Z$1),0)</f>
        <v>4</v>
      </c>
      <c r="X539" s="18" cm="1">
        <f t="array" ref="X539">VLOOKUP($A539,'movie-row'!$A$2:$Z$101,_xlfn.XMATCH(X$32,'movie-row'!$A$1:$Z$1),0)</f>
        <v>0</v>
      </c>
      <c r="Y539" s="18" cm="1">
        <f t="array" ref="Y539">VLOOKUP($A539,'movie-row'!$A$2:$Z$101,_xlfn.XMATCH(Y$32,'movie-row'!$A$1:$Z$1),0)</f>
        <v>3.5</v>
      </c>
      <c r="Z539" s="18" cm="1">
        <f t="array" ref="Z539">VLOOKUP($A539,'movie-row'!$A$2:$Z$101,_xlfn.XMATCH(Z$32,'movie-row'!$A$1:$Z$1),0)</f>
        <v>0</v>
      </c>
      <c r="AB539" s="38"/>
      <c r="AC539" s="38"/>
      <c r="AD539" s="38"/>
      <c r="AE539" s="38"/>
      <c r="AF539" s="38"/>
      <c r="AG539" s="38"/>
      <c r="AH539" s="38"/>
      <c r="AI539" s="38"/>
      <c r="AJ539" s="38"/>
      <c r="AK539" s="38"/>
      <c r="AL539" s="38"/>
      <c r="AM539" s="38"/>
      <c r="AN539" s="38"/>
      <c r="AO539" s="38"/>
      <c r="AP539" s="38"/>
      <c r="AQ539" s="38"/>
      <c r="AR539" s="38"/>
      <c r="AS539" s="38"/>
      <c r="AT539" s="38"/>
      <c r="AU539" s="38"/>
      <c r="AV539" s="38"/>
      <c r="AW539" s="38"/>
      <c r="AX539" s="38"/>
      <c r="AY539" s="38"/>
      <c r="AZ539" s="38"/>
    </row>
    <row r="540" spans="1:52">
      <c r="A540" s="1" t="str">
        <f t="shared" si="98"/>
        <v>36658: X2: X-Men United (2003)</v>
      </c>
      <c r="B540" s="18" cm="1">
        <f t="array" ref="B540">VLOOKUP($A540,'movie-row'!$A$2:$Z$101,_xlfn.XMATCH(B$33,'movie-row'!$A$1:$Z$1),0)</f>
        <v>0</v>
      </c>
      <c r="C540" s="18" cm="1">
        <f t="array" ref="C540">VLOOKUP($A540,'movie-row'!$A$2:$Z$101,_xlfn.XMATCH(C$33,'movie-row'!$A$1:$Z$1),0)</f>
        <v>3.5</v>
      </c>
      <c r="D540" s="18" cm="1">
        <f t="array" ref="D540">VLOOKUP($A540,'movie-row'!$A$2:$Z$101,_xlfn.XMATCH(D$33,'movie-row'!$A$1:$Z$1),0)</f>
        <v>4</v>
      </c>
      <c r="E540" s="18" cm="1">
        <f t="array" ref="E540">VLOOKUP($A540,'movie-row'!$A$2:$Z$101,_xlfn.XMATCH(E$33,'movie-row'!$A$1:$Z$1),0)</f>
        <v>0</v>
      </c>
      <c r="F540" s="27" cm="1">
        <f t="array" ref="F540">VLOOKUP($A540,'movie-row'!$A$2:$Z$101,_xlfn.XMATCH(F$33,'movie-row'!$A$1:$Z$1),0)</f>
        <v>4</v>
      </c>
      <c r="G540" s="18" cm="1">
        <f t="array" ref="G540">VLOOKUP($A540,'movie-row'!$A$2:$Z$101,_xlfn.XMATCH(G$33,'movie-row'!$A$1:$Z$1),0)</f>
        <v>4</v>
      </c>
      <c r="H540" s="18" cm="1">
        <f t="array" ref="H540">VLOOKUP($A540,'movie-row'!$A$2:$Z$101,_xlfn.XMATCH(H$33,'movie-row'!$A$1:$Z$1),0)</f>
        <v>0</v>
      </c>
      <c r="I540" s="18" cm="1">
        <f t="array" ref="I540">VLOOKUP($A540,'movie-row'!$A$2:$Z$101,_xlfn.XMATCH(I$33,'movie-row'!$A$1:$Z$1),0)</f>
        <v>0</v>
      </c>
      <c r="J540" s="18" cm="1">
        <f t="array" ref="J540">VLOOKUP($A540,'movie-row'!$A$2:$Z$101,_xlfn.XMATCH(J$33,'movie-row'!$A$1:$Z$1),0)</f>
        <v>4</v>
      </c>
      <c r="K540" s="18" cm="1">
        <f t="array" ref="K540">VLOOKUP($A540,'movie-row'!$A$2:$Z$101,_xlfn.XMATCH(K$33,'movie-row'!$A$1:$Z$1),0)</f>
        <v>4</v>
      </c>
      <c r="L540" s="18" cm="1">
        <f t="array" ref="L540">VLOOKUP($A540,'movie-row'!$A$2:$Z$101,_xlfn.XMATCH(L$33,'movie-row'!$A$1:$Z$1),0)</f>
        <v>4</v>
      </c>
      <c r="M540" s="18" cm="1">
        <f t="array" ref="M540">VLOOKUP($A540,'movie-row'!$A$2:$Z$101,_xlfn.XMATCH(M$33,'movie-row'!$A$1:$Z$1),0)</f>
        <v>4</v>
      </c>
      <c r="N540" s="18" cm="1">
        <f t="array" ref="N540">VLOOKUP($A540,'movie-row'!$A$2:$Z$101,_xlfn.XMATCH(N$33,'movie-row'!$A$1:$Z$1),0)</f>
        <v>0</v>
      </c>
      <c r="O540" s="27" cm="1">
        <f t="array" ref="O540">VLOOKUP($A540,'movie-row'!$A$2:$Z$101,_xlfn.XMATCH(O$33,'movie-row'!$A$1:$Z$1),0)</f>
        <v>4</v>
      </c>
      <c r="P540" s="18" cm="1">
        <f t="array" ref="P540">VLOOKUP($A540,'movie-row'!$A$2:$Z$101,_xlfn.XMATCH(P$33,'movie-row'!$A$1:$Z$1),0)</f>
        <v>0</v>
      </c>
      <c r="Q540" s="18" cm="1">
        <f t="array" ref="Q540">VLOOKUP($A540,'movie-row'!$A$2:$Z$101,_xlfn.XMATCH(Q$33,'movie-row'!$A$1:$Z$1),0)</f>
        <v>0</v>
      </c>
      <c r="R540" s="18" cm="1">
        <f t="array" ref="R540">VLOOKUP($A540,'movie-row'!$A$2:$Z$101,_xlfn.XMATCH(R$33,'movie-row'!$A$1:$Z$1),0)</f>
        <v>4</v>
      </c>
      <c r="S540" s="18" cm="1">
        <f t="array" ref="S540">VLOOKUP($A540,'movie-row'!$A$2:$Z$101,_xlfn.XMATCH(S$33,'movie-row'!$A$1:$Z$1),0)</f>
        <v>3.5</v>
      </c>
      <c r="T540" s="18" cm="1">
        <f t="array" ref="T540">VLOOKUP($A540,'movie-row'!$A$2:$Z$101,_xlfn.XMATCH(T$33,'movie-row'!$A$1:$Z$1),0)</f>
        <v>3</v>
      </c>
      <c r="U540" s="18" cm="1">
        <f t="array" ref="U540">VLOOKUP($A540,'movie-row'!$A$2:$Z$101,_xlfn.XMATCH(U$33,'movie-row'!$A$1:$Z$1),0)</f>
        <v>4</v>
      </c>
      <c r="V540" s="18" cm="1">
        <f t="array" ref="V540">VLOOKUP($A540,'movie-row'!$A$2:$Z$101,_xlfn.XMATCH(V$33,'movie-row'!$A$1:$Z$1),0)</f>
        <v>0</v>
      </c>
      <c r="W540" s="18" cm="1">
        <f t="array" ref="W540">VLOOKUP($A540,'movie-row'!$A$2:$Z$101,_xlfn.XMATCH(W$33,'movie-row'!$A$1:$Z$1),0)</f>
        <v>4</v>
      </c>
      <c r="X540" s="18" cm="1">
        <f t="array" ref="X540">VLOOKUP($A540,'movie-row'!$A$2:$Z$101,_xlfn.XMATCH(X$33,'movie-row'!$A$1:$Z$1),0)</f>
        <v>2</v>
      </c>
      <c r="Y540" s="18" cm="1">
        <f t="array" ref="Y540">VLOOKUP($A540,'movie-row'!$A$2:$Z$101,_xlfn.XMATCH(Y$33,'movie-row'!$A$1:$Z$1),0)</f>
        <v>3.5</v>
      </c>
      <c r="Z540" s="18" cm="1">
        <f t="array" ref="Z540">VLOOKUP($A540,'movie-row'!$A$2:$Z$101,_xlfn.XMATCH(Z$33,'movie-row'!$A$1:$Z$1),0)</f>
        <v>0</v>
      </c>
      <c r="AB540" s="38"/>
      <c r="AC540" s="38"/>
      <c r="AD540" s="38"/>
      <c r="AE540" s="38"/>
      <c r="AF540" s="38"/>
      <c r="AG540" s="38"/>
      <c r="AH540" s="38"/>
      <c r="AI540" s="38"/>
      <c r="AJ540" s="38"/>
      <c r="AK540" s="38"/>
      <c r="AL540" s="38"/>
      <c r="AM540" s="38"/>
      <c r="AN540" s="38"/>
      <c r="AO540" s="38"/>
      <c r="AP540" s="38"/>
      <c r="AQ540" s="38"/>
      <c r="AR540" s="38"/>
      <c r="AS540" s="38"/>
      <c r="AT540" s="38"/>
      <c r="AU540" s="38"/>
      <c r="AV540" s="38"/>
      <c r="AW540" s="38"/>
      <c r="AX540" s="38"/>
      <c r="AY540" s="38"/>
      <c r="AZ540" s="38"/>
    </row>
    <row r="541" spans="1:52">
      <c r="A541" s="21" t="s">
        <v>99</v>
      </c>
      <c r="B541" s="18" cm="1">
        <f t="array" ref="B541">VLOOKUP($A541,'movie-row'!$A$2:$Z$101,_xlfn.XMATCH(B$29,'movie-row'!$A$1:$Z$1),0)</f>
        <v>0</v>
      </c>
      <c r="C541" s="18" cm="1">
        <f t="array" ref="C541">VLOOKUP($A541,'movie-row'!$A$2:$Z$101,_xlfn.XMATCH(C$29,'movie-row'!$A$1:$Z$1),0)</f>
        <v>0</v>
      </c>
      <c r="D541" s="18" cm="1">
        <f t="array" ref="D541">VLOOKUP($A541,'movie-row'!$A$2:$Z$101,_xlfn.XMATCH(D$29,'movie-row'!$A$1:$Z$1),0)</f>
        <v>0</v>
      </c>
      <c r="E541" s="18" cm="1">
        <f t="array" ref="E541">VLOOKUP($A541,'movie-row'!$A$2:$Z$101,_xlfn.XMATCH(E$29,'movie-row'!$A$1:$Z$1),0)</f>
        <v>0</v>
      </c>
      <c r="F541" s="27" cm="1">
        <f t="array" ref="F541">VLOOKUP($A541,'movie-row'!$A$2:$Z$101,_xlfn.XMATCH(F$29,'movie-row'!$A$1:$Z$1),0)</f>
        <v>4</v>
      </c>
      <c r="G541" s="18" cm="1">
        <f t="array" ref="G541">VLOOKUP($A541,'movie-row'!$A$2:$Z$101,_xlfn.XMATCH(G$29,'movie-row'!$A$1:$Z$1),0)</f>
        <v>0</v>
      </c>
      <c r="H541" s="18" cm="1">
        <f t="array" ref="H541">VLOOKUP($A541,'movie-row'!$A$2:$Z$101,_xlfn.XMATCH(H$29,'movie-row'!$A$1:$Z$1),0)</f>
        <v>0</v>
      </c>
      <c r="I541" s="18" cm="1">
        <f t="array" ref="I541">VLOOKUP($A541,'movie-row'!$A$2:$Z$101,_xlfn.XMATCH(I$29,'movie-row'!$A$1:$Z$1),0)</f>
        <v>0</v>
      </c>
      <c r="J541" s="18" cm="1">
        <f t="array" ref="J541">VLOOKUP($A541,'movie-row'!$A$2:$Z$101,_xlfn.XMATCH(J$29,'movie-row'!$A$1:$Z$1),0)</f>
        <v>0</v>
      </c>
      <c r="K541" s="18" cm="1">
        <f t="array" ref="K541">VLOOKUP($A541,'movie-row'!$A$2:$Z$101,_xlfn.XMATCH(K$29,'movie-row'!$A$1:$Z$1),0)</f>
        <v>0</v>
      </c>
      <c r="L541" s="18" cm="1">
        <f t="array" ref="L541">VLOOKUP($A541,'movie-row'!$A$2:$Z$101,_xlfn.XMATCH(L$29,'movie-row'!$A$1:$Z$1),0)</f>
        <v>1.5</v>
      </c>
      <c r="M541" s="18" cm="1">
        <f t="array" ref="M541">VLOOKUP($A541,'movie-row'!$A$2:$Z$101,_xlfn.XMATCH(M$29,'movie-row'!$A$1:$Z$1),0)</f>
        <v>0</v>
      </c>
      <c r="N541" s="18" cm="1">
        <f t="array" ref="N541">VLOOKUP($A541,'movie-row'!$A$2:$Z$101,_xlfn.XMATCH(N$29,'movie-row'!$A$1:$Z$1),0)</f>
        <v>3.5</v>
      </c>
      <c r="O541" s="27" cm="1">
        <f t="array" ref="O541">VLOOKUP($A541,'movie-row'!$A$2:$Z$101,_xlfn.XMATCH(O$29,'movie-row'!$A$1:$Z$1),0)</f>
        <v>0</v>
      </c>
      <c r="P541" s="18" cm="1">
        <f t="array" ref="P541">VLOOKUP($A541,'movie-row'!$A$2:$Z$101,_xlfn.XMATCH(P$29,'movie-row'!$A$1:$Z$1),0)</f>
        <v>0</v>
      </c>
      <c r="Q541" s="18" cm="1">
        <f t="array" ref="Q541">VLOOKUP($A541,'movie-row'!$A$2:$Z$101,_xlfn.XMATCH(Q$29,'movie-row'!$A$1:$Z$1),0)</f>
        <v>0</v>
      </c>
      <c r="R541" s="18" cm="1">
        <f t="array" ref="R541">VLOOKUP($A541,'movie-row'!$A$2:$Z$101,_xlfn.XMATCH(R$29,'movie-row'!$A$1:$Z$1),0)</f>
        <v>0</v>
      </c>
      <c r="S541" s="18" cm="1">
        <f t="array" ref="S541">VLOOKUP($A541,'movie-row'!$A$2:$Z$101,_xlfn.XMATCH(S$29,'movie-row'!$A$1:$Z$1),0)</f>
        <v>3</v>
      </c>
      <c r="T541" s="18" cm="1">
        <f t="array" ref="T541">VLOOKUP($A541,'movie-row'!$A$2:$Z$101,_xlfn.XMATCH(T$29,'movie-row'!$A$1:$Z$1),0)</f>
        <v>0</v>
      </c>
      <c r="U541" s="18" cm="1">
        <f t="array" ref="U541">VLOOKUP($A541,'movie-row'!$A$2:$Z$101,_xlfn.XMATCH(U$29,'movie-row'!$A$1:$Z$1),0)</f>
        <v>0</v>
      </c>
      <c r="V541" s="18" cm="1">
        <f t="array" ref="V541">VLOOKUP($A541,'movie-row'!$A$2:$Z$101,_xlfn.XMATCH(V$29,'movie-row'!$A$1:$Z$1),0)</f>
        <v>0</v>
      </c>
      <c r="W541" s="18" cm="1">
        <f t="array" ref="W541">VLOOKUP($A541,'movie-row'!$A$2:$Z$101,_xlfn.XMATCH(W$29,'movie-row'!$A$1:$Z$1),0)</f>
        <v>0</v>
      </c>
      <c r="X541" s="18" cm="1">
        <f t="array" ref="X541">VLOOKUP($A541,'movie-row'!$A$2:$Z$101,_xlfn.XMATCH(X$29,'movie-row'!$A$1:$Z$1),0)</f>
        <v>0</v>
      </c>
      <c r="Y541" s="18" cm="1">
        <f t="array" ref="Y541">VLOOKUP($A541,'movie-row'!$A$2:$Z$101,_xlfn.XMATCH(Y$29,'movie-row'!$A$1:$Z$1),0)</f>
        <v>0</v>
      </c>
      <c r="Z541" s="18" cm="1">
        <f t="array" ref="Z541">VLOOKUP($A541,'movie-row'!$A$2:$Z$101,_xlfn.XMATCH(Z$29,'movie-row'!$A$1:$Z$1),0)</f>
        <v>0</v>
      </c>
      <c r="AB541" s="38"/>
      <c r="AC541" s="38"/>
      <c r="AD541" s="38"/>
      <c r="AE541" s="38"/>
      <c r="AF541" s="38"/>
      <c r="AG541" s="38"/>
      <c r="AH541" s="38"/>
      <c r="AI541" s="38"/>
      <c r="AJ541" s="38"/>
      <c r="AK541" s="38"/>
      <c r="AL541" s="38"/>
      <c r="AM541" s="38"/>
      <c r="AN541" s="38"/>
      <c r="AO541" s="38"/>
      <c r="AP541" s="38"/>
      <c r="AQ541" s="38"/>
      <c r="AR541" s="38"/>
      <c r="AS541" s="38"/>
      <c r="AT541" s="38"/>
      <c r="AU541" s="38"/>
      <c r="AV541" s="38"/>
      <c r="AW541" s="38"/>
      <c r="AX541" s="38"/>
      <c r="AY541" s="38"/>
      <c r="AZ541" s="38"/>
    </row>
    <row r="542" spans="1:52">
      <c r="A542" s="1" t="str">
        <f t="shared" ref="A542:A545" si="99">A541</f>
        <v>36955: True Lies (1994)</v>
      </c>
      <c r="B542" s="18" cm="1">
        <f t="array" ref="B542">VLOOKUP($A542,'movie-row'!$A$2:$Z$101,_xlfn.XMATCH(B$30,'movie-row'!$A$1:$Z$1),0)</f>
        <v>0</v>
      </c>
      <c r="C542" s="18" cm="1">
        <f t="array" ref="C542">VLOOKUP($A542,'movie-row'!$A$2:$Z$101,_xlfn.XMATCH(C$30,'movie-row'!$A$1:$Z$1),0)</f>
        <v>0</v>
      </c>
      <c r="D542" s="18" cm="1">
        <f t="array" ref="D542">VLOOKUP($A542,'movie-row'!$A$2:$Z$101,_xlfn.XMATCH(D$30,'movie-row'!$A$1:$Z$1),0)</f>
        <v>0</v>
      </c>
      <c r="E542" s="18" cm="1">
        <f t="array" ref="E542">VLOOKUP($A542,'movie-row'!$A$2:$Z$101,_xlfn.XMATCH(E$30,'movie-row'!$A$1:$Z$1),0)</f>
        <v>0</v>
      </c>
      <c r="F542" s="27" cm="1">
        <f t="array" ref="F542">VLOOKUP($A542,'movie-row'!$A$2:$Z$101,_xlfn.XMATCH(F$30,'movie-row'!$A$1:$Z$1),0)</f>
        <v>0</v>
      </c>
      <c r="G542" s="18" cm="1">
        <f t="array" ref="G542">VLOOKUP($A542,'movie-row'!$A$2:$Z$101,_xlfn.XMATCH(G$30,'movie-row'!$A$1:$Z$1),0)</f>
        <v>0</v>
      </c>
      <c r="H542" s="18" cm="1">
        <f t="array" ref="H542">VLOOKUP($A542,'movie-row'!$A$2:$Z$101,_xlfn.XMATCH(H$30,'movie-row'!$A$1:$Z$1),0)</f>
        <v>3</v>
      </c>
      <c r="I542" s="18" cm="1">
        <f t="array" ref="I542">VLOOKUP($A542,'movie-row'!$A$2:$Z$101,_xlfn.XMATCH(I$30,'movie-row'!$A$1:$Z$1),0)</f>
        <v>0</v>
      </c>
      <c r="J542" s="18" cm="1">
        <f t="array" ref="J542">VLOOKUP($A542,'movie-row'!$A$2:$Z$101,_xlfn.XMATCH(J$30,'movie-row'!$A$1:$Z$1),0)</f>
        <v>0</v>
      </c>
      <c r="K542" s="18" cm="1">
        <f t="array" ref="K542">VLOOKUP($A542,'movie-row'!$A$2:$Z$101,_xlfn.XMATCH(K$30,'movie-row'!$A$1:$Z$1),0)</f>
        <v>0</v>
      </c>
      <c r="L542" s="18" cm="1">
        <f t="array" ref="L542">VLOOKUP($A542,'movie-row'!$A$2:$Z$101,_xlfn.XMATCH(L$30,'movie-row'!$A$1:$Z$1),0)</f>
        <v>0</v>
      </c>
      <c r="M542" s="18" cm="1">
        <f t="array" ref="M542">VLOOKUP($A542,'movie-row'!$A$2:$Z$101,_xlfn.XMATCH(M$30,'movie-row'!$A$1:$Z$1),0)</f>
        <v>0</v>
      </c>
      <c r="N542" s="18" cm="1">
        <f t="array" ref="N542">VLOOKUP($A542,'movie-row'!$A$2:$Z$101,_xlfn.XMATCH(N$30,'movie-row'!$A$1:$Z$1),0)</f>
        <v>3</v>
      </c>
      <c r="O542" s="27" cm="1">
        <f t="array" ref="O542">VLOOKUP($A542,'movie-row'!$A$2:$Z$101,_xlfn.XMATCH(O$30,'movie-row'!$A$1:$Z$1),0)</f>
        <v>0</v>
      </c>
      <c r="P542" s="18" cm="1">
        <f t="array" ref="P542">VLOOKUP($A542,'movie-row'!$A$2:$Z$101,_xlfn.XMATCH(P$30,'movie-row'!$A$1:$Z$1),0)</f>
        <v>0</v>
      </c>
      <c r="Q542" s="18" cm="1">
        <f t="array" ref="Q542">VLOOKUP($A542,'movie-row'!$A$2:$Z$101,_xlfn.XMATCH(Q$30,'movie-row'!$A$1:$Z$1),0)</f>
        <v>0</v>
      </c>
      <c r="R542" s="18" cm="1">
        <f t="array" ref="R542">VLOOKUP($A542,'movie-row'!$A$2:$Z$101,_xlfn.XMATCH(R$30,'movie-row'!$A$1:$Z$1),0)</f>
        <v>0</v>
      </c>
      <c r="S542" s="18" cm="1">
        <f t="array" ref="S542">VLOOKUP($A542,'movie-row'!$A$2:$Z$101,_xlfn.XMATCH(S$30,'movie-row'!$A$1:$Z$1),0)</f>
        <v>0</v>
      </c>
      <c r="T542" s="18" cm="1">
        <f t="array" ref="T542">VLOOKUP($A542,'movie-row'!$A$2:$Z$101,_xlfn.XMATCH(T$30,'movie-row'!$A$1:$Z$1),0)</f>
        <v>0</v>
      </c>
      <c r="U542" s="18" cm="1">
        <f t="array" ref="U542">VLOOKUP($A542,'movie-row'!$A$2:$Z$101,_xlfn.XMATCH(U$30,'movie-row'!$A$1:$Z$1),0)</f>
        <v>3</v>
      </c>
      <c r="V542" s="18" cm="1">
        <f t="array" ref="V542">VLOOKUP($A542,'movie-row'!$A$2:$Z$101,_xlfn.XMATCH(V$30,'movie-row'!$A$1:$Z$1),0)</f>
        <v>0</v>
      </c>
      <c r="W542" s="18" cm="1">
        <f t="array" ref="W542">VLOOKUP($A542,'movie-row'!$A$2:$Z$101,_xlfn.XMATCH(W$30,'movie-row'!$A$1:$Z$1),0)</f>
        <v>0</v>
      </c>
      <c r="X542" s="18" cm="1">
        <f t="array" ref="X542">VLOOKUP($A542,'movie-row'!$A$2:$Z$101,_xlfn.XMATCH(X$30,'movie-row'!$A$1:$Z$1),0)</f>
        <v>0</v>
      </c>
      <c r="Y542" s="18" cm="1">
        <f t="array" ref="Y542">VLOOKUP($A542,'movie-row'!$A$2:$Z$101,_xlfn.XMATCH(Y$30,'movie-row'!$A$1:$Z$1),0)</f>
        <v>0</v>
      </c>
      <c r="Z542" s="18" cm="1">
        <f t="array" ref="Z542">VLOOKUP($A542,'movie-row'!$A$2:$Z$101,_xlfn.XMATCH(Z$30,'movie-row'!$A$1:$Z$1),0)</f>
        <v>0</v>
      </c>
      <c r="AB542" s="38"/>
      <c r="AC542" s="38"/>
      <c r="AD542" s="38"/>
      <c r="AE542" s="38"/>
      <c r="AF542" s="38"/>
      <c r="AG542" s="38"/>
      <c r="AH542" s="38"/>
      <c r="AI542" s="38"/>
      <c r="AJ542" s="38"/>
      <c r="AK542" s="38"/>
      <c r="AL542" s="38"/>
      <c r="AM542" s="38"/>
      <c r="AN542" s="38"/>
      <c r="AO542" s="38"/>
      <c r="AP542" s="38"/>
      <c r="AQ542" s="38"/>
      <c r="AR542" s="38"/>
      <c r="AS542" s="38"/>
      <c r="AT542" s="38"/>
      <c r="AU542" s="38"/>
      <c r="AV542" s="38"/>
      <c r="AW542" s="38"/>
      <c r="AX542" s="38"/>
      <c r="AY542" s="38"/>
      <c r="AZ542" s="38"/>
    </row>
    <row r="543" spans="1:52">
      <c r="A543" s="1" t="str">
        <f t="shared" si="99"/>
        <v>36955: True Lies (1994)</v>
      </c>
      <c r="B543" s="18" cm="1">
        <f t="array" ref="B543">VLOOKUP($A543,'movie-row'!$A$2:$Z$101,_xlfn.XMATCH(B$31,'movie-row'!$A$1:$Z$1),0)</f>
        <v>0</v>
      </c>
      <c r="C543" s="18" cm="1">
        <f t="array" ref="C543">VLOOKUP($A543,'movie-row'!$A$2:$Z$101,_xlfn.XMATCH(C$31,'movie-row'!$A$1:$Z$1),0)</f>
        <v>4</v>
      </c>
      <c r="D543" s="18" cm="1">
        <f t="array" ref="D543">VLOOKUP($A543,'movie-row'!$A$2:$Z$101,_xlfn.XMATCH(D$31,'movie-row'!$A$1:$Z$1),0)</f>
        <v>3.5</v>
      </c>
      <c r="E543" s="18" cm="1">
        <f t="array" ref="E543">VLOOKUP($A543,'movie-row'!$A$2:$Z$101,_xlfn.XMATCH(E$31,'movie-row'!$A$1:$Z$1),0)</f>
        <v>4</v>
      </c>
      <c r="F543" s="27" cm="1">
        <f t="array" ref="F543">VLOOKUP($A543,'movie-row'!$A$2:$Z$101,_xlfn.XMATCH(F$31,'movie-row'!$A$1:$Z$1),0)</f>
        <v>1.5</v>
      </c>
      <c r="G543" s="18" cm="1">
        <f t="array" ref="G543">VLOOKUP($A543,'movie-row'!$A$2:$Z$101,_xlfn.XMATCH(G$31,'movie-row'!$A$1:$Z$1),0)</f>
        <v>0</v>
      </c>
      <c r="H543" s="18" cm="1">
        <f t="array" ref="H543">VLOOKUP($A543,'movie-row'!$A$2:$Z$101,_xlfn.XMATCH(H$31,'movie-row'!$A$1:$Z$1),0)</f>
        <v>0</v>
      </c>
      <c r="I543" s="18" cm="1">
        <f t="array" ref="I543">VLOOKUP($A543,'movie-row'!$A$2:$Z$101,_xlfn.XMATCH(I$31,'movie-row'!$A$1:$Z$1),0)</f>
        <v>3</v>
      </c>
      <c r="J543" s="18" cm="1">
        <f t="array" ref="J543">VLOOKUP($A543,'movie-row'!$A$2:$Z$101,_xlfn.XMATCH(J$31,'movie-row'!$A$1:$Z$1),0)</f>
        <v>3.5</v>
      </c>
      <c r="K543" s="18" cm="1">
        <f t="array" ref="K543">VLOOKUP($A543,'movie-row'!$A$2:$Z$101,_xlfn.XMATCH(K$31,'movie-row'!$A$1:$Z$1),0)</f>
        <v>0</v>
      </c>
      <c r="L543" s="18" cm="1">
        <f t="array" ref="L543">VLOOKUP($A543,'movie-row'!$A$2:$Z$101,_xlfn.XMATCH(L$31,'movie-row'!$A$1:$Z$1),0)</f>
        <v>0</v>
      </c>
      <c r="M543" s="18" cm="1">
        <f t="array" ref="M543">VLOOKUP($A543,'movie-row'!$A$2:$Z$101,_xlfn.XMATCH(M$31,'movie-row'!$A$1:$Z$1),0)</f>
        <v>0</v>
      </c>
      <c r="N543" s="18" cm="1">
        <f t="array" ref="N543">VLOOKUP($A543,'movie-row'!$A$2:$Z$101,_xlfn.XMATCH(N$31,'movie-row'!$A$1:$Z$1),0)</f>
        <v>0</v>
      </c>
      <c r="O543" s="27" cm="1">
        <f t="array" ref="O543">VLOOKUP($A543,'movie-row'!$A$2:$Z$101,_xlfn.XMATCH(O$31,'movie-row'!$A$1:$Z$1),0)</f>
        <v>3.5</v>
      </c>
      <c r="P543" s="18" cm="1">
        <f t="array" ref="P543">VLOOKUP($A543,'movie-row'!$A$2:$Z$101,_xlfn.XMATCH(P$31,'movie-row'!$A$1:$Z$1),0)</f>
        <v>0</v>
      </c>
      <c r="Q543" s="18" cm="1">
        <f t="array" ref="Q543">VLOOKUP($A543,'movie-row'!$A$2:$Z$101,_xlfn.XMATCH(Q$31,'movie-row'!$A$1:$Z$1),0)</f>
        <v>3</v>
      </c>
      <c r="R543" s="18" cm="1">
        <f t="array" ref="R543">VLOOKUP($A543,'movie-row'!$A$2:$Z$101,_xlfn.XMATCH(R$31,'movie-row'!$A$1:$Z$1),0)</f>
        <v>0</v>
      </c>
      <c r="S543" s="18" cm="1">
        <f t="array" ref="S543">VLOOKUP($A543,'movie-row'!$A$2:$Z$101,_xlfn.XMATCH(S$31,'movie-row'!$A$1:$Z$1),0)</f>
        <v>0</v>
      </c>
      <c r="T543" s="18" cm="1">
        <f t="array" ref="T543">VLOOKUP($A543,'movie-row'!$A$2:$Z$101,_xlfn.XMATCH(T$31,'movie-row'!$A$1:$Z$1),0)</f>
        <v>0</v>
      </c>
      <c r="U543" s="18" cm="1">
        <f t="array" ref="U543">VLOOKUP($A543,'movie-row'!$A$2:$Z$101,_xlfn.XMATCH(U$31,'movie-row'!$A$1:$Z$1),0)</f>
        <v>0</v>
      </c>
      <c r="V543" s="18" cm="1">
        <f t="array" ref="V543">VLOOKUP($A543,'movie-row'!$A$2:$Z$101,_xlfn.XMATCH(V$31,'movie-row'!$A$1:$Z$1),0)</f>
        <v>0</v>
      </c>
      <c r="W543" s="18" cm="1">
        <f t="array" ref="W543">VLOOKUP($A543,'movie-row'!$A$2:$Z$101,_xlfn.XMATCH(W$31,'movie-row'!$A$1:$Z$1),0)</f>
        <v>2</v>
      </c>
      <c r="X543" s="18" cm="1">
        <f t="array" ref="X543">VLOOKUP($A543,'movie-row'!$A$2:$Z$101,_xlfn.XMATCH(X$31,'movie-row'!$A$1:$Z$1),0)</f>
        <v>0</v>
      </c>
      <c r="Y543" s="18" cm="1">
        <f t="array" ref="Y543">VLOOKUP($A543,'movie-row'!$A$2:$Z$101,_xlfn.XMATCH(Y$31,'movie-row'!$A$1:$Z$1),0)</f>
        <v>1.5</v>
      </c>
      <c r="Z543" s="18" cm="1">
        <f t="array" ref="Z543">VLOOKUP($A543,'movie-row'!$A$2:$Z$101,_xlfn.XMATCH(Z$31,'movie-row'!$A$1:$Z$1),0)</f>
        <v>3</v>
      </c>
      <c r="AB543" s="38"/>
      <c r="AC543" s="38"/>
      <c r="AD543" s="38"/>
      <c r="AE543" s="38"/>
      <c r="AF543" s="38"/>
      <c r="AG543" s="38"/>
      <c r="AH543" s="38"/>
      <c r="AI543" s="38"/>
      <c r="AJ543" s="38"/>
      <c r="AK543" s="38"/>
      <c r="AL543" s="38"/>
      <c r="AM543" s="38"/>
      <c r="AN543" s="38"/>
      <c r="AO543" s="38"/>
      <c r="AP543" s="38"/>
      <c r="AQ543" s="38"/>
      <c r="AR543" s="38"/>
      <c r="AS543" s="38"/>
      <c r="AT543" s="38"/>
      <c r="AU543" s="38"/>
      <c r="AV543" s="38"/>
      <c r="AW543" s="38"/>
      <c r="AX543" s="38"/>
      <c r="AY543" s="38"/>
      <c r="AZ543" s="38"/>
    </row>
    <row r="544" spans="1:52">
      <c r="A544" s="1" t="str">
        <f t="shared" si="99"/>
        <v>36955: True Lies (1994)</v>
      </c>
      <c r="B544" s="18" cm="1">
        <f t="array" ref="B544">VLOOKUP($A544,'movie-row'!$A$2:$Z$101,_xlfn.XMATCH(B$32,'movie-row'!$A$1:$Z$1),0)</f>
        <v>3.5</v>
      </c>
      <c r="C544" s="18" cm="1">
        <f t="array" ref="C544">VLOOKUP($A544,'movie-row'!$A$2:$Z$101,_xlfn.XMATCH(C$32,'movie-row'!$A$1:$Z$1),0)</f>
        <v>0</v>
      </c>
      <c r="D544" s="18" cm="1">
        <f t="array" ref="D544">VLOOKUP($A544,'movie-row'!$A$2:$Z$101,_xlfn.XMATCH(D$32,'movie-row'!$A$1:$Z$1),0)</f>
        <v>0</v>
      </c>
      <c r="E544" s="18" cm="1">
        <f t="array" ref="E544">VLOOKUP($A544,'movie-row'!$A$2:$Z$101,_xlfn.XMATCH(E$32,'movie-row'!$A$1:$Z$1),0)</f>
        <v>0</v>
      </c>
      <c r="F544" s="27" cm="1">
        <f t="array" ref="F544">VLOOKUP($A544,'movie-row'!$A$2:$Z$101,_xlfn.XMATCH(F$32,'movie-row'!$A$1:$Z$1),0)</f>
        <v>4</v>
      </c>
      <c r="G544" s="18" cm="1">
        <f t="array" ref="G544">VLOOKUP($A544,'movie-row'!$A$2:$Z$101,_xlfn.XMATCH(G$32,'movie-row'!$A$1:$Z$1),0)</f>
        <v>0</v>
      </c>
      <c r="H544" s="18" cm="1">
        <f t="array" ref="H544">VLOOKUP($A544,'movie-row'!$A$2:$Z$101,_xlfn.XMATCH(H$32,'movie-row'!$A$1:$Z$1),0)</f>
        <v>0</v>
      </c>
      <c r="I544" s="18" cm="1">
        <f t="array" ref="I544">VLOOKUP($A544,'movie-row'!$A$2:$Z$101,_xlfn.XMATCH(I$32,'movie-row'!$A$1:$Z$1),0)</f>
        <v>0</v>
      </c>
      <c r="J544" s="18" cm="1">
        <f t="array" ref="J544">VLOOKUP($A544,'movie-row'!$A$2:$Z$101,_xlfn.XMATCH(J$32,'movie-row'!$A$1:$Z$1),0)</f>
        <v>0</v>
      </c>
      <c r="K544" s="18" cm="1">
        <f t="array" ref="K544">VLOOKUP($A544,'movie-row'!$A$2:$Z$101,_xlfn.XMATCH(K$32,'movie-row'!$A$1:$Z$1),0)</f>
        <v>0</v>
      </c>
      <c r="L544" s="18" cm="1">
        <f t="array" ref="L544">VLOOKUP($A544,'movie-row'!$A$2:$Z$101,_xlfn.XMATCH(L$32,'movie-row'!$A$1:$Z$1),0)</f>
        <v>0</v>
      </c>
      <c r="M544" s="18" cm="1">
        <f t="array" ref="M544">VLOOKUP($A544,'movie-row'!$A$2:$Z$101,_xlfn.XMATCH(M$32,'movie-row'!$A$1:$Z$1),0)</f>
        <v>2</v>
      </c>
      <c r="N544" s="18" cm="1">
        <f t="array" ref="N544">VLOOKUP($A544,'movie-row'!$A$2:$Z$101,_xlfn.XMATCH(N$32,'movie-row'!$A$1:$Z$1),0)</f>
        <v>0</v>
      </c>
      <c r="O544" s="27" cm="1">
        <f t="array" ref="O544">VLOOKUP($A544,'movie-row'!$A$2:$Z$101,_xlfn.XMATCH(O$32,'movie-row'!$A$1:$Z$1),0)</f>
        <v>0</v>
      </c>
      <c r="P544" s="18" cm="1">
        <f t="array" ref="P544">VLOOKUP($A544,'movie-row'!$A$2:$Z$101,_xlfn.XMATCH(P$32,'movie-row'!$A$1:$Z$1),0)</f>
        <v>1.5</v>
      </c>
      <c r="Q544" s="18" cm="1">
        <f t="array" ref="Q544">VLOOKUP($A544,'movie-row'!$A$2:$Z$101,_xlfn.XMATCH(Q$32,'movie-row'!$A$1:$Z$1),0)</f>
        <v>0</v>
      </c>
      <c r="R544" s="18" cm="1">
        <f t="array" ref="R544">VLOOKUP($A544,'movie-row'!$A$2:$Z$101,_xlfn.XMATCH(R$32,'movie-row'!$A$1:$Z$1),0)</f>
        <v>3.5</v>
      </c>
      <c r="S544" s="18" cm="1">
        <f t="array" ref="S544">VLOOKUP($A544,'movie-row'!$A$2:$Z$101,_xlfn.XMATCH(S$32,'movie-row'!$A$1:$Z$1),0)</f>
        <v>0</v>
      </c>
      <c r="T544" s="18" cm="1">
        <f t="array" ref="T544">VLOOKUP($A544,'movie-row'!$A$2:$Z$101,_xlfn.XMATCH(T$32,'movie-row'!$A$1:$Z$1),0)</f>
        <v>0</v>
      </c>
      <c r="U544" s="18" cm="1">
        <f t="array" ref="U544">VLOOKUP($A544,'movie-row'!$A$2:$Z$101,_xlfn.XMATCH(U$32,'movie-row'!$A$1:$Z$1),0)</f>
        <v>0</v>
      </c>
      <c r="V544" s="18" cm="1">
        <f t="array" ref="V544">VLOOKUP($A544,'movie-row'!$A$2:$Z$101,_xlfn.XMATCH(V$32,'movie-row'!$A$1:$Z$1),0)</f>
        <v>4</v>
      </c>
      <c r="W544" s="18" cm="1">
        <f t="array" ref="W544">VLOOKUP($A544,'movie-row'!$A$2:$Z$101,_xlfn.XMATCH(W$32,'movie-row'!$A$1:$Z$1),0)</f>
        <v>0</v>
      </c>
      <c r="X544" s="18" cm="1">
        <f t="array" ref="X544">VLOOKUP($A544,'movie-row'!$A$2:$Z$101,_xlfn.XMATCH(X$32,'movie-row'!$A$1:$Z$1),0)</f>
        <v>0</v>
      </c>
      <c r="Y544" s="18" cm="1">
        <f t="array" ref="Y544">VLOOKUP($A544,'movie-row'!$A$2:$Z$101,_xlfn.XMATCH(Y$32,'movie-row'!$A$1:$Z$1),0)</f>
        <v>3</v>
      </c>
      <c r="Z544" s="18" cm="1">
        <f t="array" ref="Z544">VLOOKUP($A544,'movie-row'!$A$2:$Z$101,_xlfn.XMATCH(Z$32,'movie-row'!$A$1:$Z$1),0)</f>
        <v>0</v>
      </c>
      <c r="AB544" s="38"/>
      <c r="AC544" s="38"/>
      <c r="AD544" s="38"/>
      <c r="AE544" s="38"/>
      <c r="AF544" s="38"/>
      <c r="AG544" s="38"/>
      <c r="AH544" s="38"/>
      <c r="AI544" s="38"/>
      <c r="AJ544" s="38"/>
      <c r="AK544" s="38"/>
      <c r="AL544" s="38"/>
      <c r="AM544" s="38"/>
      <c r="AN544" s="38"/>
      <c r="AO544" s="38"/>
      <c r="AP544" s="38"/>
      <c r="AQ544" s="38"/>
      <c r="AR544" s="38"/>
      <c r="AS544" s="38"/>
      <c r="AT544" s="38"/>
      <c r="AU544" s="38"/>
      <c r="AV544" s="38"/>
      <c r="AW544" s="38"/>
      <c r="AX544" s="38"/>
      <c r="AY544" s="38"/>
      <c r="AZ544" s="38"/>
    </row>
    <row r="545" spans="1:52">
      <c r="A545" s="1" t="str">
        <f t="shared" si="99"/>
        <v>36955: True Lies (1994)</v>
      </c>
      <c r="B545" s="18" cm="1">
        <f t="array" ref="B545">VLOOKUP($A545,'movie-row'!$A$2:$Z$101,_xlfn.XMATCH(B$33,'movie-row'!$A$1:$Z$1),0)</f>
        <v>0</v>
      </c>
      <c r="C545" s="18" cm="1">
        <f t="array" ref="C545">VLOOKUP($A545,'movie-row'!$A$2:$Z$101,_xlfn.XMATCH(C$33,'movie-row'!$A$1:$Z$1),0)</f>
        <v>0</v>
      </c>
      <c r="D545" s="18" cm="1">
        <f t="array" ref="D545">VLOOKUP($A545,'movie-row'!$A$2:$Z$101,_xlfn.XMATCH(D$33,'movie-row'!$A$1:$Z$1),0)</f>
        <v>3</v>
      </c>
      <c r="E545" s="18" cm="1">
        <f t="array" ref="E545">VLOOKUP($A545,'movie-row'!$A$2:$Z$101,_xlfn.XMATCH(E$33,'movie-row'!$A$1:$Z$1),0)</f>
        <v>0</v>
      </c>
      <c r="F545" s="27" cm="1">
        <f t="array" ref="F545">VLOOKUP($A545,'movie-row'!$A$2:$Z$101,_xlfn.XMATCH(F$33,'movie-row'!$A$1:$Z$1),0)</f>
        <v>0</v>
      </c>
      <c r="G545" s="18" cm="1">
        <f t="array" ref="G545">VLOOKUP($A545,'movie-row'!$A$2:$Z$101,_xlfn.XMATCH(G$33,'movie-row'!$A$1:$Z$1),0)</f>
        <v>3</v>
      </c>
      <c r="H545" s="18" cm="1">
        <f t="array" ref="H545">VLOOKUP($A545,'movie-row'!$A$2:$Z$101,_xlfn.XMATCH(H$33,'movie-row'!$A$1:$Z$1),0)</f>
        <v>0</v>
      </c>
      <c r="I545" s="18" cm="1">
        <f t="array" ref="I545">VLOOKUP($A545,'movie-row'!$A$2:$Z$101,_xlfn.XMATCH(I$33,'movie-row'!$A$1:$Z$1),0)</f>
        <v>0</v>
      </c>
      <c r="J545" s="18" cm="1">
        <f t="array" ref="J545">VLOOKUP($A545,'movie-row'!$A$2:$Z$101,_xlfn.XMATCH(J$33,'movie-row'!$A$1:$Z$1),0)</f>
        <v>0</v>
      </c>
      <c r="K545" s="18" cm="1">
        <f t="array" ref="K545">VLOOKUP($A545,'movie-row'!$A$2:$Z$101,_xlfn.XMATCH(K$33,'movie-row'!$A$1:$Z$1),0)</f>
        <v>3</v>
      </c>
      <c r="L545" s="18" cm="1">
        <f t="array" ref="L545">VLOOKUP($A545,'movie-row'!$A$2:$Z$101,_xlfn.XMATCH(L$33,'movie-row'!$A$1:$Z$1),0)</f>
        <v>3</v>
      </c>
      <c r="M545" s="18" cm="1">
        <f t="array" ref="M545">VLOOKUP($A545,'movie-row'!$A$2:$Z$101,_xlfn.XMATCH(M$33,'movie-row'!$A$1:$Z$1),0)</f>
        <v>0</v>
      </c>
      <c r="N545" s="18" cm="1">
        <f t="array" ref="N545">VLOOKUP($A545,'movie-row'!$A$2:$Z$101,_xlfn.XMATCH(N$33,'movie-row'!$A$1:$Z$1),0)</f>
        <v>0</v>
      </c>
      <c r="O545" s="27" cm="1">
        <f t="array" ref="O545">VLOOKUP($A545,'movie-row'!$A$2:$Z$101,_xlfn.XMATCH(O$33,'movie-row'!$A$1:$Z$1),0)</f>
        <v>3</v>
      </c>
      <c r="P545" s="18" cm="1">
        <f t="array" ref="P545">VLOOKUP($A545,'movie-row'!$A$2:$Z$101,_xlfn.XMATCH(P$33,'movie-row'!$A$1:$Z$1),0)</f>
        <v>0</v>
      </c>
      <c r="Q545" s="18" cm="1">
        <f t="array" ref="Q545">VLOOKUP($A545,'movie-row'!$A$2:$Z$101,_xlfn.XMATCH(Q$33,'movie-row'!$A$1:$Z$1),0)</f>
        <v>0</v>
      </c>
      <c r="R545" s="18" cm="1">
        <f t="array" ref="R545">VLOOKUP($A545,'movie-row'!$A$2:$Z$101,_xlfn.XMATCH(R$33,'movie-row'!$A$1:$Z$1),0)</f>
        <v>0</v>
      </c>
      <c r="S545" s="18" cm="1">
        <f t="array" ref="S545">VLOOKUP($A545,'movie-row'!$A$2:$Z$101,_xlfn.XMATCH(S$33,'movie-row'!$A$1:$Z$1),0)</f>
        <v>0</v>
      </c>
      <c r="T545" s="18" cm="1">
        <f t="array" ref="T545">VLOOKUP($A545,'movie-row'!$A$2:$Z$101,_xlfn.XMATCH(T$33,'movie-row'!$A$1:$Z$1),0)</f>
        <v>1.5</v>
      </c>
      <c r="U545" s="18" cm="1">
        <f t="array" ref="U545">VLOOKUP($A545,'movie-row'!$A$2:$Z$101,_xlfn.XMATCH(U$33,'movie-row'!$A$1:$Z$1),0)</f>
        <v>0</v>
      </c>
      <c r="V545" s="18" cm="1">
        <f t="array" ref="V545">VLOOKUP($A545,'movie-row'!$A$2:$Z$101,_xlfn.XMATCH(V$33,'movie-row'!$A$1:$Z$1),0)</f>
        <v>0</v>
      </c>
      <c r="W545" s="18" cm="1">
        <f t="array" ref="W545">VLOOKUP($A545,'movie-row'!$A$2:$Z$101,_xlfn.XMATCH(W$33,'movie-row'!$A$1:$Z$1),0)</f>
        <v>0</v>
      </c>
      <c r="X545" s="18" cm="1">
        <f t="array" ref="X545">VLOOKUP($A545,'movie-row'!$A$2:$Z$101,_xlfn.XMATCH(X$33,'movie-row'!$A$1:$Z$1),0)</f>
        <v>4</v>
      </c>
      <c r="Y545" s="18" cm="1">
        <f t="array" ref="Y545">VLOOKUP($A545,'movie-row'!$A$2:$Z$101,_xlfn.XMATCH(Y$33,'movie-row'!$A$1:$Z$1),0)</f>
        <v>0</v>
      </c>
      <c r="Z545" s="18" cm="1">
        <f t="array" ref="Z545">VLOOKUP($A545,'movie-row'!$A$2:$Z$101,_xlfn.XMATCH(Z$33,'movie-row'!$A$1:$Z$1),0)</f>
        <v>3.5</v>
      </c>
      <c r="AB545" s="38"/>
      <c r="AC545" s="38"/>
      <c r="AD545" s="38"/>
      <c r="AE545" s="38"/>
      <c r="AF545" s="38"/>
      <c r="AG545" s="38"/>
      <c r="AH545" s="38"/>
      <c r="AI545" s="38"/>
      <c r="AJ545" s="38"/>
      <c r="AK545" s="38"/>
      <c r="AL545" s="38"/>
      <c r="AM545" s="38"/>
      <c r="AN545" s="38"/>
      <c r="AO545" s="38"/>
      <c r="AP545" s="38"/>
      <c r="AQ545" s="38"/>
      <c r="AR545" s="38"/>
      <c r="AS545" s="38"/>
      <c r="AT545" s="38"/>
      <c r="AU545" s="38"/>
      <c r="AV545" s="38"/>
      <c r="AW545" s="38"/>
      <c r="AX545" s="38"/>
      <c r="AY545" s="38"/>
      <c r="AZ545" s="38"/>
    </row>
  </sheetData>
  <sortState xmlns:xlrd2="http://schemas.microsoft.com/office/spreadsheetml/2017/richdata2" ref="A46:A549">
    <sortCondition sortBy="cellColor" ref="A46:A549" dxfId="0"/>
  </sortState>
  <mergeCells count="10">
    <mergeCell ref="AB44:AZ44"/>
    <mergeCell ref="Q44:Z44"/>
    <mergeCell ref="BB44:BG44"/>
    <mergeCell ref="I28:N28"/>
    <mergeCell ref="I36:N36"/>
    <mergeCell ref="B27:C27"/>
    <mergeCell ref="I44:O44"/>
    <mergeCell ref="B28:E28"/>
    <mergeCell ref="B36:F36"/>
    <mergeCell ref="B44:G4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X512"/>
  <sheetViews>
    <sheetView tabSelected="1" topLeftCell="I3" workbookViewId="0">
      <selection activeCell="AB13" sqref="AB13"/>
    </sheetView>
  </sheetViews>
  <sheetFormatPr baseColWidth="10" defaultRowHeight="15"/>
  <cols>
    <col min="1" max="1" width="76.1640625" bestFit="1" customWidth="1"/>
  </cols>
  <sheetData>
    <row r="1" spans="1:76" ht="16" thickBot="1">
      <c r="A1" s="50" t="s">
        <v>110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</row>
    <row r="3" spans="1:76">
      <c r="B3" s="26">
        <v>0.55108883721563151</v>
      </c>
      <c r="C3" s="26">
        <v>0.56244873874488854</v>
      </c>
      <c r="D3" s="26">
        <v>0.66716825348801723</v>
      </c>
      <c r="E3" s="26">
        <v>0.51761980439715483</v>
      </c>
      <c r="F3" s="26">
        <v>0.47668328054517961</v>
      </c>
      <c r="G3" s="26">
        <v>0.53906585139435703</v>
      </c>
      <c r="H3" s="26">
        <v>0.46291004988627577</v>
      </c>
      <c r="I3" s="26">
        <v>0.38334847991865839</v>
      </c>
      <c r="J3" s="26">
        <v>0.47571090136593314</v>
      </c>
      <c r="K3" s="26">
        <v>0.31571202585390812</v>
      </c>
      <c r="L3" s="26">
        <v>0.31257295249758305</v>
      </c>
      <c r="M3" s="26">
        <v>0.40859237613621341</v>
      </c>
      <c r="N3" s="26">
        <v>0.32349910970108381</v>
      </c>
      <c r="O3" s="26">
        <v>0.66851595362183669</v>
      </c>
      <c r="P3" s="26">
        <v>0.41443820151070604</v>
      </c>
      <c r="Q3" s="26">
        <v>0.50324684492481753</v>
      </c>
      <c r="R3" s="26">
        <v>0.49300760515325925</v>
      </c>
      <c r="S3" s="26">
        <v>0.47668328054517961</v>
      </c>
      <c r="T3" s="26">
        <v>0.55108883721563151</v>
      </c>
      <c r="U3" s="26">
        <v>0.47236055541883315</v>
      </c>
      <c r="V3" s="26">
        <v>0.27092801416163931</v>
      </c>
      <c r="W3" s="26">
        <v>0.50324684492481753</v>
      </c>
      <c r="X3" s="26">
        <v>0.66851595362183669</v>
      </c>
      <c r="Y3" s="26">
        <v>0.66716825348801723</v>
      </c>
      <c r="Z3" s="26">
        <v>0.43552033876932245</v>
      </c>
    </row>
    <row r="4" spans="1:76">
      <c r="B4" s="26">
        <v>0.51761980439715483</v>
      </c>
      <c r="C4" s="26">
        <v>0.48860698263640312</v>
      </c>
      <c r="D4" s="26">
        <v>0.47097212266638172</v>
      </c>
      <c r="E4" s="26">
        <v>0.47497369617752921</v>
      </c>
      <c r="F4" s="26">
        <v>0.46411014776485626</v>
      </c>
      <c r="G4" s="26">
        <v>0.48053660218278615</v>
      </c>
      <c r="H4" s="26">
        <v>0.40027450425381639</v>
      </c>
      <c r="I4" s="26">
        <v>0.31257295249758305</v>
      </c>
      <c r="J4" s="26">
        <v>0.47549485227568483</v>
      </c>
      <c r="K4" s="26">
        <v>0.26365446983714974</v>
      </c>
      <c r="L4" s="26">
        <v>0.28275572409412869</v>
      </c>
      <c r="M4" s="26">
        <v>0.28040224837668803</v>
      </c>
      <c r="N4" s="26">
        <v>0.31010409033155772</v>
      </c>
      <c r="O4" s="26">
        <v>0.56244873874488854</v>
      </c>
      <c r="P4" s="26">
        <v>0.30413903573293405</v>
      </c>
      <c r="Q4" s="26">
        <v>0.48860698263640312</v>
      </c>
      <c r="R4" s="26">
        <v>0.47097212266638172</v>
      </c>
      <c r="S4" s="26">
        <v>0.44902524381160436</v>
      </c>
      <c r="T4" s="26">
        <v>0.52599044278760332</v>
      </c>
      <c r="U4" s="26">
        <v>0.43899155441463594</v>
      </c>
      <c r="V4" s="26">
        <v>0.17808764796017454</v>
      </c>
      <c r="W4" s="26">
        <v>0.40859237613621341</v>
      </c>
      <c r="X4" s="26">
        <v>0.54219187817609293</v>
      </c>
      <c r="Y4" s="26">
        <v>0.54219187817609293</v>
      </c>
      <c r="Z4" s="26">
        <v>0.39006674934025765</v>
      </c>
    </row>
    <row r="5" spans="1:76">
      <c r="B5" s="26">
        <v>0.49300760515325925</v>
      </c>
      <c r="C5" s="26">
        <v>0.42223642660835542</v>
      </c>
      <c r="D5" s="26">
        <v>0.46833329437099369</v>
      </c>
      <c r="E5" s="26">
        <v>0.46291004988627577</v>
      </c>
      <c r="F5" s="26">
        <v>0.43899155441463594</v>
      </c>
      <c r="G5" s="26">
        <v>0.46833329437099369</v>
      </c>
      <c r="H5" s="26">
        <v>0.24769327229404767</v>
      </c>
      <c r="I5" s="26">
        <v>0.26424949075041737</v>
      </c>
      <c r="J5" s="26">
        <v>0.38713264586848378</v>
      </c>
      <c r="K5" s="26">
        <v>0.25886569181649749</v>
      </c>
      <c r="L5" s="26">
        <v>0.27833468677407003</v>
      </c>
      <c r="M5" s="26">
        <v>0.26442478716072465</v>
      </c>
      <c r="N5" s="26">
        <v>0.290591240789001</v>
      </c>
      <c r="O5" s="26">
        <v>0.53906585139435703</v>
      </c>
      <c r="P5" s="26">
        <v>0.29682614716644024</v>
      </c>
      <c r="Q5" s="26">
        <v>0.47571090136593314</v>
      </c>
      <c r="R5" s="26">
        <v>0.45527378286540937</v>
      </c>
      <c r="S5" s="26">
        <v>0.42223642660835542</v>
      </c>
      <c r="T5" s="26">
        <v>0.42805472768971564</v>
      </c>
      <c r="U5" s="26">
        <v>0.40380887559327872</v>
      </c>
      <c r="V5" s="26">
        <v>0.14924669844661778</v>
      </c>
      <c r="W5" s="26">
        <v>0.31571202585390812</v>
      </c>
      <c r="X5" s="26">
        <v>0.47497369617752921</v>
      </c>
      <c r="Y5" s="26">
        <v>0.47236055541883315</v>
      </c>
      <c r="Z5" s="26">
        <v>0.37985626502293046</v>
      </c>
    </row>
    <row r="6" spans="1:76">
      <c r="B6" s="26">
        <v>0.48053660218278615</v>
      </c>
      <c r="C6" s="26">
        <v>0.41443820151070604</v>
      </c>
      <c r="D6" s="26">
        <v>0.37322578372742299</v>
      </c>
      <c r="E6" s="26">
        <v>0.28275572409412869</v>
      </c>
      <c r="F6" s="26">
        <v>0.40027450425381639</v>
      </c>
      <c r="G6" s="26">
        <v>0.39943642888722536</v>
      </c>
      <c r="H6" s="26">
        <v>0.2271298649307886</v>
      </c>
      <c r="I6" s="26">
        <v>0.22921932957789437</v>
      </c>
      <c r="J6" s="26">
        <v>0.36756756756756787</v>
      </c>
      <c r="K6" s="26">
        <v>0.25252866387786765</v>
      </c>
      <c r="L6" s="26">
        <v>0.2685953793136418</v>
      </c>
      <c r="M6" s="26">
        <v>0.25252866387786765</v>
      </c>
      <c r="N6" s="26">
        <v>0.26126836282372301</v>
      </c>
      <c r="O6" s="26">
        <v>0.52599044278760332</v>
      </c>
      <c r="P6" s="26">
        <v>0.28039233696684568</v>
      </c>
      <c r="Q6" s="26">
        <v>0.42322462884387124</v>
      </c>
      <c r="R6" s="26">
        <v>0.39943642888722536</v>
      </c>
      <c r="S6" s="26">
        <v>0.37267558897264119</v>
      </c>
      <c r="T6" s="26">
        <v>0.40704352695380308</v>
      </c>
      <c r="U6" s="26">
        <v>0.30580326092025339</v>
      </c>
      <c r="V6" s="26">
        <v>0.14601110225769576</v>
      </c>
      <c r="W6" s="26">
        <v>0.26252037536330569</v>
      </c>
      <c r="X6" s="26">
        <v>0.45527378286540937</v>
      </c>
      <c r="Y6" s="26">
        <v>0.46411014776485626</v>
      </c>
      <c r="Z6" s="26">
        <v>0.37426379831369133</v>
      </c>
    </row>
    <row r="7" spans="1:76">
      <c r="B7" s="26">
        <v>0.46460996868120108</v>
      </c>
      <c r="C7" s="26">
        <v>0.41167618541813644</v>
      </c>
      <c r="D7" s="26">
        <v>0.36756756756756787</v>
      </c>
      <c r="E7" s="26">
        <v>0.25965984359917371</v>
      </c>
      <c r="F7" s="26">
        <v>0.37985626502293046</v>
      </c>
      <c r="G7" s="26">
        <v>0.38713264586848378</v>
      </c>
      <c r="H7" s="26">
        <v>0.19365960183726966</v>
      </c>
      <c r="I7" s="26">
        <v>0.21476007349626267</v>
      </c>
      <c r="J7" s="26">
        <v>0.36005629545020651</v>
      </c>
      <c r="K7" s="26">
        <v>0.21087949693739588</v>
      </c>
      <c r="L7" s="26">
        <v>0.24328325135114928</v>
      </c>
      <c r="M7" s="26">
        <v>0.19710516591041297</v>
      </c>
      <c r="N7" s="26">
        <v>0.18121021790485745</v>
      </c>
      <c r="O7" s="26">
        <v>0.47549485227568483</v>
      </c>
      <c r="P7" s="26">
        <v>0.26252037536330569</v>
      </c>
      <c r="Q7" s="26">
        <v>0.37322578372742299</v>
      </c>
      <c r="R7" s="26">
        <v>0.37426379831369133</v>
      </c>
      <c r="S7" s="26">
        <v>0.36064387194709613</v>
      </c>
      <c r="T7" s="26">
        <v>0.40380887559327872</v>
      </c>
      <c r="U7" s="26">
        <v>0.28039233696684568</v>
      </c>
      <c r="V7" s="26">
        <v>0.14367186460137429</v>
      </c>
      <c r="W7" s="26">
        <v>0.24072770522228643</v>
      </c>
      <c r="X7" s="26">
        <v>0.44902524381160436</v>
      </c>
      <c r="Y7" s="26">
        <v>0.42322462884387124</v>
      </c>
      <c r="Z7" s="26">
        <v>0.27967705678590876</v>
      </c>
    </row>
    <row r="11" spans="1:76" ht="16" thickBot="1">
      <c r="AB11" t="s">
        <v>117</v>
      </c>
    </row>
    <row r="12" spans="1:76" ht="16" thickBot="1">
      <c r="B12" s="22">
        <v>1648</v>
      </c>
      <c r="C12" s="23">
        <v>5136</v>
      </c>
      <c r="D12" s="23">
        <v>918</v>
      </c>
      <c r="E12" s="23">
        <v>2824</v>
      </c>
      <c r="F12" s="28">
        <v>3867</v>
      </c>
      <c r="G12" s="23">
        <v>860</v>
      </c>
      <c r="H12" s="23">
        <v>3712</v>
      </c>
      <c r="I12" s="23">
        <v>2968</v>
      </c>
      <c r="J12" s="23">
        <v>3525</v>
      </c>
      <c r="K12" s="23">
        <v>4323</v>
      </c>
      <c r="L12" s="23">
        <v>3617</v>
      </c>
      <c r="M12" s="23">
        <v>4360</v>
      </c>
      <c r="N12" s="23">
        <v>2756</v>
      </c>
      <c r="O12" s="28">
        <v>89</v>
      </c>
      <c r="P12" s="23">
        <v>442</v>
      </c>
      <c r="Q12" s="23">
        <v>3556</v>
      </c>
      <c r="R12" s="23">
        <v>5261</v>
      </c>
      <c r="S12" s="23">
        <v>2492</v>
      </c>
      <c r="T12" s="23">
        <v>5062</v>
      </c>
      <c r="U12" s="23">
        <v>2486</v>
      </c>
      <c r="V12" s="23">
        <v>4942</v>
      </c>
      <c r="W12" s="23">
        <v>2267</v>
      </c>
      <c r="X12" s="23">
        <v>4809</v>
      </c>
      <c r="Y12" s="23">
        <v>3853</v>
      </c>
      <c r="Z12" s="24">
        <v>2288</v>
      </c>
      <c r="AB12" s="22">
        <v>1648</v>
      </c>
      <c r="AC12" s="23">
        <v>5136</v>
      </c>
      <c r="AD12" s="23">
        <v>918</v>
      </c>
      <c r="AE12" s="23">
        <v>2824</v>
      </c>
      <c r="AF12" s="28">
        <v>3867</v>
      </c>
      <c r="AG12" s="23">
        <v>860</v>
      </c>
      <c r="AH12" s="23">
        <v>3712</v>
      </c>
      <c r="AI12" s="23">
        <v>2968</v>
      </c>
      <c r="AJ12" s="23">
        <v>3525</v>
      </c>
      <c r="AK12" s="23">
        <v>4323</v>
      </c>
      <c r="AL12" s="23">
        <v>3617</v>
      </c>
      <c r="AM12" s="23">
        <v>4360</v>
      </c>
      <c r="AN12" s="23">
        <v>2756</v>
      </c>
      <c r="AO12" s="28">
        <v>89</v>
      </c>
      <c r="AP12" s="23">
        <v>442</v>
      </c>
      <c r="AQ12" s="23">
        <v>3556</v>
      </c>
      <c r="AR12" s="23">
        <v>5261</v>
      </c>
      <c r="AS12" s="23">
        <v>2492</v>
      </c>
      <c r="AT12" s="23">
        <v>5062</v>
      </c>
      <c r="AU12" s="23">
        <v>2486</v>
      </c>
      <c r="AV12" s="23">
        <v>4942</v>
      </c>
      <c r="AW12" s="23">
        <v>2267</v>
      </c>
      <c r="AX12" s="23">
        <v>4809</v>
      </c>
      <c r="AY12" s="23">
        <v>3853</v>
      </c>
      <c r="AZ12" s="24">
        <v>2288</v>
      </c>
    </row>
    <row r="13" spans="1:76">
      <c r="A13" s="20" t="s">
        <v>0</v>
      </c>
      <c r="B13" s="26">
        <f>IF(correlations!B46&lt;&gt;0,'Modified Weights'!B$3,0)</f>
        <v>0.55108883721563151</v>
      </c>
      <c r="C13" s="26">
        <f>IF(correlations!C46&lt;&gt;0,'Modified Weights'!C$3,0)</f>
        <v>0.56244873874488854</v>
      </c>
      <c r="D13" s="26">
        <f>IF(correlations!D46&lt;&gt;0,'Modified Weights'!D$3,0)</f>
        <v>0</v>
      </c>
      <c r="E13" s="26">
        <f>IF(correlations!E46&lt;&gt;0,'Modified Weights'!E$3,0)</f>
        <v>0</v>
      </c>
      <c r="F13" s="26">
        <f>IF(correlations!F46&lt;&gt;0,'Modified Weights'!F$3,0)</f>
        <v>0.47668328054517961</v>
      </c>
      <c r="G13" s="26">
        <f>IF(correlations!G46&lt;&gt;0,'Modified Weights'!G$3,0)</f>
        <v>0.53906585139435703</v>
      </c>
      <c r="H13" s="26">
        <f>IF(correlations!H46&lt;&gt;0,'Modified Weights'!H$3,0)</f>
        <v>0.46291004988627577</v>
      </c>
      <c r="I13" s="26">
        <f>IF(correlations!I46&lt;&gt;0,'Modified Weights'!I$3,0)</f>
        <v>0</v>
      </c>
      <c r="J13" s="26">
        <f>IF(correlations!J46&lt;&gt;0,'Modified Weights'!J$3,0)</f>
        <v>0.47571090136593314</v>
      </c>
      <c r="K13" s="26">
        <f>IF(correlations!K46&lt;&gt;0,'Modified Weights'!K$3,0)</f>
        <v>0</v>
      </c>
      <c r="L13" s="26">
        <f>IF(correlations!L46&lt;&gt;0,'Modified Weights'!L$3,0)</f>
        <v>0.31257295249758305</v>
      </c>
      <c r="M13" s="26">
        <f>IF(correlations!M46&lt;&gt;0,'Modified Weights'!M$3,0)</f>
        <v>0</v>
      </c>
      <c r="N13" s="26">
        <f>IF(correlations!N46&lt;&gt;0,'Modified Weights'!N$3,0)</f>
        <v>0.32349910970108381</v>
      </c>
      <c r="O13" s="26">
        <f>IF(correlations!O46&lt;&gt;0,'Modified Weights'!O$3,0)</f>
        <v>0</v>
      </c>
      <c r="P13" s="26">
        <f>IF(correlations!P46&lt;&gt;0,'Modified Weights'!P$3,0)</f>
        <v>0.41443820151070604</v>
      </c>
      <c r="Q13" s="26">
        <f>IF(correlations!Q46&lt;&gt;0,'Modified Weights'!Q$3,0)</f>
        <v>0</v>
      </c>
      <c r="R13" s="26">
        <f>IF(correlations!R46&lt;&gt;0,'Modified Weights'!R$3,0)</f>
        <v>0</v>
      </c>
      <c r="S13" s="26">
        <f>IF(correlations!S46&lt;&gt;0,'Modified Weights'!S$3,0)</f>
        <v>0.47668328054517961</v>
      </c>
      <c r="T13" s="26">
        <f>IF(correlations!T46&lt;&gt;0,'Modified Weights'!T$3,0)</f>
        <v>0</v>
      </c>
      <c r="U13" s="26">
        <f>IF(correlations!U46&lt;&gt;0,'Modified Weights'!U$3,0)</f>
        <v>0</v>
      </c>
      <c r="V13" s="26">
        <f>IF(correlations!V46&lt;&gt;0,'Modified Weights'!V$3,0)</f>
        <v>0</v>
      </c>
      <c r="W13" s="26">
        <f>IF(correlations!W46&lt;&gt;0,'Modified Weights'!W$3,0)</f>
        <v>0.50324684492481753</v>
      </c>
      <c r="X13" s="26">
        <f>IF(correlations!X46&lt;&gt;0,'Modified Weights'!X$3,0)</f>
        <v>0.66851595362183669</v>
      </c>
      <c r="Y13" s="26">
        <f>IF(correlations!Y46&lt;&gt;0,'Modified Weights'!Y$3,0)</f>
        <v>0.66716825348801723</v>
      </c>
      <c r="Z13" s="26">
        <f>IF(correlations!Z46&lt;&gt;0,'Modified Weights'!Z$3,0)</f>
        <v>0</v>
      </c>
      <c r="AB13" s="60">
        <f ca="1">SUMIF(OFFSET(B$13,_xlfn.FLOOR.MATH((ROW(A1)-1)/5)*5,0,5),"&lt;&gt;0")/COUNTIF(OFFSET(B$13,_xlfn.FLOOR.MATH((ROW(A1)-1)/5)*5,0,5),"&lt;&gt;0")</f>
        <v>0.50346380311919336</v>
      </c>
      <c r="AC13" s="60">
        <f t="shared" ref="AC13:AZ18" ca="1" si="0">SUMIF(OFFSET(C$13,_xlfn.FLOOR.MATH((ROW(B1)-1)/5)*5,0,5),"&lt;&gt;0")/COUNTIF(OFFSET(C$13,_xlfn.FLOOR.MATH((ROW(B1)-1)/5)*5,0,5),"&lt;&gt;0")</f>
        <v>0.47193258737508825</v>
      </c>
      <c r="AD13" s="60">
        <f t="shared" ca="1" si="0"/>
        <v>0.40304221522199485</v>
      </c>
      <c r="AE13" s="60">
        <f t="shared" ca="1" si="0"/>
        <v>0.25965984359917371</v>
      </c>
      <c r="AF13" s="60">
        <f t="shared" ca="1" si="0"/>
        <v>0.4578374174799078</v>
      </c>
      <c r="AG13" s="60">
        <f t="shared" ca="1" si="0"/>
        <v>0.46484393054461154</v>
      </c>
      <c r="AH13" s="60">
        <f t="shared" ca="1" si="0"/>
        <v>0.33450192284123215</v>
      </c>
      <c r="AI13" s="60">
        <f t="shared" ca="1" si="0"/>
        <v>0.23950478212334003</v>
      </c>
      <c r="AJ13" s="60">
        <f t="shared" ca="1" si="0"/>
        <v>0.41319245250557524</v>
      </c>
      <c r="AK13" s="60">
        <f t="shared" ca="1" si="0"/>
        <v>0.24648208061722771</v>
      </c>
      <c r="AL13" s="60">
        <f t="shared" ca="1" si="0"/>
        <v>0.27923665367923278</v>
      </c>
      <c r="AM13" s="60">
        <f t="shared" ca="1" si="0"/>
        <v>0.2248169148941403</v>
      </c>
      <c r="AN13" s="60">
        <f t="shared" ca="1" si="0"/>
        <v>0.30806481360721416</v>
      </c>
      <c r="AO13" s="60">
        <f t="shared" ca="1" si="0"/>
        <v>0.5257499713006335</v>
      </c>
      <c r="AP13" s="60">
        <f t="shared" ca="1" si="0"/>
        <v>0.3239489303442315</v>
      </c>
      <c r="AQ13" s="60">
        <f t="shared" ca="1" si="0"/>
        <v>0.44584788924325308</v>
      </c>
      <c r="AR13" s="60">
        <f t="shared" ca="1" si="0"/>
        <v>0.43520427577680354</v>
      </c>
      <c r="AS13" s="60">
        <f t="shared" ca="1" si="0"/>
        <v>0.42386509870872541</v>
      </c>
      <c r="AT13" s="60">
        <f t="shared" ca="1" si="0"/>
        <v>0.46489965919044102</v>
      </c>
      <c r="AU13" s="60">
        <f t="shared" ca="1" si="0"/>
        <v>0.35724900697375345</v>
      </c>
      <c r="AV13" s="60">
        <f t="shared" ca="1" si="0"/>
        <v>0.16366717320339616</v>
      </c>
      <c r="AW13" s="60">
        <f t="shared" ca="1" si="0"/>
        <v>0.34615986550010625</v>
      </c>
      <c r="AX13" s="60">
        <f t="shared" ca="1" si="0"/>
        <v>0.53083829787032333</v>
      </c>
      <c r="AY13" s="60">
        <f t="shared" ca="1" si="0"/>
        <v>0.50671589637889447</v>
      </c>
      <c r="AZ13" s="60">
        <f t="shared" ca="1" si="0"/>
        <v>0.34986669038303231</v>
      </c>
      <c r="BA13" s="60"/>
      <c r="BB13" s="60"/>
      <c r="BC13" s="60"/>
      <c r="BD13" s="60"/>
      <c r="BE13" s="60"/>
      <c r="BF13" s="60"/>
      <c r="BG13" s="60"/>
      <c r="BH13" s="60"/>
      <c r="BI13" s="60"/>
      <c r="BJ13" s="60"/>
      <c r="BK13" s="60"/>
      <c r="BL13" s="60"/>
      <c r="BM13" s="60"/>
      <c r="BN13" s="60"/>
      <c r="BO13" s="60"/>
      <c r="BP13" s="60"/>
      <c r="BQ13" s="60"/>
      <c r="BR13" s="60"/>
      <c r="BS13" s="60"/>
      <c r="BT13" s="60"/>
      <c r="BU13" s="60"/>
      <c r="BV13" s="60"/>
      <c r="BW13" s="60"/>
      <c r="BX13" s="60"/>
    </row>
    <row r="14" spans="1:76">
      <c r="A14" s="5" t="str">
        <f t="shared" ref="A14:A17" si="1">A13</f>
        <v>11: Star Wars: Episode IV - A New Hope (1977)</v>
      </c>
      <c r="B14" s="26">
        <f>IF(correlations!B47&lt;&gt;0,'Modified Weights'!B$4,0)</f>
        <v>0.51761980439715483</v>
      </c>
      <c r="C14" s="26">
        <f>IF(correlations!C47&lt;&gt;0,'Modified Weights'!C$4,0)</f>
        <v>0.48860698263640312</v>
      </c>
      <c r="D14" s="26">
        <f>IF(correlations!D47&lt;&gt;0,'Modified Weights'!D$4,0)</f>
        <v>0</v>
      </c>
      <c r="E14" s="26">
        <f>IF(correlations!E47&lt;&gt;0,'Modified Weights'!E$4,0)</f>
        <v>0</v>
      </c>
      <c r="F14" s="26">
        <f>IF(correlations!F47&lt;&gt;0,'Modified Weights'!F$4,0)</f>
        <v>0</v>
      </c>
      <c r="G14" s="26">
        <f>IF(correlations!G47&lt;&gt;0,'Modified Weights'!G$4,0)</f>
        <v>0</v>
      </c>
      <c r="H14" s="26">
        <f>IF(correlations!H47&lt;&gt;0,'Modified Weights'!H$4,0)</f>
        <v>0.40027450425381639</v>
      </c>
      <c r="I14" s="26">
        <f>IF(correlations!I47&lt;&gt;0,'Modified Weights'!I$4,0)</f>
        <v>0</v>
      </c>
      <c r="J14" s="26">
        <f>IF(correlations!J47&lt;&gt;0,'Modified Weights'!J$4,0)</f>
        <v>0.47549485227568483</v>
      </c>
      <c r="K14" s="26">
        <f>IF(correlations!K47&lt;&gt;0,'Modified Weights'!K$4,0)</f>
        <v>0.26365446983714974</v>
      </c>
      <c r="L14" s="26">
        <f>IF(correlations!L47&lt;&gt;0,'Modified Weights'!L$4,0)</f>
        <v>0.28275572409412869</v>
      </c>
      <c r="M14" s="26">
        <f>IF(correlations!M47&lt;&gt;0,'Modified Weights'!M$4,0)</f>
        <v>0</v>
      </c>
      <c r="N14" s="26">
        <f>IF(correlations!N47&lt;&gt;0,'Modified Weights'!N$4,0)</f>
        <v>0.31010409033155772</v>
      </c>
      <c r="O14" s="26">
        <f>IF(correlations!O47&lt;&gt;0,'Modified Weights'!O$4,0)</f>
        <v>0.56244873874488854</v>
      </c>
      <c r="P14" s="26">
        <f>IF(correlations!P47&lt;&gt;0,'Modified Weights'!P$4,0)</f>
        <v>0.30413903573293405</v>
      </c>
      <c r="Q14" s="26">
        <f>IF(correlations!Q47&lt;&gt;0,'Modified Weights'!Q$4,0)</f>
        <v>0.48860698263640312</v>
      </c>
      <c r="R14" s="26">
        <f>IF(correlations!R47&lt;&gt;0,'Modified Weights'!R$4,0)</f>
        <v>0.47097212266638172</v>
      </c>
      <c r="S14" s="26">
        <f>IF(correlations!S47&lt;&gt;0,'Modified Weights'!S$4,0)</f>
        <v>0</v>
      </c>
      <c r="T14" s="26">
        <f>IF(correlations!T47&lt;&gt;0,'Modified Weights'!T$4,0)</f>
        <v>0.52599044278760332</v>
      </c>
      <c r="U14" s="26">
        <f>IF(correlations!U47&lt;&gt;0,'Modified Weights'!U$4,0)</f>
        <v>0.43899155441463594</v>
      </c>
      <c r="V14" s="26">
        <f>IF(correlations!V47&lt;&gt;0,'Modified Weights'!V$4,0)</f>
        <v>0.17808764796017454</v>
      </c>
      <c r="W14" s="26">
        <f>IF(correlations!W47&lt;&gt;0,'Modified Weights'!W$4,0)</f>
        <v>0.40859237613621341</v>
      </c>
      <c r="X14" s="26">
        <f>IF(correlations!X47&lt;&gt;0,'Modified Weights'!X$4,0)</f>
        <v>0</v>
      </c>
      <c r="Y14" s="26">
        <f>IF(correlations!Y47&lt;&gt;0,'Modified Weights'!Y$4,0)</f>
        <v>0</v>
      </c>
      <c r="Z14" s="26">
        <f>IF(correlations!Z47&lt;&gt;0,'Modified Weights'!Z$4,0)</f>
        <v>0.39006674934025765</v>
      </c>
      <c r="AB14" s="60">
        <f t="shared" ref="AB14:AB77" ca="1" si="2">SUMIF(OFFSET(B$13,_xlfn.FLOOR.MATH((ROW(A2)-1)/5)*5,0,5),"&lt;&gt;0")/COUNTIF(OFFSET(B$13,_xlfn.FLOOR.MATH((ROW(A2)-1)/5)*5,0,5),"&lt;&gt;0")</f>
        <v>0.50346380311919336</v>
      </c>
      <c r="AC14" s="60">
        <f t="shared" ca="1" si="0"/>
        <v>0.47193258737508825</v>
      </c>
      <c r="AD14" s="60">
        <f t="shared" ca="1" si="0"/>
        <v>0.40304221522199485</v>
      </c>
      <c r="AE14" s="60">
        <f t="shared" ca="1" si="0"/>
        <v>0.25965984359917371</v>
      </c>
      <c r="AF14" s="60">
        <f t="shared" ca="1" si="0"/>
        <v>0.4578374174799078</v>
      </c>
      <c r="AG14" s="60">
        <f t="shared" ca="1" si="0"/>
        <v>0.46484393054461154</v>
      </c>
      <c r="AH14" s="60">
        <f t="shared" ca="1" si="0"/>
        <v>0.33450192284123215</v>
      </c>
      <c r="AI14" s="60">
        <f t="shared" ca="1" si="0"/>
        <v>0.23950478212334003</v>
      </c>
      <c r="AJ14" s="60">
        <f t="shared" ca="1" si="0"/>
        <v>0.41319245250557524</v>
      </c>
      <c r="AK14" s="60">
        <f t="shared" ca="1" si="0"/>
        <v>0.24648208061722771</v>
      </c>
      <c r="AL14" s="60">
        <f t="shared" ca="1" si="0"/>
        <v>0.27923665367923278</v>
      </c>
      <c r="AM14" s="60">
        <f t="shared" ca="1" si="0"/>
        <v>0.2248169148941403</v>
      </c>
      <c r="AN14" s="60">
        <f t="shared" ca="1" si="0"/>
        <v>0.30806481360721416</v>
      </c>
      <c r="AO14" s="60">
        <f t="shared" ca="1" si="0"/>
        <v>0.5257499713006335</v>
      </c>
      <c r="AP14" s="60">
        <f t="shared" ca="1" si="0"/>
        <v>0.3239489303442315</v>
      </c>
      <c r="AQ14" s="60">
        <f t="shared" ca="1" si="0"/>
        <v>0.44584788924325308</v>
      </c>
      <c r="AR14" s="60">
        <f t="shared" ca="1" si="0"/>
        <v>0.43520427577680354</v>
      </c>
      <c r="AS14" s="60">
        <f t="shared" ca="1" si="0"/>
        <v>0.42386509870872541</v>
      </c>
      <c r="AT14" s="60">
        <f t="shared" ca="1" si="0"/>
        <v>0.46489965919044102</v>
      </c>
      <c r="AU14" s="60">
        <f t="shared" ca="1" si="0"/>
        <v>0.35724900697375345</v>
      </c>
      <c r="AV14" s="60">
        <f t="shared" ca="1" si="0"/>
        <v>0.16366717320339616</v>
      </c>
      <c r="AW14" s="60">
        <f t="shared" ca="1" si="0"/>
        <v>0.34615986550010625</v>
      </c>
      <c r="AX14" s="60">
        <f t="shared" ca="1" si="0"/>
        <v>0.53083829787032333</v>
      </c>
      <c r="AY14" s="60">
        <f t="shared" ca="1" si="0"/>
        <v>0.50671589637889447</v>
      </c>
      <c r="AZ14" s="60">
        <f t="shared" ca="1" si="0"/>
        <v>0.34986669038303231</v>
      </c>
      <c r="BA14" s="60"/>
      <c r="BB14" s="60"/>
      <c r="BC14" s="60"/>
      <c r="BD14" s="60"/>
      <c r="BE14" s="60"/>
      <c r="BF14" s="60"/>
      <c r="BG14" s="60"/>
      <c r="BH14" s="60"/>
      <c r="BI14" s="60"/>
      <c r="BJ14" s="60"/>
      <c r="BK14" s="60"/>
      <c r="BL14" s="60"/>
      <c r="BM14" s="60"/>
      <c r="BN14" s="60"/>
      <c r="BO14" s="60"/>
      <c r="BP14" s="60"/>
      <c r="BQ14" s="60"/>
      <c r="BR14" s="60"/>
      <c r="BS14" s="60"/>
      <c r="BT14" s="60"/>
      <c r="BU14" s="60"/>
      <c r="BV14" s="60"/>
      <c r="BW14" s="60"/>
      <c r="BX14" s="60"/>
    </row>
    <row r="15" spans="1:76">
      <c r="A15" s="5" t="str">
        <f t="shared" si="1"/>
        <v>11: Star Wars: Episode IV - A New Hope (1977)</v>
      </c>
      <c r="B15" s="26">
        <f>IF(correlations!B48&lt;&gt;0,'Modified Weights'!B$5,0)</f>
        <v>0</v>
      </c>
      <c r="C15" s="26">
        <f>IF(correlations!C48&lt;&gt;0,'Modified Weights'!C$5,0)</f>
        <v>0.42223642660835542</v>
      </c>
      <c r="D15" s="26">
        <f>IF(correlations!D48&lt;&gt;0,'Modified Weights'!D$5,0)</f>
        <v>0.46833329437099369</v>
      </c>
      <c r="E15" s="26">
        <f>IF(correlations!E48&lt;&gt;0,'Modified Weights'!E$5,0)</f>
        <v>0</v>
      </c>
      <c r="F15" s="26">
        <f>IF(correlations!F48&lt;&gt;0,'Modified Weights'!F$5,0)</f>
        <v>0.43899155441463594</v>
      </c>
      <c r="G15" s="26">
        <f>IF(correlations!G48&lt;&gt;0,'Modified Weights'!G$5,0)</f>
        <v>0.46833329437099369</v>
      </c>
      <c r="H15" s="26">
        <f>IF(correlations!H48&lt;&gt;0,'Modified Weights'!H$5,0)</f>
        <v>0.24769327229404767</v>
      </c>
      <c r="I15" s="26">
        <f>IF(correlations!I48&lt;&gt;0,'Modified Weights'!I$5,0)</f>
        <v>0.26424949075041737</v>
      </c>
      <c r="J15" s="26">
        <f>IF(correlations!J48&lt;&gt;0,'Modified Weights'!J$5,0)</f>
        <v>0.38713264586848378</v>
      </c>
      <c r="K15" s="26">
        <f>IF(correlations!K48&lt;&gt;0,'Modified Weights'!K$5,0)</f>
        <v>0.25886569181649749</v>
      </c>
      <c r="L15" s="26">
        <f>IF(correlations!L48&lt;&gt;0,'Modified Weights'!L$5,0)</f>
        <v>0.27833468677407003</v>
      </c>
      <c r="M15" s="26">
        <f>IF(correlations!M48&lt;&gt;0,'Modified Weights'!M$5,0)</f>
        <v>0</v>
      </c>
      <c r="N15" s="26">
        <f>IF(correlations!N48&lt;&gt;0,'Modified Weights'!N$5,0)</f>
        <v>0.290591240789001</v>
      </c>
      <c r="O15" s="26">
        <f>IF(correlations!O48&lt;&gt;0,'Modified Weights'!O$5,0)</f>
        <v>0.53906585139435703</v>
      </c>
      <c r="P15" s="26">
        <f>IF(correlations!P48&lt;&gt;0,'Modified Weights'!P$5,0)</f>
        <v>0.29682614716644024</v>
      </c>
      <c r="Q15" s="26">
        <f>IF(correlations!Q48&lt;&gt;0,'Modified Weights'!Q$5,0)</f>
        <v>0.47571090136593314</v>
      </c>
      <c r="R15" s="26">
        <f>IF(correlations!R48&lt;&gt;0,'Modified Weights'!R$5,0)</f>
        <v>0</v>
      </c>
      <c r="S15" s="26">
        <f>IF(correlations!S48&lt;&gt;0,'Modified Weights'!S$5,0)</f>
        <v>0.42223642660835542</v>
      </c>
      <c r="T15" s="26">
        <f>IF(correlations!T48&lt;&gt;0,'Modified Weights'!T$5,0)</f>
        <v>0</v>
      </c>
      <c r="U15" s="26">
        <f>IF(correlations!U48&lt;&gt;0,'Modified Weights'!U$5,0)</f>
        <v>0.40380887559327872</v>
      </c>
      <c r="V15" s="26">
        <f>IF(correlations!V48&lt;&gt;0,'Modified Weights'!V$5,0)</f>
        <v>0.14924669844661778</v>
      </c>
      <c r="W15" s="26">
        <f>IF(correlations!W48&lt;&gt;0,'Modified Weights'!W$5,0)</f>
        <v>0.31571202585390812</v>
      </c>
      <c r="X15" s="26">
        <f>IF(correlations!X48&lt;&gt;0,'Modified Weights'!X$5,0)</f>
        <v>0.47497369617752921</v>
      </c>
      <c r="Y15" s="26">
        <f>IF(correlations!Y48&lt;&gt;0,'Modified Weights'!Y$5,0)</f>
        <v>0.47236055541883315</v>
      </c>
      <c r="Z15" s="26">
        <f>IF(correlations!Z48&lt;&gt;0,'Modified Weights'!Z$5,0)</f>
        <v>0.37985626502293046</v>
      </c>
      <c r="AB15" s="60">
        <f t="shared" ca="1" si="2"/>
        <v>0.50346380311919336</v>
      </c>
      <c r="AC15" s="60">
        <f t="shared" ca="1" si="0"/>
        <v>0.47193258737508825</v>
      </c>
      <c r="AD15" s="60">
        <f t="shared" ca="1" si="0"/>
        <v>0.40304221522199485</v>
      </c>
      <c r="AE15" s="60">
        <f t="shared" ca="1" si="0"/>
        <v>0.25965984359917371</v>
      </c>
      <c r="AF15" s="60">
        <f t="shared" ca="1" si="0"/>
        <v>0.4578374174799078</v>
      </c>
      <c r="AG15" s="60">
        <f t="shared" ca="1" si="0"/>
        <v>0.46484393054461154</v>
      </c>
      <c r="AH15" s="60">
        <f t="shared" ca="1" si="0"/>
        <v>0.33450192284123215</v>
      </c>
      <c r="AI15" s="60">
        <f t="shared" ca="1" si="0"/>
        <v>0.23950478212334003</v>
      </c>
      <c r="AJ15" s="60">
        <f t="shared" ca="1" si="0"/>
        <v>0.41319245250557524</v>
      </c>
      <c r="AK15" s="60">
        <f t="shared" ca="1" si="0"/>
        <v>0.24648208061722771</v>
      </c>
      <c r="AL15" s="60">
        <f t="shared" ca="1" si="0"/>
        <v>0.27923665367923278</v>
      </c>
      <c r="AM15" s="60">
        <f t="shared" ca="1" si="0"/>
        <v>0.2248169148941403</v>
      </c>
      <c r="AN15" s="60">
        <f t="shared" ca="1" si="0"/>
        <v>0.30806481360721416</v>
      </c>
      <c r="AO15" s="60">
        <f t="shared" ca="1" si="0"/>
        <v>0.5257499713006335</v>
      </c>
      <c r="AP15" s="60">
        <f t="shared" ca="1" si="0"/>
        <v>0.3239489303442315</v>
      </c>
      <c r="AQ15" s="60">
        <f t="shared" ca="1" si="0"/>
        <v>0.44584788924325308</v>
      </c>
      <c r="AR15" s="60">
        <f t="shared" ca="1" si="0"/>
        <v>0.43520427577680354</v>
      </c>
      <c r="AS15" s="60">
        <f t="shared" ca="1" si="0"/>
        <v>0.42386509870872541</v>
      </c>
      <c r="AT15" s="60">
        <f t="shared" ca="1" si="0"/>
        <v>0.46489965919044102</v>
      </c>
      <c r="AU15" s="60">
        <f t="shared" ca="1" si="0"/>
        <v>0.35724900697375345</v>
      </c>
      <c r="AV15" s="60">
        <f t="shared" ca="1" si="0"/>
        <v>0.16366717320339616</v>
      </c>
      <c r="AW15" s="60">
        <f t="shared" ca="1" si="0"/>
        <v>0.34615986550010625</v>
      </c>
      <c r="AX15" s="60">
        <f t="shared" ca="1" si="0"/>
        <v>0.53083829787032333</v>
      </c>
      <c r="AY15" s="60">
        <f t="shared" ca="1" si="0"/>
        <v>0.50671589637889447</v>
      </c>
      <c r="AZ15" s="60">
        <f t="shared" ca="1" si="0"/>
        <v>0.34986669038303231</v>
      </c>
      <c r="BA15" s="60"/>
      <c r="BB15" s="60"/>
      <c r="BC15" s="60"/>
      <c r="BD15" s="60"/>
      <c r="BE15" s="60"/>
      <c r="BF15" s="60"/>
      <c r="BG15" s="60"/>
      <c r="BH15" s="60"/>
      <c r="BI15" s="60"/>
      <c r="BJ15" s="60"/>
      <c r="BK15" s="60"/>
      <c r="BL15" s="60"/>
      <c r="BM15" s="60"/>
      <c r="BN15" s="60"/>
      <c r="BO15" s="60"/>
      <c r="BP15" s="60"/>
      <c r="BQ15" s="60"/>
      <c r="BR15" s="60"/>
      <c r="BS15" s="60"/>
      <c r="BT15" s="60"/>
      <c r="BU15" s="60"/>
      <c r="BV15" s="60"/>
      <c r="BW15" s="60"/>
      <c r="BX15" s="60"/>
    </row>
    <row r="16" spans="1:76">
      <c r="A16" s="5" t="str">
        <f t="shared" si="1"/>
        <v>11: Star Wars: Episode IV - A New Hope (1977)</v>
      </c>
      <c r="B16" s="26">
        <f>IF(correlations!B49&lt;&gt;0,'Modified Weights'!B$6,0)</f>
        <v>0.48053660218278615</v>
      </c>
      <c r="C16" s="26">
        <f>IF(correlations!C49&lt;&gt;0,'Modified Weights'!C$6,0)</f>
        <v>0.41443820151070604</v>
      </c>
      <c r="D16" s="26">
        <f>IF(correlations!D49&lt;&gt;0,'Modified Weights'!D$6,0)</f>
        <v>0.37322578372742299</v>
      </c>
      <c r="E16" s="26">
        <f>IF(correlations!E49&lt;&gt;0,'Modified Weights'!E$6,0)</f>
        <v>0</v>
      </c>
      <c r="F16" s="26">
        <f>IF(correlations!F49&lt;&gt;0,'Modified Weights'!F$6,0)</f>
        <v>0</v>
      </c>
      <c r="G16" s="26">
        <f>IF(correlations!G49&lt;&gt;0,'Modified Weights'!G$6,0)</f>
        <v>0</v>
      </c>
      <c r="H16" s="26">
        <f>IF(correlations!H49&lt;&gt;0,'Modified Weights'!H$6,0)</f>
        <v>0.2271298649307886</v>
      </c>
      <c r="I16" s="26">
        <f>IF(correlations!I49&lt;&gt;0,'Modified Weights'!I$6,0)</f>
        <v>0</v>
      </c>
      <c r="J16" s="26">
        <f>IF(correlations!J49&lt;&gt;0,'Modified Weights'!J$6,0)</f>
        <v>0.36756756756756787</v>
      </c>
      <c r="K16" s="26">
        <f>IF(correlations!K49&lt;&gt;0,'Modified Weights'!K$6,0)</f>
        <v>0.25252866387786765</v>
      </c>
      <c r="L16" s="26">
        <f>IF(correlations!L49&lt;&gt;0,'Modified Weights'!L$6,0)</f>
        <v>0</v>
      </c>
      <c r="M16" s="26">
        <f>IF(correlations!M49&lt;&gt;0,'Modified Weights'!M$6,0)</f>
        <v>0.25252866387786765</v>
      </c>
      <c r="N16" s="26">
        <f>IF(correlations!N49&lt;&gt;0,'Modified Weights'!N$6,0)</f>
        <v>0</v>
      </c>
      <c r="O16" s="26">
        <f>IF(correlations!O49&lt;&gt;0,'Modified Weights'!O$6,0)</f>
        <v>0.52599044278760332</v>
      </c>
      <c r="P16" s="26">
        <f>IF(correlations!P49&lt;&gt;0,'Modified Weights'!P$6,0)</f>
        <v>0.28039233696684568</v>
      </c>
      <c r="Q16" s="26">
        <f>IF(correlations!Q49&lt;&gt;0,'Modified Weights'!Q$6,0)</f>
        <v>0</v>
      </c>
      <c r="R16" s="26">
        <f>IF(correlations!R49&lt;&gt;0,'Modified Weights'!R$6,0)</f>
        <v>0.39943642888722536</v>
      </c>
      <c r="S16" s="26">
        <f>IF(correlations!S49&lt;&gt;0,'Modified Weights'!S$6,0)</f>
        <v>0.37267558897264119</v>
      </c>
      <c r="T16" s="26">
        <f>IF(correlations!T49&lt;&gt;0,'Modified Weights'!T$6,0)</f>
        <v>0</v>
      </c>
      <c r="U16" s="26">
        <f>IF(correlations!U49&lt;&gt;0,'Modified Weights'!U$6,0)</f>
        <v>0.30580326092025339</v>
      </c>
      <c r="V16" s="26">
        <f>IF(correlations!V49&lt;&gt;0,'Modified Weights'!V$6,0)</f>
        <v>0</v>
      </c>
      <c r="W16" s="26">
        <f>IF(correlations!W49&lt;&gt;0,'Modified Weights'!W$6,0)</f>
        <v>0.26252037536330569</v>
      </c>
      <c r="X16" s="26">
        <f>IF(correlations!X49&lt;&gt;0,'Modified Weights'!X$6,0)</f>
        <v>0</v>
      </c>
      <c r="Y16" s="26">
        <f>IF(correlations!Y49&lt;&gt;0,'Modified Weights'!Y$6,0)</f>
        <v>0.46411014776485626</v>
      </c>
      <c r="Z16" s="26">
        <f>IF(correlations!Z49&lt;&gt;0,'Modified Weights'!Z$6,0)</f>
        <v>0</v>
      </c>
      <c r="AB16" s="60">
        <f t="shared" ca="1" si="2"/>
        <v>0.50346380311919336</v>
      </c>
      <c r="AC16" s="60">
        <f t="shared" ca="1" si="0"/>
        <v>0.47193258737508825</v>
      </c>
      <c r="AD16" s="60">
        <f t="shared" ca="1" si="0"/>
        <v>0.40304221522199485</v>
      </c>
      <c r="AE16" s="60">
        <f t="shared" ca="1" si="0"/>
        <v>0.25965984359917371</v>
      </c>
      <c r="AF16" s="60">
        <f t="shared" ca="1" si="0"/>
        <v>0.4578374174799078</v>
      </c>
      <c r="AG16" s="60">
        <f t="shared" ca="1" si="0"/>
        <v>0.46484393054461154</v>
      </c>
      <c r="AH16" s="60">
        <f t="shared" ca="1" si="0"/>
        <v>0.33450192284123215</v>
      </c>
      <c r="AI16" s="60">
        <f t="shared" ca="1" si="0"/>
        <v>0.23950478212334003</v>
      </c>
      <c r="AJ16" s="60">
        <f t="shared" ca="1" si="0"/>
        <v>0.41319245250557524</v>
      </c>
      <c r="AK16" s="60">
        <f t="shared" ca="1" si="0"/>
        <v>0.24648208061722771</v>
      </c>
      <c r="AL16" s="60">
        <f t="shared" ca="1" si="0"/>
        <v>0.27923665367923278</v>
      </c>
      <c r="AM16" s="60">
        <f t="shared" ca="1" si="0"/>
        <v>0.2248169148941403</v>
      </c>
      <c r="AN16" s="60">
        <f t="shared" ca="1" si="0"/>
        <v>0.30806481360721416</v>
      </c>
      <c r="AO16" s="60">
        <f t="shared" ca="1" si="0"/>
        <v>0.5257499713006335</v>
      </c>
      <c r="AP16" s="60">
        <f t="shared" ca="1" si="0"/>
        <v>0.3239489303442315</v>
      </c>
      <c r="AQ16" s="60">
        <f t="shared" ca="1" si="0"/>
        <v>0.44584788924325308</v>
      </c>
      <c r="AR16" s="60">
        <f t="shared" ca="1" si="0"/>
        <v>0.43520427577680354</v>
      </c>
      <c r="AS16" s="60">
        <f t="shared" ca="1" si="0"/>
        <v>0.42386509870872541</v>
      </c>
      <c r="AT16" s="60">
        <f t="shared" ca="1" si="0"/>
        <v>0.46489965919044102</v>
      </c>
      <c r="AU16" s="60">
        <f t="shared" ca="1" si="0"/>
        <v>0.35724900697375345</v>
      </c>
      <c r="AV16" s="60">
        <f t="shared" ca="1" si="0"/>
        <v>0.16366717320339616</v>
      </c>
      <c r="AW16" s="60">
        <f t="shared" ca="1" si="0"/>
        <v>0.34615986550010625</v>
      </c>
      <c r="AX16" s="60">
        <f t="shared" ca="1" si="0"/>
        <v>0.53083829787032333</v>
      </c>
      <c r="AY16" s="60">
        <f t="shared" ca="1" si="0"/>
        <v>0.50671589637889447</v>
      </c>
      <c r="AZ16" s="60">
        <f t="shared" ca="1" si="0"/>
        <v>0.34986669038303231</v>
      </c>
      <c r="BA16" s="60"/>
      <c r="BB16" s="60"/>
      <c r="BC16" s="60"/>
      <c r="BD16" s="60"/>
      <c r="BE16" s="60"/>
      <c r="BF16" s="60"/>
      <c r="BG16" s="60"/>
      <c r="BH16" s="60"/>
      <c r="BI16" s="60"/>
      <c r="BJ16" s="60"/>
      <c r="BK16" s="60"/>
      <c r="BL16" s="60"/>
      <c r="BM16" s="60"/>
      <c r="BN16" s="60"/>
      <c r="BO16" s="60"/>
      <c r="BP16" s="60"/>
      <c r="BQ16" s="60"/>
      <c r="BR16" s="60"/>
      <c r="BS16" s="60"/>
      <c r="BT16" s="60"/>
      <c r="BU16" s="60"/>
      <c r="BV16" s="60"/>
      <c r="BW16" s="60"/>
      <c r="BX16" s="60"/>
    </row>
    <row r="17" spans="1:76">
      <c r="A17" s="5" t="str">
        <f t="shared" si="1"/>
        <v>11: Star Wars: Episode IV - A New Hope (1977)</v>
      </c>
      <c r="B17" s="26">
        <f>IF(correlations!B50&lt;&gt;0,'Modified Weights'!B$7,0)</f>
        <v>0.46460996868120108</v>
      </c>
      <c r="C17" s="26">
        <f>IF(correlations!C50&lt;&gt;0,'Modified Weights'!C$7,0)</f>
        <v>0</v>
      </c>
      <c r="D17" s="26">
        <f>IF(correlations!D50&lt;&gt;0,'Modified Weights'!D$7,0)</f>
        <v>0.36756756756756787</v>
      </c>
      <c r="E17" s="26">
        <f>IF(correlations!E50&lt;&gt;0,'Modified Weights'!E$7,0)</f>
        <v>0.25965984359917371</v>
      </c>
      <c r="F17" s="26">
        <f>IF(correlations!F50&lt;&gt;0,'Modified Weights'!F$7,0)</f>
        <v>0</v>
      </c>
      <c r="G17" s="26">
        <f>IF(correlations!G50&lt;&gt;0,'Modified Weights'!G$7,0)</f>
        <v>0.38713264586848378</v>
      </c>
      <c r="H17" s="26">
        <f>IF(correlations!H50&lt;&gt;0,'Modified Weights'!H$7,0)</f>
        <v>0</v>
      </c>
      <c r="I17" s="26">
        <f>IF(correlations!I50&lt;&gt;0,'Modified Weights'!I$7,0)</f>
        <v>0.21476007349626267</v>
      </c>
      <c r="J17" s="26">
        <f>IF(correlations!J50&lt;&gt;0,'Modified Weights'!J$7,0)</f>
        <v>0.36005629545020651</v>
      </c>
      <c r="K17" s="26">
        <f>IF(correlations!K50&lt;&gt;0,'Modified Weights'!K$7,0)</f>
        <v>0.21087949693739588</v>
      </c>
      <c r="L17" s="26">
        <f>IF(correlations!L50&lt;&gt;0,'Modified Weights'!L$7,0)</f>
        <v>0.24328325135114928</v>
      </c>
      <c r="M17" s="26">
        <f>IF(correlations!M50&lt;&gt;0,'Modified Weights'!M$7,0)</f>
        <v>0.19710516591041297</v>
      </c>
      <c r="N17" s="26">
        <f>IF(correlations!N50&lt;&gt;0,'Modified Weights'!N$7,0)</f>
        <v>0</v>
      </c>
      <c r="O17" s="26">
        <f>IF(correlations!O50&lt;&gt;0,'Modified Weights'!O$7,0)</f>
        <v>0.47549485227568483</v>
      </c>
      <c r="P17" s="26">
        <f>IF(correlations!P50&lt;&gt;0,'Modified Weights'!P$7,0)</f>
        <v>0</v>
      </c>
      <c r="Q17" s="26">
        <f>IF(correlations!Q50&lt;&gt;0,'Modified Weights'!Q$7,0)</f>
        <v>0.37322578372742299</v>
      </c>
      <c r="R17" s="26">
        <f>IF(correlations!R50&lt;&gt;0,'Modified Weights'!R$7,0)</f>
        <v>0</v>
      </c>
      <c r="S17" s="26">
        <f>IF(correlations!S50&lt;&gt;0,'Modified Weights'!S$7,0)</f>
        <v>0</v>
      </c>
      <c r="T17" s="26">
        <f>IF(correlations!T50&lt;&gt;0,'Modified Weights'!T$7,0)</f>
        <v>0.40380887559327872</v>
      </c>
      <c r="U17" s="26">
        <f>IF(correlations!U50&lt;&gt;0,'Modified Weights'!U$7,0)</f>
        <v>0.28039233696684568</v>
      </c>
      <c r="V17" s="26">
        <f>IF(correlations!V50&lt;&gt;0,'Modified Weights'!V$7,0)</f>
        <v>0</v>
      </c>
      <c r="W17" s="26">
        <f>IF(correlations!W50&lt;&gt;0,'Modified Weights'!W$7,0)</f>
        <v>0.24072770522228643</v>
      </c>
      <c r="X17" s="26">
        <f>IF(correlations!X50&lt;&gt;0,'Modified Weights'!X$7,0)</f>
        <v>0.44902524381160436</v>
      </c>
      <c r="Y17" s="26">
        <f>IF(correlations!Y50&lt;&gt;0,'Modified Weights'!Y$7,0)</f>
        <v>0.42322462884387124</v>
      </c>
      <c r="Z17" s="26">
        <f>IF(correlations!Z50&lt;&gt;0,'Modified Weights'!Z$7,0)</f>
        <v>0.27967705678590876</v>
      </c>
      <c r="AB17" s="60">
        <f t="shared" ca="1" si="2"/>
        <v>0.50346380311919336</v>
      </c>
      <c r="AC17" s="60">
        <f t="shared" ca="1" si="0"/>
        <v>0.47193258737508825</v>
      </c>
      <c r="AD17" s="60">
        <f t="shared" ca="1" si="0"/>
        <v>0.40304221522199485</v>
      </c>
      <c r="AE17" s="60">
        <f t="shared" ca="1" si="0"/>
        <v>0.25965984359917371</v>
      </c>
      <c r="AF17" s="60">
        <f t="shared" ca="1" si="0"/>
        <v>0.4578374174799078</v>
      </c>
      <c r="AG17" s="60">
        <f t="shared" ca="1" si="0"/>
        <v>0.46484393054461154</v>
      </c>
      <c r="AH17" s="60">
        <f t="shared" ca="1" si="0"/>
        <v>0.33450192284123215</v>
      </c>
      <c r="AI17" s="60">
        <f t="shared" ca="1" si="0"/>
        <v>0.23950478212334003</v>
      </c>
      <c r="AJ17" s="60">
        <f t="shared" ca="1" si="0"/>
        <v>0.41319245250557524</v>
      </c>
      <c r="AK17" s="60">
        <f t="shared" ca="1" si="0"/>
        <v>0.24648208061722771</v>
      </c>
      <c r="AL17" s="60">
        <f t="shared" ca="1" si="0"/>
        <v>0.27923665367923278</v>
      </c>
      <c r="AM17" s="60">
        <f t="shared" ca="1" si="0"/>
        <v>0.2248169148941403</v>
      </c>
      <c r="AN17" s="60">
        <f t="shared" ca="1" si="0"/>
        <v>0.30806481360721416</v>
      </c>
      <c r="AO17" s="60">
        <f t="shared" ca="1" si="0"/>
        <v>0.5257499713006335</v>
      </c>
      <c r="AP17" s="60">
        <f t="shared" ca="1" si="0"/>
        <v>0.3239489303442315</v>
      </c>
      <c r="AQ17" s="60">
        <f t="shared" ca="1" si="0"/>
        <v>0.44584788924325308</v>
      </c>
      <c r="AR17" s="60">
        <f t="shared" ca="1" si="0"/>
        <v>0.43520427577680354</v>
      </c>
      <c r="AS17" s="60">
        <f t="shared" ca="1" si="0"/>
        <v>0.42386509870872541</v>
      </c>
      <c r="AT17" s="60">
        <f t="shared" ca="1" si="0"/>
        <v>0.46489965919044102</v>
      </c>
      <c r="AU17" s="60">
        <f t="shared" ca="1" si="0"/>
        <v>0.35724900697375345</v>
      </c>
      <c r="AV17" s="60">
        <f t="shared" ca="1" si="0"/>
        <v>0.16366717320339616</v>
      </c>
      <c r="AW17" s="60">
        <f t="shared" ca="1" si="0"/>
        <v>0.34615986550010625</v>
      </c>
      <c r="AX17" s="60">
        <f t="shared" ca="1" si="0"/>
        <v>0.53083829787032333</v>
      </c>
      <c r="AY17" s="60">
        <f t="shared" ca="1" si="0"/>
        <v>0.50671589637889447</v>
      </c>
      <c r="AZ17" s="60">
        <f t="shared" ca="1" si="0"/>
        <v>0.34986669038303231</v>
      </c>
      <c r="BA17" s="60"/>
      <c r="BB17" s="60"/>
      <c r="BC17" s="60"/>
      <c r="BD17" s="60"/>
      <c r="BE17" s="60"/>
      <c r="BF17" s="60"/>
      <c r="BG17" s="60"/>
      <c r="BH17" s="60"/>
      <c r="BI17" s="60"/>
      <c r="BJ17" s="60"/>
      <c r="BK17" s="60"/>
      <c r="BL17" s="60"/>
      <c r="BM17" s="60"/>
      <c r="BN17" s="60"/>
      <c r="BO17" s="60"/>
      <c r="BP17" s="60"/>
      <c r="BQ17" s="60"/>
      <c r="BR17" s="60"/>
      <c r="BS17" s="60"/>
      <c r="BT17" s="60"/>
      <c r="BU17" s="60"/>
      <c r="BV17" s="60"/>
      <c r="BW17" s="60"/>
      <c r="BX17" s="60"/>
    </row>
    <row r="18" spans="1:76">
      <c r="A18" s="20" t="s">
        <v>1</v>
      </c>
      <c r="B18" s="26">
        <f>IF(correlations!B51&lt;&gt;0,'Modified Weights'!B$3,0)</f>
        <v>0.55108883721563151</v>
      </c>
      <c r="C18" s="26">
        <f>IF(correlations!C51&lt;&gt;0,'Modified Weights'!C$3,0)</f>
        <v>0.56244873874488854</v>
      </c>
      <c r="D18" s="26">
        <f>IF(correlations!D51&lt;&gt;0,'Modified Weights'!D$3,0)</f>
        <v>0</v>
      </c>
      <c r="E18" s="26">
        <f>IF(correlations!E51&lt;&gt;0,'Modified Weights'!E$3,0)</f>
        <v>0</v>
      </c>
      <c r="F18" s="26">
        <f>IF(correlations!F51&lt;&gt;0,'Modified Weights'!F$3,0)</f>
        <v>0.47668328054517961</v>
      </c>
      <c r="G18" s="26">
        <f>IF(correlations!G51&lt;&gt;0,'Modified Weights'!G$3,0)</f>
        <v>0.53906585139435703</v>
      </c>
      <c r="H18" s="26">
        <f>IF(correlations!H51&lt;&gt;0,'Modified Weights'!H$3,0)</f>
        <v>0</v>
      </c>
      <c r="I18" s="26">
        <f>IF(correlations!I51&lt;&gt;0,'Modified Weights'!I$3,0)</f>
        <v>0</v>
      </c>
      <c r="J18" s="26">
        <f>IF(correlations!J51&lt;&gt;0,'Modified Weights'!J$3,0)</f>
        <v>0.47571090136593314</v>
      </c>
      <c r="K18" s="26">
        <f>IF(correlations!K51&lt;&gt;0,'Modified Weights'!K$3,0)</f>
        <v>0</v>
      </c>
      <c r="L18" s="26">
        <f>IF(correlations!L51&lt;&gt;0,'Modified Weights'!L$3,0)</f>
        <v>0.31257295249758305</v>
      </c>
      <c r="M18" s="26">
        <f>IF(correlations!M51&lt;&gt;0,'Modified Weights'!M$3,0)</f>
        <v>0</v>
      </c>
      <c r="N18" s="26">
        <f>IF(correlations!N51&lt;&gt;0,'Modified Weights'!N$3,0)</f>
        <v>0.32349910970108381</v>
      </c>
      <c r="O18" s="26">
        <f>IF(correlations!O51&lt;&gt;0,'Modified Weights'!O$3,0)</f>
        <v>0</v>
      </c>
      <c r="P18" s="26">
        <f>IF(correlations!P51&lt;&gt;0,'Modified Weights'!P$3,0)</f>
        <v>0.41443820151070604</v>
      </c>
      <c r="Q18" s="26">
        <f>IF(correlations!Q51&lt;&gt;0,'Modified Weights'!Q$3,0)</f>
        <v>0</v>
      </c>
      <c r="R18" s="26">
        <f>IF(correlations!R51&lt;&gt;0,'Modified Weights'!R$3,0)</f>
        <v>0</v>
      </c>
      <c r="S18" s="26">
        <f>IF(correlations!S51&lt;&gt;0,'Modified Weights'!S$3,0)</f>
        <v>0.47668328054517961</v>
      </c>
      <c r="T18" s="26">
        <f>IF(correlations!T51&lt;&gt;0,'Modified Weights'!T$3,0)</f>
        <v>0</v>
      </c>
      <c r="U18" s="26">
        <f>IF(correlations!U51&lt;&gt;0,'Modified Weights'!U$3,0)</f>
        <v>0</v>
      </c>
      <c r="V18" s="26">
        <f>IF(correlations!V51&lt;&gt;0,'Modified Weights'!V$3,0)</f>
        <v>0</v>
      </c>
      <c r="W18" s="26">
        <f>IF(correlations!W51&lt;&gt;0,'Modified Weights'!W$3,0)</f>
        <v>0.50324684492481753</v>
      </c>
      <c r="X18" s="26">
        <f>IF(correlations!X51&lt;&gt;0,'Modified Weights'!X$3,0)</f>
        <v>0.66851595362183669</v>
      </c>
      <c r="Y18" s="26">
        <f>IF(correlations!Y51&lt;&gt;0,'Modified Weights'!Y$3,0)</f>
        <v>0.66716825348801723</v>
      </c>
      <c r="Z18" s="26">
        <f>IF(correlations!Z51&lt;&gt;0,'Modified Weights'!Z$3,0)</f>
        <v>0</v>
      </c>
      <c r="AB18" s="60">
        <f t="shared" ca="1" si="2"/>
        <v>0.49874513602653958</v>
      </c>
      <c r="AC18" s="60">
        <f t="shared" ca="1" si="0"/>
        <v>0.49109738266321568</v>
      </c>
      <c r="AD18" s="60">
        <f t="shared" ca="1" si="0"/>
        <v>0.40304221522199485</v>
      </c>
      <c r="AE18" s="60">
        <f t="shared" ca="1" si="0"/>
        <v>0.36128494674272471</v>
      </c>
      <c r="AF18" s="60">
        <f t="shared" ca="1" si="0"/>
        <v>0.42395140105914064</v>
      </c>
      <c r="AG18" s="60">
        <f t="shared" ca="1" si="0"/>
        <v>0.46484393054461154</v>
      </c>
      <c r="AH18" s="60">
        <f t="shared" ca="1" si="0"/>
        <v>0.32398388827393204</v>
      </c>
      <c r="AI18" s="60">
        <f t="shared" ca="1" si="0"/>
        <v>0.24673441016415587</v>
      </c>
      <c r="AJ18" s="60">
        <f t="shared" ca="1" si="0"/>
        <v>0.41319245250557524</v>
      </c>
      <c r="AK18" s="60">
        <f t="shared" ca="1" si="0"/>
        <v>0.24648208061722771</v>
      </c>
      <c r="AL18" s="60">
        <f t="shared" ca="1" si="0"/>
        <v>0.27806363020760078</v>
      </c>
      <c r="AM18" s="60">
        <f t="shared" ca="1" si="0"/>
        <v>0.25252866387786765</v>
      </c>
      <c r="AN18" s="60">
        <f t="shared" ca="1" si="0"/>
        <v>0.30806481360721416</v>
      </c>
      <c r="AO18" s="60">
        <f t="shared" ca="1" si="0"/>
        <v>0.5257499713006335</v>
      </c>
      <c r="AP18" s="60">
        <f t="shared" ca="1" si="0"/>
        <v>0.3239489303442315</v>
      </c>
      <c r="AQ18" s="60">
        <f t="shared" ca="1" si="0"/>
        <v>0.44584788924325308</v>
      </c>
      <c r="AR18" s="60">
        <f t="shared" ref="AR18:AR81" ca="1" si="3">SUMIF(OFFSET(R$13,_xlfn.FLOOR.MATH((ROW(Q6)-1)/5)*5,0,5),"&lt;&gt;0")/COUNTIF(OFFSET(R$13,_xlfn.FLOOR.MATH((ROW(Q6)-1)/5)*5,0,5),"&lt;&gt;0")</f>
        <v>0.41489078328909951</v>
      </c>
      <c r="AS18" s="60">
        <f t="shared" ref="AS18:AS81" ca="1" si="4">SUMIF(OFFSET(S$13,_xlfn.FLOOR.MATH((ROW(R6)-1)/5)*5,0,5),"&lt;&gt;0")/COUNTIF(OFFSET(S$13,_xlfn.FLOOR.MATH((ROW(R6)-1)/5)*5,0,5),"&lt;&gt;0")</f>
        <v>0.42386509870872541</v>
      </c>
      <c r="AT18" s="60">
        <f t="shared" ref="AT18:AT81" ca="1" si="5">SUMIF(OFFSET(T$13,_xlfn.FLOOR.MATH((ROW(S6)-1)/5)*5,0,5),"&lt;&gt;0")/COUNTIF(OFFSET(T$13,_xlfn.FLOOR.MATH((ROW(S6)-1)/5)*5,0,5),"&lt;&gt;0")</f>
        <v>0.46489965919044102</v>
      </c>
      <c r="AU18" s="60">
        <f t="shared" ref="AU18:AU81" ca="1" si="6">SUMIF(OFFSET(U$13,_xlfn.FLOOR.MATH((ROW(T6)-1)/5)*5,0,5),"&lt;&gt;0")/COUNTIF(OFFSET(U$13,_xlfn.FLOOR.MATH((ROW(T6)-1)/5)*5,0,5),"&lt;&gt;0")</f>
        <v>0.382867896976056</v>
      </c>
      <c r="AV18" s="60">
        <f t="shared" ref="AV18:AV81" ca="1" si="7">SUMIF(OFFSET(V$13,_xlfn.FLOOR.MATH((ROW(U6)-1)/5)*5,0,5),"&lt;&gt;0")/COUNTIF(OFFSET(V$13,_xlfn.FLOOR.MATH((ROW(U6)-1)/5)*5,0,5),"&lt;&gt;0")</f>
        <v>0.16204937510893513</v>
      </c>
      <c r="AW18" s="60">
        <f t="shared" ref="AW18:AW81" ca="1" si="8">SUMIF(OFFSET(W$13,_xlfn.FLOOR.MATH((ROW(V6)-1)/5)*5,0,5),"&lt;&gt;0")/COUNTIF(OFFSET(W$13,_xlfn.FLOOR.MATH((ROW(V6)-1)/5)*5,0,5),"&lt;&gt;0")</f>
        <v>0.36706973803430637</v>
      </c>
      <c r="AX18" s="60">
        <f t="shared" ref="AX18:AX81" ca="1" si="9">SUMIF(OFFSET(X$13,_xlfn.FLOOR.MATH((ROW(W6)-1)/5)*5,0,5),"&lt;&gt;0")/COUNTIF(OFFSET(X$13,_xlfn.FLOOR.MATH((ROW(W6)-1)/5)*5,0,5),"&lt;&gt;0")</f>
        <v>0.55877059871672052</v>
      </c>
      <c r="AY18" s="60">
        <f t="shared" ref="AY18:AY81" ca="1" si="10">SUMIF(OFFSET(Y$13,_xlfn.FLOOR.MATH((ROW(X6)-1)/5)*5,0,5),"&lt;&gt;0")/COUNTIF(OFFSET(Y$13,_xlfn.FLOOR.MATH((ROW(X6)-1)/5)*5,0,5),"&lt;&gt;0")</f>
        <v>0.50671589637889447</v>
      </c>
      <c r="AZ18" s="60">
        <f t="shared" ref="AZ18:AZ81" ca="1" si="11">SUMIF(OFFSET(Z$13,_xlfn.FLOOR.MATH((ROW(Y6)-1)/5)*5,0,5),"&lt;&gt;0")/COUNTIF(OFFSET(Z$13,_xlfn.FLOOR.MATH((ROW(Y6)-1)/5)*5,0,5),"&lt;&gt;0")</f>
        <v>0.34986669038303231</v>
      </c>
      <c r="BA18" s="60"/>
      <c r="BB18" s="60"/>
      <c r="BC18" s="60"/>
      <c r="BD18" s="60"/>
      <c r="BE18" s="60"/>
      <c r="BF18" s="60"/>
      <c r="BG18" s="60"/>
      <c r="BH18" s="60"/>
      <c r="BI18" s="60"/>
      <c r="BJ18" s="60"/>
      <c r="BK18" s="60"/>
      <c r="BL18" s="60"/>
      <c r="BM18" s="60"/>
      <c r="BN18" s="60"/>
      <c r="BO18" s="60"/>
      <c r="BP18" s="60"/>
      <c r="BQ18" s="60"/>
      <c r="BR18" s="60"/>
      <c r="BS18" s="60"/>
      <c r="BT18" s="60"/>
      <c r="BU18" s="60"/>
      <c r="BV18" s="60"/>
      <c r="BW18" s="60"/>
      <c r="BX18" s="60"/>
    </row>
    <row r="19" spans="1:76">
      <c r="A19" s="5" t="str">
        <f t="shared" ref="A19:A22" si="12">A18</f>
        <v>12: Finding Nemo (2003)</v>
      </c>
      <c r="B19" s="26">
        <f>IF(correlations!B52&lt;&gt;0,'Modified Weights'!B$4,0)</f>
        <v>0</v>
      </c>
      <c r="C19" s="26">
        <f>IF(correlations!C52&lt;&gt;0,'Modified Weights'!C$4,0)</f>
        <v>0.48860698263640312</v>
      </c>
      <c r="D19" s="26">
        <f>IF(correlations!D52&lt;&gt;0,'Modified Weights'!D$4,0)</f>
        <v>0</v>
      </c>
      <c r="E19" s="26">
        <f>IF(correlations!E52&lt;&gt;0,'Modified Weights'!E$4,0)</f>
        <v>0</v>
      </c>
      <c r="F19" s="26">
        <f>IF(correlations!F52&lt;&gt;0,'Modified Weights'!F$4,0)</f>
        <v>0</v>
      </c>
      <c r="G19" s="26">
        <f>IF(correlations!G52&lt;&gt;0,'Modified Weights'!G$4,0)</f>
        <v>0</v>
      </c>
      <c r="H19" s="26">
        <f>IF(correlations!H52&lt;&gt;0,'Modified Weights'!H$4,0)</f>
        <v>0.40027450425381639</v>
      </c>
      <c r="I19" s="26">
        <f>IF(correlations!I52&lt;&gt;0,'Modified Weights'!I$4,0)</f>
        <v>0</v>
      </c>
      <c r="J19" s="26">
        <f>IF(correlations!J52&lt;&gt;0,'Modified Weights'!J$4,0)</f>
        <v>0.47549485227568483</v>
      </c>
      <c r="K19" s="26">
        <f>IF(correlations!K52&lt;&gt;0,'Modified Weights'!K$4,0)</f>
        <v>0.26365446983714974</v>
      </c>
      <c r="L19" s="26">
        <f>IF(correlations!L52&lt;&gt;0,'Modified Weights'!L$4,0)</f>
        <v>0</v>
      </c>
      <c r="M19" s="26">
        <f>IF(correlations!M52&lt;&gt;0,'Modified Weights'!M$4,0)</f>
        <v>0</v>
      </c>
      <c r="N19" s="26">
        <f>IF(correlations!N52&lt;&gt;0,'Modified Weights'!N$4,0)</f>
        <v>0.31010409033155772</v>
      </c>
      <c r="O19" s="26">
        <f>IF(correlations!O52&lt;&gt;0,'Modified Weights'!O$4,0)</f>
        <v>0.56244873874488854</v>
      </c>
      <c r="P19" s="26">
        <f>IF(correlations!P52&lt;&gt;0,'Modified Weights'!P$4,0)</f>
        <v>0.30413903573293405</v>
      </c>
      <c r="Q19" s="26">
        <f>IF(correlations!Q52&lt;&gt;0,'Modified Weights'!Q$4,0)</f>
        <v>0.48860698263640312</v>
      </c>
      <c r="R19" s="26">
        <f>IF(correlations!R52&lt;&gt;0,'Modified Weights'!R$4,0)</f>
        <v>0.47097212266638172</v>
      </c>
      <c r="S19" s="26">
        <f>IF(correlations!S52&lt;&gt;0,'Modified Weights'!S$4,0)</f>
        <v>0</v>
      </c>
      <c r="T19" s="26">
        <f>IF(correlations!T52&lt;&gt;0,'Modified Weights'!T$4,0)</f>
        <v>0.52599044278760332</v>
      </c>
      <c r="U19" s="26">
        <f>IF(correlations!U52&lt;&gt;0,'Modified Weights'!U$4,0)</f>
        <v>0.43899155441463594</v>
      </c>
      <c r="V19" s="26">
        <f>IF(correlations!V52&lt;&gt;0,'Modified Weights'!V$4,0)</f>
        <v>0.17808764796017454</v>
      </c>
      <c r="W19" s="26">
        <f>IF(correlations!W52&lt;&gt;0,'Modified Weights'!W$4,0)</f>
        <v>0.40859237613621341</v>
      </c>
      <c r="X19" s="26">
        <f>IF(correlations!X52&lt;&gt;0,'Modified Weights'!X$4,0)</f>
        <v>0</v>
      </c>
      <c r="Y19" s="26">
        <f>IF(correlations!Y52&lt;&gt;0,'Modified Weights'!Y$4,0)</f>
        <v>0</v>
      </c>
      <c r="Z19" s="26">
        <f>IF(correlations!Z52&lt;&gt;0,'Modified Weights'!Z$4,0)</f>
        <v>0.39006674934025765</v>
      </c>
      <c r="AB19" s="60">
        <f t="shared" ca="1" si="2"/>
        <v>0.49874513602653958</v>
      </c>
      <c r="AC19" s="60">
        <f t="shared" ref="AC19:AC82" ca="1" si="13">SUMIF(OFFSET(C$13,_xlfn.FLOOR.MATH((ROW(B7)-1)/5)*5,0,5),"&lt;&gt;0")/COUNTIF(OFFSET(C$13,_xlfn.FLOOR.MATH((ROW(B7)-1)/5)*5,0,5),"&lt;&gt;0")</f>
        <v>0.49109738266321568</v>
      </c>
      <c r="AD19" s="60">
        <f t="shared" ref="AD19:AD82" ca="1" si="14">SUMIF(OFFSET(D$13,_xlfn.FLOOR.MATH((ROW(C7)-1)/5)*5,0,5),"&lt;&gt;0")/COUNTIF(OFFSET(D$13,_xlfn.FLOOR.MATH((ROW(C7)-1)/5)*5,0,5),"&lt;&gt;0")</f>
        <v>0.40304221522199485</v>
      </c>
      <c r="AE19" s="60">
        <f t="shared" ref="AE19:AE82" ca="1" si="15">SUMIF(OFFSET(E$13,_xlfn.FLOOR.MATH((ROW(D7)-1)/5)*5,0,5),"&lt;&gt;0")/COUNTIF(OFFSET(E$13,_xlfn.FLOOR.MATH((ROW(D7)-1)/5)*5,0,5),"&lt;&gt;0")</f>
        <v>0.36128494674272471</v>
      </c>
      <c r="AF19" s="60">
        <f t="shared" ref="AF19:AF82" ca="1" si="16">SUMIF(OFFSET(F$13,_xlfn.FLOOR.MATH((ROW(E7)-1)/5)*5,0,5),"&lt;&gt;0")/COUNTIF(OFFSET(F$13,_xlfn.FLOOR.MATH((ROW(E7)-1)/5)*5,0,5),"&lt;&gt;0")</f>
        <v>0.42395140105914064</v>
      </c>
      <c r="AG19" s="60">
        <f t="shared" ref="AG19:AG82" ca="1" si="17">SUMIF(OFFSET(G$13,_xlfn.FLOOR.MATH((ROW(F7)-1)/5)*5,0,5),"&lt;&gt;0")/COUNTIF(OFFSET(G$13,_xlfn.FLOOR.MATH((ROW(F7)-1)/5)*5,0,5),"&lt;&gt;0")</f>
        <v>0.46484393054461154</v>
      </c>
      <c r="AH19" s="60">
        <f t="shared" ref="AH19:AH82" ca="1" si="18">SUMIF(OFFSET(H$13,_xlfn.FLOOR.MATH((ROW(G7)-1)/5)*5,0,5),"&lt;&gt;0")/COUNTIF(OFFSET(H$13,_xlfn.FLOOR.MATH((ROW(G7)-1)/5)*5,0,5),"&lt;&gt;0")</f>
        <v>0.32398388827393204</v>
      </c>
      <c r="AI19" s="60">
        <f t="shared" ref="AI19:AI82" ca="1" si="19">SUMIF(OFFSET(I$13,_xlfn.FLOOR.MATH((ROW(H7)-1)/5)*5,0,5),"&lt;&gt;0")/COUNTIF(OFFSET(I$13,_xlfn.FLOOR.MATH((ROW(H7)-1)/5)*5,0,5),"&lt;&gt;0")</f>
        <v>0.24673441016415587</v>
      </c>
      <c r="AJ19" s="60">
        <f t="shared" ref="AJ19:AJ82" ca="1" si="20">SUMIF(OFFSET(J$13,_xlfn.FLOOR.MATH((ROW(I7)-1)/5)*5,0,5),"&lt;&gt;0")/COUNTIF(OFFSET(J$13,_xlfn.FLOOR.MATH((ROW(I7)-1)/5)*5,0,5),"&lt;&gt;0")</f>
        <v>0.41319245250557524</v>
      </c>
      <c r="AK19" s="60">
        <f t="shared" ref="AK19:AK82" ca="1" si="21">SUMIF(OFFSET(K$13,_xlfn.FLOOR.MATH((ROW(J7)-1)/5)*5,0,5),"&lt;&gt;0")/COUNTIF(OFFSET(K$13,_xlfn.FLOOR.MATH((ROW(J7)-1)/5)*5,0,5),"&lt;&gt;0")</f>
        <v>0.24648208061722771</v>
      </c>
      <c r="AL19" s="60">
        <f t="shared" ref="AL19:AL82" ca="1" si="22">SUMIF(OFFSET(L$13,_xlfn.FLOOR.MATH((ROW(K7)-1)/5)*5,0,5),"&lt;&gt;0")/COUNTIF(OFFSET(L$13,_xlfn.FLOOR.MATH((ROW(K7)-1)/5)*5,0,5),"&lt;&gt;0")</f>
        <v>0.27806363020760078</v>
      </c>
      <c r="AM19" s="60">
        <f t="shared" ref="AM19:AM82" ca="1" si="23">SUMIF(OFFSET(M$13,_xlfn.FLOOR.MATH((ROW(L7)-1)/5)*5,0,5),"&lt;&gt;0")/COUNTIF(OFFSET(M$13,_xlfn.FLOOR.MATH((ROW(L7)-1)/5)*5,0,5),"&lt;&gt;0")</f>
        <v>0.25252866387786765</v>
      </c>
      <c r="AN19" s="60">
        <f t="shared" ref="AN19:AN82" ca="1" si="24">SUMIF(OFFSET(N$13,_xlfn.FLOOR.MATH((ROW(M7)-1)/5)*5,0,5),"&lt;&gt;0")/COUNTIF(OFFSET(N$13,_xlfn.FLOOR.MATH((ROW(M7)-1)/5)*5,0,5),"&lt;&gt;0")</f>
        <v>0.30806481360721416</v>
      </c>
      <c r="AO19" s="60">
        <f t="shared" ref="AO19:AO82" ca="1" si="25">SUMIF(OFFSET(O$13,_xlfn.FLOOR.MATH((ROW(N7)-1)/5)*5,0,5),"&lt;&gt;0")/COUNTIF(OFFSET(O$13,_xlfn.FLOOR.MATH((ROW(N7)-1)/5)*5,0,5),"&lt;&gt;0")</f>
        <v>0.5257499713006335</v>
      </c>
      <c r="AP19" s="60">
        <f t="shared" ref="AP19:AP82" ca="1" si="26">SUMIF(OFFSET(P$13,_xlfn.FLOOR.MATH((ROW(O7)-1)/5)*5,0,5),"&lt;&gt;0")/COUNTIF(OFFSET(P$13,_xlfn.FLOOR.MATH((ROW(O7)-1)/5)*5,0,5),"&lt;&gt;0")</f>
        <v>0.3239489303442315</v>
      </c>
      <c r="AQ19" s="60">
        <f t="shared" ref="AQ19:AQ82" ca="1" si="27">SUMIF(OFFSET(Q$13,_xlfn.FLOOR.MATH((ROW(P7)-1)/5)*5,0,5),"&lt;&gt;0")/COUNTIF(OFFSET(Q$13,_xlfn.FLOOR.MATH((ROW(P7)-1)/5)*5,0,5),"&lt;&gt;0")</f>
        <v>0.44584788924325308</v>
      </c>
      <c r="AR19" s="60">
        <f t="shared" ca="1" si="3"/>
        <v>0.41489078328909951</v>
      </c>
      <c r="AS19" s="60">
        <f t="shared" ca="1" si="4"/>
        <v>0.42386509870872541</v>
      </c>
      <c r="AT19" s="60">
        <f t="shared" ca="1" si="5"/>
        <v>0.46489965919044102</v>
      </c>
      <c r="AU19" s="60">
        <f t="shared" ca="1" si="6"/>
        <v>0.382867896976056</v>
      </c>
      <c r="AV19" s="60">
        <f t="shared" ca="1" si="7"/>
        <v>0.16204937510893513</v>
      </c>
      <c r="AW19" s="60">
        <f t="shared" ca="1" si="8"/>
        <v>0.36706973803430637</v>
      </c>
      <c r="AX19" s="60">
        <f t="shared" ca="1" si="9"/>
        <v>0.55877059871672052</v>
      </c>
      <c r="AY19" s="60">
        <f t="shared" ca="1" si="10"/>
        <v>0.50671589637889447</v>
      </c>
      <c r="AZ19" s="60">
        <f t="shared" ca="1" si="11"/>
        <v>0.34986669038303231</v>
      </c>
      <c r="BA19" s="60"/>
      <c r="BB19" s="60"/>
      <c r="BC19" s="60"/>
      <c r="BD19" s="60"/>
      <c r="BE19" s="60"/>
      <c r="BF19" s="60"/>
      <c r="BG19" s="60"/>
      <c r="BH19" s="60"/>
      <c r="BI19" s="60"/>
      <c r="BJ19" s="60"/>
      <c r="BK19" s="60"/>
      <c r="BL19" s="60"/>
      <c r="BM19" s="60"/>
      <c r="BN19" s="60"/>
      <c r="BO19" s="60"/>
      <c r="BP19" s="60"/>
      <c r="BQ19" s="60"/>
      <c r="BR19" s="60"/>
      <c r="BS19" s="60"/>
      <c r="BT19" s="60"/>
      <c r="BU19" s="60"/>
      <c r="BV19" s="60"/>
      <c r="BW19" s="60"/>
      <c r="BX19" s="60"/>
    </row>
    <row r="20" spans="1:76">
      <c r="A20" s="5" t="str">
        <f t="shared" si="12"/>
        <v>12: Finding Nemo (2003)</v>
      </c>
      <c r="B20" s="26">
        <f>IF(correlations!B53&lt;&gt;0,'Modified Weights'!B$5,0)</f>
        <v>0</v>
      </c>
      <c r="C20" s="26">
        <f>IF(correlations!C53&lt;&gt;0,'Modified Weights'!C$5,0)</f>
        <v>0.42223642660835542</v>
      </c>
      <c r="D20" s="26">
        <f>IF(correlations!D53&lt;&gt;0,'Modified Weights'!D$5,0)</f>
        <v>0.46833329437099369</v>
      </c>
      <c r="E20" s="26">
        <f>IF(correlations!E53&lt;&gt;0,'Modified Weights'!E$5,0)</f>
        <v>0.46291004988627577</v>
      </c>
      <c r="F20" s="26">
        <f>IF(correlations!F53&lt;&gt;0,'Modified Weights'!F$5,0)</f>
        <v>0.43899155441463594</v>
      </c>
      <c r="G20" s="26">
        <f>IF(correlations!G53&lt;&gt;0,'Modified Weights'!G$5,0)</f>
        <v>0.46833329437099369</v>
      </c>
      <c r="H20" s="26">
        <f>IF(correlations!H53&lt;&gt;0,'Modified Weights'!H$5,0)</f>
        <v>0.24769327229404767</v>
      </c>
      <c r="I20" s="26">
        <f>IF(correlations!I53&lt;&gt;0,'Modified Weights'!I$5,0)</f>
        <v>0.26424949075041737</v>
      </c>
      <c r="J20" s="26">
        <f>IF(correlations!J53&lt;&gt;0,'Modified Weights'!J$5,0)</f>
        <v>0.38713264586848378</v>
      </c>
      <c r="K20" s="26">
        <f>IF(correlations!K53&lt;&gt;0,'Modified Weights'!K$5,0)</f>
        <v>0.25886569181649749</v>
      </c>
      <c r="L20" s="26">
        <f>IF(correlations!L53&lt;&gt;0,'Modified Weights'!L$5,0)</f>
        <v>0.27833468677407003</v>
      </c>
      <c r="M20" s="26">
        <f>IF(correlations!M53&lt;&gt;0,'Modified Weights'!M$5,0)</f>
        <v>0</v>
      </c>
      <c r="N20" s="26">
        <f>IF(correlations!N53&lt;&gt;0,'Modified Weights'!N$5,0)</f>
        <v>0.290591240789001</v>
      </c>
      <c r="O20" s="26">
        <f>IF(correlations!O53&lt;&gt;0,'Modified Weights'!O$5,0)</f>
        <v>0.53906585139435703</v>
      </c>
      <c r="P20" s="26">
        <f>IF(correlations!P53&lt;&gt;0,'Modified Weights'!P$5,0)</f>
        <v>0.29682614716644024</v>
      </c>
      <c r="Q20" s="26">
        <f>IF(correlations!Q53&lt;&gt;0,'Modified Weights'!Q$5,0)</f>
        <v>0.47571090136593314</v>
      </c>
      <c r="R20" s="26">
        <f>IF(correlations!R53&lt;&gt;0,'Modified Weights'!R$5,0)</f>
        <v>0</v>
      </c>
      <c r="S20" s="26">
        <f>IF(correlations!S53&lt;&gt;0,'Modified Weights'!S$5,0)</f>
        <v>0.42223642660835542</v>
      </c>
      <c r="T20" s="26">
        <f>IF(correlations!T53&lt;&gt;0,'Modified Weights'!T$5,0)</f>
        <v>0</v>
      </c>
      <c r="U20" s="26">
        <f>IF(correlations!U53&lt;&gt;0,'Modified Weights'!U$5,0)</f>
        <v>0.40380887559327872</v>
      </c>
      <c r="V20" s="26">
        <f>IF(correlations!V53&lt;&gt;0,'Modified Weights'!V$5,0)</f>
        <v>0</v>
      </c>
      <c r="W20" s="26">
        <f>IF(correlations!W53&lt;&gt;0,'Modified Weights'!W$5,0)</f>
        <v>0.31571202585390812</v>
      </c>
      <c r="X20" s="26">
        <f>IF(correlations!X53&lt;&gt;0,'Modified Weights'!X$5,0)</f>
        <v>0</v>
      </c>
      <c r="Y20" s="26">
        <f>IF(correlations!Y53&lt;&gt;0,'Modified Weights'!Y$5,0)</f>
        <v>0.47236055541883315</v>
      </c>
      <c r="Z20" s="26">
        <f>IF(correlations!Z53&lt;&gt;0,'Modified Weights'!Z$5,0)</f>
        <v>0.37985626502293046</v>
      </c>
      <c r="AB20" s="60">
        <f t="shared" ca="1" si="2"/>
        <v>0.49874513602653958</v>
      </c>
      <c r="AC20" s="60">
        <f t="shared" ca="1" si="13"/>
        <v>0.49109738266321568</v>
      </c>
      <c r="AD20" s="60">
        <f t="shared" ca="1" si="14"/>
        <v>0.40304221522199485</v>
      </c>
      <c r="AE20" s="60">
        <f t="shared" ca="1" si="15"/>
        <v>0.36128494674272471</v>
      </c>
      <c r="AF20" s="60">
        <f t="shared" ca="1" si="16"/>
        <v>0.42395140105914064</v>
      </c>
      <c r="AG20" s="60">
        <f t="shared" ca="1" si="17"/>
        <v>0.46484393054461154</v>
      </c>
      <c r="AH20" s="60">
        <f t="shared" ca="1" si="18"/>
        <v>0.32398388827393204</v>
      </c>
      <c r="AI20" s="60">
        <f t="shared" ca="1" si="19"/>
        <v>0.24673441016415587</v>
      </c>
      <c r="AJ20" s="60">
        <f t="shared" ca="1" si="20"/>
        <v>0.41319245250557524</v>
      </c>
      <c r="AK20" s="60">
        <f t="shared" ca="1" si="21"/>
        <v>0.24648208061722771</v>
      </c>
      <c r="AL20" s="60">
        <f t="shared" ca="1" si="22"/>
        <v>0.27806363020760078</v>
      </c>
      <c r="AM20" s="60">
        <f t="shared" ca="1" si="23"/>
        <v>0.25252866387786765</v>
      </c>
      <c r="AN20" s="60">
        <f t="shared" ca="1" si="24"/>
        <v>0.30806481360721416</v>
      </c>
      <c r="AO20" s="60">
        <f t="shared" ca="1" si="25"/>
        <v>0.5257499713006335</v>
      </c>
      <c r="AP20" s="60">
        <f t="shared" ca="1" si="26"/>
        <v>0.3239489303442315</v>
      </c>
      <c r="AQ20" s="60">
        <f t="shared" ca="1" si="27"/>
        <v>0.44584788924325308</v>
      </c>
      <c r="AR20" s="60">
        <f t="shared" ca="1" si="3"/>
        <v>0.41489078328909951</v>
      </c>
      <c r="AS20" s="60">
        <f t="shared" ca="1" si="4"/>
        <v>0.42386509870872541</v>
      </c>
      <c r="AT20" s="60">
        <f t="shared" ca="1" si="5"/>
        <v>0.46489965919044102</v>
      </c>
      <c r="AU20" s="60">
        <f t="shared" ca="1" si="6"/>
        <v>0.382867896976056</v>
      </c>
      <c r="AV20" s="60">
        <f t="shared" ca="1" si="7"/>
        <v>0.16204937510893513</v>
      </c>
      <c r="AW20" s="60">
        <f t="shared" ca="1" si="8"/>
        <v>0.36706973803430637</v>
      </c>
      <c r="AX20" s="60">
        <f t="shared" ca="1" si="9"/>
        <v>0.55877059871672052</v>
      </c>
      <c r="AY20" s="60">
        <f t="shared" ca="1" si="10"/>
        <v>0.50671589637889447</v>
      </c>
      <c r="AZ20" s="60">
        <f t="shared" ca="1" si="11"/>
        <v>0.34986669038303231</v>
      </c>
      <c r="BA20" s="60"/>
      <c r="BB20" s="60"/>
      <c r="BC20" s="60"/>
      <c r="BD20" s="60"/>
      <c r="BE20" s="60"/>
      <c r="BF20" s="60"/>
      <c r="BG20" s="60"/>
      <c r="BH20" s="60"/>
      <c r="BI20" s="60"/>
      <c r="BJ20" s="60"/>
      <c r="BK20" s="60"/>
      <c r="BL20" s="60"/>
      <c r="BM20" s="60"/>
      <c r="BN20" s="60"/>
      <c r="BO20" s="60"/>
      <c r="BP20" s="60"/>
      <c r="BQ20" s="60"/>
      <c r="BR20" s="60"/>
      <c r="BS20" s="60"/>
      <c r="BT20" s="60"/>
      <c r="BU20" s="60"/>
      <c r="BV20" s="60"/>
      <c r="BW20" s="60"/>
      <c r="BX20" s="60"/>
    </row>
    <row r="21" spans="1:76">
      <c r="A21" s="5" t="str">
        <f t="shared" si="12"/>
        <v>12: Finding Nemo (2003)</v>
      </c>
      <c r="B21" s="26">
        <f>IF(correlations!B54&lt;&gt;0,'Modified Weights'!B$6,0)</f>
        <v>0.48053660218278615</v>
      </c>
      <c r="C21" s="26">
        <f>IF(correlations!C54&lt;&gt;0,'Modified Weights'!C$6,0)</f>
        <v>0</v>
      </c>
      <c r="D21" s="26">
        <f>IF(correlations!D54&lt;&gt;0,'Modified Weights'!D$6,0)</f>
        <v>0.37322578372742299</v>
      </c>
      <c r="E21" s="26">
        <f>IF(correlations!E54&lt;&gt;0,'Modified Weights'!E$6,0)</f>
        <v>0</v>
      </c>
      <c r="F21" s="26">
        <f>IF(correlations!F54&lt;&gt;0,'Modified Weights'!F$6,0)</f>
        <v>0.40027450425381639</v>
      </c>
      <c r="G21" s="26">
        <f>IF(correlations!G54&lt;&gt;0,'Modified Weights'!G$6,0)</f>
        <v>0</v>
      </c>
      <c r="H21" s="26">
        <f>IF(correlations!H54&lt;&gt;0,'Modified Weights'!H$6,0)</f>
        <v>0</v>
      </c>
      <c r="I21" s="26">
        <f>IF(correlations!I54&lt;&gt;0,'Modified Weights'!I$6,0)</f>
        <v>0.22921932957789437</v>
      </c>
      <c r="J21" s="26">
        <f>IF(correlations!J54&lt;&gt;0,'Modified Weights'!J$6,0)</f>
        <v>0.36756756756756787</v>
      </c>
      <c r="K21" s="26">
        <f>IF(correlations!K54&lt;&gt;0,'Modified Weights'!K$6,0)</f>
        <v>0.25252866387786765</v>
      </c>
      <c r="L21" s="26">
        <f>IF(correlations!L54&lt;&gt;0,'Modified Weights'!L$6,0)</f>
        <v>0</v>
      </c>
      <c r="M21" s="26">
        <f>IF(correlations!M54&lt;&gt;0,'Modified Weights'!M$6,0)</f>
        <v>0.25252866387786765</v>
      </c>
      <c r="N21" s="26">
        <f>IF(correlations!N54&lt;&gt;0,'Modified Weights'!N$6,0)</f>
        <v>0</v>
      </c>
      <c r="O21" s="26">
        <f>IF(correlations!O54&lt;&gt;0,'Modified Weights'!O$6,0)</f>
        <v>0.52599044278760332</v>
      </c>
      <c r="P21" s="26">
        <f>IF(correlations!P54&lt;&gt;0,'Modified Weights'!P$6,0)</f>
        <v>0.28039233696684568</v>
      </c>
      <c r="Q21" s="26">
        <f>IF(correlations!Q54&lt;&gt;0,'Modified Weights'!Q$6,0)</f>
        <v>0</v>
      </c>
      <c r="R21" s="26">
        <f>IF(correlations!R54&lt;&gt;0,'Modified Weights'!R$6,0)</f>
        <v>0.39943642888722536</v>
      </c>
      <c r="S21" s="26">
        <f>IF(correlations!S54&lt;&gt;0,'Modified Weights'!S$6,0)</f>
        <v>0.37267558897264119</v>
      </c>
      <c r="T21" s="26">
        <f>IF(correlations!T54&lt;&gt;0,'Modified Weights'!T$6,0)</f>
        <v>0</v>
      </c>
      <c r="U21" s="26">
        <f>IF(correlations!U54&lt;&gt;0,'Modified Weights'!U$6,0)</f>
        <v>0.30580326092025339</v>
      </c>
      <c r="V21" s="26">
        <f>IF(correlations!V54&lt;&gt;0,'Modified Weights'!V$6,0)</f>
        <v>0.14601110225769576</v>
      </c>
      <c r="W21" s="26">
        <f>IF(correlations!W54&lt;&gt;0,'Modified Weights'!W$6,0)</f>
        <v>0</v>
      </c>
      <c r="X21" s="26">
        <f>IF(correlations!X54&lt;&gt;0,'Modified Weights'!X$6,0)</f>
        <v>0</v>
      </c>
      <c r="Y21" s="26">
        <f>IF(correlations!Y54&lt;&gt;0,'Modified Weights'!Y$6,0)</f>
        <v>0.46411014776485626</v>
      </c>
      <c r="Z21" s="26">
        <f>IF(correlations!Z54&lt;&gt;0,'Modified Weights'!Z$6,0)</f>
        <v>0</v>
      </c>
      <c r="AB21" s="60">
        <f t="shared" ca="1" si="2"/>
        <v>0.49874513602653958</v>
      </c>
      <c r="AC21" s="60">
        <f t="shared" ca="1" si="13"/>
        <v>0.49109738266321568</v>
      </c>
      <c r="AD21" s="60">
        <f t="shared" ca="1" si="14"/>
        <v>0.40304221522199485</v>
      </c>
      <c r="AE21" s="60">
        <f t="shared" ca="1" si="15"/>
        <v>0.36128494674272471</v>
      </c>
      <c r="AF21" s="60">
        <f t="shared" ca="1" si="16"/>
        <v>0.42395140105914064</v>
      </c>
      <c r="AG21" s="60">
        <f t="shared" ca="1" si="17"/>
        <v>0.46484393054461154</v>
      </c>
      <c r="AH21" s="60">
        <f t="shared" ca="1" si="18"/>
        <v>0.32398388827393204</v>
      </c>
      <c r="AI21" s="60">
        <f t="shared" ca="1" si="19"/>
        <v>0.24673441016415587</v>
      </c>
      <c r="AJ21" s="60">
        <f t="shared" ca="1" si="20"/>
        <v>0.41319245250557524</v>
      </c>
      <c r="AK21" s="60">
        <f t="shared" ca="1" si="21"/>
        <v>0.24648208061722771</v>
      </c>
      <c r="AL21" s="60">
        <f t="shared" ca="1" si="22"/>
        <v>0.27806363020760078</v>
      </c>
      <c r="AM21" s="60">
        <f t="shared" ca="1" si="23"/>
        <v>0.25252866387786765</v>
      </c>
      <c r="AN21" s="60">
        <f t="shared" ca="1" si="24"/>
        <v>0.30806481360721416</v>
      </c>
      <c r="AO21" s="60">
        <f t="shared" ca="1" si="25"/>
        <v>0.5257499713006335</v>
      </c>
      <c r="AP21" s="60">
        <f t="shared" ca="1" si="26"/>
        <v>0.3239489303442315</v>
      </c>
      <c r="AQ21" s="60">
        <f t="shared" ca="1" si="27"/>
        <v>0.44584788924325308</v>
      </c>
      <c r="AR21" s="60">
        <f t="shared" ca="1" si="3"/>
        <v>0.41489078328909951</v>
      </c>
      <c r="AS21" s="60">
        <f t="shared" ca="1" si="4"/>
        <v>0.42386509870872541</v>
      </c>
      <c r="AT21" s="60">
        <f t="shared" ca="1" si="5"/>
        <v>0.46489965919044102</v>
      </c>
      <c r="AU21" s="60">
        <f t="shared" ca="1" si="6"/>
        <v>0.382867896976056</v>
      </c>
      <c r="AV21" s="60">
        <f t="shared" ca="1" si="7"/>
        <v>0.16204937510893513</v>
      </c>
      <c r="AW21" s="60">
        <f t="shared" ca="1" si="8"/>
        <v>0.36706973803430637</v>
      </c>
      <c r="AX21" s="60">
        <f t="shared" ca="1" si="9"/>
        <v>0.55877059871672052</v>
      </c>
      <c r="AY21" s="60">
        <f t="shared" ca="1" si="10"/>
        <v>0.50671589637889447</v>
      </c>
      <c r="AZ21" s="60">
        <f t="shared" ca="1" si="11"/>
        <v>0.34986669038303231</v>
      </c>
      <c r="BA21" s="60"/>
      <c r="BB21" s="60"/>
      <c r="BC21" s="60"/>
      <c r="BD21" s="60"/>
      <c r="BE21" s="60"/>
      <c r="BF21" s="60"/>
      <c r="BG21" s="60"/>
      <c r="BH21" s="60"/>
      <c r="BI21" s="60"/>
      <c r="BJ21" s="60"/>
      <c r="BK21" s="60"/>
      <c r="BL21" s="60"/>
      <c r="BM21" s="60"/>
      <c r="BN21" s="60"/>
      <c r="BO21" s="60"/>
      <c r="BP21" s="60"/>
      <c r="BQ21" s="60"/>
      <c r="BR21" s="60"/>
      <c r="BS21" s="60"/>
      <c r="BT21" s="60"/>
      <c r="BU21" s="60"/>
      <c r="BV21" s="60"/>
      <c r="BW21" s="60"/>
      <c r="BX21" s="60"/>
    </row>
    <row r="22" spans="1:76">
      <c r="A22" s="5" t="str">
        <f t="shared" si="12"/>
        <v>12: Finding Nemo (2003)</v>
      </c>
      <c r="B22" s="26">
        <f>IF(correlations!B55&lt;&gt;0,'Modified Weights'!B$7,0)</f>
        <v>0.46460996868120108</v>
      </c>
      <c r="C22" s="26">
        <f>IF(correlations!C55&lt;&gt;0,'Modified Weights'!C$7,0)</f>
        <v>0</v>
      </c>
      <c r="D22" s="26">
        <f>IF(correlations!D55&lt;&gt;0,'Modified Weights'!D$7,0)</f>
        <v>0.36756756756756787</v>
      </c>
      <c r="E22" s="26">
        <f>IF(correlations!E55&lt;&gt;0,'Modified Weights'!E$7,0)</f>
        <v>0.25965984359917371</v>
      </c>
      <c r="F22" s="26">
        <f>IF(correlations!F55&lt;&gt;0,'Modified Weights'!F$7,0)</f>
        <v>0.37985626502293046</v>
      </c>
      <c r="G22" s="26">
        <f>IF(correlations!G55&lt;&gt;0,'Modified Weights'!G$7,0)</f>
        <v>0.38713264586848378</v>
      </c>
      <c r="H22" s="26">
        <f>IF(correlations!H55&lt;&gt;0,'Modified Weights'!H$7,0)</f>
        <v>0</v>
      </c>
      <c r="I22" s="26">
        <f>IF(correlations!I55&lt;&gt;0,'Modified Weights'!I$7,0)</f>
        <v>0</v>
      </c>
      <c r="J22" s="26">
        <f>IF(correlations!J55&lt;&gt;0,'Modified Weights'!J$7,0)</f>
        <v>0.36005629545020651</v>
      </c>
      <c r="K22" s="26">
        <f>IF(correlations!K55&lt;&gt;0,'Modified Weights'!K$7,0)</f>
        <v>0.21087949693739588</v>
      </c>
      <c r="L22" s="26">
        <f>IF(correlations!L55&lt;&gt;0,'Modified Weights'!L$7,0)</f>
        <v>0.24328325135114928</v>
      </c>
      <c r="M22" s="26">
        <f>IF(correlations!M55&lt;&gt;0,'Modified Weights'!M$7,0)</f>
        <v>0</v>
      </c>
      <c r="N22" s="26">
        <f>IF(correlations!N55&lt;&gt;0,'Modified Weights'!N$7,0)</f>
        <v>0</v>
      </c>
      <c r="O22" s="26">
        <f>IF(correlations!O55&lt;&gt;0,'Modified Weights'!O$7,0)</f>
        <v>0.47549485227568483</v>
      </c>
      <c r="P22" s="26">
        <f>IF(correlations!P55&lt;&gt;0,'Modified Weights'!P$7,0)</f>
        <v>0</v>
      </c>
      <c r="Q22" s="26">
        <f>IF(correlations!Q55&lt;&gt;0,'Modified Weights'!Q$7,0)</f>
        <v>0.37322578372742299</v>
      </c>
      <c r="R22" s="26">
        <f>IF(correlations!R55&lt;&gt;0,'Modified Weights'!R$7,0)</f>
        <v>0.37426379831369133</v>
      </c>
      <c r="S22" s="26">
        <f>IF(correlations!S55&lt;&gt;0,'Modified Weights'!S$7,0)</f>
        <v>0</v>
      </c>
      <c r="T22" s="26">
        <f>IF(correlations!T55&lt;&gt;0,'Modified Weights'!T$7,0)</f>
        <v>0.40380887559327872</v>
      </c>
      <c r="U22" s="26">
        <f>IF(correlations!U55&lt;&gt;0,'Modified Weights'!U$7,0)</f>
        <v>0</v>
      </c>
      <c r="V22" s="26">
        <f>IF(correlations!V55&lt;&gt;0,'Modified Weights'!V$7,0)</f>
        <v>0</v>
      </c>
      <c r="W22" s="26">
        <f>IF(correlations!W55&lt;&gt;0,'Modified Weights'!W$7,0)</f>
        <v>0.24072770522228643</v>
      </c>
      <c r="X22" s="26">
        <f>IF(correlations!X55&lt;&gt;0,'Modified Weights'!X$7,0)</f>
        <v>0.44902524381160436</v>
      </c>
      <c r="Y22" s="26">
        <f>IF(correlations!Y55&lt;&gt;0,'Modified Weights'!Y$7,0)</f>
        <v>0.42322462884387124</v>
      </c>
      <c r="Z22" s="26">
        <f>IF(correlations!Z55&lt;&gt;0,'Modified Weights'!Z$7,0)</f>
        <v>0.27967705678590876</v>
      </c>
      <c r="AB22" s="60">
        <f t="shared" ca="1" si="2"/>
        <v>0.49874513602653958</v>
      </c>
      <c r="AC22" s="60">
        <f t="shared" ca="1" si="13"/>
        <v>0.49109738266321568</v>
      </c>
      <c r="AD22" s="60">
        <f t="shared" ca="1" si="14"/>
        <v>0.40304221522199485</v>
      </c>
      <c r="AE22" s="60">
        <f t="shared" ca="1" si="15"/>
        <v>0.36128494674272471</v>
      </c>
      <c r="AF22" s="60">
        <f t="shared" ca="1" si="16"/>
        <v>0.42395140105914064</v>
      </c>
      <c r="AG22" s="60">
        <f t="shared" ca="1" si="17"/>
        <v>0.46484393054461154</v>
      </c>
      <c r="AH22" s="60">
        <f t="shared" ca="1" si="18"/>
        <v>0.32398388827393204</v>
      </c>
      <c r="AI22" s="60">
        <f t="shared" ca="1" si="19"/>
        <v>0.24673441016415587</v>
      </c>
      <c r="AJ22" s="60">
        <f t="shared" ca="1" si="20"/>
        <v>0.41319245250557524</v>
      </c>
      <c r="AK22" s="60">
        <f t="shared" ca="1" si="21"/>
        <v>0.24648208061722771</v>
      </c>
      <c r="AL22" s="60">
        <f t="shared" ca="1" si="22"/>
        <v>0.27806363020760078</v>
      </c>
      <c r="AM22" s="60">
        <f t="shared" ca="1" si="23"/>
        <v>0.25252866387786765</v>
      </c>
      <c r="AN22" s="60">
        <f t="shared" ca="1" si="24"/>
        <v>0.30806481360721416</v>
      </c>
      <c r="AO22" s="60">
        <f t="shared" ca="1" si="25"/>
        <v>0.5257499713006335</v>
      </c>
      <c r="AP22" s="60">
        <f t="shared" ca="1" si="26"/>
        <v>0.3239489303442315</v>
      </c>
      <c r="AQ22" s="60">
        <f t="shared" ca="1" si="27"/>
        <v>0.44584788924325308</v>
      </c>
      <c r="AR22" s="60">
        <f t="shared" ca="1" si="3"/>
        <v>0.41489078328909951</v>
      </c>
      <c r="AS22" s="60">
        <f t="shared" ca="1" si="4"/>
        <v>0.42386509870872541</v>
      </c>
      <c r="AT22" s="60">
        <f t="shared" ca="1" si="5"/>
        <v>0.46489965919044102</v>
      </c>
      <c r="AU22" s="60">
        <f t="shared" ca="1" si="6"/>
        <v>0.382867896976056</v>
      </c>
      <c r="AV22" s="60">
        <f t="shared" ca="1" si="7"/>
        <v>0.16204937510893513</v>
      </c>
      <c r="AW22" s="60">
        <f t="shared" ca="1" si="8"/>
        <v>0.36706973803430637</v>
      </c>
      <c r="AX22" s="60">
        <f t="shared" ca="1" si="9"/>
        <v>0.55877059871672052</v>
      </c>
      <c r="AY22" s="60">
        <f t="shared" ca="1" si="10"/>
        <v>0.50671589637889447</v>
      </c>
      <c r="AZ22" s="60">
        <f t="shared" ca="1" si="11"/>
        <v>0.34986669038303231</v>
      </c>
      <c r="BA22" s="60"/>
      <c r="BB22" s="60"/>
      <c r="BC22" s="60"/>
      <c r="BD22" s="60"/>
      <c r="BE22" s="60"/>
      <c r="BF22" s="60"/>
      <c r="BG22" s="60"/>
      <c r="BH22" s="60"/>
      <c r="BI22" s="60"/>
      <c r="BJ22" s="60"/>
      <c r="BK22" s="60"/>
      <c r="BL22" s="60"/>
      <c r="BM22" s="60"/>
      <c r="BN22" s="60"/>
      <c r="BO22" s="60"/>
      <c r="BP22" s="60"/>
      <c r="BQ22" s="60"/>
      <c r="BR22" s="60"/>
      <c r="BS22" s="60"/>
      <c r="BT22" s="60"/>
      <c r="BU22" s="60"/>
      <c r="BV22" s="60"/>
      <c r="BW22" s="60"/>
      <c r="BX22" s="60"/>
    </row>
    <row r="23" spans="1:76">
      <c r="A23" s="20" t="s">
        <v>2</v>
      </c>
      <c r="B23" s="26">
        <f>IF(correlations!B56&lt;&gt;0,'Modified Weights'!B$3,0)</f>
        <v>0.55108883721563151</v>
      </c>
      <c r="C23" s="26">
        <f>IF(correlations!C56&lt;&gt;0,'Modified Weights'!C$3,0)</f>
        <v>0.56244873874488854</v>
      </c>
      <c r="D23" s="26">
        <f>IF(correlations!D56&lt;&gt;0,'Modified Weights'!D$3,0)</f>
        <v>0.66716825348801723</v>
      </c>
      <c r="E23" s="26">
        <f>IF(correlations!E56&lt;&gt;0,'Modified Weights'!E$3,0)</f>
        <v>0</v>
      </c>
      <c r="F23" s="26">
        <f>IF(correlations!F56&lt;&gt;0,'Modified Weights'!F$3,0)</f>
        <v>0.47668328054517961</v>
      </c>
      <c r="G23" s="26">
        <f>IF(correlations!G56&lt;&gt;0,'Modified Weights'!G$3,0)</f>
        <v>0.53906585139435703</v>
      </c>
      <c r="H23" s="26">
        <f>IF(correlations!H56&lt;&gt;0,'Modified Weights'!H$3,0)</f>
        <v>0.46291004988627577</v>
      </c>
      <c r="I23" s="26">
        <f>IF(correlations!I56&lt;&gt;0,'Modified Weights'!I$3,0)</f>
        <v>0</v>
      </c>
      <c r="J23" s="26">
        <f>IF(correlations!J56&lt;&gt;0,'Modified Weights'!J$3,0)</f>
        <v>0.47571090136593314</v>
      </c>
      <c r="K23" s="26">
        <f>IF(correlations!K56&lt;&gt;0,'Modified Weights'!K$3,0)</f>
        <v>0.31571202585390812</v>
      </c>
      <c r="L23" s="26">
        <f>IF(correlations!L56&lt;&gt;0,'Modified Weights'!L$3,0)</f>
        <v>0.31257295249758305</v>
      </c>
      <c r="M23" s="26">
        <f>IF(correlations!M56&lt;&gt;0,'Modified Weights'!M$3,0)</f>
        <v>0.40859237613621341</v>
      </c>
      <c r="N23" s="26">
        <f>IF(correlations!N56&lt;&gt;0,'Modified Weights'!N$3,0)</f>
        <v>0.32349910970108381</v>
      </c>
      <c r="O23" s="26">
        <f>IF(correlations!O56&lt;&gt;0,'Modified Weights'!O$3,0)</f>
        <v>0.66851595362183669</v>
      </c>
      <c r="P23" s="26">
        <f>IF(correlations!P56&lt;&gt;0,'Modified Weights'!P$3,0)</f>
        <v>0.41443820151070604</v>
      </c>
      <c r="Q23" s="26">
        <f>IF(correlations!Q56&lt;&gt;0,'Modified Weights'!Q$3,0)</f>
        <v>0.50324684492481753</v>
      </c>
      <c r="R23" s="26">
        <f>IF(correlations!R56&lt;&gt;0,'Modified Weights'!R$3,0)</f>
        <v>0</v>
      </c>
      <c r="S23" s="26">
        <f>IF(correlations!S56&lt;&gt;0,'Modified Weights'!S$3,0)</f>
        <v>0.47668328054517961</v>
      </c>
      <c r="T23" s="26">
        <f>IF(correlations!T56&lt;&gt;0,'Modified Weights'!T$3,0)</f>
        <v>0</v>
      </c>
      <c r="U23" s="26">
        <f>IF(correlations!U56&lt;&gt;0,'Modified Weights'!U$3,0)</f>
        <v>0.47236055541883315</v>
      </c>
      <c r="V23" s="26">
        <f>IF(correlations!V56&lt;&gt;0,'Modified Weights'!V$3,0)</f>
        <v>0.27092801416163931</v>
      </c>
      <c r="W23" s="26">
        <f>IF(correlations!W56&lt;&gt;0,'Modified Weights'!W$3,0)</f>
        <v>0.50324684492481753</v>
      </c>
      <c r="X23" s="26">
        <f>IF(correlations!X56&lt;&gt;0,'Modified Weights'!X$3,0)</f>
        <v>0.66851595362183669</v>
      </c>
      <c r="Y23" s="26">
        <f>IF(correlations!Y56&lt;&gt;0,'Modified Weights'!Y$3,0)</f>
        <v>0.66716825348801723</v>
      </c>
      <c r="Z23" s="26">
        <f>IF(correlations!Z56&lt;&gt;0,'Modified Weights'!Z$3,0)</f>
        <v>0.43552033876932245</v>
      </c>
      <c r="AB23" s="60">
        <f t="shared" ca="1" si="2"/>
        <v>0.50137256352600656</v>
      </c>
      <c r="AC23" s="60">
        <f t="shared" ca="1" si="13"/>
        <v>0.45988130698369789</v>
      </c>
      <c r="AD23" s="60">
        <f t="shared" ca="1" si="14"/>
        <v>0.46945340436407668</v>
      </c>
      <c r="AE23" s="60">
        <f t="shared" ca="1" si="15"/>
        <v>0.3391297546236105</v>
      </c>
      <c r="AF23" s="60">
        <f t="shared" ca="1" si="16"/>
        <v>0.43991031193690056</v>
      </c>
      <c r="AG23" s="60">
        <f t="shared" ca="1" si="17"/>
        <v>0.44849205513026502</v>
      </c>
      <c r="AH23" s="60">
        <f t="shared" ca="1" si="18"/>
        <v>0.30633345864043965</v>
      </c>
      <c r="AI23" s="60">
        <f t="shared" ca="1" si="19"/>
        <v>0.25520046158053938</v>
      </c>
      <c r="AJ23" s="60">
        <f t="shared" ca="1" si="20"/>
        <v>0.41319245250557524</v>
      </c>
      <c r="AK23" s="60">
        <f t="shared" ca="1" si="21"/>
        <v>0.26032806966456379</v>
      </c>
      <c r="AL23" s="60">
        <f t="shared" ca="1" si="22"/>
        <v>0.2771083988061146</v>
      </c>
      <c r="AM23" s="60">
        <f t="shared" ca="1" si="23"/>
        <v>0.28465711357529555</v>
      </c>
      <c r="AN23" s="60">
        <f t="shared" ca="1" si="24"/>
        <v>0.27635116468162496</v>
      </c>
      <c r="AO23" s="60">
        <f t="shared" ca="1" si="25"/>
        <v>0.55430316776487409</v>
      </c>
      <c r="AP23" s="60">
        <f t="shared" ca="1" si="26"/>
        <v>0.31166321934804631</v>
      </c>
      <c r="AQ23" s="60">
        <f t="shared" ca="1" si="27"/>
        <v>0.45280302829968966</v>
      </c>
      <c r="AR23" s="60">
        <f t="shared" ca="1" si="3"/>
        <v>0.42498653318317697</v>
      </c>
      <c r="AS23" s="60">
        <f t="shared" ca="1" si="4"/>
        <v>0.43015513498444513</v>
      </c>
      <c r="AT23" s="60">
        <f t="shared" ca="1" si="5"/>
        <v>0.44122439325610019</v>
      </c>
      <c r="AU23" s="60">
        <f t="shared" ca="1" si="6"/>
        <v>0.38027131666276942</v>
      </c>
      <c r="AV23" s="60">
        <f t="shared" ca="1" si="7"/>
        <v>0.18548355629245147</v>
      </c>
      <c r="AW23" s="60">
        <f t="shared" ca="1" si="8"/>
        <v>0.34615986550010625</v>
      </c>
      <c r="AX23" s="60">
        <f t="shared" ca="1" si="9"/>
        <v>0.51799611093049447</v>
      </c>
      <c r="AY23" s="60">
        <f t="shared" ca="1" si="10"/>
        <v>0.51381109273833414</v>
      </c>
      <c r="AZ23" s="60">
        <f t="shared" ca="1" si="11"/>
        <v>0.37187684164642215</v>
      </c>
      <c r="BA23" s="60"/>
      <c r="BB23" s="60"/>
      <c r="BC23" s="60"/>
      <c r="BD23" s="60"/>
      <c r="BE23" s="60"/>
      <c r="BF23" s="60"/>
      <c r="BG23" s="60"/>
      <c r="BH23" s="60"/>
      <c r="BI23" s="60"/>
      <c r="BJ23" s="60"/>
      <c r="BK23" s="60"/>
      <c r="BL23" s="60"/>
      <c r="BM23" s="60"/>
      <c r="BN23" s="60"/>
      <c r="BO23" s="60"/>
      <c r="BP23" s="60"/>
      <c r="BQ23" s="60"/>
      <c r="BR23" s="60"/>
      <c r="BS23" s="60"/>
      <c r="BT23" s="60"/>
      <c r="BU23" s="60"/>
      <c r="BV23" s="60"/>
      <c r="BW23" s="60"/>
      <c r="BX23" s="60"/>
    </row>
    <row r="24" spans="1:76">
      <c r="A24" s="5" t="str">
        <f t="shared" ref="A24:A27" si="28">A23</f>
        <v>13: Forrest Gump (1994)</v>
      </c>
      <c r="B24" s="26">
        <f>IF(correlations!B57&lt;&gt;0,'Modified Weights'!B$4,0)</f>
        <v>0.51761980439715483</v>
      </c>
      <c r="C24" s="26">
        <f>IF(correlations!C57&lt;&gt;0,'Modified Weights'!C$4,0)</f>
        <v>0.48860698263640312</v>
      </c>
      <c r="D24" s="26">
        <f>IF(correlations!D57&lt;&gt;0,'Modified Weights'!D$4,0)</f>
        <v>0.47097212266638172</v>
      </c>
      <c r="E24" s="26">
        <f>IF(correlations!E57&lt;&gt;0,'Modified Weights'!E$4,0)</f>
        <v>0.47497369617752921</v>
      </c>
      <c r="F24" s="26">
        <f>IF(correlations!F57&lt;&gt;0,'Modified Weights'!F$4,0)</f>
        <v>0.46411014776485626</v>
      </c>
      <c r="G24" s="26">
        <f>IF(correlations!G57&lt;&gt;0,'Modified Weights'!G$4,0)</f>
        <v>0</v>
      </c>
      <c r="H24" s="26">
        <f>IF(correlations!H57&lt;&gt;0,'Modified Weights'!H$4,0)</f>
        <v>0.40027450425381639</v>
      </c>
      <c r="I24" s="26">
        <f>IF(correlations!I57&lt;&gt;0,'Modified Weights'!I$4,0)</f>
        <v>0.31257295249758305</v>
      </c>
      <c r="J24" s="26">
        <f>IF(correlations!J57&lt;&gt;0,'Modified Weights'!J$4,0)</f>
        <v>0.47549485227568483</v>
      </c>
      <c r="K24" s="26">
        <f>IF(correlations!K57&lt;&gt;0,'Modified Weights'!K$4,0)</f>
        <v>0.26365446983714974</v>
      </c>
      <c r="L24" s="26">
        <f>IF(correlations!L57&lt;&gt;0,'Modified Weights'!L$4,0)</f>
        <v>0.28275572409412869</v>
      </c>
      <c r="M24" s="26">
        <f>IF(correlations!M57&lt;&gt;0,'Modified Weights'!M$4,0)</f>
        <v>0.28040224837668803</v>
      </c>
      <c r="N24" s="26">
        <f>IF(correlations!N57&lt;&gt;0,'Modified Weights'!N$4,0)</f>
        <v>0.31010409033155772</v>
      </c>
      <c r="O24" s="26">
        <f>IF(correlations!O57&lt;&gt;0,'Modified Weights'!O$4,0)</f>
        <v>0.56244873874488854</v>
      </c>
      <c r="P24" s="26">
        <f>IF(correlations!P57&lt;&gt;0,'Modified Weights'!P$4,0)</f>
        <v>0.30413903573293405</v>
      </c>
      <c r="Q24" s="26">
        <f>IF(correlations!Q57&lt;&gt;0,'Modified Weights'!Q$4,0)</f>
        <v>0.48860698263640312</v>
      </c>
      <c r="R24" s="26">
        <f>IF(correlations!R57&lt;&gt;0,'Modified Weights'!R$4,0)</f>
        <v>0.47097212266638172</v>
      </c>
      <c r="S24" s="26">
        <f>IF(correlations!S57&lt;&gt;0,'Modified Weights'!S$4,0)</f>
        <v>0.44902524381160436</v>
      </c>
      <c r="T24" s="26">
        <f>IF(correlations!T57&lt;&gt;0,'Modified Weights'!T$4,0)</f>
        <v>0.52599044278760332</v>
      </c>
      <c r="U24" s="26">
        <f>IF(correlations!U57&lt;&gt;0,'Modified Weights'!U$4,0)</f>
        <v>0.43899155441463594</v>
      </c>
      <c r="V24" s="26">
        <f>IF(correlations!V57&lt;&gt;0,'Modified Weights'!V$4,0)</f>
        <v>0.17808764796017454</v>
      </c>
      <c r="W24" s="26">
        <f>IF(correlations!W57&lt;&gt;0,'Modified Weights'!W$4,0)</f>
        <v>0.40859237613621341</v>
      </c>
      <c r="X24" s="26">
        <f>IF(correlations!X57&lt;&gt;0,'Modified Weights'!X$4,0)</f>
        <v>0.54219187817609293</v>
      </c>
      <c r="Y24" s="26">
        <f>IF(correlations!Y57&lt;&gt;0,'Modified Weights'!Y$4,0)</f>
        <v>0.54219187817609293</v>
      </c>
      <c r="Z24" s="26">
        <f>IF(correlations!Z57&lt;&gt;0,'Modified Weights'!Z$4,0)</f>
        <v>0.39006674934025765</v>
      </c>
      <c r="AB24" s="60">
        <f t="shared" ca="1" si="2"/>
        <v>0.50137256352600656</v>
      </c>
      <c r="AC24" s="60">
        <f t="shared" ca="1" si="13"/>
        <v>0.45988130698369789</v>
      </c>
      <c r="AD24" s="60">
        <f t="shared" ca="1" si="14"/>
        <v>0.46945340436407668</v>
      </c>
      <c r="AE24" s="60">
        <f t="shared" ca="1" si="15"/>
        <v>0.3391297546236105</v>
      </c>
      <c r="AF24" s="60">
        <f t="shared" ca="1" si="16"/>
        <v>0.43991031193690056</v>
      </c>
      <c r="AG24" s="60">
        <f t="shared" ca="1" si="17"/>
        <v>0.44849205513026502</v>
      </c>
      <c r="AH24" s="60">
        <f t="shared" ca="1" si="18"/>
        <v>0.30633345864043965</v>
      </c>
      <c r="AI24" s="60">
        <f t="shared" ca="1" si="19"/>
        <v>0.25520046158053938</v>
      </c>
      <c r="AJ24" s="60">
        <f t="shared" ca="1" si="20"/>
        <v>0.41319245250557524</v>
      </c>
      <c r="AK24" s="60">
        <f t="shared" ca="1" si="21"/>
        <v>0.26032806966456379</v>
      </c>
      <c r="AL24" s="60">
        <f t="shared" ca="1" si="22"/>
        <v>0.2771083988061146</v>
      </c>
      <c r="AM24" s="60">
        <f t="shared" ca="1" si="23"/>
        <v>0.28465711357529555</v>
      </c>
      <c r="AN24" s="60">
        <f t="shared" ca="1" si="24"/>
        <v>0.27635116468162496</v>
      </c>
      <c r="AO24" s="60">
        <f t="shared" ca="1" si="25"/>
        <v>0.55430316776487409</v>
      </c>
      <c r="AP24" s="60">
        <f t="shared" ca="1" si="26"/>
        <v>0.31166321934804631</v>
      </c>
      <c r="AQ24" s="60">
        <f t="shared" ca="1" si="27"/>
        <v>0.45280302829968966</v>
      </c>
      <c r="AR24" s="60">
        <f t="shared" ca="1" si="3"/>
        <v>0.42498653318317697</v>
      </c>
      <c r="AS24" s="60">
        <f t="shared" ca="1" si="4"/>
        <v>0.43015513498444513</v>
      </c>
      <c r="AT24" s="60">
        <f t="shared" ca="1" si="5"/>
        <v>0.44122439325610019</v>
      </c>
      <c r="AU24" s="60">
        <f t="shared" ca="1" si="6"/>
        <v>0.38027131666276942</v>
      </c>
      <c r="AV24" s="60">
        <f t="shared" ca="1" si="7"/>
        <v>0.18548355629245147</v>
      </c>
      <c r="AW24" s="60">
        <f t="shared" ca="1" si="8"/>
        <v>0.34615986550010625</v>
      </c>
      <c r="AX24" s="60">
        <f t="shared" ca="1" si="9"/>
        <v>0.51799611093049447</v>
      </c>
      <c r="AY24" s="60">
        <f t="shared" ca="1" si="10"/>
        <v>0.51381109273833414</v>
      </c>
      <c r="AZ24" s="60">
        <f t="shared" ca="1" si="11"/>
        <v>0.37187684164642215</v>
      </c>
      <c r="BA24" s="60"/>
      <c r="BB24" s="60"/>
      <c r="BC24" s="60"/>
      <c r="BD24" s="60"/>
      <c r="BE24" s="60"/>
      <c r="BF24" s="60"/>
      <c r="BG24" s="60"/>
      <c r="BH24" s="60"/>
      <c r="BI24" s="60"/>
      <c r="BJ24" s="60"/>
      <c r="BK24" s="60"/>
      <c r="BL24" s="60"/>
      <c r="BM24" s="60"/>
      <c r="BN24" s="60"/>
      <c r="BO24" s="60"/>
      <c r="BP24" s="60"/>
      <c r="BQ24" s="60"/>
      <c r="BR24" s="60"/>
      <c r="BS24" s="60"/>
      <c r="BT24" s="60"/>
      <c r="BU24" s="60"/>
      <c r="BV24" s="60"/>
      <c r="BW24" s="60"/>
      <c r="BX24" s="60"/>
    </row>
    <row r="25" spans="1:76">
      <c r="A25" s="5" t="str">
        <f t="shared" si="28"/>
        <v>13: Forrest Gump (1994)</v>
      </c>
      <c r="B25" s="26">
        <f>IF(correlations!B58&lt;&gt;0,'Modified Weights'!B$5,0)</f>
        <v>0.49300760515325925</v>
      </c>
      <c r="C25" s="26">
        <f>IF(correlations!C58&lt;&gt;0,'Modified Weights'!C$5,0)</f>
        <v>0.42223642660835542</v>
      </c>
      <c r="D25" s="26">
        <f>IF(correlations!D58&lt;&gt;0,'Modified Weights'!D$5,0)</f>
        <v>0.46833329437099369</v>
      </c>
      <c r="E25" s="26">
        <f>IF(correlations!E58&lt;&gt;0,'Modified Weights'!E$5,0)</f>
        <v>0</v>
      </c>
      <c r="F25" s="26">
        <f>IF(correlations!F58&lt;&gt;0,'Modified Weights'!F$5,0)</f>
        <v>0.43899155441463594</v>
      </c>
      <c r="G25" s="26">
        <f>IF(correlations!G58&lt;&gt;0,'Modified Weights'!G$5,0)</f>
        <v>0.46833329437099369</v>
      </c>
      <c r="H25" s="26">
        <f>IF(correlations!H58&lt;&gt;0,'Modified Weights'!H$5,0)</f>
        <v>0.24769327229404767</v>
      </c>
      <c r="I25" s="26">
        <f>IF(correlations!I58&lt;&gt;0,'Modified Weights'!I$5,0)</f>
        <v>0.26424949075041737</v>
      </c>
      <c r="J25" s="26">
        <f>IF(correlations!J58&lt;&gt;0,'Modified Weights'!J$5,0)</f>
        <v>0.38713264586848378</v>
      </c>
      <c r="K25" s="26">
        <f>IF(correlations!K58&lt;&gt;0,'Modified Weights'!K$5,0)</f>
        <v>0.25886569181649749</v>
      </c>
      <c r="L25" s="26">
        <f>IF(correlations!L58&lt;&gt;0,'Modified Weights'!L$5,0)</f>
        <v>0.27833468677407003</v>
      </c>
      <c r="M25" s="26">
        <f>IF(correlations!M58&lt;&gt;0,'Modified Weights'!M$5,0)</f>
        <v>0</v>
      </c>
      <c r="N25" s="26">
        <f>IF(correlations!N58&lt;&gt;0,'Modified Weights'!N$5,0)</f>
        <v>0.290591240789001</v>
      </c>
      <c r="O25" s="26">
        <f>IF(correlations!O58&lt;&gt;0,'Modified Weights'!O$5,0)</f>
        <v>0.53906585139435703</v>
      </c>
      <c r="P25" s="26">
        <f>IF(correlations!P58&lt;&gt;0,'Modified Weights'!P$5,0)</f>
        <v>0.29682614716644024</v>
      </c>
      <c r="Q25" s="26">
        <f>IF(correlations!Q58&lt;&gt;0,'Modified Weights'!Q$5,0)</f>
        <v>0.47571090136593314</v>
      </c>
      <c r="R25" s="26">
        <f>IF(correlations!R58&lt;&gt;0,'Modified Weights'!R$5,0)</f>
        <v>0.45527378286540937</v>
      </c>
      <c r="S25" s="26">
        <f>IF(correlations!S58&lt;&gt;0,'Modified Weights'!S$5,0)</f>
        <v>0.42223642660835542</v>
      </c>
      <c r="T25" s="26">
        <f>IF(correlations!T58&lt;&gt;0,'Modified Weights'!T$5,0)</f>
        <v>0.42805472768971564</v>
      </c>
      <c r="U25" s="26">
        <f>IF(correlations!U58&lt;&gt;0,'Modified Weights'!U$5,0)</f>
        <v>0.40380887559327872</v>
      </c>
      <c r="V25" s="26">
        <f>IF(correlations!V58&lt;&gt;0,'Modified Weights'!V$5,0)</f>
        <v>0.14924669844661778</v>
      </c>
      <c r="W25" s="26">
        <f>IF(correlations!W58&lt;&gt;0,'Modified Weights'!W$5,0)</f>
        <v>0.31571202585390812</v>
      </c>
      <c r="X25" s="26">
        <f>IF(correlations!X58&lt;&gt;0,'Modified Weights'!X$5,0)</f>
        <v>0.47497369617752921</v>
      </c>
      <c r="Y25" s="26">
        <f>IF(correlations!Y58&lt;&gt;0,'Modified Weights'!Y$5,0)</f>
        <v>0.47236055541883315</v>
      </c>
      <c r="Z25" s="26">
        <f>IF(correlations!Z58&lt;&gt;0,'Modified Weights'!Z$5,0)</f>
        <v>0.37985626502293046</v>
      </c>
      <c r="AB25" s="60">
        <f t="shared" ca="1" si="2"/>
        <v>0.50137256352600656</v>
      </c>
      <c r="AC25" s="60">
        <f t="shared" ca="1" si="13"/>
        <v>0.45988130698369789</v>
      </c>
      <c r="AD25" s="60">
        <f t="shared" ca="1" si="14"/>
        <v>0.46945340436407668</v>
      </c>
      <c r="AE25" s="60">
        <f t="shared" ca="1" si="15"/>
        <v>0.3391297546236105</v>
      </c>
      <c r="AF25" s="60">
        <f t="shared" ca="1" si="16"/>
        <v>0.43991031193690056</v>
      </c>
      <c r="AG25" s="60">
        <f t="shared" ca="1" si="17"/>
        <v>0.44849205513026502</v>
      </c>
      <c r="AH25" s="60">
        <f t="shared" ca="1" si="18"/>
        <v>0.30633345864043965</v>
      </c>
      <c r="AI25" s="60">
        <f t="shared" ca="1" si="19"/>
        <v>0.25520046158053938</v>
      </c>
      <c r="AJ25" s="60">
        <f t="shared" ca="1" si="20"/>
        <v>0.41319245250557524</v>
      </c>
      <c r="AK25" s="60">
        <f t="shared" ca="1" si="21"/>
        <v>0.26032806966456379</v>
      </c>
      <c r="AL25" s="60">
        <f t="shared" ca="1" si="22"/>
        <v>0.2771083988061146</v>
      </c>
      <c r="AM25" s="60">
        <f t="shared" ca="1" si="23"/>
        <v>0.28465711357529555</v>
      </c>
      <c r="AN25" s="60">
        <f t="shared" ca="1" si="24"/>
        <v>0.27635116468162496</v>
      </c>
      <c r="AO25" s="60">
        <f t="shared" ca="1" si="25"/>
        <v>0.55430316776487409</v>
      </c>
      <c r="AP25" s="60">
        <f t="shared" ca="1" si="26"/>
        <v>0.31166321934804631</v>
      </c>
      <c r="AQ25" s="60">
        <f t="shared" ca="1" si="27"/>
        <v>0.45280302829968966</v>
      </c>
      <c r="AR25" s="60">
        <f t="shared" ca="1" si="3"/>
        <v>0.42498653318317697</v>
      </c>
      <c r="AS25" s="60">
        <f t="shared" ca="1" si="4"/>
        <v>0.43015513498444513</v>
      </c>
      <c r="AT25" s="60">
        <f t="shared" ca="1" si="5"/>
        <v>0.44122439325610019</v>
      </c>
      <c r="AU25" s="60">
        <f t="shared" ca="1" si="6"/>
        <v>0.38027131666276942</v>
      </c>
      <c r="AV25" s="60">
        <f t="shared" ca="1" si="7"/>
        <v>0.18548355629245147</v>
      </c>
      <c r="AW25" s="60">
        <f t="shared" ca="1" si="8"/>
        <v>0.34615986550010625</v>
      </c>
      <c r="AX25" s="60">
        <f t="shared" ca="1" si="9"/>
        <v>0.51799611093049447</v>
      </c>
      <c r="AY25" s="60">
        <f t="shared" ca="1" si="10"/>
        <v>0.51381109273833414</v>
      </c>
      <c r="AZ25" s="60">
        <f t="shared" ca="1" si="11"/>
        <v>0.37187684164642215</v>
      </c>
      <c r="BA25" s="60"/>
      <c r="BB25" s="60"/>
      <c r="BC25" s="60"/>
      <c r="BD25" s="60"/>
      <c r="BE25" s="60"/>
      <c r="BF25" s="60"/>
      <c r="BG25" s="60"/>
      <c r="BH25" s="60"/>
      <c r="BI25" s="60"/>
      <c r="BJ25" s="60"/>
      <c r="BK25" s="60"/>
      <c r="BL25" s="60"/>
      <c r="BM25" s="60"/>
      <c r="BN25" s="60"/>
      <c r="BO25" s="60"/>
      <c r="BP25" s="60"/>
      <c r="BQ25" s="60"/>
      <c r="BR25" s="60"/>
      <c r="BS25" s="60"/>
      <c r="BT25" s="60"/>
      <c r="BU25" s="60"/>
      <c r="BV25" s="60"/>
      <c r="BW25" s="60"/>
      <c r="BX25" s="60"/>
    </row>
    <row r="26" spans="1:76">
      <c r="A26" s="5" t="str">
        <f t="shared" si="28"/>
        <v>13: Forrest Gump (1994)</v>
      </c>
      <c r="B26" s="26">
        <f>IF(correlations!B59&lt;&gt;0,'Modified Weights'!B$6,0)</f>
        <v>0.48053660218278615</v>
      </c>
      <c r="C26" s="26">
        <f>IF(correlations!C59&lt;&gt;0,'Modified Weights'!C$6,0)</f>
        <v>0.41443820151070604</v>
      </c>
      <c r="D26" s="26">
        <f>IF(correlations!D59&lt;&gt;0,'Modified Weights'!D$6,0)</f>
        <v>0.37322578372742299</v>
      </c>
      <c r="E26" s="26">
        <f>IF(correlations!E59&lt;&gt;0,'Modified Weights'!E$6,0)</f>
        <v>0.28275572409412869</v>
      </c>
      <c r="F26" s="26">
        <f>IF(correlations!F59&lt;&gt;0,'Modified Weights'!F$6,0)</f>
        <v>0</v>
      </c>
      <c r="G26" s="26">
        <f>IF(correlations!G59&lt;&gt;0,'Modified Weights'!G$6,0)</f>
        <v>0.39943642888722536</v>
      </c>
      <c r="H26" s="26">
        <f>IF(correlations!H59&lt;&gt;0,'Modified Weights'!H$6,0)</f>
        <v>0.2271298649307886</v>
      </c>
      <c r="I26" s="26">
        <f>IF(correlations!I59&lt;&gt;0,'Modified Weights'!I$6,0)</f>
        <v>0.22921932957789437</v>
      </c>
      <c r="J26" s="26">
        <f>IF(correlations!J59&lt;&gt;0,'Modified Weights'!J$6,0)</f>
        <v>0.36756756756756787</v>
      </c>
      <c r="K26" s="26">
        <f>IF(correlations!K59&lt;&gt;0,'Modified Weights'!K$6,0)</f>
        <v>0.25252866387786765</v>
      </c>
      <c r="L26" s="26">
        <f>IF(correlations!L59&lt;&gt;0,'Modified Weights'!L$6,0)</f>
        <v>0.2685953793136418</v>
      </c>
      <c r="M26" s="26">
        <f>IF(correlations!M59&lt;&gt;0,'Modified Weights'!M$6,0)</f>
        <v>0.25252866387786765</v>
      </c>
      <c r="N26" s="26">
        <f>IF(correlations!N59&lt;&gt;0,'Modified Weights'!N$6,0)</f>
        <v>0</v>
      </c>
      <c r="O26" s="26">
        <f>IF(correlations!O59&lt;&gt;0,'Modified Weights'!O$6,0)</f>
        <v>0.52599044278760332</v>
      </c>
      <c r="P26" s="26">
        <f>IF(correlations!P59&lt;&gt;0,'Modified Weights'!P$6,0)</f>
        <v>0.28039233696684568</v>
      </c>
      <c r="Q26" s="26">
        <f>IF(correlations!Q59&lt;&gt;0,'Modified Weights'!Q$6,0)</f>
        <v>0.42322462884387124</v>
      </c>
      <c r="R26" s="26">
        <f>IF(correlations!R59&lt;&gt;0,'Modified Weights'!R$6,0)</f>
        <v>0.39943642888722536</v>
      </c>
      <c r="S26" s="26">
        <f>IF(correlations!S59&lt;&gt;0,'Modified Weights'!S$6,0)</f>
        <v>0.37267558897264119</v>
      </c>
      <c r="T26" s="26">
        <f>IF(correlations!T59&lt;&gt;0,'Modified Weights'!T$6,0)</f>
        <v>0.40704352695380308</v>
      </c>
      <c r="U26" s="26">
        <f>IF(correlations!U59&lt;&gt;0,'Modified Weights'!U$6,0)</f>
        <v>0.30580326092025339</v>
      </c>
      <c r="V26" s="26">
        <f>IF(correlations!V59&lt;&gt;0,'Modified Weights'!V$6,0)</f>
        <v>0</v>
      </c>
      <c r="W26" s="26">
        <f>IF(correlations!W59&lt;&gt;0,'Modified Weights'!W$6,0)</f>
        <v>0.26252037536330569</v>
      </c>
      <c r="X26" s="26">
        <f>IF(correlations!X59&lt;&gt;0,'Modified Weights'!X$6,0)</f>
        <v>0.45527378286540937</v>
      </c>
      <c r="Y26" s="26">
        <f>IF(correlations!Y59&lt;&gt;0,'Modified Weights'!Y$6,0)</f>
        <v>0.46411014776485626</v>
      </c>
      <c r="Z26" s="26">
        <f>IF(correlations!Z59&lt;&gt;0,'Modified Weights'!Z$6,0)</f>
        <v>0.37426379831369133</v>
      </c>
      <c r="AB26" s="60">
        <f t="shared" ca="1" si="2"/>
        <v>0.50137256352600656</v>
      </c>
      <c r="AC26" s="60">
        <f t="shared" ca="1" si="13"/>
        <v>0.45988130698369789</v>
      </c>
      <c r="AD26" s="60">
        <f t="shared" ca="1" si="14"/>
        <v>0.46945340436407668</v>
      </c>
      <c r="AE26" s="60">
        <f t="shared" ca="1" si="15"/>
        <v>0.3391297546236105</v>
      </c>
      <c r="AF26" s="60">
        <f t="shared" ca="1" si="16"/>
        <v>0.43991031193690056</v>
      </c>
      <c r="AG26" s="60">
        <f t="shared" ca="1" si="17"/>
        <v>0.44849205513026502</v>
      </c>
      <c r="AH26" s="60">
        <f t="shared" ca="1" si="18"/>
        <v>0.30633345864043965</v>
      </c>
      <c r="AI26" s="60">
        <f t="shared" ca="1" si="19"/>
        <v>0.25520046158053938</v>
      </c>
      <c r="AJ26" s="60">
        <f t="shared" ca="1" si="20"/>
        <v>0.41319245250557524</v>
      </c>
      <c r="AK26" s="60">
        <f t="shared" ca="1" si="21"/>
        <v>0.26032806966456379</v>
      </c>
      <c r="AL26" s="60">
        <f t="shared" ca="1" si="22"/>
        <v>0.2771083988061146</v>
      </c>
      <c r="AM26" s="60">
        <f t="shared" ca="1" si="23"/>
        <v>0.28465711357529555</v>
      </c>
      <c r="AN26" s="60">
        <f t="shared" ca="1" si="24"/>
        <v>0.27635116468162496</v>
      </c>
      <c r="AO26" s="60">
        <f t="shared" ca="1" si="25"/>
        <v>0.55430316776487409</v>
      </c>
      <c r="AP26" s="60">
        <f t="shared" ca="1" si="26"/>
        <v>0.31166321934804631</v>
      </c>
      <c r="AQ26" s="60">
        <f t="shared" ca="1" si="27"/>
        <v>0.45280302829968966</v>
      </c>
      <c r="AR26" s="60">
        <f t="shared" ca="1" si="3"/>
        <v>0.42498653318317697</v>
      </c>
      <c r="AS26" s="60">
        <f t="shared" ca="1" si="4"/>
        <v>0.43015513498444513</v>
      </c>
      <c r="AT26" s="60">
        <f t="shared" ca="1" si="5"/>
        <v>0.44122439325610019</v>
      </c>
      <c r="AU26" s="60">
        <f t="shared" ca="1" si="6"/>
        <v>0.38027131666276942</v>
      </c>
      <c r="AV26" s="60">
        <f t="shared" ca="1" si="7"/>
        <v>0.18548355629245147</v>
      </c>
      <c r="AW26" s="60">
        <f t="shared" ca="1" si="8"/>
        <v>0.34615986550010625</v>
      </c>
      <c r="AX26" s="60">
        <f t="shared" ca="1" si="9"/>
        <v>0.51799611093049447</v>
      </c>
      <c r="AY26" s="60">
        <f t="shared" ca="1" si="10"/>
        <v>0.51381109273833414</v>
      </c>
      <c r="AZ26" s="60">
        <f t="shared" ca="1" si="11"/>
        <v>0.37187684164642215</v>
      </c>
      <c r="BA26" s="60"/>
      <c r="BB26" s="60"/>
      <c r="BC26" s="60"/>
      <c r="BD26" s="60"/>
      <c r="BE26" s="60"/>
      <c r="BF26" s="60"/>
      <c r="BG26" s="60"/>
      <c r="BH26" s="60"/>
      <c r="BI26" s="60"/>
      <c r="BJ26" s="60"/>
      <c r="BK26" s="60"/>
      <c r="BL26" s="60"/>
      <c r="BM26" s="60"/>
      <c r="BN26" s="60"/>
      <c r="BO26" s="60"/>
      <c r="BP26" s="60"/>
      <c r="BQ26" s="60"/>
      <c r="BR26" s="60"/>
      <c r="BS26" s="60"/>
      <c r="BT26" s="60"/>
      <c r="BU26" s="60"/>
      <c r="BV26" s="60"/>
      <c r="BW26" s="60"/>
      <c r="BX26" s="60"/>
    </row>
    <row r="27" spans="1:76">
      <c r="A27" s="5" t="str">
        <f t="shared" si="28"/>
        <v>13: Forrest Gump (1994)</v>
      </c>
      <c r="B27" s="26">
        <f>IF(correlations!B60&lt;&gt;0,'Modified Weights'!B$7,0)</f>
        <v>0.46460996868120108</v>
      </c>
      <c r="C27" s="26">
        <f>IF(correlations!C60&lt;&gt;0,'Modified Weights'!C$7,0)</f>
        <v>0.41167618541813644</v>
      </c>
      <c r="D27" s="26">
        <f>IF(correlations!D60&lt;&gt;0,'Modified Weights'!D$7,0)</f>
        <v>0.36756756756756787</v>
      </c>
      <c r="E27" s="26">
        <f>IF(correlations!E60&lt;&gt;0,'Modified Weights'!E$7,0)</f>
        <v>0.25965984359917371</v>
      </c>
      <c r="F27" s="26">
        <f>IF(correlations!F60&lt;&gt;0,'Modified Weights'!F$7,0)</f>
        <v>0.37985626502293046</v>
      </c>
      <c r="G27" s="26">
        <f>IF(correlations!G60&lt;&gt;0,'Modified Weights'!G$7,0)</f>
        <v>0.38713264586848378</v>
      </c>
      <c r="H27" s="26">
        <f>IF(correlations!H60&lt;&gt;0,'Modified Weights'!H$7,0)</f>
        <v>0.19365960183726966</v>
      </c>
      <c r="I27" s="26">
        <f>IF(correlations!I60&lt;&gt;0,'Modified Weights'!I$7,0)</f>
        <v>0.21476007349626267</v>
      </c>
      <c r="J27" s="26">
        <f>IF(correlations!J60&lt;&gt;0,'Modified Weights'!J$7,0)</f>
        <v>0.36005629545020651</v>
      </c>
      <c r="K27" s="26">
        <f>IF(correlations!K60&lt;&gt;0,'Modified Weights'!K$7,0)</f>
        <v>0.21087949693739588</v>
      </c>
      <c r="L27" s="26">
        <f>IF(correlations!L60&lt;&gt;0,'Modified Weights'!L$7,0)</f>
        <v>0.24328325135114928</v>
      </c>
      <c r="M27" s="26">
        <f>IF(correlations!M60&lt;&gt;0,'Modified Weights'!M$7,0)</f>
        <v>0.19710516591041297</v>
      </c>
      <c r="N27" s="26">
        <f>IF(correlations!N60&lt;&gt;0,'Modified Weights'!N$7,0)</f>
        <v>0.18121021790485745</v>
      </c>
      <c r="O27" s="26">
        <f>IF(correlations!O60&lt;&gt;0,'Modified Weights'!O$7,0)</f>
        <v>0.47549485227568483</v>
      </c>
      <c r="P27" s="26">
        <f>IF(correlations!P60&lt;&gt;0,'Modified Weights'!P$7,0)</f>
        <v>0.26252037536330569</v>
      </c>
      <c r="Q27" s="26">
        <f>IF(correlations!Q60&lt;&gt;0,'Modified Weights'!Q$7,0)</f>
        <v>0.37322578372742299</v>
      </c>
      <c r="R27" s="26">
        <f>IF(correlations!R60&lt;&gt;0,'Modified Weights'!R$7,0)</f>
        <v>0.37426379831369133</v>
      </c>
      <c r="S27" s="26">
        <f>IF(correlations!S60&lt;&gt;0,'Modified Weights'!S$7,0)</f>
        <v>0</v>
      </c>
      <c r="T27" s="26">
        <f>IF(correlations!T60&lt;&gt;0,'Modified Weights'!T$7,0)</f>
        <v>0.40380887559327872</v>
      </c>
      <c r="U27" s="26">
        <f>IF(correlations!U60&lt;&gt;0,'Modified Weights'!U$7,0)</f>
        <v>0.28039233696684568</v>
      </c>
      <c r="V27" s="26">
        <f>IF(correlations!V60&lt;&gt;0,'Modified Weights'!V$7,0)</f>
        <v>0.14367186460137429</v>
      </c>
      <c r="W27" s="26">
        <f>IF(correlations!W60&lt;&gt;0,'Modified Weights'!W$7,0)</f>
        <v>0.24072770522228643</v>
      </c>
      <c r="X27" s="26">
        <f>IF(correlations!X60&lt;&gt;0,'Modified Weights'!X$7,0)</f>
        <v>0.44902524381160436</v>
      </c>
      <c r="Y27" s="26">
        <f>IF(correlations!Y60&lt;&gt;0,'Modified Weights'!Y$7,0)</f>
        <v>0.42322462884387124</v>
      </c>
      <c r="Z27" s="26">
        <f>IF(correlations!Z60&lt;&gt;0,'Modified Weights'!Z$7,0)</f>
        <v>0.27967705678590876</v>
      </c>
      <c r="AB27" s="60">
        <f t="shared" ca="1" si="2"/>
        <v>0.50137256352600656</v>
      </c>
      <c r="AC27" s="60">
        <f t="shared" ca="1" si="13"/>
        <v>0.45988130698369789</v>
      </c>
      <c r="AD27" s="60">
        <f t="shared" ca="1" si="14"/>
        <v>0.46945340436407668</v>
      </c>
      <c r="AE27" s="60">
        <f t="shared" ca="1" si="15"/>
        <v>0.3391297546236105</v>
      </c>
      <c r="AF27" s="60">
        <f t="shared" ca="1" si="16"/>
        <v>0.43991031193690056</v>
      </c>
      <c r="AG27" s="60">
        <f t="shared" ca="1" si="17"/>
        <v>0.44849205513026502</v>
      </c>
      <c r="AH27" s="60">
        <f t="shared" ca="1" si="18"/>
        <v>0.30633345864043965</v>
      </c>
      <c r="AI27" s="60">
        <f t="shared" ca="1" si="19"/>
        <v>0.25520046158053938</v>
      </c>
      <c r="AJ27" s="60">
        <f t="shared" ca="1" si="20"/>
        <v>0.41319245250557524</v>
      </c>
      <c r="AK27" s="60">
        <f t="shared" ca="1" si="21"/>
        <v>0.26032806966456379</v>
      </c>
      <c r="AL27" s="60">
        <f t="shared" ca="1" si="22"/>
        <v>0.2771083988061146</v>
      </c>
      <c r="AM27" s="60">
        <f t="shared" ca="1" si="23"/>
        <v>0.28465711357529555</v>
      </c>
      <c r="AN27" s="60">
        <f t="shared" ca="1" si="24"/>
        <v>0.27635116468162496</v>
      </c>
      <c r="AO27" s="60">
        <f t="shared" ca="1" si="25"/>
        <v>0.55430316776487409</v>
      </c>
      <c r="AP27" s="60">
        <f t="shared" ca="1" si="26"/>
        <v>0.31166321934804631</v>
      </c>
      <c r="AQ27" s="60">
        <f t="shared" ca="1" si="27"/>
        <v>0.45280302829968966</v>
      </c>
      <c r="AR27" s="60">
        <f t="shared" ca="1" si="3"/>
        <v>0.42498653318317697</v>
      </c>
      <c r="AS27" s="60">
        <f t="shared" ca="1" si="4"/>
        <v>0.43015513498444513</v>
      </c>
      <c r="AT27" s="60">
        <f t="shared" ca="1" si="5"/>
        <v>0.44122439325610019</v>
      </c>
      <c r="AU27" s="60">
        <f t="shared" ca="1" si="6"/>
        <v>0.38027131666276942</v>
      </c>
      <c r="AV27" s="60">
        <f t="shared" ca="1" si="7"/>
        <v>0.18548355629245147</v>
      </c>
      <c r="AW27" s="60">
        <f t="shared" ca="1" si="8"/>
        <v>0.34615986550010625</v>
      </c>
      <c r="AX27" s="60">
        <f t="shared" ca="1" si="9"/>
        <v>0.51799611093049447</v>
      </c>
      <c r="AY27" s="60">
        <f t="shared" ca="1" si="10"/>
        <v>0.51381109273833414</v>
      </c>
      <c r="AZ27" s="60">
        <f t="shared" ca="1" si="11"/>
        <v>0.37187684164642215</v>
      </c>
      <c r="BA27" s="60"/>
      <c r="BB27" s="60"/>
      <c r="BC27" s="60"/>
      <c r="BD27" s="60"/>
      <c r="BE27" s="60"/>
      <c r="BF27" s="60"/>
      <c r="BG27" s="60"/>
      <c r="BH27" s="60"/>
      <c r="BI27" s="60"/>
      <c r="BJ27" s="60"/>
      <c r="BK27" s="60"/>
      <c r="BL27" s="60"/>
      <c r="BM27" s="60"/>
      <c r="BN27" s="60"/>
      <c r="BO27" s="60"/>
      <c r="BP27" s="60"/>
      <c r="BQ27" s="60"/>
      <c r="BR27" s="60"/>
      <c r="BS27" s="60"/>
      <c r="BT27" s="60"/>
      <c r="BU27" s="60"/>
      <c r="BV27" s="60"/>
      <c r="BW27" s="60"/>
      <c r="BX27" s="60"/>
    </row>
    <row r="28" spans="1:76">
      <c r="A28" s="20" t="s">
        <v>3</v>
      </c>
      <c r="B28" s="26">
        <f>IF(correlations!B61&lt;&gt;0,'Modified Weights'!B$3,0)</f>
        <v>0.55108883721563151</v>
      </c>
      <c r="C28" s="26">
        <f>IF(correlations!C61&lt;&gt;0,'Modified Weights'!C$3,0)</f>
        <v>0</v>
      </c>
      <c r="D28" s="26">
        <f>IF(correlations!D61&lt;&gt;0,'Modified Weights'!D$3,0)</f>
        <v>0</v>
      </c>
      <c r="E28" s="26">
        <f>IF(correlations!E61&lt;&gt;0,'Modified Weights'!E$3,0)</f>
        <v>0</v>
      </c>
      <c r="F28" s="26">
        <f>IF(correlations!F61&lt;&gt;0,'Modified Weights'!F$3,0)</f>
        <v>0.47668328054517961</v>
      </c>
      <c r="G28" s="26">
        <f>IF(correlations!G61&lt;&gt;0,'Modified Weights'!G$3,0)</f>
        <v>0</v>
      </c>
      <c r="H28" s="26">
        <f>IF(correlations!H61&lt;&gt;0,'Modified Weights'!H$3,0)</f>
        <v>0</v>
      </c>
      <c r="I28" s="26">
        <f>IF(correlations!I61&lt;&gt;0,'Modified Weights'!I$3,0)</f>
        <v>0</v>
      </c>
      <c r="J28" s="26">
        <f>IF(correlations!J61&lt;&gt;0,'Modified Weights'!J$3,0)</f>
        <v>0.47571090136593314</v>
      </c>
      <c r="K28" s="26">
        <f>IF(correlations!K61&lt;&gt;0,'Modified Weights'!K$3,0)</f>
        <v>0</v>
      </c>
      <c r="L28" s="26">
        <f>IF(correlations!L61&lt;&gt;0,'Modified Weights'!L$3,0)</f>
        <v>0.31257295249758305</v>
      </c>
      <c r="M28" s="26">
        <f>IF(correlations!M61&lt;&gt;0,'Modified Weights'!M$3,0)</f>
        <v>0</v>
      </c>
      <c r="N28" s="26">
        <f>IF(correlations!N61&lt;&gt;0,'Modified Weights'!N$3,0)</f>
        <v>0</v>
      </c>
      <c r="O28" s="26">
        <f>IF(correlations!O61&lt;&gt;0,'Modified Weights'!O$3,0)</f>
        <v>0.66851595362183669</v>
      </c>
      <c r="P28" s="26">
        <f>IF(correlations!P61&lt;&gt;0,'Modified Weights'!P$3,0)</f>
        <v>0.41443820151070604</v>
      </c>
      <c r="Q28" s="26">
        <f>IF(correlations!Q61&lt;&gt;0,'Modified Weights'!Q$3,0)</f>
        <v>0</v>
      </c>
      <c r="R28" s="26">
        <f>IF(correlations!R61&lt;&gt;0,'Modified Weights'!R$3,0)</f>
        <v>0</v>
      </c>
      <c r="S28" s="26">
        <f>IF(correlations!S61&lt;&gt;0,'Modified Weights'!S$3,0)</f>
        <v>0</v>
      </c>
      <c r="T28" s="26">
        <f>IF(correlations!T61&lt;&gt;0,'Modified Weights'!T$3,0)</f>
        <v>0</v>
      </c>
      <c r="U28" s="26">
        <f>IF(correlations!U61&lt;&gt;0,'Modified Weights'!U$3,0)</f>
        <v>0</v>
      </c>
      <c r="V28" s="26">
        <f>IF(correlations!V61&lt;&gt;0,'Modified Weights'!V$3,0)</f>
        <v>0</v>
      </c>
      <c r="W28" s="26">
        <f>IF(correlations!W61&lt;&gt;0,'Modified Weights'!W$3,0)</f>
        <v>0.50324684492481753</v>
      </c>
      <c r="X28" s="26">
        <f>IF(correlations!X61&lt;&gt;0,'Modified Weights'!X$3,0)</f>
        <v>0</v>
      </c>
      <c r="Y28" s="26">
        <f>IF(correlations!Y61&lt;&gt;0,'Modified Weights'!Y$3,0)</f>
        <v>0</v>
      </c>
      <c r="Z28" s="26">
        <f>IF(correlations!Z61&lt;&gt;0,'Modified Weights'!Z$3,0)</f>
        <v>0.43552033876932245</v>
      </c>
      <c r="AB28" s="60">
        <f t="shared" ca="1" si="2"/>
        <v>0.55108883721563151</v>
      </c>
      <c r="AC28" s="60">
        <f t="shared" ca="1" si="13"/>
        <v>0.43423944904340028</v>
      </c>
      <c r="AD28" s="60">
        <f t="shared" ca="1" si="14"/>
        <v>0.37039667564749545</v>
      </c>
      <c r="AE28" s="60">
        <f t="shared" ca="1" si="15"/>
        <v>0.37007482843927686</v>
      </c>
      <c r="AF28" s="60">
        <f t="shared" ca="1" si="16"/>
        <v>0.43864977973787739</v>
      </c>
      <c r="AG28" s="60">
        <f t="shared" ca="1" si="17"/>
        <v>0.38713264586848378</v>
      </c>
      <c r="AH28" s="60">
        <f t="shared" ca="1" si="18"/>
        <v>0.23741156861241813</v>
      </c>
      <c r="AI28" s="60">
        <f t="shared" ca="1" si="19"/>
        <v>0.31257295249758305</v>
      </c>
      <c r="AJ28" s="60">
        <f t="shared" ca="1" si="20"/>
        <v>0.41788359840806982</v>
      </c>
      <c r="AK28" s="60">
        <f t="shared" ca="1" si="21"/>
        <v>0.24235421021747108</v>
      </c>
      <c r="AL28" s="60">
        <f t="shared" ca="1" si="22"/>
        <v>0.27481719438745805</v>
      </c>
      <c r="AM28" s="60">
        <f t="shared" ca="1" si="23"/>
        <v>0.2248169148941403</v>
      </c>
      <c r="AN28" s="60" t="e">
        <f t="shared" ca="1" si="24"/>
        <v>#DIV/0!</v>
      </c>
      <c r="AO28" s="60">
        <f t="shared" ca="1" si="25"/>
        <v>0.55811249685750342</v>
      </c>
      <c r="AP28" s="60">
        <f t="shared" ca="1" si="26"/>
        <v>0.34741526923877586</v>
      </c>
      <c r="AQ28" s="60">
        <f t="shared" ca="1" si="27"/>
        <v>0.48215894200116816</v>
      </c>
      <c r="AR28" s="60">
        <f t="shared" ca="1" si="3"/>
        <v>0.45527378286540937</v>
      </c>
      <c r="AS28" s="60">
        <f t="shared" ca="1" si="4"/>
        <v>0.43563083520997992</v>
      </c>
      <c r="AT28" s="60">
        <f t="shared" ca="1" si="5"/>
        <v>0.41593180164149718</v>
      </c>
      <c r="AU28" s="60">
        <f t="shared" ca="1" si="6"/>
        <v>0.33000149116012595</v>
      </c>
      <c r="AV28" s="60">
        <f t="shared" ca="1" si="7"/>
        <v>0.14601110225769576</v>
      </c>
      <c r="AW28" s="60">
        <f t="shared" ca="1" si="8"/>
        <v>0.34615986550010625</v>
      </c>
      <c r="AX28" s="60">
        <f t="shared" ca="1" si="9"/>
        <v>0.44902524381160436</v>
      </c>
      <c r="AY28" s="60">
        <f t="shared" ca="1" si="10"/>
        <v>0.47925902081293242</v>
      </c>
      <c r="AZ28" s="60">
        <f t="shared" ca="1" si="11"/>
        <v>0.41279354405479007</v>
      </c>
      <c r="BA28" s="60"/>
      <c r="BB28" s="60"/>
      <c r="BC28" s="60"/>
      <c r="BD28" s="60"/>
      <c r="BE28" s="60"/>
      <c r="BF28" s="60"/>
      <c r="BG28" s="60"/>
      <c r="BH28" s="60"/>
      <c r="BI28" s="60"/>
      <c r="BJ28" s="60"/>
      <c r="BK28" s="60"/>
      <c r="BL28" s="60"/>
      <c r="BM28" s="60"/>
      <c r="BN28" s="60"/>
      <c r="BO28" s="60"/>
      <c r="BP28" s="60"/>
      <c r="BQ28" s="60"/>
      <c r="BR28" s="60"/>
      <c r="BS28" s="60"/>
      <c r="BT28" s="60"/>
      <c r="BU28" s="60"/>
      <c r="BV28" s="60"/>
      <c r="BW28" s="60"/>
      <c r="BX28" s="60"/>
    </row>
    <row r="29" spans="1:76">
      <c r="A29" s="5" t="str">
        <f t="shared" ref="A29:A32" si="29">A28</f>
        <v>14: American Beauty (1999)</v>
      </c>
      <c r="B29" s="26">
        <f>IF(correlations!B62&lt;&gt;0,'Modified Weights'!B$4,0)</f>
        <v>0</v>
      </c>
      <c r="C29" s="26">
        <f>IF(correlations!C62&lt;&gt;0,'Modified Weights'!C$4,0)</f>
        <v>0.48860698263640312</v>
      </c>
      <c r="D29" s="26">
        <f>IF(correlations!D62&lt;&gt;0,'Modified Weights'!D$4,0)</f>
        <v>0</v>
      </c>
      <c r="E29" s="26">
        <f>IF(correlations!E62&lt;&gt;0,'Modified Weights'!E$4,0)</f>
        <v>0.47497369617752921</v>
      </c>
      <c r="F29" s="26">
        <f>IF(correlations!F62&lt;&gt;0,'Modified Weights'!F$4,0)</f>
        <v>0</v>
      </c>
      <c r="G29" s="26">
        <f>IF(correlations!G62&lt;&gt;0,'Modified Weights'!G$4,0)</f>
        <v>0</v>
      </c>
      <c r="H29" s="26">
        <f>IF(correlations!H62&lt;&gt;0,'Modified Weights'!H$4,0)</f>
        <v>0</v>
      </c>
      <c r="I29" s="26">
        <f>IF(correlations!I62&lt;&gt;0,'Modified Weights'!I$4,0)</f>
        <v>0.31257295249758305</v>
      </c>
      <c r="J29" s="26">
        <f>IF(correlations!J62&lt;&gt;0,'Modified Weights'!J$4,0)</f>
        <v>0</v>
      </c>
      <c r="K29" s="26">
        <f>IF(correlations!K62&lt;&gt;0,'Modified Weights'!K$4,0)</f>
        <v>0.26365446983714974</v>
      </c>
      <c r="L29" s="26">
        <f>IF(correlations!L62&lt;&gt;0,'Modified Weights'!L$4,0)</f>
        <v>0</v>
      </c>
      <c r="M29" s="26">
        <f>IF(correlations!M62&lt;&gt;0,'Modified Weights'!M$4,0)</f>
        <v>0</v>
      </c>
      <c r="N29" s="26">
        <f>IF(correlations!N62&lt;&gt;0,'Modified Weights'!N$4,0)</f>
        <v>0</v>
      </c>
      <c r="O29" s="26">
        <f>IF(correlations!O62&lt;&gt;0,'Modified Weights'!O$4,0)</f>
        <v>0.56244873874488854</v>
      </c>
      <c r="P29" s="26">
        <f>IF(correlations!P62&lt;&gt;0,'Modified Weights'!P$4,0)</f>
        <v>0</v>
      </c>
      <c r="Q29" s="26">
        <f>IF(correlations!Q62&lt;&gt;0,'Modified Weights'!Q$4,0)</f>
        <v>0.48860698263640312</v>
      </c>
      <c r="R29" s="26">
        <f>IF(correlations!R62&lt;&gt;0,'Modified Weights'!R$4,0)</f>
        <v>0</v>
      </c>
      <c r="S29" s="26">
        <f>IF(correlations!S62&lt;&gt;0,'Modified Weights'!S$4,0)</f>
        <v>0.44902524381160436</v>
      </c>
      <c r="T29" s="26">
        <f>IF(correlations!T62&lt;&gt;0,'Modified Weights'!T$4,0)</f>
        <v>0</v>
      </c>
      <c r="U29" s="26">
        <f>IF(correlations!U62&lt;&gt;0,'Modified Weights'!U$4,0)</f>
        <v>0</v>
      </c>
      <c r="V29" s="26">
        <f>IF(correlations!V62&lt;&gt;0,'Modified Weights'!V$4,0)</f>
        <v>0</v>
      </c>
      <c r="W29" s="26">
        <f>IF(correlations!W62&lt;&gt;0,'Modified Weights'!W$4,0)</f>
        <v>0.40859237613621341</v>
      </c>
      <c r="X29" s="26">
        <f>IF(correlations!X62&lt;&gt;0,'Modified Weights'!X$4,0)</f>
        <v>0</v>
      </c>
      <c r="Y29" s="26">
        <f>IF(correlations!Y62&lt;&gt;0,'Modified Weights'!Y$4,0)</f>
        <v>0.54219187817609293</v>
      </c>
      <c r="Z29" s="26">
        <f>IF(correlations!Z62&lt;&gt;0,'Modified Weights'!Z$4,0)</f>
        <v>0.39006674934025765</v>
      </c>
      <c r="AB29" s="60">
        <f t="shared" ca="1" si="2"/>
        <v>0.55108883721563151</v>
      </c>
      <c r="AC29" s="60">
        <f t="shared" ca="1" si="13"/>
        <v>0.43423944904340028</v>
      </c>
      <c r="AD29" s="60">
        <f t="shared" ca="1" si="14"/>
        <v>0.37039667564749545</v>
      </c>
      <c r="AE29" s="60">
        <f t="shared" ca="1" si="15"/>
        <v>0.37007482843927686</v>
      </c>
      <c r="AF29" s="60">
        <f t="shared" ca="1" si="16"/>
        <v>0.43864977973787739</v>
      </c>
      <c r="AG29" s="60">
        <f t="shared" ca="1" si="17"/>
        <v>0.38713264586848378</v>
      </c>
      <c r="AH29" s="60">
        <f t="shared" ca="1" si="18"/>
        <v>0.23741156861241813</v>
      </c>
      <c r="AI29" s="60">
        <f t="shared" ca="1" si="19"/>
        <v>0.31257295249758305</v>
      </c>
      <c r="AJ29" s="60">
        <f t="shared" ca="1" si="20"/>
        <v>0.41788359840806982</v>
      </c>
      <c r="AK29" s="60">
        <f t="shared" ca="1" si="21"/>
        <v>0.24235421021747108</v>
      </c>
      <c r="AL29" s="60">
        <f t="shared" ca="1" si="22"/>
        <v>0.27481719438745805</v>
      </c>
      <c r="AM29" s="60">
        <f t="shared" ca="1" si="23"/>
        <v>0.2248169148941403</v>
      </c>
      <c r="AN29" s="60" t="e">
        <f t="shared" ca="1" si="24"/>
        <v>#DIV/0!</v>
      </c>
      <c r="AO29" s="60">
        <f t="shared" ca="1" si="25"/>
        <v>0.55811249685750342</v>
      </c>
      <c r="AP29" s="60">
        <f t="shared" ca="1" si="26"/>
        <v>0.34741526923877586</v>
      </c>
      <c r="AQ29" s="60">
        <f t="shared" ca="1" si="27"/>
        <v>0.48215894200116816</v>
      </c>
      <c r="AR29" s="60">
        <f t="shared" ca="1" si="3"/>
        <v>0.45527378286540937</v>
      </c>
      <c r="AS29" s="60">
        <f t="shared" ca="1" si="4"/>
        <v>0.43563083520997992</v>
      </c>
      <c r="AT29" s="60">
        <f t="shared" ca="1" si="5"/>
        <v>0.41593180164149718</v>
      </c>
      <c r="AU29" s="60">
        <f t="shared" ca="1" si="6"/>
        <v>0.33000149116012595</v>
      </c>
      <c r="AV29" s="60">
        <f t="shared" ca="1" si="7"/>
        <v>0.14601110225769576</v>
      </c>
      <c r="AW29" s="60">
        <f t="shared" ca="1" si="8"/>
        <v>0.34615986550010625</v>
      </c>
      <c r="AX29" s="60">
        <f t="shared" ca="1" si="9"/>
        <v>0.44902524381160436</v>
      </c>
      <c r="AY29" s="60">
        <f t="shared" ca="1" si="10"/>
        <v>0.47925902081293242</v>
      </c>
      <c r="AZ29" s="60">
        <f t="shared" ca="1" si="11"/>
        <v>0.41279354405479007</v>
      </c>
      <c r="BA29" s="60"/>
      <c r="BB29" s="60"/>
      <c r="BC29" s="60"/>
      <c r="BD29" s="60"/>
      <c r="BE29" s="60"/>
      <c r="BF29" s="60"/>
      <c r="BG29" s="60"/>
      <c r="BH29" s="60"/>
      <c r="BI29" s="60"/>
      <c r="BJ29" s="60"/>
      <c r="BK29" s="60"/>
      <c r="BL29" s="60"/>
      <c r="BM29" s="60"/>
      <c r="BN29" s="60"/>
      <c r="BO29" s="60"/>
      <c r="BP29" s="60"/>
      <c r="BQ29" s="60"/>
      <c r="BR29" s="60"/>
      <c r="BS29" s="60"/>
      <c r="BT29" s="60"/>
      <c r="BU29" s="60"/>
      <c r="BV29" s="60"/>
      <c r="BW29" s="60"/>
      <c r="BX29" s="60"/>
    </row>
    <row r="30" spans="1:76">
      <c r="A30" s="5" t="str">
        <f t="shared" si="29"/>
        <v>14: American Beauty (1999)</v>
      </c>
      <c r="B30" s="26">
        <f>IF(correlations!B63&lt;&gt;0,'Modified Weights'!B$5,0)</f>
        <v>0</v>
      </c>
      <c r="C30" s="26">
        <f>IF(correlations!C63&lt;&gt;0,'Modified Weights'!C$5,0)</f>
        <v>0.42223642660835542</v>
      </c>
      <c r="D30" s="26">
        <f>IF(correlations!D63&lt;&gt;0,'Modified Weights'!D$5,0)</f>
        <v>0</v>
      </c>
      <c r="E30" s="26">
        <f>IF(correlations!E63&lt;&gt;0,'Modified Weights'!E$5,0)</f>
        <v>0.46291004988627577</v>
      </c>
      <c r="F30" s="26">
        <f>IF(correlations!F63&lt;&gt;0,'Modified Weights'!F$5,0)</f>
        <v>0.43899155441463594</v>
      </c>
      <c r="G30" s="26">
        <f>IF(correlations!G63&lt;&gt;0,'Modified Weights'!G$5,0)</f>
        <v>0</v>
      </c>
      <c r="H30" s="26">
        <f>IF(correlations!H63&lt;&gt;0,'Modified Weights'!H$5,0)</f>
        <v>0.24769327229404767</v>
      </c>
      <c r="I30" s="26">
        <f>IF(correlations!I63&lt;&gt;0,'Modified Weights'!I$5,0)</f>
        <v>0</v>
      </c>
      <c r="J30" s="26">
        <f>IF(correlations!J63&lt;&gt;0,'Modified Weights'!J$5,0)</f>
        <v>0</v>
      </c>
      <c r="K30" s="26">
        <f>IF(correlations!K63&lt;&gt;0,'Modified Weights'!K$5,0)</f>
        <v>0</v>
      </c>
      <c r="L30" s="26">
        <f>IF(correlations!L63&lt;&gt;0,'Modified Weights'!L$5,0)</f>
        <v>0</v>
      </c>
      <c r="M30" s="26">
        <f>IF(correlations!M63&lt;&gt;0,'Modified Weights'!M$5,0)</f>
        <v>0</v>
      </c>
      <c r="N30" s="26">
        <f>IF(correlations!N63&lt;&gt;0,'Modified Weights'!N$5,0)</f>
        <v>0</v>
      </c>
      <c r="O30" s="26">
        <f>IF(correlations!O63&lt;&gt;0,'Modified Weights'!O$5,0)</f>
        <v>0</v>
      </c>
      <c r="P30" s="26">
        <f>IF(correlations!P63&lt;&gt;0,'Modified Weights'!P$5,0)</f>
        <v>0</v>
      </c>
      <c r="Q30" s="26">
        <f>IF(correlations!Q63&lt;&gt;0,'Modified Weights'!Q$5,0)</f>
        <v>0.47571090136593314</v>
      </c>
      <c r="R30" s="26">
        <f>IF(correlations!R63&lt;&gt;0,'Modified Weights'!R$5,0)</f>
        <v>0.45527378286540937</v>
      </c>
      <c r="S30" s="26">
        <f>IF(correlations!S63&lt;&gt;0,'Modified Weights'!S$5,0)</f>
        <v>0.42223642660835542</v>
      </c>
      <c r="T30" s="26">
        <f>IF(correlations!T63&lt;&gt;0,'Modified Weights'!T$5,0)</f>
        <v>0.42805472768971564</v>
      </c>
      <c r="U30" s="26">
        <f>IF(correlations!U63&lt;&gt;0,'Modified Weights'!U$5,0)</f>
        <v>0.40380887559327872</v>
      </c>
      <c r="V30" s="26">
        <f>IF(correlations!V63&lt;&gt;0,'Modified Weights'!V$5,0)</f>
        <v>0</v>
      </c>
      <c r="W30" s="26">
        <f>IF(correlations!W63&lt;&gt;0,'Modified Weights'!W$5,0)</f>
        <v>0.31571202585390812</v>
      </c>
      <c r="X30" s="26">
        <f>IF(correlations!X63&lt;&gt;0,'Modified Weights'!X$5,0)</f>
        <v>0</v>
      </c>
      <c r="Y30" s="26">
        <f>IF(correlations!Y63&lt;&gt;0,'Modified Weights'!Y$5,0)</f>
        <v>0.47236055541883315</v>
      </c>
      <c r="Z30" s="26">
        <f>IF(correlations!Z63&lt;&gt;0,'Modified Weights'!Z$5,0)</f>
        <v>0</v>
      </c>
      <c r="AB30" s="60">
        <f t="shared" ca="1" si="2"/>
        <v>0.55108883721563151</v>
      </c>
      <c r="AC30" s="60">
        <f t="shared" ca="1" si="13"/>
        <v>0.43423944904340028</v>
      </c>
      <c r="AD30" s="60">
        <f t="shared" ca="1" si="14"/>
        <v>0.37039667564749545</v>
      </c>
      <c r="AE30" s="60">
        <f t="shared" ca="1" si="15"/>
        <v>0.37007482843927686</v>
      </c>
      <c r="AF30" s="60">
        <f t="shared" ca="1" si="16"/>
        <v>0.43864977973787739</v>
      </c>
      <c r="AG30" s="60">
        <f t="shared" ca="1" si="17"/>
        <v>0.38713264586848378</v>
      </c>
      <c r="AH30" s="60">
        <f t="shared" ca="1" si="18"/>
        <v>0.23741156861241813</v>
      </c>
      <c r="AI30" s="60">
        <f t="shared" ca="1" si="19"/>
        <v>0.31257295249758305</v>
      </c>
      <c r="AJ30" s="60">
        <f t="shared" ca="1" si="20"/>
        <v>0.41788359840806982</v>
      </c>
      <c r="AK30" s="60">
        <f t="shared" ca="1" si="21"/>
        <v>0.24235421021747108</v>
      </c>
      <c r="AL30" s="60">
        <f t="shared" ca="1" si="22"/>
        <v>0.27481719438745805</v>
      </c>
      <c r="AM30" s="60">
        <f t="shared" ca="1" si="23"/>
        <v>0.2248169148941403</v>
      </c>
      <c r="AN30" s="60" t="e">
        <f t="shared" ca="1" si="24"/>
        <v>#DIV/0!</v>
      </c>
      <c r="AO30" s="60">
        <f t="shared" ca="1" si="25"/>
        <v>0.55811249685750342</v>
      </c>
      <c r="AP30" s="60">
        <f t="shared" ca="1" si="26"/>
        <v>0.34741526923877586</v>
      </c>
      <c r="AQ30" s="60">
        <f t="shared" ca="1" si="27"/>
        <v>0.48215894200116816</v>
      </c>
      <c r="AR30" s="60">
        <f t="shared" ca="1" si="3"/>
        <v>0.45527378286540937</v>
      </c>
      <c r="AS30" s="60">
        <f t="shared" ca="1" si="4"/>
        <v>0.43563083520997992</v>
      </c>
      <c r="AT30" s="60">
        <f t="shared" ca="1" si="5"/>
        <v>0.41593180164149718</v>
      </c>
      <c r="AU30" s="60">
        <f t="shared" ca="1" si="6"/>
        <v>0.33000149116012595</v>
      </c>
      <c r="AV30" s="60">
        <f t="shared" ca="1" si="7"/>
        <v>0.14601110225769576</v>
      </c>
      <c r="AW30" s="60">
        <f t="shared" ca="1" si="8"/>
        <v>0.34615986550010625</v>
      </c>
      <c r="AX30" s="60">
        <f t="shared" ca="1" si="9"/>
        <v>0.44902524381160436</v>
      </c>
      <c r="AY30" s="60">
        <f t="shared" ca="1" si="10"/>
        <v>0.47925902081293242</v>
      </c>
      <c r="AZ30" s="60">
        <f t="shared" ca="1" si="11"/>
        <v>0.41279354405479007</v>
      </c>
      <c r="BA30" s="60"/>
      <c r="BB30" s="60"/>
      <c r="BC30" s="60"/>
      <c r="BD30" s="60"/>
      <c r="BE30" s="60"/>
      <c r="BF30" s="60"/>
      <c r="BG30" s="60"/>
      <c r="BH30" s="60"/>
      <c r="BI30" s="60"/>
      <c r="BJ30" s="60"/>
      <c r="BK30" s="60"/>
      <c r="BL30" s="60"/>
      <c r="BM30" s="60"/>
      <c r="BN30" s="60"/>
      <c r="BO30" s="60"/>
      <c r="BP30" s="60"/>
      <c r="BQ30" s="60"/>
      <c r="BR30" s="60"/>
      <c r="BS30" s="60"/>
      <c r="BT30" s="60"/>
      <c r="BU30" s="60"/>
      <c r="BV30" s="60"/>
      <c r="BW30" s="60"/>
      <c r="BX30" s="60"/>
    </row>
    <row r="31" spans="1:76">
      <c r="A31" s="5" t="str">
        <f t="shared" si="29"/>
        <v>14: American Beauty (1999)</v>
      </c>
      <c r="B31" s="26">
        <f>IF(correlations!B64&lt;&gt;0,'Modified Weights'!B$6,0)</f>
        <v>0</v>
      </c>
      <c r="C31" s="26">
        <f>IF(correlations!C64&lt;&gt;0,'Modified Weights'!C$6,0)</f>
        <v>0.41443820151070604</v>
      </c>
      <c r="D31" s="26">
        <f>IF(correlations!D64&lt;&gt;0,'Modified Weights'!D$6,0)</f>
        <v>0.37322578372742299</v>
      </c>
      <c r="E31" s="26">
        <f>IF(correlations!E64&lt;&gt;0,'Modified Weights'!E$6,0)</f>
        <v>0.28275572409412869</v>
      </c>
      <c r="F31" s="26">
        <f>IF(correlations!F64&lt;&gt;0,'Modified Weights'!F$6,0)</f>
        <v>0.40027450425381639</v>
      </c>
      <c r="G31" s="26">
        <f>IF(correlations!G64&lt;&gt;0,'Modified Weights'!G$6,0)</f>
        <v>0</v>
      </c>
      <c r="H31" s="26">
        <f>IF(correlations!H64&lt;&gt;0,'Modified Weights'!H$6,0)</f>
        <v>0.2271298649307886</v>
      </c>
      <c r="I31" s="26">
        <f>IF(correlations!I64&lt;&gt;0,'Modified Weights'!I$6,0)</f>
        <v>0</v>
      </c>
      <c r="J31" s="26">
        <f>IF(correlations!J64&lt;&gt;0,'Modified Weights'!J$6,0)</f>
        <v>0</v>
      </c>
      <c r="K31" s="26">
        <f>IF(correlations!K64&lt;&gt;0,'Modified Weights'!K$6,0)</f>
        <v>0.25252866387786765</v>
      </c>
      <c r="L31" s="26">
        <f>IF(correlations!L64&lt;&gt;0,'Modified Weights'!L$6,0)</f>
        <v>0.2685953793136418</v>
      </c>
      <c r="M31" s="26">
        <f>IF(correlations!M64&lt;&gt;0,'Modified Weights'!M$6,0)</f>
        <v>0.25252866387786765</v>
      </c>
      <c r="N31" s="26">
        <f>IF(correlations!N64&lt;&gt;0,'Modified Weights'!N$6,0)</f>
        <v>0</v>
      </c>
      <c r="O31" s="26">
        <f>IF(correlations!O64&lt;&gt;0,'Modified Weights'!O$6,0)</f>
        <v>0.52599044278760332</v>
      </c>
      <c r="P31" s="26">
        <f>IF(correlations!P64&lt;&gt;0,'Modified Weights'!P$6,0)</f>
        <v>0.28039233696684568</v>
      </c>
      <c r="Q31" s="26">
        <f>IF(correlations!Q64&lt;&gt;0,'Modified Weights'!Q$6,0)</f>
        <v>0</v>
      </c>
      <c r="R31" s="26">
        <f>IF(correlations!R64&lt;&gt;0,'Modified Weights'!R$6,0)</f>
        <v>0</v>
      </c>
      <c r="S31" s="26">
        <f>IF(correlations!S64&lt;&gt;0,'Modified Weights'!S$6,0)</f>
        <v>0</v>
      </c>
      <c r="T31" s="26">
        <f>IF(correlations!T64&lt;&gt;0,'Modified Weights'!T$6,0)</f>
        <v>0</v>
      </c>
      <c r="U31" s="26">
        <f>IF(correlations!U64&lt;&gt;0,'Modified Weights'!U$6,0)</f>
        <v>0.30580326092025339</v>
      </c>
      <c r="V31" s="26">
        <f>IF(correlations!V64&lt;&gt;0,'Modified Weights'!V$6,0)</f>
        <v>0.14601110225769576</v>
      </c>
      <c r="W31" s="26">
        <f>IF(correlations!W64&lt;&gt;0,'Modified Weights'!W$6,0)</f>
        <v>0.26252037536330569</v>
      </c>
      <c r="X31" s="26">
        <f>IF(correlations!X64&lt;&gt;0,'Modified Weights'!X$6,0)</f>
        <v>0</v>
      </c>
      <c r="Y31" s="26">
        <f>IF(correlations!Y64&lt;&gt;0,'Modified Weights'!Y$6,0)</f>
        <v>0</v>
      </c>
      <c r="Z31" s="26">
        <f>IF(correlations!Z64&lt;&gt;0,'Modified Weights'!Z$6,0)</f>
        <v>0</v>
      </c>
      <c r="AB31" s="60">
        <f t="shared" ca="1" si="2"/>
        <v>0.55108883721563151</v>
      </c>
      <c r="AC31" s="60">
        <f t="shared" ca="1" si="13"/>
        <v>0.43423944904340028</v>
      </c>
      <c r="AD31" s="60">
        <f t="shared" ca="1" si="14"/>
        <v>0.37039667564749545</v>
      </c>
      <c r="AE31" s="60">
        <f t="shared" ca="1" si="15"/>
        <v>0.37007482843927686</v>
      </c>
      <c r="AF31" s="60">
        <f t="shared" ca="1" si="16"/>
        <v>0.43864977973787739</v>
      </c>
      <c r="AG31" s="60">
        <f t="shared" ca="1" si="17"/>
        <v>0.38713264586848378</v>
      </c>
      <c r="AH31" s="60">
        <f t="shared" ca="1" si="18"/>
        <v>0.23741156861241813</v>
      </c>
      <c r="AI31" s="60">
        <f t="shared" ca="1" si="19"/>
        <v>0.31257295249758305</v>
      </c>
      <c r="AJ31" s="60">
        <f t="shared" ca="1" si="20"/>
        <v>0.41788359840806982</v>
      </c>
      <c r="AK31" s="60">
        <f t="shared" ca="1" si="21"/>
        <v>0.24235421021747108</v>
      </c>
      <c r="AL31" s="60">
        <f t="shared" ca="1" si="22"/>
        <v>0.27481719438745805</v>
      </c>
      <c r="AM31" s="60">
        <f t="shared" ca="1" si="23"/>
        <v>0.2248169148941403</v>
      </c>
      <c r="AN31" s="60" t="e">
        <f t="shared" ca="1" si="24"/>
        <v>#DIV/0!</v>
      </c>
      <c r="AO31" s="60">
        <f t="shared" ca="1" si="25"/>
        <v>0.55811249685750342</v>
      </c>
      <c r="AP31" s="60">
        <f t="shared" ca="1" si="26"/>
        <v>0.34741526923877586</v>
      </c>
      <c r="AQ31" s="60">
        <f t="shared" ca="1" si="27"/>
        <v>0.48215894200116816</v>
      </c>
      <c r="AR31" s="60">
        <f t="shared" ca="1" si="3"/>
        <v>0.45527378286540937</v>
      </c>
      <c r="AS31" s="60">
        <f t="shared" ca="1" si="4"/>
        <v>0.43563083520997992</v>
      </c>
      <c r="AT31" s="60">
        <f t="shared" ca="1" si="5"/>
        <v>0.41593180164149718</v>
      </c>
      <c r="AU31" s="60">
        <f t="shared" ca="1" si="6"/>
        <v>0.33000149116012595</v>
      </c>
      <c r="AV31" s="60">
        <f t="shared" ca="1" si="7"/>
        <v>0.14601110225769576</v>
      </c>
      <c r="AW31" s="60">
        <f t="shared" ca="1" si="8"/>
        <v>0.34615986550010625</v>
      </c>
      <c r="AX31" s="60">
        <f t="shared" ca="1" si="9"/>
        <v>0.44902524381160436</v>
      </c>
      <c r="AY31" s="60">
        <f t="shared" ca="1" si="10"/>
        <v>0.47925902081293242</v>
      </c>
      <c r="AZ31" s="60">
        <f t="shared" ca="1" si="11"/>
        <v>0.41279354405479007</v>
      </c>
      <c r="BA31" s="60"/>
      <c r="BB31" s="60"/>
      <c r="BC31" s="60"/>
      <c r="BD31" s="60"/>
      <c r="BE31" s="60"/>
      <c r="BF31" s="60"/>
      <c r="BG31" s="60"/>
      <c r="BH31" s="60"/>
      <c r="BI31" s="60"/>
      <c r="BJ31" s="60"/>
      <c r="BK31" s="60"/>
      <c r="BL31" s="60"/>
      <c r="BM31" s="60"/>
      <c r="BN31" s="60"/>
      <c r="BO31" s="60"/>
      <c r="BP31" s="60"/>
      <c r="BQ31" s="60"/>
      <c r="BR31" s="60"/>
      <c r="BS31" s="60"/>
      <c r="BT31" s="60"/>
      <c r="BU31" s="60"/>
      <c r="BV31" s="60"/>
      <c r="BW31" s="60"/>
      <c r="BX31" s="60"/>
    </row>
    <row r="32" spans="1:76">
      <c r="A32" s="5" t="str">
        <f t="shared" si="29"/>
        <v>14: American Beauty (1999)</v>
      </c>
      <c r="B32" s="26">
        <f>IF(correlations!B65&lt;&gt;0,'Modified Weights'!B$7,0)</f>
        <v>0</v>
      </c>
      <c r="C32" s="26">
        <f>IF(correlations!C65&lt;&gt;0,'Modified Weights'!C$7,0)</f>
        <v>0.41167618541813644</v>
      </c>
      <c r="D32" s="26">
        <f>IF(correlations!D65&lt;&gt;0,'Modified Weights'!D$7,0)</f>
        <v>0.36756756756756787</v>
      </c>
      <c r="E32" s="26">
        <f>IF(correlations!E65&lt;&gt;0,'Modified Weights'!E$7,0)</f>
        <v>0.25965984359917371</v>
      </c>
      <c r="F32" s="26">
        <f>IF(correlations!F65&lt;&gt;0,'Modified Weights'!F$7,0)</f>
        <v>0</v>
      </c>
      <c r="G32" s="26">
        <f>IF(correlations!G65&lt;&gt;0,'Modified Weights'!G$7,0)</f>
        <v>0.38713264586848378</v>
      </c>
      <c r="H32" s="26">
        <f>IF(correlations!H65&lt;&gt;0,'Modified Weights'!H$7,0)</f>
        <v>0</v>
      </c>
      <c r="I32" s="26">
        <f>IF(correlations!I65&lt;&gt;0,'Modified Weights'!I$7,0)</f>
        <v>0</v>
      </c>
      <c r="J32" s="26">
        <f>IF(correlations!J65&lt;&gt;0,'Modified Weights'!J$7,0)</f>
        <v>0.36005629545020651</v>
      </c>
      <c r="K32" s="26">
        <f>IF(correlations!K65&lt;&gt;0,'Modified Weights'!K$7,0)</f>
        <v>0.21087949693739588</v>
      </c>
      <c r="L32" s="26">
        <f>IF(correlations!L65&lt;&gt;0,'Modified Weights'!L$7,0)</f>
        <v>0.24328325135114928</v>
      </c>
      <c r="M32" s="26">
        <f>IF(correlations!M65&lt;&gt;0,'Modified Weights'!M$7,0)</f>
        <v>0.19710516591041297</v>
      </c>
      <c r="N32" s="26">
        <f>IF(correlations!N65&lt;&gt;0,'Modified Weights'!N$7,0)</f>
        <v>0</v>
      </c>
      <c r="O32" s="26">
        <f>IF(correlations!O65&lt;&gt;0,'Modified Weights'!O$7,0)</f>
        <v>0.47549485227568483</v>
      </c>
      <c r="P32" s="26">
        <f>IF(correlations!P65&lt;&gt;0,'Modified Weights'!P$7,0)</f>
        <v>0</v>
      </c>
      <c r="Q32" s="26">
        <f>IF(correlations!Q65&lt;&gt;0,'Modified Weights'!Q$7,0)</f>
        <v>0</v>
      </c>
      <c r="R32" s="26">
        <f>IF(correlations!R65&lt;&gt;0,'Modified Weights'!R$7,0)</f>
        <v>0</v>
      </c>
      <c r="S32" s="26">
        <f>IF(correlations!S65&lt;&gt;0,'Modified Weights'!S$7,0)</f>
        <v>0</v>
      </c>
      <c r="T32" s="26">
        <f>IF(correlations!T65&lt;&gt;0,'Modified Weights'!T$7,0)</f>
        <v>0.40380887559327872</v>
      </c>
      <c r="U32" s="26">
        <f>IF(correlations!U65&lt;&gt;0,'Modified Weights'!U$7,0)</f>
        <v>0.28039233696684568</v>
      </c>
      <c r="V32" s="26">
        <f>IF(correlations!V65&lt;&gt;0,'Modified Weights'!V$7,0)</f>
        <v>0</v>
      </c>
      <c r="W32" s="26">
        <f>IF(correlations!W65&lt;&gt;0,'Modified Weights'!W$7,0)</f>
        <v>0.24072770522228643</v>
      </c>
      <c r="X32" s="26">
        <f>IF(correlations!X65&lt;&gt;0,'Modified Weights'!X$7,0)</f>
        <v>0.44902524381160436</v>
      </c>
      <c r="Y32" s="26">
        <f>IF(correlations!Y65&lt;&gt;0,'Modified Weights'!Y$7,0)</f>
        <v>0.42322462884387124</v>
      </c>
      <c r="Z32" s="26">
        <f>IF(correlations!Z65&lt;&gt;0,'Modified Weights'!Z$7,0)</f>
        <v>0</v>
      </c>
      <c r="AB32" s="60">
        <f t="shared" ca="1" si="2"/>
        <v>0.55108883721563151</v>
      </c>
      <c r="AC32" s="60">
        <f t="shared" ca="1" si="13"/>
        <v>0.43423944904340028</v>
      </c>
      <c r="AD32" s="60">
        <f t="shared" ca="1" si="14"/>
        <v>0.37039667564749545</v>
      </c>
      <c r="AE32" s="60">
        <f t="shared" ca="1" si="15"/>
        <v>0.37007482843927686</v>
      </c>
      <c r="AF32" s="60">
        <f t="shared" ca="1" si="16"/>
        <v>0.43864977973787739</v>
      </c>
      <c r="AG32" s="60">
        <f t="shared" ca="1" si="17"/>
        <v>0.38713264586848378</v>
      </c>
      <c r="AH32" s="60">
        <f t="shared" ca="1" si="18"/>
        <v>0.23741156861241813</v>
      </c>
      <c r="AI32" s="60">
        <f t="shared" ca="1" si="19"/>
        <v>0.31257295249758305</v>
      </c>
      <c r="AJ32" s="60">
        <f t="shared" ca="1" si="20"/>
        <v>0.41788359840806982</v>
      </c>
      <c r="AK32" s="60">
        <f t="shared" ca="1" si="21"/>
        <v>0.24235421021747108</v>
      </c>
      <c r="AL32" s="60">
        <f t="shared" ca="1" si="22"/>
        <v>0.27481719438745805</v>
      </c>
      <c r="AM32" s="60">
        <f t="shared" ca="1" si="23"/>
        <v>0.2248169148941403</v>
      </c>
      <c r="AN32" s="60" t="e">
        <f t="shared" ca="1" si="24"/>
        <v>#DIV/0!</v>
      </c>
      <c r="AO32" s="60">
        <f t="shared" ca="1" si="25"/>
        <v>0.55811249685750342</v>
      </c>
      <c r="AP32" s="60">
        <f t="shared" ca="1" si="26"/>
        <v>0.34741526923877586</v>
      </c>
      <c r="AQ32" s="60">
        <f t="shared" ca="1" si="27"/>
        <v>0.48215894200116816</v>
      </c>
      <c r="AR32" s="60">
        <f t="shared" ca="1" si="3"/>
        <v>0.45527378286540937</v>
      </c>
      <c r="AS32" s="60">
        <f t="shared" ca="1" si="4"/>
        <v>0.43563083520997992</v>
      </c>
      <c r="AT32" s="60">
        <f t="shared" ca="1" si="5"/>
        <v>0.41593180164149718</v>
      </c>
      <c r="AU32" s="60">
        <f t="shared" ca="1" si="6"/>
        <v>0.33000149116012595</v>
      </c>
      <c r="AV32" s="60">
        <f t="shared" ca="1" si="7"/>
        <v>0.14601110225769576</v>
      </c>
      <c r="AW32" s="60">
        <f t="shared" ca="1" si="8"/>
        <v>0.34615986550010625</v>
      </c>
      <c r="AX32" s="60">
        <f t="shared" ca="1" si="9"/>
        <v>0.44902524381160436</v>
      </c>
      <c r="AY32" s="60">
        <f t="shared" ca="1" si="10"/>
        <v>0.47925902081293242</v>
      </c>
      <c r="AZ32" s="60">
        <f t="shared" ca="1" si="11"/>
        <v>0.41279354405479007</v>
      </c>
      <c r="BA32" s="60"/>
      <c r="BB32" s="60"/>
      <c r="BC32" s="60"/>
      <c r="BD32" s="60"/>
      <c r="BE32" s="60"/>
      <c r="BF32" s="60"/>
      <c r="BG32" s="60"/>
      <c r="BH32" s="60"/>
      <c r="BI32" s="60"/>
      <c r="BJ32" s="60"/>
      <c r="BK32" s="60"/>
      <c r="BL32" s="60"/>
      <c r="BM32" s="60"/>
      <c r="BN32" s="60"/>
      <c r="BO32" s="60"/>
      <c r="BP32" s="60"/>
      <c r="BQ32" s="60"/>
      <c r="BR32" s="60"/>
      <c r="BS32" s="60"/>
      <c r="BT32" s="60"/>
      <c r="BU32" s="60"/>
      <c r="BV32" s="60"/>
      <c r="BW32" s="60"/>
      <c r="BX32" s="60"/>
    </row>
    <row r="33" spans="1:76">
      <c r="A33" s="20" t="s">
        <v>4</v>
      </c>
      <c r="B33" s="26">
        <f>IF(correlations!B66&lt;&gt;0,'Modified Weights'!B$3,0)</f>
        <v>0.55108883721563151</v>
      </c>
      <c r="C33" s="26">
        <f>IF(correlations!C66&lt;&gt;0,'Modified Weights'!C$3,0)</f>
        <v>0</v>
      </c>
      <c r="D33" s="26">
        <f>IF(correlations!D66&lt;&gt;0,'Modified Weights'!D$3,0)</f>
        <v>0</v>
      </c>
      <c r="E33" s="26">
        <f>IF(correlations!E66&lt;&gt;0,'Modified Weights'!E$3,0)</f>
        <v>0.51761980439715483</v>
      </c>
      <c r="F33" s="26">
        <f>IF(correlations!F66&lt;&gt;0,'Modified Weights'!F$3,0)</f>
        <v>0.47668328054517961</v>
      </c>
      <c r="G33" s="26">
        <f>IF(correlations!G66&lt;&gt;0,'Modified Weights'!G$3,0)</f>
        <v>0</v>
      </c>
      <c r="H33" s="26">
        <f>IF(correlations!H66&lt;&gt;0,'Modified Weights'!H$3,0)</f>
        <v>0.46291004988627577</v>
      </c>
      <c r="I33" s="26">
        <f>IF(correlations!I66&lt;&gt;0,'Modified Weights'!I$3,0)</f>
        <v>0.38334847991865839</v>
      </c>
      <c r="J33" s="26">
        <f>IF(correlations!J66&lt;&gt;0,'Modified Weights'!J$3,0)</f>
        <v>0.47571090136593314</v>
      </c>
      <c r="K33" s="26">
        <f>IF(correlations!K66&lt;&gt;0,'Modified Weights'!K$3,0)</f>
        <v>0</v>
      </c>
      <c r="L33" s="26">
        <f>IF(correlations!L66&lt;&gt;0,'Modified Weights'!L$3,0)</f>
        <v>0.31257295249758305</v>
      </c>
      <c r="M33" s="26">
        <f>IF(correlations!M66&lt;&gt;0,'Modified Weights'!M$3,0)</f>
        <v>0</v>
      </c>
      <c r="N33" s="26">
        <f>IF(correlations!N66&lt;&gt;0,'Modified Weights'!N$3,0)</f>
        <v>0.32349910970108381</v>
      </c>
      <c r="O33" s="26">
        <f>IF(correlations!O66&lt;&gt;0,'Modified Weights'!O$3,0)</f>
        <v>0.66851595362183669</v>
      </c>
      <c r="P33" s="26">
        <f>IF(correlations!P66&lt;&gt;0,'Modified Weights'!P$3,0)</f>
        <v>0.41443820151070604</v>
      </c>
      <c r="Q33" s="26">
        <f>IF(correlations!Q66&lt;&gt;0,'Modified Weights'!Q$3,0)</f>
        <v>0</v>
      </c>
      <c r="R33" s="26">
        <f>IF(correlations!R66&lt;&gt;0,'Modified Weights'!R$3,0)</f>
        <v>0.49300760515325925</v>
      </c>
      <c r="S33" s="26">
        <f>IF(correlations!S66&lt;&gt;0,'Modified Weights'!S$3,0)</f>
        <v>0.47668328054517961</v>
      </c>
      <c r="T33" s="26">
        <f>IF(correlations!T66&lt;&gt;0,'Modified Weights'!T$3,0)</f>
        <v>0.55108883721563151</v>
      </c>
      <c r="U33" s="26">
        <f>IF(correlations!U66&lt;&gt;0,'Modified Weights'!U$3,0)</f>
        <v>0</v>
      </c>
      <c r="V33" s="26">
        <f>IF(correlations!V66&lt;&gt;0,'Modified Weights'!V$3,0)</f>
        <v>0.27092801416163931</v>
      </c>
      <c r="W33" s="26">
        <f>IF(correlations!W66&lt;&gt;0,'Modified Weights'!W$3,0)</f>
        <v>0.50324684492481753</v>
      </c>
      <c r="X33" s="26">
        <f>IF(correlations!X66&lt;&gt;0,'Modified Weights'!X$3,0)</f>
        <v>0</v>
      </c>
      <c r="Y33" s="26">
        <f>IF(correlations!Y66&lt;&gt;0,'Modified Weights'!Y$3,0)</f>
        <v>0.66716825348801723</v>
      </c>
      <c r="Z33" s="26">
        <f>IF(correlations!Z66&lt;&gt;0,'Modified Weights'!Z$3,0)</f>
        <v>0.43552033876932245</v>
      </c>
      <c r="AB33" s="60">
        <f t="shared" ca="1" si="2"/>
        <v>0.51056321223720791</v>
      </c>
      <c r="AC33" s="60">
        <f t="shared" ca="1" si="13"/>
        <v>0.43423944904340028</v>
      </c>
      <c r="AD33" s="60">
        <f t="shared" ca="1" si="14"/>
        <v>0.42002469208309157</v>
      </c>
      <c r="AE33" s="60">
        <f t="shared" ca="1" si="15"/>
        <v>0.38375226706699661</v>
      </c>
      <c r="AF33" s="60">
        <f t="shared" ca="1" si="16"/>
        <v>0.43184369999424871</v>
      </c>
      <c r="AG33" s="60">
        <f t="shared" ca="1" si="17"/>
        <v>0.43385974282737227</v>
      </c>
      <c r="AH33" s="60">
        <f t="shared" ca="1" si="18"/>
        <v>0.33450192284123215</v>
      </c>
      <c r="AI33" s="60">
        <f t="shared" ca="1" si="19"/>
        <v>0.28083006524816317</v>
      </c>
      <c r="AJ33" s="60">
        <f t="shared" ca="1" si="20"/>
        <v>0.3976168525630478</v>
      </c>
      <c r="AK33" s="60">
        <f t="shared" ca="1" si="21"/>
        <v>0.24235421021747108</v>
      </c>
      <c r="AL33" s="60">
        <f t="shared" ca="1" si="22"/>
        <v>0.27680182681412574</v>
      </c>
      <c r="AM33" s="60">
        <f t="shared" ca="1" si="23"/>
        <v>0.23801953898300174</v>
      </c>
      <c r="AN33" s="60">
        <f t="shared" ca="1" si="24"/>
        <v>0.2982905209521215</v>
      </c>
      <c r="AO33" s="60">
        <f t="shared" ca="1" si="25"/>
        <v>0.55430316776487409</v>
      </c>
      <c r="AP33" s="60">
        <f t="shared" ca="1" si="26"/>
        <v>0.33298985807016196</v>
      </c>
      <c r="AQ33" s="60">
        <f t="shared" ca="1" si="27"/>
        <v>0.44584788924325308</v>
      </c>
      <c r="AR33" s="60">
        <f t="shared" ca="1" si="3"/>
        <v>0.43859074757719341</v>
      </c>
      <c r="AS33" s="60">
        <f t="shared" ca="1" si="4"/>
        <v>0.42714720572805887</v>
      </c>
      <c r="AT33" s="60">
        <f t="shared" ca="1" si="5"/>
        <v>0.46098414683287531</v>
      </c>
      <c r="AU33" s="60">
        <f t="shared" ca="1" si="6"/>
        <v>0.35724900697375345</v>
      </c>
      <c r="AV33" s="60">
        <f t="shared" ca="1" si="7"/>
        <v>0.21008735630412856</v>
      </c>
      <c r="AW33" s="60">
        <f t="shared" ca="1" si="8"/>
        <v>0.34615986550010625</v>
      </c>
      <c r="AX33" s="60">
        <f t="shared" ca="1" si="9"/>
        <v>0.45975757428484765</v>
      </c>
      <c r="AY33" s="60">
        <f t="shared" ca="1" si="10"/>
        <v>0.51381109273833414</v>
      </c>
      <c r="AZ33" s="60">
        <f t="shared" ca="1" si="11"/>
        <v>0.37187684164642215</v>
      </c>
      <c r="BA33" s="60"/>
      <c r="BB33" s="60"/>
      <c r="BC33" s="60"/>
      <c r="BD33" s="60"/>
      <c r="BE33" s="60"/>
      <c r="BF33" s="60"/>
      <c r="BG33" s="60"/>
      <c r="BH33" s="60"/>
      <c r="BI33" s="60"/>
      <c r="BJ33" s="60"/>
      <c r="BK33" s="60"/>
      <c r="BL33" s="60"/>
      <c r="BM33" s="60"/>
      <c r="BN33" s="60"/>
      <c r="BO33" s="60"/>
      <c r="BP33" s="60"/>
      <c r="BQ33" s="60"/>
      <c r="BR33" s="60"/>
      <c r="BS33" s="60"/>
      <c r="BT33" s="60"/>
      <c r="BU33" s="60"/>
      <c r="BV33" s="60"/>
      <c r="BW33" s="60"/>
      <c r="BX33" s="60"/>
    </row>
    <row r="34" spans="1:76">
      <c r="A34" s="5" t="str">
        <f t="shared" ref="A34:A37" si="30">A33</f>
        <v>22: Pirates of the Caribbean: The Curse of the Black Pearl (2003)</v>
      </c>
      <c r="B34" s="26">
        <f>IF(correlations!B67&lt;&gt;0,'Modified Weights'!B$4,0)</f>
        <v>0.51761980439715483</v>
      </c>
      <c r="C34" s="26">
        <f>IF(correlations!C67&lt;&gt;0,'Modified Weights'!C$4,0)</f>
        <v>0.48860698263640312</v>
      </c>
      <c r="D34" s="26">
        <f>IF(correlations!D67&lt;&gt;0,'Modified Weights'!D$4,0)</f>
        <v>0.47097212266638172</v>
      </c>
      <c r="E34" s="26">
        <f>IF(correlations!E67&lt;&gt;0,'Modified Weights'!E$4,0)</f>
        <v>0.47497369617752921</v>
      </c>
      <c r="F34" s="26">
        <f>IF(correlations!F67&lt;&gt;0,'Modified Weights'!F$4,0)</f>
        <v>0</v>
      </c>
      <c r="G34" s="26">
        <f>IF(correlations!G67&lt;&gt;0,'Modified Weights'!G$4,0)</f>
        <v>0.48053660218278615</v>
      </c>
      <c r="H34" s="26">
        <f>IF(correlations!H67&lt;&gt;0,'Modified Weights'!H$4,0)</f>
        <v>0.40027450425381639</v>
      </c>
      <c r="I34" s="26">
        <f>IF(correlations!I67&lt;&gt;0,'Modified Weights'!I$4,0)</f>
        <v>0.31257295249758305</v>
      </c>
      <c r="J34" s="26">
        <f>IF(correlations!J67&lt;&gt;0,'Modified Weights'!J$4,0)</f>
        <v>0</v>
      </c>
      <c r="K34" s="26">
        <f>IF(correlations!K67&lt;&gt;0,'Modified Weights'!K$4,0)</f>
        <v>0.26365446983714974</v>
      </c>
      <c r="L34" s="26">
        <f>IF(correlations!L67&lt;&gt;0,'Modified Weights'!L$4,0)</f>
        <v>0.28275572409412869</v>
      </c>
      <c r="M34" s="26">
        <f>IF(correlations!M67&lt;&gt;0,'Modified Weights'!M$4,0)</f>
        <v>0</v>
      </c>
      <c r="N34" s="26">
        <f>IF(correlations!N67&lt;&gt;0,'Modified Weights'!N$4,0)</f>
        <v>0.31010409033155772</v>
      </c>
      <c r="O34" s="26">
        <f>IF(correlations!O67&lt;&gt;0,'Modified Weights'!O$4,0)</f>
        <v>0.56244873874488854</v>
      </c>
      <c r="P34" s="26">
        <f>IF(correlations!P67&lt;&gt;0,'Modified Weights'!P$4,0)</f>
        <v>0.30413903573293405</v>
      </c>
      <c r="Q34" s="26">
        <f>IF(correlations!Q67&lt;&gt;0,'Modified Weights'!Q$4,0)</f>
        <v>0.48860698263640312</v>
      </c>
      <c r="R34" s="26">
        <f>IF(correlations!R67&lt;&gt;0,'Modified Weights'!R$4,0)</f>
        <v>0.47097212266638172</v>
      </c>
      <c r="S34" s="26">
        <f>IF(correlations!S67&lt;&gt;0,'Modified Weights'!S$4,0)</f>
        <v>0.44902524381160436</v>
      </c>
      <c r="T34" s="26">
        <f>IF(correlations!T67&lt;&gt;0,'Modified Weights'!T$4,0)</f>
        <v>0</v>
      </c>
      <c r="U34" s="26">
        <f>IF(correlations!U67&lt;&gt;0,'Modified Weights'!U$4,0)</f>
        <v>0.43899155441463594</v>
      </c>
      <c r="V34" s="26">
        <f>IF(correlations!V67&lt;&gt;0,'Modified Weights'!V$4,0)</f>
        <v>0</v>
      </c>
      <c r="W34" s="26">
        <f>IF(correlations!W67&lt;&gt;0,'Modified Weights'!W$4,0)</f>
        <v>0.40859237613621341</v>
      </c>
      <c r="X34" s="26">
        <f>IF(correlations!X67&lt;&gt;0,'Modified Weights'!X$4,0)</f>
        <v>0</v>
      </c>
      <c r="Y34" s="26">
        <f>IF(correlations!Y67&lt;&gt;0,'Modified Weights'!Y$4,0)</f>
        <v>0.54219187817609293</v>
      </c>
      <c r="Z34" s="26">
        <f>IF(correlations!Z67&lt;&gt;0,'Modified Weights'!Z$4,0)</f>
        <v>0.39006674934025765</v>
      </c>
      <c r="AB34" s="60">
        <f t="shared" ca="1" si="2"/>
        <v>0.51056321223720791</v>
      </c>
      <c r="AC34" s="60">
        <f t="shared" ca="1" si="13"/>
        <v>0.43423944904340028</v>
      </c>
      <c r="AD34" s="60">
        <f t="shared" ca="1" si="14"/>
        <v>0.42002469208309157</v>
      </c>
      <c r="AE34" s="60">
        <f t="shared" ca="1" si="15"/>
        <v>0.38375226706699661</v>
      </c>
      <c r="AF34" s="60">
        <f t="shared" ca="1" si="16"/>
        <v>0.43184369999424871</v>
      </c>
      <c r="AG34" s="60">
        <f t="shared" ca="1" si="17"/>
        <v>0.43385974282737227</v>
      </c>
      <c r="AH34" s="60">
        <f t="shared" ca="1" si="18"/>
        <v>0.33450192284123215</v>
      </c>
      <c r="AI34" s="60">
        <f t="shared" ca="1" si="19"/>
        <v>0.28083006524816317</v>
      </c>
      <c r="AJ34" s="60">
        <f t="shared" ca="1" si="20"/>
        <v>0.3976168525630478</v>
      </c>
      <c r="AK34" s="60">
        <f t="shared" ca="1" si="21"/>
        <v>0.24235421021747108</v>
      </c>
      <c r="AL34" s="60">
        <f t="shared" ca="1" si="22"/>
        <v>0.27680182681412574</v>
      </c>
      <c r="AM34" s="60">
        <f t="shared" ca="1" si="23"/>
        <v>0.23801953898300174</v>
      </c>
      <c r="AN34" s="60">
        <f t="shared" ca="1" si="24"/>
        <v>0.2982905209521215</v>
      </c>
      <c r="AO34" s="60">
        <f t="shared" ca="1" si="25"/>
        <v>0.55430316776487409</v>
      </c>
      <c r="AP34" s="60">
        <f t="shared" ca="1" si="26"/>
        <v>0.33298985807016196</v>
      </c>
      <c r="AQ34" s="60">
        <f t="shared" ca="1" si="27"/>
        <v>0.44584788924325308</v>
      </c>
      <c r="AR34" s="60">
        <f t="shared" ca="1" si="3"/>
        <v>0.43859074757719341</v>
      </c>
      <c r="AS34" s="60">
        <f t="shared" ca="1" si="4"/>
        <v>0.42714720572805887</v>
      </c>
      <c r="AT34" s="60">
        <f t="shared" ca="1" si="5"/>
        <v>0.46098414683287531</v>
      </c>
      <c r="AU34" s="60">
        <f t="shared" ca="1" si="6"/>
        <v>0.35724900697375345</v>
      </c>
      <c r="AV34" s="60">
        <f t="shared" ca="1" si="7"/>
        <v>0.21008735630412856</v>
      </c>
      <c r="AW34" s="60">
        <f t="shared" ca="1" si="8"/>
        <v>0.34615986550010625</v>
      </c>
      <c r="AX34" s="60">
        <f t="shared" ca="1" si="9"/>
        <v>0.45975757428484765</v>
      </c>
      <c r="AY34" s="60">
        <f t="shared" ca="1" si="10"/>
        <v>0.51381109273833414</v>
      </c>
      <c r="AZ34" s="60">
        <f t="shared" ca="1" si="11"/>
        <v>0.37187684164642215</v>
      </c>
      <c r="BA34" s="60"/>
      <c r="BB34" s="60"/>
      <c r="BC34" s="60"/>
      <c r="BD34" s="60"/>
      <c r="BE34" s="60"/>
      <c r="BF34" s="60"/>
      <c r="BG34" s="60"/>
      <c r="BH34" s="60"/>
      <c r="BI34" s="60"/>
      <c r="BJ34" s="60"/>
      <c r="BK34" s="60"/>
      <c r="BL34" s="60"/>
      <c r="BM34" s="60"/>
      <c r="BN34" s="60"/>
      <c r="BO34" s="60"/>
      <c r="BP34" s="60"/>
      <c r="BQ34" s="60"/>
      <c r="BR34" s="60"/>
      <c r="BS34" s="60"/>
      <c r="BT34" s="60"/>
      <c r="BU34" s="60"/>
      <c r="BV34" s="60"/>
      <c r="BW34" s="60"/>
      <c r="BX34" s="60"/>
    </row>
    <row r="35" spans="1:76">
      <c r="A35" s="5" t="str">
        <f t="shared" si="30"/>
        <v>22: Pirates of the Caribbean: The Curse of the Black Pearl (2003)</v>
      </c>
      <c r="B35" s="26">
        <f>IF(correlations!B68&lt;&gt;0,'Modified Weights'!B$5,0)</f>
        <v>0.49300760515325925</v>
      </c>
      <c r="C35" s="26">
        <f>IF(correlations!C68&lt;&gt;0,'Modified Weights'!C$5,0)</f>
        <v>0.42223642660835542</v>
      </c>
      <c r="D35" s="26">
        <f>IF(correlations!D68&lt;&gt;0,'Modified Weights'!D$5,0)</f>
        <v>0.46833329437099369</v>
      </c>
      <c r="E35" s="26">
        <f>IF(correlations!E68&lt;&gt;0,'Modified Weights'!E$5,0)</f>
        <v>0</v>
      </c>
      <c r="F35" s="26">
        <f>IF(correlations!F68&lt;&gt;0,'Modified Weights'!F$5,0)</f>
        <v>0.43899155441463594</v>
      </c>
      <c r="G35" s="26">
        <f>IF(correlations!G68&lt;&gt;0,'Modified Weights'!G$5,0)</f>
        <v>0.46833329437099369</v>
      </c>
      <c r="H35" s="26">
        <f>IF(correlations!H68&lt;&gt;0,'Modified Weights'!H$5,0)</f>
        <v>0.24769327229404767</v>
      </c>
      <c r="I35" s="26">
        <f>IF(correlations!I68&lt;&gt;0,'Modified Weights'!I$5,0)</f>
        <v>0.26424949075041737</v>
      </c>
      <c r="J35" s="26">
        <f>IF(correlations!J68&lt;&gt;0,'Modified Weights'!J$5,0)</f>
        <v>0.38713264586848378</v>
      </c>
      <c r="K35" s="26">
        <f>IF(correlations!K68&lt;&gt;0,'Modified Weights'!K$5,0)</f>
        <v>0</v>
      </c>
      <c r="L35" s="26">
        <f>IF(correlations!L68&lt;&gt;0,'Modified Weights'!L$5,0)</f>
        <v>0</v>
      </c>
      <c r="M35" s="26">
        <f>IF(correlations!M68&lt;&gt;0,'Modified Weights'!M$5,0)</f>
        <v>0.26442478716072465</v>
      </c>
      <c r="N35" s="26">
        <f>IF(correlations!N68&lt;&gt;0,'Modified Weights'!N$5,0)</f>
        <v>0</v>
      </c>
      <c r="O35" s="26">
        <f>IF(correlations!O68&lt;&gt;0,'Modified Weights'!O$5,0)</f>
        <v>0.53906585139435703</v>
      </c>
      <c r="P35" s="26">
        <f>IF(correlations!P68&lt;&gt;0,'Modified Weights'!P$5,0)</f>
        <v>0</v>
      </c>
      <c r="Q35" s="26">
        <f>IF(correlations!Q68&lt;&gt;0,'Modified Weights'!Q$5,0)</f>
        <v>0.47571090136593314</v>
      </c>
      <c r="R35" s="26">
        <f>IF(correlations!R68&lt;&gt;0,'Modified Weights'!R$5,0)</f>
        <v>0.45527378286540937</v>
      </c>
      <c r="S35" s="26">
        <f>IF(correlations!S68&lt;&gt;0,'Modified Weights'!S$5,0)</f>
        <v>0.42223642660835542</v>
      </c>
      <c r="T35" s="26">
        <f>IF(correlations!T68&lt;&gt;0,'Modified Weights'!T$5,0)</f>
        <v>0.42805472768971564</v>
      </c>
      <c r="U35" s="26">
        <f>IF(correlations!U68&lt;&gt;0,'Modified Weights'!U$5,0)</f>
        <v>0.40380887559327872</v>
      </c>
      <c r="V35" s="26">
        <f>IF(correlations!V68&lt;&gt;0,'Modified Weights'!V$5,0)</f>
        <v>0.14924669844661778</v>
      </c>
      <c r="W35" s="26">
        <f>IF(correlations!W68&lt;&gt;0,'Modified Weights'!W$5,0)</f>
        <v>0.31571202585390812</v>
      </c>
      <c r="X35" s="26">
        <f>IF(correlations!X68&lt;&gt;0,'Modified Weights'!X$5,0)</f>
        <v>0.47497369617752921</v>
      </c>
      <c r="Y35" s="26">
        <f>IF(correlations!Y68&lt;&gt;0,'Modified Weights'!Y$5,0)</f>
        <v>0.47236055541883315</v>
      </c>
      <c r="Z35" s="26">
        <f>IF(correlations!Z68&lt;&gt;0,'Modified Weights'!Z$5,0)</f>
        <v>0.37985626502293046</v>
      </c>
      <c r="AB35" s="60">
        <f t="shared" ca="1" si="2"/>
        <v>0.51056321223720791</v>
      </c>
      <c r="AC35" s="60">
        <f t="shared" ca="1" si="13"/>
        <v>0.43423944904340028</v>
      </c>
      <c r="AD35" s="60">
        <f t="shared" ca="1" si="14"/>
        <v>0.42002469208309157</v>
      </c>
      <c r="AE35" s="60">
        <f t="shared" ca="1" si="15"/>
        <v>0.38375226706699661</v>
      </c>
      <c r="AF35" s="60">
        <f t="shared" ca="1" si="16"/>
        <v>0.43184369999424871</v>
      </c>
      <c r="AG35" s="60">
        <f t="shared" ca="1" si="17"/>
        <v>0.43385974282737227</v>
      </c>
      <c r="AH35" s="60">
        <f t="shared" ca="1" si="18"/>
        <v>0.33450192284123215</v>
      </c>
      <c r="AI35" s="60">
        <f t="shared" ca="1" si="19"/>
        <v>0.28083006524816317</v>
      </c>
      <c r="AJ35" s="60">
        <f t="shared" ca="1" si="20"/>
        <v>0.3976168525630478</v>
      </c>
      <c r="AK35" s="60">
        <f t="shared" ca="1" si="21"/>
        <v>0.24235421021747108</v>
      </c>
      <c r="AL35" s="60">
        <f t="shared" ca="1" si="22"/>
        <v>0.27680182681412574</v>
      </c>
      <c r="AM35" s="60">
        <f t="shared" ca="1" si="23"/>
        <v>0.23801953898300174</v>
      </c>
      <c r="AN35" s="60">
        <f t="shared" ca="1" si="24"/>
        <v>0.2982905209521215</v>
      </c>
      <c r="AO35" s="60">
        <f t="shared" ca="1" si="25"/>
        <v>0.55430316776487409</v>
      </c>
      <c r="AP35" s="60">
        <f t="shared" ca="1" si="26"/>
        <v>0.33298985807016196</v>
      </c>
      <c r="AQ35" s="60">
        <f t="shared" ca="1" si="27"/>
        <v>0.44584788924325308</v>
      </c>
      <c r="AR35" s="60">
        <f t="shared" ca="1" si="3"/>
        <v>0.43859074757719341</v>
      </c>
      <c r="AS35" s="60">
        <f t="shared" ca="1" si="4"/>
        <v>0.42714720572805887</v>
      </c>
      <c r="AT35" s="60">
        <f t="shared" ca="1" si="5"/>
        <v>0.46098414683287531</v>
      </c>
      <c r="AU35" s="60">
        <f t="shared" ca="1" si="6"/>
        <v>0.35724900697375345</v>
      </c>
      <c r="AV35" s="60">
        <f t="shared" ca="1" si="7"/>
        <v>0.21008735630412856</v>
      </c>
      <c r="AW35" s="60">
        <f t="shared" ca="1" si="8"/>
        <v>0.34615986550010625</v>
      </c>
      <c r="AX35" s="60">
        <f t="shared" ca="1" si="9"/>
        <v>0.45975757428484765</v>
      </c>
      <c r="AY35" s="60">
        <f t="shared" ca="1" si="10"/>
        <v>0.51381109273833414</v>
      </c>
      <c r="AZ35" s="60">
        <f t="shared" ca="1" si="11"/>
        <v>0.37187684164642215</v>
      </c>
      <c r="BA35" s="60"/>
      <c r="BB35" s="60"/>
      <c r="BC35" s="60"/>
      <c r="BD35" s="60"/>
      <c r="BE35" s="60"/>
      <c r="BF35" s="60"/>
      <c r="BG35" s="60"/>
      <c r="BH35" s="60"/>
      <c r="BI35" s="60"/>
      <c r="BJ35" s="60"/>
      <c r="BK35" s="60"/>
      <c r="BL35" s="60"/>
      <c r="BM35" s="60"/>
      <c r="BN35" s="60"/>
      <c r="BO35" s="60"/>
      <c r="BP35" s="60"/>
      <c r="BQ35" s="60"/>
      <c r="BR35" s="60"/>
      <c r="BS35" s="60"/>
      <c r="BT35" s="60"/>
      <c r="BU35" s="60"/>
      <c r="BV35" s="60"/>
      <c r="BW35" s="60"/>
      <c r="BX35" s="60"/>
    </row>
    <row r="36" spans="1:76">
      <c r="A36" s="5" t="str">
        <f t="shared" si="30"/>
        <v>22: Pirates of the Caribbean: The Curse of the Black Pearl (2003)</v>
      </c>
      <c r="B36" s="26">
        <f>IF(correlations!B69&lt;&gt;0,'Modified Weights'!B$6,0)</f>
        <v>0.48053660218278615</v>
      </c>
      <c r="C36" s="26">
        <f>IF(correlations!C69&lt;&gt;0,'Modified Weights'!C$6,0)</f>
        <v>0.41443820151070604</v>
      </c>
      <c r="D36" s="26">
        <f>IF(correlations!D69&lt;&gt;0,'Modified Weights'!D$6,0)</f>
        <v>0.37322578372742299</v>
      </c>
      <c r="E36" s="26">
        <f>IF(correlations!E69&lt;&gt;0,'Modified Weights'!E$6,0)</f>
        <v>0.28275572409412869</v>
      </c>
      <c r="F36" s="26">
        <f>IF(correlations!F69&lt;&gt;0,'Modified Weights'!F$6,0)</f>
        <v>0</v>
      </c>
      <c r="G36" s="26">
        <f>IF(correlations!G69&lt;&gt;0,'Modified Weights'!G$6,0)</f>
        <v>0.39943642888722536</v>
      </c>
      <c r="H36" s="26">
        <f>IF(correlations!H69&lt;&gt;0,'Modified Weights'!H$6,0)</f>
        <v>0.2271298649307886</v>
      </c>
      <c r="I36" s="26">
        <f>IF(correlations!I69&lt;&gt;0,'Modified Weights'!I$6,0)</f>
        <v>0.22921932957789437</v>
      </c>
      <c r="J36" s="26">
        <f>IF(correlations!J69&lt;&gt;0,'Modified Weights'!J$6,0)</f>
        <v>0.36756756756756787</v>
      </c>
      <c r="K36" s="26">
        <f>IF(correlations!K69&lt;&gt;0,'Modified Weights'!K$6,0)</f>
        <v>0.25252866387786765</v>
      </c>
      <c r="L36" s="26">
        <f>IF(correlations!L69&lt;&gt;0,'Modified Weights'!L$6,0)</f>
        <v>0.2685953793136418</v>
      </c>
      <c r="M36" s="26">
        <f>IF(correlations!M69&lt;&gt;0,'Modified Weights'!M$6,0)</f>
        <v>0.25252866387786765</v>
      </c>
      <c r="N36" s="26">
        <f>IF(correlations!N69&lt;&gt;0,'Modified Weights'!N$6,0)</f>
        <v>0.26126836282372301</v>
      </c>
      <c r="O36" s="26">
        <f>IF(correlations!O69&lt;&gt;0,'Modified Weights'!O$6,0)</f>
        <v>0.52599044278760332</v>
      </c>
      <c r="P36" s="26">
        <f>IF(correlations!P69&lt;&gt;0,'Modified Weights'!P$6,0)</f>
        <v>0.28039233696684568</v>
      </c>
      <c r="Q36" s="26">
        <f>IF(correlations!Q69&lt;&gt;0,'Modified Weights'!Q$6,0)</f>
        <v>0</v>
      </c>
      <c r="R36" s="26">
        <f>IF(correlations!R69&lt;&gt;0,'Modified Weights'!R$6,0)</f>
        <v>0.39943642888722536</v>
      </c>
      <c r="S36" s="26">
        <f>IF(correlations!S69&lt;&gt;0,'Modified Weights'!S$6,0)</f>
        <v>0</v>
      </c>
      <c r="T36" s="26">
        <f>IF(correlations!T69&lt;&gt;0,'Modified Weights'!T$6,0)</f>
        <v>0</v>
      </c>
      <c r="U36" s="26">
        <f>IF(correlations!U69&lt;&gt;0,'Modified Weights'!U$6,0)</f>
        <v>0.30580326092025339</v>
      </c>
      <c r="V36" s="26">
        <f>IF(correlations!V69&lt;&gt;0,'Modified Weights'!V$6,0)</f>
        <v>0</v>
      </c>
      <c r="W36" s="26">
        <f>IF(correlations!W69&lt;&gt;0,'Modified Weights'!W$6,0)</f>
        <v>0.26252037536330569</v>
      </c>
      <c r="X36" s="26">
        <f>IF(correlations!X69&lt;&gt;0,'Modified Weights'!X$6,0)</f>
        <v>0.45527378286540937</v>
      </c>
      <c r="Y36" s="26">
        <f>IF(correlations!Y69&lt;&gt;0,'Modified Weights'!Y$6,0)</f>
        <v>0.46411014776485626</v>
      </c>
      <c r="Z36" s="26">
        <f>IF(correlations!Z69&lt;&gt;0,'Modified Weights'!Z$6,0)</f>
        <v>0.37426379831369133</v>
      </c>
      <c r="AB36" s="60">
        <f t="shared" ca="1" si="2"/>
        <v>0.51056321223720791</v>
      </c>
      <c r="AC36" s="60">
        <f t="shared" ca="1" si="13"/>
        <v>0.43423944904340028</v>
      </c>
      <c r="AD36" s="60">
        <f t="shared" ca="1" si="14"/>
        <v>0.42002469208309157</v>
      </c>
      <c r="AE36" s="60">
        <f t="shared" ca="1" si="15"/>
        <v>0.38375226706699661</v>
      </c>
      <c r="AF36" s="60">
        <f t="shared" ca="1" si="16"/>
        <v>0.43184369999424871</v>
      </c>
      <c r="AG36" s="60">
        <f t="shared" ca="1" si="17"/>
        <v>0.43385974282737227</v>
      </c>
      <c r="AH36" s="60">
        <f t="shared" ca="1" si="18"/>
        <v>0.33450192284123215</v>
      </c>
      <c r="AI36" s="60">
        <f t="shared" ca="1" si="19"/>
        <v>0.28083006524816317</v>
      </c>
      <c r="AJ36" s="60">
        <f t="shared" ca="1" si="20"/>
        <v>0.3976168525630478</v>
      </c>
      <c r="AK36" s="60">
        <f t="shared" ca="1" si="21"/>
        <v>0.24235421021747108</v>
      </c>
      <c r="AL36" s="60">
        <f t="shared" ca="1" si="22"/>
        <v>0.27680182681412574</v>
      </c>
      <c r="AM36" s="60">
        <f t="shared" ca="1" si="23"/>
        <v>0.23801953898300174</v>
      </c>
      <c r="AN36" s="60">
        <f t="shared" ca="1" si="24"/>
        <v>0.2982905209521215</v>
      </c>
      <c r="AO36" s="60">
        <f t="shared" ca="1" si="25"/>
        <v>0.55430316776487409</v>
      </c>
      <c r="AP36" s="60">
        <f t="shared" ca="1" si="26"/>
        <v>0.33298985807016196</v>
      </c>
      <c r="AQ36" s="60">
        <f t="shared" ca="1" si="27"/>
        <v>0.44584788924325308</v>
      </c>
      <c r="AR36" s="60">
        <f t="shared" ca="1" si="3"/>
        <v>0.43859074757719341</v>
      </c>
      <c r="AS36" s="60">
        <f t="shared" ca="1" si="4"/>
        <v>0.42714720572805887</v>
      </c>
      <c r="AT36" s="60">
        <f t="shared" ca="1" si="5"/>
        <v>0.46098414683287531</v>
      </c>
      <c r="AU36" s="60">
        <f t="shared" ca="1" si="6"/>
        <v>0.35724900697375345</v>
      </c>
      <c r="AV36" s="60">
        <f t="shared" ca="1" si="7"/>
        <v>0.21008735630412856</v>
      </c>
      <c r="AW36" s="60">
        <f t="shared" ca="1" si="8"/>
        <v>0.34615986550010625</v>
      </c>
      <c r="AX36" s="60">
        <f t="shared" ca="1" si="9"/>
        <v>0.45975757428484765</v>
      </c>
      <c r="AY36" s="60">
        <f t="shared" ca="1" si="10"/>
        <v>0.51381109273833414</v>
      </c>
      <c r="AZ36" s="60">
        <f t="shared" ca="1" si="11"/>
        <v>0.37187684164642215</v>
      </c>
      <c r="BA36" s="60"/>
      <c r="BB36" s="60"/>
      <c r="BC36" s="60"/>
      <c r="BD36" s="60"/>
      <c r="BE36" s="60"/>
      <c r="BF36" s="60"/>
      <c r="BG36" s="60"/>
      <c r="BH36" s="60"/>
      <c r="BI36" s="60"/>
      <c r="BJ36" s="60"/>
      <c r="BK36" s="60"/>
      <c r="BL36" s="60"/>
      <c r="BM36" s="60"/>
      <c r="BN36" s="60"/>
      <c r="BO36" s="60"/>
      <c r="BP36" s="60"/>
      <c r="BQ36" s="60"/>
      <c r="BR36" s="60"/>
      <c r="BS36" s="60"/>
      <c r="BT36" s="60"/>
      <c r="BU36" s="60"/>
      <c r="BV36" s="60"/>
      <c r="BW36" s="60"/>
      <c r="BX36" s="60"/>
    </row>
    <row r="37" spans="1:76">
      <c r="A37" s="5" t="str">
        <f t="shared" si="30"/>
        <v>22: Pirates of the Caribbean: The Curse of the Black Pearl (2003)</v>
      </c>
      <c r="B37" s="26">
        <f>IF(correlations!B70&lt;&gt;0,'Modified Weights'!B$7,0)</f>
        <v>0</v>
      </c>
      <c r="C37" s="26">
        <f>IF(correlations!C70&lt;&gt;0,'Modified Weights'!C$7,0)</f>
        <v>0.41167618541813644</v>
      </c>
      <c r="D37" s="26">
        <f>IF(correlations!D70&lt;&gt;0,'Modified Weights'!D$7,0)</f>
        <v>0.36756756756756787</v>
      </c>
      <c r="E37" s="26">
        <f>IF(correlations!E70&lt;&gt;0,'Modified Weights'!E$7,0)</f>
        <v>0.25965984359917371</v>
      </c>
      <c r="F37" s="26">
        <f>IF(correlations!F70&lt;&gt;0,'Modified Weights'!F$7,0)</f>
        <v>0.37985626502293046</v>
      </c>
      <c r="G37" s="26">
        <f>IF(correlations!G70&lt;&gt;0,'Modified Weights'!G$7,0)</f>
        <v>0.38713264586848378</v>
      </c>
      <c r="H37" s="26">
        <f>IF(correlations!H70&lt;&gt;0,'Modified Weights'!H$7,0)</f>
        <v>0</v>
      </c>
      <c r="I37" s="26">
        <f>IF(correlations!I70&lt;&gt;0,'Modified Weights'!I$7,0)</f>
        <v>0.21476007349626267</v>
      </c>
      <c r="J37" s="26">
        <f>IF(correlations!J70&lt;&gt;0,'Modified Weights'!J$7,0)</f>
        <v>0.36005629545020651</v>
      </c>
      <c r="K37" s="26">
        <f>IF(correlations!K70&lt;&gt;0,'Modified Weights'!K$7,0)</f>
        <v>0.21087949693739588</v>
      </c>
      <c r="L37" s="26">
        <f>IF(correlations!L70&lt;&gt;0,'Modified Weights'!L$7,0)</f>
        <v>0.24328325135114928</v>
      </c>
      <c r="M37" s="26">
        <f>IF(correlations!M70&lt;&gt;0,'Modified Weights'!M$7,0)</f>
        <v>0.19710516591041297</v>
      </c>
      <c r="N37" s="26">
        <f>IF(correlations!N70&lt;&gt;0,'Modified Weights'!N$7,0)</f>
        <v>0</v>
      </c>
      <c r="O37" s="26">
        <f>IF(correlations!O70&lt;&gt;0,'Modified Weights'!O$7,0)</f>
        <v>0.47549485227568483</v>
      </c>
      <c r="P37" s="26">
        <f>IF(correlations!P70&lt;&gt;0,'Modified Weights'!P$7,0)</f>
        <v>0</v>
      </c>
      <c r="Q37" s="26">
        <f>IF(correlations!Q70&lt;&gt;0,'Modified Weights'!Q$7,0)</f>
        <v>0.37322578372742299</v>
      </c>
      <c r="R37" s="26">
        <f>IF(correlations!R70&lt;&gt;0,'Modified Weights'!R$7,0)</f>
        <v>0.37426379831369133</v>
      </c>
      <c r="S37" s="26">
        <f>IF(correlations!S70&lt;&gt;0,'Modified Weights'!S$7,0)</f>
        <v>0.36064387194709613</v>
      </c>
      <c r="T37" s="26">
        <f>IF(correlations!T70&lt;&gt;0,'Modified Weights'!T$7,0)</f>
        <v>0.40380887559327872</v>
      </c>
      <c r="U37" s="26">
        <f>IF(correlations!U70&lt;&gt;0,'Modified Weights'!U$7,0)</f>
        <v>0.28039233696684568</v>
      </c>
      <c r="V37" s="26">
        <f>IF(correlations!V70&lt;&gt;0,'Modified Weights'!V$7,0)</f>
        <v>0</v>
      </c>
      <c r="W37" s="26">
        <f>IF(correlations!W70&lt;&gt;0,'Modified Weights'!W$7,0)</f>
        <v>0.24072770522228643</v>
      </c>
      <c r="X37" s="26">
        <f>IF(correlations!X70&lt;&gt;0,'Modified Weights'!X$7,0)</f>
        <v>0.44902524381160436</v>
      </c>
      <c r="Y37" s="26">
        <f>IF(correlations!Y70&lt;&gt;0,'Modified Weights'!Y$7,0)</f>
        <v>0.42322462884387124</v>
      </c>
      <c r="Z37" s="26">
        <f>IF(correlations!Z70&lt;&gt;0,'Modified Weights'!Z$7,0)</f>
        <v>0.27967705678590876</v>
      </c>
      <c r="AB37" s="60">
        <f t="shared" ca="1" si="2"/>
        <v>0.51056321223720791</v>
      </c>
      <c r="AC37" s="60">
        <f t="shared" ca="1" si="13"/>
        <v>0.43423944904340028</v>
      </c>
      <c r="AD37" s="60">
        <f t="shared" ca="1" si="14"/>
        <v>0.42002469208309157</v>
      </c>
      <c r="AE37" s="60">
        <f t="shared" ca="1" si="15"/>
        <v>0.38375226706699661</v>
      </c>
      <c r="AF37" s="60">
        <f t="shared" ca="1" si="16"/>
        <v>0.43184369999424871</v>
      </c>
      <c r="AG37" s="60">
        <f t="shared" ca="1" si="17"/>
        <v>0.43385974282737227</v>
      </c>
      <c r="AH37" s="60">
        <f t="shared" ca="1" si="18"/>
        <v>0.33450192284123215</v>
      </c>
      <c r="AI37" s="60">
        <f t="shared" ca="1" si="19"/>
        <v>0.28083006524816317</v>
      </c>
      <c r="AJ37" s="60">
        <f t="shared" ca="1" si="20"/>
        <v>0.3976168525630478</v>
      </c>
      <c r="AK37" s="60">
        <f t="shared" ca="1" si="21"/>
        <v>0.24235421021747108</v>
      </c>
      <c r="AL37" s="60">
        <f t="shared" ca="1" si="22"/>
        <v>0.27680182681412574</v>
      </c>
      <c r="AM37" s="60">
        <f t="shared" ca="1" si="23"/>
        <v>0.23801953898300174</v>
      </c>
      <c r="AN37" s="60">
        <f t="shared" ca="1" si="24"/>
        <v>0.2982905209521215</v>
      </c>
      <c r="AO37" s="60">
        <f t="shared" ca="1" si="25"/>
        <v>0.55430316776487409</v>
      </c>
      <c r="AP37" s="60">
        <f t="shared" ca="1" si="26"/>
        <v>0.33298985807016196</v>
      </c>
      <c r="AQ37" s="60">
        <f t="shared" ca="1" si="27"/>
        <v>0.44584788924325308</v>
      </c>
      <c r="AR37" s="60">
        <f t="shared" ca="1" si="3"/>
        <v>0.43859074757719341</v>
      </c>
      <c r="AS37" s="60">
        <f t="shared" ca="1" si="4"/>
        <v>0.42714720572805887</v>
      </c>
      <c r="AT37" s="60">
        <f t="shared" ca="1" si="5"/>
        <v>0.46098414683287531</v>
      </c>
      <c r="AU37" s="60">
        <f t="shared" ca="1" si="6"/>
        <v>0.35724900697375345</v>
      </c>
      <c r="AV37" s="60">
        <f t="shared" ca="1" si="7"/>
        <v>0.21008735630412856</v>
      </c>
      <c r="AW37" s="60">
        <f t="shared" ca="1" si="8"/>
        <v>0.34615986550010625</v>
      </c>
      <c r="AX37" s="60">
        <f t="shared" ca="1" si="9"/>
        <v>0.45975757428484765</v>
      </c>
      <c r="AY37" s="60">
        <f t="shared" ca="1" si="10"/>
        <v>0.51381109273833414</v>
      </c>
      <c r="AZ37" s="60">
        <f t="shared" ca="1" si="11"/>
        <v>0.37187684164642215</v>
      </c>
      <c r="BA37" s="60"/>
      <c r="BB37" s="60"/>
      <c r="BC37" s="60"/>
      <c r="BD37" s="60"/>
      <c r="BE37" s="60"/>
      <c r="BF37" s="60"/>
      <c r="BG37" s="60"/>
      <c r="BH37" s="60"/>
      <c r="BI37" s="60"/>
      <c r="BJ37" s="60"/>
      <c r="BK37" s="60"/>
      <c r="BL37" s="60"/>
      <c r="BM37" s="60"/>
      <c r="BN37" s="60"/>
      <c r="BO37" s="60"/>
      <c r="BP37" s="60"/>
      <c r="BQ37" s="60"/>
      <c r="BR37" s="60"/>
      <c r="BS37" s="60"/>
      <c r="BT37" s="60"/>
      <c r="BU37" s="60"/>
      <c r="BV37" s="60"/>
      <c r="BW37" s="60"/>
      <c r="BX37" s="60"/>
    </row>
    <row r="38" spans="1:76">
      <c r="A38" s="20" t="s">
        <v>5</v>
      </c>
      <c r="B38" s="26">
        <f>IF(correlations!B71&lt;&gt;0,'Modified Weights'!B$3,0)</f>
        <v>0.55108883721563151</v>
      </c>
      <c r="C38" s="26">
        <f>IF(correlations!C71&lt;&gt;0,'Modified Weights'!C$3,0)</f>
        <v>0.56244873874488854</v>
      </c>
      <c r="D38" s="26">
        <f>IF(correlations!D71&lt;&gt;0,'Modified Weights'!D$3,0)</f>
        <v>0.66716825348801723</v>
      </c>
      <c r="E38" s="26">
        <f>IF(correlations!E71&lt;&gt;0,'Modified Weights'!E$3,0)</f>
        <v>0.51761980439715483</v>
      </c>
      <c r="F38" s="26">
        <f>IF(correlations!F71&lt;&gt;0,'Modified Weights'!F$3,0)</f>
        <v>0.47668328054517961</v>
      </c>
      <c r="G38" s="26">
        <f>IF(correlations!G71&lt;&gt;0,'Modified Weights'!G$3,0)</f>
        <v>0.53906585139435703</v>
      </c>
      <c r="H38" s="26">
        <f>IF(correlations!H71&lt;&gt;0,'Modified Weights'!H$3,0)</f>
        <v>0.46291004988627577</v>
      </c>
      <c r="I38" s="26">
        <f>IF(correlations!I71&lt;&gt;0,'Modified Weights'!I$3,0)</f>
        <v>0.38334847991865839</v>
      </c>
      <c r="J38" s="26">
        <f>IF(correlations!J71&lt;&gt;0,'Modified Weights'!J$3,0)</f>
        <v>0.47571090136593314</v>
      </c>
      <c r="K38" s="26">
        <f>IF(correlations!K71&lt;&gt;0,'Modified Weights'!K$3,0)</f>
        <v>0.31571202585390812</v>
      </c>
      <c r="L38" s="26">
        <f>IF(correlations!L71&lt;&gt;0,'Modified Weights'!L$3,0)</f>
        <v>0.31257295249758305</v>
      </c>
      <c r="M38" s="26">
        <f>IF(correlations!M71&lt;&gt;0,'Modified Weights'!M$3,0)</f>
        <v>0.40859237613621341</v>
      </c>
      <c r="N38" s="26">
        <f>IF(correlations!N71&lt;&gt;0,'Modified Weights'!N$3,0)</f>
        <v>0.32349910970108381</v>
      </c>
      <c r="O38" s="26">
        <f>IF(correlations!O71&lt;&gt;0,'Modified Weights'!O$3,0)</f>
        <v>0</v>
      </c>
      <c r="P38" s="26">
        <f>IF(correlations!P71&lt;&gt;0,'Modified Weights'!P$3,0)</f>
        <v>0.41443820151070604</v>
      </c>
      <c r="Q38" s="26">
        <f>IF(correlations!Q71&lt;&gt;0,'Modified Weights'!Q$3,0)</f>
        <v>0.50324684492481753</v>
      </c>
      <c r="R38" s="26">
        <f>IF(correlations!R71&lt;&gt;0,'Modified Weights'!R$3,0)</f>
        <v>0.49300760515325925</v>
      </c>
      <c r="S38" s="26">
        <f>IF(correlations!S71&lt;&gt;0,'Modified Weights'!S$3,0)</f>
        <v>0.47668328054517961</v>
      </c>
      <c r="T38" s="26">
        <f>IF(correlations!T71&lt;&gt;0,'Modified Weights'!T$3,0)</f>
        <v>0.55108883721563151</v>
      </c>
      <c r="U38" s="26">
        <f>IF(correlations!U71&lt;&gt;0,'Modified Weights'!U$3,0)</f>
        <v>0.47236055541883315</v>
      </c>
      <c r="V38" s="26">
        <f>IF(correlations!V71&lt;&gt;0,'Modified Weights'!V$3,0)</f>
        <v>0.27092801416163931</v>
      </c>
      <c r="W38" s="26">
        <f>IF(correlations!W71&lt;&gt;0,'Modified Weights'!W$3,0)</f>
        <v>0.50324684492481753</v>
      </c>
      <c r="X38" s="26">
        <f>IF(correlations!X71&lt;&gt;0,'Modified Weights'!X$3,0)</f>
        <v>0.66851595362183669</v>
      </c>
      <c r="Y38" s="26">
        <f>IF(correlations!Y71&lt;&gt;0,'Modified Weights'!Y$3,0)</f>
        <v>0</v>
      </c>
      <c r="Z38" s="26">
        <f>IF(correlations!Z71&lt;&gt;0,'Modified Weights'!Z$3,0)</f>
        <v>0</v>
      </c>
      <c r="AB38" s="60">
        <f t="shared" ca="1" si="2"/>
        <v>0.50137256352600656</v>
      </c>
      <c r="AC38" s="60">
        <f t="shared" ca="1" si="13"/>
        <v>0.47193258737508825</v>
      </c>
      <c r="AD38" s="60">
        <f t="shared" ca="1" si="14"/>
        <v>0.46945340436407668</v>
      </c>
      <c r="AE38" s="60">
        <f t="shared" ca="1" si="15"/>
        <v>0.35334512403015239</v>
      </c>
      <c r="AF38" s="60">
        <f t="shared" ca="1" si="16"/>
        <v>0.43991031193690056</v>
      </c>
      <c r="AG38" s="60">
        <f t="shared" ca="1" si="17"/>
        <v>0.45154288208321314</v>
      </c>
      <c r="AH38" s="60">
        <f t="shared" ca="1" si="18"/>
        <v>0.30633345864043965</v>
      </c>
      <c r="AI38" s="60">
        <f t="shared" ca="1" si="19"/>
        <v>0.28083006524816317</v>
      </c>
      <c r="AJ38" s="60">
        <f t="shared" ca="1" si="20"/>
        <v>0.42459867374007704</v>
      </c>
      <c r="AK38" s="60">
        <f t="shared" ca="1" si="21"/>
        <v>0.26032806966456379</v>
      </c>
      <c r="AL38" s="60">
        <f t="shared" ca="1" si="22"/>
        <v>0.27923665367923278</v>
      </c>
      <c r="AM38" s="60">
        <f t="shared" ca="1" si="23"/>
        <v>0.28061064829238136</v>
      </c>
      <c r="AN38" s="60">
        <f t="shared" ca="1" si="24"/>
        <v>0.27333460431004458</v>
      </c>
      <c r="AO38" s="60">
        <f t="shared" ca="1" si="25"/>
        <v>0.5257499713006335</v>
      </c>
      <c r="AP38" s="60">
        <f t="shared" ca="1" si="26"/>
        <v>0.31354426525182438</v>
      </c>
      <c r="AQ38" s="60">
        <f t="shared" ca="1" si="27"/>
        <v>0.47269733944275627</v>
      </c>
      <c r="AR38" s="60">
        <f t="shared" ca="1" si="3"/>
        <v>0.4222359441180587</v>
      </c>
      <c r="AS38" s="60">
        <f t="shared" ca="1" si="4"/>
        <v>0.4080597920183181</v>
      </c>
      <c r="AT38" s="60">
        <f t="shared" ca="1" si="5"/>
        <v>0.47198292063757913</v>
      </c>
      <c r="AU38" s="60">
        <f t="shared" ca="1" si="6"/>
        <v>0.38027131666276942</v>
      </c>
      <c r="AV38" s="60">
        <f t="shared" ca="1" si="7"/>
        <v>0.18548355629245147</v>
      </c>
      <c r="AW38" s="60">
        <f t="shared" ca="1" si="8"/>
        <v>0.34615986550010625</v>
      </c>
      <c r="AX38" s="60">
        <f t="shared" ca="1" si="9"/>
        <v>0.51799611093049447</v>
      </c>
      <c r="AY38" s="60">
        <f t="shared" ca="1" si="10"/>
        <v>0.45323177734252024</v>
      </c>
      <c r="AZ38" s="60">
        <f t="shared" ca="1" si="11"/>
        <v>0.35596596736569708</v>
      </c>
      <c r="BA38" s="60"/>
      <c r="BB38" s="60"/>
      <c r="BC38" s="60"/>
      <c r="BD38" s="60"/>
      <c r="BE38" s="60"/>
      <c r="BF38" s="60"/>
      <c r="BG38" s="60"/>
      <c r="BH38" s="60"/>
      <c r="BI38" s="60"/>
      <c r="BJ38" s="60"/>
      <c r="BK38" s="60"/>
      <c r="BL38" s="60"/>
      <c r="BM38" s="60"/>
      <c r="BN38" s="60"/>
      <c r="BO38" s="60"/>
      <c r="BP38" s="60"/>
      <c r="BQ38" s="60"/>
      <c r="BR38" s="60"/>
      <c r="BS38" s="60"/>
      <c r="BT38" s="60"/>
      <c r="BU38" s="60"/>
      <c r="BV38" s="60"/>
      <c r="BW38" s="60"/>
      <c r="BX38" s="60"/>
    </row>
    <row r="39" spans="1:76">
      <c r="A39" s="5" t="str">
        <f t="shared" ref="A39:A42" si="31">A38</f>
        <v>24: Kill Bill: Vol. 1 (2003)</v>
      </c>
      <c r="B39" s="26">
        <f>IF(correlations!B72&lt;&gt;0,'Modified Weights'!B$4,0)</f>
        <v>0.51761980439715483</v>
      </c>
      <c r="C39" s="26">
        <f>IF(correlations!C72&lt;&gt;0,'Modified Weights'!C$4,0)</f>
        <v>0.48860698263640312</v>
      </c>
      <c r="D39" s="26">
        <f>IF(correlations!D72&lt;&gt;0,'Modified Weights'!D$4,0)</f>
        <v>0.47097212266638172</v>
      </c>
      <c r="E39" s="26">
        <f>IF(correlations!E72&lt;&gt;0,'Modified Weights'!E$4,0)</f>
        <v>0</v>
      </c>
      <c r="F39" s="26">
        <f>IF(correlations!F72&lt;&gt;0,'Modified Weights'!F$4,0)</f>
        <v>0.46411014776485626</v>
      </c>
      <c r="G39" s="26">
        <f>IF(correlations!G72&lt;&gt;0,'Modified Weights'!G$4,0)</f>
        <v>0.48053660218278615</v>
      </c>
      <c r="H39" s="26">
        <f>IF(correlations!H72&lt;&gt;0,'Modified Weights'!H$4,0)</f>
        <v>0.40027450425381639</v>
      </c>
      <c r="I39" s="26">
        <f>IF(correlations!I72&lt;&gt;0,'Modified Weights'!I$4,0)</f>
        <v>0.31257295249758305</v>
      </c>
      <c r="J39" s="26">
        <f>IF(correlations!J72&lt;&gt;0,'Modified Weights'!J$4,0)</f>
        <v>0.47549485227568483</v>
      </c>
      <c r="K39" s="26">
        <f>IF(correlations!K72&lt;&gt;0,'Modified Weights'!K$4,0)</f>
        <v>0.26365446983714974</v>
      </c>
      <c r="L39" s="26">
        <f>IF(correlations!L72&lt;&gt;0,'Modified Weights'!L$4,0)</f>
        <v>0.28275572409412869</v>
      </c>
      <c r="M39" s="26">
        <f>IF(correlations!M72&lt;&gt;0,'Modified Weights'!M$4,0)</f>
        <v>0.28040224837668803</v>
      </c>
      <c r="N39" s="26">
        <f>IF(correlations!N72&lt;&gt;0,'Modified Weights'!N$4,0)</f>
        <v>0.31010409033155772</v>
      </c>
      <c r="O39" s="26">
        <f>IF(correlations!O72&lt;&gt;0,'Modified Weights'!O$4,0)</f>
        <v>0.56244873874488854</v>
      </c>
      <c r="P39" s="26">
        <f>IF(correlations!P72&lt;&gt;0,'Modified Weights'!P$4,0)</f>
        <v>0</v>
      </c>
      <c r="Q39" s="26">
        <f>IF(correlations!Q72&lt;&gt;0,'Modified Weights'!Q$4,0)</f>
        <v>0.48860698263640312</v>
      </c>
      <c r="R39" s="26">
        <f>IF(correlations!R72&lt;&gt;0,'Modified Weights'!R$4,0)</f>
        <v>0</v>
      </c>
      <c r="S39" s="26">
        <f>IF(correlations!S72&lt;&gt;0,'Modified Weights'!S$4,0)</f>
        <v>0</v>
      </c>
      <c r="T39" s="26">
        <f>IF(correlations!T72&lt;&gt;0,'Modified Weights'!T$4,0)</f>
        <v>0.52599044278760332</v>
      </c>
      <c r="U39" s="26">
        <f>IF(correlations!U72&lt;&gt;0,'Modified Weights'!U$4,0)</f>
        <v>0.43899155441463594</v>
      </c>
      <c r="V39" s="26">
        <f>IF(correlations!V72&lt;&gt;0,'Modified Weights'!V$4,0)</f>
        <v>0.17808764796017454</v>
      </c>
      <c r="W39" s="26">
        <f>IF(correlations!W72&lt;&gt;0,'Modified Weights'!W$4,0)</f>
        <v>0.40859237613621341</v>
      </c>
      <c r="X39" s="26">
        <f>IF(correlations!X72&lt;&gt;0,'Modified Weights'!X$4,0)</f>
        <v>0.54219187817609293</v>
      </c>
      <c r="Y39" s="26">
        <f>IF(correlations!Y72&lt;&gt;0,'Modified Weights'!Y$4,0)</f>
        <v>0</v>
      </c>
      <c r="Z39" s="26">
        <f>IF(correlations!Z72&lt;&gt;0,'Modified Weights'!Z$4,0)</f>
        <v>0.39006674934025765</v>
      </c>
      <c r="AA39" s="26"/>
      <c r="AB39" s="60">
        <f t="shared" ca="1" si="2"/>
        <v>0.50137256352600656</v>
      </c>
      <c r="AC39" s="60">
        <f t="shared" ca="1" si="13"/>
        <v>0.47193258737508825</v>
      </c>
      <c r="AD39" s="60">
        <f t="shared" ca="1" si="14"/>
        <v>0.46945340436407668</v>
      </c>
      <c r="AE39" s="60">
        <f t="shared" ca="1" si="15"/>
        <v>0.35334512403015239</v>
      </c>
      <c r="AF39" s="60">
        <f t="shared" ca="1" si="16"/>
        <v>0.43991031193690056</v>
      </c>
      <c r="AG39" s="60">
        <f t="shared" ca="1" si="17"/>
        <v>0.45154288208321314</v>
      </c>
      <c r="AH39" s="60">
        <f t="shared" ca="1" si="18"/>
        <v>0.30633345864043965</v>
      </c>
      <c r="AI39" s="60">
        <f t="shared" ca="1" si="19"/>
        <v>0.28083006524816317</v>
      </c>
      <c r="AJ39" s="60">
        <f t="shared" ca="1" si="20"/>
        <v>0.42459867374007704</v>
      </c>
      <c r="AK39" s="60">
        <f t="shared" ca="1" si="21"/>
        <v>0.26032806966456379</v>
      </c>
      <c r="AL39" s="60">
        <f t="shared" ca="1" si="22"/>
        <v>0.27923665367923278</v>
      </c>
      <c r="AM39" s="60">
        <f t="shared" ca="1" si="23"/>
        <v>0.28061064829238136</v>
      </c>
      <c r="AN39" s="60">
        <f t="shared" ca="1" si="24"/>
        <v>0.27333460431004458</v>
      </c>
      <c r="AO39" s="60">
        <f t="shared" ca="1" si="25"/>
        <v>0.5257499713006335</v>
      </c>
      <c r="AP39" s="60">
        <f t="shared" ca="1" si="26"/>
        <v>0.31354426525182438</v>
      </c>
      <c r="AQ39" s="60">
        <f t="shared" ca="1" si="27"/>
        <v>0.47269733944275627</v>
      </c>
      <c r="AR39" s="60">
        <f t="shared" ca="1" si="3"/>
        <v>0.4222359441180587</v>
      </c>
      <c r="AS39" s="60">
        <f t="shared" ca="1" si="4"/>
        <v>0.4080597920183181</v>
      </c>
      <c r="AT39" s="60">
        <f t="shared" ca="1" si="5"/>
        <v>0.47198292063757913</v>
      </c>
      <c r="AU39" s="60">
        <f t="shared" ca="1" si="6"/>
        <v>0.38027131666276942</v>
      </c>
      <c r="AV39" s="60">
        <f t="shared" ca="1" si="7"/>
        <v>0.18548355629245147</v>
      </c>
      <c r="AW39" s="60">
        <f t="shared" ca="1" si="8"/>
        <v>0.34615986550010625</v>
      </c>
      <c r="AX39" s="60">
        <f t="shared" ca="1" si="9"/>
        <v>0.51799611093049447</v>
      </c>
      <c r="AY39" s="60">
        <f t="shared" ca="1" si="10"/>
        <v>0.45323177734252024</v>
      </c>
      <c r="AZ39" s="60">
        <f t="shared" ca="1" si="11"/>
        <v>0.35596596736569708</v>
      </c>
      <c r="BA39" s="60"/>
      <c r="BB39" s="60"/>
      <c r="BC39" s="60"/>
      <c r="BD39" s="60"/>
      <c r="BE39" s="60"/>
      <c r="BF39" s="60"/>
      <c r="BG39" s="60"/>
      <c r="BH39" s="60"/>
      <c r="BI39" s="60"/>
      <c r="BJ39" s="60"/>
      <c r="BK39" s="60"/>
      <c r="BL39" s="60"/>
      <c r="BM39" s="60"/>
      <c r="BN39" s="60"/>
      <c r="BO39" s="60"/>
      <c r="BP39" s="60"/>
      <c r="BQ39" s="60"/>
      <c r="BR39" s="60"/>
      <c r="BS39" s="60"/>
      <c r="BT39" s="60"/>
      <c r="BU39" s="60"/>
      <c r="BV39" s="60"/>
      <c r="BW39" s="60"/>
      <c r="BX39" s="60"/>
    </row>
    <row r="40" spans="1:76">
      <c r="A40" s="5" t="str">
        <f t="shared" si="31"/>
        <v>24: Kill Bill: Vol. 1 (2003)</v>
      </c>
      <c r="B40" s="26">
        <f>IF(correlations!B73&lt;&gt;0,'Modified Weights'!B$5,0)</f>
        <v>0.49300760515325925</v>
      </c>
      <c r="C40" s="26">
        <f>IF(correlations!C73&lt;&gt;0,'Modified Weights'!C$5,0)</f>
        <v>0.42223642660835542</v>
      </c>
      <c r="D40" s="26">
        <f>IF(correlations!D73&lt;&gt;0,'Modified Weights'!D$5,0)</f>
        <v>0.46833329437099369</v>
      </c>
      <c r="E40" s="26">
        <f>IF(correlations!E73&lt;&gt;0,'Modified Weights'!E$5,0)</f>
        <v>0</v>
      </c>
      <c r="F40" s="26">
        <f>IF(correlations!F73&lt;&gt;0,'Modified Weights'!F$5,0)</f>
        <v>0.43899155441463594</v>
      </c>
      <c r="G40" s="26">
        <f>IF(correlations!G73&lt;&gt;0,'Modified Weights'!G$5,0)</f>
        <v>0</v>
      </c>
      <c r="H40" s="26">
        <f>IF(correlations!H73&lt;&gt;0,'Modified Weights'!H$5,0)</f>
        <v>0.24769327229404767</v>
      </c>
      <c r="I40" s="26">
        <f>IF(correlations!I73&lt;&gt;0,'Modified Weights'!I$5,0)</f>
        <v>0.26424949075041737</v>
      </c>
      <c r="J40" s="26">
        <f>IF(correlations!J73&lt;&gt;0,'Modified Weights'!J$5,0)</f>
        <v>0.38713264586848378</v>
      </c>
      <c r="K40" s="26">
        <f>IF(correlations!K73&lt;&gt;0,'Modified Weights'!K$5,0)</f>
        <v>0.25886569181649749</v>
      </c>
      <c r="L40" s="26">
        <f>IF(correlations!L73&lt;&gt;0,'Modified Weights'!L$5,0)</f>
        <v>0.27833468677407003</v>
      </c>
      <c r="M40" s="26">
        <f>IF(correlations!M73&lt;&gt;0,'Modified Weights'!M$5,0)</f>
        <v>0.26442478716072465</v>
      </c>
      <c r="N40" s="26">
        <f>IF(correlations!N73&lt;&gt;0,'Modified Weights'!N$5,0)</f>
        <v>0.290591240789001</v>
      </c>
      <c r="O40" s="26">
        <f>IF(correlations!O73&lt;&gt;0,'Modified Weights'!O$5,0)</f>
        <v>0.53906585139435703</v>
      </c>
      <c r="P40" s="26">
        <f>IF(correlations!P73&lt;&gt;0,'Modified Weights'!P$5,0)</f>
        <v>0.29682614716644024</v>
      </c>
      <c r="Q40" s="26">
        <f>IF(correlations!Q73&lt;&gt;0,'Modified Weights'!Q$5,0)</f>
        <v>0.47571090136593314</v>
      </c>
      <c r="R40" s="26">
        <f>IF(correlations!R73&lt;&gt;0,'Modified Weights'!R$5,0)</f>
        <v>0</v>
      </c>
      <c r="S40" s="26">
        <f>IF(correlations!S73&lt;&gt;0,'Modified Weights'!S$5,0)</f>
        <v>0.42223642660835542</v>
      </c>
      <c r="T40" s="26">
        <f>IF(correlations!T73&lt;&gt;0,'Modified Weights'!T$5,0)</f>
        <v>0</v>
      </c>
      <c r="U40" s="26">
        <f>IF(correlations!U73&lt;&gt;0,'Modified Weights'!U$5,0)</f>
        <v>0.40380887559327872</v>
      </c>
      <c r="V40" s="26">
        <f>IF(correlations!V73&lt;&gt;0,'Modified Weights'!V$5,0)</f>
        <v>0.14924669844661778</v>
      </c>
      <c r="W40" s="26">
        <f>IF(correlations!W73&lt;&gt;0,'Modified Weights'!W$5,0)</f>
        <v>0.31571202585390812</v>
      </c>
      <c r="X40" s="26">
        <f>IF(correlations!X73&lt;&gt;0,'Modified Weights'!X$5,0)</f>
        <v>0.47497369617752921</v>
      </c>
      <c r="Y40" s="26">
        <f>IF(correlations!Y73&lt;&gt;0,'Modified Weights'!Y$5,0)</f>
        <v>0.47236055541883315</v>
      </c>
      <c r="Z40" s="26">
        <f>IF(correlations!Z73&lt;&gt;0,'Modified Weights'!Z$5,0)</f>
        <v>0.37985626502293046</v>
      </c>
      <c r="AA40" s="26"/>
      <c r="AB40" s="60">
        <f t="shared" ca="1" si="2"/>
        <v>0.50137256352600656</v>
      </c>
      <c r="AC40" s="60">
        <f t="shared" ca="1" si="13"/>
        <v>0.47193258737508825</v>
      </c>
      <c r="AD40" s="60">
        <f t="shared" ca="1" si="14"/>
        <v>0.46945340436407668</v>
      </c>
      <c r="AE40" s="60">
        <f t="shared" ca="1" si="15"/>
        <v>0.35334512403015239</v>
      </c>
      <c r="AF40" s="60">
        <f t="shared" ca="1" si="16"/>
        <v>0.43991031193690056</v>
      </c>
      <c r="AG40" s="60">
        <f t="shared" ca="1" si="17"/>
        <v>0.45154288208321314</v>
      </c>
      <c r="AH40" s="60">
        <f t="shared" ca="1" si="18"/>
        <v>0.30633345864043965</v>
      </c>
      <c r="AI40" s="60">
        <f t="shared" ca="1" si="19"/>
        <v>0.28083006524816317</v>
      </c>
      <c r="AJ40" s="60">
        <f t="shared" ca="1" si="20"/>
        <v>0.42459867374007704</v>
      </c>
      <c r="AK40" s="60">
        <f t="shared" ca="1" si="21"/>
        <v>0.26032806966456379</v>
      </c>
      <c r="AL40" s="60">
        <f t="shared" ca="1" si="22"/>
        <v>0.27923665367923278</v>
      </c>
      <c r="AM40" s="60">
        <f t="shared" ca="1" si="23"/>
        <v>0.28061064829238136</v>
      </c>
      <c r="AN40" s="60">
        <f t="shared" ca="1" si="24"/>
        <v>0.27333460431004458</v>
      </c>
      <c r="AO40" s="60">
        <f t="shared" ca="1" si="25"/>
        <v>0.5257499713006335</v>
      </c>
      <c r="AP40" s="60">
        <f t="shared" ca="1" si="26"/>
        <v>0.31354426525182438</v>
      </c>
      <c r="AQ40" s="60">
        <f t="shared" ca="1" si="27"/>
        <v>0.47269733944275627</v>
      </c>
      <c r="AR40" s="60">
        <f t="shared" ca="1" si="3"/>
        <v>0.4222359441180587</v>
      </c>
      <c r="AS40" s="60">
        <f t="shared" ca="1" si="4"/>
        <v>0.4080597920183181</v>
      </c>
      <c r="AT40" s="60">
        <f t="shared" ca="1" si="5"/>
        <v>0.47198292063757913</v>
      </c>
      <c r="AU40" s="60">
        <f t="shared" ca="1" si="6"/>
        <v>0.38027131666276942</v>
      </c>
      <c r="AV40" s="60">
        <f t="shared" ca="1" si="7"/>
        <v>0.18548355629245147</v>
      </c>
      <c r="AW40" s="60">
        <f t="shared" ca="1" si="8"/>
        <v>0.34615986550010625</v>
      </c>
      <c r="AX40" s="60">
        <f t="shared" ca="1" si="9"/>
        <v>0.51799611093049447</v>
      </c>
      <c r="AY40" s="60">
        <f t="shared" ca="1" si="10"/>
        <v>0.45323177734252024</v>
      </c>
      <c r="AZ40" s="60">
        <f t="shared" ca="1" si="11"/>
        <v>0.35596596736569708</v>
      </c>
      <c r="BA40" s="60"/>
      <c r="BB40" s="60"/>
      <c r="BC40" s="60"/>
      <c r="BD40" s="60"/>
      <c r="BE40" s="60"/>
      <c r="BF40" s="60"/>
      <c r="BG40" s="60"/>
      <c r="BH40" s="60"/>
      <c r="BI40" s="60"/>
      <c r="BJ40" s="60"/>
      <c r="BK40" s="60"/>
      <c r="BL40" s="60"/>
      <c r="BM40" s="60"/>
      <c r="BN40" s="60"/>
      <c r="BO40" s="60"/>
      <c r="BP40" s="60"/>
      <c r="BQ40" s="60"/>
      <c r="BR40" s="60"/>
      <c r="BS40" s="60"/>
      <c r="BT40" s="60"/>
      <c r="BU40" s="60"/>
      <c r="BV40" s="60"/>
      <c r="BW40" s="60"/>
      <c r="BX40" s="60"/>
    </row>
    <row r="41" spans="1:76">
      <c r="A41" s="5" t="str">
        <f t="shared" si="31"/>
        <v>24: Kill Bill: Vol. 1 (2003)</v>
      </c>
      <c r="B41" s="26">
        <f>IF(correlations!B74&lt;&gt;0,'Modified Weights'!B$6,0)</f>
        <v>0.48053660218278615</v>
      </c>
      <c r="C41" s="26">
        <f>IF(correlations!C74&lt;&gt;0,'Modified Weights'!C$6,0)</f>
        <v>0.41443820151070604</v>
      </c>
      <c r="D41" s="26">
        <f>IF(correlations!D74&lt;&gt;0,'Modified Weights'!D$6,0)</f>
        <v>0.37322578372742299</v>
      </c>
      <c r="E41" s="26">
        <f>IF(correlations!E74&lt;&gt;0,'Modified Weights'!E$6,0)</f>
        <v>0.28275572409412869</v>
      </c>
      <c r="F41" s="26">
        <f>IF(correlations!F74&lt;&gt;0,'Modified Weights'!F$6,0)</f>
        <v>0</v>
      </c>
      <c r="G41" s="26">
        <f>IF(correlations!G74&lt;&gt;0,'Modified Weights'!G$6,0)</f>
        <v>0.39943642888722536</v>
      </c>
      <c r="H41" s="26">
        <f>IF(correlations!H74&lt;&gt;0,'Modified Weights'!H$6,0)</f>
        <v>0.2271298649307886</v>
      </c>
      <c r="I41" s="26">
        <f>IF(correlations!I74&lt;&gt;0,'Modified Weights'!I$6,0)</f>
        <v>0.22921932957789437</v>
      </c>
      <c r="J41" s="26">
        <f>IF(correlations!J74&lt;&gt;0,'Modified Weights'!J$6,0)</f>
        <v>0</v>
      </c>
      <c r="K41" s="26">
        <f>IF(correlations!K74&lt;&gt;0,'Modified Weights'!K$6,0)</f>
        <v>0.25252866387786765</v>
      </c>
      <c r="L41" s="26">
        <f>IF(correlations!L74&lt;&gt;0,'Modified Weights'!L$6,0)</f>
        <v>0</v>
      </c>
      <c r="M41" s="26">
        <f>IF(correlations!M74&lt;&gt;0,'Modified Weights'!M$6,0)</f>
        <v>0.25252866387786765</v>
      </c>
      <c r="N41" s="26">
        <f>IF(correlations!N74&lt;&gt;0,'Modified Weights'!N$6,0)</f>
        <v>0.26126836282372301</v>
      </c>
      <c r="O41" s="26">
        <f>IF(correlations!O74&lt;&gt;0,'Modified Weights'!O$6,0)</f>
        <v>0.52599044278760332</v>
      </c>
      <c r="P41" s="26">
        <f>IF(correlations!P74&lt;&gt;0,'Modified Weights'!P$6,0)</f>
        <v>0.28039233696684568</v>
      </c>
      <c r="Q41" s="26">
        <f>IF(correlations!Q74&lt;&gt;0,'Modified Weights'!Q$6,0)</f>
        <v>0.42322462884387124</v>
      </c>
      <c r="R41" s="26">
        <f>IF(correlations!R74&lt;&gt;0,'Modified Weights'!R$6,0)</f>
        <v>0.39943642888722536</v>
      </c>
      <c r="S41" s="26">
        <f>IF(correlations!S74&lt;&gt;0,'Modified Weights'!S$6,0)</f>
        <v>0.37267558897264119</v>
      </c>
      <c r="T41" s="26">
        <f>IF(correlations!T74&lt;&gt;0,'Modified Weights'!T$6,0)</f>
        <v>0.40704352695380308</v>
      </c>
      <c r="U41" s="26">
        <f>IF(correlations!U74&lt;&gt;0,'Modified Weights'!U$6,0)</f>
        <v>0.30580326092025339</v>
      </c>
      <c r="V41" s="26">
        <f>IF(correlations!V74&lt;&gt;0,'Modified Weights'!V$6,0)</f>
        <v>0</v>
      </c>
      <c r="W41" s="26">
        <f>IF(correlations!W74&lt;&gt;0,'Modified Weights'!W$6,0)</f>
        <v>0.26252037536330569</v>
      </c>
      <c r="X41" s="26">
        <f>IF(correlations!X74&lt;&gt;0,'Modified Weights'!X$6,0)</f>
        <v>0.45527378286540937</v>
      </c>
      <c r="Y41" s="26">
        <f>IF(correlations!Y74&lt;&gt;0,'Modified Weights'!Y$6,0)</f>
        <v>0.46411014776485626</v>
      </c>
      <c r="Z41" s="26">
        <f>IF(correlations!Z74&lt;&gt;0,'Modified Weights'!Z$6,0)</f>
        <v>0.37426379831369133</v>
      </c>
      <c r="AA41" s="26"/>
      <c r="AB41" s="60">
        <f t="shared" ca="1" si="2"/>
        <v>0.50137256352600656</v>
      </c>
      <c r="AC41" s="60">
        <f t="shared" ca="1" si="13"/>
        <v>0.47193258737508825</v>
      </c>
      <c r="AD41" s="60">
        <f t="shared" ca="1" si="14"/>
        <v>0.46945340436407668</v>
      </c>
      <c r="AE41" s="60">
        <f t="shared" ca="1" si="15"/>
        <v>0.35334512403015239</v>
      </c>
      <c r="AF41" s="60">
        <f t="shared" ca="1" si="16"/>
        <v>0.43991031193690056</v>
      </c>
      <c r="AG41" s="60">
        <f t="shared" ca="1" si="17"/>
        <v>0.45154288208321314</v>
      </c>
      <c r="AH41" s="60">
        <f t="shared" ca="1" si="18"/>
        <v>0.30633345864043965</v>
      </c>
      <c r="AI41" s="60">
        <f t="shared" ca="1" si="19"/>
        <v>0.28083006524816317</v>
      </c>
      <c r="AJ41" s="60">
        <f t="shared" ca="1" si="20"/>
        <v>0.42459867374007704</v>
      </c>
      <c r="AK41" s="60">
        <f t="shared" ca="1" si="21"/>
        <v>0.26032806966456379</v>
      </c>
      <c r="AL41" s="60">
        <f t="shared" ca="1" si="22"/>
        <v>0.27923665367923278</v>
      </c>
      <c r="AM41" s="60">
        <f t="shared" ca="1" si="23"/>
        <v>0.28061064829238136</v>
      </c>
      <c r="AN41" s="60">
        <f t="shared" ca="1" si="24"/>
        <v>0.27333460431004458</v>
      </c>
      <c r="AO41" s="60">
        <f t="shared" ca="1" si="25"/>
        <v>0.5257499713006335</v>
      </c>
      <c r="AP41" s="60">
        <f t="shared" ca="1" si="26"/>
        <v>0.31354426525182438</v>
      </c>
      <c r="AQ41" s="60">
        <f t="shared" ca="1" si="27"/>
        <v>0.47269733944275627</v>
      </c>
      <c r="AR41" s="60">
        <f t="shared" ca="1" si="3"/>
        <v>0.4222359441180587</v>
      </c>
      <c r="AS41" s="60">
        <f t="shared" ca="1" si="4"/>
        <v>0.4080597920183181</v>
      </c>
      <c r="AT41" s="60">
        <f t="shared" ca="1" si="5"/>
        <v>0.47198292063757913</v>
      </c>
      <c r="AU41" s="60">
        <f t="shared" ca="1" si="6"/>
        <v>0.38027131666276942</v>
      </c>
      <c r="AV41" s="60">
        <f t="shared" ca="1" si="7"/>
        <v>0.18548355629245147</v>
      </c>
      <c r="AW41" s="60">
        <f t="shared" ca="1" si="8"/>
        <v>0.34615986550010625</v>
      </c>
      <c r="AX41" s="60">
        <f t="shared" ca="1" si="9"/>
        <v>0.51799611093049447</v>
      </c>
      <c r="AY41" s="60">
        <f t="shared" ca="1" si="10"/>
        <v>0.45323177734252024</v>
      </c>
      <c r="AZ41" s="60">
        <f t="shared" ca="1" si="11"/>
        <v>0.35596596736569708</v>
      </c>
      <c r="BA41" s="60"/>
      <c r="BB41" s="60"/>
      <c r="BC41" s="60"/>
      <c r="BD41" s="60"/>
      <c r="BE41" s="60"/>
      <c r="BF41" s="60"/>
      <c r="BG41" s="60"/>
      <c r="BH41" s="60"/>
      <c r="BI41" s="60"/>
      <c r="BJ41" s="60"/>
      <c r="BK41" s="60"/>
      <c r="BL41" s="60"/>
      <c r="BM41" s="60"/>
      <c r="BN41" s="60"/>
      <c r="BO41" s="60"/>
      <c r="BP41" s="60"/>
      <c r="BQ41" s="60"/>
      <c r="BR41" s="60"/>
      <c r="BS41" s="60"/>
      <c r="BT41" s="60"/>
      <c r="BU41" s="60"/>
      <c r="BV41" s="60"/>
      <c r="BW41" s="60"/>
      <c r="BX41" s="60"/>
    </row>
    <row r="42" spans="1:76">
      <c r="A42" s="5" t="str">
        <f t="shared" si="31"/>
        <v>24: Kill Bill: Vol. 1 (2003)</v>
      </c>
      <c r="B42" s="26">
        <f>IF(correlations!B75&lt;&gt;0,'Modified Weights'!B$7,0)</f>
        <v>0.46460996868120108</v>
      </c>
      <c r="C42" s="26">
        <f>IF(correlations!C75&lt;&gt;0,'Modified Weights'!C$7,0)</f>
        <v>0</v>
      </c>
      <c r="D42" s="26">
        <f>IF(correlations!D75&lt;&gt;0,'Modified Weights'!D$7,0)</f>
        <v>0.36756756756756787</v>
      </c>
      <c r="E42" s="26">
        <f>IF(correlations!E75&lt;&gt;0,'Modified Weights'!E$7,0)</f>
        <v>0.25965984359917371</v>
      </c>
      <c r="F42" s="26">
        <f>IF(correlations!F75&lt;&gt;0,'Modified Weights'!F$7,0)</f>
        <v>0.37985626502293046</v>
      </c>
      <c r="G42" s="26">
        <f>IF(correlations!G75&lt;&gt;0,'Modified Weights'!G$7,0)</f>
        <v>0.38713264586848378</v>
      </c>
      <c r="H42" s="26">
        <f>IF(correlations!H75&lt;&gt;0,'Modified Weights'!H$7,0)</f>
        <v>0.19365960183726966</v>
      </c>
      <c r="I42" s="26">
        <f>IF(correlations!I75&lt;&gt;0,'Modified Weights'!I$7,0)</f>
        <v>0.21476007349626267</v>
      </c>
      <c r="J42" s="26">
        <f>IF(correlations!J75&lt;&gt;0,'Modified Weights'!J$7,0)</f>
        <v>0.36005629545020651</v>
      </c>
      <c r="K42" s="26">
        <f>IF(correlations!K75&lt;&gt;0,'Modified Weights'!K$7,0)</f>
        <v>0.21087949693739588</v>
      </c>
      <c r="L42" s="26">
        <f>IF(correlations!L75&lt;&gt;0,'Modified Weights'!L$7,0)</f>
        <v>0.24328325135114928</v>
      </c>
      <c r="M42" s="26">
        <f>IF(correlations!M75&lt;&gt;0,'Modified Weights'!M$7,0)</f>
        <v>0.19710516591041297</v>
      </c>
      <c r="N42" s="26">
        <f>IF(correlations!N75&lt;&gt;0,'Modified Weights'!N$7,0)</f>
        <v>0.18121021790485745</v>
      </c>
      <c r="O42" s="26">
        <f>IF(correlations!O75&lt;&gt;0,'Modified Weights'!O$7,0)</f>
        <v>0.47549485227568483</v>
      </c>
      <c r="P42" s="26">
        <f>IF(correlations!P75&lt;&gt;0,'Modified Weights'!P$7,0)</f>
        <v>0.26252037536330569</v>
      </c>
      <c r="Q42" s="26">
        <f>IF(correlations!Q75&lt;&gt;0,'Modified Weights'!Q$7,0)</f>
        <v>0</v>
      </c>
      <c r="R42" s="26">
        <f>IF(correlations!R75&lt;&gt;0,'Modified Weights'!R$7,0)</f>
        <v>0.37426379831369133</v>
      </c>
      <c r="S42" s="26">
        <f>IF(correlations!S75&lt;&gt;0,'Modified Weights'!S$7,0)</f>
        <v>0.36064387194709613</v>
      </c>
      <c r="T42" s="26">
        <f>IF(correlations!T75&lt;&gt;0,'Modified Weights'!T$7,0)</f>
        <v>0.40380887559327872</v>
      </c>
      <c r="U42" s="26">
        <f>IF(correlations!U75&lt;&gt;0,'Modified Weights'!U$7,0)</f>
        <v>0.28039233696684568</v>
      </c>
      <c r="V42" s="26">
        <f>IF(correlations!V75&lt;&gt;0,'Modified Weights'!V$7,0)</f>
        <v>0.14367186460137429</v>
      </c>
      <c r="W42" s="26">
        <f>IF(correlations!W75&lt;&gt;0,'Modified Weights'!W$7,0)</f>
        <v>0.24072770522228643</v>
      </c>
      <c r="X42" s="26">
        <f>IF(correlations!X75&lt;&gt;0,'Modified Weights'!X$7,0)</f>
        <v>0.44902524381160436</v>
      </c>
      <c r="Y42" s="26">
        <f>IF(correlations!Y75&lt;&gt;0,'Modified Weights'!Y$7,0)</f>
        <v>0.42322462884387124</v>
      </c>
      <c r="Z42" s="26">
        <f>IF(correlations!Z75&lt;&gt;0,'Modified Weights'!Z$7,0)</f>
        <v>0.27967705678590876</v>
      </c>
      <c r="AA42" s="26"/>
      <c r="AB42" s="60">
        <f t="shared" ca="1" si="2"/>
        <v>0.50137256352600656</v>
      </c>
      <c r="AC42" s="60">
        <f t="shared" ca="1" si="13"/>
        <v>0.47193258737508825</v>
      </c>
      <c r="AD42" s="60">
        <f t="shared" ca="1" si="14"/>
        <v>0.46945340436407668</v>
      </c>
      <c r="AE42" s="60">
        <f t="shared" ca="1" si="15"/>
        <v>0.35334512403015239</v>
      </c>
      <c r="AF42" s="60">
        <f t="shared" ca="1" si="16"/>
        <v>0.43991031193690056</v>
      </c>
      <c r="AG42" s="60">
        <f t="shared" ca="1" si="17"/>
        <v>0.45154288208321314</v>
      </c>
      <c r="AH42" s="60">
        <f t="shared" ca="1" si="18"/>
        <v>0.30633345864043965</v>
      </c>
      <c r="AI42" s="60">
        <f t="shared" ca="1" si="19"/>
        <v>0.28083006524816317</v>
      </c>
      <c r="AJ42" s="60">
        <f t="shared" ca="1" si="20"/>
        <v>0.42459867374007704</v>
      </c>
      <c r="AK42" s="60">
        <f t="shared" ca="1" si="21"/>
        <v>0.26032806966456379</v>
      </c>
      <c r="AL42" s="60">
        <f t="shared" ca="1" si="22"/>
        <v>0.27923665367923278</v>
      </c>
      <c r="AM42" s="60">
        <f t="shared" ca="1" si="23"/>
        <v>0.28061064829238136</v>
      </c>
      <c r="AN42" s="60">
        <f t="shared" ca="1" si="24"/>
        <v>0.27333460431004458</v>
      </c>
      <c r="AO42" s="60">
        <f t="shared" ca="1" si="25"/>
        <v>0.5257499713006335</v>
      </c>
      <c r="AP42" s="60">
        <f t="shared" ca="1" si="26"/>
        <v>0.31354426525182438</v>
      </c>
      <c r="AQ42" s="60">
        <f t="shared" ca="1" si="27"/>
        <v>0.47269733944275627</v>
      </c>
      <c r="AR42" s="60">
        <f t="shared" ca="1" si="3"/>
        <v>0.4222359441180587</v>
      </c>
      <c r="AS42" s="60">
        <f t="shared" ca="1" si="4"/>
        <v>0.4080597920183181</v>
      </c>
      <c r="AT42" s="60">
        <f t="shared" ca="1" si="5"/>
        <v>0.47198292063757913</v>
      </c>
      <c r="AU42" s="60">
        <f t="shared" ca="1" si="6"/>
        <v>0.38027131666276942</v>
      </c>
      <c r="AV42" s="60">
        <f t="shared" ca="1" si="7"/>
        <v>0.18548355629245147</v>
      </c>
      <c r="AW42" s="60">
        <f t="shared" ca="1" si="8"/>
        <v>0.34615986550010625</v>
      </c>
      <c r="AX42" s="60">
        <f t="shared" ca="1" si="9"/>
        <v>0.51799611093049447</v>
      </c>
      <c r="AY42" s="60">
        <f t="shared" ca="1" si="10"/>
        <v>0.45323177734252024</v>
      </c>
      <c r="AZ42" s="60">
        <f t="shared" ca="1" si="11"/>
        <v>0.35596596736569708</v>
      </c>
      <c r="BA42" s="60"/>
      <c r="BB42" s="60"/>
      <c r="BC42" s="60"/>
      <c r="BD42" s="60"/>
      <c r="BE42" s="60"/>
      <c r="BF42" s="60"/>
      <c r="BG42" s="60"/>
      <c r="BH42" s="60"/>
      <c r="BI42" s="60"/>
      <c r="BJ42" s="60"/>
      <c r="BK42" s="60"/>
      <c r="BL42" s="60"/>
      <c r="BM42" s="60"/>
      <c r="BN42" s="60"/>
      <c r="BO42" s="60"/>
      <c r="BP42" s="60"/>
      <c r="BQ42" s="60"/>
      <c r="BR42" s="60"/>
      <c r="BS42" s="60"/>
      <c r="BT42" s="60"/>
      <c r="BU42" s="60"/>
      <c r="BV42" s="60"/>
      <c r="BW42" s="60"/>
      <c r="BX42" s="60"/>
    </row>
    <row r="43" spans="1:76">
      <c r="A43" s="20" t="s">
        <v>6</v>
      </c>
      <c r="B43" s="26">
        <f>IF(correlations!B76&lt;&gt;0,'Modified Weights'!B$3,0)</f>
        <v>0.55108883721563151</v>
      </c>
      <c r="C43" s="26">
        <f>IF(correlations!C76&lt;&gt;0,'Modified Weights'!C$3,0)</f>
        <v>0.56244873874488854</v>
      </c>
      <c r="D43" s="26">
        <f>IF(correlations!D76&lt;&gt;0,'Modified Weights'!D$3,0)</f>
        <v>0.66716825348801723</v>
      </c>
      <c r="E43" s="26">
        <f>IF(correlations!E76&lt;&gt;0,'Modified Weights'!E$3,0)</f>
        <v>0</v>
      </c>
      <c r="F43" s="26">
        <f>IF(correlations!F76&lt;&gt;0,'Modified Weights'!F$3,0)</f>
        <v>0</v>
      </c>
      <c r="G43" s="26">
        <f>IF(correlations!G76&lt;&gt;0,'Modified Weights'!G$3,0)</f>
        <v>0.53906585139435703</v>
      </c>
      <c r="H43" s="26">
        <f>IF(correlations!H76&lt;&gt;0,'Modified Weights'!H$3,0)</f>
        <v>0</v>
      </c>
      <c r="I43" s="26">
        <f>IF(correlations!I76&lt;&gt;0,'Modified Weights'!I$3,0)</f>
        <v>0</v>
      </c>
      <c r="J43" s="26">
        <f>IF(correlations!J76&lt;&gt;0,'Modified Weights'!J$3,0)</f>
        <v>0</v>
      </c>
      <c r="K43" s="26">
        <f>IF(correlations!K76&lt;&gt;0,'Modified Weights'!K$3,0)</f>
        <v>0.31571202585390812</v>
      </c>
      <c r="L43" s="26">
        <f>IF(correlations!L76&lt;&gt;0,'Modified Weights'!L$3,0)</f>
        <v>0.31257295249758305</v>
      </c>
      <c r="M43" s="26">
        <f>IF(correlations!M76&lt;&gt;0,'Modified Weights'!M$3,0)</f>
        <v>0.40859237613621341</v>
      </c>
      <c r="N43" s="26">
        <f>IF(correlations!N76&lt;&gt;0,'Modified Weights'!N$3,0)</f>
        <v>0</v>
      </c>
      <c r="O43" s="26">
        <f>IF(correlations!O76&lt;&gt;0,'Modified Weights'!O$3,0)</f>
        <v>0.66851595362183669</v>
      </c>
      <c r="P43" s="26">
        <f>IF(correlations!P76&lt;&gt;0,'Modified Weights'!P$3,0)</f>
        <v>0.41443820151070604</v>
      </c>
      <c r="Q43" s="26">
        <f>IF(correlations!Q76&lt;&gt;0,'Modified Weights'!Q$3,0)</f>
        <v>0.50324684492481753</v>
      </c>
      <c r="R43" s="26">
        <f>IF(correlations!R76&lt;&gt;0,'Modified Weights'!R$3,0)</f>
        <v>0</v>
      </c>
      <c r="S43" s="26">
        <f>IF(correlations!S76&lt;&gt;0,'Modified Weights'!S$3,0)</f>
        <v>0</v>
      </c>
      <c r="T43" s="26">
        <f>IF(correlations!T76&lt;&gt;0,'Modified Weights'!T$3,0)</f>
        <v>0</v>
      </c>
      <c r="U43" s="26">
        <f>IF(correlations!U76&lt;&gt;0,'Modified Weights'!U$3,0)</f>
        <v>0.47236055541883315</v>
      </c>
      <c r="V43" s="26">
        <f>IF(correlations!V76&lt;&gt;0,'Modified Weights'!V$3,0)</f>
        <v>0</v>
      </c>
      <c r="W43" s="26">
        <f>IF(correlations!W76&lt;&gt;0,'Modified Weights'!W$3,0)</f>
        <v>0</v>
      </c>
      <c r="X43" s="26">
        <f>IF(correlations!X76&lt;&gt;0,'Modified Weights'!X$3,0)</f>
        <v>0.66851595362183669</v>
      </c>
      <c r="Y43" s="26">
        <f>IF(correlations!Y76&lt;&gt;0,'Modified Weights'!Y$3,0)</f>
        <v>0.66716825348801723</v>
      </c>
      <c r="Z43" s="26">
        <f>IF(correlations!Z76&lt;&gt;0,'Modified Weights'!Z$3,0)</f>
        <v>0.43552033876932245</v>
      </c>
      <c r="AA43" s="26"/>
      <c r="AB43" s="60">
        <f t="shared" ca="1" si="2"/>
        <v>0.52204822118444538</v>
      </c>
      <c r="AC43" s="60">
        <f t="shared" ca="1" si="13"/>
        <v>0.49109738266321568</v>
      </c>
      <c r="AD43" s="60">
        <f t="shared" ca="1" si="14"/>
        <v>0.56775077392950546</v>
      </c>
      <c r="AE43" s="60">
        <f t="shared" ca="1" si="15"/>
        <v>0.46894187303190249</v>
      </c>
      <c r="AF43" s="60">
        <f t="shared" ca="1" si="16"/>
        <v>0.47039671415501794</v>
      </c>
      <c r="AG43" s="60">
        <f t="shared" ca="1" si="17"/>
        <v>0.51548833238656921</v>
      </c>
      <c r="AH43" s="60">
        <f t="shared" ca="1" si="18"/>
        <v>0.37029260881137999</v>
      </c>
      <c r="AI43" s="60" t="e">
        <f t="shared" ca="1" si="19"/>
        <v>#DIV/0!</v>
      </c>
      <c r="AJ43" s="60">
        <f t="shared" ca="1" si="20"/>
        <v>0.44604078347328446</v>
      </c>
      <c r="AK43" s="60">
        <f t="shared" ca="1" si="21"/>
        <v>0.28351973663972263</v>
      </c>
      <c r="AL43" s="60">
        <f t="shared" ca="1" si="22"/>
        <v>0.29655907896584122</v>
      </c>
      <c r="AM43" s="60">
        <f t="shared" ca="1" si="23"/>
        <v>0.30845541501257856</v>
      </c>
      <c r="AN43" s="60">
        <f t="shared" ca="1" si="24"/>
        <v>0.30704517524504238</v>
      </c>
      <c r="AO43" s="60">
        <f t="shared" ca="1" si="25"/>
        <v>0.5831198206264927</v>
      </c>
      <c r="AP43" s="60">
        <f t="shared" ca="1" si="26"/>
        <v>0.34679612433074408</v>
      </c>
      <c r="AQ43" s="60">
        <f t="shared" ca="1" si="27"/>
        <v>0.49188371129767494</v>
      </c>
      <c r="AR43" s="60">
        <f t="shared" ca="1" si="3"/>
        <v>0.48198986390982046</v>
      </c>
      <c r="AS43" s="60">
        <f t="shared" ca="1" si="4"/>
        <v>0.45824458938946283</v>
      </c>
      <c r="AT43" s="60">
        <f t="shared" ca="1" si="5"/>
        <v>0.50778111262013836</v>
      </c>
      <c r="AU43" s="60">
        <f t="shared" ca="1" si="6"/>
        <v>0.44688038521139523</v>
      </c>
      <c r="AV43" s="60">
        <f t="shared" ca="1" si="7"/>
        <v>0.16366717320339616</v>
      </c>
      <c r="AW43" s="60">
        <f t="shared" ca="1" si="8"/>
        <v>0.40903590576278809</v>
      </c>
      <c r="AX43" s="60">
        <f t="shared" ca="1" si="9"/>
        <v>0.60535391589896481</v>
      </c>
      <c r="AY43" s="60">
        <f t="shared" ca="1" si="10"/>
        <v>0.62550946171737576</v>
      </c>
      <c r="AZ43" s="60">
        <f t="shared" ca="1" si="11"/>
        <v>0.41279354405479007</v>
      </c>
      <c r="BA43" s="60"/>
      <c r="BB43" s="60"/>
      <c r="BC43" s="60"/>
      <c r="BD43" s="60"/>
      <c r="BE43" s="60"/>
      <c r="BF43" s="60"/>
      <c r="BG43" s="60"/>
      <c r="BH43" s="60"/>
      <c r="BI43" s="60"/>
      <c r="BJ43" s="60"/>
      <c r="BK43" s="60"/>
      <c r="BL43" s="60"/>
      <c r="BM43" s="60"/>
      <c r="BN43" s="60"/>
      <c r="BO43" s="60"/>
      <c r="BP43" s="60"/>
      <c r="BQ43" s="60"/>
      <c r="BR43" s="60"/>
      <c r="BS43" s="60"/>
      <c r="BT43" s="60"/>
      <c r="BU43" s="60"/>
      <c r="BV43" s="60"/>
      <c r="BW43" s="60"/>
      <c r="BX43" s="60"/>
    </row>
    <row r="44" spans="1:76">
      <c r="A44" s="5" t="str">
        <f t="shared" ref="A44:A47" si="32">A43</f>
        <v>38: Eternal Sunshine of the Spotless Mind (2004)</v>
      </c>
      <c r="B44" s="26">
        <f>IF(correlations!B77&lt;&gt;0,'Modified Weights'!B$4,0)</f>
        <v>0</v>
      </c>
      <c r="C44" s="26">
        <f>IF(correlations!C77&lt;&gt;0,'Modified Weights'!C$4,0)</f>
        <v>0</v>
      </c>
      <c r="D44" s="26">
        <f>IF(correlations!D77&lt;&gt;0,'Modified Weights'!D$4,0)</f>
        <v>0</v>
      </c>
      <c r="E44" s="26">
        <f>IF(correlations!E77&lt;&gt;0,'Modified Weights'!E$4,0)</f>
        <v>0.47497369617752921</v>
      </c>
      <c r="F44" s="26">
        <f>IF(correlations!F77&lt;&gt;0,'Modified Weights'!F$4,0)</f>
        <v>0.46411014776485626</v>
      </c>
      <c r="G44" s="26">
        <f>IF(correlations!G77&lt;&gt;0,'Modified Weights'!G$4,0)</f>
        <v>0</v>
      </c>
      <c r="H44" s="26">
        <f>IF(correlations!H77&lt;&gt;0,'Modified Weights'!H$4,0)</f>
        <v>0</v>
      </c>
      <c r="I44" s="26">
        <f>IF(correlations!I77&lt;&gt;0,'Modified Weights'!I$4,0)</f>
        <v>0</v>
      </c>
      <c r="J44" s="26">
        <f>IF(correlations!J77&lt;&gt;0,'Modified Weights'!J$4,0)</f>
        <v>0.47549485227568483</v>
      </c>
      <c r="K44" s="26">
        <f>IF(correlations!K77&lt;&gt;0,'Modified Weights'!K$4,0)</f>
        <v>0.26365446983714974</v>
      </c>
      <c r="L44" s="26">
        <f>IF(correlations!L77&lt;&gt;0,'Modified Weights'!L$4,0)</f>
        <v>0</v>
      </c>
      <c r="M44" s="26">
        <f>IF(correlations!M77&lt;&gt;0,'Modified Weights'!M$4,0)</f>
        <v>0.28040224837668803</v>
      </c>
      <c r="N44" s="26">
        <f>IF(correlations!N77&lt;&gt;0,'Modified Weights'!N$4,0)</f>
        <v>0</v>
      </c>
      <c r="O44" s="26">
        <f>IF(correlations!O77&lt;&gt;0,'Modified Weights'!O$4,0)</f>
        <v>0.56244873874488854</v>
      </c>
      <c r="P44" s="26">
        <f>IF(correlations!P77&lt;&gt;0,'Modified Weights'!P$4,0)</f>
        <v>0.30413903573293405</v>
      </c>
      <c r="Q44" s="26">
        <f>IF(correlations!Q77&lt;&gt;0,'Modified Weights'!Q$4,0)</f>
        <v>0.48860698263640312</v>
      </c>
      <c r="R44" s="26">
        <f>IF(correlations!R77&lt;&gt;0,'Modified Weights'!R$4,0)</f>
        <v>0.47097212266638172</v>
      </c>
      <c r="S44" s="26">
        <f>IF(correlations!S77&lt;&gt;0,'Modified Weights'!S$4,0)</f>
        <v>0.44902524381160436</v>
      </c>
      <c r="T44" s="26">
        <f>IF(correlations!T77&lt;&gt;0,'Modified Weights'!T$4,0)</f>
        <v>0.52599044278760332</v>
      </c>
      <c r="U44" s="26">
        <f>IF(correlations!U77&lt;&gt;0,'Modified Weights'!U$4,0)</f>
        <v>0</v>
      </c>
      <c r="V44" s="26">
        <f>IF(correlations!V77&lt;&gt;0,'Modified Weights'!V$4,0)</f>
        <v>0.17808764796017454</v>
      </c>
      <c r="W44" s="26">
        <f>IF(correlations!W77&lt;&gt;0,'Modified Weights'!W$4,0)</f>
        <v>0.40859237613621341</v>
      </c>
      <c r="X44" s="26">
        <f>IF(correlations!X77&lt;&gt;0,'Modified Weights'!X$4,0)</f>
        <v>0.54219187817609293</v>
      </c>
      <c r="Y44" s="26">
        <f>IF(correlations!Y77&lt;&gt;0,'Modified Weights'!Y$4,0)</f>
        <v>0.54219187817609293</v>
      </c>
      <c r="Z44" s="26">
        <f>IF(correlations!Z77&lt;&gt;0,'Modified Weights'!Z$4,0)</f>
        <v>0.39006674934025765</v>
      </c>
      <c r="AA44" s="26"/>
      <c r="AB44" s="60">
        <f t="shared" ca="1" si="2"/>
        <v>0.52204822118444538</v>
      </c>
      <c r="AC44" s="60">
        <f t="shared" ca="1" si="13"/>
        <v>0.49109738266321568</v>
      </c>
      <c r="AD44" s="60">
        <f t="shared" ca="1" si="14"/>
        <v>0.56775077392950546</v>
      </c>
      <c r="AE44" s="60">
        <f t="shared" ca="1" si="15"/>
        <v>0.46894187303190249</v>
      </c>
      <c r="AF44" s="60">
        <f t="shared" ca="1" si="16"/>
        <v>0.47039671415501794</v>
      </c>
      <c r="AG44" s="60">
        <f t="shared" ca="1" si="17"/>
        <v>0.51548833238656921</v>
      </c>
      <c r="AH44" s="60">
        <f t="shared" ca="1" si="18"/>
        <v>0.37029260881137999</v>
      </c>
      <c r="AI44" s="60" t="e">
        <f t="shared" ca="1" si="19"/>
        <v>#DIV/0!</v>
      </c>
      <c r="AJ44" s="60">
        <f t="shared" ca="1" si="20"/>
        <v>0.44604078347328446</v>
      </c>
      <c r="AK44" s="60">
        <f t="shared" ca="1" si="21"/>
        <v>0.28351973663972263</v>
      </c>
      <c r="AL44" s="60">
        <f t="shared" ca="1" si="22"/>
        <v>0.29655907896584122</v>
      </c>
      <c r="AM44" s="60">
        <f t="shared" ca="1" si="23"/>
        <v>0.30845541501257856</v>
      </c>
      <c r="AN44" s="60">
        <f t="shared" ca="1" si="24"/>
        <v>0.30704517524504238</v>
      </c>
      <c r="AO44" s="60">
        <f t="shared" ca="1" si="25"/>
        <v>0.5831198206264927</v>
      </c>
      <c r="AP44" s="60">
        <f t="shared" ca="1" si="26"/>
        <v>0.34679612433074408</v>
      </c>
      <c r="AQ44" s="60">
        <f t="shared" ca="1" si="27"/>
        <v>0.49188371129767494</v>
      </c>
      <c r="AR44" s="60">
        <f t="shared" ca="1" si="3"/>
        <v>0.48198986390982046</v>
      </c>
      <c r="AS44" s="60">
        <f t="shared" ca="1" si="4"/>
        <v>0.45824458938946283</v>
      </c>
      <c r="AT44" s="60">
        <f t="shared" ca="1" si="5"/>
        <v>0.50778111262013836</v>
      </c>
      <c r="AU44" s="60">
        <f t="shared" ca="1" si="6"/>
        <v>0.44688038521139523</v>
      </c>
      <c r="AV44" s="60">
        <f t="shared" ca="1" si="7"/>
        <v>0.16366717320339616</v>
      </c>
      <c r="AW44" s="60">
        <f t="shared" ca="1" si="8"/>
        <v>0.40903590576278809</v>
      </c>
      <c r="AX44" s="60">
        <f t="shared" ca="1" si="9"/>
        <v>0.60535391589896481</v>
      </c>
      <c r="AY44" s="60">
        <f t="shared" ca="1" si="10"/>
        <v>0.62550946171737576</v>
      </c>
      <c r="AZ44" s="60">
        <f t="shared" ca="1" si="11"/>
        <v>0.41279354405479007</v>
      </c>
      <c r="BA44" s="60"/>
      <c r="BB44" s="60"/>
      <c r="BC44" s="60"/>
      <c r="BD44" s="60"/>
      <c r="BE44" s="60"/>
      <c r="BF44" s="60"/>
      <c r="BG44" s="60"/>
      <c r="BH44" s="60"/>
      <c r="BI44" s="60"/>
      <c r="BJ44" s="60"/>
      <c r="BK44" s="60"/>
      <c r="BL44" s="60"/>
      <c r="BM44" s="60"/>
      <c r="BN44" s="60"/>
      <c r="BO44" s="60"/>
      <c r="BP44" s="60"/>
      <c r="BQ44" s="60"/>
      <c r="BR44" s="60"/>
      <c r="BS44" s="60"/>
      <c r="BT44" s="60"/>
      <c r="BU44" s="60"/>
      <c r="BV44" s="60"/>
      <c r="BW44" s="60"/>
      <c r="BX44" s="60"/>
    </row>
    <row r="45" spans="1:76">
      <c r="A45" s="5" t="str">
        <f t="shared" si="32"/>
        <v>38: Eternal Sunshine of the Spotless Mind (2004)</v>
      </c>
      <c r="B45" s="26">
        <f>IF(correlations!B78&lt;&gt;0,'Modified Weights'!B$3,0)</f>
        <v>0</v>
      </c>
      <c r="C45" s="26">
        <f>IF(correlations!C78&lt;&gt;0,'Modified Weights'!C$3,0)</f>
        <v>0</v>
      </c>
      <c r="D45" s="26">
        <f>IF(correlations!D78&lt;&gt;0,'Modified Weights'!D$3,0)</f>
        <v>0</v>
      </c>
      <c r="E45" s="26">
        <f>IF(correlations!E78&lt;&gt;0,'Modified Weights'!E$3,0)</f>
        <v>0</v>
      </c>
      <c r="F45" s="26">
        <f>IF(correlations!F78&lt;&gt;0,'Modified Weights'!F$3,0)</f>
        <v>0.47668328054517961</v>
      </c>
      <c r="G45" s="26">
        <f>IF(correlations!G78&lt;&gt;0,'Modified Weights'!G$3,0)</f>
        <v>0.53906585139435703</v>
      </c>
      <c r="H45" s="26">
        <f>IF(correlations!H78&lt;&gt;0,'Modified Weights'!H$3,0)</f>
        <v>0.46291004988627577</v>
      </c>
      <c r="I45" s="26">
        <f>IF(correlations!I78&lt;&gt;0,'Modified Weights'!I$3,0)</f>
        <v>0</v>
      </c>
      <c r="J45" s="26">
        <f>IF(correlations!J78&lt;&gt;0,'Modified Weights'!J$3,0)</f>
        <v>0</v>
      </c>
      <c r="K45" s="26">
        <f>IF(correlations!K78&lt;&gt;0,'Modified Weights'!K$3,0)</f>
        <v>0.31571202585390812</v>
      </c>
      <c r="L45" s="26">
        <f>IF(correlations!L78&lt;&gt;0,'Modified Weights'!L$3,0)</f>
        <v>0.31257295249758305</v>
      </c>
      <c r="M45" s="26">
        <f>IF(correlations!M78&lt;&gt;0,'Modified Weights'!M$3,0)</f>
        <v>0</v>
      </c>
      <c r="N45" s="26">
        <f>IF(correlations!N78&lt;&gt;0,'Modified Weights'!N$3,0)</f>
        <v>0.32349910970108381</v>
      </c>
      <c r="O45" s="26">
        <f>IF(correlations!O78&lt;&gt;0,'Modified Weights'!O$3,0)</f>
        <v>0</v>
      </c>
      <c r="P45" s="26">
        <f>IF(correlations!P78&lt;&gt;0,'Modified Weights'!P$3,0)</f>
        <v>0.41443820151070604</v>
      </c>
      <c r="Q45" s="26">
        <f>IF(correlations!Q78&lt;&gt;0,'Modified Weights'!Q$3,0)</f>
        <v>0.50324684492481753</v>
      </c>
      <c r="R45" s="26">
        <f>IF(correlations!R78&lt;&gt;0,'Modified Weights'!R$3,0)</f>
        <v>0.49300760515325925</v>
      </c>
      <c r="S45" s="26">
        <f>IF(correlations!S78&lt;&gt;0,'Modified Weights'!S$3,0)</f>
        <v>0.47668328054517961</v>
      </c>
      <c r="T45" s="26">
        <f>IF(correlations!T78&lt;&gt;0,'Modified Weights'!T$3,0)</f>
        <v>0.55108883721563151</v>
      </c>
      <c r="U45" s="26">
        <f>IF(correlations!U78&lt;&gt;0,'Modified Weights'!U$3,0)</f>
        <v>0.47236055541883315</v>
      </c>
      <c r="V45" s="26">
        <f>IF(correlations!V78&lt;&gt;0,'Modified Weights'!V$3,0)</f>
        <v>0</v>
      </c>
      <c r="W45" s="26">
        <f>IF(correlations!W78&lt;&gt;0,'Modified Weights'!W$3,0)</f>
        <v>0.50324684492481753</v>
      </c>
      <c r="X45" s="26">
        <f>IF(correlations!X78&lt;&gt;0,'Modified Weights'!X$3,0)</f>
        <v>0</v>
      </c>
      <c r="Y45" s="26">
        <f>IF(correlations!Y78&lt;&gt;0,'Modified Weights'!Y$3,0)</f>
        <v>0.66716825348801723</v>
      </c>
      <c r="Z45" s="26">
        <f>IF(correlations!Z78&lt;&gt;0,'Modified Weights'!Z$3,0)</f>
        <v>0</v>
      </c>
      <c r="AA45" s="26"/>
      <c r="AB45" s="60">
        <f t="shared" ca="1" si="2"/>
        <v>0.52204822118444538</v>
      </c>
      <c r="AC45" s="60">
        <f t="shared" ca="1" si="13"/>
        <v>0.49109738266321568</v>
      </c>
      <c r="AD45" s="60">
        <f t="shared" ca="1" si="14"/>
        <v>0.56775077392950546</v>
      </c>
      <c r="AE45" s="60">
        <f t="shared" ca="1" si="15"/>
        <v>0.46894187303190249</v>
      </c>
      <c r="AF45" s="60">
        <f t="shared" ca="1" si="16"/>
        <v>0.47039671415501794</v>
      </c>
      <c r="AG45" s="60">
        <f t="shared" ca="1" si="17"/>
        <v>0.51548833238656921</v>
      </c>
      <c r="AH45" s="60">
        <f t="shared" ca="1" si="18"/>
        <v>0.37029260881137999</v>
      </c>
      <c r="AI45" s="60" t="e">
        <f t="shared" ca="1" si="19"/>
        <v>#DIV/0!</v>
      </c>
      <c r="AJ45" s="60">
        <f t="shared" ca="1" si="20"/>
        <v>0.44604078347328446</v>
      </c>
      <c r="AK45" s="60">
        <f t="shared" ca="1" si="21"/>
        <v>0.28351973663972263</v>
      </c>
      <c r="AL45" s="60">
        <f t="shared" ca="1" si="22"/>
        <v>0.29655907896584122</v>
      </c>
      <c r="AM45" s="60">
        <f t="shared" ca="1" si="23"/>
        <v>0.30845541501257856</v>
      </c>
      <c r="AN45" s="60">
        <f t="shared" ca="1" si="24"/>
        <v>0.30704517524504238</v>
      </c>
      <c r="AO45" s="60">
        <f t="shared" ca="1" si="25"/>
        <v>0.5831198206264927</v>
      </c>
      <c r="AP45" s="60">
        <f t="shared" ca="1" si="26"/>
        <v>0.34679612433074408</v>
      </c>
      <c r="AQ45" s="60">
        <f t="shared" ca="1" si="27"/>
        <v>0.49188371129767494</v>
      </c>
      <c r="AR45" s="60">
        <f t="shared" ca="1" si="3"/>
        <v>0.48198986390982046</v>
      </c>
      <c r="AS45" s="60">
        <f t="shared" ca="1" si="4"/>
        <v>0.45824458938946283</v>
      </c>
      <c r="AT45" s="60">
        <f t="shared" ca="1" si="5"/>
        <v>0.50778111262013836</v>
      </c>
      <c r="AU45" s="60">
        <f t="shared" ca="1" si="6"/>
        <v>0.44688038521139523</v>
      </c>
      <c r="AV45" s="60">
        <f t="shared" ca="1" si="7"/>
        <v>0.16366717320339616</v>
      </c>
      <c r="AW45" s="60">
        <f t="shared" ca="1" si="8"/>
        <v>0.40903590576278809</v>
      </c>
      <c r="AX45" s="60">
        <f t="shared" ca="1" si="9"/>
        <v>0.60535391589896481</v>
      </c>
      <c r="AY45" s="60">
        <f t="shared" ca="1" si="10"/>
        <v>0.62550946171737576</v>
      </c>
      <c r="AZ45" s="60">
        <f t="shared" ca="1" si="11"/>
        <v>0.41279354405479007</v>
      </c>
      <c r="BA45" s="60"/>
      <c r="BB45" s="60"/>
      <c r="BC45" s="60"/>
      <c r="BD45" s="60"/>
      <c r="BE45" s="60"/>
      <c r="BF45" s="60"/>
      <c r="BG45" s="60"/>
      <c r="BH45" s="60"/>
      <c r="BI45" s="60"/>
      <c r="BJ45" s="60"/>
      <c r="BK45" s="60"/>
      <c r="BL45" s="60"/>
      <c r="BM45" s="60"/>
      <c r="BN45" s="60"/>
      <c r="BO45" s="60"/>
      <c r="BP45" s="60"/>
      <c r="BQ45" s="60"/>
      <c r="BR45" s="60"/>
      <c r="BS45" s="60"/>
      <c r="BT45" s="60"/>
      <c r="BU45" s="60"/>
      <c r="BV45" s="60"/>
      <c r="BW45" s="60"/>
      <c r="BX45" s="60"/>
    </row>
    <row r="46" spans="1:76">
      <c r="A46" s="5" t="str">
        <f t="shared" si="32"/>
        <v>38: Eternal Sunshine of the Spotless Mind (2004)</v>
      </c>
      <c r="B46" s="26">
        <f>IF(correlations!B79&lt;&gt;0,'Modified Weights'!B$4,0)</f>
        <v>0</v>
      </c>
      <c r="C46" s="26">
        <f>IF(correlations!C79&lt;&gt;0,'Modified Weights'!C$4,0)</f>
        <v>0.48860698263640312</v>
      </c>
      <c r="D46" s="26">
        <f>IF(correlations!D79&lt;&gt;0,'Modified Weights'!D$4,0)</f>
        <v>0</v>
      </c>
      <c r="E46" s="26">
        <f>IF(correlations!E79&lt;&gt;0,'Modified Weights'!E$4,0)</f>
        <v>0</v>
      </c>
      <c r="F46" s="26">
        <f>IF(correlations!F79&lt;&gt;0,'Modified Weights'!F$4,0)</f>
        <v>0</v>
      </c>
      <c r="G46" s="26">
        <f>IF(correlations!G79&lt;&gt;0,'Modified Weights'!G$4,0)</f>
        <v>0</v>
      </c>
      <c r="H46" s="26">
        <f>IF(correlations!H79&lt;&gt;0,'Modified Weights'!H$4,0)</f>
        <v>0.40027450425381639</v>
      </c>
      <c r="I46" s="26">
        <f>IF(correlations!I79&lt;&gt;0,'Modified Weights'!I$4,0)</f>
        <v>0</v>
      </c>
      <c r="J46" s="26">
        <f>IF(correlations!J79&lt;&gt;0,'Modified Weights'!J$4,0)</f>
        <v>0.47549485227568483</v>
      </c>
      <c r="K46" s="26">
        <f>IF(correlations!K79&lt;&gt;0,'Modified Weights'!K$4,0)</f>
        <v>0.26365446983714974</v>
      </c>
      <c r="L46" s="26">
        <f>IF(correlations!L79&lt;&gt;0,'Modified Weights'!L$4,0)</f>
        <v>0.28275572409412869</v>
      </c>
      <c r="M46" s="26">
        <f>IF(correlations!M79&lt;&gt;0,'Modified Weights'!M$4,0)</f>
        <v>0.28040224837668803</v>
      </c>
      <c r="N46" s="26">
        <f>IF(correlations!N79&lt;&gt;0,'Modified Weights'!N$4,0)</f>
        <v>0</v>
      </c>
      <c r="O46" s="26">
        <f>IF(correlations!O79&lt;&gt;0,'Modified Weights'!O$4,0)</f>
        <v>0.56244873874488854</v>
      </c>
      <c r="P46" s="26">
        <f>IF(correlations!P79&lt;&gt;0,'Modified Weights'!P$4,0)</f>
        <v>0.30413903573293405</v>
      </c>
      <c r="Q46" s="26">
        <f>IF(correlations!Q79&lt;&gt;0,'Modified Weights'!Q$4,0)</f>
        <v>0.48860698263640312</v>
      </c>
      <c r="R46" s="26">
        <f>IF(correlations!R79&lt;&gt;0,'Modified Weights'!R$4,0)</f>
        <v>0</v>
      </c>
      <c r="S46" s="26">
        <f>IF(correlations!S79&lt;&gt;0,'Modified Weights'!S$4,0)</f>
        <v>0.44902524381160436</v>
      </c>
      <c r="T46" s="26">
        <f>IF(correlations!T79&lt;&gt;0,'Modified Weights'!T$4,0)</f>
        <v>0.52599044278760332</v>
      </c>
      <c r="U46" s="26">
        <f>IF(correlations!U79&lt;&gt;0,'Modified Weights'!U$4,0)</f>
        <v>0.43899155441463594</v>
      </c>
      <c r="V46" s="26">
        <f>IF(correlations!V79&lt;&gt;0,'Modified Weights'!V$4,0)</f>
        <v>0</v>
      </c>
      <c r="W46" s="26">
        <f>IF(correlations!W79&lt;&gt;0,'Modified Weights'!W$4,0)</f>
        <v>0.40859237613621341</v>
      </c>
      <c r="X46" s="26">
        <f>IF(correlations!X79&lt;&gt;0,'Modified Weights'!X$4,0)</f>
        <v>0</v>
      </c>
      <c r="Y46" s="26">
        <f>IF(correlations!Y79&lt;&gt;0,'Modified Weights'!Y$4,0)</f>
        <v>0</v>
      </c>
      <c r="Z46" s="26">
        <f>IF(correlations!Z79&lt;&gt;0,'Modified Weights'!Z$4,0)</f>
        <v>0</v>
      </c>
      <c r="AA46" s="26"/>
      <c r="AB46" s="60">
        <f t="shared" ca="1" si="2"/>
        <v>0.52204822118444538</v>
      </c>
      <c r="AC46" s="60">
        <f t="shared" ca="1" si="13"/>
        <v>0.49109738266321568</v>
      </c>
      <c r="AD46" s="60">
        <f t="shared" ca="1" si="14"/>
        <v>0.56775077392950546</v>
      </c>
      <c r="AE46" s="60">
        <f t="shared" ca="1" si="15"/>
        <v>0.46894187303190249</v>
      </c>
      <c r="AF46" s="60">
        <f t="shared" ca="1" si="16"/>
        <v>0.47039671415501794</v>
      </c>
      <c r="AG46" s="60">
        <f t="shared" ca="1" si="17"/>
        <v>0.51548833238656921</v>
      </c>
      <c r="AH46" s="60">
        <f t="shared" ca="1" si="18"/>
        <v>0.37029260881137999</v>
      </c>
      <c r="AI46" s="60" t="e">
        <f t="shared" ca="1" si="19"/>
        <v>#DIV/0!</v>
      </c>
      <c r="AJ46" s="60">
        <f t="shared" ca="1" si="20"/>
        <v>0.44604078347328446</v>
      </c>
      <c r="AK46" s="60">
        <f t="shared" ca="1" si="21"/>
        <v>0.28351973663972263</v>
      </c>
      <c r="AL46" s="60">
        <f t="shared" ca="1" si="22"/>
        <v>0.29655907896584122</v>
      </c>
      <c r="AM46" s="60">
        <f t="shared" ca="1" si="23"/>
        <v>0.30845541501257856</v>
      </c>
      <c r="AN46" s="60">
        <f t="shared" ca="1" si="24"/>
        <v>0.30704517524504238</v>
      </c>
      <c r="AO46" s="60">
        <f t="shared" ca="1" si="25"/>
        <v>0.5831198206264927</v>
      </c>
      <c r="AP46" s="60">
        <f t="shared" ca="1" si="26"/>
        <v>0.34679612433074408</v>
      </c>
      <c r="AQ46" s="60">
        <f t="shared" ca="1" si="27"/>
        <v>0.49188371129767494</v>
      </c>
      <c r="AR46" s="60">
        <f t="shared" ca="1" si="3"/>
        <v>0.48198986390982046</v>
      </c>
      <c r="AS46" s="60">
        <f t="shared" ca="1" si="4"/>
        <v>0.45824458938946283</v>
      </c>
      <c r="AT46" s="60">
        <f t="shared" ca="1" si="5"/>
        <v>0.50778111262013836</v>
      </c>
      <c r="AU46" s="60">
        <f t="shared" ca="1" si="6"/>
        <v>0.44688038521139523</v>
      </c>
      <c r="AV46" s="60">
        <f t="shared" ca="1" si="7"/>
        <v>0.16366717320339616</v>
      </c>
      <c r="AW46" s="60">
        <f t="shared" ca="1" si="8"/>
        <v>0.40903590576278809</v>
      </c>
      <c r="AX46" s="60">
        <f t="shared" ca="1" si="9"/>
        <v>0.60535391589896481</v>
      </c>
      <c r="AY46" s="60">
        <f t="shared" ca="1" si="10"/>
        <v>0.62550946171737576</v>
      </c>
      <c r="AZ46" s="60">
        <f t="shared" ca="1" si="11"/>
        <v>0.41279354405479007</v>
      </c>
      <c r="BA46" s="60"/>
      <c r="BB46" s="60"/>
      <c r="BC46" s="60"/>
      <c r="BD46" s="60"/>
      <c r="BE46" s="60"/>
      <c r="BF46" s="60"/>
      <c r="BG46" s="60"/>
      <c r="BH46" s="60"/>
      <c r="BI46" s="60"/>
      <c r="BJ46" s="60"/>
      <c r="BK46" s="60"/>
      <c r="BL46" s="60"/>
      <c r="BM46" s="60"/>
      <c r="BN46" s="60"/>
      <c r="BO46" s="60"/>
      <c r="BP46" s="60"/>
      <c r="BQ46" s="60"/>
      <c r="BR46" s="60"/>
      <c r="BS46" s="60"/>
      <c r="BT46" s="60"/>
      <c r="BU46" s="60"/>
      <c r="BV46" s="60"/>
      <c r="BW46" s="60"/>
      <c r="BX46" s="60"/>
    </row>
    <row r="47" spans="1:76">
      <c r="A47" s="5" t="str">
        <f t="shared" si="32"/>
        <v>38: Eternal Sunshine of the Spotless Mind (2004)</v>
      </c>
      <c r="B47" s="26">
        <f>IF(correlations!B80&lt;&gt;0,'Modified Weights'!B$5,0)</f>
        <v>0.49300760515325925</v>
      </c>
      <c r="C47" s="26">
        <f>IF(correlations!C80&lt;&gt;0,'Modified Weights'!C$5,0)</f>
        <v>0.42223642660835542</v>
      </c>
      <c r="D47" s="26">
        <f>IF(correlations!D80&lt;&gt;0,'Modified Weights'!D$5,0)</f>
        <v>0.46833329437099369</v>
      </c>
      <c r="E47" s="26">
        <f>IF(correlations!E80&lt;&gt;0,'Modified Weights'!E$5,0)</f>
        <v>0.46291004988627577</v>
      </c>
      <c r="F47" s="26">
        <f>IF(correlations!F80&lt;&gt;0,'Modified Weights'!F$5,0)</f>
        <v>0</v>
      </c>
      <c r="G47" s="26">
        <f>IF(correlations!G80&lt;&gt;0,'Modified Weights'!G$5,0)</f>
        <v>0.46833329437099369</v>
      </c>
      <c r="H47" s="26">
        <f>IF(correlations!H80&lt;&gt;0,'Modified Weights'!H$5,0)</f>
        <v>0.24769327229404767</v>
      </c>
      <c r="I47" s="26">
        <f>IF(correlations!I80&lt;&gt;0,'Modified Weights'!I$5,0)</f>
        <v>0</v>
      </c>
      <c r="J47" s="26">
        <f>IF(correlations!J80&lt;&gt;0,'Modified Weights'!J$5,0)</f>
        <v>0.38713264586848378</v>
      </c>
      <c r="K47" s="26">
        <f>IF(correlations!K80&lt;&gt;0,'Modified Weights'!K$5,0)</f>
        <v>0.25886569181649749</v>
      </c>
      <c r="L47" s="26">
        <f>IF(correlations!L80&lt;&gt;0,'Modified Weights'!L$5,0)</f>
        <v>0.27833468677407003</v>
      </c>
      <c r="M47" s="26">
        <f>IF(correlations!M80&lt;&gt;0,'Modified Weights'!M$5,0)</f>
        <v>0.26442478716072465</v>
      </c>
      <c r="N47" s="26">
        <f>IF(correlations!N80&lt;&gt;0,'Modified Weights'!N$5,0)</f>
        <v>0.290591240789001</v>
      </c>
      <c r="O47" s="26">
        <f>IF(correlations!O80&lt;&gt;0,'Modified Weights'!O$5,0)</f>
        <v>0.53906585139435703</v>
      </c>
      <c r="P47" s="26">
        <f>IF(correlations!P80&lt;&gt;0,'Modified Weights'!P$5,0)</f>
        <v>0.29682614716644024</v>
      </c>
      <c r="Q47" s="26">
        <f>IF(correlations!Q80&lt;&gt;0,'Modified Weights'!Q$5,0)</f>
        <v>0.47571090136593314</v>
      </c>
      <c r="R47" s="26">
        <f>IF(correlations!R80&lt;&gt;0,'Modified Weights'!R$5,0)</f>
        <v>0</v>
      </c>
      <c r="S47" s="26">
        <f>IF(correlations!S80&lt;&gt;0,'Modified Weights'!S$5,0)</f>
        <v>0</v>
      </c>
      <c r="T47" s="26">
        <f>IF(correlations!T80&lt;&gt;0,'Modified Weights'!T$5,0)</f>
        <v>0.42805472768971564</v>
      </c>
      <c r="U47" s="26">
        <f>IF(correlations!U80&lt;&gt;0,'Modified Weights'!U$5,0)</f>
        <v>0.40380887559327872</v>
      </c>
      <c r="V47" s="26">
        <f>IF(correlations!V80&lt;&gt;0,'Modified Weights'!V$5,0)</f>
        <v>0.14924669844661778</v>
      </c>
      <c r="W47" s="26">
        <f>IF(correlations!W80&lt;&gt;0,'Modified Weights'!W$5,0)</f>
        <v>0.31571202585390812</v>
      </c>
      <c r="X47" s="26">
        <f>IF(correlations!X80&lt;&gt;0,'Modified Weights'!X$5,0)</f>
        <v>0</v>
      </c>
      <c r="Y47" s="26">
        <f>IF(correlations!Y80&lt;&gt;0,'Modified Weights'!Y$5,0)</f>
        <v>0</v>
      </c>
      <c r="Z47" s="26">
        <f>IF(correlations!Z80&lt;&gt;0,'Modified Weights'!Z$5,0)</f>
        <v>0</v>
      </c>
      <c r="AA47" s="26"/>
      <c r="AB47" s="60">
        <f t="shared" ca="1" si="2"/>
        <v>0.52204822118444538</v>
      </c>
      <c r="AC47" s="60">
        <f t="shared" ca="1" si="13"/>
        <v>0.49109738266321568</v>
      </c>
      <c r="AD47" s="60">
        <f t="shared" ca="1" si="14"/>
        <v>0.56775077392950546</v>
      </c>
      <c r="AE47" s="60">
        <f t="shared" ca="1" si="15"/>
        <v>0.46894187303190249</v>
      </c>
      <c r="AF47" s="60">
        <f t="shared" ca="1" si="16"/>
        <v>0.47039671415501794</v>
      </c>
      <c r="AG47" s="60">
        <f t="shared" ca="1" si="17"/>
        <v>0.51548833238656921</v>
      </c>
      <c r="AH47" s="60">
        <f t="shared" ca="1" si="18"/>
        <v>0.37029260881137999</v>
      </c>
      <c r="AI47" s="60" t="e">
        <f t="shared" ca="1" si="19"/>
        <v>#DIV/0!</v>
      </c>
      <c r="AJ47" s="60">
        <f t="shared" ca="1" si="20"/>
        <v>0.44604078347328446</v>
      </c>
      <c r="AK47" s="60">
        <f t="shared" ca="1" si="21"/>
        <v>0.28351973663972263</v>
      </c>
      <c r="AL47" s="60">
        <f t="shared" ca="1" si="22"/>
        <v>0.29655907896584122</v>
      </c>
      <c r="AM47" s="60">
        <f t="shared" ca="1" si="23"/>
        <v>0.30845541501257856</v>
      </c>
      <c r="AN47" s="60">
        <f t="shared" ca="1" si="24"/>
        <v>0.30704517524504238</v>
      </c>
      <c r="AO47" s="60">
        <f t="shared" ca="1" si="25"/>
        <v>0.5831198206264927</v>
      </c>
      <c r="AP47" s="60">
        <f t="shared" ca="1" si="26"/>
        <v>0.34679612433074408</v>
      </c>
      <c r="AQ47" s="60">
        <f t="shared" ca="1" si="27"/>
        <v>0.49188371129767494</v>
      </c>
      <c r="AR47" s="60">
        <f t="shared" ca="1" si="3"/>
        <v>0.48198986390982046</v>
      </c>
      <c r="AS47" s="60">
        <f t="shared" ca="1" si="4"/>
        <v>0.45824458938946283</v>
      </c>
      <c r="AT47" s="60">
        <f t="shared" ca="1" si="5"/>
        <v>0.50778111262013836</v>
      </c>
      <c r="AU47" s="60">
        <f t="shared" ca="1" si="6"/>
        <v>0.44688038521139523</v>
      </c>
      <c r="AV47" s="60">
        <f t="shared" ca="1" si="7"/>
        <v>0.16366717320339616</v>
      </c>
      <c r="AW47" s="60">
        <f t="shared" ca="1" si="8"/>
        <v>0.40903590576278809</v>
      </c>
      <c r="AX47" s="60">
        <f t="shared" ca="1" si="9"/>
        <v>0.60535391589896481</v>
      </c>
      <c r="AY47" s="60">
        <f t="shared" ca="1" si="10"/>
        <v>0.62550946171737576</v>
      </c>
      <c r="AZ47" s="60">
        <f t="shared" ca="1" si="11"/>
        <v>0.41279354405479007</v>
      </c>
      <c r="BA47" s="60"/>
      <c r="BB47" s="60"/>
      <c r="BC47" s="60"/>
      <c r="BD47" s="60"/>
      <c r="BE47" s="60"/>
      <c r="BF47" s="60"/>
      <c r="BG47" s="60"/>
      <c r="BH47" s="60"/>
      <c r="BI47" s="60"/>
      <c r="BJ47" s="60"/>
      <c r="BK47" s="60"/>
      <c r="BL47" s="60"/>
      <c r="BM47" s="60"/>
      <c r="BN47" s="60"/>
      <c r="BO47" s="60"/>
      <c r="BP47" s="60"/>
      <c r="BQ47" s="60"/>
      <c r="BR47" s="60"/>
      <c r="BS47" s="60"/>
      <c r="BT47" s="60"/>
      <c r="BU47" s="60"/>
      <c r="BV47" s="60"/>
      <c r="BW47" s="60"/>
      <c r="BX47" s="60"/>
    </row>
    <row r="48" spans="1:76">
      <c r="A48" s="20" t="s">
        <v>7</v>
      </c>
      <c r="B48" s="26">
        <f>IF(correlations!B81&lt;&gt;0,'Modified Weights'!B$6,0)</f>
        <v>0</v>
      </c>
      <c r="C48" s="26">
        <f>IF(correlations!C81&lt;&gt;0,'Modified Weights'!C$6,0)</f>
        <v>0</v>
      </c>
      <c r="D48" s="26">
        <f>IF(correlations!D81&lt;&gt;0,'Modified Weights'!D$6,0)</f>
        <v>0.37322578372742299</v>
      </c>
      <c r="E48" s="26">
        <f>IF(correlations!E81&lt;&gt;0,'Modified Weights'!E$6,0)</f>
        <v>0</v>
      </c>
      <c r="F48" s="26">
        <f>IF(correlations!F81&lt;&gt;0,'Modified Weights'!F$6,0)</f>
        <v>0.40027450425381639</v>
      </c>
      <c r="G48" s="26">
        <f>IF(correlations!G81&lt;&gt;0,'Modified Weights'!G$6,0)</f>
        <v>0</v>
      </c>
      <c r="H48" s="26">
        <f>IF(correlations!H81&lt;&gt;0,'Modified Weights'!H$6,0)</f>
        <v>0</v>
      </c>
      <c r="I48" s="26">
        <f>IF(correlations!I81&lt;&gt;0,'Modified Weights'!I$6,0)</f>
        <v>0</v>
      </c>
      <c r="J48" s="26">
        <f>IF(correlations!J81&lt;&gt;0,'Modified Weights'!J$6,0)</f>
        <v>0</v>
      </c>
      <c r="K48" s="26">
        <f>IF(correlations!K81&lt;&gt;0,'Modified Weights'!K$6,0)</f>
        <v>0</v>
      </c>
      <c r="L48" s="26">
        <f>IF(correlations!L81&lt;&gt;0,'Modified Weights'!L$6,0)</f>
        <v>0.2685953793136418</v>
      </c>
      <c r="M48" s="26">
        <f>IF(correlations!M81&lt;&gt;0,'Modified Weights'!M$6,0)</f>
        <v>0</v>
      </c>
      <c r="N48" s="26">
        <f>IF(correlations!N81&lt;&gt;0,'Modified Weights'!N$6,0)</f>
        <v>0.26126836282372301</v>
      </c>
      <c r="O48" s="26">
        <f>IF(correlations!O81&lt;&gt;0,'Modified Weights'!O$6,0)</f>
        <v>0</v>
      </c>
      <c r="P48" s="26">
        <f>IF(correlations!P81&lt;&gt;0,'Modified Weights'!P$6,0)</f>
        <v>0.28039233696684568</v>
      </c>
      <c r="Q48" s="26">
        <f>IF(correlations!Q81&lt;&gt;0,'Modified Weights'!Q$6,0)</f>
        <v>0</v>
      </c>
      <c r="R48" s="26">
        <f>IF(correlations!R81&lt;&gt;0,'Modified Weights'!R$6,0)</f>
        <v>0</v>
      </c>
      <c r="S48" s="26">
        <f>IF(correlations!S81&lt;&gt;0,'Modified Weights'!S$6,0)</f>
        <v>0</v>
      </c>
      <c r="T48" s="26">
        <f>IF(correlations!T81&lt;&gt;0,'Modified Weights'!T$6,0)</f>
        <v>0</v>
      </c>
      <c r="U48" s="26">
        <f>IF(correlations!U81&lt;&gt;0,'Modified Weights'!U$6,0)</f>
        <v>0.30580326092025339</v>
      </c>
      <c r="V48" s="26">
        <f>IF(correlations!V81&lt;&gt;0,'Modified Weights'!V$6,0)</f>
        <v>0.14601110225769576</v>
      </c>
      <c r="W48" s="26">
        <f>IF(correlations!W81&lt;&gt;0,'Modified Weights'!W$6,0)</f>
        <v>0</v>
      </c>
      <c r="X48" s="26">
        <f>IF(correlations!X81&lt;&gt;0,'Modified Weights'!X$6,0)</f>
        <v>0</v>
      </c>
      <c r="Y48" s="26">
        <f>IF(correlations!Y81&lt;&gt;0,'Modified Weights'!Y$6,0)</f>
        <v>0</v>
      </c>
      <c r="Z48" s="26">
        <f>IF(correlations!Z81&lt;&gt;0,'Modified Weights'!Z$6,0)</f>
        <v>0</v>
      </c>
      <c r="AA48" s="26"/>
      <c r="AB48" s="60">
        <f t="shared" ca="1" si="2"/>
        <v>0.53435432080639322</v>
      </c>
      <c r="AC48" s="60">
        <f t="shared" ca="1" si="13"/>
        <v>0.52552786069064583</v>
      </c>
      <c r="AD48" s="60">
        <f t="shared" ca="1" si="14"/>
        <v>0.46907372478850046</v>
      </c>
      <c r="AE48" s="60" t="e">
        <f t="shared" ca="1" si="15"/>
        <v>#DIV/0!</v>
      </c>
      <c r="AF48" s="60">
        <f t="shared" ca="1" si="16"/>
        <v>0.42395140105914059</v>
      </c>
      <c r="AG48" s="60">
        <f t="shared" ca="1" si="17"/>
        <v>0.47443494827688992</v>
      </c>
      <c r="AH48" s="60">
        <f t="shared" ca="1" si="18"/>
        <v>0.32398388827393204</v>
      </c>
      <c r="AI48" s="60">
        <f t="shared" ca="1" si="19"/>
        <v>0.31257295249758305</v>
      </c>
      <c r="AJ48" s="60">
        <f t="shared" ca="1" si="20"/>
        <v>0.43142177361720846</v>
      </c>
      <c r="AK48" s="60">
        <f t="shared" ca="1" si="21"/>
        <v>0.25886569181649749</v>
      </c>
      <c r="AL48" s="60">
        <f t="shared" ca="1" si="22"/>
        <v>0.27346503304385594</v>
      </c>
      <c r="AM48" s="60">
        <f t="shared" ca="1" si="23"/>
        <v>0.24731073381594185</v>
      </c>
      <c r="AN48" s="60">
        <f t="shared" ca="1" si="24"/>
        <v>0.27592980180636201</v>
      </c>
      <c r="AO48" s="60">
        <f t="shared" ca="1" si="25"/>
        <v>0.56102555243062613</v>
      </c>
      <c r="AP48" s="60">
        <f t="shared" ca="1" si="26"/>
        <v>0.29226568634988986</v>
      </c>
      <c r="AQ48" s="60">
        <f t="shared" ca="1" si="27"/>
        <v>0.45502653709621455</v>
      </c>
      <c r="AR48" s="60">
        <f t="shared" ca="1" si="3"/>
        <v>0.46312295276589555</v>
      </c>
      <c r="AS48" s="60">
        <f t="shared" ca="1" si="4"/>
        <v>0.47668328054517961</v>
      </c>
      <c r="AT48" s="60">
        <f t="shared" ca="1" si="5"/>
        <v>0.47702258523865948</v>
      </c>
      <c r="AU48" s="60">
        <f t="shared" ca="1" si="6"/>
        <v>0.382867896976056</v>
      </c>
      <c r="AV48" s="60">
        <f t="shared" ca="1" si="7"/>
        <v>0.14762890035215676</v>
      </c>
      <c r="AW48" s="60">
        <f t="shared" ca="1" si="8"/>
        <v>0.40918374897164633</v>
      </c>
      <c r="AX48" s="60">
        <f t="shared" ca="1" si="9"/>
        <v>0.48873027272174219</v>
      </c>
      <c r="AY48" s="60">
        <f t="shared" ca="1" si="10"/>
        <v>0.66716825348801723</v>
      </c>
      <c r="AZ48" s="60">
        <f t="shared" ca="1" si="11"/>
        <v>0.34986669038303231</v>
      </c>
      <c r="BA48" s="60"/>
      <c r="BB48" s="60"/>
      <c r="BC48" s="60"/>
      <c r="BD48" s="60"/>
      <c r="BE48" s="60"/>
      <c r="BF48" s="60"/>
      <c r="BG48" s="60"/>
      <c r="BH48" s="60"/>
      <c r="BI48" s="60"/>
      <c r="BJ48" s="60"/>
      <c r="BK48" s="60"/>
      <c r="BL48" s="60"/>
      <c r="BM48" s="60"/>
      <c r="BN48" s="60"/>
      <c r="BO48" s="60"/>
      <c r="BP48" s="60"/>
      <c r="BQ48" s="60"/>
      <c r="BR48" s="60"/>
      <c r="BS48" s="60"/>
      <c r="BT48" s="60"/>
      <c r="BU48" s="60"/>
      <c r="BV48" s="60"/>
      <c r="BW48" s="60"/>
      <c r="BX48" s="60"/>
    </row>
    <row r="49" spans="1:76">
      <c r="A49" s="5" t="str">
        <f t="shared" ref="A49:A52" si="33">A48</f>
        <v>63: Twelve Monkeys (a.k.a. 12 Monkeys) (1995)</v>
      </c>
      <c r="B49" s="26">
        <f>IF(correlations!B82&lt;&gt;0,'Modified Weights'!B$7,0)</f>
        <v>0</v>
      </c>
      <c r="C49" s="26">
        <f>IF(correlations!C82&lt;&gt;0,'Modified Weights'!C$7,0)</f>
        <v>0</v>
      </c>
      <c r="D49" s="26">
        <f>IF(correlations!D82&lt;&gt;0,'Modified Weights'!D$7,0)</f>
        <v>0.36756756756756787</v>
      </c>
      <c r="E49" s="26">
        <f>IF(correlations!E82&lt;&gt;0,'Modified Weights'!E$7,0)</f>
        <v>0</v>
      </c>
      <c r="F49" s="26">
        <f>IF(correlations!F82&lt;&gt;0,'Modified Weights'!F$7,0)</f>
        <v>0.37985626502293046</v>
      </c>
      <c r="G49" s="26">
        <f>IF(correlations!G82&lt;&gt;0,'Modified Weights'!G$7,0)</f>
        <v>0</v>
      </c>
      <c r="H49" s="26">
        <f>IF(correlations!H82&lt;&gt;0,'Modified Weights'!H$7,0)</f>
        <v>0</v>
      </c>
      <c r="I49" s="26">
        <f>IF(correlations!I82&lt;&gt;0,'Modified Weights'!I$7,0)</f>
        <v>0</v>
      </c>
      <c r="J49" s="26">
        <f>IF(correlations!J82&lt;&gt;0,'Modified Weights'!J$7,0)</f>
        <v>0</v>
      </c>
      <c r="K49" s="26">
        <f>IF(correlations!K82&lt;&gt;0,'Modified Weights'!K$7,0)</f>
        <v>0</v>
      </c>
      <c r="L49" s="26">
        <f>IF(correlations!L82&lt;&gt;0,'Modified Weights'!L$7,0)</f>
        <v>0</v>
      </c>
      <c r="M49" s="26">
        <f>IF(correlations!M82&lt;&gt;0,'Modified Weights'!M$7,0)</f>
        <v>0.19710516591041297</v>
      </c>
      <c r="N49" s="26">
        <f>IF(correlations!N82&lt;&gt;0,'Modified Weights'!N$7,0)</f>
        <v>0</v>
      </c>
      <c r="O49" s="26">
        <f>IF(correlations!O82&lt;&gt;0,'Modified Weights'!O$7,0)</f>
        <v>0.47549485227568483</v>
      </c>
      <c r="P49" s="26">
        <f>IF(correlations!P82&lt;&gt;0,'Modified Weights'!P$7,0)</f>
        <v>0</v>
      </c>
      <c r="Q49" s="26">
        <f>IF(correlations!Q82&lt;&gt;0,'Modified Weights'!Q$7,0)</f>
        <v>0.37322578372742299</v>
      </c>
      <c r="R49" s="26">
        <f>IF(correlations!R82&lt;&gt;0,'Modified Weights'!R$7,0)</f>
        <v>0</v>
      </c>
      <c r="S49" s="26">
        <f>IF(correlations!S82&lt;&gt;0,'Modified Weights'!S$7,0)</f>
        <v>0</v>
      </c>
      <c r="T49" s="26">
        <f>IF(correlations!T82&lt;&gt;0,'Modified Weights'!T$7,0)</f>
        <v>0</v>
      </c>
      <c r="U49" s="26">
        <f>IF(correlations!U82&lt;&gt;0,'Modified Weights'!U$7,0)</f>
        <v>0</v>
      </c>
      <c r="V49" s="26">
        <f>IF(correlations!V82&lt;&gt;0,'Modified Weights'!V$7,0)</f>
        <v>0</v>
      </c>
      <c r="W49" s="26">
        <f>IF(correlations!W82&lt;&gt;0,'Modified Weights'!W$7,0)</f>
        <v>0</v>
      </c>
      <c r="X49" s="26">
        <f>IF(correlations!X82&lt;&gt;0,'Modified Weights'!X$7,0)</f>
        <v>0.44902524381160436</v>
      </c>
      <c r="Y49" s="26">
        <f>IF(correlations!Y82&lt;&gt;0,'Modified Weights'!Y$7,0)</f>
        <v>0</v>
      </c>
      <c r="Z49" s="26">
        <f>IF(correlations!Z82&lt;&gt;0,'Modified Weights'!Z$7,0)</f>
        <v>0.27967705678590876</v>
      </c>
      <c r="AA49" s="26"/>
      <c r="AB49" s="60">
        <f t="shared" ca="1" si="2"/>
        <v>0.53435432080639322</v>
      </c>
      <c r="AC49" s="60">
        <f t="shared" ca="1" si="13"/>
        <v>0.52552786069064583</v>
      </c>
      <c r="AD49" s="60">
        <f t="shared" ca="1" si="14"/>
        <v>0.46907372478850046</v>
      </c>
      <c r="AE49" s="60" t="e">
        <f t="shared" ca="1" si="15"/>
        <v>#DIV/0!</v>
      </c>
      <c r="AF49" s="60">
        <f t="shared" ca="1" si="16"/>
        <v>0.42395140105914059</v>
      </c>
      <c r="AG49" s="60">
        <f t="shared" ca="1" si="17"/>
        <v>0.47443494827688992</v>
      </c>
      <c r="AH49" s="60">
        <f t="shared" ca="1" si="18"/>
        <v>0.32398388827393204</v>
      </c>
      <c r="AI49" s="60">
        <f t="shared" ca="1" si="19"/>
        <v>0.31257295249758305</v>
      </c>
      <c r="AJ49" s="60">
        <f t="shared" ca="1" si="20"/>
        <v>0.43142177361720846</v>
      </c>
      <c r="AK49" s="60">
        <f t="shared" ca="1" si="21"/>
        <v>0.25886569181649749</v>
      </c>
      <c r="AL49" s="60">
        <f t="shared" ca="1" si="22"/>
        <v>0.27346503304385594</v>
      </c>
      <c r="AM49" s="60">
        <f t="shared" ca="1" si="23"/>
        <v>0.24731073381594185</v>
      </c>
      <c r="AN49" s="60">
        <f t="shared" ca="1" si="24"/>
        <v>0.27592980180636201</v>
      </c>
      <c r="AO49" s="60">
        <f t="shared" ca="1" si="25"/>
        <v>0.56102555243062613</v>
      </c>
      <c r="AP49" s="60">
        <f t="shared" ca="1" si="26"/>
        <v>0.29226568634988986</v>
      </c>
      <c r="AQ49" s="60">
        <f t="shared" ca="1" si="27"/>
        <v>0.45502653709621455</v>
      </c>
      <c r="AR49" s="60">
        <f t="shared" ca="1" si="3"/>
        <v>0.46312295276589555</v>
      </c>
      <c r="AS49" s="60">
        <f t="shared" ca="1" si="4"/>
        <v>0.47668328054517961</v>
      </c>
      <c r="AT49" s="60">
        <f t="shared" ca="1" si="5"/>
        <v>0.47702258523865948</v>
      </c>
      <c r="AU49" s="60">
        <f t="shared" ca="1" si="6"/>
        <v>0.382867896976056</v>
      </c>
      <c r="AV49" s="60">
        <f t="shared" ca="1" si="7"/>
        <v>0.14762890035215676</v>
      </c>
      <c r="AW49" s="60">
        <f t="shared" ca="1" si="8"/>
        <v>0.40918374897164633</v>
      </c>
      <c r="AX49" s="60">
        <f t="shared" ca="1" si="9"/>
        <v>0.48873027272174219</v>
      </c>
      <c r="AY49" s="60">
        <f t="shared" ca="1" si="10"/>
        <v>0.66716825348801723</v>
      </c>
      <c r="AZ49" s="60">
        <f t="shared" ca="1" si="11"/>
        <v>0.34986669038303231</v>
      </c>
      <c r="BA49" s="60"/>
      <c r="BB49" s="60"/>
      <c r="BC49" s="60"/>
      <c r="BD49" s="60"/>
      <c r="BE49" s="60"/>
      <c r="BF49" s="60"/>
      <c r="BG49" s="60"/>
      <c r="BH49" s="60"/>
      <c r="BI49" s="60"/>
      <c r="BJ49" s="60"/>
      <c r="BK49" s="60"/>
      <c r="BL49" s="60"/>
      <c r="BM49" s="60"/>
      <c r="BN49" s="60"/>
      <c r="BO49" s="60"/>
      <c r="BP49" s="60"/>
      <c r="BQ49" s="60"/>
      <c r="BR49" s="60"/>
      <c r="BS49" s="60"/>
      <c r="BT49" s="60"/>
      <c r="BU49" s="60"/>
      <c r="BV49" s="60"/>
      <c r="BW49" s="60"/>
      <c r="BX49" s="60"/>
    </row>
    <row r="50" spans="1:76">
      <c r="A50" s="5" t="str">
        <f t="shared" si="33"/>
        <v>63: Twelve Monkeys (a.k.a. 12 Monkeys) (1995)</v>
      </c>
      <c r="B50" s="26">
        <f>IF(correlations!B83&lt;&gt;0,'Modified Weights'!B$3,0)</f>
        <v>0.55108883721563151</v>
      </c>
      <c r="C50" s="26">
        <f>IF(correlations!C83&lt;&gt;0,'Modified Weights'!C$3,0)</f>
        <v>0.56244873874488854</v>
      </c>
      <c r="D50" s="26">
        <f>IF(correlations!D83&lt;&gt;0,'Modified Weights'!D$3,0)</f>
        <v>0.66716825348801723</v>
      </c>
      <c r="E50" s="26">
        <f>IF(correlations!E83&lt;&gt;0,'Modified Weights'!E$3,0)</f>
        <v>0</v>
      </c>
      <c r="F50" s="26">
        <f>IF(correlations!F83&lt;&gt;0,'Modified Weights'!F$3,0)</f>
        <v>0.47668328054517961</v>
      </c>
      <c r="G50" s="26">
        <f>IF(correlations!G83&lt;&gt;0,'Modified Weights'!G$3,0)</f>
        <v>0</v>
      </c>
      <c r="H50" s="26">
        <f>IF(correlations!H83&lt;&gt;0,'Modified Weights'!H$3,0)</f>
        <v>0</v>
      </c>
      <c r="I50" s="26">
        <f>IF(correlations!I83&lt;&gt;0,'Modified Weights'!I$3,0)</f>
        <v>0</v>
      </c>
      <c r="J50" s="26">
        <f>IF(correlations!J83&lt;&gt;0,'Modified Weights'!J$3,0)</f>
        <v>0.47571090136593314</v>
      </c>
      <c r="K50" s="26">
        <f>IF(correlations!K83&lt;&gt;0,'Modified Weights'!K$3,0)</f>
        <v>0</v>
      </c>
      <c r="L50" s="26">
        <f>IF(correlations!L83&lt;&gt;0,'Modified Weights'!L$3,0)</f>
        <v>0</v>
      </c>
      <c r="M50" s="26">
        <f>IF(correlations!M83&lt;&gt;0,'Modified Weights'!M$3,0)</f>
        <v>0</v>
      </c>
      <c r="N50" s="26">
        <f>IF(correlations!N83&lt;&gt;0,'Modified Weights'!N$3,0)</f>
        <v>0</v>
      </c>
      <c r="O50" s="26">
        <f>IF(correlations!O83&lt;&gt;0,'Modified Weights'!O$3,0)</f>
        <v>0.66851595362183669</v>
      </c>
      <c r="P50" s="26">
        <f>IF(correlations!P83&lt;&gt;0,'Modified Weights'!P$3,0)</f>
        <v>0</v>
      </c>
      <c r="Q50" s="26">
        <f>IF(correlations!Q83&lt;&gt;0,'Modified Weights'!Q$3,0)</f>
        <v>0.50324684492481753</v>
      </c>
      <c r="R50" s="26">
        <f>IF(correlations!R83&lt;&gt;0,'Modified Weights'!R$3,0)</f>
        <v>0</v>
      </c>
      <c r="S50" s="26">
        <f>IF(correlations!S83&lt;&gt;0,'Modified Weights'!S$3,0)</f>
        <v>0.47668328054517961</v>
      </c>
      <c r="T50" s="26">
        <f>IF(correlations!T83&lt;&gt;0,'Modified Weights'!T$3,0)</f>
        <v>0</v>
      </c>
      <c r="U50" s="26">
        <f>IF(correlations!U83&lt;&gt;0,'Modified Weights'!U$3,0)</f>
        <v>0</v>
      </c>
      <c r="V50" s="26">
        <f>IF(correlations!V83&lt;&gt;0,'Modified Weights'!V$3,0)</f>
        <v>0</v>
      </c>
      <c r="W50" s="26">
        <f>IF(correlations!W83&lt;&gt;0,'Modified Weights'!W$3,0)</f>
        <v>0.50324684492481753</v>
      </c>
      <c r="X50" s="26">
        <f>IF(correlations!X83&lt;&gt;0,'Modified Weights'!X$3,0)</f>
        <v>0</v>
      </c>
      <c r="Y50" s="26">
        <f>IF(correlations!Y83&lt;&gt;0,'Modified Weights'!Y$3,0)</f>
        <v>0.66716825348801723</v>
      </c>
      <c r="Z50" s="26">
        <f>IF(correlations!Z83&lt;&gt;0,'Modified Weights'!Z$3,0)</f>
        <v>0</v>
      </c>
      <c r="AA50" s="26"/>
      <c r="AB50" s="60">
        <f t="shared" ca="1" si="2"/>
        <v>0.53435432080639322</v>
      </c>
      <c r="AC50" s="60">
        <f t="shared" ca="1" si="13"/>
        <v>0.52552786069064583</v>
      </c>
      <c r="AD50" s="60">
        <f t="shared" ca="1" si="14"/>
        <v>0.46907372478850046</v>
      </c>
      <c r="AE50" s="60" t="e">
        <f t="shared" ca="1" si="15"/>
        <v>#DIV/0!</v>
      </c>
      <c r="AF50" s="60">
        <f t="shared" ca="1" si="16"/>
        <v>0.42395140105914059</v>
      </c>
      <c r="AG50" s="60">
        <f t="shared" ca="1" si="17"/>
        <v>0.47443494827688992</v>
      </c>
      <c r="AH50" s="60">
        <f t="shared" ca="1" si="18"/>
        <v>0.32398388827393204</v>
      </c>
      <c r="AI50" s="60">
        <f t="shared" ca="1" si="19"/>
        <v>0.31257295249758305</v>
      </c>
      <c r="AJ50" s="60">
        <f t="shared" ca="1" si="20"/>
        <v>0.43142177361720846</v>
      </c>
      <c r="AK50" s="60">
        <f t="shared" ca="1" si="21"/>
        <v>0.25886569181649749</v>
      </c>
      <c r="AL50" s="60">
        <f t="shared" ca="1" si="22"/>
        <v>0.27346503304385594</v>
      </c>
      <c r="AM50" s="60">
        <f t="shared" ca="1" si="23"/>
        <v>0.24731073381594185</v>
      </c>
      <c r="AN50" s="60">
        <f t="shared" ca="1" si="24"/>
        <v>0.27592980180636201</v>
      </c>
      <c r="AO50" s="60">
        <f t="shared" ca="1" si="25"/>
        <v>0.56102555243062613</v>
      </c>
      <c r="AP50" s="60">
        <f t="shared" ca="1" si="26"/>
        <v>0.29226568634988986</v>
      </c>
      <c r="AQ50" s="60">
        <f t="shared" ca="1" si="27"/>
        <v>0.45502653709621455</v>
      </c>
      <c r="AR50" s="60">
        <f t="shared" ca="1" si="3"/>
        <v>0.46312295276589555</v>
      </c>
      <c r="AS50" s="60">
        <f t="shared" ca="1" si="4"/>
        <v>0.47668328054517961</v>
      </c>
      <c r="AT50" s="60">
        <f t="shared" ca="1" si="5"/>
        <v>0.47702258523865948</v>
      </c>
      <c r="AU50" s="60">
        <f t="shared" ca="1" si="6"/>
        <v>0.382867896976056</v>
      </c>
      <c r="AV50" s="60">
        <f t="shared" ca="1" si="7"/>
        <v>0.14762890035215676</v>
      </c>
      <c r="AW50" s="60">
        <f t="shared" ca="1" si="8"/>
        <v>0.40918374897164633</v>
      </c>
      <c r="AX50" s="60">
        <f t="shared" ca="1" si="9"/>
        <v>0.48873027272174219</v>
      </c>
      <c r="AY50" s="60">
        <f t="shared" ca="1" si="10"/>
        <v>0.66716825348801723</v>
      </c>
      <c r="AZ50" s="60">
        <f t="shared" ca="1" si="11"/>
        <v>0.34986669038303231</v>
      </c>
      <c r="BA50" s="60"/>
      <c r="BB50" s="60"/>
      <c r="BC50" s="60"/>
      <c r="BD50" s="60"/>
      <c r="BE50" s="60"/>
      <c r="BF50" s="60"/>
      <c r="BG50" s="60"/>
      <c r="BH50" s="60"/>
      <c r="BI50" s="60"/>
      <c r="BJ50" s="60"/>
      <c r="BK50" s="60"/>
      <c r="BL50" s="60"/>
      <c r="BM50" s="60"/>
      <c r="BN50" s="60"/>
      <c r="BO50" s="60"/>
      <c r="BP50" s="60"/>
      <c r="BQ50" s="60"/>
      <c r="BR50" s="60"/>
      <c r="BS50" s="60"/>
      <c r="BT50" s="60"/>
      <c r="BU50" s="60"/>
      <c r="BV50" s="60"/>
      <c r="BW50" s="60"/>
      <c r="BX50" s="60"/>
    </row>
    <row r="51" spans="1:76">
      <c r="A51" s="5" t="str">
        <f t="shared" si="33"/>
        <v>63: Twelve Monkeys (a.k.a. 12 Monkeys) (1995)</v>
      </c>
      <c r="B51" s="26">
        <f>IF(correlations!B84&lt;&gt;0,'Modified Weights'!B$4,0)</f>
        <v>0.51761980439715483</v>
      </c>
      <c r="C51" s="26">
        <f>IF(correlations!C84&lt;&gt;0,'Modified Weights'!C$4,0)</f>
        <v>0.48860698263640312</v>
      </c>
      <c r="D51" s="26">
        <f>IF(correlations!D84&lt;&gt;0,'Modified Weights'!D$4,0)</f>
        <v>0</v>
      </c>
      <c r="E51" s="26">
        <f>IF(correlations!E84&lt;&gt;0,'Modified Weights'!E$4,0)</f>
        <v>0</v>
      </c>
      <c r="F51" s="26">
        <f>IF(correlations!F84&lt;&gt;0,'Modified Weights'!F$4,0)</f>
        <v>0</v>
      </c>
      <c r="G51" s="26">
        <f>IF(correlations!G84&lt;&gt;0,'Modified Weights'!G$4,0)</f>
        <v>0.48053660218278615</v>
      </c>
      <c r="H51" s="26">
        <f>IF(correlations!H84&lt;&gt;0,'Modified Weights'!H$4,0)</f>
        <v>0.40027450425381639</v>
      </c>
      <c r="I51" s="26">
        <f>IF(correlations!I84&lt;&gt;0,'Modified Weights'!I$4,0)</f>
        <v>0.31257295249758305</v>
      </c>
      <c r="J51" s="26">
        <f>IF(correlations!J84&lt;&gt;0,'Modified Weights'!J$4,0)</f>
        <v>0</v>
      </c>
      <c r="K51" s="26">
        <f>IF(correlations!K84&lt;&gt;0,'Modified Weights'!K$4,0)</f>
        <v>0</v>
      </c>
      <c r="L51" s="26">
        <f>IF(correlations!L84&lt;&gt;0,'Modified Weights'!L$4,0)</f>
        <v>0</v>
      </c>
      <c r="M51" s="26">
        <f>IF(correlations!M84&lt;&gt;0,'Modified Weights'!M$4,0)</f>
        <v>0.28040224837668803</v>
      </c>
      <c r="N51" s="26">
        <f>IF(correlations!N84&lt;&gt;0,'Modified Weights'!N$4,0)</f>
        <v>0</v>
      </c>
      <c r="O51" s="26">
        <f>IF(correlations!O84&lt;&gt;0,'Modified Weights'!O$4,0)</f>
        <v>0</v>
      </c>
      <c r="P51" s="26">
        <f>IF(correlations!P84&lt;&gt;0,'Modified Weights'!P$4,0)</f>
        <v>0.30413903573293405</v>
      </c>
      <c r="Q51" s="26">
        <f>IF(correlations!Q84&lt;&gt;0,'Modified Weights'!Q$4,0)</f>
        <v>0.48860698263640312</v>
      </c>
      <c r="R51" s="26">
        <f>IF(correlations!R84&lt;&gt;0,'Modified Weights'!R$4,0)</f>
        <v>0.47097212266638172</v>
      </c>
      <c r="S51" s="26">
        <f>IF(correlations!S84&lt;&gt;0,'Modified Weights'!S$4,0)</f>
        <v>0</v>
      </c>
      <c r="T51" s="26">
        <f>IF(correlations!T84&lt;&gt;0,'Modified Weights'!T$4,0)</f>
        <v>0.52599044278760332</v>
      </c>
      <c r="U51" s="26">
        <f>IF(correlations!U84&lt;&gt;0,'Modified Weights'!U$4,0)</f>
        <v>0.43899155441463594</v>
      </c>
      <c r="V51" s="26">
        <f>IF(correlations!V84&lt;&gt;0,'Modified Weights'!V$4,0)</f>
        <v>0</v>
      </c>
      <c r="W51" s="26">
        <f>IF(correlations!W84&lt;&gt;0,'Modified Weights'!W$4,0)</f>
        <v>0.40859237613621341</v>
      </c>
      <c r="X51" s="26">
        <f>IF(correlations!X84&lt;&gt;0,'Modified Weights'!X$4,0)</f>
        <v>0.54219187817609293</v>
      </c>
      <c r="Y51" s="26">
        <f>IF(correlations!Y84&lt;&gt;0,'Modified Weights'!Y$4,0)</f>
        <v>0</v>
      </c>
      <c r="Z51" s="26">
        <f>IF(correlations!Z84&lt;&gt;0,'Modified Weights'!Z$4,0)</f>
        <v>0.39006674934025765</v>
      </c>
      <c r="AA51" s="26"/>
      <c r="AB51" s="60">
        <f t="shared" ca="1" si="2"/>
        <v>0.53435432080639322</v>
      </c>
      <c r="AC51" s="60">
        <f t="shared" ca="1" si="13"/>
        <v>0.52552786069064583</v>
      </c>
      <c r="AD51" s="60">
        <f t="shared" ca="1" si="14"/>
        <v>0.46907372478850046</v>
      </c>
      <c r="AE51" s="60" t="e">
        <f t="shared" ca="1" si="15"/>
        <v>#DIV/0!</v>
      </c>
      <c r="AF51" s="60">
        <f t="shared" ca="1" si="16"/>
        <v>0.42395140105914059</v>
      </c>
      <c r="AG51" s="60">
        <f t="shared" ca="1" si="17"/>
        <v>0.47443494827688992</v>
      </c>
      <c r="AH51" s="60">
        <f t="shared" ca="1" si="18"/>
        <v>0.32398388827393204</v>
      </c>
      <c r="AI51" s="60">
        <f t="shared" ca="1" si="19"/>
        <v>0.31257295249758305</v>
      </c>
      <c r="AJ51" s="60">
        <f t="shared" ca="1" si="20"/>
        <v>0.43142177361720846</v>
      </c>
      <c r="AK51" s="60">
        <f t="shared" ca="1" si="21"/>
        <v>0.25886569181649749</v>
      </c>
      <c r="AL51" s="60">
        <f t="shared" ca="1" si="22"/>
        <v>0.27346503304385594</v>
      </c>
      <c r="AM51" s="60">
        <f t="shared" ca="1" si="23"/>
        <v>0.24731073381594185</v>
      </c>
      <c r="AN51" s="60">
        <f t="shared" ca="1" si="24"/>
        <v>0.27592980180636201</v>
      </c>
      <c r="AO51" s="60">
        <f t="shared" ca="1" si="25"/>
        <v>0.56102555243062613</v>
      </c>
      <c r="AP51" s="60">
        <f t="shared" ca="1" si="26"/>
        <v>0.29226568634988986</v>
      </c>
      <c r="AQ51" s="60">
        <f t="shared" ca="1" si="27"/>
        <v>0.45502653709621455</v>
      </c>
      <c r="AR51" s="60">
        <f t="shared" ca="1" si="3"/>
        <v>0.46312295276589555</v>
      </c>
      <c r="AS51" s="60">
        <f t="shared" ca="1" si="4"/>
        <v>0.47668328054517961</v>
      </c>
      <c r="AT51" s="60">
        <f t="shared" ca="1" si="5"/>
        <v>0.47702258523865948</v>
      </c>
      <c r="AU51" s="60">
        <f t="shared" ca="1" si="6"/>
        <v>0.382867896976056</v>
      </c>
      <c r="AV51" s="60">
        <f t="shared" ca="1" si="7"/>
        <v>0.14762890035215676</v>
      </c>
      <c r="AW51" s="60">
        <f t="shared" ca="1" si="8"/>
        <v>0.40918374897164633</v>
      </c>
      <c r="AX51" s="60">
        <f t="shared" ca="1" si="9"/>
        <v>0.48873027272174219</v>
      </c>
      <c r="AY51" s="60">
        <f t="shared" ca="1" si="10"/>
        <v>0.66716825348801723</v>
      </c>
      <c r="AZ51" s="60">
        <f t="shared" ca="1" si="11"/>
        <v>0.34986669038303231</v>
      </c>
      <c r="BA51" s="60"/>
      <c r="BB51" s="60"/>
      <c r="BC51" s="60"/>
      <c r="BD51" s="60"/>
      <c r="BE51" s="60"/>
      <c r="BF51" s="60"/>
      <c r="BG51" s="60"/>
      <c r="BH51" s="60"/>
      <c r="BI51" s="60"/>
      <c r="BJ51" s="60"/>
      <c r="BK51" s="60"/>
      <c r="BL51" s="60"/>
      <c r="BM51" s="60"/>
      <c r="BN51" s="60"/>
      <c r="BO51" s="60"/>
      <c r="BP51" s="60"/>
      <c r="BQ51" s="60"/>
      <c r="BR51" s="60"/>
      <c r="BS51" s="60"/>
      <c r="BT51" s="60"/>
      <c r="BU51" s="60"/>
      <c r="BV51" s="60"/>
      <c r="BW51" s="60"/>
      <c r="BX51" s="60"/>
    </row>
    <row r="52" spans="1:76">
      <c r="A52" s="5" t="str">
        <f t="shared" si="33"/>
        <v>63: Twelve Monkeys (a.k.a. 12 Monkeys) (1995)</v>
      </c>
      <c r="B52" s="26">
        <f>IF(correlations!B85&lt;&gt;0,'Modified Weights'!B$5,0)</f>
        <v>0</v>
      </c>
      <c r="C52" s="26">
        <f>IF(correlations!C85&lt;&gt;0,'Modified Weights'!C$5,0)</f>
        <v>0</v>
      </c>
      <c r="D52" s="26">
        <f>IF(correlations!D85&lt;&gt;0,'Modified Weights'!D$5,0)</f>
        <v>0.46833329437099369</v>
      </c>
      <c r="E52" s="26">
        <f>IF(correlations!E85&lt;&gt;0,'Modified Weights'!E$5,0)</f>
        <v>0</v>
      </c>
      <c r="F52" s="26">
        <f>IF(correlations!F85&lt;&gt;0,'Modified Weights'!F$5,0)</f>
        <v>0.43899155441463594</v>
      </c>
      <c r="G52" s="26">
        <f>IF(correlations!G85&lt;&gt;0,'Modified Weights'!G$5,0)</f>
        <v>0.46833329437099369</v>
      </c>
      <c r="H52" s="26">
        <f>IF(correlations!H85&lt;&gt;0,'Modified Weights'!H$5,0)</f>
        <v>0.24769327229404767</v>
      </c>
      <c r="I52" s="26">
        <f>IF(correlations!I85&lt;&gt;0,'Modified Weights'!I$5,0)</f>
        <v>0</v>
      </c>
      <c r="J52" s="26">
        <f>IF(correlations!J85&lt;&gt;0,'Modified Weights'!J$5,0)</f>
        <v>0.38713264586848378</v>
      </c>
      <c r="K52" s="26">
        <f>IF(correlations!K85&lt;&gt;0,'Modified Weights'!K$5,0)</f>
        <v>0.25886569181649749</v>
      </c>
      <c r="L52" s="26">
        <f>IF(correlations!L85&lt;&gt;0,'Modified Weights'!L$5,0)</f>
        <v>0.27833468677407003</v>
      </c>
      <c r="M52" s="26">
        <f>IF(correlations!M85&lt;&gt;0,'Modified Weights'!M$5,0)</f>
        <v>0.26442478716072465</v>
      </c>
      <c r="N52" s="26">
        <f>IF(correlations!N85&lt;&gt;0,'Modified Weights'!N$5,0)</f>
        <v>0.290591240789001</v>
      </c>
      <c r="O52" s="26">
        <f>IF(correlations!O85&lt;&gt;0,'Modified Weights'!O$5,0)</f>
        <v>0.53906585139435703</v>
      </c>
      <c r="P52" s="26">
        <f>IF(correlations!P85&lt;&gt;0,'Modified Weights'!P$5,0)</f>
        <v>0</v>
      </c>
      <c r="Q52" s="26">
        <f>IF(correlations!Q85&lt;&gt;0,'Modified Weights'!Q$5,0)</f>
        <v>0</v>
      </c>
      <c r="R52" s="26">
        <f>IF(correlations!R85&lt;&gt;0,'Modified Weights'!R$5,0)</f>
        <v>0.45527378286540937</v>
      </c>
      <c r="S52" s="26">
        <f>IF(correlations!S85&lt;&gt;0,'Modified Weights'!S$5,0)</f>
        <v>0</v>
      </c>
      <c r="T52" s="26">
        <f>IF(correlations!T85&lt;&gt;0,'Modified Weights'!T$5,0)</f>
        <v>0.42805472768971564</v>
      </c>
      <c r="U52" s="26">
        <f>IF(correlations!U85&lt;&gt;0,'Modified Weights'!U$5,0)</f>
        <v>0.40380887559327872</v>
      </c>
      <c r="V52" s="26">
        <f>IF(correlations!V85&lt;&gt;0,'Modified Weights'!V$5,0)</f>
        <v>0.14924669844661778</v>
      </c>
      <c r="W52" s="26">
        <f>IF(correlations!W85&lt;&gt;0,'Modified Weights'!W$5,0)</f>
        <v>0.31571202585390812</v>
      </c>
      <c r="X52" s="26">
        <f>IF(correlations!X85&lt;&gt;0,'Modified Weights'!X$5,0)</f>
        <v>0.47497369617752921</v>
      </c>
      <c r="Y52" s="26">
        <f>IF(correlations!Y85&lt;&gt;0,'Modified Weights'!Y$5,0)</f>
        <v>0</v>
      </c>
      <c r="Z52" s="26">
        <f>IF(correlations!Z85&lt;&gt;0,'Modified Weights'!Z$5,0)</f>
        <v>0.37985626502293046</v>
      </c>
      <c r="AA52" s="26"/>
      <c r="AB52" s="60">
        <f t="shared" ca="1" si="2"/>
        <v>0.53435432080639322</v>
      </c>
      <c r="AC52" s="60">
        <f t="shared" ca="1" si="13"/>
        <v>0.52552786069064583</v>
      </c>
      <c r="AD52" s="60">
        <f t="shared" ca="1" si="14"/>
        <v>0.46907372478850046</v>
      </c>
      <c r="AE52" s="60" t="e">
        <f t="shared" ca="1" si="15"/>
        <v>#DIV/0!</v>
      </c>
      <c r="AF52" s="60">
        <f t="shared" ca="1" si="16"/>
        <v>0.42395140105914059</v>
      </c>
      <c r="AG52" s="60">
        <f t="shared" ca="1" si="17"/>
        <v>0.47443494827688992</v>
      </c>
      <c r="AH52" s="60">
        <f t="shared" ca="1" si="18"/>
        <v>0.32398388827393204</v>
      </c>
      <c r="AI52" s="60">
        <f t="shared" ca="1" si="19"/>
        <v>0.31257295249758305</v>
      </c>
      <c r="AJ52" s="60">
        <f t="shared" ca="1" si="20"/>
        <v>0.43142177361720846</v>
      </c>
      <c r="AK52" s="60">
        <f t="shared" ca="1" si="21"/>
        <v>0.25886569181649749</v>
      </c>
      <c r="AL52" s="60">
        <f t="shared" ca="1" si="22"/>
        <v>0.27346503304385594</v>
      </c>
      <c r="AM52" s="60">
        <f t="shared" ca="1" si="23"/>
        <v>0.24731073381594185</v>
      </c>
      <c r="AN52" s="60">
        <f t="shared" ca="1" si="24"/>
        <v>0.27592980180636201</v>
      </c>
      <c r="AO52" s="60">
        <f t="shared" ca="1" si="25"/>
        <v>0.56102555243062613</v>
      </c>
      <c r="AP52" s="60">
        <f t="shared" ca="1" si="26"/>
        <v>0.29226568634988986</v>
      </c>
      <c r="AQ52" s="60">
        <f t="shared" ca="1" si="27"/>
        <v>0.45502653709621455</v>
      </c>
      <c r="AR52" s="60">
        <f t="shared" ca="1" si="3"/>
        <v>0.46312295276589555</v>
      </c>
      <c r="AS52" s="60">
        <f t="shared" ca="1" si="4"/>
        <v>0.47668328054517961</v>
      </c>
      <c r="AT52" s="60">
        <f t="shared" ca="1" si="5"/>
        <v>0.47702258523865948</v>
      </c>
      <c r="AU52" s="60">
        <f t="shared" ca="1" si="6"/>
        <v>0.382867896976056</v>
      </c>
      <c r="AV52" s="60">
        <f t="shared" ca="1" si="7"/>
        <v>0.14762890035215676</v>
      </c>
      <c r="AW52" s="60">
        <f t="shared" ca="1" si="8"/>
        <v>0.40918374897164633</v>
      </c>
      <c r="AX52" s="60">
        <f t="shared" ca="1" si="9"/>
        <v>0.48873027272174219</v>
      </c>
      <c r="AY52" s="60">
        <f t="shared" ca="1" si="10"/>
        <v>0.66716825348801723</v>
      </c>
      <c r="AZ52" s="60">
        <f t="shared" ca="1" si="11"/>
        <v>0.34986669038303231</v>
      </c>
      <c r="BA52" s="60"/>
      <c r="BB52" s="60"/>
      <c r="BC52" s="60"/>
      <c r="BD52" s="60"/>
      <c r="BE52" s="60"/>
      <c r="BF52" s="60"/>
      <c r="BG52" s="60"/>
      <c r="BH52" s="60"/>
      <c r="BI52" s="60"/>
      <c r="BJ52" s="60"/>
      <c r="BK52" s="60"/>
      <c r="BL52" s="60"/>
      <c r="BM52" s="60"/>
      <c r="BN52" s="60"/>
      <c r="BO52" s="60"/>
      <c r="BP52" s="60"/>
      <c r="BQ52" s="60"/>
      <c r="BR52" s="60"/>
      <c r="BS52" s="60"/>
      <c r="BT52" s="60"/>
      <c r="BU52" s="60"/>
      <c r="BV52" s="60"/>
      <c r="BW52" s="60"/>
      <c r="BX52" s="60"/>
    </row>
    <row r="53" spans="1:76">
      <c r="A53" s="20" t="s">
        <v>8</v>
      </c>
      <c r="B53" s="26">
        <f>IF(correlations!B86&lt;&gt;0,'Modified Weights'!B$6,0)</f>
        <v>0.48053660218278615</v>
      </c>
      <c r="C53" s="26">
        <f>IF(correlations!C86&lt;&gt;0,'Modified Weights'!C$6,0)</f>
        <v>0</v>
      </c>
      <c r="D53" s="26">
        <f>IF(correlations!D86&lt;&gt;0,'Modified Weights'!D$6,0)</f>
        <v>0.37322578372742299</v>
      </c>
      <c r="E53" s="26">
        <f>IF(correlations!E86&lt;&gt;0,'Modified Weights'!E$6,0)</f>
        <v>0</v>
      </c>
      <c r="F53" s="26">
        <f>IF(correlations!F86&lt;&gt;0,'Modified Weights'!F$6,0)</f>
        <v>0.40027450425381639</v>
      </c>
      <c r="G53" s="26">
        <f>IF(correlations!G86&lt;&gt;0,'Modified Weights'!G$6,0)</f>
        <v>0</v>
      </c>
      <c r="H53" s="26">
        <f>IF(correlations!H86&lt;&gt;0,'Modified Weights'!H$6,0)</f>
        <v>0.2271298649307886</v>
      </c>
      <c r="I53" s="26">
        <f>IF(correlations!I86&lt;&gt;0,'Modified Weights'!I$6,0)</f>
        <v>0</v>
      </c>
      <c r="J53" s="26">
        <f>IF(correlations!J86&lt;&gt;0,'Modified Weights'!J$6,0)</f>
        <v>0</v>
      </c>
      <c r="K53" s="26">
        <f>IF(correlations!K86&lt;&gt;0,'Modified Weights'!K$6,0)</f>
        <v>0.25252866387786765</v>
      </c>
      <c r="L53" s="26">
        <f>IF(correlations!L86&lt;&gt;0,'Modified Weights'!L$6,0)</f>
        <v>0.2685953793136418</v>
      </c>
      <c r="M53" s="26">
        <f>IF(correlations!M86&lt;&gt;0,'Modified Weights'!M$6,0)</f>
        <v>0.25252866387786765</v>
      </c>
      <c r="N53" s="26">
        <f>IF(correlations!N86&lt;&gt;0,'Modified Weights'!N$6,0)</f>
        <v>0.26126836282372301</v>
      </c>
      <c r="O53" s="26">
        <f>IF(correlations!O86&lt;&gt;0,'Modified Weights'!O$6,0)</f>
        <v>0</v>
      </c>
      <c r="P53" s="26">
        <f>IF(correlations!P86&lt;&gt;0,'Modified Weights'!P$6,0)</f>
        <v>0</v>
      </c>
      <c r="Q53" s="26">
        <f>IF(correlations!Q86&lt;&gt;0,'Modified Weights'!Q$6,0)</f>
        <v>0.42322462884387124</v>
      </c>
      <c r="R53" s="26">
        <f>IF(correlations!R86&lt;&gt;0,'Modified Weights'!R$6,0)</f>
        <v>0</v>
      </c>
      <c r="S53" s="26">
        <f>IF(correlations!S86&lt;&gt;0,'Modified Weights'!S$6,0)</f>
        <v>0</v>
      </c>
      <c r="T53" s="26">
        <f>IF(correlations!T86&lt;&gt;0,'Modified Weights'!T$6,0)</f>
        <v>0</v>
      </c>
      <c r="U53" s="26">
        <f>IF(correlations!U86&lt;&gt;0,'Modified Weights'!U$6,0)</f>
        <v>0.30580326092025339</v>
      </c>
      <c r="V53" s="26">
        <f>IF(correlations!V86&lt;&gt;0,'Modified Weights'!V$6,0)</f>
        <v>0.14601110225769576</v>
      </c>
      <c r="W53" s="26">
        <f>IF(correlations!W86&lt;&gt;0,'Modified Weights'!W$6,0)</f>
        <v>0</v>
      </c>
      <c r="X53" s="26">
        <f>IF(correlations!X86&lt;&gt;0,'Modified Weights'!X$6,0)</f>
        <v>0</v>
      </c>
      <c r="Y53" s="26">
        <f>IF(correlations!Y86&lt;&gt;0,'Modified Weights'!Y$6,0)</f>
        <v>0.46411014776485626</v>
      </c>
      <c r="Z53" s="26">
        <f>IF(correlations!Z86&lt;&gt;0,'Modified Weights'!Z$6,0)</f>
        <v>0</v>
      </c>
      <c r="AA53" s="26"/>
      <c r="AB53" s="60">
        <f t="shared" ca="1" si="2"/>
        <v>0.50346380311919336</v>
      </c>
      <c r="AC53" s="60">
        <f t="shared" ca="1" si="13"/>
        <v>0.52552786069064583</v>
      </c>
      <c r="AD53" s="60">
        <f t="shared" ca="1" si="14"/>
        <v>0.46907372478850046</v>
      </c>
      <c r="AE53" s="60">
        <f t="shared" ca="1" si="15"/>
        <v>0.46894187303190249</v>
      </c>
      <c r="AF53" s="60">
        <f t="shared" ca="1" si="16"/>
        <v>0.42395140105914059</v>
      </c>
      <c r="AG53" s="60">
        <f t="shared" ca="1" si="17"/>
        <v>0.495978582649379</v>
      </c>
      <c r="AH53" s="60">
        <f t="shared" ca="1" si="18"/>
        <v>0.33450192284123215</v>
      </c>
      <c r="AI53" s="60">
        <f t="shared" ca="1" si="19"/>
        <v>0.26386083891475437</v>
      </c>
      <c r="AJ53" s="60">
        <f t="shared" ca="1" si="20"/>
        <v>0.47560287682080898</v>
      </c>
      <c r="AK53" s="60">
        <f t="shared" ca="1" si="21"/>
        <v>0.24648208061722771</v>
      </c>
      <c r="AL53" s="60">
        <f t="shared" ca="1" si="22"/>
        <v>0.26340443914628703</v>
      </c>
      <c r="AM53" s="60">
        <f t="shared" ca="1" si="23"/>
        <v>0.24861521633142331</v>
      </c>
      <c r="AN53" s="60">
        <f t="shared" ca="1" si="24"/>
        <v>0.27592980180636201</v>
      </c>
      <c r="AO53" s="60">
        <f t="shared" ca="1" si="25"/>
        <v>0.59001018125369409</v>
      </c>
      <c r="AP53" s="60">
        <f t="shared" ca="1" si="26"/>
        <v>0.28782851942089333</v>
      </c>
      <c r="AQ53" s="60">
        <f t="shared" ca="1" si="27"/>
        <v>0.47269733944275621</v>
      </c>
      <c r="AR53" s="60">
        <f t="shared" ca="1" si="3"/>
        <v>0.43350323461516083</v>
      </c>
      <c r="AS53" s="60" t="e">
        <f t="shared" ca="1" si="4"/>
        <v>#DIV/0!</v>
      </c>
      <c r="AT53" s="60">
        <f t="shared" ca="1" si="5"/>
        <v>0.47702258523865948</v>
      </c>
      <c r="AU53" s="60">
        <f t="shared" ca="1" si="6"/>
        <v>0.3939908973107884</v>
      </c>
      <c r="AV53" s="60">
        <f t="shared" ca="1" si="7"/>
        <v>0.18872860495531762</v>
      </c>
      <c r="AW53" s="60">
        <f t="shared" ca="1" si="8"/>
        <v>0.38418897542777247</v>
      </c>
      <c r="AX53" s="60">
        <f t="shared" ca="1" si="9"/>
        <v>0.53367669294676578</v>
      </c>
      <c r="AY53" s="60">
        <f t="shared" ca="1" si="10"/>
        <v>0.5656392006264368</v>
      </c>
      <c r="AZ53" s="60">
        <f t="shared" ca="1" si="11"/>
        <v>0.38496150718159405</v>
      </c>
      <c r="BA53" s="60"/>
      <c r="BB53" s="60"/>
      <c r="BC53" s="60"/>
      <c r="BD53" s="60"/>
      <c r="BE53" s="60"/>
      <c r="BF53" s="60"/>
      <c r="BG53" s="60"/>
      <c r="BH53" s="60"/>
      <c r="BI53" s="60"/>
      <c r="BJ53" s="60"/>
      <c r="BK53" s="60"/>
      <c r="BL53" s="60"/>
      <c r="BM53" s="60"/>
      <c r="BN53" s="60"/>
      <c r="BO53" s="60"/>
      <c r="BP53" s="60"/>
      <c r="BQ53" s="60"/>
      <c r="BR53" s="60"/>
      <c r="BS53" s="60"/>
      <c r="BT53" s="60"/>
      <c r="BU53" s="60"/>
      <c r="BV53" s="60"/>
      <c r="BW53" s="60"/>
      <c r="BX53" s="60"/>
    </row>
    <row r="54" spans="1:76">
      <c r="A54" s="5" t="str">
        <f t="shared" ref="A54:A57" si="34">A53</f>
        <v>77: Memento (2000)</v>
      </c>
      <c r="B54" s="26">
        <f>IF(correlations!B87&lt;&gt;0,'Modified Weights'!B$7,0)</f>
        <v>0.46460996868120108</v>
      </c>
      <c r="C54" s="26">
        <f>IF(correlations!C87&lt;&gt;0,'Modified Weights'!C$7,0)</f>
        <v>0</v>
      </c>
      <c r="D54" s="26">
        <f>IF(correlations!D87&lt;&gt;0,'Modified Weights'!D$7,0)</f>
        <v>0.36756756756756787</v>
      </c>
      <c r="E54" s="26">
        <f>IF(correlations!E87&lt;&gt;0,'Modified Weights'!E$7,0)</f>
        <v>0</v>
      </c>
      <c r="F54" s="26">
        <f>IF(correlations!F87&lt;&gt;0,'Modified Weights'!F$7,0)</f>
        <v>0.37985626502293046</v>
      </c>
      <c r="G54" s="26">
        <f>IF(correlations!G87&lt;&gt;0,'Modified Weights'!G$7,0)</f>
        <v>0</v>
      </c>
      <c r="H54" s="26">
        <f>IF(correlations!H87&lt;&gt;0,'Modified Weights'!H$7,0)</f>
        <v>0</v>
      </c>
      <c r="I54" s="26">
        <f>IF(correlations!I87&lt;&gt;0,'Modified Weights'!I$7,0)</f>
        <v>0.21476007349626267</v>
      </c>
      <c r="J54" s="26">
        <f>IF(correlations!J87&lt;&gt;0,'Modified Weights'!J$7,0)</f>
        <v>0</v>
      </c>
      <c r="K54" s="26">
        <f>IF(correlations!K87&lt;&gt;0,'Modified Weights'!K$7,0)</f>
        <v>0.21087949693739588</v>
      </c>
      <c r="L54" s="26">
        <f>IF(correlations!L87&lt;&gt;0,'Modified Weights'!L$7,0)</f>
        <v>0.24328325135114928</v>
      </c>
      <c r="M54" s="26">
        <f>IF(correlations!M87&lt;&gt;0,'Modified Weights'!M$7,0)</f>
        <v>0.19710516591041297</v>
      </c>
      <c r="N54" s="26">
        <f>IF(correlations!N87&lt;&gt;0,'Modified Weights'!N$7,0)</f>
        <v>0</v>
      </c>
      <c r="O54" s="26">
        <f>IF(correlations!O87&lt;&gt;0,'Modified Weights'!O$7,0)</f>
        <v>0</v>
      </c>
      <c r="P54" s="26">
        <f>IF(correlations!P87&lt;&gt;0,'Modified Weights'!P$7,0)</f>
        <v>0.26252037536330569</v>
      </c>
      <c r="Q54" s="26">
        <f>IF(correlations!Q87&lt;&gt;0,'Modified Weights'!Q$7,0)</f>
        <v>0</v>
      </c>
      <c r="R54" s="26">
        <f>IF(correlations!R87&lt;&gt;0,'Modified Weights'!R$7,0)</f>
        <v>0.37426379831369133</v>
      </c>
      <c r="S54" s="26">
        <f>IF(correlations!S87&lt;&gt;0,'Modified Weights'!S$7,0)</f>
        <v>0</v>
      </c>
      <c r="T54" s="26">
        <f>IF(correlations!T87&lt;&gt;0,'Modified Weights'!T$7,0)</f>
        <v>0</v>
      </c>
      <c r="U54" s="26">
        <f>IF(correlations!U87&lt;&gt;0,'Modified Weights'!U$7,0)</f>
        <v>0</v>
      </c>
      <c r="V54" s="26">
        <f>IF(correlations!V87&lt;&gt;0,'Modified Weights'!V$7,0)</f>
        <v>0</v>
      </c>
      <c r="W54" s="26">
        <f>IF(correlations!W87&lt;&gt;0,'Modified Weights'!W$7,0)</f>
        <v>0.24072770522228643</v>
      </c>
      <c r="X54" s="26">
        <f>IF(correlations!X87&lt;&gt;0,'Modified Weights'!X$7,0)</f>
        <v>0.44902524381160436</v>
      </c>
      <c r="Y54" s="26">
        <f>IF(correlations!Y87&lt;&gt;0,'Modified Weights'!Y$7,0)</f>
        <v>0</v>
      </c>
      <c r="Z54" s="26">
        <f>IF(correlations!Z87&lt;&gt;0,'Modified Weights'!Z$7,0)</f>
        <v>0</v>
      </c>
      <c r="AA54" s="26"/>
      <c r="AB54" s="60">
        <f t="shared" ca="1" si="2"/>
        <v>0.50346380311919336</v>
      </c>
      <c r="AC54" s="60">
        <f t="shared" ca="1" si="13"/>
        <v>0.52552786069064583</v>
      </c>
      <c r="AD54" s="60">
        <f t="shared" ca="1" si="14"/>
        <v>0.46907372478850046</v>
      </c>
      <c r="AE54" s="60">
        <f t="shared" ca="1" si="15"/>
        <v>0.46894187303190249</v>
      </c>
      <c r="AF54" s="60">
        <f t="shared" ca="1" si="16"/>
        <v>0.42395140105914059</v>
      </c>
      <c r="AG54" s="60">
        <f t="shared" ca="1" si="17"/>
        <v>0.495978582649379</v>
      </c>
      <c r="AH54" s="60">
        <f t="shared" ca="1" si="18"/>
        <v>0.33450192284123215</v>
      </c>
      <c r="AI54" s="60">
        <f t="shared" ca="1" si="19"/>
        <v>0.26386083891475437</v>
      </c>
      <c r="AJ54" s="60">
        <f t="shared" ca="1" si="20"/>
        <v>0.47560287682080898</v>
      </c>
      <c r="AK54" s="60">
        <f t="shared" ca="1" si="21"/>
        <v>0.24648208061722771</v>
      </c>
      <c r="AL54" s="60">
        <f t="shared" ca="1" si="22"/>
        <v>0.26340443914628703</v>
      </c>
      <c r="AM54" s="60">
        <f t="shared" ca="1" si="23"/>
        <v>0.24861521633142331</v>
      </c>
      <c r="AN54" s="60">
        <f t="shared" ca="1" si="24"/>
        <v>0.27592980180636201</v>
      </c>
      <c r="AO54" s="60">
        <f t="shared" ca="1" si="25"/>
        <v>0.59001018125369409</v>
      </c>
      <c r="AP54" s="60">
        <f t="shared" ca="1" si="26"/>
        <v>0.28782851942089333</v>
      </c>
      <c r="AQ54" s="60">
        <f t="shared" ca="1" si="27"/>
        <v>0.47269733944275621</v>
      </c>
      <c r="AR54" s="60">
        <f t="shared" ca="1" si="3"/>
        <v>0.43350323461516083</v>
      </c>
      <c r="AS54" s="60" t="e">
        <f t="shared" ca="1" si="4"/>
        <v>#DIV/0!</v>
      </c>
      <c r="AT54" s="60">
        <f t="shared" ca="1" si="5"/>
        <v>0.47702258523865948</v>
      </c>
      <c r="AU54" s="60">
        <f t="shared" ca="1" si="6"/>
        <v>0.3939908973107884</v>
      </c>
      <c r="AV54" s="60">
        <f t="shared" ca="1" si="7"/>
        <v>0.18872860495531762</v>
      </c>
      <c r="AW54" s="60">
        <f t="shared" ca="1" si="8"/>
        <v>0.38418897542777247</v>
      </c>
      <c r="AX54" s="60">
        <f t="shared" ca="1" si="9"/>
        <v>0.53367669294676578</v>
      </c>
      <c r="AY54" s="60">
        <f t="shared" ca="1" si="10"/>
        <v>0.5656392006264368</v>
      </c>
      <c r="AZ54" s="60">
        <f t="shared" ca="1" si="11"/>
        <v>0.38496150718159405</v>
      </c>
      <c r="BA54" s="60"/>
      <c r="BB54" s="60"/>
      <c r="BC54" s="60"/>
      <c r="BD54" s="60"/>
      <c r="BE54" s="60"/>
      <c r="BF54" s="60"/>
      <c r="BG54" s="60"/>
      <c r="BH54" s="60"/>
      <c r="BI54" s="60"/>
      <c r="BJ54" s="60"/>
      <c r="BK54" s="60"/>
      <c r="BL54" s="60"/>
      <c r="BM54" s="60"/>
      <c r="BN54" s="60"/>
      <c r="BO54" s="60"/>
      <c r="BP54" s="60"/>
      <c r="BQ54" s="60"/>
      <c r="BR54" s="60"/>
      <c r="BS54" s="60"/>
      <c r="BT54" s="60"/>
      <c r="BU54" s="60"/>
      <c r="BV54" s="60"/>
      <c r="BW54" s="60"/>
      <c r="BX54" s="60"/>
    </row>
    <row r="55" spans="1:76">
      <c r="A55" s="5" t="str">
        <f t="shared" si="34"/>
        <v>77: Memento (2000)</v>
      </c>
      <c r="B55" s="26">
        <f>IF(correlations!B88&lt;&gt;0,'Modified Weights'!B$3,0)</f>
        <v>0.55108883721563151</v>
      </c>
      <c r="C55" s="26">
        <f>IF(correlations!C88&lt;&gt;0,'Modified Weights'!C$3,0)</f>
        <v>0.56244873874488854</v>
      </c>
      <c r="D55" s="26">
        <f>IF(correlations!D88&lt;&gt;0,'Modified Weights'!D$3,0)</f>
        <v>0.66716825348801723</v>
      </c>
      <c r="E55" s="26">
        <f>IF(correlations!E88&lt;&gt;0,'Modified Weights'!E$3,0)</f>
        <v>0</v>
      </c>
      <c r="F55" s="26">
        <f>IF(correlations!F88&lt;&gt;0,'Modified Weights'!F$3,0)</f>
        <v>0.47668328054517961</v>
      </c>
      <c r="G55" s="26">
        <f>IF(correlations!G88&lt;&gt;0,'Modified Weights'!G$3,0)</f>
        <v>0.53906585139435703</v>
      </c>
      <c r="H55" s="26">
        <f>IF(correlations!H88&lt;&gt;0,'Modified Weights'!H$3,0)</f>
        <v>0.46291004988627577</v>
      </c>
      <c r="I55" s="26">
        <f>IF(correlations!I88&lt;&gt;0,'Modified Weights'!I$3,0)</f>
        <v>0</v>
      </c>
      <c r="J55" s="26">
        <f>IF(correlations!J88&lt;&gt;0,'Modified Weights'!J$3,0)</f>
        <v>0.47571090136593314</v>
      </c>
      <c r="K55" s="26">
        <f>IF(correlations!K88&lt;&gt;0,'Modified Weights'!K$3,0)</f>
        <v>0</v>
      </c>
      <c r="L55" s="26">
        <f>IF(correlations!L88&lt;&gt;0,'Modified Weights'!L$3,0)</f>
        <v>0</v>
      </c>
      <c r="M55" s="26">
        <f>IF(correlations!M88&lt;&gt;0,'Modified Weights'!M$3,0)</f>
        <v>0</v>
      </c>
      <c r="N55" s="26">
        <f>IF(correlations!N88&lt;&gt;0,'Modified Weights'!N$3,0)</f>
        <v>0</v>
      </c>
      <c r="O55" s="26">
        <f>IF(correlations!O88&lt;&gt;0,'Modified Weights'!O$3,0)</f>
        <v>0.66851595362183669</v>
      </c>
      <c r="P55" s="26">
        <f>IF(correlations!P88&lt;&gt;0,'Modified Weights'!P$3,0)</f>
        <v>0</v>
      </c>
      <c r="Q55" s="26">
        <f>IF(correlations!Q88&lt;&gt;0,'Modified Weights'!Q$3,0)</f>
        <v>0.50324684492481753</v>
      </c>
      <c r="R55" s="26">
        <f>IF(correlations!R88&lt;&gt;0,'Modified Weights'!R$3,0)</f>
        <v>0</v>
      </c>
      <c r="S55" s="26">
        <f>IF(correlations!S88&lt;&gt;0,'Modified Weights'!S$3,0)</f>
        <v>0</v>
      </c>
      <c r="T55" s="26">
        <f>IF(correlations!T88&lt;&gt;0,'Modified Weights'!T$3,0)</f>
        <v>0</v>
      </c>
      <c r="U55" s="26">
        <f>IF(correlations!U88&lt;&gt;0,'Modified Weights'!U$3,0)</f>
        <v>0.47236055541883315</v>
      </c>
      <c r="V55" s="26">
        <f>IF(correlations!V88&lt;&gt;0,'Modified Weights'!V$3,0)</f>
        <v>0.27092801416163931</v>
      </c>
      <c r="W55" s="26">
        <f>IF(correlations!W88&lt;&gt;0,'Modified Weights'!W$3,0)</f>
        <v>0.50324684492481753</v>
      </c>
      <c r="X55" s="26">
        <f>IF(correlations!X88&lt;&gt;0,'Modified Weights'!X$3,0)</f>
        <v>0.66851595362183669</v>
      </c>
      <c r="Y55" s="26">
        <f>IF(correlations!Y88&lt;&gt;0,'Modified Weights'!Y$3,0)</f>
        <v>0.66716825348801723</v>
      </c>
      <c r="Z55" s="26">
        <f>IF(correlations!Z88&lt;&gt;0,'Modified Weights'!Z$3,0)</f>
        <v>0</v>
      </c>
      <c r="AA55" s="26"/>
      <c r="AB55" s="60">
        <f t="shared" ca="1" si="2"/>
        <v>0.50346380311919336</v>
      </c>
      <c r="AC55" s="60">
        <f t="shared" ca="1" si="13"/>
        <v>0.52552786069064583</v>
      </c>
      <c r="AD55" s="60">
        <f t="shared" ca="1" si="14"/>
        <v>0.46907372478850046</v>
      </c>
      <c r="AE55" s="60">
        <f t="shared" ca="1" si="15"/>
        <v>0.46894187303190249</v>
      </c>
      <c r="AF55" s="60">
        <f t="shared" ca="1" si="16"/>
        <v>0.42395140105914059</v>
      </c>
      <c r="AG55" s="60">
        <f t="shared" ca="1" si="17"/>
        <v>0.495978582649379</v>
      </c>
      <c r="AH55" s="60">
        <f t="shared" ca="1" si="18"/>
        <v>0.33450192284123215</v>
      </c>
      <c r="AI55" s="60">
        <f t="shared" ca="1" si="19"/>
        <v>0.26386083891475437</v>
      </c>
      <c r="AJ55" s="60">
        <f t="shared" ca="1" si="20"/>
        <v>0.47560287682080898</v>
      </c>
      <c r="AK55" s="60">
        <f t="shared" ca="1" si="21"/>
        <v>0.24648208061722771</v>
      </c>
      <c r="AL55" s="60">
        <f t="shared" ca="1" si="22"/>
        <v>0.26340443914628703</v>
      </c>
      <c r="AM55" s="60">
        <f t="shared" ca="1" si="23"/>
        <v>0.24861521633142331</v>
      </c>
      <c r="AN55" s="60">
        <f t="shared" ca="1" si="24"/>
        <v>0.27592980180636201</v>
      </c>
      <c r="AO55" s="60">
        <f t="shared" ca="1" si="25"/>
        <v>0.59001018125369409</v>
      </c>
      <c r="AP55" s="60">
        <f t="shared" ca="1" si="26"/>
        <v>0.28782851942089333</v>
      </c>
      <c r="AQ55" s="60">
        <f t="shared" ca="1" si="27"/>
        <v>0.47269733944275621</v>
      </c>
      <c r="AR55" s="60">
        <f t="shared" ca="1" si="3"/>
        <v>0.43350323461516083</v>
      </c>
      <c r="AS55" s="60" t="e">
        <f t="shared" ca="1" si="4"/>
        <v>#DIV/0!</v>
      </c>
      <c r="AT55" s="60">
        <f t="shared" ca="1" si="5"/>
        <v>0.47702258523865948</v>
      </c>
      <c r="AU55" s="60">
        <f t="shared" ca="1" si="6"/>
        <v>0.3939908973107884</v>
      </c>
      <c r="AV55" s="60">
        <f t="shared" ca="1" si="7"/>
        <v>0.18872860495531762</v>
      </c>
      <c r="AW55" s="60">
        <f t="shared" ca="1" si="8"/>
        <v>0.38418897542777247</v>
      </c>
      <c r="AX55" s="60">
        <f t="shared" ca="1" si="9"/>
        <v>0.53367669294676578</v>
      </c>
      <c r="AY55" s="60">
        <f t="shared" ca="1" si="10"/>
        <v>0.5656392006264368</v>
      </c>
      <c r="AZ55" s="60">
        <f t="shared" ca="1" si="11"/>
        <v>0.38496150718159405</v>
      </c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</row>
    <row r="56" spans="1:76">
      <c r="A56" s="5" t="str">
        <f t="shared" si="34"/>
        <v>77: Memento (2000)</v>
      </c>
      <c r="B56" s="26">
        <f>IF(correlations!B89&lt;&gt;0,'Modified Weights'!B$4,0)</f>
        <v>0.51761980439715483</v>
      </c>
      <c r="C56" s="26">
        <f>IF(correlations!C89&lt;&gt;0,'Modified Weights'!C$4,0)</f>
        <v>0.48860698263640312</v>
      </c>
      <c r="D56" s="26">
        <f>IF(correlations!D89&lt;&gt;0,'Modified Weights'!D$4,0)</f>
        <v>0</v>
      </c>
      <c r="E56" s="26">
        <f>IF(correlations!E89&lt;&gt;0,'Modified Weights'!E$4,0)</f>
        <v>0.47497369617752921</v>
      </c>
      <c r="F56" s="26">
        <f>IF(correlations!F89&lt;&gt;0,'Modified Weights'!F$4,0)</f>
        <v>0</v>
      </c>
      <c r="G56" s="26">
        <f>IF(correlations!G89&lt;&gt;0,'Modified Weights'!G$4,0)</f>
        <v>0.48053660218278615</v>
      </c>
      <c r="H56" s="26">
        <f>IF(correlations!H89&lt;&gt;0,'Modified Weights'!H$4,0)</f>
        <v>0.40027450425381639</v>
      </c>
      <c r="I56" s="26">
        <f>IF(correlations!I89&lt;&gt;0,'Modified Weights'!I$4,0)</f>
        <v>0.31257295249758305</v>
      </c>
      <c r="J56" s="26">
        <f>IF(correlations!J89&lt;&gt;0,'Modified Weights'!J$4,0)</f>
        <v>0.47549485227568483</v>
      </c>
      <c r="K56" s="26">
        <f>IF(correlations!K89&lt;&gt;0,'Modified Weights'!K$4,0)</f>
        <v>0.26365446983714974</v>
      </c>
      <c r="L56" s="26">
        <f>IF(correlations!L89&lt;&gt;0,'Modified Weights'!L$4,0)</f>
        <v>0</v>
      </c>
      <c r="M56" s="26">
        <f>IF(correlations!M89&lt;&gt;0,'Modified Weights'!M$4,0)</f>
        <v>0.28040224837668803</v>
      </c>
      <c r="N56" s="26">
        <f>IF(correlations!N89&lt;&gt;0,'Modified Weights'!N$4,0)</f>
        <v>0</v>
      </c>
      <c r="O56" s="26">
        <f>IF(correlations!O89&lt;&gt;0,'Modified Weights'!O$4,0)</f>
        <v>0.56244873874488854</v>
      </c>
      <c r="P56" s="26">
        <f>IF(correlations!P89&lt;&gt;0,'Modified Weights'!P$4,0)</f>
        <v>0.30413903573293405</v>
      </c>
      <c r="Q56" s="26">
        <f>IF(correlations!Q89&lt;&gt;0,'Modified Weights'!Q$4,0)</f>
        <v>0.48860698263640312</v>
      </c>
      <c r="R56" s="26">
        <f>IF(correlations!R89&lt;&gt;0,'Modified Weights'!R$4,0)</f>
        <v>0.47097212266638172</v>
      </c>
      <c r="S56" s="26">
        <f>IF(correlations!S89&lt;&gt;0,'Modified Weights'!S$4,0)</f>
        <v>0</v>
      </c>
      <c r="T56" s="26">
        <f>IF(correlations!T89&lt;&gt;0,'Modified Weights'!T$4,0)</f>
        <v>0.52599044278760332</v>
      </c>
      <c r="U56" s="26">
        <f>IF(correlations!U89&lt;&gt;0,'Modified Weights'!U$4,0)</f>
        <v>0</v>
      </c>
      <c r="V56" s="26">
        <f>IF(correlations!V89&lt;&gt;0,'Modified Weights'!V$4,0)</f>
        <v>0</v>
      </c>
      <c r="W56" s="26">
        <f>IF(correlations!W89&lt;&gt;0,'Modified Weights'!W$4,0)</f>
        <v>0.40859237613621341</v>
      </c>
      <c r="X56" s="26">
        <f>IF(correlations!X89&lt;&gt;0,'Modified Weights'!X$4,0)</f>
        <v>0.54219187817609293</v>
      </c>
      <c r="Y56" s="26">
        <f>IF(correlations!Y89&lt;&gt;0,'Modified Weights'!Y$4,0)</f>
        <v>0</v>
      </c>
      <c r="Z56" s="26">
        <f>IF(correlations!Z89&lt;&gt;0,'Modified Weights'!Z$4,0)</f>
        <v>0.39006674934025765</v>
      </c>
      <c r="AA56" s="26"/>
      <c r="AB56" s="60">
        <f t="shared" ca="1" si="2"/>
        <v>0.50346380311919336</v>
      </c>
      <c r="AC56" s="60">
        <f t="shared" ca="1" si="13"/>
        <v>0.52552786069064583</v>
      </c>
      <c r="AD56" s="60">
        <f t="shared" ca="1" si="14"/>
        <v>0.46907372478850046</v>
      </c>
      <c r="AE56" s="60">
        <f t="shared" ca="1" si="15"/>
        <v>0.46894187303190249</v>
      </c>
      <c r="AF56" s="60">
        <f t="shared" ca="1" si="16"/>
        <v>0.42395140105914059</v>
      </c>
      <c r="AG56" s="60">
        <f t="shared" ca="1" si="17"/>
        <v>0.495978582649379</v>
      </c>
      <c r="AH56" s="60">
        <f t="shared" ca="1" si="18"/>
        <v>0.33450192284123215</v>
      </c>
      <c r="AI56" s="60">
        <f t="shared" ca="1" si="19"/>
        <v>0.26386083891475437</v>
      </c>
      <c r="AJ56" s="60">
        <f t="shared" ca="1" si="20"/>
        <v>0.47560287682080898</v>
      </c>
      <c r="AK56" s="60">
        <f t="shared" ca="1" si="21"/>
        <v>0.24648208061722771</v>
      </c>
      <c r="AL56" s="60">
        <f t="shared" ca="1" si="22"/>
        <v>0.26340443914628703</v>
      </c>
      <c r="AM56" s="60">
        <f t="shared" ca="1" si="23"/>
        <v>0.24861521633142331</v>
      </c>
      <c r="AN56" s="60">
        <f t="shared" ca="1" si="24"/>
        <v>0.27592980180636201</v>
      </c>
      <c r="AO56" s="60">
        <f t="shared" ca="1" si="25"/>
        <v>0.59001018125369409</v>
      </c>
      <c r="AP56" s="60">
        <f t="shared" ca="1" si="26"/>
        <v>0.28782851942089333</v>
      </c>
      <c r="AQ56" s="60">
        <f t="shared" ca="1" si="27"/>
        <v>0.47269733944275621</v>
      </c>
      <c r="AR56" s="60">
        <f t="shared" ca="1" si="3"/>
        <v>0.43350323461516083</v>
      </c>
      <c r="AS56" s="60" t="e">
        <f t="shared" ca="1" si="4"/>
        <v>#DIV/0!</v>
      </c>
      <c r="AT56" s="60">
        <f t="shared" ca="1" si="5"/>
        <v>0.47702258523865948</v>
      </c>
      <c r="AU56" s="60">
        <f t="shared" ca="1" si="6"/>
        <v>0.3939908973107884</v>
      </c>
      <c r="AV56" s="60">
        <f t="shared" ca="1" si="7"/>
        <v>0.18872860495531762</v>
      </c>
      <c r="AW56" s="60">
        <f t="shared" ca="1" si="8"/>
        <v>0.38418897542777247</v>
      </c>
      <c r="AX56" s="60">
        <f t="shared" ca="1" si="9"/>
        <v>0.53367669294676578</v>
      </c>
      <c r="AY56" s="60">
        <f t="shared" ca="1" si="10"/>
        <v>0.5656392006264368</v>
      </c>
      <c r="AZ56" s="60">
        <f t="shared" ca="1" si="11"/>
        <v>0.38496150718159405</v>
      </c>
      <c r="BA56" s="60"/>
      <c r="BB56" s="60"/>
      <c r="BC56" s="60"/>
      <c r="BD56" s="60"/>
      <c r="BE56" s="60"/>
      <c r="BF56" s="60"/>
      <c r="BG56" s="60"/>
      <c r="BH56" s="60"/>
      <c r="BI56" s="60"/>
      <c r="BJ56" s="60"/>
      <c r="BK56" s="60"/>
      <c r="BL56" s="60"/>
      <c r="BM56" s="60"/>
      <c r="BN56" s="60"/>
      <c r="BO56" s="60"/>
      <c r="BP56" s="60"/>
      <c r="BQ56" s="60"/>
      <c r="BR56" s="60"/>
      <c r="BS56" s="60"/>
      <c r="BT56" s="60"/>
      <c r="BU56" s="60"/>
      <c r="BV56" s="60"/>
      <c r="BW56" s="60"/>
      <c r="BX56" s="60"/>
    </row>
    <row r="57" spans="1:76">
      <c r="A57" s="5" t="str">
        <f t="shared" si="34"/>
        <v>77: Memento (2000)</v>
      </c>
      <c r="B57" s="26">
        <f>IF(correlations!B90&lt;&gt;0,'Modified Weights'!B$5,0)</f>
        <v>0</v>
      </c>
      <c r="C57" s="26">
        <f>IF(correlations!C90&lt;&gt;0,'Modified Weights'!C$5,0)</f>
        <v>0</v>
      </c>
      <c r="D57" s="26">
        <f>IF(correlations!D90&lt;&gt;0,'Modified Weights'!D$5,0)</f>
        <v>0.46833329437099369</v>
      </c>
      <c r="E57" s="26">
        <f>IF(correlations!E90&lt;&gt;0,'Modified Weights'!E$5,0)</f>
        <v>0.46291004988627577</v>
      </c>
      <c r="F57" s="26">
        <f>IF(correlations!F90&lt;&gt;0,'Modified Weights'!F$5,0)</f>
        <v>0.43899155441463594</v>
      </c>
      <c r="G57" s="26">
        <f>IF(correlations!G90&lt;&gt;0,'Modified Weights'!G$5,0)</f>
        <v>0.46833329437099369</v>
      </c>
      <c r="H57" s="26">
        <f>IF(correlations!H90&lt;&gt;0,'Modified Weights'!H$5,0)</f>
        <v>0.24769327229404767</v>
      </c>
      <c r="I57" s="26">
        <f>IF(correlations!I90&lt;&gt;0,'Modified Weights'!I$5,0)</f>
        <v>0.26424949075041737</v>
      </c>
      <c r="J57" s="26">
        <f>IF(correlations!J90&lt;&gt;0,'Modified Weights'!J$5,0)</f>
        <v>0</v>
      </c>
      <c r="K57" s="26">
        <f>IF(correlations!K90&lt;&gt;0,'Modified Weights'!K$5,0)</f>
        <v>0.25886569181649749</v>
      </c>
      <c r="L57" s="26">
        <f>IF(correlations!L90&lt;&gt;0,'Modified Weights'!L$5,0)</f>
        <v>0.27833468677407003</v>
      </c>
      <c r="M57" s="26">
        <f>IF(correlations!M90&lt;&gt;0,'Modified Weights'!M$5,0)</f>
        <v>0.26442478716072465</v>
      </c>
      <c r="N57" s="26">
        <f>IF(correlations!N90&lt;&gt;0,'Modified Weights'!N$5,0)</f>
        <v>0.290591240789001</v>
      </c>
      <c r="O57" s="26">
        <f>IF(correlations!O90&lt;&gt;0,'Modified Weights'!O$5,0)</f>
        <v>0.53906585139435703</v>
      </c>
      <c r="P57" s="26">
        <f>IF(correlations!P90&lt;&gt;0,'Modified Weights'!P$5,0)</f>
        <v>0.29682614716644024</v>
      </c>
      <c r="Q57" s="26">
        <f>IF(correlations!Q90&lt;&gt;0,'Modified Weights'!Q$5,0)</f>
        <v>0.47571090136593314</v>
      </c>
      <c r="R57" s="26">
        <f>IF(correlations!R90&lt;&gt;0,'Modified Weights'!R$5,0)</f>
        <v>0.45527378286540937</v>
      </c>
      <c r="S57" s="26">
        <f>IF(correlations!S90&lt;&gt;0,'Modified Weights'!S$5,0)</f>
        <v>0</v>
      </c>
      <c r="T57" s="26">
        <f>IF(correlations!T90&lt;&gt;0,'Modified Weights'!T$5,0)</f>
        <v>0.42805472768971564</v>
      </c>
      <c r="U57" s="26">
        <f>IF(correlations!U90&lt;&gt;0,'Modified Weights'!U$5,0)</f>
        <v>0.40380887559327872</v>
      </c>
      <c r="V57" s="26">
        <f>IF(correlations!V90&lt;&gt;0,'Modified Weights'!V$5,0)</f>
        <v>0.14924669844661778</v>
      </c>
      <c r="W57" s="26">
        <f>IF(correlations!W90&lt;&gt;0,'Modified Weights'!W$5,0)</f>
        <v>0</v>
      </c>
      <c r="X57" s="26">
        <f>IF(correlations!X90&lt;&gt;0,'Modified Weights'!X$5,0)</f>
        <v>0.47497369617752921</v>
      </c>
      <c r="Y57" s="26">
        <f>IF(correlations!Y90&lt;&gt;0,'Modified Weights'!Y$5,0)</f>
        <v>0</v>
      </c>
      <c r="Z57" s="26">
        <f>IF(correlations!Z90&lt;&gt;0,'Modified Weights'!Z$5,0)</f>
        <v>0.37985626502293046</v>
      </c>
      <c r="AA57" s="26"/>
      <c r="AB57" s="60">
        <f t="shared" ca="1" si="2"/>
        <v>0.50346380311919336</v>
      </c>
      <c r="AC57" s="60">
        <f t="shared" ca="1" si="13"/>
        <v>0.52552786069064583</v>
      </c>
      <c r="AD57" s="60">
        <f t="shared" ca="1" si="14"/>
        <v>0.46907372478850046</v>
      </c>
      <c r="AE57" s="60">
        <f t="shared" ca="1" si="15"/>
        <v>0.46894187303190249</v>
      </c>
      <c r="AF57" s="60">
        <f t="shared" ca="1" si="16"/>
        <v>0.42395140105914059</v>
      </c>
      <c r="AG57" s="60">
        <f t="shared" ca="1" si="17"/>
        <v>0.495978582649379</v>
      </c>
      <c r="AH57" s="60">
        <f t="shared" ca="1" si="18"/>
        <v>0.33450192284123215</v>
      </c>
      <c r="AI57" s="60">
        <f t="shared" ca="1" si="19"/>
        <v>0.26386083891475437</v>
      </c>
      <c r="AJ57" s="60">
        <f t="shared" ca="1" si="20"/>
        <v>0.47560287682080898</v>
      </c>
      <c r="AK57" s="60">
        <f t="shared" ca="1" si="21"/>
        <v>0.24648208061722771</v>
      </c>
      <c r="AL57" s="60">
        <f t="shared" ca="1" si="22"/>
        <v>0.26340443914628703</v>
      </c>
      <c r="AM57" s="60">
        <f t="shared" ca="1" si="23"/>
        <v>0.24861521633142331</v>
      </c>
      <c r="AN57" s="60">
        <f t="shared" ca="1" si="24"/>
        <v>0.27592980180636201</v>
      </c>
      <c r="AO57" s="60">
        <f t="shared" ca="1" si="25"/>
        <v>0.59001018125369409</v>
      </c>
      <c r="AP57" s="60">
        <f t="shared" ca="1" si="26"/>
        <v>0.28782851942089333</v>
      </c>
      <c r="AQ57" s="60">
        <f t="shared" ca="1" si="27"/>
        <v>0.47269733944275621</v>
      </c>
      <c r="AR57" s="60">
        <f t="shared" ca="1" si="3"/>
        <v>0.43350323461516083</v>
      </c>
      <c r="AS57" s="60" t="e">
        <f t="shared" ca="1" si="4"/>
        <v>#DIV/0!</v>
      </c>
      <c r="AT57" s="60">
        <f t="shared" ca="1" si="5"/>
        <v>0.47702258523865948</v>
      </c>
      <c r="AU57" s="60">
        <f t="shared" ca="1" si="6"/>
        <v>0.3939908973107884</v>
      </c>
      <c r="AV57" s="60">
        <f t="shared" ca="1" si="7"/>
        <v>0.18872860495531762</v>
      </c>
      <c r="AW57" s="60">
        <f t="shared" ca="1" si="8"/>
        <v>0.38418897542777247</v>
      </c>
      <c r="AX57" s="60">
        <f t="shared" ca="1" si="9"/>
        <v>0.53367669294676578</v>
      </c>
      <c r="AY57" s="60">
        <f t="shared" ca="1" si="10"/>
        <v>0.5656392006264368</v>
      </c>
      <c r="AZ57" s="60">
        <f t="shared" ca="1" si="11"/>
        <v>0.38496150718159405</v>
      </c>
      <c r="BA57" s="60"/>
      <c r="BB57" s="60"/>
      <c r="BC57" s="60"/>
      <c r="BD57" s="60"/>
      <c r="BE57" s="60"/>
      <c r="BF57" s="60"/>
      <c r="BG57" s="60"/>
      <c r="BH57" s="60"/>
      <c r="BI57" s="60"/>
      <c r="BJ57" s="60"/>
      <c r="BK57" s="60"/>
      <c r="BL57" s="60"/>
      <c r="BM57" s="60"/>
      <c r="BN57" s="60"/>
      <c r="BO57" s="60"/>
      <c r="BP57" s="60"/>
      <c r="BQ57" s="60"/>
      <c r="BR57" s="60"/>
      <c r="BS57" s="60"/>
      <c r="BT57" s="60"/>
      <c r="BU57" s="60"/>
      <c r="BV57" s="60"/>
      <c r="BW57" s="60"/>
      <c r="BX57" s="60"/>
    </row>
    <row r="58" spans="1:76">
      <c r="A58" s="20" t="s">
        <v>9</v>
      </c>
      <c r="B58" s="26">
        <f>IF(correlations!B91&lt;&gt;0,'Modified Weights'!B$6,0)</f>
        <v>0.48053660218278615</v>
      </c>
      <c r="C58" s="26">
        <f>IF(correlations!C91&lt;&gt;0,'Modified Weights'!C$6,0)</f>
        <v>0</v>
      </c>
      <c r="D58" s="26">
        <f>IF(correlations!D91&lt;&gt;0,'Modified Weights'!D$6,0)</f>
        <v>0.37322578372742299</v>
      </c>
      <c r="E58" s="26">
        <f>IF(correlations!E91&lt;&gt;0,'Modified Weights'!E$6,0)</f>
        <v>0</v>
      </c>
      <c r="F58" s="26">
        <f>IF(correlations!F91&lt;&gt;0,'Modified Weights'!F$6,0)</f>
        <v>0.40027450425381639</v>
      </c>
      <c r="G58" s="26">
        <f>IF(correlations!G91&lt;&gt;0,'Modified Weights'!G$6,0)</f>
        <v>0</v>
      </c>
      <c r="H58" s="26">
        <f>IF(correlations!H91&lt;&gt;0,'Modified Weights'!H$6,0)</f>
        <v>0</v>
      </c>
      <c r="I58" s="26">
        <f>IF(correlations!I91&lt;&gt;0,'Modified Weights'!I$6,0)</f>
        <v>0</v>
      </c>
      <c r="J58" s="26">
        <f>IF(correlations!J91&lt;&gt;0,'Modified Weights'!J$6,0)</f>
        <v>0.36756756756756787</v>
      </c>
      <c r="K58" s="26">
        <f>IF(correlations!K91&lt;&gt;0,'Modified Weights'!K$6,0)</f>
        <v>0</v>
      </c>
      <c r="L58" s="26">
        <f>IF(correlations!L91&lt;&gt;0,'Modified Weights'!L$6,0)</f>
        <v>0.2685953793136418</v>
      </c>
      <c r="M58" s="26">
        <f>IF(correlations!M91&lt;&gt;0,'Modified Weights'!M$6,0)</f>
        <v>0</v>
      </c>
      <c r="N58" s="26">
        <f>IF(correlations!N91&lt;&gt;0,'Modified Weights'!N$6,0)</f>
        <v>0</v>
      </c>
      <c r="O58" s="26">
        <f>IF(correlations!O91&lt;&gt;0,'Modified Weights'!O$6,0)</f>
        <v>0</v>
      </c>
      <c r="P58" s="26">
        <f>IF(correlations!P91&lt;&gt;0,'Modified Weights'!P$6,0)</f>
        <v>0.28039233696684568</v>
      </c>
      <c r="Q58" s="26">
        <f>IF(correlations!Q91&lt;&gt;0,'Modified Weights'!Q$6,0)</f>
        <v>0</v>
      </c>
      <c r="R58" s="26">
        <f>IF(correlations!R91&lt;&gt;0,'Modified Weights'!R$6,0)</f>
        <v>0</v>
      </c>
      <c r="S58" s="26">
        <f>IF(correlations!S91&lt;&gt;0,'Modified Weights'!S$6,0)</f>
        <v>0.37267558897264119</v>
      </c>
      <c r="T58" s="26">
        <f>IF(correlations!T91&lt;&gt;0,'Modified Weights'!T$6,0)</f>
        <v>0</v>
      </c>
      <c r="U58" s="26">
        <f>IF(correlations!U91&lt;&gt;0,'Modified Weights'!U$6,0)</f>
        <v>0.30580326092025339</v>
      </c>
      <c r="V58" s="26">
        <f>IF(correlations!V91&lt;&gt;0,'Modified Weights'!V$6,0)</f>
        <v>0</v>
      </c>
      <c r="W58" s="26">
        <f>IF(correlations!W91&lt;&gt;0,'Modified Weights'!W$6,0)</f>
        <v>0.26252037536330569</v>
      </c>
      <c r="X58" s="26">
        <f>IF(correlations!X91&lt;&gt;0,'Modified Weights'!X$6,0)</f>
        <v>0</v>
      </c>
      <c r="Y58" s="26">
        <f>IF(correlations!Y91&lt;&gt;0,'Modified Weights'!Y$6,0)</f>
        <v>0</v>
      </c>
      <c r="Z58" s="26">
        <f>IF(correlations!Z91&lt;&gt;0,'Modified Weights'!Z$6,0)</f>
        <v>0</v>
      </c>
      <c r="AA58" s="26"/>
      <c r="AB58" s="60">
        <f t="shared" ca="1" si="2"/>
        <v>0.48053660218278615</v>
      </c>
      <c r="AC58" s="60">
        <f t="shared" ca="1" si="13"/>
        <v>0.48757730226647605</v>
      </c>
      <c r="AD58" s="60">
        <f t="shared" ca="1" si="14"/>
        <v>0.43751040025493282</v>
      </c>
      <c r="AE58" s="60">
        <f t="shared" ca="1" si="15"/>
        <v>0.46291004988627577</v>
      </c>
      <c r="AF58" s="60">
        <f t="shared" ca="1" si="16"/>
        <v>0.42395140105914059</v>
      </c>
      <c r="AG58" s="60">
        <f t="shared" ca="1" si="17"/>
        <v>0.46833329437099369</v>
      </c>
      <c r="AH58" s="60">
        <f t="shared" ca="1" si="18"/>
        <v>0.32613435706785238</v>
      </c>
      <c r="AI58" s="60">
        <f t="shared" ca="1" si="19"/>
        <v>0.34796071620812075</v>
      </c>
      <c r="AJ58" s="60">
        <f t="shared" ca="1" si="20"/>
        <v>0.37735010671802582</v>
      </c>
      <c r="AK58" s="60">
        <f t="shared" ca="1" si="21"/>
        <v>0.24446655286368105</v>
      </c>
      <c r="AL58" s="60">
        <f t="shared" ca="1" si="22"/>
        <v>0.27346503304385594</v>
      </c>
      <c r="AM58" s="60">
        <f t="shared" ca="1" si="23"/>
        <v>0.24731073381594185</v>
      </c>
      <c r="AN58" s="60">
        <f t="shared" ca="1" si="24"/>
        <v>0.23590072934692924</v>
      </c>
      <c r="AO58" s="60">
        <f t="shared" ca="1" si="25"/>
        <v>0.52566981413831015</v>
      </c>
      <c r="AP58" s="60">
        <f t="shared" ca="1" si="26"/>
        <v>0.29226568634988986</v>
      </c>
      <c r="AQ58" s="60">
        <f t="shared" ca="1" si="27"/>
        <v>0.45502653709621455</v>
      </c>
      <c r="AR58" s="60">
        <f t="shared" ca="1" si="3"/>
        <v>0.45527378286540937</v>
      </c>
      <c r="AS58" s="60">
        <f t="shared" ca="1" si="4"/>
        <v>0.4246794347589104</v>
      </c>
      <c r="AT58" s="60">
        <f t="shared" ca="1" si="5"/>
        <v>0.47702258523865948</v>
      </c>
      <c r="AU58" s="60">
        <f t="shared" ca="1" si="6"/>
        <v>0.38027131666276937</v>
      </c>
      <c r="AV58" s="60">
        <f t="shared" ca="1" si="7"/>
        <v>0.14924669844661778</v>
      </c>
      <c r="AW58" s="60">
        <f t="shared" ca="1" si="8"/>
        <v>0.34615986550010625</v>
      </c>
      <c r="AX58" s="60">
        <f t="shared" ca="1" si="9"/>
        <v>0.46199946999456676</v>
      </c>
      <c r="AY58" s="60">
        <f t="shared" ca="1" si="10"/>
        <v>0.5605735623609811</v>
      </c>
      <c r="AZ58" s="60">
        <f t="shared" ca="1" si="11"/>
        <v>0.3575986977776156</v>
      </c>
      <c r="BA58" s="60"/>
      <c r="BB58" s="60"/>
      <c r="BC58" s="60"/>
      <c r="BD58" s="60"/>
      <c r="BE58" s="60"/>
      <c r="BF58" s="60"/>
      <c r="BG58" s="60"/>
      <c r="BH58" s="60"/>
      <c r="BI58" s="60"/>
      <c r="BJ58" s="60"/>
      <c r="BK58" s="60"/>
      <c r="BL58" s="60"/>
      <c r="BM58" s="60"/>
      <c r="BN58" s="60"/>
      <c r="BO58" s="60"/>
      <c r="BP58" s="60"/>
      <c r="BQ58" s="60"/>
      <c r="BR58" s="60"/>
      <c r="BS58" s="60"/>
      <c r="BT58" s="60"/>
      <c r="BU58" s="60"/>
      <c r="BV58" s="60"/>
      <c r="BW58" s="60"/>
      <c r="BX58" s="60"/>
    </row>
    <row r="59" spans="1:76">
      <c r="A59" s="5" t="str">
        <f t="shared" ref="A59:A62" si="35">A58</f>
        <v>85: Raiders of the Lost Ark (Indiana Jones and the Raiders of the Lost Ark) (1981)</v>
      </c>
      <c r="B59" s="26">
        <f>IF(correlations!B92&lt;&gt;0,'Modified Weights'!B$7,0)</f>
        <v>0</v>
      </c>
      <c r="C59" s="26">
        <f>IF(correlations!C92&lt;&gt;0,'Modified Weights'!C$7,0)</f>
        <v>0.41167618541813644</v>
      </c>
      <c r="D59" s="26">
        <f>IF(correlations!D92&lt;&gt;0,'Modified Weights'!D$7,0)</f>
        <v>0</v>
      </c>
      <c r="E59" s="26">
        <f>IF(correlations!E92&lt;&gt;0,'Modified Weights'!E$7,0)</f>
        <v>0</v>
      </c>
      <c r="F59" s="26">
        <f>IF(correlations!F92&lt;&gt;0,'Modified Weights'!F$7,0)</f>
        <v>0.37985626502293046</v>
      </c>
      <c r="G59" s="26">
        <f>IF(correlations!G92&lt;&gt;0,'Modified Weights'!G$7,0)</f>
        <v>0</v>
      </c>
      <c r="H59" s="26">
        <f>IF(correlations!H92&lt;&gt;0,'Modified Weights'!H$7,0)</f>
        <v>0.19365960183726966</v>
      </c>
      <c r="I59" s="26">
        <f>IF(correlations!I92&lt;&gt;0,'Modified Weights'!I$7,0)</f>
        <v>0</v>
      </c>
      <c r="J59" s="26">
        <f>IF(correlations!J92&lt;&gt;0,'Modified Weights'!J$7,0)</f>
        <v>0</v>
      </c>
      <c r="K59" s="26">
        <f>IF(correlations!K92&lt;&gt;0,'Modified Weights'!K$7,0)</f>
        <v>0.21087949693739588</v>
      </c>
      <c r="L59" s="26">
        <f>IF(correlations!L92&lt;&gt;0,'Modified Weights'!L$7,0)</f>
        <v>0</v>
      </c>
      <c r="M59" s="26">
        <f>IF(correlations!M92&lt;&gt;0,'Modified Weights'!M$7,0)</f>
        <v>0.19710516591041297</v>
      </c>
      <c r="N59" s="26">
        <f>IF(correlations!N92&lt;&gt;0,'Modified Weights'!N$7,0)</f>
        <v>0.18121021790485745</v>
      </c>
      <c r="O59" s="26">
        <f>IF(correlations!O92&lt;&gt;0,'Modified Weights'!O$7,0)</f>
        <v>0.47549485227568483</v>
      </c>
      <c r="P59" s="26">
        <f>IF(correlations!P92&lt;&gt;0,'Modified Weights'!P$7,0)</f>
        <v>0</v>
      </c>
      <c r="Q59" s="26">
        <f>IF(correlations!Q92&lt;&gt;0,'Modified Weights'!Q$7,0)</f>
        <v>0.37322578372742299</v>
      </c>
      <c r="R59" s="26">
        <f>IF(correlations!R92&lt;&gt;0,'Modified Weights'!R$7,0)</f>
        <v>0</v>
      </c>
      <c r="S59" s="26">
        <f>IF(correlations!S92&lt;&gt;0,'Modified Weights'!S$7,0)</f>
        <v>0</v>
      </c>
      <c r="T59" s="26">
        <f>IF(correlations!T92&lt;&gt;0,'Modified Weights'!T$7,0)</f>
        <v>0</v>
      </c>
      <c r="U59" s="26">
        <f>IF(correlations!U92&lt;&gt;0,'Modified Weights'!U$7,0)</f>
        <v>0.28039233696684568</v>
      </c>
      <c r="V59" s="26">
        <f>IF(correlations!V92&lt;&gt;0,'Modified Weights'!V$7,0)</f>
        <v>0</v>
      </c>
      <c r="W59" s="26">
        <f>IF(correlations!W92&lt;&gt;0,'Modified Weights'!W$7,0)</f>
        <v>0.24072770522228643</v>
      </c>
      <c r="X59" s="26">
        <f>IF(correlations!X92&lt;&gt;0,'Modified Weights'!X$7,0)</f>
        <v>0.44902524381160436</v>
      </c>
      <c r="Y59" s="26">
        <f>IF(correlations!Y92&lt;&gt;0,'Modified Weights'!Y$7,0)</f>
        <v>0</v>
      </c>
      <c r="Z59" s="26">
        <f>IF(correlations!Z92&lt;&gt;0,'Modified Weights'!Z$7,0)</f>
        <v>0.27967705678590876</v>
      </c>
      <c r="AA59" s="26"/>
      <c r="AB59" s="60">
        <f t="shared" ca="1" si="2"/>
        <v>0.48053660218278615</v>
      </c>
      <c r="AC59" s="60">
        <f t="shared" ca="1" si="13"/>
        <v>0.48757730226647605</v>
      </c>
      <c r="AD59" s="60">
        <f t="shared" ca="1" si="14"/>
        <v>0.43751040025493282</v>
      </c>
      <c r="AE59" s="60">
        <f t="shared" ca="1" si="15"/>
        <v>0.46291004988627577</v>
      </c>
      <c r="AF59" s="60">
        <f t="shared" ca="1" si="16"/>
        <v>0.42395140105914059</v>
      </c>
      <c r="AG59" s="60">
        <f t="shared" ca="1" si="17"/>
        <v>0.46833329437099369</v>
      </c>
      <c r="AH59" s="60">
        <f t="shared" ca="1" si="18"/>
        <v>0.32613435706785238</v>
      </c>
      <c r="AI59" s="60">
        <f t="shared" ca="1" si="19"/>
        <v>0.34796071620812075</v>
      </c>
      <c r="AJ59" s="60">
        <f t="shared" ca="1" si="20"/>
        <v>0.37735010671802582</v>
      </c>
      <c r="AK59" s="60">
        <f t="shared" ca="1" si="21"/>
        <v>0.24446655286368105</v>
      </c>
      <c r="AL59" s="60">
        <f t="shared" ca="1" si="22"/>
        <v>0.27346503304385594</v>
      </c>
      <c r="AM59" s="60">
        <f t="shared" ca="1" si="23"/>
        <v>0.24731073381594185</v>
      </c>
      <c r="AN59" s="60">
        <f t="shared" ca="1" si="24"/>
        <v>0.23590072934692924</v>
      </c>
      <c r="AO59" s="60">
        <f t="shared" ca="1" si="25"/>
        <v>0.52566981413831015</v>
      </c>
      <c r="AP59" s="60">
        <f t="shared" ca="1" si="26"/>
        <v>0.29226568634988986</v>
      </c>
      <c r="AQ59" s="60">
        <f t="shared" ca="1" si="27"/>
        <v>0.45502653709621455</v>
      </c>
      <c r="AR59" s="60">
        <f t="shared" ca="1" si="3"/>
        <v>0.45527378286540937</v>
      </c>
      <c r="AS59" s="60">
        <f t="shared" ca="1" si="4"/>
        <v>0.4246794347589104</v>
      </c>
      <c r="AT59" s="60">
        <f t="shared" ca="1" si="5"/>
        <v>0.47702258523865948</v>
      </c>
      <c r="AU59" s="60">
        <f t="shared" ca="1" si="6"/>
        <v>0.38027131666276937</v>
      </c>
      <c r="AV59" s="60">
        <f t="shared" ca="1" si="7"/>
        <v>0.14924669844661778</v>
      </c>
      <c r="AW59" s="60">
        <f t="shared" ca="1" si="8"/>
        <v>0.34615986550010625</v>
      </c>
      <c r="AX59" s="60">
        <f t="shared" ca="1" si="9"/>
        <v>0.46199946999456676</v>
      </c>
      <c r="AY59" s="60">
        <f t="shared" ca="1" si="10"/>
        <v>0.5605735623609811</v>
      </c>
      <c r="AZ59" s="60">
        <f t="shared" ca="1" si="11"/>
        <v>0.3575986977776156</v>
      </c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</row>
    <row r="60" spans="1:76">
      <c r="A60" s="5" t="str">
        <f t="shared" si="35"/>
        <v>85: Raiders of the Lost Ark (Indiana Jones and the Raiders of the Lost Ark) (1981)</v>
      </c>
      <c r="B60" s="26">
        <f>IF(correlations!B93&lt;&gt;0,'Modified Weights'!B$3,0)</f>
        <v>0</v>
      </c>
      <c r="C60" s="26">
        <f>IF(correlations!C93&lt;&gt;0,'Modified Weights'!C$3,0)</f>
        <v>0.56244873874488854</v>
      </c>
      <c r="D60" s="26">
        <f>IF(correlations!D93&lt;&gt;0,'Modified Weights'!D$3,0)</f>
        <v>0</v>
      </c>
      <c r="E60" s="26">
        <f>IF(correlations!E93&lt;&gt;0,'Modified Weights'!E$3,0)</f>
        <v>0</v>
      </c>
      <c r="F60" s="26">
        <f>IF(correlations!F93&lt;&gt;0,'Modified Weights'!F$3,0)</f>
        <v>0.47668328054517961</v>
      </c>
      <c r="G60" s="26">
        <f>IF(correlations!G93&lt;&gt;0,'Modified Weights'!G$3,0)</f>
        <v>0</v>
      </c>
      <c r="H60" s="26">
        <f>IF(correlations!H93&lt;&gt;0,'Modified Weights'!H$3,0)</f>
        <v>0.46291004988627577</v>
      </c>
      <c r="I60" s="26">
        <f>IF(correlations!I93&lt;&gt;0,'Modified Weights'!I$3,0)</f>
        <v>0.38334847991865839</v>
      </c>
      <c r="J60" s="26">
        <f>IF(correlations!J93&lt;&gt;0,'Modified Weights'!J$3,0)</f>
        <v>0</v>
      </c>
      <c r="K60" s="26">
        <f>IF(correlations!K93&lt;&gt;0,'Modified Weights'!K$3,0)</f>
        <v>0</v>
      </c>
      <c r="L60" s="26">
        <f>IF(correlations!L93&lt;&gt;0,'Modified Weights'!L$3,0)</f>
        <v>0</v>
      </c>
      <c r="M60" s="26">
        <f>IF(correlations!M93&lt;&gt;0,'Modified Weights'!M$3,0)</f>
        <v>0</v>
      </c>
      <c r="N60" s="26">
        <f>IF(correlations!N93&lt;&gt;0,'Modified Weights'!N$3,0)</f>
        <v>0</v>
      </c>
      <c r="O60" s="26">
        <f>IF(correlations!O93&lt;&gt;0,'Modified Weights'!O$3,0)</f>
        <v>0</v>
      </c>
      <c r="P60" s="26">
        <f>IF(correlations!P93&lt;&gt;0,'Modified Weights'!P$3,0)</f>
        <v>0</v>
      </c>
      <c r="Q60" s="26">
        <f>IF(correlations!Q93&lt;&gt;0,'Modified Weights'!Q$3,0)</f>
        <v>0.50324684492481753</v>
      </c>
      <c r="R60" s="26">
        <f>IF(correlations!R93&lt;&gt;0,'Modified Weights'!R$3,0)</f>
        <v>0</v>
      </c>
      <c r="S60" s="26">
        <f>IF(correlations!S93&lt;&gt;0,'Modified Weights'!S$3,0)</f>
        <v>0.47668328054517961</v>
      </c>
      <c r="T60" s="26">
        <f>IF(correlations!T93&lt;&gt;0,'Modified Weights'!T$3,0)</f>
        <v>0</v>
      </c>
      <c r="U60" s="26">
        <f>IF(correlations!U93&lt;&gt;0,'Modified Weights'!U$3,0)</f>
        <v>0.47236055541883315</v>
      </c>
      <c r="V60" s="26">
        <f>IF(correlations!V93&lt;&gt;0,'Modified Weights'!V$3,0)</f>
        <v>0</v>
      </c>
      <c r="W60" s="26">
        <f>IF(correlations!W93&lt;&gt;0,'Modified Weights'!W$3,0)</f>
        <v>0.50324684492481753</v>
      </c>
      <c r="X60" s="26">
        <f>IF(correlations!X93&lt;&gt;0,'Modified Weights'!X$3,0)</f>
        <v>0</v>
      </c>
      <c r="Y60" s="26">
        <f>IF(correlations!Y93&lt;&gt;0,'Modified Weights'!Y$3,0)</f>
        <v>0.66716825348801723</v>
      </c>
      <c r="Z60" s="26">
        <f>IF(correlations!Z93&lt;&gt;0,'Modified Weights'!Z$3,0)</f>
        <v>0.43552033876932245</v>
      </c>
      <c r="AA60" s="26"/>
      <c r="AB60" s="60">
        <f t="shared" ca="1" si="2"/>
        <v>0.48053660218278615</v>
      </c>
      <c r="AC60" s="60">
        <f t="shared" ca="1" si="13"/>
        <v>0.48757730226647605</v>
      </c>
      <c r="AD60" s="60">
        <f t="shared" ca="1" si="14"/>
        <v>0.43751040025493282</v>
      </c>
      <c r="AE60" s="60">
        <f t="shared" ca="1" si="15"/>
        <v>0.46291004988627577</v>
      </c>
      <c r="AF60" s="60">
        <f t="shared" ca="1" si="16"/>
        <v>0.42395140105914059</v>
      </c>
      <c r="AG60" s="60">
        <f t="shared" ca="1" si="17"/>
        <v>0.46833329437099369</v>
      </c>
      <c r="AH60" s="60">
        <f t="shared" ca="1" si="18"/>
        <v>0.32613435706785238</v>
      </c>
      <c r="AI60" s="60">
        <f t="shared" ca="1" si="19"/>
        <v>0.34796071620812075</v>
      </c>
      <c r="AJ60" s="60">
        <f t="shared" ca="1" si="20"/>
        <v>0.37735010671802582</v>
      </c>
      <c r="AK60" s="60">
        <f t="shared" ca="1" si="21"/>
        <v>0.24446655286368105</v>
      </c>
      <c r="AL60" s="60">
        <f t="shared" ca="1" si="22"/>
        <v>0.27346503304385594</v>
      </c>
      <c r="AM60" s="60">
        <f t="shared" ca="1" si="23"/>
        <v>0.24731073381594185</v>
      </c>
      <c r="AN60" s="60">
        <f t="shared" ca="1" si="24"/>
        <v>0.23590072934692924</v>
      </c>
      <c r="AO60" s="60">
        <f t="shared" ca="1" si="25"/>
        <v>0.52566981413831015</v>
      </c>
      <c r="AP60" s="60">
        <f t="shared" ca="1" si="26"/>
        <v>0.29226568634988986</v>
      </c>
      <c r="AQ60" s="60">
        <f t="shared" ca="1" si="27"/>
        <v>0.45502653709621455</v>
      </c>
      <c r="AR60" s="60">
        <f t="shared" ca="1" si="3"/>
        <v>0.45527378286540937</v>
      </c>
      <c r="AS60" s="60">
        <f t="shared" ca="1" si="4"/>
        <v>0.4246794347589104</v>
      </c>
      <c r="AT60" s="60">
        <f t="shared" ca="1" si="5"/>
        <v>0.47702258523865948</v>
      </c>
      <c r="AU60" s="60">
        <f t="shared" ca="1" si="6"/>
        <v>0.38027131666276937</v>
      </c>
      <c r="AV60" s="60">
        <f t="shared" ca="1" si="7"/>
        <v>0.14924669844661778</v>
      </c>
      <c r="AW60" s="60">
        <f t="shared" ca="1" si="8"/>
        <v>0.34615986550010625</v>
      </c>
      <c r="AX60" s="60">
        <f t="shared" ca="1" si="9"/>
        <v>0.46199946999456676</v>
      </c>
      <c r="AY60" s="60">
        <f t="shared" ca="1" si="10"/>
        <v>0.5605735623609811</v>
      </c>
      <c r="AZ60" s="60">
        <f t="shared" ca="1" si="11"/>
        <v>0.3575986977776156</v>
      </c>
      <c r="BA60" s="60"/>
      <c r="BB60" s="60"/>
      <c r="BC60" s="60"/>
      <c r="BD60" s="60"/>
      <c r="BE60" s="60"/>
      <c r="BF60" s="60"/>
      <c r="BG60" s="60"/>
      <c r="BH60" s="60"/>
      <c r="BI60" s="60"/>
      <c r="BJ60" s="60"/>
      <c r="BK60" s="60"/>
      <c r="BL60" s="60"/>
      <c r="BM60" s="60"/>
      <c r="BN60" s="60"/>
      <c r="BO60" s="60"/>
      <c r="BP60" s="60"/>
      <c r="BQ60" s="60"/>
      <c r="BR60" s="60"/>
      <c r="BS60" s="60"/>
      <c r="BT60" s="60"/>
      <c r="BU60" s="60"/>
      <c r="BV60" s="60"/>
      <c r="BW60" s="60"/>
      <c r="BX60" s="60"/>
    </row>
    <row r="61" spans="1:76">
      <c r="A61" s="5" t="str">
        <f t="shared" si="35"/>
        <v>85: Raiders of the Lost Ark (Indiana Jones and the Raiders of the Lost Ark) (1981)</v>
      </c>
      <c r="B61" s="26">
        <f>IF(correlations!B94&lt;&gt;0,'Modified Weights'!B$4,0)</f>
        <v>0</v>
      </c>
      <c r="C61" s="26">
        <f>IF(correlations!C94&lt;&gt;0,'Modified Weights'!C$4,0)</f>
        <v>0.48860698263640312</v>
      </c>
      <c r="D61" s="26">
        <f>IF(correlations!D94&lt;&gt;0,'Modified Weights'!D$4,0)</f>
        <v>0.47097212266638172</v>
      </c>
      <c r="E61" s="26">
        <f>IF(correlations!E94&lt;&gt;0,'Modified Weights'!E$4,0)</f>
        <v>0</v>
      </c>
      <c r="F61" s="26">
        <f>IF(correlations!F94&lt;&gt;0,'Modified Weights'!F$4,0)</f>
        <v>0</v>
      </c>
      <c r="G61" s="26">
        <f>IF(correlations!G94&lt;&gt;0,'Modified Weights'!G$4,0)</f>
        <v>0</v>
      </c>
      <c r="H61" s="26">
        <f>IF(correlations!H94&lt;&gt;0,'Modified Weights'!H$4,0)</f>
        <v>0.40027450425381639</v>
      </c>
      <c r="I61" s="26">
        <f>IF(correlations!I94&lt;&gt;0,'Modified Weights'!I$4,0)</f>
        <v>0.31257295249758305</v>
      </c>
      <c r="J61" s="26">
        <f>IF(correlations!J94&lt;&gt;0,'Modified Weights'!J$4,0)</f>
        <v>0</v>
      </c>
      <c r="K61" s="26">
        <f>IF(correlations!K94&lt;&gt;0,'Modified Weights'!K$4,0)</f>
        <v>0.26365446983714974</v>
      </c>
      <c r="L61" s="26">
        <f>IF(correlations!L94&lt;&gt;0,'Modified Weights'!L$4,0)</f>
        <v>0</v>
      </c>
      <c r="M61" s="26">
        <f>IF(correlations!M94&lt;&gt;0,'Modified Weights'!M$4,0)</f>
        <v>0.28040224837668803</v>
      </c>
      <c r="N61" s="26">
        <f>IF(correlations!N94&lt;&gt;0,'Modified Weights'!N$4,0)</f>
        <v>0</v>
      </c>
      <c r="O61" s="26">
        <f>IF(correlations!O94&lt;&gt;0,'Modified Weights'!O$4,0)</f>
        <v>0.56244873874488854</v>
      </c>
      <c r="P61" s="26">
        <f>IF(correlations!P94&lt;&gt;0,'Modified Weights'!P$4,0)</f>
        <v>0.30413903573293405</v>
      </c>
      <c r="Q61" s="26">
        <f>IF(correlations!Q94&lt;&gt;0,'Modified Weights'!Q$4,0)</f>
        <v>0.48860698263640312</v>
      </c>
      <c r="R61" s="26">
        <f>IF(correlations!R94&lt;&gt;0,'Modified Weights'!R$4,0)</f>
        <v>0</v>
      </c>
      <c r="S61" s="26">
        <f>IF(correlations!S94&lt;&gt;0,'Modified Weights'!S$4,0)</f>
        <v>0</v>
      </c>
      <c r="T61" s="26">
        <f>IF(correlations!T94&lt;&gt;0,'Modified Weights'!T$4,0)</f>
        <v>0.52599044278760332</v>
      </c>
      <c r="U61" s="26">
        <f>IF(correlations!U94&lt;&gt;0,'Modified Weights'!U$4,0)</f>
        <v>0.43899155441463594</v>
      </c>
      <c r="V61" s="26">
        <f>IF(correlations!V94&lt;&gt;0,'Modified Weights'!V$4,0)</f>
        <v>0</v>
      </c>
      <c r="W61" s="26">
        <f>IF(correlations!W94&lt;&gt;0,'Modified Weights'!W$4,0)</f>
        <v>0.40859237613621341</v>
      </c>
      <c r="X61" s="26">
        <f>IF(correlations!X94&lt;&gt;0,'Modified Weights'!X$4,0)</f>
        <v>0</v>
      </c>
      <c r="Y61" s="26">
        <f>IF(correlations!Y94&lt;&gt;0,'Modified Weights'!Y$4,0)</f>
        <v>0.54219187817609293</v>
      </c>
      <c r="Z61" s="26">
        <f>IF(correlations!Z94&lt;&gt;0,'Modified Weights'!Z$4,0)</f>
        <v>0</v>
      </c>
      <c r="AA61" s="26"/>
      <c r="AB61" s="60">
        <f t="shared" ca="1" si="2"/>
        <v>0.48053660218278615</v>
      </c>
      <c r="AC61" s="60">
        <f t="shared" ca="1" si="13"/>
        <v>0.48757730226647605</v>
      </c>
      <c r="AD61" s="60">
        <f t="shared" ca="1" si="14"/>
        <v>0.43751040025493282</v>
      </c>
      <c r="AE61" s="60">
        <f t="shared" ca="1" si="15"/>
        <v>0.46291004988627577</v>
      </c>
      <c r="AF61" s="60">
        <f t="shared" ca="1" si="16"/>
        <v>0.42395140105914059</v>
      </c>
      <c r="AG61" s="60">
        <f t="shared" ca="1" si="17"/>
        <v>0.46833329437099369</v>
      </c>
      <c r="AH61" s="60">
        <f t="shared" ca="1" si="18"/>
        <v>0.32613435706785238</v>
      </c>
      <c r="AI61" s="60">
        <f t="shared" ca="1" si="19"/>
        <v>0.34796071620812075</v>
      </c>
      <c r="AJ61" s="60">
        <f t="shared" ca="1" si="20"/>
        <v>0.37735010671802582</v>
      </c>
      <c r="AK61" s="60">
        <f t="shared" ca="1" si="21"/>
        <v>0.24446655286368105</v>
      </c>
      <c r="AL61" s="60">
        <f t="shared" ca="1" si="22"/>
        <v>0.27346503304385594</v>
      </c>
      <c r="AM61" s="60">
        <f t="shared" ca="1" si="23"/>
        <v>0.24731073381594185</v>
      </c>
      <c r="AN61" s="60">
        <f t="shared" ca="1" si="24"/>
        <v>0.23590072934692924</v>
      </c>
      <c r="AO61" s="60">
        <f t="shared" ca="1" si="25"/>
        <v>0.52566981413831015</v>
      </c>
      <c r="AP61" s="60">
        <f t="shared" ca="1" si="26"/>
        <v>0.29226568634988986</v>
      </c>
      <c r="AQ61" s="60">
        <f t="shared" ca="1" si="27"/>
        <v>0.45502653709621455</v>
      </c>
      <c r="AR61" s="60">
        <f t="shared" ca="1" si="3"/>
        <v>0.45527378286540937</v>
      </c>
      <c r="AS61" s="60">
        <f t="shared" ca="1" si="4"/>
        <v>0.4246794347589104</v>
      </c>
      <c r="AT61" s="60">
        <f t="shared" ca="1" si="5"/>
        <v>0.47702258523865948</v>
      </c>
      <c r="AU61" s="60">
        <f t="shared" ca="1" si="6"/>
        <v>0.38027131666276937</v>
      </c>
      <c r="AV61" s="60">
        <f t="shared" ca="1" si="7"/>
        <v>0.14924669844661778</v>
      </c>
      <c r="AW61" s="60">
        <f t="shared" ca="1" si="8"/>
        <v>0.34615986550010625</v>
      </c>
      <c r="AX61" s="60">
        <f t="shared" ca="1" si="9"/>
        <v>0.46199946999456676</v>
      </c>
      <c r="AY61" s="60">
        <f t="shared" ca="1" si="10"/>
        <v>0.5605735623609811</v>
      </c>
      <c r="AZ61" s="60">
        <f t="shared" ca="1" si="11"/>
        <v>0.3575986977776156</v>
      </c>
      <c r="BA61" s="60"/>
      <c r="BB61" s="60"/>
      <c r="BC61" s="60"/>
      <c r="BD61" s="60"/>
      <c r="BE61" s="60"/>
      <c r="BF61" s="60"/>
      <c r="BG61" s="60"/>
      <c r="BH61" s="60"/>
      <c r="BI61" s="60"/>
      <c r="BJ61" s="60"/>
      <c r="BK61" s="60"/>
      <c r="BL61" s="60"/>
      <c r="BM61" s="60"/>
      <c r="BN61" s="60"/>
      <c r="BO61" s="60"/>
      <c r="BP61" s="60"/>
      <c r="BQ61" s="60"/>
      <c r="BR61" s="60"/>
      <c r="BS61" s="60"/>
      <c r="BT61" s="60"/>
      <c r="BU61" s="60"/>
      <c r="BV61" s="60"/>
      <c r="BW61" s="60"/>
      <c r="BX61" s="60"/>
    </row>
    <row r="62" spans="1:76">
      <c r="A62" s="5" t="str">
        <f t="shared" si="35"/>
        <v>85: Raiders of the Lost Ark (Indiana Jones and the Raiders of the Lost Ark) (1981)</v>
      </c>
      <c r="B62" s="26">
        <f>IF(correlations!B95&lt;&gt;0,'Modified Weights'!B$5,0)</f>
        <v>0</v>
      </c>
      <c r="C62" s="26">
        <f>IF(correlations!C95&lt;&gt;0,'Modified Weights'!C$5,0)</f>
        <v>0</v>
      </c>
      <c r="D62" s="26">
        <f>IF(correlations!D95&lt;&gt;0,'Modified Weights'!D$5,0)</f>
        <v>0.46833329437099369</v>
      </c>
      <c r="E62" s="26">
        <f>IF(correlations!E95&lt;&gt;0,'Modified Weights'!E$5,0)</f>
        <v>0.46291004988627577</v>
      </c>
      <c r="F62" s="26">
        <f>IF(correlations!F95&lt;&gt;0,'Modified Weights'!F$5,0)</f>
        <v>0.43899155441463594</v>
      </c>
      <c r="G62" s="26">
        <f>IF(correlations!G95&lt;&gt;0,'Modified Weights'!G$5,0)</f>
        <v>0.46833329437099369</v>
      </c>
      <c r="H62" s="26">
        <f>IF(correlations!H95&lt;&gt;0,'Modified Weights'!H$5,0)</f>
        <v>0.24769327229404767</v>
      </c>
      <c r="I62" s="26">
        <f>IF(correlations!I95&lt;&gt;0,'Modified Weights'!I$5,0)</f>
        <v>0</v>
      </c>
      <c r="J62" s="26">
        <f>IF(correlations!J95&lt;&gt;0,'Modified Weights'!J$5,0)</f>
        <v>0.38713264586848378</v>
      </c>
      <c r="K62" s="26">
        <f>IF(correlations!K95&lt;&gt;0,'Modified Weights'!K$5,0)</f>
        <v>0.25886569181649749</v>
      </c>
      <c r="L62" s="26">
        <f>IF(correlations!L95&lt;&gt;0,'Modified Weights'!L$5,0)</f>
        <v>0.27833468677407003</v>
      </c>
      <c r="M62" s="26">
        <f>IF(correlations!M95&lt;&gt;0,'Modified Weights'!M$5,0)</f>
        <v>0.26442478716072465</v>
      </c>
      <c r="N62" s="26">
        <f>IF(correlations!N95&lt;&gt;0,'Modified Weights'!N$5,0)</f>
        <v>0.290591240789001</v>
      </c>
      <c r="O62" s="26">
        <f>IF(correlations!O95&lt;&gt;0,'Modified Weights'!O$5,0)</f>
        <v>0.53906585139435703</v>
      </c>
      <c r="P62" s="26">
        <f>IF(correlations!P95&lt;&gt;0,'Modified Weights'!P$5,0)</f>
        <v>0</v>
      </c>
      <c r="Q62" s="26">
        <f>IF(correlations!Q95&lt;&gt;0,'Modified Weights'!Q$5,0)</f>
        <v>0</v>
      </c>
      <c r="R62" s="26">
        <f>IF(correlations!R95&lt;&gt;0,'Modified Weights'!R$5,0)</f>
        <v>0.45527378286540937</v>
      </c>
      <c r="S62" s="26">
        <f>IF(correlations!S95&lt;&gt;0,'Modified Weights'!S$5,0)</f>
        <v>0</v>
      </c>
      <c r="T62" s="26">
        <f>IF(correlations!T95&lt;&gt;0,'Modified Weights'!T$5,0)</f>
        <v>0.42805472768971564</v>
      </c>
      <c r="U62" s="26">
        <f>IF(correlations!U95&lt;&gt;0,'Modified Weights'!U$5,0)</f>
        <v>0.40380887559327872</v>
      </c>
      <c r="V62" s="26">
        <f>IF(correlations!V95&lt;&gt;0,'Modified Weights'!V$5,0)</f>
        <v>0.14924669844661778</v>
      </c>
      <c r="W62" s="26">
        <f>IF(correlations!W95&lt;&gt;0,'Modified Weights'!W$5,0)</f>
        <v>0.31571202585390812</v>
      </c>
      <c r="X62" s="26">
        <f>IF(correlations!X95&lt;&gt;0,'Modified Weights'!X$5,0)</f>
        <v>0.47497369617752921</v>
      </c>
      <c r="Y62" s="26">
        <f>IF(correlations!Y95&lt;&gt;0,'Modified Weights'!Y$5,0)</f>
        <v>0.47236055541883315</v>
      </c>
      <c r="Z62" s="26">
        <f>IF(correlations!Z95&lt;&gt;0,'Modified Weights'!Z$5,0)</f>
        <v>0</v>
      </c>
      <c r="AA62" s="26"/>
      <c r="AB62" s="60">
        <f t="shared" ca="1" si="2"/>
        <v>0.48053660218278615</v>
      </c>
      <c r="AC62" s="60">
        <f t="shared" ca="1" si="13"/>
        <v>0.48757730226647605</v>
      </c>
      <c r="AD62" s="60">
        <f t="shared" ca="1" si="14"/>
        <v>0.43751040025493282</v>
      </c>
      <c r="AE62" s="60">
        <f t="shared" ca="1" si="15"/>
        <v>0.46291004988627577</v>
      </c>
      <c r="AF62" s="60">
        <f t="shared" ca="1" si="16"/>
        <v>0.42395140105914059</v>
      </c>
      <c r="AG62" s="60">
        <f t="shared" ca="1" si="17"/>
        <v>0.46833329437099369</v>
      </c>
      <c r="AH62" s="60">
        <f t="shared" ca="1" si="18"/>
        <v>0.32613435706785238</v>
      </c>
      <c r="AI62" s="60">
        <f t="shared" ca="1" si="19"/>
        <v>0.34796071620812075</v>
      </c>
      <c r="AJ62" s="60">
        <f t="shared" ca="1" si="20"/>
        <v>0.37735010671802582</v>
      </c>
      <c r="AK62" s="60">
        <f t="shared" ca="1" si="21"/>
        <v>0.24446655286368105</v>
      </c>
      <c r="AL62" s="60">
        <f t="shared" ca="1" si="22"/>
        <v>0.27346503304385594</v>
      </c>
      <c r="AM62" s="60">
        <f t="shared" ca="1" si="23"/>
        <v>0.24731073381594185</v>
      </c>
      <c r="AN62" s="60">
        <f t="shared" ca="1" si="24"/>
        <v>0.23590072934692924</v>
      </c>
      <c r="AO62" s="60">
        <f t="shared" ca="1" si="25"/>
        <v>0.52566981413831015</v>
      </c>
      <c r="AP62" s="60">
        <f t="shared" ca="1" si="26"/>
        <v>0.29226568634988986</v>
      </c>
      <c r="AQ62" s="60">
        <f t="shared" ca="1" si="27"/>
        <v>0.45502653709621455</v>
      </c>
      <c r="AR62" s="60">
        <f t="shared" ca="1" si="3"/>
        <v>0.45527378286540937</v>
      </c>
      <c r="AS62" s="60">
        <f t="shared" ca="1" si="4"/>
        <v>0.4246794347589104</v>
      </c>
      <c r="AT62" s="60">
        <f t="shared" ca="1" si="5"/>
        <v>0.47702258523865948</v>
      </c>
      <c r="AU62" s="60">
        <f t="shared" ca="1" si="6"/>
        <v>0.38027131666276937</v>
      </c>
      <c r="AV62" s="60">
        <f t="shared" ca="1" si="7"/>
        <v>0.14924669844661778</v>
      </c>
      <c r="AW62" s="60">
        <f t="shared" ca="1" si="8"/>
        <v>0.34615986550010625</v>
      </c>
      <c r="AX62" s="60">
        <f t="shared" ca="1" si="9"/>
        <v>0.46199946999456676</v>
      </c>
      <c r="AY62" s="60">
        <f t="shared" ca="1" si="10"/>
        <v>0.5605735623609811</v>
      </c>
      <c r="AZ62" s="60">
        <f t="shared" ca="1" si="11"/>
        <v>0.3575986977776156</v>
      </c>
      <c r="BA62" s="60"/>
      <c r="BB62" s="60"/>
      <c r="BC62" s="60"/>
      <c r="BD62" s="60"/>
      <c r="BE62" s="60"/>
      <c r="BF62" s="60"/>
      <c r="BG62" s="60"/>
      <c r="BH62" s="60"/>
      <c r="BI62" s="60"/>
      <c r="BJ62" s="60"/>
      <c r="BK62" s="60"/>
      <c r="BL62" s="60"/>
      <c r="BM62" s="60"/>
      <c r="BN62" s="60"/>
      <c r="BO62" s="60"/>
      <c r="BP62" s="60"/>
      <c r="BQ62" s="60"/>
      <c r="BR62" s="60"/>
      <c r="BS62" s="60"/>
      <c r="BT62" s="60"/>
      <c r="BU62" s="60"/>
      <c r="BV62" s="60"/>
      <c r="BW62" s="60"/>
      <c r="BX62" s="60"/>
    </row>
    <row r="63" spans="1:76">
      <c r="A63" s="20" t="s">
        <v>10</v>
      </c>
      <c r="B63" s="26">
        <f>IF(correlations!B96&lt;&gt;0,'Modified Weights'!B$6,0)</f>
        <v>0.48053660218278615</v>
      </c>
      <c r="C63" s="26">
        <f>IF(correlations!C96&lt;&gt;0,'Modified Weights'!C$6,0)</f>
        <v>0</v>
      </c>
      <c r="D63" s="26">
        <f>IF(correlations!D96&lt;&gt;0,'Modified Weights'!D$6,0)</f>
        <v>0.37322578372742299</v>
      </c>
      <c r="E63" s="26">
        <f>IF(correlations!E96&lt;&gt;0,'Modified Weights'!E$6,0)</f>
        <v>0</v>
      </c>
      <c r="F63" s="26">
        <f>IF(correlations!F96&lt;&gt;0,'Modified Weights'!F$6,0)</f>
        <v>0.40027450425381639</v>
      </c>
      <c r="G63" s="26">
        <f>IF(correlations!G96&lt;&gt;0,'Modified Weights'!G$6,0)</f>
        <v>0</v>
      </c>
      <c r="H63" s="26">
        <f>IF(correlations!H96&lt;&gt;0,'Modified Weights'!H$6,0)</f>
        <v>0.2271298649307886</v>
      </c>
      <c r="I63" s="26">
        <f>IF(correlations!I96&lt;&gt;0,'Modified Weights'!I$6,0)</f>
        <v>0</v>
      </c>
      <c r="J63" s="26">
        <f>IF(correlations!J96&lt;&gt;0,'Modified Weights'!J$6,0)</f>
        <v>0.36756756756756787</v>
      </c>
      <c r="K63" s="26">
        <f>IF(correlations!K96&lt;&gt;0,'Modified Weights'!K$6,0)</f>
        <v>0.25252866387786765</v>
      </c>
      <c r="L63" s="26">
        <f>IF(correlations!L96&lt;&gt;0,'Modified Weights'!L$6,0)</f>
        <v>0.2685953793136418</v>
      </c>
      <c r="M63" s="26">
        <f>IF(correlations!M96&lt;&gt;0,'Modified Weights'!M$6,0)</f>
        <v>0.25252866387786765</v>
      </c>
      <c r="N63" s="26">
        <f>IF(correlations!N96&lt;&gt;0,'Modified Weights'!N$6,0)</f>
        <v>0.26126836282372301</v>
      </c>
      <c r="O63" s="26">
        <f>IF(correlations!O96&lt;&gt;0,'Modified Weights'!O$6,0)</f>
        <v>0.52599044278760332</v>
      </c>
      <c r="P63" s="26">
        <f>IF(correlations!P96&lt;&gt;0,'Modified Weights'!P$6,0)</f>
        <v>0.28039233696684568</v>
      </c>
      <c r="Q63" s="26">
        <f>IF(correlations!Q96&lt;&gt;0,'Modified Weights'!Q$6,0)</f>
        <v>0.42322462884387124</v>
      </c>
      <c r="R63" s="26">
        <f>IF(correlations!R96&lt;&gt;0,'Modified Weights'!R$6,0)</f>
        <v>0</v>
      </c>
      <c r="S63" s="26">
        <f>IF(correlations!S96&lt;&gt;0,'Modified Weights'!S$6,0)</f>
        <v>0.37267558897264119</v>
      </c>
      <c r="T63" s="26">
        <f>IF(correlations!T96&lt;&gt;0,'Modified Weights'!T$6,0)</f>
        <v>0</v>
      </c>
      <c r="U63" s="26">
        <f>IF(correlations!U96&lt;&gt;0,'Modified Weights'!U$6,0)</f>
        <v>0.30580326092025339</v>
      </c>
      <c r="V63" s="26">
        <f>IF(correlations!V96&lt;&gt;0,'Modified Weights'!V$6,0)</f>
        <v>0.14601110225769576</v>
      </c>
      <c r="W63" s="26">
        <f>IF(correlations!W96&lt;&gt;0,'Modified Weights'!W$6,0)</f>
        <v>0.26252037536330569</v>
      </c>
      <c r="X63" s="26">
        <f>IF(correlations!X96&lt;&gt;0,'Modified Weights'!X$6,0)</f>
        <v>0</v>
      </c>
      <c r="Y63" s="26">
        <f>IF(correlations!Y96&lt;&gt;0,'Modified Weights'!Y$6,0)</f>
        <v>0</v>
      </c>
      <c r="Z63" s="26">
        <f>IF(correlations!Z96&lt;&gt;0,'Modified Weights'!Z$6,0)</f>
        <v>0.37426379831369133</v>
      </c>
      <c r="AA63" s="26"/>
      <c r="AB63" s="60">
        <f t="shared" ca="1" si="2"/>
        <v>0.50346380311919336</v>
      </c>
      <c r="AC63" s="60">
        <f t="shared" ca="1" si="13"/>
        <v>0.4712420833519459</v>
      </c>
      <c r="AD63" s="60">
        <f t="shared" ca="1" si="14"/>
        <v>0.46945340436407668</v>
      </c>
      <c r="AE63" s="60">
        <f t="shared" ca="1" si="15"/>
        <v>0.39918119655432621</v>
      </c>
      <c r="AF63" s="60">
        <f t="shared" ca="1" si="16"/>
        <v>0.42395140105914059</v>
      </c>
      <c r="AG63" s="60">
        <f t="shared" ca="1" si="17"/>
        <v>0.47443494827688992</v>
      </c>
      <c r="AH63" s="60">
        <f t="shared" ca="1" si="18"/>
        <v>0.30633345864043965</v>
      </c>
      <c r="AI63" s="60">
        <f t="shared" ca="1" si="19"/>
        <v>0.29373274916573039</v>
      </c>
      <c r="AJ63" s="60">
        <f t="shared" ca="1" si="20"/>
        <v>0.41013703826732822</v>
      </c>
      <c r="AK63" s="60">
        <f t="shared" ca="1" si="21"/>
        <v>0.24648208061722771</v>
      </c>
      <c r="AL63" s="60">
        <f t="shared" ca="1" si="22"/>
        <v>0.2682422603832475</v>
      </c>
      <c r="AM63" s="60">
        <f t="shared" ca="1" si="23"/>
        <v>0.24861521633142331</v>
      </c>
      <c r="AN63" s="60">
        <f t="shared" ca="1" si="24"/>
        <v>0.24435660717252716</v>
      </c>
      <c r="AO63" s="60">
        <f t="shared" ca="1" si="25"/>
        <v>0.55430316776487421</v>
      </c>
      <c r="AP63" s="60">
        <f t="shared" ca="1" si="26"/>
        <v>0.29378583995540669</v>
      </c>
      <c r="AQ63" s="60">
        <f t="shared" ca="1" si="27"/>
        <v>0.44707606003312872</v>
      </c>
      <c r="AR63" s="60">
        <f t="shared" ca="1" si="3"/>
        <v>0.47308450356168347</v>
      </c>
      <c r="AS63" s="60">
        <f t="shared" ca="1" si="4"/>
        <v>0.40333424715497229</v>
      </c>
      <c r="AT63" s="60">
        <f t="shared" ca="1" si="5"/>
        <v>0.50171133589765005</v>
      </c>
      <c r="AU63" s="60">
        <f t="shared" ca="1" si="6"/>
        <v>0.38027131666276937</v>
      </c>
      <c r="AV63" s="60">
        <f t="shared" ca="1" si="7"/>
        <v>0.18872860495531762</v>
      </c>
      <c r="AW63" s="60">
        <f t="shared" ca="1" si="8"/>
        <v>0.34615986550010625</v>
      </c>
      <c r="AX63" s="60">
        <f t="shared" ca="1" si="9"/>
        <v>0.53367669294676578</v>
      </c>
      <c r="AY63" s="60">
        <f t="shared" ca="1" si="10"/>
        <v>0.52623632898170369</v>
      </c>
      <c r="AZ63" s="60">
        <f t="shared" ca="1" si="11"/>
        <v>0.3718768416464221</v>
      </c>
      <c r="BA63" s="60"/>
      <c r="BB63" s="60"/>
      <c r="BC63" s="60"/>
      <c r="BD63" s="60"/>
      <c r="BE63" s="60"/>
      <c r="BF63" s="60"/>
      <c r="BG63" s="60"/>
      <c r="BH63" s="60"/>
      <c r="BI63" s="60"/>
      <c r="BJ63" s="60"/>
      <c r="BK63" s="60"/>
      <c r="BL63" s="60"/>
      <c r="BM63" s="60"/>
      <c r="BN63" s="60"/>
      <c r="BO63" s="60"/>
      <c r="BP63" s="60"/>
      <c r="BQ63" s="60"/>
      <c r="BR63" s="60"/>
      <c r="BS63" s="60"/>
      <c r="BT63" s="60"/>
      <c r="BU63" s="60"/>
      <c r="BV63" s="60"/>
      <c r="BW63" s="60"/>
      <c r="BX63" s="60"/>
    </row>
    <row r="64" spans="1:76">
      <c r="A64" s="5" t="str">
        <f t="shared" ref="A64:A67" si="36">A63</f>
        <v>98: Gladiator (2000)</v>
      </c>
      <c r="B64" s="26">
        <f>IF(correlations!B97&lt;&gt;0,'Modified Weights'!B$7,0)</f>
        <v>0.46460996868120108</v>
      </c>
      <c r="C64" s="26">
        <f>IF(correlations!C97&lt;&gt;0,'Modified Weights'!C$7,0)</f>
        <v>0.41167618541813644</v>
      </c>
      <c r="D64" s="26">
        <f>IF(correlations!D97&lt;&gt;0,'Modified Weights'!D$7,0)</f>
        <v>0.36756756756756787</v>
      </c>
      <c r="E64" s="26">
        <f>IF(correlations!E97&lt;&gt;0,'Modified Weights'!E$7,0)</f>
        <v>0.25965984359917371</v>
      </c>
      <c r="F64" s="26">
        <f>IF(correlations!F97&lt;&gt;0,'Modified Weights'!F$7,0)</f>
        <v>0.37985626502293046</v>
      </c>
      <c r="G64" s="26">
        <f>IF(correlations!G97&lt;&gt;0,'Modified Weights'!G$7,0)</f>
        <v>0</v>
      </c>
      <c r="H64" s="26">
        <f>IF(correlations!H97&lt;&gt;0,'Modified Weights'!H$7,0)</f>
        <v>0.19365960183726966</v>
      </c>
      <c r="I64" s="26">
        <f>IF(correlations!I97&lt;&gt;0,'Modified Weights'!I$7,0)</f>
        <v>0.21476007349626267</v>
      </c>
      <c r="J64" s="26">
        <f>IF(correlations!J97&lt;&gt;0,'Modified Weights'!J$7,0)</f>
        <v>0</v>
      </c>
      <c r="K64" s="26">
        <f>IF(correlations!K97&lt;&gt;0,'Modified Weights'!K$7,0)</f>
        <v>0.21087949693739588</v>
      </c>
      <c r="L64" s="26">
        <f>IF(correlations!L97&lt;&gt;0,'Modified Weights'!L$7,0)</f>
        <v>0.24328325135114928</v>
      </c>
      <c r="M64" s="26">
        <f>IF(correlations!M97&lt;&gt;0,'Modified Weights'!M$7,0)</f>
        <v>0.19710516591041297</v>
      </c>
      <c r="N64" s="26">
        <f>IF(correlations!N97&lt;&gt;0,'Modified Weights'!N$7,0)</f>
        <v>0.18121021790485745</v>
      </c>
      <c r="O64" s="26">
        <f>IF(correlations!O97&lt;&gt;0,'Modified Weights'!O$7,0)</f>
        <v>0.47549485227568483</v>
      </c>
      <c r="P64" s="26">
        <f>IF(correlations!P97&lt;&gt;0,'Modified Weights'!P$7,0)</f>
        <v>0</v>
      </c>
      <c r="Q64" s="26">
        <f>IF(correlations!Q97&lt;&gt;0,'Modified Weights'!Q$7,0)</f>
        <v>0.37322578372742299</v>
      </c>
      <c r="R64" s="26">
        <f>IF(correlations!R97&lt;&gt;0,'Modified Weights'!R$7,0)</f>
        <v>0</v>
      </c>
      <c r="S64" s="26">
        <f>IF(correlations!S97&lt;&gt;0,'Modified Weights'!S$7,0)</f>
        <v>0.36064387194709613</v>
      </c>
      <c r="T64" s="26">
        <f>IF(correlations!T97&lt;&gt;0,'Modified Weights'!T$7,0)</f>
        <v>0</v>
      </c>
      <c r="U64" s="26">
        <f>IF(correlations!U97&lt;&gt;0,'Modified Weights'!U$7,0)</f>
        <v>0.28039233696684568</v>
      </c>
      <c r="V64" s="26">
        <f>IF(correlations!V97&lt;&gt;0,'Modified Weights'!V$7,0)</f>
        <v>0</v>
      </c>
      <c r="W64" s="26">
        <f>IF(correlations!W97&lt;&gt;0,'Modified Weights'!W$7,0)</f>
        <v>0.24072770522228643</v>
      </c>
      <c r="X64" s="26">
        <f>IF(correlations!X97&lt;&gt;0,'Modified Weights'!X$7,0)</f>
        <v>0.44902524381160436</v>
      </c>
      <c r="Y64" s="26">
        <f>IF(correlations!Y97&lt;&gt;0,'Modified Weights'!Y$7,0)</f>
        <v>0.42322462884387124</v>
      </c>
      <c r="Z64" s="26">
        <f>IF(correlations!Z97&lt;&gt;0,'Modified Weights'!Z$7,0)</f>
        <v>0.27967705678590876</v>
      </c>
      <c r="AA64" s="26"/>
      <c r="AB64" s="60">
        <f t="shared" ca="1" si="2"/>
        <v>0.50346380311919336</v>
      </c>
      <c r="AC64" s="60">
        <f t="shared" ca="1" si="13"/>
        <v>0.4712420833519459</v>
      </c>
      <c r="AD64" s="60">
        <f t="shared" ca="1" si="14"/>
        <v>0.46945340436407668</v>
      </c>
      <c r="AE64" s="60">
        <f t="shared" ca="1" si="15"/>
        <v>0.39918119655432621</v>
      </c>
      <c r="AF64" s="60">
        <f t="shared" ca="1" si="16"/>
        <v>0.42395140105914059</v>
      </c>
      <c r="AG64" s="60">
        <f t="shared" ca="1" si="17"/>
        <v>0.47443494827688992</v>
      </c>
      <c r="AH64" s="60">
        <f t="shared" ca="1" si="18"/>
        <v>0.30633345864043965</v>
      </c>
      <c r="AI64" s="60">
        <f t="shared" ca="1" si="19"/>
        <v>0.29373274916573039</v>
      </c>
      <c r="AJ64" s="60">
        <f t="shared" ca="1" si="20"/>
        <v>0.41013703826732822</v>
      </c>
      <c r="AK64" s="60">
        <f t="shared" ca="1" si="21"/>
        <v>0.24648208061722771</v>
      </c>
      <c r="AL64" s="60">
        <f t="shared" ca="1" si="22"/>
        <v>0.2682422603832475</v>
      </c>
      <c r="AM64" s="60">
        <f t="shared" ca="1" si="23"/>
        <v>0.24861521633142331</v>
      </c>
      <c r="AN64" s="60">
        <f t="shared" ca="1" si="24"/>
        <v>0.24435660717252716</v>
      </c>
      <c r="AO64" s="60">
        <f t="shared" ca="1" si="25"/>
        <v>0.55430316776487421</v>
      </c>
      <c r="AP64" s="60">
        <f t="shared" ca="1" si="26"/>
        <v>0.29378583995540669</v>
      </c>
      <c r="AQ64" s="60">
        <f t="shared" ca="1" si="27"/>
        <v>0.44707606003312872</v>
      </c>
      <c r="AR64" s="60">
        <f t="shared" ca="1" si="3"/>
        <v>0.47308450356168347</v>
      </c>
      <c r="AS64" s="60">
        <f t="shared" ca="1" si="4"/>
        <v>0.40333424715497229</v>
      </c>
      <c r="AT64" s="60">
        <f t="shared" ca="1" si="5"/>
        <v>0.50171133589765005</v>
      </c>
      <c r="AU64" s="60">
        <f t="shared" ca="1" si="6"/>
        <v>0.38027131666276937</v>
      </c>
      <c r="AV64" s="60">
        <f t="shared" ca="1" si="7"/>
        <v>0.18872860495531762</v>
      </c>
      <c r="AW64" s="60">
        <f t="shared" ca="1" si="8"/>
        <v>0.34615986550010625</v>
      </c>
      <c r="AX64" s="60">
        <f t="shared" ca="1" si="9"/>
        <v>0.53367669294676578</v>
      </c>
      <c r="AY64" s="60">
        <f t="shared" ca="1" si="10"/>
        <v>0.52623632898170369</v>
      </c>
      <c r="AZ64" s="60">
        <f t="shared" ca="1" si="11"/>
        <v>0.3718768416464221</v>
      </c>
      <c r="BA64" s="60"/>
      <c r="BB64" s="60"/>
      <c r="BC64" s="60"/>
      <c r="BD64" s="60"/>
      <c r="BE64" s="60"/>
      <c r="BF64" s="60"/>
      <c r="BG64" s="60"/>
      <c r="BH64" s="60"/>
      <c r="BI64" s="60"/>
      <c r="BJ64" s="60"/>
      <c r="BK64" s="60"/>
      <c r="BL64" s="60"/>
      <c r="BM64" s="60"/>
      <c r="BN64" s="60"/>
      <c r="BO64" s="60"/>
      <c r="BP64" s="60"/>
      <c r="BQ64" s="60"/>
      <c r="BR64" s="60"/>
      <c r="BS64" s="60"/>
      <c r="BT64" s="60"/>
      <c r="BU64" s="60"/>
      <c r="BV64" s="60"/>
      <c r="BW64" s="60"/>
      <c r="BX64" s="60"/>
    </row>
    <row r="65" spans="1:76">
      <c r="A65" s="5" t="str">
        <f t="shared" si="36"/>
        <v>98: Gladiator (2000)</v>
      </c>
      <c r="B65" s="26">
        <f>IF(correlations!B98&lt;&gt;0,'Modified Weights'!B$3,0)</f>
        <v>0.55108883721563151</v>
      </c>
      <c r="C65" s="26">
        <f>IF(correlations!C98&lt;&gt;0,'Modified Weights'!C$3,0)</f>
        <v>0.56244873874488854</v>
      </c>
      <c r="D65" s="26">
        <f>IF(correlations!D98&lt;&gt;0,'Modified Weights'!D$3,0)</f>
        <v>0.66716825348801723</v>
      </c>
      <c r="E65" s="26">
        <f>IF(correlations!E98&lt;&gt;0,'Modified Weights'!E$3,0)</f>
        <v>0</v>
      </c>
      <c r="F65" s="26">
        <f>IF(correlations!F98&lt;&gt;0,'Modified Weights'!F$3,0)</f>
        <v>0.47668328054517961</v>
      </c>
      <c r="G65" s="26">
        <f>IF(correlations!G98&lt;&gt;0,'Modified Weights'!G$3,0)</f>
        <v>0</v>
      </c>
      <c r="H65" s="26">
        <f>IF(correlations!H98&lt;&gt;0,'Modified Weights'!H$3,0)</f>
        <v>0.46291004988627577</v>
      </c>
      <c r="I65" s="26">
        <f>IF(correlations!I98&lt;&gt;0,'Modified Weights'!I$3,0)</f>
        <v>0.38334847991865839</v>
      </c>
      <c r="J65" s="26">
        <f>IF(correlations!J98&lt;&gt;0,'Modified Weights'!J$3,0)</f>
        <v>0.47571090136593314</v>
      </c>
      <c r="K65" s="26">
        <f>IF(correlations!K98&lt;&gt;0,'Modified Weights'!K$3,0)</f>
        <v>0</v>
      </c>
      <c r="L65" s="26">
        <f>IF(correlations!L98&lt;&gt;0,'Modified Weights'!L$3,0)</f>
        <v>0</v>
      </c>
      <c r="M65" s="26">
        <f>IF(correlations!M98&lt;&gt;0,'Modified Weights'!M$3,0)</f>
        <v>0</v>
      </c>
      <c r="N65" s="26">
        <f>IF(correlations!N98&lt;&gt;0,'Modified Weights'!N$3,0)</f>
        <v>0</v>
      </c>
      <c r="O65" s="26">
        <f>IF(correlations!O98&lt;&gt;0,'Modified Weights'!O$3,0)</f>
        <v>0.66851595362183669</v>
      </c>
      <c r="P65" s="26">
        <f>IF(correlations!P98&lt;&gt;0,'Modified Weights'!P$3,0)</f>
        <v>0</v>
      </c>
      <c r="Q65" s="26">
        <f>IF(correlations!Q98&lt;&gt;0,'Modified Weights'!Q$3,0)</f>
        <v>0.50324684492481753</v>
      </c>
      <c r="R65" s="26">
        <f>IF(correlations!R98&lt;&gt;0,'Modified Weights'!R$3,0)</f>
        <v>0.49300760515325925</v>
      </c>
      <c r="S65" s="26">
        <f>IF(correlations!S98&lt;&gt;0,'Modified Weights'!S$3,0)</f>
        <v>0.47668328054517961</v>
      </c>
      <c r="T65" s="26">
        <f>IF(correlations!T98&lt;&gt;0,'Modified Weights'!T$3,0)</f>
        <v>0.55108883721563151</v>
      </c>
      <c r="U65" s="26">
        <f>IF(correlations!U98&lt;&gt;0,'Modified Weights'!U$3,0)</f>
        <v>0.47236055541883315</v>
      </c>
      <c r="V65" s="26">
        <f>IF(correlations!V98&lt;&gt;0,'Modified Weights'!V$3,0)</f>
        <v>0.27092801416163931</v>
      </c>
      <c r="W65" s="26">
        <f>IF(correlations!W98&lt;&gt;0,'Modified Weights'!W$3,0)</f>
        <v>0.50324684492481753</v>
      </c>
      <c r="X65" s="26">
        <f>IF(correlations!X98&lt;&gt;0,'Modified Weights'!X$3,0)</f>
        <v>0.66851595362183669</v>
      </c>
      <c r="Y65" s="26">
        <f>IF(correlations!Y98&lt;&gt;0,'Modified Weights'!Y$3,0)</f>
        <v>0.66716825348801723</v>
      </c>
      <c r="Z65" s="26">
        <f>IF(correlations!Z98&lt;&gt;0,'Modified Weights'!Z$3,0)</f>
        <v>0.43552033876932245</v>
      </c>
      <c r="AA65" s="26"/>
      <c r="AB65" s="60">
        <f t="shared" ca="1" si="2"/>
        <v>0.50346380311919336</v>
      </c>
      <c r="AC65" s="60">
        <f t="shared" ca="1" si="13"/>
        <v>0.4712420833519459</v>
      </c>
      <c r="AD65" s="60">
        <f t="shared" ca="1" si="14"/>
        <v>0.46945340436407668</v>
      </c>
      <c r="AE65" s="60">
        <f t="shared" ca="1" si="15"/>
        <v>0.39918119655432621</v>
      </c>
      <c r="AF65" s="60">
        <f t="shared" ca="1" si="16"/>
        <v>0.42395140105914059</v>
      </c>
      <c r="AG65" s="60">
        <f t="shared" ca="1" si="17"/>
        <v>0.47443494827688992</v>
      </c>
      <c r="AH65" s="60">
        <f t="shared" ca="1" si="18"/>
        <v>0.30633345864043965</v>
      </c>
      <c r="AI65" s="60">
        <f t="shared" ca="1" si="19"/>
        <v>0.29373274916573039</v>
      </c>
      <c r="AJ65" s="60">
        <f t="shared" ca="1" si="20"/>
        <v>0.41013703826732822</v>
      </c>
      <c r="AK65" s="60">
        <f t="shared" ca="1" si="21"/>
        <v>0.24648208061722771</v>
      </c>
      <c r="AL65" s="60">
        <f t="shared" ca="1" si="22"/>
        <v>0.2682422603832475</v>
      </c>
      <c r="AM65" s="60">
        <f t="shared" ca="1" si="23"/>
        <v>0.24861521633142331</v>
      </c>
      <c r="AN65" s="60">
        <f t="shared" ca="1" si="24"/>
        <v>0.24435660717252716</v>
      </c>
      <c r="AO65" s="60">
        <f t="shared" ca="1" si="25"/>
        <v>0.55430316776487421</v>
      </c>
      <c r="AP65" s="60">
        <f t="shared" ca="1" si="26"/>
        <v>0.29378583995540669</v>
      </c>
      <c r="AQ65" s="60">
        <f t="shared" ca="1" si="27"/>
        <v>0.44707606003312872</v>
      </c>
      <c r="AR65" s="60">
        <f t="shared" ca="1" si="3"/>
        <v>0.47308450356168347</v>
      </c>
      <c r="AS65" s="60">
        <f t="shared" ca="1" si="4"/>
        <v>0.40333424715497229</v>
      </c>
      <c r="AT65" s="60">
        <f t="shared" ca="1" si="5"/>
        <v>0.50171133589765005</v>
      </c>
      <c r="AU65" s="60">
        <f t="shared" ca="1" si="6"/>
        <v>0.38027131666276937</v>
      </c>
      <c r="AV65" s="60">
        <f t="shared" ca="1" si="7"/>
        <v>0.18872860495531762</v>
      </c>
      <c r="AW65" s="60">
        <f t="shared" ca="1" si="8"/>
        <v>0.34615986550010625</v>
      </c>
      <c r="AX65" s="60">
        <f t="shared" ca="1" si="9"/>
        <v>0.53367669294676578</v>
      </c>
      <c r="AY65" s="60">
        <f t="shared" ca="1" si="10"/>
        <v>0.52623632898170369</v>
      </c>
      <c r="AZ65" s="60">
        <f t="shared" ca="1" si="11"/>
        <v>0.3718768416464221</v>
      </c>
      <c r="BA65" s="60"/>
      <c r="BB65" s="60"/>
      <c r="BC65" s="60"/>
      <c r="BD65" s="60"/>
      <c r="BE65" s="60"/>
      <c r="BF65" s="60"/>
      <c r="BG65" s="60"/>
      <c r="BH65" s="60"/>
      <c r="BI65" s="60"/>
      <c r="BJ65" s="60"/>
      <c r="BK65" s="60"/>
      <c r="BL65" s="60"/>
      <c r="BM65" s="60"/>
      <c r="BN65" s="60"/>
      <c r="BO65" s="60"/>
      <c r="BP65" s="60"/>
      <c r="BQ65" s="60"/>
      <c r="BR65" s="60"/>
      <c r="BS65" s="60"/>
      <c r="BT65" s="60"/>
      <c r="BU65" s="60"/>
      <c r="BV65" s="60"/>
      <c r="BW65" s="60"/>
      <c r="BX65" s="60"/>
    </row>
    <row r="66" spans="1:76">
      <c r="A66" s="5" t="str">
        <f t="shared" si="36"/>
        <v>98: Gladiator (2000)</v>
      </c>
      <c r="B66" s="26">
        <f>IF(correlations!B99&lt;&gt;0,'Modified Weights'!B$4,0)</f>
        <v>0.51761980439715483</v>
      </c>
      <c r="C66" s="26">
        <f>IF(correlations!C99&lt;&gt;0,'Modified Weights'!C$4,0)</f>
        <v>0.48860698263640312</v>
      </c>
      <c r="D66" s="26">
        <f>IF(correlations!D99&lt;&gt;0,'Modified Weights'!D$4,0)</f>
        <v>0.47097212266638172</v>
      </c>
      <c r="E66" s="26">
        <f>IF(correlations!E99&lt;&gt;0,'Modified Weights'!E$4,0)</f>
        <v>0.47497369617752921</v>
      </c>
      <c r="F66" s="26">
        <f>IF(correlations!F99&lt;&gt;0,'Modified Weights'!F$4,0)</f>
        <v>0</v>
      </c>
      <c r="G66" s="26">
        <f>IF(correlations!G99&lt;&gt;0,'Modified Weights'!G$4,0)</f>
        <v>0.48053660218278615</v>
      </c>
      <c r="H66" s="26">
        <f>IF(correlations!H99&lt;&gt;0,'Modified Weights'!H$4,0)</f>
        <v>0.40027450425381639</v>
      </c>
      <c r="I66" s="26">
        <f>IF(correlations!I99&lt;&gt;0,'Modified Weights'!I$4,0)</f>
        <v>0.31257295249758305</v>
      </c>
      <c r="J66" s="26">
        <f>IF(correlations!J99&lt;&gt;0,'Modified Weights'!J$4,0)</f>
        <v>0</v>
      </c>
      <c r="K66" s="26">
        <f>IF(correlations!K99&lt;&gt;0,'Modified Weights'!K$4,0)</f>
        <v>0.26365446983714974</v>
      </c>
      <c r="L66" s="26">
        <f>IF(correlations!L99&lt;&gt;0,'Modified Weights'!L$4,0)</f>
        <v>0.28275572409412869</v>
      </c>
      <c r="M66" s="26">
        <f>IF(correlations!M99&lt;&gt;0,'Modified Weights'!M$4,0)</f>
        <v>0.28040224837668803</v>
      </c>
      <c r="N66" s="26">
        <f>IF(correlations!N99&lt;&gt;0,'Modified Weights'!N$4,0)</f>
        <v>0</v>
      </c>
      <c r="O66" s="26">
        <f>IF(correlations!O99&lt;&gt;0,'Modified Weights'!O$4,0)</f>
        <v>0.56244873874488854</v>
      </c>
      <c r="P66" s="26">
        <f>IF(correlations!P99&lt;&gt;0,'Modified Weights'!P$4,0)</f>
        <v>0.30413903573293405</v>
      </c>
      <c r="Q66" s="26">
        <f>IF(correlations!Q99&lt;&gt;0,'Modified Weights'!Q$4,0)</f>
        <v>0.48860698263640312</v>
      </c>
      <c r="R66" s="26">
        <f>IF(correlations!R99&lt;&gt;0,'Modified Weights'!R$4,0)</f>
        <v>0.47097212266638172</v>
      </c>
      <c r="S66" s="26">
        <f>IF(correlations!S99&lt;&gt;0,'Modified Weights'!S$4,0)</f>
        <v>0</v>
      </c>
      <c r="T66" s="26">
        <f>IF(correlations!T99&lt;&gt;0,'Modified Weights'!T$4,0)</f>
        <v>0.52599044278760332</v>
      </c>
      <c r="U66" s="26">
        <f>IF(correlations!U99&lt;&gt;0,'Modified Weights'!U$4,0)</f>
        <v>0.43899155441463594</v>
      </c>
      <c r="V66" s="26">
        <f>IF(correlations!V99&lt;&gt;0,'Modified Weights'!V$4,0)</f>
        <v>0</v>
      </c>
      <c r="W66" s="26">
        <f>IF(correlations!W99&lt;&gt;0,'Modified Weights'!W$4,0)</f>
        <v>0.40859237613621341</v>
      </c>
      <c r="X66" s="26">
        <f>IF(correlations!X99&lt;&gt;0,'Modified Weights'!X$4,0)</f>
        <v>0.54219187817609293</v>
      </c>
      <c r="Y66" s="26">
        <f>IF(correlations!Y99&lt;&gt;0,'Modified Weights'!Y$4,0)</f>
        <v>0.54219187817609293</v>
      </c>
      <c r="Z66" s="26">
        <f>IF(correlations!Z99&lt;&gt;0,'Modified Weights'!Z$4,0)</f>
        <v>0.39006674934025765</v>
      </c>
      <c r="AA66" s="26"/>
      <c r="AB66" s="60">
        <f t="shared" ca="1" si="2"/>
        <v>0.50346380311919336</v>
      </c>
      <c r="AC66" s="60">
        <f t="shared" ca="1" si="13"/>
        <v>0.4712420833519459</v>
      </c>
      <c r="AD66" s="60">
        <f t="shared" ca="1" si="14"/>
        <v>0.46945340436407668</v>
      </c>
      <c r="AE66" s="60">
        <f t="shared" ca="1" si="15"/>
        <v>0.39918119655432621</v>
      </c>
      <c r="AF66" s="60">
        <f t="shared" ca="1" si="16"/>
        <v>0.42395140105914059</v>
      </c>
      <c r="AG66" s="60">
        <f t="shared" ca="1" si="17"/>
        <v>0.47443494827688992</v>
      </c>
      <c r="AH66" s="60">
        <f t="shared" ca="1" si="18"/>
        <v>0.30633345864043965</v>
      </c>
      <c r="AI66" s="60">
        <f t="shared" ca="1" si="19"/>
        <v>0.29373274916573039</v>
      </c>
      <c r="AJ66" s="60">
        <f t="shared" ca="1" si="20"/>
        <v>0.41013703826732822</v>
      </c>
      <c r="AK66" s="60">
        <f t="shared" ca="1" si="21"/>
        <v>0.24648208061722771</v>
      </c>
      <c r="AL66" s="60">
        <f t="shared" ca="1" si="22"/>
        <v>0.2682422603832475</v>
      </c>
      <c r="AM66" s="60">
        <f t="shared" ca="1" si="23"/>
        <v>0.24861521633142331</v>
      </c>
      <c r="AN66" s="60">
        <f t="shared" ca="1" si="24"/>
        <v>0.24435660717252716</v>
      </c>
      <c r="AO66" s="60">
        <f t="shared" ca="1" si="25"/>
        <v>0.55430316776487421</v>
      </c>
      <c r="AP66" s="60">
        <f t="shared" ca="1" si="26"/>
        <v>0.29378583995540669</v>
      </c>
      <c r="AQ66" s="60">
        <f t="shared" ca="1" si="27"/>
        <v>0.44707606003312872</v>
      </c>
      <c r="AR66" s="60">
        <f t="shared" ca="1" si="3"/>
        <v>0.47308450356168347</v>
      </c>
      <c r="AS66" s="60">
        <f t="shared" ca="1" si="4"/>
        <v>0.40333424715497229</v>
      </c>
      <c r="AT66" s="60">
        <f t="shared" ca="1" si="5"/>
        <v>0.50171133589765005</v>
      </c>
      <c r="AU66" s="60">
        <f t="shared" ca="1" si="6"/>
        <v>0.38027131666276937</v>
      </c>
      <c r="AV66" s="60">
        <f t="shared" ca="1" si="7"/>
        <v>0.18872860495531762</v>
      </c>
      <c r="AW66" s="60">
        <f t="shared" ca="1" si="8"/>
        <v>0.34615986550010625</v>
      </c>
      <c r="AX66" s="60">
        <f t="shared" ca="1" si="9"/>
        <v>0.53367669294676578</v>
      </c>
      <c r="AY66" s="60">
        <f t="shared" ca="1" si="10"/>
        <v>0.52623632898170369</v>
      </c>
      <c r="AZ66" s="60">
        <f t="shared" ca="1" si="11"/>
        <v>0.3718768416464221</v>
      </c>
      <c r="BA66" s="60"/>
      <c r="BB66" s="60"/>
      <c r="BC66" s="60"/>
      <c r="BD66" s="60"/>
      <c r="BE66" s="60"/>
      <c r="BF66" s="60"/>
      <c r="BG66" s="60"/>
      <c r="BH66" s="60"/>
      <c r="BI66" s="60"/>
      <c r="BJ66" s="60"/>
      <c r="BK66" s="60"/>
      <c r="BL66" s="60"/>
      <c r="BM66" s="60"/>
      <c r="BN66" s="60"/>
      <c r="BO66" s="60"/>
      <c r="BP66" s="60"/>
      <c r="BQ66" s="60"/>
      <c r="BR66" s="60"/>
      <c r="BS66" s="60"/>
      <c r="BT66" s="60"/>
      <c r="BU66" s="60"/>
      <c r="BV66" s="60"/>
      <c r="BW66" s="60"/>
      <c r="BX66" s="60"/>
    </row>
    <row r="67" spans="1:76">
      <c r="A67" s="5" t="str">
        <f t="shared" si="36"/>
        <v>98: Gladiator (2000)</v>
      </c>
      <c r="B67" s="26">
        <f>IF(correlations!B100&lt;&gt;0,'Modified Weights'!B$5,0)</f>
        <v>0</v>
      </c>
      <c r="C67" s="26">
        <f>IF(correlations!C100&lt;&gt;0,'Modified Weights'!C$5,0)</f>
        <v>0.42223642660835542</v>
      </c>
      <c r="D67" s="26">
        <f>IF(correlations!D100&lt;&gt;0,'Modified Weights'!D$5,0)</f>
        <v>0.46833329437099369</v>
      </c>
      <c r="E67" s="26">
        <f>IF(correlations!E100&lt;&gt;0,'Modified Weights'!E$5,0)</f>
        <v>0.46291004988627577</v>
      </c>
      <c r="F67" s="26">
        <f>IF(correlations!F100&lt;&gt;0,'Modified Weights'!F$5,0)</f>
        <v>0.43899155441463594</v>
      </c>
      <c r="G67" s="26">
        <f>IF(correlations!G100&lt;&gt;0,'Modified Weights'!G$5,0)</f>
        <v>0.46833329437099369</v>
      </c>
      <c r="H67" s="26">
        <f>IF(correlations!H100&lt;&gt;0,'Modified Weights'!H$5,0)</f>
        <v>0.24769327229404767</v>
      </c>
      <c r="I67" s="26">
        <f>IF(correlations!I100&lt;&gt;0,'Modified Weights'!I$5,0)</f>
        <v>0.26424949075041737</v>
      </c>
      <c r="J67" s="26">
        <f>IF(correlations!J100&lt;&gt;0,'Modified Weights'!J$5,0)</f>
        <v>0.38713264586848378</v>
      </c>
      <c r="K67" s="26">
        <f>IF(correlations!K100&lt;&gt;0,'Modified Weights'!K$5,0)</f>
        <v>0.25886569181649749</v>
      </c>
      <c r="L67" s="26">
        <f>IF(correlations!L100&lt;&gt;0,'Modified Weights'!L$5,0)</f>
        <v>0.27833468677407003</v>
      </c>
      <c r="M67" s="26">
        <f>IF(correlations!M100&lt;&gt;0,'Modified Weights'!M$5,0)</f>
        <v>0.26442478716072465</v>
      </c>
      <c r="N67" s="26">
        <f>IF(correlations!N100&lt;&gt;0,'Modified Weights'!N$5,0)</f>
        <v>0.290591240789001</v>
      </c>
      <c r="O67" s="26">
        <f>IF(correlations!O100&lt;&gt;0,'Modified Weights'!O$5,0)</f>
        <v>0.53906585139435703</v>
      </c>
      <c r="P67" s="26">
        <f>IF(correlations!P100&lt;&gt;0,'Modified Weights'!P$5,0)</f>
        <v>0.29682614716644024</v>
      </c>
      <c r="Q67" s="26">
        <f>IF(correlations!Q100&lt;&gt;0,'Modified Weights'!Q$5,0)</f>
        <v>0</v>
      </c>
      <c r="R67" s="26">
        <f>IF(correlations!R100&lt;&gt;0,'Modified Weights'!R$5,0)</f>
        <v>0.45527378286540937</v>
      </c>
      <c r="S67" s="26">
        <f>IF(correlations!S100&lt;&gt;0,'Modified Weights'!S$5,0)</f>
        <v>0</v>
      </c>
      <c r="T67" s="26">
        <f>IF(correlations!T100&lt;&gt;0,'Modified Weights'!T$5,0)</f>
        <v>0.42805472768971564</v>
      </c>
      <c r="U67" s="26">
        <f>IF(correlations!U100&lt;&gt;0,'Modified Weights'!U$5,0)</f>
        <v>0.40380887559327872</v>
      </c>
      <c r="V67" s="26">
        <f>IF(correlations!V100&lt;&gt;0,'Modified Weights'!V$5,0)</f>
        <v>0.14924669844661778</v>
      </c>
      <c r="W67" s="26">
        <f>IF(correlations!W100&lt;&gt;0,'Modified Weights'!W$5,0)</f>
        <v>0.31571202585390812</v>
      </c>
      <c r="X67" s="26">
        <f>IF(correlations!X100&lt;&gt;0,'Modified Weights'!X$5,0)</f>
        <v>0.47497369617752921</v>
      </c>
      <c r="Y67" s="26">
        <f>IF(correlations!Y100&lt;&gt;0,'Modified Weights'!Y$5,0)</f>
        <v>0.47236055541883315</v>
      </c>
      <c r="Z67" s="26">
        <f>IF(correlations!Z100&lt;&gt;0,'Modified Weights'!Z$5,0)</f>
        <v>0.37985626502293046</v>
      </c>
      <c r="AA67" s="26"/>
      <c r="AB67" s="60">
        <f t="shared" ca="1" si="2"/>
        <v>0.50346380311919336</v>
      </c>
      <c r="AC67" s="60">
        <f t="shared" ca="1" si="13"/>
        <v>0.4712420833519459</v>
      </c>
      <c r="AD67" s="60">
        <f t="shared" ca="1" si="14"/>
        <v>0.46945340436407668</v>
      </c>
      <c r="AE67" s="60">
        <f t="shared" ca="1" si="15"/>
        <v>0.39918119655432621</v>
      </c>
      <c r="AF67" s="60">
        <f t="shared" ca="1" si="16"/>
        <v>0.42395140105914059</v>
      </c>
      <c r="AG67" s="60">
        <f t="shared" ca="1" si="17"/>
        <v>0.47443494827688992</v>
      </c>
      <c r="AH67" s="60">
        <f t="shared" ca="1" si="18"/>
        <v>0.30633345864043965</v>
      </c>
      <c r="AI67" s="60">
        <f t="shared" ca="1" si="19"/>
        <v>0.29373274916573039</v>
      </c>
      <c r="AJ67" s="60">
        <f t="shared" ca="1" si="20"/>
        <v>0.41013703826732822</v>
      </c>
      <c r="AK67" s="60">
        <f t="shared" ca="1" si="21"/>
        <v>0.24648208061722771</v>
      </c>
      <c r="AL67" s="60">
        <f t="shared" ca="1" si="22"/>
        <v>0.2682422603832475</v>
      </c>
      <c r="AM67" s="60">
        <f t="shared" ca="1" si="23"/>
        <v>0.24861521633142331</v>
      </c>
      <c r="AN67" s="60">
        <f t="shared" ca="1" si="24"/>
        <v>0.24435660717252716</v>
      </c>
      <c r="AO67" s="60">
        <f t="shared" ca="1" si="25"/>
        <v>0.55430316776487421</v>
      </c>
      <c r="AP67" s="60">
        <f t="shared" ca="1" si="26"/>
        <v>0.29378583995540669</v>
      </c>
      <c r="AQ67" s="60">
        <f t="shared" ca="1" si="27"/>
        <v>0.44707606003312872</v>
      </c>
      <c r="AR67" s="60">
        <f t="shared" ca="1" si="3"/>
        <v>0.47308450356168347</v>
      </c>
      <c r="AS67" s="60">
        <f t="shared" ca="1" si="4"/>
        <v>0.40333424715497229</v>
      </c>
      <c r="AT67" s="60">
        <f t="shared" ca="1" si="5"/>
        <v>0.50171133589765005</v>
      </c>
      <c r="AU67" s="60">
        <f t="shared" ca="1" si="6"/>
        <v>0.38027131666276937</v>
      </c>
      <c r="AV67" s="60">
        <f t="shared" ca="1" si="7"/>
        <v>0.18872860495531762</v>
      </c>
      <c r="AW67" s="60">
        <f t="shared" ca="1" si="8"/>
        <v>0.34615986550010625</v>
      </c>
      <c r="AX67" s="60">
        <f t="shared" ca="1" si="9"/>
        <v>0.53367669294676578</v>
      </c>
      <c r="AY67" s="60">
        <f t="shared" ca="1" si="10"/>
        <v>0.52623632898170369</v>
      </c>
      <c r="AZ67" s="60">
        <f t="shared" ca="1" si="11"/>
        <v>0.3718768416464221</v>
      </c>
      <c r="BA67" s="60"/>
      <c r="BB67" s="60"/>
      <c r="BC67" s="60"/>
      <c r="BD67" s="60"/>
      <c r="BE67" s="60"/>
      <c r="BF67" s="60"/>
      <c r="BG67" s="60"/>
      <c r="BH67" s="60"/>
      <c r="BI67" s="60"/>
      <c r="BJ67" s="60"/>
      <c r="BK67" s="60"/>
      <c r="BL67" s="60"/>
      <c r="BM67" s="60"/>
      <c r="BN67" s="60"/>
      <c r="BO67" s="60"/>
      <c r="BP67" s="60"/>
      <c r="BQ67" s="60"/>
      <c r="BR67" s="60"/>
      <c r="BS67" s="60"/>
      <c r="BT67" s="60"/>
      <c r="BU67" s="60"/>
      <c r="BV67" s="60"/>
      <c r="BW67" s="60"/>
      <c r="BX67" s="60"/>
    </row>
    <row r="68" spans="1:76">
      <c r="A68" s="20" t="s">
        <v>11</v>
      </c>
      <c r="B68" s="26">
        <f>IF(correlations!B101&lt;&gt;0,'Modified Weights'!B$6,0)</f>
        <v>0.48053660218278615</v>
      </c>
      <c r="C68" s="26">
        <f>IF(correlations!C101&lt;&gt;0,'Modified Weights'!C$6,0)</f>
        <v>0.41443820151070604</v>
      </c>
      <c r="D68" s="26">
        <f>IF(correlations!D101&lt;&gt;0,'Modified Weights'!D$6,0)</f>
        <v>0</v>
      </c>
      <c r="E68" s="26">
        <f>IF(correlations!E101&lt;&gt;0,'Modified Weights'!E$6,0)</f>
        <v>0.28275572409412869</v>
      </c>
      <c r="F68" s="26">
        <f>IF(correlations!F101&lt;&gt;0,'Modified Weights'!F$6,0)</f>
        <v>0.40027450425381639</v>
      </c>
      <c r="G68" s="26">
        <f>IF(correlations!G101&lt;&gt;0,'Modified Weights'!G$6,0)</f>
        <v>0.39943642888722536</v>
      </c>
      <c r="H68" s="26">
        <f>IF(correlations!H101&lt;&gt;0,'Modified Weights'!H$6,0)</f>
        <v>0</v>
      </c>
      <c r="I68" s="26">
        <f>IF(correlations!I101&lt;&gt;0,'Modified Weights'!I$6,0)</f>
        <v>0.22921932957789437</v>
      </c>
      <c r="J68" s="26">
        <f>IF(correlations!J101&lt;&gt;0,'Modified Weights'!J$6,0)</f>
        <v>0.36756756756756787</v>
      </c>
      <c r="K68" s="26">
        <f>IF(correlations!K101&lt;&gt;0,'Modified Weights'!K$6,0)</f>
        <v>0</v>
      </c>
      <c r="L68" s="26">
        <f>IF(correlations!L101&lt;&gt;0,'Modified Weights'!L$6,0)</f>
        <v>0.2685953793136418</v>
      </c>
      <c r="M68" s="26">
        <f>IF(correlations!M101&lt;&gt;0,'Modified Weights'!M$6,0)</f>
        <v>0</v>
      </c>
      <c r="N68" s="26">
        <f>IF(correlations!N101&lt;&gt;0,'Modified Weights'!N$6,0)</f>
        <v>0.26126836282372301</v>
      </c>
      <c r="O68" s="26">
        <f>IF(correlations!O101&lt;&gt;0,'Modified Weights'!O$6,0)</f>
        <v>0</v>
      </c>
      <c r="P68" s="26">
        <f>IF(correlations!P101&lt;&gt;0,'Modified Weights'!P$6,0)</f>
        <v>0.28039233696684568</v>
      </c>
      <c r="Q68" s="26">
        <f>IF(correlations!Q101&lt;&gt;0,'Modified Weights'!Q$6,0)</f>
        <v>0</v>
      </c>
      <c r="R68" s="26">
        <f>IF(correlations!R101&lt;&gt;0,'Modified Weights'!R$6,0)</f>
        <v>0.39943642888722536</v>
      </c>
      <c r="S68" s="26">
        <f>IF(correlations!S101&lt;&gt;0,'Modified Weights'!S$6,0)</f>
        <v>0</v>
      </c>
      <c r="T68" s="26">
        <f>IF(correlations!T101&lt;&gt;0,'Modified Weights'!T$6,0)</f>
        <v>0.40704352695380308</v>
      </c>
      <c r="U68" s="26">
        <f>IF(correlations!U101&lt;&gt;0,'Modified Weights'!U$6,0)</f>
        <v>0</v>
      </c>
      <c r="V68" s="26">
        <f>IF(correlations!V101&lt;&gt;0,'Modified Weights'!V$6,0)</f>
        <v>0.14601110225769576</v>
      </c>
      <c r="W68" s="26">
        <f>IF(correlations!W101&lt;&gt;0,'Modified Weights'!W$6,0)</f>
        <v>0.26252037536330569</v>
      </c>
      <c r="X68" s="26">
        <f>IF(correlations!X101&lt;&gt;0,'Modified Weights'!X$6,0)</f>
        <v>0.45527378286540937</v>
      </c>
      <c r="Y68" s="26">
        <f>IF(correlations!Y101&lt;&gt;0,'Modified Weights'!Y$6,0)</f>
        <v>0.46411014776485626</v>
      </c>
      <c r="Z68" s="26">
        <f>IF(correlations!Z101&lt;&gt;0,'Modified Weights'!Z$6,0)</f>
        <v>0</v>
      </c>
      <c r="AA68" s="26"/>
      <c r="AB68" s="60">
        <f t="shared" ca="1" si="2"/>
        <v>0.51056321223720791</v>
      </c>
      <c r="AC68" s="60">
        <f t="shared" ca="1" si="13"/>
        <v>0.46929252707753355</v>
      </c>
      <c r="AD68" s="60">
        <f t="shared" ca="1" si="14"/>
        <v>0.4935103095232401</v>
      </c>
      <c r="AE68" s="60">
        <f t="shared" ca="1" si="15"/>
        <v>0.37283288699020223</v>
      </c>
      <c r="AF68" s="60">
        <f t="shared" ca="1" si="16"/>
        <v>0.43864977973787728</v>
      </c>
      <c r="AG68" s="60">
        <f t="shared" ca="1" si="17"/>
        <v>0.45490096454076917</v>
      </c>
      <c r="AH68" s="60">
        <f t="shared" ca="1" si="18"/>
        <v>0.4315922770700461</v>
      </c>
      <c r="AI68" s="60">
        <f t="shared" ca="1" si="19"/>
        <v>0.27089614103773874</v>
      </c>
      <c r="AJ68" s="60">
        <f t="shared" ca="1" si="20"/>
        <v>0.41319245250557524</v>
      </c>
      <c r="AK68" s="60">
        <f t="shared" ca="1" si="21"/>
        <v>0.26227792111123782</v>
      </c>
      <c r="AL68" s="60">
        <f t="shared" ca="1" si="22"/>
        <v>0.28650100619509827</v>
      </c>
      <c r="AM68" s="60">
        <f t="shared" ca="1" si="23"/>
        <v>0.31780647055787536</v>
      </c>
      <c r="AN68" s="60">
        <f t="shared" ca="1" si="24"/>
        <v>0.29829052095212155</v>
      </c>
      <c r="AO68" s="60">
        <f t="shared" ca="1" si="25"/>
        <v>0.56138134900919179</v>
      </c>
      <c r="AP68" s="60">
        <f t="shared" ca="1" si="26"/>
        <v>0.31537248739344786</v>
      </c>
      <c r="AQ68" s="60">
        <f t="shared" ca="1" si="27"/>
        <v>0.45072784333939125</v>
      </c>
      <c r="AR68" s="60">
        <f t="shared" ca="1" si="3"/>
        <v>0.42498653318317697</v>
      </c>
      <c r="AS68" s="60">
        <f t="shared" ca="1" si="4"/>
        <v>0.44931498365504646</v>
      </c>
      <c r="AT68" s="60">
        <f t="shared" ca="1" si="5"/>
        <v>0.41296904341226587</v>
      </c>
      <c r="AU68" s="60">
        <f t="shared" ca="1" si="6"/>
        <v>0.43838699514224927</v>
      </c>
      <c r="AV68" s="60">
        <f t="shared" ca="1" si="7"/>
        <v>0.14484148342953501</v>
      </c>
      <c r="AW68" s="60">
        <f t="shared" ca="1" si="8"/>
        <v>0.34615986550010625</v>
      </c>
      <c r="AX68" s="60">
        <f t="shared" ca="1" si="9"/>
        <v>0.49081311907301051</v>
      </c>
      <c r="AY68" s="60">
        <f t="shared" ca="1" si="10"/>
        <v>0.53454631889056892</v>
      </c>
      <c r="AZ68" s="60">
        <f t="shared" ca="1" si="11"/>
        <v>0.34986669038303231</v>
      </c>
      <c r="BA68" s="60"/>
      <c r="BB68" s="60"/>
      <c r="BC68" s="60"/>
      <c r="BD68" s="60"/>
      <c r="BE68" s="60"/>
      <c r="BF68" s="60"/>
      <c r="BG68" s="60"/>
      <c r="BH68" s="60"/>
      <c r="BI68" s="60"/>
      <c r="BJ68" s="60"/>
      <c r="BK68" s="60"/>
      <c r="BL68" s="60"/>
      <c r="BM68" s="60"/>
      <c r="BN68" s="60"/>
      <c r="BO68" s="60"/>
      <c r="BP68" s="60"/>
      <c r="BQ68" s="60"/>
      <c r="BR68" s="60"/>
      <c r="BS68" s="60"/>
      <c r="BT68" s="60"/>
      <c r="BU68" s="60"/>
      <c r="BV68" s="60"/>
      <c r="BW68" s="60"/>
      <c r="BX68" s="60"/>
    </row>
    <row r="69" spans="1:76">
      <c r="A69" s="5" t="str">
        <f t="shared" ref="A69:A72" si="37">A68</f>
        <v>105: Back to the Future (1985)</v>
      </c>
      <c r="B69" s="26">
        <f>IF(correlations!B102&lt;&gt;0,'Modified Weights'!B$7,0)</f>
        <v>0</v>
      </c>
      <c r="C69" s="26">
        <f>IF(correlations!C102&lt;&gt;0,'Modified Weights'!C$7,0)</f>
        <v>0.41167618541813644</v>
      </c>
      <c r="D69" s="26">
        <f>IF(correlations!D102&lt;&gt;0,'Modified Weights'!D$7,0)</f>
        <v>0.36756756756756787</v>
      </c>
      <c r="E69" s="26">
        <f>IF(correlations!E102&lt;&gt;0,'Modified Weights'!E$7,0)</f>
        <v>0</v>
      </c>
      <c r="F69" s="26">
        <f>IF(correlations!F102&lt;&gt;0,'Modified Weights'!F$7,0)</f>
        <v>0</v>
      </c>
      <c r="G69" s="26">
        <f>IF(correlations!G102&lt;&gt;0,'Modified Weights'!G$7,0)</f>
        <v>0.38713264586848378</v>
      </c>
      <c r="H69" s="26">
        <f>IF(correlations!H102&lt;&gt;0,'Modified Weights'!H$7,0)</f>
        <v>0</v>
      </c>
      <c r="I69" s="26">
        <f>IF(correlations!I102&lt;&gt;0,'Modified Weights'!I$7,0)</f>
        <v>0</v>
      </c>
      <c r="J69" s="26">
        <f>IF(correlations!J102&lt;&gt;0,'Modified Weights'!J$7,0)</f>
        <v>0.36005629545020651</v>
      </c>
      <c r="K69" s="26">
        <f>IF(correlations!K102&lt;&gt;0,'Modified Weights'!K$7,0)</f>
        <v>0.21087949693739588</v>
      </c>
      <c r="L69" s="26">
        <f>IF(correlations!L102&lt;&gt;0,'Modified Weights'!L$7,0)</f>
        <v>0</v>
      </c>
      <c r="M69" s="26">
        <f>IF(correlations!M102&lt;&gt;0,'Modified Weights'!M$7,0)</f>
        <v>0</v>
      </c>
      <c r="N69" s="26">
        <f>IF(correlations!N102&lt;&gt;0,'Modified Weights'!N$7,0)</f>
        <v>0</v>
      </c>
      <c r="O69" s="26">
        <f>IF(correlations!O102&lt;&gt;0,'Modified Weights'!O$7,0)</f>
        <v>0.47549485227568483</v>
      </c>
      <c r="P69" s="26">
        <f>IF(correlations!P102&lt;&gt;0,'Modified Weights'!P$7,0)</f>
        <v>0.26252037536330569</v>
      </c>
      <c r="Q69" s="26">
        <f>IF(correlations!Q102&lt;&gt;0,'Modified Weights'!Q$7,0)</f>
        <v>0.37322578372742299</v>
      </c>
      <c r="R69" s="26">
        <f>IF(correlations!R102&lt;&gt;0,'Modified Weights'!R$7,0)</f>
        <v>0.37426379831369133</v>
      </c>
      <c r="S69" s="26">
        <f>IF(correlations!S102&lt;&gt;0,'Modified Weights'!S$7,0)</f>
        <v>0</v>
      </c>
      <c r="T69" s="26">
        <f>IF(correlations!T102&lt;&gt;0,'Modified Weights'!T$7,0)</f>
        <v>0.40380887559327872</v>
      </c>
      <c r="U69" s="26">
        <f>IF(correlations!U102&lt;&gt;0,'Modified Weights'!U$7,0)</f>
        <v>0</v>
      </c>
      <c r="V69" s="26">
        <f>IF(correlations!V102&lt;&gt;0,'Modified Weights'!V$7,0)</f>
        <v>0.14367186460137429</v>
      </c>
      <c r="W69" s="26">
        <f>IF(correlations!W102&lt;&gt;0,'Modified Weights'!W$7,0)</f>
        <v>0.24072770522228643</v>
      </c>
      <c r="X69" s="26">
        <f>IF(correlations!X102&lt;&gt;0,'Modified Weights'!X$7,0)</f>
        <v>0</v>
      </c>
      <c r="Y69" s="26">
        <f>IF(correlations!Y102&lt;&gt;0,'Modified Weights'!Y$7,0)</f>
        <v>0</v>
      </c>
      <c r="Z69" s="26">
        <f>IF(correlations!Z102&lt;&gt;0,'Modified Weights'!Z$7,0)</f>
        <v>0.27967705678590876</v>
      </c>
      <c r="AA69" s="26"/>
      <c r="AB69" s="60">
        <f t="shared" ca="1" si="2"/>
        <v>0.51056321223720791</v>
      </c>
      <c r="AC69" s="60">
        <f t="shared" ca="1" si="13"/>
        <v>0.46929252707753355</v>
      </c>
      <c r="AD69" s="60">
        <f t="shared" ca="1" si="14"/>
        <v>0.4935103095232401</v>
      </c>
      <c r="AE69" s="60">
        <f t="shared" ca="1" si="15"/>
        <v>0.37283288699020223</v>
      </c>
      <c r="AF69" s="60">
        <f t="shared" ca="1" si="16"/>
        <v>0.43864977973787728</v>
      </c>
      <c r="AG69" s="60">
        <f t="shared" ca="1" si="17"/>
        <v>0.45490096454076917</v>
      </c>
      <c r="AH69" s="60">
        <f t="shared" ca="1" si="18"/>
        <v>0.4315922770700461</v>
      </c>
      <c r="AI69" s="60">
        <f t="shared" ca="1" si="19"/>
        <v>0.27089614103773874</v>
      </c>
      <c r="AJ69" s="60">
        <f t="shared" ca="1" si="20"/>
        <v>0.41319245250557524</v>
      </c>
      <c r="AK69" s="60">
        <f t="shared" ca="1" si="21"/>
        <v>0.26227792111123782</v>
      </c>
      <c r="AL69" s="60">
        <f t="shared" ca="1" si="22"/>
        <v>0.28650100619509827</v>
      </c>
      <c r="AM69" s="60">
        <f t="shared" ca="1" si="23"/>
        <v>0.31780647055787536</v>
      </c>
      <c r="AN69" s="60">
        <f t="shared" ca="1" si="24"/>
        <v>0.29829052095212155</v>
      </c>
      <c r="AO69" s="60">
        <f t="shared" ca="1" si="25"/>
        <v>0.56138134900919179</v>
      </c>
      <c r="AP69" s="60">
        <f t="shared" ca="1" si="26"/>
        <v>0.31537248739344786</v>
      </c>
      <c r="AQ69" s="60">
        <f t="shared" ca="1" si="27"/>
        <v>0.45072784333939125</v>
      </c>
      <c r="AR69" s="60">
        <f t="shared" ca="1" si="3"/>
        <v>0.42498653318317697</v>
      </c>
      <c r="AS69" s="60">
        <f t="shared" ca="1" si="4"/>
        <v>0.44931498365504646</v>
      </c>
      <c r="AT69" s="60">
        <f t="shared" ca="1" si="5"/>
        <v>0.41296904341226587</v>
      </c>
      <c r="AU69" s="60">
        <f t="shared" ca="1" si="6"/>
        <v>0.43838699514224927</v>
      </c>
      <c r="AV69" s="60">
        <f t="shared" ca="1" si="7"/>
        <v>0.14484148342953501</v>
      </c>
      <c r="AW69" s="60">
        <f t="shared" ca="1" si="8"/>
        <v>0.34615986550010625</v>
      </c>
      <c r="AX69" s="60">
        <f t="shared" ca="1" si="9"/>
        <v>0.49081311907301051</v>
      </c>
      <c r="AY69" s="60">
        <f t="shared" ca="1" si="10"/>
        <v>0.53454631889056892</v>
      </c>
      <c r="AZ69" s="60">
        <f t="shared" ca="1" si="11"/>
        <v>0.34986669038303231</v>
      </c>
      <c r="BA69" s="60"/>
      <c r="BB69" s="60"/>
      <c r="BC69" s="60"/>
      <c r="BD69" s="60"/>
      <c r="BE69" s="60"/>
      <c r="BF69" s="60"/>
      <c r="BG69" s="60"/>
      <c r="BH69" s="60"/>
      <c r="BI69" s="60"/>
      <c r="BJ69" s="60"/>
      <c r="BK69" s="60"/>
      <c r="BL69" s="60"/>
      <c r="BM69" s="60"/>
      <c r="BN69" s="60"/>
      <c r="BO69" s="60"/>
      <c r="BP69" s="60"/>
      <c r="BQ69" s="60"/>
      <c r="BR69" s="60"/>
      <c r="BS69" s="60"/>
      <c r="BT69" s="60"/>
      <c r="BU69" s="60"/>
      <c r="BV69" s="60"/>
      <c r="BW69" s="60"/>
      <c r="BX69" s="60"/>
    </row>
    <row r="70" spans="1:76">
      <c r="A70" s="5" t="str">
        <f t="shared" si="37"/>
        <v>105: Back to the Future (1985)</v>
      </c>
      <c r="B70" s="26">
        <f>IF(correlations!B103&lt;&gt;0,'Modified Weights'!B$3,0)</f>
        <v>0.55108883721563151</v>
      </c>
      <c r="C70" s="26">
        <f>IF(correlations!C103&lt;&gt;0,'Modified Weights'!C$3,0)</f>
        <v>0.56244873874488854</v>
      </c>
      <c r="D70" s="26">
        <f>IF(correlations!D103&lt;&gt;0,'Modified Weights'!D$3,0)</f>
        <v>0.66716825348801723</v>
      </c>
      <c r="E70" s="26">
        <f>IF(correlations!E103&lt;&gt;0,'Modified Weights'!E$3,0)</f>
        <v>0</v>
      </c>
      <c r="F70" s="26">
        <f>IF(correlations!F103&lt;&gt;0,'Modified Weights'!F$3,0)</f>
        <v>0.47668328054517961</v>
      </c>
      <c r="G70" s="26">
        <f>IF(correlations!G103&lt;&gt;0,'Modified Weights'!G$3,0)</f>
        <v>0.53906585139435703</v>
      </c>
      <c r="H70" s="26">
        <f>IF(correlations!H103&lt;&gt;0,'Modified Weights'!H$3,0)</f>
        <v>0.46291004988627577</v>
      </c>
      <c r="I70" s="26">
        <f>IF(correlations!I103&lt;&gt;0,'Modified Weights'!I$3,0)</f>
        <v>0</v>
      </c>
      <c r="J70" s="26">
        <f>IF(correlations!J103&lt;&gt;0,'Modified Weights'!J$3,0)</f>
        <v>0.47571090136593314</v>
      </c>
      <c r="K70" s="26">
        <f>IF(correlations!K103&lt;&gt;0,'Modified Weights'!K$3,0)</f>
        <v>0.31571202585390812</v>
      </c>
      <c r="L70" s="26">
        <f>IF(correlations!L103&lt;&gt;0,'Modified Weights'!L$3,0)</f>
        <v>0.31257295249758305</v>
      </c>
      <c r="M70" s="26">
        <f>IF(correlations!M103&lt;&gt;0,'Modified Weights'!M$3,0)</f>
        <v>0.40859237613621341</v>
      </c>
      <c r="N70" s="26">
        <f>IF(correlations!N103&lt;&gt;0,'Modified Weights'!N$3,0)</f>
        <v>0.32349910970108381</v>
      </c>
      <c r="O70" s="26">
        <f>IF(correlations!O103&lt;&gt;0,'Modified Weights'!O$3,0)</f>
        <v>0.66851595362183669</v>
      </c>
      <c r="P70" s="26">
        <f>IF(correlations!P103&lt;&gt;0,'Modified Weights'!P$3,0)</f>
        <v>0.41443820151070604</v>
      </c>
      <c r="Q70" s="26">
        <f>IF(correlations!Q103&lt;&gt;0,'Modified Weights'!Q$3,0)</f>
        <v>0.50324684492481753</v>
      </c>
      <c r="R70" s="26">
        <f>IF(correlations!R103&lt;&gt;0,'Modified Weights'!R$3,0)</f>
        <v>0</v>
      </c>
      <c r="S70" s="26">
        <f>IF(correlations!S103&lt;&gt;0,'Modified Weights'!S$3,0)</f>
        <v>0.47668328054517961</v>
      </c>
      <c r="T70" s="26">
        <f>IF(correlations!T103&lt;&gt;0,'Modified Weights'!T$3,0)</f>
        <v>0</v>
      </c>
      <c r="U70" s="26">
        <f>IF(correlations!U103&lt;&gt;0,'Modified Weights'!U$3,0)</f>
        <v>0.47236055541883315</v>
      </c>
      <c r="V70" s="26">
        <f>IF(correlations!V103&lt;&gt;0,'Modified Weights'!V$3,0)</f>
        <v>0</v>
      </c>
      <c r="W70" s="26">
        <f>IF(correlations!W103&lt;&gt;0,'Modified Weights'!W$3,0)</f>
        <v>0.50324684492481753</v>
      </c>
      <c r="X70" s="26">
        <f>IF(correlations!X103&lt;&gt;0,'Modified Weights'!X$3,0)</f>
        <v>0</v>
      </c>
      <c r="Y70" s="26">
        <f>IF(correlations!Y103&lt;&gt;0,'Modified Weights'!Y$3,0)</f>
        <v>0.66716825348801723</v>
      </c>
      <c r="Z70" s="26">
        <f>IF(correlations!Z103&lt;&gt;0,'Modified Weights'!Z$3,0)</f>
        <v>0</v>
      </c>
      <c r="AA70" s="26"/>
      <c r="AB70" s="60">
        <f t="shared" ca="1" si="2"/>
        <v>0.51056321223720791</v>
      </c>
      <c r="AC70" s="60">
        <f t="shared" ca="1" si="13"/>
        <v>0.46929252707753355</v>
      </c>
      <c r="AD70" s="60">
        <f t="shared" ca="1" si="14"/>
        <v>0.4935103095232401</v>
      </c>
      <c r="AE70" s="60">
        <f t="shared" ca="1" si="15"/>
        <v>0.37283288699020223</v>
      </c>
      <c r="AF70" s="60">
        <f t="shared" ca="1" si="16"/>
        <v>0.43864977973787728</v>
      </c>
      <c r="AG70" s="60">
        <f t="shared" ca="1" si="17"/>
        <v>0.45490096454076917</v>
      </c>
      <c r="AH70" s="60">
        <f t="shared" ca="1" si="18"/>
        <v>0.4315922770700461</v>
      </c>
      <c r="AI70" s="60">
        <f t="shared" ca="1" si="19"/>
        <v>0.27089614103773874</v>
      </c>
      <c r="AJ70" s="60">
        <f t="shared" ca="1" si="20"/>
        <v>0.41319245250557524</v>
      </c>
      <c r="AK70" s="60">
        <f t="shared" ca="1" si="21"/>
        <v>0.26227792111123782</v>
      </c>
      <c r="AL70" s="60">
        <f t="shared" ca="1" si="22"/>
        <v>0.28650100619509827</v>
      </c>
      <c r="AM70" s="60">
        <f t="shared" ca="1" si="23"/>
        <v>0.31780647055787536</v>
      </c>
      <c r="AN70" s="60">
        <f t="shared" ca="1" si="24"/>
        <v>0.29829052095212155</v>
      </c>
      <c r="AO70" s="60">
        <f t="shared" ca="1" si="25"/>
        <v>0.56138134900919179</v>
      </c>
      <c r="AP70" s="60">
        <f t="shared" ca="1" si="26"/>
        <v>0.31537248739344786</v>
      </c>
      <c r="AQ70" s="60">
        <f t="shared" ca="1" si="27"/>
        <v>0.45072784333939125</v>
      </c>
      <c r="AR70" s="60">
        <f t="shared" ca="1" si="3"/>
        <v>0.42498653318317697</v>
      </c>
      <c r="AS70" s="60">
        <f t="shared" ca="1" si="4"/>
        <v>0.44931498365504646</v>
      </c>
      <c r="AT70" s="60">
        <f t="shared" ca="1" si="5"/>
        <v>0.41296904341226587</v>
      </c>
      <c r="AU70" s="60">
        <f t="shared" ca="1" si="6"/>
        <v>0.43838699514224927</v>
      </c>
      <c r="AV70" s="60">
        <f t="shared" ca="1" si="7"/>
        <v>0.14484148342953501</v>
      </c>
      <c r="AW70" s="60">
        <f t="shared" ca="1" si="8"/>
        <v>0.34615986550010625</v>
      </c>
      <c r="AX70" s="60">
        <f t="shared" ca="1" si="9"/>
        <v>0.49081311907301051</v>
      </c>
      <c r="AY70" s="60">
        <f t="shared" ca="1" si="10"/>
        <v>0.53454631889056892</v>
      </c>
      <c r="AZ70" s="60">
        <f t="shared" ca="1" si="11"/>
        <v>0.34986669038303231</v>
      </c>
      <c r="BA70" s="60"/>
      <c r="BB70" s="60"/>
      <c r="BC70" s="60"/>
      <c r="BD70" s="60"/>
      <c r="BE70" s="60"/>
      <c r="BF70" s="60"/>
      <c r="BG70" s="60"/>
      <c r="BH70" s="60"/>
      <c r="BI70" s="60"/>
      <c r="BJ70" s="60"/>
      <c r="BK70" s="60"/>
      <c r="BL70" s="60"/>
      <c r="BM70" s="60"/>
      <c r="BN70" s="60"/>
      <c r="BO70" s="60"/>
      <c r="BP70" s="60"/>
      <c r="BQ70" s="60"/>
      <c r="BR70" s="60"/>
      <c r="BS70" s="60"/>
      <c r="BT70" s="60"/>
      <c r="BU70" s="60"/>
      <c r="BV70" s="60"/>
      <c r="BW70" s="60"/>
      <c r="BX70" s="60"/>
    </row>
    <row r="71" spans="1:76">
      <c r="A71" s="5" t="str">
        <f t="shared" si="37"/>
        <v>105: Back to the Future (1985)</v>
      </c>
      <c r="B71" s="26">
        <f>IF(correlations!B104&lt;&gt;0,'Modified Weights'!B$4,0)</f>
        <v>0.51761980439715483</v>
      </c>
      <c r="C71" s="26">
        <f>IF(correlations!C104&lt;&gt;0,'Modified Weights'!C$4,0)</f>
        <v>0.48860698263640312</v>
      </c>
      <c r="D71" s="26">
        <f>IF(correlations!D104&lt;&gt;0,'Modified Weights'!D$4,0)</f>
        <v>0.47097212266638172</v>
      </c>
      <c r="E71" s="26">
        <f>IF(correlations!E104&lt;&gt;0,'Modified Weights'!E$4,0)</f>
        <v>0</v>
      </c>
      <c r="F71" s="26">
        <f>IF(correlations!F104&lt;&gt;0,'Modified Weights'!F$4,0)</f>
        <v>0</v>
      </c>
      <c r="G71" s="26">
        <f>IF(correlations!G104&lt;&gt;0,'Modified Weights'!G$4,0)</f>
        <v>0.48053660218278615</v>
      </c>
      <c r="H71" s="26">
        <f>IF(correlations!H104&lt;&gt;0,'Modified Weights'!H$4,0)</f>
        <v>0.40027450425381639</v>
      </c>
      <c r="I71" s="26">
        <f>IF(correlations!I104&lt;&gt;0,'Modified Weights'!I$4,0)</f>
        <v>0.31257295249758305</v>
      </c>
      <c r="J71" s="26">
        <f>IF(correlations!J104&lt;&gt;0,'Modified Weights'!J$4,0)</f>
        <v>0.47549485227568483</v>
      </c>
      <c r="K71" s="26">
        <f>IF(correlations!K104&lt;&gt;0,'Modified Weights'!K$4,0)</f>
        <v>0.26365446983714974</v>
      </c>
      <c r="L71" s="26">
        <f>IF(correlations!L104&lt;&gt;0,'Modified Weights'!L$4,0)</f>
        <v>0</v>
      </c>
      <c r="M71" s="26">
        <f>IF(correlations!M104&lt;&gt;0,'Modified Weights'!M$4,0)</f>
        <v>0.28040224837668803</v>
      </c>
      <c r="N71" s="26">
        <f>IF(correlations!N104&lt;&gt;0,'Modified Weights'!N$4,0)</f>
        <v>0.31010409033155772</v>
      </c>
      <c r="O71" s="26">
        <f>IF(correlations!O104&lt;&gt;0,'Modified Weights'!O$4,0)</f>
        <v>0.56244873874488854</v>
      </c>
      <c r="P71" s="26">
        <f>IF(correlations!P104&lt;&gt;0,'Modified Weights'!P$4,0)</f>
        <v>0.30413903573293405</v>
      </c>
      <c r="Q71" s="26">
        <f>IF(correlations!Q104&lt;&gt;0,'Modified Weights'!Q$4,0)</f>
        <v>0</v>
      </c>
      <c r="R71" s="26">
        <f>IF(correlations!R104&lt;&gt;0,'Modified Weights'!R$4,0)</f>
        <v>0.47097212266638172</v>
      </c>
      <c r="S71" s="26">
        <f>IF(correlations!S104&lt;&gt;0,'Modified Weights'!S$4,0)</f>
        <v>0.44902524381160436</v>
      </c>
      <c r="T71" s="26">
        <f>IF(correlations!T104&lt;&gt;0,'Modified Weights'!T$4,0)</f>
        <v>0</v>
      </c>
      <c r="U71" s="26">
        <f>IF(correlations!U104&lt;&gt;0,'Modified Weights'!U$4,0)</f>
        <v>0.43899155441463594</v>
      </c>
      <c r="V71" s="26">
        <f>IF(correlations!V104&lt;&gt;0,'Modified Weights'!V$4,0)</f>
        <v>0</v>
      </c>
      <c r="W71" s="26">
        <f>IF(correlations!W104&lt;&gt;0,'Modified Weights'!W$4,0)</f>
        <v>0.40859237613621341</v>
      </c>
      <c r="X71" s="26">
        <f>IF(correlations!X104&lt;&gt;0,'Modified Weights'!X$4,0)</f>
        <v>0.54219187817609293</v>
      </c>
      <c r="Y71" s="26">
        <f>IF(correlations!Y104&lt;&gt;0,'Modified Weights'!Y$4,0)</f>
        <v>0</v>
      </c>
      <c r="Z71" s="26">
        <f>IF(correlations!Z104&lt;&gt;0,'Modified Weights'!Z$4,0)</f>
        <v>0.39006674934025765</v>
      </c>
      <c r="AA71" s="26"/>
      <c r="AB71" s="60">
        <f t="shared" ca="1" si="2"/>
        <v>0.51056321223720791</v>
      </c>
      <c r="AC71" s="60">
        <f t="shared" ca="1" si="13"/>
        <v>0.46929252707753355</v>
      </c>
      <c r="AD71" s="60">
        <f t="shared" ca="1" si="14"/>
        <v>0.4935103095232401</v>
      </c>
      <c r="AE71" s="60">
        <f t="shared" ca="1" si="15"/>
        <v>0.37283288699020223</v>
      </c>
      <c r="AF71" s="60">
        <f t="shared" ca="1" si="16"/>
        <v>0.43864977973787728</v>
      </c>
      <c r="AG71" s="60">
        <f t="shared" ca="1" si="17"/>
        <v>0.45490096454076917</v>
      </c>
      <c r="AH71" s="60">
        <f t="shared" ca="1" si="18"/>
        <v>0.4315922770700461</v>
      </c>
      <c r="AI71" s="60">
        <f t="shared" ca="1" si="19"/>
        <v>0.27089614103773874</v>
      </c>
      <c r="AJ71" s="60">
        <f t="shared" ca="1" si="20"/>
        <v>0.41319245250557524</v>
      </c>
      <c r="AK71" s="60">
        <f t="shared" ca="1" si="21"/>
        <v>0.26227792111123782</v>
      </c>
      <c r="AL71" s="60">
        <f t="shared" ca="1" si="22"/>
        <v>0.28650100619509827</v>
      </c>
      <c r="AM71" s="60">
        <f t="shared" ca="1" si="23"/>
        <v>0.31780647055787536</v>
      </c>
      <c r="AN71" s="60">
        <f t="shared" ca="1" si="24"/>
        <v>0.29829052095212155</v>
      </c>
      <c r="AO71" s="60">
        <f t="shared" ca="1" si="25"/>
        <v>0.56138134900919179</v>
      </c>
      <c r="AP71" s="60">
        <f t="shared" ca="1" si="26"/>
        <v>0.31537248739344786</v>
      </c>
      <c r="AQ71" s="60">
        <f t="shared" ca="1" si="27"/>
        <v>0.45072784333939125</v>
      </c>
      <c r="AR71" s="60">
        <f t="shared" ca="1" si="3"/>
        <v>0.42498653318317697</v>
      </c>
      <c r="AS71" s="60">
        <f t="shared" ca="1" si="4"/>
        <v>0.44931498365504646</v>
      </c>
      <c r="AT71" s="60">
        <f t="shared" ca="1" si="5"/>
        <v>0.41296904341226587</v>
      </c>
      <c r="AU71" s="60">
        <f t="shared" ca="1" si="6"/>
        <v>0.43838699514224927</v>
      </c>
      <c r="AV71" s="60">
        <f t="shared" ca="1" si="7"/>
        <v>0.14484148342953501</v>
      </c>
      <c r="AW71" s="60">
        <f t="shared" ca="1" si="8"/>
        <v>0.34615986550010625</v>
      </c>
      <c r="AX71" s="60">
        <f t="shared" ca="1" si="9"/>
        <v>0.49081311907301051</v>
      </c>
      <c r="AY71" s="60">
        <f t="shared" ca="1" si="10"/>
        <v>0.53454631889056892</v>
      </c>
      <c r="AZ71" s="60">
        <f t="shared" ca="1" si="11"/>
        <v>0.34986669038303231</v>
      </c>
      <c r="BA71" s="60"/>
      <c r="BB71" s="60"/>
      <c r="BC71" s="60"/>
      <c r="BD71" s="60"/>
      <c r="BE71" s="60"/>
      <c r="BF71" s="60"/>
      <c r="BG71" s="60"/>
      <c r="BH71" s="60"/>
      <c r="BI71" s="60"/>
      <c r="BJ71" s="60"/>
      <c r="BK71" s="60"/>
      <c r="BL71" s="60"/>
      <c r="BM71" s="60"/>
      <c r="BN71" s="60"/>
      <c r="BO71" s="60"/>
      <c r="BP71" s="60"/>
      <c r="BQ71" s="60"/>
      <c r="BR71" s="60"/>
      <c r="BS71" s="60"/>
      <c r="BT71" s="60"/>
      <c r="BU71" s="60"/>
      <c r="BV71" s="60"/>
      <c r="BW71" s="60"/>
      <c r="BX71" s="60"/>
    </row>
    <row r="72" spans="1:76">
      <c r="A72" s="5" t="str">
        <f t="shared" si="37"/>
        <v>105: Back to the Future (1985)</v>
      </c>
      <c r="B72" s="26">
        <f>IF(correlations!B105&lt;&gt;0,'Modified Weights'!B$5,0)</f>
        <v>0.49300760515325925</v>
      </c>
      <c r="C72" s="26">
        <f>IF(correlations!C105&lt;&gt;0,'Modified Weights'!C$5,0)</f>
        <v>0</v>
      </c>
      <c r="D72" s="26">
        <f>IF(correlations!D105&lt;&gt;0,'Modified Weights'!D$5,0)</f>
        <v>0.46833329437099369</v>
      </c>
      <c r="E72" s="26">
        <f>IF(correlations!E105&lt;&gt;0,'Modified Weights'!E$5,0)</f>
        <v>0.46291004988627577</v>
      </c>
      <c r="F72" s="26">
        <f>IF(correlations!F105&lt;&gt;0,'Modified Weights'!F$5,0)</f>
        <v>0.43899155441463594</v>
      </c>
      <c r="G72" s="26">
        <f>IF(correlations!G105&lt;&gt;0,'Modified Weights'!G$5,0)</f>
        <v>0.46833329437099369</v>
      </c>
      <c r="H72" s="26">
        <f>IF(correlations!H105&lt;&gt;0,'Modified Weights'!H$5,0)</f>
        <v>0</v>
      </c>
      <c r="I72" s="26">
        <f>IF(correlations!I105&lt;&gt;0,'Modified Weights'!I$5,0)</f>
        <v>0</v>
      </c>
      <c r="J72" s="26">
        <f>IF(correlations!J105&lt;&gt;0,'Modified Weights'!J$5,0)</f>
        <v>0.38713264586848378</v>
      </c>
      <c r="K72" s="26">
        <f>IF(correlations!K105&lt;&gt;0,'Modified Weights'!K$5,0)</f>
        <v>0.25886569181649749</v>
      </c>
      <c r="L72" s="26">
        <f>IF(correlations!L105&lt;&gt;0,'Modified Weights'!L$5,0)</f>
        <v>0.27833468677407003</v>
      </c>
      <c r="M72" s="26">
        <f>IF(correlations!M105&lt;&gt;0,'Modified Weights'!M$5,0)</f>
        <v>0.26442478716072465</v>
      </c>
      <c r="N72" s="26">
        <f>IF(correlations!N105&lt;&gt;0,'Modified Weights'!N$5,0)</f>
        <v>0</v>
      </c>
      <c r="O72" s="26">
        <f>IF(correlations!O105&lt;&gt;0,'Modified Weights'!O$5,0)</f>
        <v>0.53906585139435703</v>
      </c>
      <c r="P72" s="26">
        <f>IF(correlations!P105&lt;&gt;0,'Modified Weights'!P$5,0)</f>
        <v>0</v>
      </c>
      <c r="Q72" s="26">
        <f>IF(correlations!Q105&lt;&gt;0,'Modified Weights'!Q$5,0)</f>
        <v>0.47571090136593314</v>
      </c>
      <c r="R72" s="26">
        <f>IF(correlations!R105&lt;&gt;0,'Modified Weights'!R$5,0)</f>
        <v>0.45527378286540937</v>
      </c>
      <c r="S72" s="26">
        <f>IF(correlations!S105&lt;&gt;0,'Modified Weights'!S$5,0)</f>
        <v>0.42223642660835542</v>
      </c>
      <c r="T72" s="26">
        <f>IF(correlations!T105&lt;&gt;0,'Modified Weights'!T$5,0)</f>
        <v>0.42805472768971564</v>
      </c>
      <c r="U72" s="26">
        <f>IF(correlations!U105&lt;&gt;0,'Modified Weights'!U$5,0)</f>
        <v>0.40380887559327872</v>
      </c>
      <c r="V72" s="26">
        <f>IF(correlations!V105&lt;&gt;0,'Modified Weights'!V$5,0)</f>
        <v>0</v>
      </c>
      <c r="W72" s="26">
        <f>IF(correlations!W105&lt;&gt;0,'Modified Weights'!W$5,0)</f>
        <v>0.31571202585390812</v>
      </c>
      <c r="X72" s="26">
        <f>IF(correlations!X105&lt;&gt;0,'Modified Weights'!X$5,0)</f>
        <v>0.47497369617752921</v>
      </c>
      <c r="Y72" s="26">
        <f>IF(correlations!Y105&lt;&gt;0,'Modified Weights'!Y$5,0)</f>
        <v>0.47236055541883315</v>
      </c>
      <c r="Z72" s="26">
        <f>IF(correlations!Z105&lt;&gt;0,'Modified Weights'!Z$5,0)</f>
        <v>0.37985626502293046</v>
      </c>
      <c r="AA72" s="26"/>
      <c r="AB72" s="60">
        <f t="shared" ca="1" si="2"/>
        <v>0.51056321223720791</v>
      </c>
      <c r="AC72" s="60">
        <f t="shared" ca="1" si="13"/>
        <v>0.46929252707753355</v>
      </c>
      <c r="AD72" s="60">
        <f t="shared" ca="1" si="14"/>
        <v>0.4935103095232401</v>
      </c>
      <c r="AE72" s="60">
        <f t="shared" ca="1" si="15"/>
        <v>0.37283288699020223</v>
      </c>
      <c r="AF72" s="60">
        <f t="shared" ca="1" si="16"/>
        <v>0.43864977973787728</v>
      </c>
      <c r="AG72" s="60">
        <f t="shared" ca="1" si="17"/>
        <v>0.45490096454076917</v>
      </c>
      <c r="AH72" s="60">
        <f t="shared" ca="1" si="18"/>
        <v>0.4315922770700461</v>
      </c>
      <c r="AI72" s="60">
        <f t="shared" ca="1" si="19"/>
        <v>0.27089614103773874</v>
      </c>
      <c r="AJ72" s="60">
        <f t="shared" ca="1" si="20"/>
        <v>0.41319245250557524</v>
      </c>
      <c r="AK72" s="60">
        <f t="shared" ca="1" si="21"/>
        <v>0.26227792111123782</v>
      </c>
      <c r="AL72" s="60">
        <f t="shared" ca="1" si="22"/>
        <v>0.28650100619509827</v>
      </c>
      <c r="AM72" s="60">
        <f t="shared" ca="1" si="23"/>
        <v>0.31780647055787536</v>
      </c>
      <c r="AN72" s="60">
        <f t="shared" ca="1" si="24"/>
        <v>0.29829052095212155</v>
      </c>
      <c r="AO72" s="60">
        <f t="shared" ca="1" si="25"/>
        <v>0.56138134900919179</v>
      </c>
      <c r="AP72" s="60">
        <f t="shared" ca="1" si="26"/>
        <v>0.31537248739344786</v>
      </c>
      <c r="AQ72" s="60">
        <f t="shared" ca="1" si="27"/>
        <v>0.45072784333939125</v>
      </c>
      <c r="AR72" s="60">
        <f t="shared" ca="1" si="3"/>
        <v>0.42498653318317697</v>
      </c>
      <c r="AS72" s="60">
        <f t="shared" ca="1" si="4"/>
        <v>0.44931498365504646</v>
      </c>
      <c r="AT72" s="60">
        <f t="shared" ca="1" si="5"/>
        <v>0.41296904341226587</v>
      </c>
      <c r="AU72" s="60">
        <f t="shared" ca="1" si="6"/>
        <v>0.43838699514224927</v>
      </c>
      <c r="AV72" s="60">
        <f t="shared" ca="1" si="7"/>
        <v>0.14484148342953501</v>
      </c>
      <c r="AW72" s="60">
        <f t="shared" ca="1" si="8"/>
        <v>0.34615986550010625</v>
      </c>
      <c r="AX72" s="60">
        <f t="shared" ca="1" si="9"/>
        <v>0.49081311907301051</v>
      </c>
      <c r="AY72" s="60">
        <f t="shared" ca="1" si="10"/>
        <v>0.53454631889056892</v>
      </c>
      <c r="AZ72" s="60">
        <f t="shared" ca="1" si="11"/>
        <v>0.34986669038303231</v>
      </c>
      <c r="BA72" s="60"/>
      <c r="BB72" s="60"/>
      <c r="BC72" s="60"/>
      <c r="BD72" s="60"/>
      <c r="BE72" s="60"/>
      <c r="BF72" s="60"/>
      <c r="BG72" s="60"/>
      <c r="BH72" s="60"/>
      <c r="BI72" s="60"/>
      <c r="BJ72" s="60"/>
      <c r="BK72" s="60"/>
      <c r="BL72" s="60"/>
      <c r="BM72" s="60"/>
      <c r="BN72" s="60"/>
      <c r="BO72" s="60"/>
      <c r="BP72" s="60"/>
      <c r="BQ72" s="60"/>
      <c r="BR72" s="60"/>
      <c r="BS72" s="60"/>
      <c r="BT72" s="60"/>
      <c r="BU72" s="60"/>
      <c r="BV72" s="60"/>
      <c r="BW72" s="60"/>
      <c r="BX72" s="60"/>
    </row>
    <row r="73" spans="1:76">
      <c r="A73" s="20" t="s">
        <v>12</v>
      </c>
      <c r="B73" s="26">
        <f>IF(correlations!B106&lt;&gt;0,'Modified Weights'!B$6,0)</f>
        <v>0.48053660218278615</v>
      </c>
      <c r="C73" s="26">
        <f>IF(correlations!C106&lt;&gt;0,'Modified Weights'!C$6,0)</f>
        <v>0</v>
      </c>
      <c r="D73" s="26">
        <f>IF(correlations!D106&lt;&gt;0,'Modified Weights'!D$6,0)</f>
        <v>0</v>
      </c>
      <c r="E73" s="26">
        <f>IF(correlations!E106&lt;&gt;0,'Modified Weights'!E$6,0)</f>
        <v>0</v>
      </c>
      <c r="F73" s="26">
        <f>IF(correlations!F106&lt;&gt;0,'Modified Weights'!F$6,0)</f>
        <v>0</v>
      </c>
      <c r="G73" s="26">
        <f>IF(correlations!G106&lt;&gt;0,'Modified Weights'!G$6,0)</f>
        <v>0</v>
      </c>
      <c r="H73" s="26">
        <f>IF(correlations!H106&lt;&gt;0,'Modified Weights'!H$6,0)</f>
        <v>0.2271298649307886</v>
      </c>
      <c r="I73" s="26">
        <f>IF(correlations!I106&lt;&gt;0,'Modified Weights'!I$6,0)</f>
        <v>0</v>
      </c>
      <c r="J73" s="26">
        <f>IF(correlations!J106&lt;&gt;0,'Modified Weights'!J$6,0)</f>
        <v>0</v>
      </c>
      <c r="K73" s="26">
        <f>IF(correlations!K106&lt;&gt;0,'Modified Weights'!K$6,0)</f>
        <v>0</v>
      </c>
      <c r="L73" s="26">
        <f>IF(correlations!L106&lt;&gt;0,'Modified Weights'!L$6,0)</f>
        <v>0.2685953793136418</v>
      </c>
      <c r="M73" s="26">
        <f>IF(correlations!M106&lt;&gt;0,'Modified Weights'!M$6,0)</f>
        <v>0</v>
      </c>
      <c r="N73" s="26">
        <f>IF(correlations!N106&lt;&gt;0,'Modified Weights'!N$6,0)</f>
        <v>0.26126836282372301</v>
      </c>
      <c r="O73" s="26">
        <f>IF(correlations!O106&lt;&gt;0,'Modified Weights'!O$6,0)</f>
        <v>0</v>
      </c>
      <c r="P73" s="26">
        <f>IF(correlations!P106&lt;&gt;0,'Modified Weights'!P$6,0)</f>
        <v>0</v>
      </c>
      <c r="Q73" s="26">
        <f>IF(correlations!Q106&lt;&gt;0,'Modified Weights'!Q$6,0)</f>
        <v>0</v>
      </c>
      <c r="R73" s="26">
        <f>IF(correlations!R106&lt;&gt;0,'Modified Weights'!R$6,0)</f>
        <v>0</v>
      </c>
      <c r="S73" s="26">
        <f>IF(correlations!S106&lt;&gt;0,'Modified Weights'!S$6,0)</f>
        <v>0</v>
      </c>
      <c r="T73" s="26">
        <f>IF(correlations!T106&lt;&gt;0,'Modified Weights'!T$6,0)</f>
        <v>0</v>
      </c>
      <c r="U73" s="26">
        <f>IF(correlations!U106&lt;&gt;0,'Modified Weights'!U$6,0)</f>
        <v>0</v>
      </c>
      <c r="V73" s="26">
        <f>IF(correlations!V106&lt;&gt;0,'Modified Weights'!V$6,0)</f>
        <v>0.14601110225769576</v>
      </c>
      <c r="W73" s="26">
        <f>IF(correlations!W106&lt;&gt;0,'Modified Weights'!W$6,0)</f>
        <v>0</v>
      </c>
      <c r="X73" s="26">
        <f>IF(correlations!X106&lt;&gt;0,'Modified Weights'!X$6,0)</f>
        <v>0</v>
      </c>
      <c r="Y73" s="26">
        <f>IF(correlations!Y106&lt;&gt;0,'Modified Weights'!Y$6,0)</f>
        <v>0</v>
      </c>
      <c r="Z73" s="26">
        <f>IF(correlations!Z106&lt;&gt;0,'Modified Weights'!Z$6,0)</f>
        <v>0</v>
      </c>
      <c r="AA73" s="26"/>
      <c r="AB73" s="60">
        <f t="shared" ca="1" si="2"/>
        <v>0.50346380311919336</v>
      </c>
      <c r="AC73" s="60" t="e">
        <f t="shared" ca="1" si="13"/>
        <v>#DIV/0!</v>
      </c>
      <c r="AD73" s="60">
        <f t="shared" ca="1" si="14"/>
        <v>0.56730135818120075</v>
      </c>
      <c r="AE73" s="60">
        <f t="shared" ca="1" si="15"/>
        <v>0.51761980439715483</v>
      </c>
      <c r="AF73" s="60">
        <f t="shared" ca="1" si="16"/>
        <v>0.47668328054517961</v>
      </c>
      <c r="AG73" s="60">
        <f t="shared" ca="1" si="17"/>
        <v>0.50980122678857165</v>
      </c>
      <c r="AH73" s="60">
        <f t="shared" ca="1" si="18"/>
        <v>0.3450199574085322</v>
      </c>
      <c r="AI73" s="60">
        <f t="shared" ca="1" si="19"/>
        <v>0.34796071620812075</v>
      </c>
      <c r="AJ73" s="60">
        <f t="shared" ca="1" si="20"/>
        <v>0.47571090136593314</v>
      </c>
      <c r="AK73" s="60">
        <f t="shared" ca="1" si="21"/>
        <v>0.26329576139565203</v>
      </c>
      <c r="AL73" s="60">
        <f t="shared" ca="1" si="22"/>
        <v>0.27481719438745805</v>
      </c>
      <c r="AM73" s="60" t="e">
        <f t="shared" ca="1" si="23"/>
        <v>#DIV/0!</v>
      </c>
      <c r="AN73" s="60">
        <f t="shared" ca="1" si="24"/>
        <v>0.26126836282372301</v>
      </c>
      <c r="AO73" s="60">
        <f t="shared" ca="1" si="25"/>
        <v>0.6331602153295206</v>
      </c>
      <c r="AP73" s="60">
        <f t="shared" ca="1" si="26"/>
        <v>0.30413903573293405</v>
      </c>
      <c r="AQ73" s="60">
        <f t="shared" ca="1" si="27"/>
        <v>0.50324684492481753</v>
      </c>
      <c r="AR73" s="60">
        <f t="shared" ca="1" si="3"/>
        <v>0.48198986390982046</v>
      </c>
      <c r="AS73" s="60" t="e">
        <f t="shared" ca="1" si="4"/>
        <v>#DIV/0!</v>
      </c>
      <c r="AT73" s="60">
        <f t="shared" ca="1" si="5"/>
        <v>0.55108883721563151</v>
      </c>
      <c r="AU73" s="60">
        <f t="shared" ca="1" si="6"/>
        <v>0.47236055541883315</v>
      </c>
      <c r="AV73" s="60">
        <f t="shared" ca="1" si="7"/>
        <v>0.20846955820966753</v>
      </c>
      <c r="AW73" s="60" t="e">
        <f t="shared" ca="1" si="8"/>
        <v>#DIV/0!</v>
      </c>
      <c r="AX73" s="60">
        <f t="shared" ca="1" si="9"/>
        <v>0.60535391589896481</v>
      </c>
      <c r="AY73" s="60">
        <f t="shared" ca="1" si="10"/>
        <v>0.66716825348801723</v>
      </c>
      <c r="AZ73" s="60">
        <f t="shared" ca="1" si="11"/>
        <v>0.41279354405479007</v>
      </c>
      <c r="BA73" s="60"/>
      <c r="BB73" s="60"/>
      <c r="BC73" s="60"/>
      <c r="BD73" s="60"/>
      <c r="BE73" s="60"/>
      <c r="BF73" s="60"/>
      <c r="BG73" s="60"/>
      <c r="BH73" s="60"/>
      <c r="BI73" s="60"/>
      <c r="BJ73" s="60"/>
      <c r="BK73" s="60"/>
      <c r="BL73" s="60"/>
      <c r="BM73" s="60"/>
      <c r="BN73" s="60"/>
      <c r="BO73" s="60"/>
      <c r="BP73" s="60"/>
      <c r="BQ73" s="60"/>
      <c r="BR73" s="60"/>
      <c r="BS73" s="60"/>
      <c r="BT73" s="60"/>
      <c r="BU73" s="60"/>
      <c r="BV73" s="60"/>
      <c r="BW73" s="60"/>
      <c r="BX73" s="60"/>
    </row>
    <row r="74" spans="1:76">
      <c r="A74" s="5" t="str">
        <f t="shared" ref="A74:A77" si="38">A73</f>
        <v>107: Snatch (2000)</v>
      </c>
      <c r="B74" s="26">
        <f>IF(correlations!B107&lt;&gt;0,'Modified Weights'!B$7,0)</f>
        <v>0.46460996868120108</v>
      </c>
      <c r="C74" s="26">
        <f>IF(correlations!C107&lt;&gt;0,'Modified Weights'!C$7,0)</f>
        <v>0</v>
      </c>
      <c r="D74" s="26">
        <f>IF(correlations!D107&lt;&gt;0,'Modified Weights'!D$7,0)</f>
        <v>0.36756756756756787</v>
      </c>
      <c r="E74" s="26">
        <f>IF(correlations!E107&lt;&gt;0,'Modified Weights'!E$7,0)</f>
        <v>0</v>
      </c>
      <c r="F74" s="26">
        <f>IF(correlations!F107&lt;&gt;0,'Modified Weights'!F$7,0)</f>
        <v>0</v>
      </c>
      <c r="G74" s="26">
        <f>IF(correlations!G107&lt;&gt;0,'Modified Weights'!G$7,0)</f>
        <v>0</v>
      </c>
      <c r="H74" s="26">
        <f>IF(correlations!H107&lt;&gt;0,'Modified Weights'!H$7,0)</f>
        <v>0</v>
      </c>
      <c r="I74" s="26">
        <f>IF(correlations!I107&lt;&gt;0,'Modified Weights'!I$7,0)</f>
        <v>0</v>
      </c>
      <c r="J74" s="26">
        <f>IF(correlations!J107&lt;&gt;0,'Modified Weights'!J$7,0)</f>
        <v>0</v>
      </c>
      <c r="K74" s="26">
        <f>IF(correlations!K107&lt;&gt;0,'Modified Weights'!K$7,0)</f>
        <v>0.21087949693739588</v>
      </c>
      <c r="L74" s="26">
        <f>IF(correlations!L107&lt;&gt;0,'Modified Weights'!L$7,0)</f>
        <v>0.24328325135114928</v>
      </c>
      <c r="M74" s="26">
        <f>IF(correlations!M107&lt;&gt;0,'Modified Weights'!M$7,0)</f>
        <v>0</v>
      </c>
      <c r="N74" s="26">
        <f>IF(correlations!N107&lt;&gt;0,'Modified Weights'!N$7,0)</f>
        <v>0</v>
      </c>
      <c r="O74" s="26">
        <f>IF(correlations!O107&lt;&gt;0,'Modified Weights'!O$7,0)</f>
        <v>0</v>
      </c>
      <c r="P74" s="26">
        <f>IF(correlations!P107&lt;&gt;0,'Modified Weights'!P$7,0)</f>
        <v>0</v>
      </c>
      <c r="Q74" s="26">
        <f>IF(correlations!Q107&lt;&gt;0,'Modified Weights'!Q$7,0)</f>
        <v>0</v>
      </c>
      <c r="R74" s="26">
        <f>IF(correlations!R107&lt;&gt;0,'Modified Weights'!R$7,0)</f>
        <v>0</v>
      </c>
      <c r="S74" s="26">
        <f>IF(correlations!S107&lt;&gt;0,'Modified Weights'!S$7,0)</f>
        <v>0</v>
      </c>
      <c r="T74" s="26">
        <f>IF(correlations!T107&lt;&gt;0,'Modified Weights'!T$7,0)</f>
        <v>0</v>
      </c>
      <c r="U74" s="26">
        <f>IF(correlations!U107&lt;&gt;0,'Modified Weights'!U$7,0)</f>
        <v>0</v>
      </c>
      <c r="V74" s="26">
        <f>IF(correlations!V107&lt;&gt;0,'Modified Weights'!V$7,0)</f>
        <v>0</v>
      </c>
      <c r="W74" s="26">
        <f>IF(correlations!W107&lt;&gt;0,'Modified Weights'!W$7,0)</f>
        <v>0</v>
      </c>
      <c r="X74" s="26">
        <f>IF(correlations!X107&lt;&gt;0,'Modified Weights'!X$7,0)</f>
        <v>0</v>
      </c>
      <c r="Y74" s="26">
        <f>IF(correlations!Y107&lt;&gt;0,'Modified Weights'!Y$7,0)</f>
        <v>0</v>
      </c>
      <c r="Z74" s="26">
        <f>IF(correlations!Z107&lt;&gt;0,'Modified Weights'!Z$7,0)</f>
        <v>0</v>
      </c>
      <c r="AA74" s="26"/>
      <c r="AB74" s="60">
        <f t="shared" ca="1" si="2"/>
        <v>0.50346380311919336</v>
      </c>
      <c r="AC74" s="60" t="e">
        <f t="shared" ca="1" si="13"/>
        <v>#DIV/0!</v>
      </c>
      <c r="AD74" s="60">
        <f t="shared" ca="1" si="14"/>
        <v>0.56730135818120075</v>
      </c>
      <c r="AE74" s="60">
        <f t="shared" ca="1" si="15"/>
        <v>0.51761980439715483</v>
      </c>
      <c r="AF74" s="60">
        <f t="shared" ca="1" si="16"/>
        <v>0.47668328054517961</v>
      </c>
      <c r="AG74" s="60">
        <f t="shared" ca="1" si="17"/>
        <v>0.50980122678857165</v>
      </c>
      <c r="AH74" s="60">
        <f t="shared" ca="1" si="18"/>
        <v>0.3450199574085322</v>
      </c>
      <c r="AI74" s="60">
        <f t="shared" ca="1" si="19"/>
        <v>0.34796071620812075</v>
      </c>
      <c r="AJ74" s="60">
        <f t="shared" ca="1" si="20"/>
        <v>0.47571090136593314</v>
      </c>
      <c r="AK74" s="60">
        <f t="shared" ca="1" si="21"/>
        <v>0.26329576139565203</v>
      </c>
      <c r="AL74" s="60">
        <f t="shared" ca="1" si="22"/>
        <v>0.27481719438745805</v>
      </c>
      <c r="AM74" s="60" t="e">
        <f t="shared" ca="1" si="23"/>
        <v>#DIV/0!</v>
      </c>
      <c r="AN74" s="60">
        <f t="shared" ca="1" si="24"/>
        <v>0.26126836282372301</v>
      </c>
      <c r="AO74" s="60">
        <f t="shared" ca="1" si="25"/>
        <v>0.6331602153295206</v>
      </c>
      <c r="AP74" s="60">
        <f t="shared" ca="1" si="26"/>
        <v>0.30413903573293405</v>
      </c>
      <c r="AQ74" s="60">
        <f t="shared" ca="1" si="27"/>
        <v>0.50324684492481753</v>
      </c>
      <c r="AR74" s="60">
        <f t="shared" ca="1" si="3"/>
        <v>0.48198986390982046</v>
      </c>
      <c r="AS74" s="60" t="e">
        <f t="shared" ca="1" si="4"/>
        <v>#DIV/0!</v>
      </c>
      <c r="AT74" s="60">
        <f t="shared" ca="1" si="5"/>
        <v>0.55108883721563151</v>
      </c>
      <c r="AU74" s="60">
        <f t="shared" ca="1" si="6"/>
        <v>0.47236055541883315</v>
      </c>
      <c r="AV74" s="60">
        <f t="shared" ca="1" si="7"/>
        <v>0.20846955820966753</v>
      </c>
      <c r="AW74" s="60" t="e">
        <f t="shared" ca="1" si="8"/>
        <v>#DIV/0!</v>
      </c>
      <c r="AX74" s="60">
        <f t="shared" ca="1" si="9"/>
        <v>0.60535391589896481</v>
      </c>
      <c r="AY74" s="60">
        <f t="shared" ca="1" si="10"/>
        <v>0.66716825348801723</v>
      </c>
      <c r="AZ74" s="60">
        <f t="shared" ca="1" si="11"/>
        <v>0.41279354405479007</v>
      </c>
      <c r="BA74" s="60"/>
      <c r="BB74" s="60"/>
      <c r="BC74" s="60"/>
      <c r="BD74" s="60"/>
      <c r="BE74" s="60"/>
      <c r="BF74" s="60"/>
      <c r="BG74" s="60"/>
      <c r="BH74" s="60"/>
      <c r="BI74" s="60"/>
      <c r="BJ74" s="60"/>
      <c r="BK74" s="60"/>
      <c r="BL74" s="60"/>
      <c r="BM74" s="60"/>
      <c r="BN74" s="60"/>
      <c r="BO74" s="60"/>
      <c r="BP74" s="60"/>
      <c r="BQ74" s="60"/>
      <c r="BR74" s="60"/>
      <c r="BS74" s="60"/>
      <c r="BT74" s="60"/>
      <c r="BU74" s="60"/>
      <c r="BV74" s="60"/>
      <c r="BW74" s="60"/>
      <c r="BX74" s="60"/>
    </row>
    <row r="75" spans="1:76">
      <c r="A75" s="5" t="str">
        <f t="shared" si="38"/>
        <v>107: Snatch (2000)</v>
      </c>
      <c r="B75" s="26">
        <f>IF(correlations!B108&lt;&gt;0,'Modified Weights'!B$3,0)</f>
        <v>0.55108883721563151</v>
      </c>
      <c r="C75" s="26">
        <f>IF(correlations!C108&lt;&gt;0,'Modified Weights'!C$3,0)</f>
        <v>0</v>
      </c>
      <c r="D75" s="26">
        <f>IF(correlations!D108&lt;&gt;0,'Modified Weights'!D$3,0)</f>
        <v>0.66716825348801723</v>
      </c>
      <c r="E75" s="26">
        <f>IF(correlations!E108&lt;&gt;0,'Modified Weights'!E$3,0)</f>
        <v>0</v>
      </c>
      <c r="F75" s="26">
        <f>IF(correlations!F108&lt;&gt;0,'Modified Weights'!F$3,0)</f>
        <v>0.47668328054517961</v>
      </c>
      <c r="G75" s="26">
        <f>IF(correlations!G108&lt;&gt;0,'Modified Weights'!G$3,0)</f>
        <v>0</v>
      </c>
      <c r="H75" s="26">
        <f>IF(correlations!H108&lt;&gt;0,'Modified Weights'!H$3,0)</f>
        <v>0.46291004988627577</v>
      </c>
      <c r="I75" s="26">
        <f>IF(correlations!I108&lt;&gt;0,'Modified Weights'!I$3,0)</f>
        <v>0</v>
      </c>
      <c r="J75" s="26">
        <f>IF(correlations!J108&lt;&gt;0,'Modified Weights'!J$3,0)</f>
        <v>0.47571090136593314</v>
      </c>
      <c r="K75" s="26">
        <f>IF(correlations!K108&lt;&gt;0,'Modified Weights'!K$3,0)</f>
        <v>0</v>
      </c>
      <c r="L75" s="26">
        <f>IF(correlations!L108&lt;&gt;0,'Modified Weights'!L$3,0)</f>
        <v>0</v>
      </c>
      <c r="M75" s="26">
        <f>IF(correlations!M108&lt;&gt;0,'Modified Weights'!M$3,0)</f>
        <v>0</v>
      </c>
      <c r="N75" s="26">
        <f>IF(correlations!N108&lt;&gt;0,'Modified Weights'!N$3,0)</f>
        <v>0</v>
      </c>
      <c r="O75" s="26">
        <f>IF(correlations!O108&lt;&gt;0,'Modified Weights'!O$3,0)</f>
        <v>0.66851595362183669</v>
      </c>
      <c r="P75" s="26">
        <f>IF(correlations!P108&lt;&gt;0,'Modified Weights'!P$3,0)</f>
        <v>0</v>
      </c>
      <c r="Q75" s="26">
        <f>IF(correlations!Q108&lt;&gt;0,'Modified Weights'!Q$3,0)</f>
        <v>0.50324684492481753</v>
      </c>
      <c r="R75" s="26">
        <f>IF(correlations!R108&lt;&gt;0,'Modified Weights'!R$3,0)</f>
        <v>0</v>
      </c>
      <c r="S75" s="26">
        <f>IF(correlations!S108&lt;&gt;0,'Modified Weights'!S$3,0)</f>
        <v>0</v>
      </c>
      <c r="T75" s="26">
        <f>IF(correlations!T108&lt;&gt;0,'Modified Weights'!T$3,0)</f>
        <v>0</v>
      </c>
      <c r="U75" s="26">
        <f>IF(correlations!U108&lt;&gt;0,'Modified Weights'!U$3,0)</f>
        <v>0.47236055541883315</v>
      </c>
      <c r="V75" s="26">
        <f>IF(correlations!V108&lt;&gt;0,'Modified Weights'!V$3,0)</f>
        <v>0.27092801416163931</v>
      </c>
      <c r="W75" s="26">
        <f>IF(correlations!W108&lt;&gt;0,'Modified Weights'!W$3,0)</f>
        <v>0</v>
      </c>
      <c r="X75" s="26">
        <f>IF(correlations!X108&lt;&gt;0,'Modified Weights'!X$3,0)</f>
        <v>0.66851595362183669</v>
      </c>
      <c r="Y75" s="26">
        <f>IF(correlations!Y108&lt;&gt;0,'Modified Weights'!Y$3,0)</f>
        <v>0.66716825348801723</v>
      </c>
      <c r="Z75" s="26">
        <f>IF(correlations!Z108&lt;&gt;0,'Modified Weights'!Z$3,0)</f>
        <v>0</v>
      </c>
      <c r="AA75" s="26"/>
      <c r="AB75" s="60">
        <f t="shared" ca="1" si="2"/>
        <v>0.50346380311919336</v>
      </c>
      <c r="AC75" s="60" t="e">
        <f t="shared" ca="1" si="13"/>
        <v>#DIV/0!</v>
      </c>
      <c r="AD75" s="60">
        <f t="shared" ca="1" si="14"/>
        <v>0.56730135818120075</v>
      </c>
      <c r="AE75" s="60">
        <f t="shared" ca="1" si="15"/>
        <v>0.51761980439715483</v>
      </c>
      <c r="AF75" s="60">
        <f t="shared" ca="1" si="16"/>
        <v>0.47668328054517961</v>
      </c>
      <c r="AG75" s="60">
        <f t="shared" ca="1" si="17"/>
        <v>0.50980122678857165</v>
      </c>
      <c r="AH75" s="60">
        <f t="shared" ca="1" si="18"/>
        <v>0.3450199574085322</v>
      </c>
      <c r="AI75" s="60">
        <f t="shared" ca="1" si="19"/>
        <v>0.34796071620812075</v>
      </c>
      <c r="AJ75" s="60">
        <f t="shared" ca="1" si="20"/>
        <v>0.47571090136593314</v>
      </c>
      <c r="AK75" s="60">
        <f t="shared" ca="1" si="21"/>
        <v>0.26329576139565203</v>
      </c>
      <c r="AL75" s="60">
        <f t="shared" ca="1" si="22"/>
        <v>0.27481719438745805</v>
      </c>
      <c r="AM75" s="60" t="e">
        <f t="shared" ca="1" si="23"/>
        <v>#DIV/0!</v>
      </c>
      <c r="AN75" s="60">
        <f t="shared" ca="1" si="24"/>
        <v>0.26126836282372301</v>
      </c>
      <c r="AO75" s="60">
        <f t="shared" ca="1" si="25"/>
        <v>0.6331602153295206</v>
      </c>
      <c r="AP75" s="60">
        <f t="shared" ca="1" si="26"/>
        <v>0.30413903573293405</v>
      </c>
      <c r="AQ75" s="60">
        <f t="shared" ca="1" si="27"/>
        <v>0.50324684492481753</v>
      </c>
      <c r="AR75" s="60">
        <f t="shared" ca="1" si="3"/>
        <v>0.48198986390982046</v>
      </c>
      <c r="AS75" s="60" t="e">
        <f t="shared" ca="1" si="4"/>
        <v>#DIV/0!</v>
      </c>
      <c r="AT75" s="60">
        <f t="shared" ca="1" si="5"/>
        <v>0.55108883721563151</v>
      </c>
      <c r="AU75" s="60">
        <f t="shared" ca="1" si="6"/>
        <v>0.47236055541883315</v>
      </c>
      <c r="AV75" s="60">
        <f t="shared" ca="1" si="7"/>
        <v>0.20846955820966753</v>
      </c>
      <c r="AW75" s="60" t="e">
        <f t="shared" ca="1" si="8"/>
        <v>#DIV/0!</v>
      </c>
      <c r="AX75" s="60">
        <f t="shared" ca="1" si="9"/>
        <v>0.60535391589896481</v>
      </c>
      <c r="AY75" s="60">
        <f t="shared" ca="1" si="10"/>
        <v>0.66716825348801723</v>
      </c>
      <c r="AZ75" s="60">
        <f t="shared" ca="1" si="11"/>
        <v>0.41279354405479007</v>
      </c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</row>
    <row r="76" spans="1:76">
      <c r="A76" s="5" t="str">
        <f t="shared" si="38"/>
        <v>107: Snatch (2000)</v>
      </c>
      <c r="B76" s="26">
        <f>IF(correlations!B109&lt;&gt;0,'Modified Weights'!B$4,0)</f>
        <v>0.51761980439715483</v>
      </c>
      <c r="C76" s="26">
        <f>IF(correlations!C109&lt;&gt;0,'Modified Weights'!C$4,0)</f>
        <v>0</v>
      </c>
      <c r="D76" s="26">
        <f>IF(correlations!D109&lt;&gt;0,'Modified Weights'!D$4,0)</f>
        <v>0</v>
      </c>
      <c r="E76" s="26">
        <f>IF(correlations!E109&lt;&gt;0,'Modified Weights'!E$4,0)</f>
        <v>0</v>
      </c>
      <c r="F76" s="26">
        <f>IF(correlations!F109&lt;&gt;0,'Modified Weights'!F$4,0)</f>
        <v>0</v>
      </c>
      <c r="G76" s="26">
        <f>IF(correlations!G109&lt;&gt;0,'Modified Weights'!G$4,0)</f>
        <v>0.48053660218278615</v>
      </c>
      <c r="H76" s="26">
        <f>IF(correlations!H109&lt;&gt;0,'Modified Weights'!H$4,0)</f>
        <v>0</v>
      </c>
      <c r="I76" s="26">
        <f>IF(correlations!I109&lt;&gt;0,'Modified Weights'!I$4,0)</f>
        <v>0.31257295249758305</v>
      </c>
      <c r="J76" s="26">
        <f>IF(correlations!J109&lt;&gt;0,'Modified Weights'!J$4,0)</f>
        <v>0</v>
      </c>
      <c r="K76" s="26">
        <f>IF(correlations!K109&lt;&gt;0,'Modified Weights'!K$4,0)</f>
        <v>0</v>
      </c>
      <c r="L76" s="26">
        <f>IF(correlations!L109&lt;&gt;0,'Modified Weights'!L$4,0)</f>
        <v>0</v>
      </c>
      <c r="M76" s="26">
        <f>IF(correlations!M109&lt;&gt;0,'Modified Weights'!M$4,0)</f>
        <v>0</v>
      </c>
      <c r="N76" s="26">
        <f>IF(correlations!N109&lt;&gt;0,'Modified Weights'!N$4,0)</f>
        <v>0</v>
      </c>
      <c r="O76" s="26">
        <f>IF(correlations!O109&lt;&gt;0,'Modified Weights'!O$4,0)</f>
        <v>0.56244873874488854</v>
      </c>
      <c r="P76" s="26">
        <f>IF(correlations!P109&lt;&gt;0,'Modified Weights'!P$4,0)</f>
        <v>0.30413903573293405</v>
      </c>
      <c r="Q76" s="26">
        <f>IF(correlations!Q109&lt;&gt;0,'Modified Weights'!Q$4,0)</f>
        <v>0</v>
      </c>
      <c r="R76" s="26">
        <f>IF(correlations!R109&lt;&gt;0,'Modified Weights'!R$4,0)</f>
        <v>0.47097212266638172</v>
      </c>
      <c r="S76" s="26">
        <f>IF(correlations!S109&lt;&gt;0,'Modified Weights'!S$4,0)</f>
        <v>0</v>
      </c>
      <c r="T76" s="26">
        <f>IF(correlations!T109&lt;&gt;0,'Modified Weights'!T$4,0)</f>
        <v>0</v>
      </c>
      <c r="U76" s="26">
        <f>IF(correlations!U109&lt;&gt;0,'Modified Weights'!U$4,0)</f>
        <v>0</v>
      </c>
      <c r="V76" s="26">
        <f>IF(correlations!V109&lt;&gt;0,'Modified Weights'!V$4,0)</f>
        <v>0</v>
      </c>
      <c r="W76" s="26">
        <f>IF(correlations!W109&lt;&gt;0,'Modified Weights'!W$4,0)</f>
        <v>0</v>
      </c>
      <c r="X76" s="26">
        <f>IF(correlations!X109&lt;&gt;0,'Modified Weights'!X$4,0)</f>
        <v>0.54219187817609293</v>
      </c>
      <c r="Y76" s="26">
        <f>IF(correlations!Y109&lt;&gt;0,'Modified Weights'!Y$4,0)</f>
        <v>0</v>
      </c>
      <c r="Z76" s="26">
        <f>IF(correlations!Z109&lt;&gt;0,'Modified Weights'!Z$4,0)</f>
        <v>0.39006674934025765</v>
      </c>
      <c r="AA76" s="26"/>
      <c r="AB76" s="60">
        <f t="shared" ca="1" si="2"/>
        <v>0.50346380311919336</v>
      </c>
      <c r="AC76" s="60" t="e">
        <f t="shared" ca="1" si="13"/>
        <v>#DIV/0!</v>
      </c>
      <c r="AD76" s="60">
        <f t="shared" ca="1" si="14"/>
        <v>0.56730135818120075</v>
      </c>
      <c r="AE76" s="60">
        <f t="shared" ca="1" si="15"/>
        <v>0.51761980439715483</v>
      </c>
      <c r="AF76" s="60">
        <f t="shared" ca="1" si="16"/>
        <v>0.47668328054517961</v>
      </c>
      <c r="AG76" s="60">
        <f t="shared" ca="1" si="17"/>
        <v>0.50980122678857165</v>
      </c>
      <c r="AH76" s="60">
        <f t="shared" ca="1" si="18"/>
        <v>0.3450199574085322</v>
      </c>
      <c r="AI76" s="60">
        <f t="shared" ca="1" si="19"/>
        <v>0.34796071620812075</v>
      </c>
      <c r="AJ76" s="60">
        <f t="shared" ca="1" si="20"/>
        <v>0.47571090136593314</v>
      </c>
      <c r="AK76" s="60">
        <f t="shared" ca="1" si="21"/>
        <v>0.26329576139565203</v>
      </c>
      <c r="AL76" s="60">
        <f t="shared" ca="1" si="22"/>
        <v>0.27481719438745805</v>
      </c>
      <c r="AM76" s="60" t="e">
        <f t="shared" ca="1" si="23"/>
        <v>#DIV/0!</v>
      </c>
      <c r="AN76" s="60">
        <f t="shared" ca="1" si="24"/>
        <v>0.26126836282372301</v>
      </c>
      <c r="AO76" s="60">
        <f t="shared" ca="1" si="25"/>
        <v>0.6331602153295206</v>
      </c>
      <c r="AP76" s="60">
        <f t="shared" ca="1" si="26"/>
        <v>0.30413903573293405</v>
      </c>
      <c r="AQ76" s="60">
        <f t="shared" ca="1" si="27"/>
        <v>0.50324684492481753</v>
      </c>
      <c r="AR76" s="60">
        <f t="shared" ca="1" si="3"/>
        <v>0.48198986390982046</v>
      </c>
      <c r="AS76" s="60" t="e">
        <f t="shared" ca="1" si="4"/>
        <v>#DIV/0!</v>
      </c>
      <c r="AT76" s="60">
        <f t="shared" ca="1" si="5"/>
        <v>0.55108883721563151</v>
      </c>
      <c r="AU76" s="60">
        <f t="shared" ca="1" si="6"/>
        <v>0.47236055541883315</v>
      </c>
      <c r="AV76" s="60">
        <f t="shared" ca="1" si="7"/>
        <v>0.20846955820966753</v>
      </c>
      <c r="AW76" s="60" t="e">
        <f t="shared" ca="1" si="8"/>
        <v>#DIV/0!</v>
      </c>
      <c r="AX76" s="60">
        <f t="shared" ca="1" si="9"/>
        <v>0.60535391589896481</v>
      </c>
      <c r="AY76" s="60">
        <f t="shared" ca="1" si="10"/>
        <v>0.66716825348801723</v>
      </c>
      <c r="AZ76" s="60">
        <f t="shared" ca="1" si="11"/>
        <v>0.41279354405479007</v>
      </c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</row>
    <row r="77" spans="1:76">
      <c r="A77" s="5" t="str">
        <f t="shared" si="38"/>
        <v>107: Snatch (2000)</v>
      </c>
      <c r="B77" s="26">
        <f>IF(correlations!B110&lt;&gt;0,'Modified Weights'!B$3,0)</f>
        <v>0</v>
      </c>
      <c r="C77" s="26">
        <f>IF(correlations!C110&lt;&gt;0,'Modified Weights'!C$3,0)</f>
        <v>0</v>
      </c>
      <c r="D77" s="26">
        <f>IF(correlations!D110&lt;&gt;0,'Modified Weights'!D$3,0)</f>
        <v>0.66716825348801723</v>
      </c>
      <c r="E77" s="26">
        <f>IF(correlations!E110&lt;&gt;0,'Modified Weights'!E$3,0)</f>
        <v>0.51761980439715483</v>
      </c>
      <c r="F77" s="26">
        <f>IF(correlations!F110&lt;&gt;0,'Modified Weights'!F$3,0)</f>
        <v>0.47668328054517961</v>
      </c>
      <c r="G77" s="26">
        <f>IF(correlations!G110&lt;&gt;0,'Modified Weights'!G$3,0)</f>
        <v>0.53906585139435703</v>
      </c>
      <c r="H77" s="26">
        <f>IF(correlations!H110&lt;&gt;0,'Modified Weights'!H$3,0)</f>
        <v>0</v>
      </c>
      <c r="I77" s="26">
        <f>IF(correlations!I110&lt;&gt;0,'Modified Weights'!I$3,0)</f>
        <v>0.38334847991865839</v>
      </c>
      <c r="J77" s="26">
        <f>IF(correlations!J110&lt;&gt;0,'Modified Weights'!J$3,0)</f>
        <v>0</v>
      </c>
      <c r="K77" s="26">
        <f>IF(correlations!K110&lt;&gt;0,'Modified Weights'!K$3,0)</f>
        <v>0.31571202585390812</v>
      </c>
      <c r="L77" s="26">
        <f>IF(correlations!L110&lt;&gt;0,'Modified Weights'!L$3,0)</f>
        <v>0.31257295249758305</v>
      </c>
      <c r="M77" s="26">
        <f>IF(correlations!M110&lt;&gt;0,'Modified Weights'!M$3,0)</f>
        <v>0</v>
      </c>
      <c r="N77" s="26">
        <f>IF(correlations!N110&lt;&gt;0,'Modified Weights'!N$3,0)</f>
        <v>0</v>
      </c>
      <c r="O77" s="26">
        <f>IF(correlations!O110&lt;&gt;0,'Modified Weights'!O$3,0)</f>
        <v>0.66851595362183669</v>
      </c>
      <c r="P77" s="26">
        <f>IF(correlations!P110&lt;&gt;0,'Modified Weights'!P$3,0)</f>
        <v>0</v>
      </c>
      <c r="Q77" s="26">
        <f>IF(correlations!Q110&lt;&gt;0,'Modified Weights'!Q$3,0)</f>
        <v>0</v>
      </c>
      <c r="R77" s="26">
        <f>IF(correlations!R110&lt;&gt;0,'Modified Weights'!R$3,0)</f>
        <v>0.49300760515325925</v>
      </c>
      <c r="S77" s="26">
        <f>IF(correlations!S110&lt;&gt;0,'Modified Weights'!S$3,0)</f>
        <v>0</v>
      </c>
      <c r="T77" s="26">
        <f>IF(correlations!T110&lt;&gt;0,'Modified Weights'!T$3,0)</f>
        <v>0.55108883721563151</v>
      </c>
      <c r="U77" s="26">
        <f>IF(correlations!U110&lt;&gt;0,'Modified Weights'!U$3,0)</f>
        <v>0</v>
      </c>
      <c r="V77" s="26">
        <f>IF(correlations!V110&lt;&gt;0,'Modified Weights'!V$3,0)</f>
        <v>0</v>
      </c>
      <c r="W77" s="26">
        <f>IF(correlations!W110&lt;&gt;0,'Modified Weights'!W$3,0)</f>
        <v>0</v>
      </c>
      <c r="X77" s="26">
        <f>IF(correlations!X110&lt;&gt;0,'Modified Weights'!X$3,0)</f>
        <v>0</v>
      </c>
      <c r="Y77" s="26">
        <f>IF(correlations!Y110&lt;&gt;0,'Modified Weights'!Y$3,0)</f>
        <v>0</v>
      </c>
      <c r="Z77" s="26">
        <f>IF(correlations!Z110&lt;&gt;0,'Modified Weights'!Z$3,0)</f>
        <v>0.43552033876932245</v>
      </c>
      <c r="AA77" s="26"/>
      <c r="AB77" s="60">
        <f t="shared" ca="1" si="2"/>
        <v>0.50346380311919336</v>
      </c>
      <c r="AC77" s="60" t="e">
        <f t="shared" ca="1" si="13"/>
        <v>#DIV/0!</v>
      </c>
      <c r="AD77" s="60">
        <f t="shared" ca="1" si="14"/>
        <v>0.56730135818120075</v>
      </c>
      <c r="AE77" s="60">
        <f t="shared" ca="1" si="15"/>
        <v>0.51761980439715483</v>
      </c>
      <c r="AF77" s="60">
        <f t="shared" ca="1" si="16"/>
        <v>0.47668328054517961</v>
      </c>
      <c r="AG77" s="60">
        <f t="shared" ca="1" si="17"/>
        <v>0.50980122678857165</v>
      </c>
      <c r="AH77" s="60">
        <f t="shared" ca="1" si="18"/>
        <v>0.3450199574085322</v>
      </c>
      <c r="AI77" s="60">
        <f t="shared" ca="1" si="19"/>
        <v>0.34796071620812075</v>
      </c>
      <c r="AJ77" s="60">
        <f t="shared" ca="1" si="20"/>
        <v>0.47571090136593314</v>
      </c>
      <c r="AK77" s="60">
        <f t="shared" ca="1" si="21"/>
        <v>0.26329576139565203</v>
      </c>
      <c r="AL77" s="60">
        <f t="shared" ca="1" si="22"/>
        <v>0.27481719438745805</v>
      </c>
      <c r="AM77" s="60" t="e">
        <f t="shared" ca="1" si="23"/>
        <v>#DIV/0!</v>
      </c>
      <c r="AN77" s="60">
        <f t="shared" ca="1" si="24"/>
        <v>0.26126836282372301</v>
      </c>
      <c r="AO77" s="60">
        <f t="shared" ca="1" si="25"/>
        <v>0.6331602153295206</v>
      </c>
      <c r="AP77" s="60">
        <f t="shared" ca="1" si="26"/>
        <v>0.30413903573293405</v>
      </c>
      <c r="AQ77" s="60">
        <f t="shared" ca="1" si="27"/>
        <v>0.50324684492481753</v>
      </c>
      <c r="AR77" s="60">
        <f t="shared" ca="1" si="3"/>
        <v>0.48198986390982046</v>
      </c>
      <c r="AS77" s="60" t="e">
        <f t="shared" ca="1" si="4"/>
        <v>#DIV/0!</v>
      </c>
      <c r="AT77" s="60">
        <f t="shared" ca="1" si="5"/>
        <v>0.55108883721563151</v>
      </c>
      <c r="AU77" s="60">
        <f t="shared" ca="1" si="6"/>
        <v>0.47236055541883315</v>
      </c>
      <c r="AV77" s="60">
        <f t="shared" ca="1" si="7"/>
        <v>0.20846955820966753</v>
      </c>
      <c r="AW77" s="60" t="e">
        <f t="shared" ca="1" si="8"/>
        <v>#DIV/0!</v>
      </c>
      <c r="AX77" s="60">
        <f t="shared" ca="1" si="9"/>
        <v>0.60535391589896481</v>
      </c>
      <c r="AY77" s="60">
        <f t="shared" ca="1" si="10"/>
        <v>0.66716825348801723</v>
      </c>
      <c r="AZ77" s="60">
        <f t="shared" ca="1" si="11"/>
        <v>0.41279354405479007</v>
      </c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</row>
    <row r="78" spans="1:76">
      <c r="A78" s="20" t="s">
        <v>13</v>
      </c>
      <c r="B78" s="26">
        <f>IF(correlations!B111&lt;&gt;0,'Modified Weights'!B$4,0)</f>
        <v>0</v>
      </c>
      <c r="C78" s="26">
        <f>IF(correlations!C111&lt;&gt;0,'Modified Weights'!C$4,0)</f>
        <v>0.48860698263640312</v>
      </c>
      <c r="D78" s="26">
        <f>IF(correlations!D111&lt;&gt;0,'Modified Weights'!D$4,0)</f>
        <v>0</v>
      </c>
      <c r="E78" s="26">
        <f>IF(correlations!E111&lt;&gt;0,'Modified Weights'!E$4,0)</f>
        <v>0</v>
      </c>
      <c r="F78" s="26">
        <f>IF(correlations!F111&lt;&gt;0,'Modified Weights'!F$4,0)</f>
        <v>0.46411014776485626</v>
      </c>
      <c r="G78" s="26">
        <f>IF(correlations!G111&lt;&gt;0,'Modified Weights'!G$4,0)</f>
        <v>0.48053660218278615</v>
      </c>
      <c r="H78" s="26">
        <f>IF(correlations!H111&lt;&gt;0,'Modified Weights'!H$4,0)</f>
        <v>0</v>
      </c>
      <c r="I78" s="26">
        <f>IF(correlations!I111&lt;&gt;0,'Modified Weights'!I$4,0)</f>
        <v>0</v>
      </c>
      <c r="J78" s="26">
        <f>IF(correlations!J111&lt;&gt;0,'Modified Weights'!J$4,0)</f>
        <v>0.47549485227568483</v>
      </c>
      <c r="K78" s="26">
        <f>IF(correlations!K111&lt;&gt;0,'Modified Weights'!K$4,0)</f>
        <v>0</v>
      </c>
      <c r="L78" s="26">
        <f>IF(correlations!L111&lt;&gt;0,'Modified Weights'!L$4,0)</f>
        <v>0.28275572409412869</v>
      </c>
      <c r="M78" s="26">
        <f>IF(correlations!M111&lt;&gt;0,'Modified Weights'!M$4,0)</f>
        <v>0</v>
      </c>
      <c r="N78" s="26">
        <f>IF(correlations!N111&lt;&gt;0,'Modified Weights'!N$4,0)</f>
        <v>0</v>
      </c>
      <c r="O78" s="26">
        <f>IF(correlations!O111&lt;&gt;0,'Modified Weights'!O$4,0)</f>
        <v>0</v>
      </c>
      <c r="P78" s="26">
        <f>IF(correlations!P111&lt;&gt;0,'Modified Weights'!P$4,0)</f>
        <v>0.30413903573293405</v>
      </c>
      <c r="Q78" s="26">
        <f>IF(correlations!Q111&lt;&gt;0,'Modified Weights'!Q$4,0)</f>
        <v>0</v>
      </c>
      <c r="R78" s="26">
        <f>IF(correlations!R111&lt;&gt;0,'Modified Weights'!R$4,0)</f>
        <v>0</v>
      </c>
      <c r="S78" s="26">
        <f>IF(correlations!S111&lt;&gt;0,'Modified Weights'!S$4,0)</f>
        <v>0.44902524381160436</v>
      </c>
      <c r="T78" s="26">
        <f>IF(correlations!T111&lt;&gt;0,'Modified Weights'!T$4,0)</f>
        <v>0</v>
      </c>
      <c r="U78" s="26">
        <f>IF(correlations!U111&lt;&gt;0,'Modified Weights'!U$4,0)</f>
        <v>0</v>
      </c>
      <c r="V78" s="26">
        <f>IF(correlations!V111&lt;&gt;0,'Modified Weights'!V$4,0)</f>
        <v>0</v>
      </c>
      <c r="W78" s="26">
        <f>IF(correlations!W111&lt;&gt;0,'Modified Weights'!W$4,0)</f>
        <v>0.40859237613621341</v>
      </c>
      <c r="X78" s="26">
        <f>IF(correlations!X111&lt;&gt;0,'Modified Weights'!X$4,0)</f>
        <v>0.54219187817609293</v>
      </c>
      <c r="Y78" s="26">
        <f>IF(correlations!Y111&lt;&gt;0,'Modified Weights'!Y$4,0)</f>
        <v>0</v>
      </c>
      <c r="Z78" s="26">
        <f>IF(correlations!Z111&lt;&gt;0,'Modified Weights'!Z$4,0)</f>
        <v>0</v>
      </c>
      <c r="AA78" s="26"/>
      <c r="AB78" s="60">
        <f t="shared" ref="AB78:AB141" ca="1" si="39">SUMIF(OFFSET(B$13,_xlfn.FLOOR.MATH((ROW(A66)-1)/5)*5,0,5),"&lt;&gt;0")/COUNTIF(OFFSET(B$13,_xlfn.FLOOR.MATH((ROW(A66)-1)/5)*5,0,5),"&lt;&gt;0")</f>
        <v>0.55108883721563151</v>
      </c>
      <c r="AC78" s="60">
        <f t="shared" ca="1" si="13"/>
        <v>0.44176053691848821</v>
      </c>
      <c r="AD78" s="60">
        <f t="shared" ca="1" si="14"/>
        <v>0.51736791052779252</v>
      </c>
      <c r="AE78" s="60">
        <f t="shared" ca="1" si="15"/>
        <v>0.28275572409412869</v>
      </c>
      <c r="AF78" s="60">
        <f t="shared" ca="1" si="16"/>
        <v>0.43023104939669565</v>
      </c>
      <c r="AG78" s="60">
        <f t="shared" ca="1" si="17"/>
        <v>0.50980122678857165</v>
      </c>
      <c r="AH78" s="60">
        <f t="shared" ca="1" si="18"/>
        <v>0.24769327229404767</v>
      </c>
      <c r="AI78" s="60">
        <f t="shared" ca="1" si="19"/>
        <v>0.22198970153707853</v>
      </c>
      <c r="AJ78" s="60">
        <f t="shared" ca="1" si="20"/>
        <v>0.44611279983670055</v>
      </c>
      <c r="AK78" s="60">
        <f t="shared" ca="1" si="21"/>
        <v>0.2597067288897239</v>
      </c>
      <c r="AL78" s="60">
        <f t="shared" ca="1" si="22"/>
        <v>0.28797468530178455</v>
      </c>
      <c r="AM78" s="60">
        <f t="shared" ca="1" si="23"/>
        <v>0.19710516591041297</v>
      </c>
      <c r="AN78" s="60">
        <f t="shared" ca="1" si="24"/>
        <v>0.27592980180636201</v>
      </c>
      <c r="AO78" s="60">
        <f t="shared" ca="1" si="25"/>
        <v>0.60379090250809686</v>
      </c>
      <c r="AP78" s="60">
        <f t="shared" ca="1" si="26"/>
        <v>0.28235058268769514</v>
      </c>
      <c r="AQ78" s="60">
        <f t="shared" ca="1" si="27"/>
        <v>0.44946776510490216</v>
      </c>
      <c r="AR78" s="60">
        <f t="shared" ca="1" si="3"/>
        <v>0.49300760515325925</v>
      </c>
      <c r="AS78" s="60">
        <f t="shared" ca="1" si="4"/>
        <v>0.39411490157711393</v>
      </c>
      <c r="AT78" s="60">
        <f t="shared" ca="1" si="5"/>
        <v>0.48957178245267358</v>
      </c>
      <c r="AU78" s="60">
        <f t="shared" ca="1" si="6"/>
        <v>0.34210060628006222</v>
      </c>
      <c r="AV78" s="60">
        <f t="shared" ca="1" si="7"/>
        <v>0.14645928152399604</v>
      </c>
      <c r="AW78" s="60">
        <f t="shared" ca="1" si="8"/>
        <v>0.37251790556956116</v>
      </c>
      <c r="AX78" s="60">
        <f t="shared" ca="1" si="9"/>
        <v>0.60535391589896481</v>
      </c>
      <c r="AY78" s="60">
        <f t="shared" ca="1" si="10"/>
        <v>0.51816767669891484</v>
      </c>
      <c r="AZ78" s="60">
        <f t="shared" ca="1" si="11"/>
        <v>0.37706003166831092</v>
      </c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</row>
    <row r="79" spans="1:76">
      <c r="A79" s="5" t="str">
        <f t="shared" ref="A79:A82" si="40">A78</f>
        <v>114: Pretty Woman (1990)</v>
      </c>
      <c r="B79" s="26">
        <f>IF(correlations!B112&lt;&gt;0,'Modified Weights'!B$5,0)</f>
        <v>0</v>
      </c>
      <c r="C79" s="26">
        <f>IF(correlations!C112&lt;&gt;0,'Modified Weights'!C$5,0)</f>
        <v>0.42223642660835542</v>
      </c>
      <c r="D79" s="26">
        <f>IF(correlations!D112&lt;&gt;0,'Modified Weights'!D$5,0)</f>
        <v>0</v>
      </c>
      <c r="E79" s="26">
        <f>IF(correlations!E112&lt;&gt;0,'Modified Weights'!E$5,0)</f>
        <v>0</v>
      </c>
      <c r="F79" s="26">
        <f>IF(correlations!F112&lt;&gt;0,'Modified Weights'!F$5,0)</f>
        <v>0</v>
      </c>
      <c r="G79" s="26">
        <f>IF(correlations!G112&lt;&gt;0,'Modified Weights'!G$5,0)</f>
        <v>0</v>
      </c>
      <c r="H79" s="26">
        <f>IF(correlations!H112&lt;&gt;0,'Modified Weights'!H$5,0)</f>
        <v>0.24769327229404767</v>
      </c>
      <c r="I79" s="26">
        <f>IF(correlations!I112&lt;&gt;0,'Modified Weights'!I$5,0)</f>
        <v>0</v>
      </c>
      <c r="J79" s="26">
        <f>IF(correlations!J112&lt;&gt;0,'Modified Weights'!J$5,0)</f>
        <v>0.38713264586848378</v>
      </c>
      <c r="K79" s="26">
        <f>IF(correlations!K112&lt;&gt;0,'Modified Weights'!K$5,0)</f>
        <v>0</v>
      </c>
      <c r="L79" s="26">
        <f>IF(correlations!L112&lt;&gt;0,'Modified Weights'!L$5,0)</f>
        <v>0</v>
      </c>
      <c r="M79" s="26">
        <f>IF(correlations!M112&lt;&gt;0,'Modified Weights'!M$5,0)</f>
        <v>0</v>
      </c>
      <c r="N79" s="26">
        <f>IF(correlations!N112&lt;&gt;0,'Modified Weights'!N$5,0)</f>
        <v>0.290591240789001</v>
      </c>
      <c r="O79" s="26">
        <f>IF(correlations!O112&lt;&gt;0,'Modified Weights'!O$5,0)</f>
        <v>0.53906585139435703</v>
      </c>
      <c r="P79" s="26">
        <f>IF(correlations!P112&lt;&gt;0,'Modified Weights'!P$5,0)</f>
        <v>0</v>
      </c>
      <c r="Q79" s="26">
        <f>IF(correlations!Q112&lt;&gt;0,'Modified Weights'!Q$5,0)</f>
        <v>0.47571090136593314</v>
      </c>
      <c r="R79" s="26">
        <f>IF(correlations!R112&lt;&gt;0,'Modified Weights'!R$5,0)</f>
        <v>0</v>
      </c>
      <c r="S79" s="26">
        <f>IF(correlations!S112&lt;&gt;0,'Modified Weights'!S$5,0)</f>
        <v>0</v>
      </c>
      <c r="T79" s="26">
        <f>IF(correlations!T112&lt;&gt;0,'Modified Weights'!T$5,0)</f>
        <v>0.42805472768971564</v>
      </c>
      <c r="U79" s="26">
        <f>IF(correlations!U112&lt;&gt;0,'Modified Weights'!U$5,0)</f>
        <v>0.40380887559327872</v>
      </c>
      <c r="V79" s="26">
        <f>IF(correlations!V112&lt;&gt;0,'Modified Weights'!V$5,0)</f>
        <v>0.14924669844661778</v>
      </c>
      <c r="W79" s="26">
        <f>IF(correlations!W112&lt;&gt;0,'Modified Weights'!W$5,0)</f>
        <v>0.31571202585390812</v>
      </c>
      <c r="X79" s="26">
        <f>IF(correlations!X112&lt;&gt;0,'Modified Weights'!X$5,0)</f>
        <v>0</v>
      </c>
      <c r="Y79" s="26">
        <f>IF(correlations!Y112&lt;&gt;0,'Modified Weights'!Y$5,0)</f>
        <v>0</v>
      </c>
      <c r="Z79" s="26">
        <f>IF(correlations!Z112&lt;&gt;0,'Modified Weights'!Z$5,0)</f>
        <v>0.37985626502293046</v>
      </c>
      <c r="AA79" s="26"/>
      <c r="AB79" s="60">
        <f t="shared" ca="1" si="39"/>
        <v>0.55108883721563151</v>
      </c>
      <c r="AC79" s="60">
        <f t="shared" ca="1" si="13"/>
        <v>0.44176053691848821</v>
      </c>
      <c r="AD79" s="60">
        <f t="shared" ca="1" si="14"/>
        <v>0.51736791052779252</v>
      </c>
      <c r="AE79" s="60">
        <f t="shared" ca="1" si="15"/>
        <v>0.28275572409412869</v>
      </c>
      <c r="AF79" s="60">
        <f t="shared" ca="1" si="16"/>
        <v>0.43023104939669565</v>
      </c>
      <c r="AG79" s="60">
        <f t="shared" ca="1" si="17"/>
        <v>0.50980122678857165</v>
      </c>
      <c r="AH79" s="60">
        <f t="shared" ca="1" si="18"/>
        <v>0.24769327229404767</v>
      </c>
      <c r="AI79" s="60">
        <f t="shared" ca="1" si="19"/>
        <v>0.22198970153707853</v>
      </c>
      <c r="AJ79" s="60">
        <f t="shared" ca="1" si="20"/>
        <v>0.44611279983670055</v>
      </c>
      <c r="AK79" s="60">
        <f t="shared" ca="1" si="21"/>
        <v>0.2597067288897239</v>
      </c>
      <c r="AL79" s="60">
        <f t="shared" ca="1" si="22"/>
        <v>0.28797468530178455</v>
      </c>
      <c r="AM79" s="60">
        <f t="shared" ca="1" si="23"/>
        <v>0.19710516591041297</v>
      </c>
      <c r="AN79" s="60">
        <f t="shared" ca="1" si="24"/>
        <v>0.27592980180636201</v>
      </c>
      <c r="AO79" s="60">
        <f t="shared" ca="1" si="25"/>
        <v>0.60379090250809686</v>
      </c>
      <c r="AP79" s="60">
        <f t="shared" ca="1" si="26"/>
        <v>0.28235058268769514</v>
      </c>
      <c r="AQ79" s="60">
        <f t="shared" ca="1" si="27"/>
        <v>0.44946776510490216</v>
      </c>
      <c r="AR79" s="60">
        <f t="shared" ca="1" si="3"/>
        <v>0.49300760515325925</v>
      </c>
      <c r="AS79" s="60">
        <f t="shared" ca="1" si="4"/>
        <v>0.39411490157711393</v>
      </c>
      <c r="AT79" s="60">
        <f t="shared" ca="1" si="5"/>
        <v>0.48957178245267358</v>
      </c>
      <c r="AU79" s="60">
        <f t="shared" ca="1" si="6"/>
        <v>0.34210060628006222</v>
      </c>
      <c r="AV79" s="60">
        <f t="shared" ca="1" si="7"/>
        <v>0.14645928152399604</v>
      </c>
      <c r="AW79" s="60">
        <f t="shared" ca="1" si="8"/>
        <v>0.37251790556956116</v>
      </c>
      <c r="AX79" s="60">
        <f t="shared" ca="1" si="9"/>
        <v>0.60535391589896481</v>
      </c>
      <c r="AY79" s="60">
        <f t="shared" ca="1" si="10"/>
        <v>0.51816767669891484</v>
      </c>
      <c r="AZ79" s="60">
        <f t="shared" ca="1" si="11"/>
        <v>0.37706003166831092</v>
      </c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</row>
    <row r="80" spans="1:76">
      <c r="A80" s="5" t="str">
        <f t="shared" si="40"/>
        <v>114: Pretty Woman (1990)</v>
      </c>
      <c r="B80" s="26">
        <f>IF(correlations!B113&lt;&gt;0,'Modified Weights'!B$6,0)</f>
        <v>0</v>
      </c>
      <c r="C80" s="26">
        <f>IF(correlations!C113&lt;&gt;0,'Modified Weights'!C$6,0)</f>
        <v>0.41443820151070604</v>
      </c>
      <c r="D80" s="26">
        <f>IF(correlations!D113&lt;&gt;0,'Modified Weights'!D$6,0)</f>
        <v>0</v>
      </c>
      <c r="E80" s="26">
        <f>IF(correlations!E113&lt;&gt;0,'Modified Weights'!E$6,0)</f>
        <v>0.28275572409412869</v>
      </c>
      <c r="F80" s="26">
        <f>IF(correlations!F113&lt;&gt;0,'Modified Weights'!F$6,0)</f>
        <v>0.40027450425381639</v>
      </c>
      <c r="G80" s="26">
        <f>IF(correlations!G113&lt;&gt;0,'Modified Weights'!G$6,0)</f>
        <v>0</v>
      </c>
      <c r="H80" s="26">
        <f>IF(correlations!H113&lt;&gt;0,'Modified Weights'!H$6,0)</f>
        <v>0</v>
      </c>
      <c r="I80" s="26">
        <f>IF(correlations!I113&lt;&gt;0,'Modified Weights'!I$6,0)</f>
        <v>0.22921932957789437</v>
      </c>
      <c r="J80" s="26">
        <f>IF(correlations!J113&lt;&gt;0,'Modified Weights'!J$6,0)</f>
        <v>0</v>
      </c>
      <c r="K80" s="26">
        <f>IF(correlations!K113&lt;&gt;0,'Modified Weights'!K$6,0)</f>
        <v>0.25252866387786765</v>
      </c>
      <c r="L80" s="26">
        <f>IF(correlations!L113&lt;&gt;0,'Modified Weights'!L$6,0)</f>
        <v>0.2685953793136418</v>
      </c>
      <c r="M80" s="26">
        <f>IF(correlations!M113&lt;&gt;0,'Modified Weights'!M$6,0)</f>
        <v>0</v>
      </c>
      <c r="N80" s="26">
        <f>IF(correlations!N113&lt;&gt;0,'Modified Weights'!N$6,0)</f>
        <v>0.26126836282372301</v>
      </c>
      <c r="O80" s="26">
        <f>IF(correlations!O113&lt;&gt;0,'Modified Weights'!O$6,0)</f>
        <v>0</v>
      </c>
      <c r="P80" s="26">
        <f>IF(correlations!P113&lt;&gt;0,'Modified Weights'!P$6,0)</f>
        <v>0.28039233696684568</v>
      </c>
      <c r="Q80" s="26">
        <f>IF(correlations!Q113&lt;&gt;0,'Modified Weights'!Q$6,0)</f>
        <v>0.42322462884387124</v>
      </c>
      <c r="R80" s="26">
        <f>IF(correlations!R113&lt;&gt;0,'Modified Weights'!R$6,0)</f>
        <v>0</v>
      </c>
      <c r="S80" s="26">
        <f>IF(correlations!S113&lt;&gt;0,'Modified Weights'!S$6,0)</f>
        <v>0.37267558897264119</v>
      </c>
      <c r="T80" s="26">
        <f>IF(correlations!T113&lt;&gt;0,'Modified Weights'!T$6,0)</f>
        <v>0</v>
      </c>
      <c r="U80" s="26">
        <f>IF(correlations!U113&lt;&gt;0,'Modified Weights'!U$6,0)</f>
        <v>0</v>
      </c>
      <c r="V80" s="26">
        <f>IF(correlations!V113&lt;&gt;0,'Modified Weights'!V$6,0)</f>
        <v>0</v>
      </c>
      <c r="W80" s="26">
        <f>IF(correlations!W113&lt;&gt;0,'Modified Weights'!W$6,0)</f>
        <v>0.26252037536330569</v>
      </c>
      <c r="X80" s="26">
        <f>IF(correlations!X113&lt;&gt;0,'Modified Weights'!X$6,0)</f>
        <v>0</v>
      </c>
      <c r="Y80" s="26">
        <f>IF(correlations!Y113&lt;&gt;0,'Modified Weights'!Y$6,0)</f>
        <v>0.46411014776485626</v>
      </c>
      <c r="Z80" s="26">
        <f>IF(correlations!Z113&lt;&gt;0,'Modified Weights'!Z$6,0)</f>
        <v>0.37426379831369133</v>
      </c>
      <c r="AA80" s="26"/>
      <c r="AB80" s="60">
        <f t="shared" ca="1" si="39"/>
        <v>0.55108883721563151</v>
      </c>
      <c r="AC80" s="60">
        <f t="shared" ca="1" si="13"/>
        <v>0.44176053691848821</v>
      </c>
      <c r="AD80" s="60">
        <f t="shared" ca="1" si="14"/>
        <v>0.51736791052779252</v>
      </c>
      <c r="AE80" s="60">
        <f t="shared" ca="1" si="15"/>
        <v>0.28275572409412869</v>
      </c>
      <c r="AF80" s="60">
        <f t="shared" ca="1" si="16"/>
        <v>0.43023104939669565</v>
      </c>
      <c r="AG80" s="60">
        <f t="shared" ca="1" si="17"/>
        <v>0.50980122678857165</v>
      </c>
      <c r="AH80" s="60">
        <f t="shared" ca="1" si="18"/>
        <v>0.24769327229404767</v>
      </c>
      <c r="AI80" s="60">
        <f t="shared" ca="1" si="19"/>
        <v>0.22198970153707853</v>
      </c>
      <c r="AJ80" s="60">
        <f t="shared" ca="1" si="20"/>
        <v>0.44611279983670055</v>
      </c>
      <c r="AK80" s="60">
        <f t="shared" ca="1" si="21"/>
        <v>0.2597067288897239</v>
      </c>
      <c r="AL80" s="60">
        <f t="shared" ca="1" si="22"/>
        <v>0.28797468530178455</v>
      </c>
      <c r="AM80" s="60">
        <f t="shared" ca="1" si="23"/>
        <v>0.19710516591041297</v>
      </c>
      <c r="AN80" s="60">
        <f t="shared" ca="1" si="24"/>
        <v>0.27592980180636201</v>
      </c>
      <c r="AO80" s="60">
        <f t="shared" ca="1" si="25"/>
        <v>0.60379090250809686</v>
      </c>
      <c r="AP80" s="60">
        <f t="shared" ca="1" si="26"/>
        <v>0.28235058268769514</v>
      </c>
      <c r="AQ80" s="60">
        <f t="shared" ca="1" si="27"/>
        <v>0.44946776510490216</v>
      </c>
      <c r="AR80" s="60">
        <f t="shared" ca="1" si="3"/>
        <v>0.49300760515325925</v>
      </c>
      <c r="AS80" s="60">
        <f t="shared" ca="1" si="4"/>
        <v>0.39411490157711393</v>
      </c>
      <c r="AT80" s="60">
        <f t="shared" ca="1" si="5"/>
        <v>0.48957178245267358</v>
      </c>
      <c r="AU80" s="60">
        <f t="shared" ca="1" si="6"/>
        <v>0.34210060628006222</v>
      </c>
      <c r="AV80" s="60">
        <f t="shared" ca="1" si="7"/>
        <v>0.14645928152399604</v>
      </c>
      <c r="AW80" s="60">
        <f t="shared" ca="1" si="8"/>
        <v>0.37251790556956116</v>
      </c>
      <c r="AX80" s="60">
        <f t="shared" ca="1" si="9"/>
        <v>0.60535391589896481</v>
      </c>
      <c r="AY80" s="60">
        <f t="shared" ca="1" si="10"/>
        <v>0.51816767669891484</v>
      </c>
      <c r="AZ80" s="60">
        <f t="shared" ca="1" si="11"/>
        <v>0.37706003166831092</v>
      </c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</row>
    <row r="81" spans="1:76">
      <c r="A81" s="5" t="str">
        <f t="shared" si="40"/>
        <v>114: Pretty Woman (1990)</v>
      </c>
      <c r="B81" s="26">
        <f>IF(correlations!B114&lt;&gt;0,'Modified Weights'!B$7,0)</f>
        <v>0</v>
      </c>
      <c r="C81" s="26">
        <f>IF(correlations!C114&lt;&gt;0,'Modified Weights'!C$7,0)</f>
        <v>0</v>
      </c>
      <c r="D81" s="26">
        <f>IF(correlations!D114&lt;&gt;0,'Modified Weights'!D$7,0)</f>
        <v>0.36756756756756787</v>
      </c>
      <c r="E81" s="26">
        <f>IF(correlations!E114&lt;&gt;0,'Modified Weights'!E$7,0)</f>
        <v>0</v>
      </c>
      <c r="F81" s="26">
        <f>IF(correlations!F114&lt;&gt;0,'Modified Weights'!F$7,0)</f>
        <v>0.37985626502293046</v>
      </c>
      <c r="G81" s="26">
        <f>IF(correlations!G114&lt;&gt;0,'Modified Weights'!G$7,0)</f>
        <v>0</v>
      </c>
      <c r="H81" s="26">
        <f>IF(correlations!H114&lt;&gt;0,'Modified Weights'!H$7,0)</f>
        <v>0</v>
      </c>
      <c r="I81" s="26">
        <f>IF(correlations!I114&lt;&gt;0,'Modified Weights'!I$7,0)</f>
        <v>0.21476007349626267</v>
      </c>
      <c r="J81" s="26">
        <f>IF(correlations!J114&lt;&gt;0,'Modified Weights'!J$7,0)</f>
        <v>0</v>
      </c>
      <c r="K81" s="26">
        <f>IF(correlations!K114&lt;&gt;0,'Modified Weights'!K$7,0)</f>
        <v>0.21087949693739588</v>
      </c>
      <c r="L81" s="26">
        <f>IF(correlations!L114&lt;&gt;0,'Modified Weights'!L$7,0)</f>
        <v>0</v>
      </c>
      <c r="M81" s="26">
        <f>IF(correlations!M114&lt;&gt;0,'Modified Weights'!M$7,0)</f>
        <v>0.19710516591041297</v>
      </c>
      <c r="N81" s="26">
        <f>IF(correlations!N114&lt;&gt;0,'Modified Weights'!N$7,0)</f>
        <v>0</v>
      </c>
      <c r="O81" s="26">
        <f>IF(correlations!O114&lt;&gt;0,'Modified Weights'!O$7,0)</f>
        <v>0</v>
      </c>
      <c r="P81" s="26">
        <f>IF(correlations!P114&lt;&gt;0,'Modified Weights'!P$7,0)</f>
        <v>0.26252037536330569</v>
      </c>
      <c r="Q81" s="26">
        <f>IF(correlations!Q114&lt;&gt;0,'Modified Weights'!Q$7,0)</f>
        <v>0</v>
      </c>
      <c r="R81" s="26">
        <f>IF(correlations!R114&lt;&gt;0,'Modified Weights'!R$7,0)</f>
        <v>0</v>
      </c>
      <c r="S81" s="26">
        <f>IF(correlations!S114&lt;&gt;0,'Modified Weights'!S$7,0)</f>
        <v>0.36064387194709613</v>
      </c>
      <c r="T81" s="26">
        <f>IF(correlations!T114&lt;&gt;0,'Modified Weights'!T$7,0)</f>
        <v>0</v>
      </c>
      <c r="U81" s="26">
        <f>IF(correlations!U114&lt;&gt;0,'Modified Weights'!U$7,0)</f>
        <v>0.28039233696684568</v>
      </c>
      <c r="V81" s="26">
        <f>IF(correlations!V114&lt;&gt;0,'Modified Weights'!V$7,0)</f>
        <v>0.14367186460137429</v>
      </c>
      <c r="W81" s="26">
        <f>IF(correlations!W114&lt;&gt;0,'Modified Weights'!W$7,0)</f>
        <v>0</v>
      </c>
      <c r="X81" s="26">
        <f>IF(correlations!X114&lt;&gt;0,'Modified Weights'!X$7,0)</f>
        <v>0</v>
      </c>
      <c r="Y81" s="26">
        <f>IF(correlations!Y114&lt;&gt;0,'Modified Weights'!Y$7,0)</f>
        <v>0.42322462884387124</v>
      </c>
      <c r="Z81" s="26">
        <f>IF(correlations!Z114&lt;&gt;0,'Modified Weights'!Z$7,0)</f>
        <v>0</v>
      </c>
      <c r="AA81" s="26"/>
      <c r="AB81" s="60">
        <f t="shared" ca="1" si="39"/>
        <v>0.55108883721563151</v>
      </c>
      <c r="AC81" s="60">
        <f t="shared" ca="1" si="13"/>
        <v>0.44176053691848821</v>
      </c>
      <c r="AD81" s="60">
        <f t="shared" ca="1" si="14"/>
        <v>0.51736791052779252</v>
      </c>
      <c r="AE81" s="60">
        <f t="shared" ca="1" si="15"/>
        <v>0.28275572409412869</v>
      </c>
      <c r="AF81" s="60">
        <f t="shared" ca="1" si="16"/>
        <v>0.43023104939669565</v>
      </c>
      <c r="AG81" s="60">
        <f t="shared" ca="1" si="17"/>
        <v>0.50980122678857165</v>
      </c>
      <c r="AH81" s="60">
        <f t="shared" ca="1" si="18"/>
        <v>0.24769327229404767</v>
      </c>
      <c r="AI81" s="60">
        <f t="shared" ca="1" si="19"/>
        <v>0.22198970153707853</v>
      </c>
      <c r="AJ81" s="60">
        <f t="shared" ca="1" si="20"/>
        <v>0.44611279983670055</v>
      </c>
      <c r="AK81" s="60">
        <f t="shared" ca="1" si="21"/>
        <v>0.2597067288897239</v>
      </c>
      <c r="AL81" s="60">
        <f t="shared" ca="1" si="22"/>
        <v>0.28797468530178455</v>
      </c>
      <c r="AM81" s="60">
        <f t="shared" ca="1" si="23"/>
        <v>0.19710516591041297</v>
      </c>
      <c r="AN81" s="60">
        <f t="shared" ca="1" si="24"/>
        <v>0.27592980180636201</v>
      </c>
      <c r="AO81" s="60">
        <f t="shared" ca="1" si="25"/>
        <v>0.60379090250809686</v>
      </c>
      <c r="AP81" s="60">
        <f t="shared" ca="1" si="26"/>
        <v>0.28235058268769514</v>
      </c>
      <c r="AQ81" s="60">
        <f t="shared" ca="1" si="27"/>
        <v>0.44946776510490216</v>
      </c>
      <c r="AR81" s="60">
        <f t="shared" ca="1" si="3"/>
        <v>0.49300760515325925</v>
      </c>
      <c r="AS81" s="60">
        <f t="shared" ca="1" si="4"/>
        <v>0.39411490157711393</v>
      </c>
      <c r="AT81" s="60">
        <f t="shared" ca="1" si="5"/>
        <v>0.48957178245267358</v>
      </c>
      <c r="AU81" s="60">
        <f t="shared" ca="1" si="6"/>
        <v>0.34210060628006222</v>
      </c>
      <c r="AV81" s="60">
        <f t="shared" ca="1" si="7"/>
        <v>0.14645928152399604</v>
      </c>
      <c r="AW81" s="60">
        <f t="shared" ca="1" si="8"/>
        <v>0.37251790556956116</v>
      </c>
      <c r="AX81" s="60">
        <f t="shared" ca="1" si="9"/>
        <v>0.60535391589896481</v>
      </c>
      <c r="AY81" s="60">
        <f t="shared" ca="1" si="10"/>
        <v>0.51816767669891484</v>
      </c>
      <c r="AZ81" s="60">
        <f t="shared" ca="1" si="11"/>
        <v>0.37706003166831092</v>
      </c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</row>
    <row r="82" spans="1:76">
      <c r="A82" s="5" t="str">
        <f t="shared" si="40"/>
        <v>114: Pretty Woman (1990)</v>
      </c>
      <c r="B82" s="26">
        <f>IF(correlations!B115&lt;&gt;0,'Modified Weights'!B$3,0)</f>
        <v>0.55108883721563151</v>
      </c>
      <c r="C82" s="26">
        <f>IF(correlations!C115&lt;&gt;0,'Modified Weights'!C$3,0)</f>
        <v>0</v>
      </c>
      <c r="D82" s="26">
        <f>IF(correlations!D115&lt;&gt;0,'Modified Weights'!D$3,0)</f>
        <v>0.66716825348801723</v>
      </c>
      <c r="E82" s="26">
        <f>IF(correlations!E115&lt;&gt;0,'Modified Weights'!E$3,0)</f>
        <v>0</v>
      </c>
      <c r="F82" s="26">
        <f>IF(correlations!F115&lt;&gt;0,'Modified Weights'!F$3,0)</f>
        <v>0.47668328054517961</v>
      </c>
      <c r="G82" s="26">
        <f>IF(correlations!G115&lt;&gt;0,'Modified Weights'!G$3,0)</f>
        <v>0.53906585139435703</v>
      </c>
      <c r="H82" s="26">
        <f>IF(correlations!H115&lt;&gt;0,'Modified Weights'!H$3,0)</f>
        <v>0</v>
      </c>
      <c r="I82" s="26">
        <f>IF(correlations!I115&lt;&gt;0,'Modified Weights'!I$3,0)</f>
        <v>0</v>
      </c>
      <c r="J82" s="26">
        <f>IF(correlations!J115&lt;&gt;0,'Modified Weights'!J$3,0)</f>
        <v>0.47571090136593314</v>
      </c>
      <c r="K82" s="26">
        <f>IF(correlations!K115&lt;&gt;0,'Modified Weights'!K$3,0)</f>
        <v>0.31571202585390812</v>
      </c>
      <c r="L82" s="26">
        <f>IF(correlations!L115&lt;&gt;0,'Modified Weights'!L$3,0)</f>
        <v>0.31257295249758305</v>
      </c>
      <c r="M82" s="26">
        <f>IF(correlations!M115&lt;&gt;0,'Modified Weights'!M$3,0)</f>
        <v>0</v>
      </c>
      <c r="N82" s="26">
        <f>IF(correlations!N115&lt;&gt;0,'Modified Weights'!N$3,0)</f>
        <v>0</v>
      </c>
      <c r="O82" s="26">
        <f>IF(correlations!O115&lt;&gt;0,'Modified Weights'!O$3,0)</f>
        <v>0.66851595362183669</v>
      </c>
      <c r="P82" s="26">
        <f>IF(correlations!P115&lt;&gt;0,'Modified Weights'!P$3,0)</f>
        <v>0</v>
      </c>
      <c r="Q82" s="26">
        <f>IF(correlations!Q115&lt;&gt;0,'Modified Weights'!Q$3,0)</f>
        <v>0</v>
      </c>
      <c r="R82" s="26">
        <f>IF(correlations!R115&lt;&gt;0,'Modified Weights'!R$3,0)</f>
        <v>0.49300760515325925</v>
      </c>
      <c r="S82" s="26">
        <f>IF(correlations!S115&lt;&gt;0,'Modified Weights'!S$3,0)</f>
        <v>0</v>
      </c>
      <c r="T82" s="26">
        <f>IF(correlations!T115&lt;&gt;0,'Modified Weights'!T$3,0)</f>
        <v>0.55108883721563151</v>
      </c>
      <c r="U82" s="26">
        <f>IF(correlations!U115&lt;&gt;0,'Modified Weights'!U$3,0)</f>
        <v>0</v>
      </c>
      <c r="V82" s="26">
        <f>IF(correlations!V115&lt;&gt;0,'Modified Weights'!V$3,0)</f>
        <v>0</v>
      </c>
      <c r="W82" s="26">
        <f>IF(correlations!W115&lt;&gt;0,'Modified Weights'!W$3,0)</f>
        <v>0.50324684492481753</v>
      </c>
      <c r="X82" s="26">
        <f>IF(correlations!X115&lt;&gt;0,'Modified Weights'!X$3,0)</f>
        <v>0.66851595362183669</v>
      </c>
      <c r="Y82" s="26">
        <f>IF(correlations!Y115&lt;&gt;0,'Modified Weights'!Y$3,0)</f>
        <v>0.66716825348801723</v>
      </c>
      <c r="Z82" s="26">
        <f>IF(correlations!Z115&lt;&gt;0,'Modified Weights'!Z$3,0)</f>
        <v>0</v>
      </c>
      <c r="AA82" s="26"/>
      <c r="AB82" s="60">
        <f t="shared" ca="1" si="39"/>
        <v>0.55108883721563151</v>
      </c>
      <c r="AC82" s="60">
        <f t="shared" ca="1" si="13"/>
        <v>0.44176053691848821</v>
      </c>
      <c r="AD82" s="60">
        <f t="shared" ca="1" si="14"/>
        <v>0.51736791052779252</v>
      </c>
      <c r="AE82" s="60">
        <f t="shared" ca="1" si="15"/>
        <v>0.28275572409412869</v>
      </c>
      <c r="AF82" s="60">
        <f t="shared" ca="1" si="16"/>
        <v>0.43023104939669565</v>
      </c>
      <c r="AG82" s="60">
        <f t="shared" ca="1" si="17"/>
        <v>0.50980122678857165</v>
      </c>
      <c r="AH82" s="60">
        <f t="shared" ca="1" si="18"/>
        <v>0.24769327229404767</v>
      </c>
      <c r="AI82" s="60">
        <f t="shared" ca="1" si="19"/>
        <v>0.22198970153707853</v>
      </c>
      <c r="AJ82" s="60">
        <f t="shared" ca="1" si="20"/>
        <v>0.44611279983670055</v>
      </c>
      <c r="AK82" s="60">
        <f t="shared" ca="1" si="21"/>
        <v>0.2597067288897239</v>
      </c>
      <c r="AL82" s="60">
        <f t="shared" ca="1" si="22"/>
        <v>0.28797468530178455</v>
      </c>
      <c r="AM82" s="60">
        <f t="shared" ca="1" si="23"/>
        <v>0.19710516591041297</v>
      </c>
      <c r="AN82" s="60">
        <f t="shared" ca="1" si="24"/>
        <v>0.27592980180636201</v>
      </c>
      <c r="AO82" s="60">
        <f t="shared" ca="1" si="25"/>
        <v>0.60379090250809686</v>
      </c>
      <c r="AP82" s="60">
        <f t="shared" ca="1" si="26"/>
        <v>0.28235058268769514</v>
      </c>
      <c r="AQ82" s="60">
        <f t="shared" ca="1" si="27"/>
        <v>0.44946776510490216</v>
      </c>
      <c r="AR82" s="60">
        <f t="shared" ref="AR82:AR145" ca="1" si="41">SUMIF(OFFSET(R$13,_xlfn.FLOOR.MATH((ROW(Q70)-1)/5)*5,0,5),"&lt;&gt;0")/COUNTIF(OFFSET(R$13,_xlfn.FLOOR.MATH((ROW(Q70)-1)/5)*5,0,5),"&lt;&gt;0")</f>
        <v>0.49300760515325925</v>
      </c>
      <c r="AS82" s="60">
        <f t="shared" ref="AS82:AS145" ca="1" si="42">SUMIF(OFFSET(S$13,_xlfn.FLOOR.MATH((ROW(R70)-1)/5)*5,0,5),"&lt;&gt;0")/COUNTIF(OFFSET(S$13,_xlfn.FLOOR.MATH((ROW(R70)-1)/5)*5,0,5),"&lt;&gt;0")</f>
        <v>0.39411490157711393</v>
      </c>
      <c r="AT82" s="60">
        <f t="shared" ref="AT82:AT145" ca="1" si="43">SUMIF(OFFSET(T$13,_xlfn.FLOOR.MATH((ROW(S70)-1)/5)*5,0,5),"&lt;&gt;0")/COUNTIF(OFFSET(T$13,_xlfn.FLOOR.MATH((ROW(S70)-1)/5)*5,0,5),"&lt;&gt;0")</f>
        <v>0.48957178245267358</v>
      </c>
      <c r="AU82" s="60">
        <f t="shared" ref="AU82:AU145" ca="1" si="44">SUMIF(OFFSET(U$13,_xlfn.FLOOR.MATH((ROW(T70)-1)/5)*5,0,5),"&lt;&gt;0")/COUNTIF(OFFSET(U$13,_xlfn.FLOOR.MATH((ROW(T70)-1)/5)*5,0,5),"&lt;&gt;0")</f>
        <v>0.34210060628006222</v>
      </c>
      <c r="AV82" s="60">
        <f t="shared" ref="AV82:AV145" ca="1" si="45">SUMIF(OFFSET(V$13,_xlfn.FLOOR.MATH((ROW(U70)-1)/5)*5,0,5),"&lt;&gt;0")/COUNTIF(OFFSET(V$13,_xlfn.FLOOR.MATH((ROW(U70)-1)/5)*5,0,5),"&lt;&gt;0")</f>
        <v>0.14645928152399604</v>
      </c>
      <c r="AW82" s="60">
        <f t="shared" ref="AW82:AW145" ca="1" si="46">SUMIF(OFFSET(W$13,_xlfn.FLOOR.MATH((ROW(V70)-1)/5)*5,0,5),"&lt;&gt;0")/COUNTIF(OFFSET(W$13,_xlfn.FLOOR.MATH((ROW(V70)-1)/5)*5,0,5),"&lt;&gt;0")</f>
        <v>0.37251790556956116</v>
      </c>
      <c r="AX82" s="60">
        <f t="shared" ref="AX82:AX145" ca="1" si="47">SUMIF(OFFSET(X$13,_xlfn.FLOOR.MATH((ROW(W70)-1)/5)*5,0,5),"&lt;&gt;0")/COUNTIF(OFFSET(X$13,_xlfn.FLOOR.MATH((ROW(W70)-1)/5)*5,0,5),"&lt;&gt;0")</f>
        <v>0.60535391589896481</v>
      </c>
      <c r="AY82" s="60">
        <f t="shared" ref="AY82:AY145" ca="1" si="48">SUMIF(OFFSET(Y$13,_xlfn.FLOOR.MATH((ROW(X70)-1)/5)*5,0,5),"&lt;&gt;0")/COUNTIF(OFFSET(Y$13,_xlfn.FLOOR.MATH((ROW(X70)-1)/5)*5,0,5),"&lt;&gt;0")</f>
        <v>0.51816767669891484</v>
      </c>
      <c r="AZ82" s="60">
        <f t="shared" ref="AZ82:AZ145" ca="1" si="49">SUMIF(OFFSET(Z$13,_xlfn.FLOOR.MATH((ROW(Y70)-1)/5)*5,0,5),"&lt;&gt;0")/COUNTIF(OFFSET(Z$13,_xlfn.FLOOR.MATH((ROW(Y70)-1)/5)*5,0,5),"&lt;&gt;0")</f>
        <v>0.37706003166831092</v>
      </c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</row>
    <row r="83" spans="1:76">
      <c r="A83" s="20" t="s">
        <v>14</v>
      </c>
      <c r="B83" s="26">
        <f>IF(correlations!B116&lt;&gt;0,'Modified Weights'!B$4,0)</f>
        <v>0.51761980439715483</v>
      </c>
      <c r="C83" s="26">
        <f>IF(correlations!C116&lt;&gt;0,'Modified Weights'!C$4,0)</f>
        <v>0</v>
      </c>
      <c r="D83" s="26">
        <f>IF(correlations!D116&lt;&gt;0,'Modified Weights'!D$4,0)</f>
        <v>0.47097212266638172</v>
      </c>
      <c r="E83" s="26">
        <f>IF(correlations!E116&lt;&gt;0,'Modified Weights'!E$4,0)</f>
        <v>0</v>
      </c>
      <c r="F83" s="26">
        <f>IF(correlations!F116&lt;&gt;0,'Modified Weights'!F$4,0)</f>
        <v>0.46411014776485626</v>
      </c>
      <c r="G83" s="26">
        <f>IF(correlations!G116&lt;&gt;0,'Modified Weights'!G$4,0)</f>
        <v>0</v>
      </c>
      <c r="H83" s="26">
        <f>IF(correlations!H116&lt;&gt;0,'Modified Weights'!H$4,0)</f>
        <v>0.40027450425381639</v>
      </c>
      <c r="I83" s="26">
        <f>IF(correlations!I116&lt;&gt;0,'Modified Weights'!I$4,0)</f>
        <v>0</v>
      </c>
      <c r="J83" s="26">
        <f>IF(correlations!J116&lt;&gt;0,'Modified Weights'!J$4,0)</f>
        <v>0.47549485227568483</v>
      </c>
      <c r="K83" s="26">
        <f>IF(correlations!K116&lt;&gt;0,'Modified Weights'!K$4,0)</f>
        <v>0.26365446983714974</v>
      </c>
      <c r="L83" s="26">
        <f>IF(correlations!L116&lt;&gt;0,'Modified Weights'!L$4,0)</f>
        <v>0.28275572409412869</v>
      </c>
      <c r="M83" s="26">
        <f>IF(correlations!M116&lt;&gt;0,'Modified Weights'!M$4,0)</f>
        <v>0.28040224837668803</v>
      </c>
      <c r="N83" s="26">
        <f>IF(correlations!N116&lt;&gt;0,'Modified Weights'!N$4,0)</f>
        <v>0</v>
      </c>
      <c r="O83" s="26">
        <f>IF(correlations!O116&lt;&gt;0,'Modified Weights'!O$4,0)</f>
        <v>0</v>
      </c>
      <c r="P83" s="26">
        <f>IF(correlations!P116&lt;&gt;0,'Modified Weights'!P$4,0)</f>
        <v>0.30413903573293405</v>
      </c>
      <c r="Q83" s="26">
        <f>IF(correlations!Q116&lt;&gt;0,'Modified Weights'!Q$4,0)</f>
        <v>0.48860698263640312</v>
      </c>
      <c r="R83" s="26">
        <f>IF(correlations!R116&lt;&gt;0,'Modified Weights'!R$4,0)</f>
        <v>0</v>
      </c>
      <c r="S83" s="26">
        <f>IF(correlations!S116&lt;&gt;0,'Modified Weights'!S$4,0)</f>
        <v>0.44902524381160436</v>
      </c>
      <c r="T83" s="26">
        <f>IF(correlations!T116&lt;&gt;0,'Modified Weights'!T$4,0)</f>
        <v>0</v>
      </c>
      <c r="U83" s="26">
        <f>IF(correlations!U116&lt;&gt;0,'Modified Weights'!U$4,0)</f>
        <v>0.43899155441463594</v>
      </c>
      <c r="V83" s="26">
        <f>IF(correlations!V116&lt;&gt;0,'Modified Weights'!V$4,0)</f>
        <v>0</v>
      </c>
      <c r="W83" s="26">
        <f>IF(correlations!W116&lt;&gt;0,'Modified Weights'!W$4,0)</f>
        <v>0.40859237613621341</v>
      </c>
      <c r="X83" s="26">
        <f>IF(correlations!X116&lt;&gt;0,'Modified Weights'!X$4,0)</f>
        <v>0</v>
      </c>
      <c r="Y83" s="26">
        <f>IF(correlations!Y116&lt;&gt;0,'Modified Weights'!Y$4,0)</f>
        <v>0</v>
      </c>
      <c r="Z83" s="26">
        <f>IF(correlations!Z116&lt;&gt;0,'Modified Weights'!Z$4,0)</f>
        <v>0</v>
      </c>
      <c r="AA83" s="26"/>
      <c r="AB83" s="60">
        <f t="shared" ca="1" si="39"/>
        <v>0.50531370477520698</v>
      </c>
      <c r="AC83" s="60">
        <f t="shared" ref="AC83:AC146" ca="1" si="50">SUMIF(OFFSET(C$13,_xlfn.FLOOR.MATH((ROW(B71)-1)/5)*5,0,5),"&lt;&gt;0")/COUNTIF(OFFSET(C$13,_xlfn.FLOOR.MATH((ROW(B71)-1)/5)*5,0,5),"&lt;&gt;0")</f>
        <v>0.41611693784573262</v>
      </c>
      <c r="AD83" s="60">
        <f t="shared" ref="AD83:AD146" ca="1" si="51">SUMIF(OFFSET(D$13,_xlfn.FLOOR.MATH((ROW(C71)-1)/5)*5,0,5),"&lt;&gt;0")/COUNTIF(OFFSET(D$13,_xlfn.FLOOR.MATH((ROW(C71)-1)/5)*5,0,5),"&lt;&gt;0")</f>
        <v>0.50190264790732231</v>
      </c>
      <c r="AE83" s="60">
        <f t="shared" ref="AE83:AE146" ca="1" si="52">SUMIF(OFFSET(E$13,_xlfn.FLOOR.MATH((ROW(D71)-1)/5)*5,0,5),"&lt;&gt;0")/COUNTIF(OFFSET(E$13,_xlfn.FLOOR.MATH((ROW(D71)-1)/5)*5,0,5),"&lt;&gt;0")</f>
        <v>0.40018776424564173</v>
      </c>
      <c r="AF83" s="60">
        <f t="shared" ref="AF83:AF146" ca="1" si="53">SUMIF(OFFSET(F$13,_xlfn.FLOOR.MATH((ROW(E71)-1)/5)*5,0,5),"&lt;&gt;0")/COUNTIF(OFFSET(F$13,_xlfn.FLOOR.MATH((ROW(E71)-1)/5)*5,0,5),"&lt;&gt;0")</f>
        <v>0.43198315040028373</v>
      </c>
      <c r="AG83" s="60">
        <f t="shared" ref="AG83:AG146" ca="1" si="54">SUMIF(OFFSET(G$13,_xlfn.FLOOR.MATH((ROW(F71)-1)/5)*5,0,5),"&lt;&gt;0")/COUNTIF(OFFSET(G$13,_xlfn.FLOOR.MATH((ROW(F71)-1)/5)*5,0,5),"&lt;&gt;0")</f>
        <v>0.53906585139435703</v>
      </c>
      <c r="AH83" s="60">
        <f t="shared" ref="AH83:AH146" ca="1" si="55">SUMIF(OFFSET(H$13,_xlfn.FLOOR.MATH((ROW(G71)-1)/5)*5,0,5),"&lt;&gt;0")/COUNTIF(OFFSET(H$13,_xlfn.FLOOR.MATH((ROW(G71)-1)/5)*5,0,5),"&lt;&gt;0")</f>
        <v>0.30633345864043959</v>
      </c>
      <c r="AI83" s="60">
        <f t="shared" ref="AI83:AI146" ca="1" si="56">SUMIF(OFFSET(I$13,_xlfn.FLOOR.MATH((ROW(H71)-1)/5)*5,0,5),"&lt;&gt;0")/COUNTIF(OFFSET(I$13,_xlfn.FLOOR.MATH((ROW(H71)-1)/5)*5,0,5),"&lt;&gt;0")</f>
        <v>0.27577596099760515</v>
      </c>
      <c r="AJ83" s="60">
        <f t="shared" ref="AJ83:AJ146" ca="1" si="57">SUMIF(OFFSET(J$13,_xlfn.FLOOR.MATH((ROW(I71)-1)/5)*5,0,5),"&lt;&gt;0")/COUNTIF(OFFSET(J$13,_xlfn.FLOOR.MATH((ROW(I71)-1)/5)*5,0,5),"&lt;&gt;0")</f>
        <v>0.47560287682080898</v>
      </c>
      <c r="AK83" s="60">
        <f t="shared" ref="AK83:AK146" ca="1" si="58">SUMIF(OFFSET(K$13,_xlfn.FLOOR.MATH((ROW(J71)-1)/5)*5,0,5),"&lt;&gt;0")/COUNTIF(OFFSET(K$13,_xlfn.FLOOR.MATH((ROW(J71)-1)/5)*5,0,5),"&lt;&gt;0")</f>
        <v>0.26227792111123782</v>
      </c>
      <c r="AL83" s="60">
        <f t="shared" ref="AL83:AL146" ca="1" si="59">SUMIF(OFFSET(L$13,_xlfn.FLOOR.MATH((ROW(K71)-1)/5)*5,0,5),"&lt;&gt;0")/COUNTIF(OFFSET(L$13,_xlfn.FLOOR.MATH((ROW(K71)-1)/5)*5,0,5),"&lt;&gt;0")</f>
        <v>0.29122112112192727</v>
      </c>
      <c r="AM83" s="60">
        <f t="shared" ref="AM83:AM146" ca="1" si="60">SUMIF(OFFSET(M$13,_xlfn.FLOOR.MATH((ROW(L71)-1)/5)*5,0,5),"&lt;&gt;0")/COUNTIF(OFFSET(M$13,_xlfn.FLOOR.MATH((ROW(L71)-1)/5)*5,0,5),"&lt;&gt;0")</f>
        <v>0.28763114439600979</v>
      </c>
      <c r="AN83" s="60">
        <f t="shared" ref="AN83:AN146" ca="1" si="61">SUMIF(OFFSET(N$13,_xlfn.FLOOR.MATH((ROW(M71)-1)/5)*5,0,5),"&lt;&gt;0")/COUNTIF(OFFSET(N$13,_xlfn.FLOOR.MATH((ROW(M71)-1)/5)*5,0,5),"&lt;&gt;0")</f>
        <v>0.30704517524504238</v>
      </c>
      <c r="AO83" s="60">
        <f t="shared" ref="AO83:AO146" ca="1" si="62">SUMIF(OFFSET(O$13,_xlfn.FLOOR.MATH((ROW(N71)-1)/5)*5,0,5),"&lt;&gt;0")/COUNTIF(OFFSET(O$13,_xlfn.FLOOR.MATH((ROW(N71)-1)/5)*5,0,5),"&lt;&gt;0")</f>
        <v>0.56102555243062613</v>
      </c>
      <c r="AP83" s="60">
        <f t="shared" ref="AP83:AP146" ca="1" si="63">SUMIF(OFFSET(P$13,_xlfn.FLOOR.MATH((ROW(O71)-1)/5)*5,0,5),"&lt;&gt;0")/COUNTIF(OFFSET(P$13,_xlfn.FLOOR.MATH((ROW(O71)-1)/5)*5,0,5),"&lt;&gt;0")</f>
        <v>0.32703253753564859</v>
      </c>
      <c r="AQ83" s="60">
        <f t="shared" ref="AQ83:AQ146" ca="1" si="64">SUMIF(OFFSET(Q$13,_xlfn.FLOOR.MATH((ROW(P71)-1)/5)*5,0,5),"&lt;&gt;0")/COUNTIF(OFFSET(Q$13,_xlfn.FLOOR.MATH((ROW(P71)-1)/5)*5,0,5),"&lt;&gt;0")</f>
        <v>0.44019207414340766</v>
      </c>
      <c r="AR83" s="60">
        <f t="shared" ca="1" si="41"/>
        <v>0.49300760515325925</v>
      </c>
      <c r="AS83" s="60">
        <f t="shared" ca="1" si="42"/>
        <v>0.41085041639212277</v>
      </c>
      <c r="AT83" s="60">
        <f t="shared" ca="1" si="43"/>
        <v>0.47744885640445511</v>
      </c>
      <c r="AU83" s="60">
        <f t="shared" ca="1" si="44"/>
        <v>0.38027131666276937</v>
      </c>
      <c r="AV83" s="60">
        <f t="shared" ca="1" si="45"/>
        <v>0.18687032700690312</v>
      </c>
      <c r="AW83" s="60">
        <f t="shared" ca="1" si="46"/>
        <v>0.34615986550010625</v>
      </c>
      <c r="AX83" s="60">
        <f t="shared" ca="1" si="47"/>
        <v>0.53292114422159176</v>
      </c>
      <c r="AY83" s="60">
        <f t="shared" ca="1" si="48"/>
        <v>0.51816767669891484</v>
      </c>
      <c r="AZ83" s="60">
        <f t="shared" ca="1" si="49"/>
        <v>0.37706003166831092</v>
      </c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</row>
    <row r="84" spans="1:76">
      <c r="A84" s="5" t="str">
        <f t="shared" ref="A84:A87" si="65">A83</f>
        <v>120: The Lord of the Rings: The Fellowship of the Ring (2001)</v>
      </c>
      <c r="B84" s="26">
        <f>IF(correlations!B117&lt;&gt;0,'Modified Weights'!B$5,0)</f>
        <v>0.49300760515325925</v>
      </c>
      <c r="C84" s="26">
        <f>IF(correlations!C117&lt;&gt;0,'Modified Weights'!C$5,0)</f>
        <v>0.42223642660835542</v>
      </c>
      <c r="D84" s="26">
        <f>IF(correlations!D117&lt;&gt;0,'Modified Weights'!D$5,0)</f>
        <v>0</v>
      </c>
      <c r="E84" s="26">
        <f>IF(correlations!E117&lt;&gt;0,'Modified Weights'!E$5,0)</f>
        <v>0</v>
      </c>
      <c r="F84" s="26">
        <f>IF(correlations!F117&lt;&gt;0,'Modified Weights'!F$5,0)</f>
        <v>0.43899155441463594</v>
      </c>
      <c r="G84" s="26">
        <f>IF(correlations!G117&lt;&gt;0,'Modified Weights'!G$5,0)</f>
        <v>0</v>
      </c>
      <c r="H84" s="26">
        <f>IF(correlations!H117&lt;&gt;0,'Modified Weights'!H$5,0)</f>
        <v>0.24769327229404767</v>
      </c>
      <c r="I84" s="26">
        <f>IF(correlations!I117&lt;&gt;0,'Modified Weights'!I$5,0)</f>
        <v>0</v>
      </c>
      <c r="J84" s="26">
        <f>IF(correlations!J117&lt;&gt;0,'Modified Weights'!J$5,0)</f>
        <v>0</v>
      </c>
      <c r="K84" s="26">
        <f>IF(correlations!K117&lt;&gt;0,'Modified Weights'!K$5,0)</f>
        <v>0.25886569181649749</v>
      </c>
      <c r="L84" s="26">
        <f>IF(correlations!L117&lt;&gt;0,'Modified Weights'!L$5,0)</f>
        <v>0.27833468677407003</v>
      </c>
      <c r="M84" s="26">
        <f>IF(correlations!M117&lt;&gt;0,'Modified Weights'!M$5,0)</f>
        <v>0.26442478716072465</v>
      </c>
      <c r="N84" s="26">
        <f>IF(correlations!N117&lt;&gt;0,'Modified Weights'!N$5,0)</f>
        <v>0.290591240789001</v>
      </c>
      <c r="O84" s="26">
        <f>IF(correlations!O117&lt;&gt;0,'Modified Weights'!O$5,0)</f>
        <v>0.53906585139435703</v>
      </c>
      <c r="P84" s="26">
        <f>IF(correlations!P117&lt;&gt;0,'Modified Weights'!P$5,0)</f>
        <v>0</v>
      </c>
      <c r="Q84" s="26">
        <f>IF(correlations!Q117&lt;&gt;0,'Modified Weights'!Q$5,0)</f>
        <v>0.47571090136593314</v>
      </c>
      <c r="R84" s="26">
        <f>IF(correlations!R117&lt;&gt;0,'Modified Weights'!R$5,0)</f>
        <v>0</v>
      </c>
      <c r="S84" s="26">
        <f>IF(correlations!S117&lt;&gt;0,'Modified Weights'!S$5,0)</f>
        <v>0</v>
      </c>
      <c r="T84" s="26">
        <f>IF(correlations!T117&lt;&gt;0,'Modified Weights'!T$5,0)</f>
        <v>0</v>
      </c>
      <c r="U84" s="26">
        <f>IF(correlations!U117&lt;&gt;0,'Modified Weights'!U$5,0)</f>
        <v>0.40380887559327872</v>
      </c>
      <c r="V84" s="26">
        <f>IF(correlations!V117&lt;&gt;0,'Modified Weights'!V$5,0)</f>
        <v>0</v>
      </c>
      <c r="W84" s="26">
        <f>IF(correlations!W117&lt;&gt;0,'Modified Weights'!W$5,0)</f>
        <v>0.31571202585390812</v>
      </c>
      <c r="X84" s="26">
        <f>IF(correlations!X117&lt;&gt;0,'Modified Weights'!X$5,0)</f>
        <v>0.47497369617752921</v>
      </c>
      <c r="Y84" s="26">
        <f>IF(correlations!Y117&lt;&gt;0,'Modified Weights'!Y$5,0)</f>
        <v>0</v>
      </c>
      <c r="Z84" s="26">
        <f>IF(correlations!Z117&lt;&gt;0,'Modified Weights'!Z$5,0)</f>
        <v>0.37985626502293046</v>
      </c>
      <c r="AA84" s="26"/>
      <c r="AB84" s="60">
        <f t="shared" ca="1" si="39"/>
        <v>0.50531370477520698</v>
      </c>
      <c r="AC84" s="60">
        <f t="shared" ca="1" si="50"/>
        <v>0.41611693784573262</v>
      </c>
      <c r="AD84" s="60">
        <f t="shared" ca="1" si="51"/>
        <v>0.50190264790732231</v>
      </c>
      <c r="AE84" s="60">
        <f t="shared" ca="1" si="52"/>
        <v>0.40018776424564173</v>
      </c>
      <c r="AF84" s="60">
        <f t="shared" ca="1" si="53"/>
        <v>0.43198315040028373</v>
      </c>
      <c r="AG84" s="60">
        <f t="shared" ca="1" si="54"/>
        <v>0.53906585139435703</v>
      </c>
      <c r="AH84" s="60">
        <f t="shared" ca="1" si="55"/>
        <v>0.30633345864043959</v>
      </c>
      <c r="AI84" s="60">
        <f t="shared" ca="1" si="56"/>
        <v>0.27577596099760515</v>
      </c>
      <c r="AJ84" s="60">
        <f t="shared" ca="1" si="57"/>
        <v>0.47560287682080898</v>
      </c>
      <c r="AK84" s="60">
        <f t="shared" ca="1" si="58"/>
        <v>0.26227792111123782</v>
      </c>
      <c r="AL84" s="60">
        <f t="shared" ca="1" si="59"/>
        <v>0.29122112112192727</v>
      </c>
      <c r="AM84" s="60">
        <f t="shared" ca="1" si="60"/>
        <v>0.28763114439600979</v>
      </c>
      <c r="AN84" s="60">
        <f t="shared" ca="1" si="61"/>
        <v>0.30704517524504238</v>
      </c>
      <c r="AO84" s="60">
        <f t="shared" ca="1" si="62"/>
        <v>0.56102555243062613</v>
      </c>
      <c r="AP84" s="60">
        <f t="shared" ca="1" si="63"/>
        <v>0.32703253753564859</v>
      </c>
      <c r="AQ84" s="60">
        <f t="shared" ca="1" si="64"/>
        <v>0.44019207414340766</v>
      </c>
      <c r="AR84" s="60">
        <f t="shared" ca="1" si="41"/>
        <v>0.49300760515325925</v>
      </c>
      <c r="AS84" s="60">
        <f t="shared" ca="1" si="42"/>
        <v>0.41085041639212277</v>
      </c>
      <c r="AT84" s="60">
        <f t="shared" ca="1" si="43"/>
        <v>0.47744885640445511</v>
      </c>
      <c r="AU84" s="60">
        <f t="shared" ca="1" si="44"/>
        <v>0.38027131666276937</v>
      </c>
      <c r="AV84" s="60">
        <f t="shared" ca="1" si="45"/>
        <v>0.18687032700690312</v>
      </c>
      <c r="AW84" s="60">
        <f t="shared" ca="1" si="46"/>
        <v>0.34615986550010625</v>
      </c>
      <c r="AX84" s="60">
        <f t="shared" ca="1" si="47"/>
        <v>0.53292114422159176</v>
      </c>
      <c r="AY84" s="60">
        <f t="shared" ca="1" si="48"/>
        <v>0.51816767669891484</v>
      </c>
      <c r="AZ84" s="60">
        <f t="shared" ca="1" si="49"/>
        <v>0.37706003166831092</v>
      </c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</row>
    <row r="85" spans="1:76">
      <c r="A85" s="5" t="str">
        <f t="shared" si="65"/>
        <v>120: The Lord of the Rings: The Fellowship of the Ring (2001)</v>
      </c>
      <c r="B85" s="26">
        <f>IF(correlations!B118&lt;&gt;0,'Modified Weights'!B$6,0)</f>
        <v>0</v>
      </c>
      <c r="C85" s="26">
        <f>IF(correlations!C118&lt;&gt;0,'Modified Weights'!C$6,0)</f>
        <v>0.41443820151070604</v>
      </c>
      <c r="D85" s="26">
        <f>IF(correlations!D118&lt;&gt;0,'Modified Weights'!D$6,0)</f>
        <v>0</v>
      </c>
      <c r="E85" s="26">
        <f>IF(correlations!E118&lt;&gt;0,'Modified Weights'!E$6,0)</f>
        <v>0.28275572409412869</v>
      </c>
      <c r="F85" s="26">
        <f>IF(correlations!F118&lt;&gt;0,'Modified Weights'!F$6,0)</f>
        <v>0.40027450425381639</v>
      </c>
      <c r="G85" s="26">
        <f>IF(correlations!G118&lt;&gt;0,'Modified Weights'!G$6,0)</f>
        <v>0</v>
      </c>
      <c r="H85" s="26">
        <f>IF(correlations!H118&lt;&gt;0,'Modified Weights'!H$6,0)</f>
        <v>0.2271298649307886</v>
      </c>
      <c r="I85" s="26">
        <f>IF(correlations!I118&lt;&gt;0,'Modified Weights'!I$6,0)</f>
        <v>0.22921932957789437</v>
      </c>
      <c r="J85" s="26">
        <f>IF(correlations!J118&lt;&gt;0,'Modified Weights'!J$6,0)</f>
        <v>0</v>
      </c>
      <c r="K85" s="26">
        <f>IF(correlations!K118&lt;&gt;0,'Modified Weights'!K$6,0)</f>
        <v>0</v>
      </c>
      <c r="L85" s="26">
        <f>IF(correlations!L118&lt;&gt;0,'Modified Weights'!L$6,0)</f>
        <v>0</v>
      </c>
      <c r="M85" s="26">
        <f>IF(correlations!M118&lt;&gt;0,'Modified Weights'!M$6,0)</f>
        <v>0</v>
      </c>
      <c r="N85" s="26">
        <f>IF(correlations!N118&lt;&gt;0,'Modified Weights'!N$6,0)</f>
        <v>0</v>
      </c>
      <c r="O85" s="26">
        <f>IF(correlations!O118&lt;&gt;0,'Modified Weights'!O$6,0)</f>
        <v>0</v>
      </c>
      <c r="P85" s="26">
        <f>IF(correlations!P118&lt;&gt;0,'Modified Weights'!P$6,0)</f>
        <v>0</v>
      </c>
      <c r="Q85" s="26">
        <f>IF(correlations!Q118&lt;&gt;0,'Modified Weights'!Q$6,0)</f>
        <v>0.42322462884387124</v>
      </c>
      <c r="R85" s="26">
        <f>IF(correlations!R118&lt;&gt;0,'Modified Weights'!R$6,0)</f>
        <v>0</v>
      </c>
      <c r="S85" s="26">
        <f>IF(correlations!S118&lt;&gt;0,'Modified Weights'!S$6,0)</f>
        <v>0.37267558897264119</v>
      </c>
      <c r="T85" s="26">
        <f>IF(correlations!T118&lt;&gt;0,'Modified Weights'!T$6,0)</f>
        <v>0</v>
      </c>
      <c r="U85" s="26">
        <f>IF(correlations!U118&lt;&gt;0,'Modified Weights'!U$6,0)</f>
        <v>0.30580326092025339</v>
      </c>
      <c r="V85" s="26">
        <f>IF(correlations!V118&lt;&gt;0,'Modified Weights'!V$6,0)</f>
        <v>0.14601110225769576</v>
      </c>
      <c r="W85" s="26">
        <f>IF(correlations!W118&lt;&gt;0,'Modified Weights'!W$6,0)</f>
        <v>0.26252037536330569</v>
      </c>
      <c r="X85" s="26">
        <f>IF(correlations!X118&lt;&gt;0,'Modified Weights'!X$6,0)</f>
        <v>0.45527378286540937</v>
      </c>
      <c r="Y85" s="26">
        <f>IF(correlations!Y118&lt;&gt;0,'Modified Weights'!Y$6,0)</f>
        <v>0.46411014776485626</v>
      </c>
      <c r="Z85" s="26">
        <f>IF(correlations!Z118&lt;&gt;0,'Modified Weights'!Z$6,0)</f>
        <v>0.37426379831369133</v>
      </c>
      <c r="AA85" s="26"/>
      <c r="AB85" s="60">
        <f t="shared" ca="1" si="39"/>
        <v>0.50531370477520698</v>
      </c>
      <c r="AC85" s="60">
        <f t="shared" ca="1" si="50"/>
        <v>0.41611693784573262</v>
      </c>
      <c r="AD85" s="60">
        <f t="shared" ca="1" si="51"/>
        <v>0.50190264790732231</v>
      </c>
      <c r="AE85" s="60">
        <f t="shared" ca="1" si="52"/>
        <v>0.40018776424564173</v>
      </c>
      <c r="AF85" s="60">
        <f t="shared" ca="1" si="53"/>
        <v>0.43198315040028373</v>
      </c>
      <c r="AG85" s="60">
        <f t="shared" ca="1" si="54"/>
        <v>0.53906585139435703</v>
      </c>
      <c r="AH85" s="60">
        <f t="shared" ca="1" si="55"/>
        <v>0.30633345864043959</v>
      </c>
      <c r="AI85" s="60">
        <f t="shared" ca="1" si="56"/>
        <v>0.27577596099760515</v>
      </c>
      <c r="AJ85" s="60">
        <f t="shared" ca="1" si="57"/>
        <v>0.47560287682080898</v>
      </c>
      <c r="AK85" s="60">
        <f t="shared" ca="1" si="58"/>
        <v>0.26227792111123782</v>
      </c>
      <c r="AL85" s="60">
        <f t="shared" ca="1" si="59"/>
        <v>0.29122112112192727</v>
      </c>
      <c r="AM85" s="60">
        <f t="shared" ca="1" si="60"/>
        <v>0.28763114439600979</v>
      </c>
      <c r="AN85" s="60">
        <f t="shared" ca="1" si="61"/>
        <v>0.30704517524504238</v>
      </c>
      <c r="AO85" s="60">
        <f t="shared" ca="1" si="62"/>
        <v>0.56102555243062613</v>
      </c>
      <c r="AP85" s="60">
        <f t="shared" ca="1" si="63"/>
        <v>0.32703253753564859</v>
      </c>
      <c r="AQ85" s="60">
        <f t="shared" ca="1" si="64"/>
        <v>0.44019207414340766</v>
      </c>
      <c r="AR85" s="60">
        <f t="shared" ca="1" si="41"/>
        <v>0.49300760515325925</v>
      </c>
      <c r="AS85" s="60">
        <f t="shared" ca="1" si="42"/>
        <v>0.41085041639212277</v>
      </c>
      <c r="AT85" s="60">
        <f t="shared" ca="1" si="43"/>
        <v>0.47744885640445511</v>
      </c>
      <c r="AU85" s="60">
        <f t="shared" ca="1" si="44"/>
        <v>0.38027131666276937</v>
      </c>
      <c r="AV85" s="60">
        <f t="shared" ca="1" si="45"/>
        <v>0.18687032700690312</v>
      </c>
      <c r="AW85" s="60">
        <f t="shared" ca="1" si="46"/>
        <v>0.34615986550010625</v>
      </c>
      <c r="AX85" s="60">
        <f t="shared" ca="1" si="47"/>
        <v>0.53292114422159176</v>
      </c>
      <c r="AY85" s="60">
        <f t="shared" ca="1" si="48"/>
        <v>0.51816767669891484</v>
      </c>
      <c r="AZ85" s="60">
        <f t="shared" ca="1" si="49"/>
        <v>0.37706003166831092</v>
      </c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</row>
    <row r="86" spans="1:76">
      <c r="A86" s="5" t="str">
        <f t="shared" si="65"/>
        <v>120: The Lord of the Rings: The Fellowship of the Ring (2001)</v>
      </c>
      <c r="B86" s="26">
        <f>IF(correlations!B119&lt;&gt;0,'Modified Weights'!B$7,0)</f>
        <v>0</v>
      </c>
      <c r="C86" s="26">
        <f>IF(correlations!C119&lt;&gt;0,'Modified Weights'!C$7,0)</f>
        <v>0.41167618541813644</v>
      </c>
      <c r="D86" s="26">
        <f>IF(correlations!D119&lt;&gt;0,'Modified Weights'!D$7,0)</f>
        <v>0.36756756756756787</v>
      </c>
      <c r="E86" s="26">
        <f>IF(correlations!E119&lt;&gt;0,'Modified Weights'!E$7,0)</f>
        <v>0</v>
      </c>
      <c r="F86" s="26">
        <f>IF(correlations!F119&lt;&gt;0,'Modified Weights'!F$7,0)</f>
        <v>0.37985626502293046</v>
      </c>
      <c r="G86" s="26">
        <f>IF(correlations!G119&lt;&gt;0,'Modified Weights'!G$7,0)</f>
        <v>0</v>
      </c>
      <c r="H86" s="26">
        <f>IF(correlations!H119&lt;&gt;0,'Modified Weights'!H$7,0)</f>
        <v>0.19365960183726966</v>
      </c>
      <c r="I86" s="26">
        <f>IF(correlations!I119&lt;&gt;0,'Modified Weights'!I$7,0)</f>
        <v>0.21476007349626267</v>
      </c>
      <c r="J86" s="26">
        <f>IF(correlations!J119&lt;&gt;0,'Modified Weights'!J$7,0)</f>
        <v>0</v>
      </c>
      <c r="K86" s="26">
        <f>IF(correlations!K119&lt;&gt;0,'Modified Weights'!K$7,0)</f>
        <v>0.21087949693739588</v>
      </c>
      <c r="L86" s="26">
        <f>IF(correlations!L119&lt;&gt;0,'Modified Weights'!L$7,0)</f>
        <v>0</v>
      </c>
      <c r="M86" s="26">
        <f>IF(correlations!M119&lt;&gt;0,'Modified Weights'!M$7,0)</f>
        <v>0.19710516591041297</v>
      </c>
      <c r="N86" s="26">
        <f>IF(correlations!N119&lt;&gt;0,'Modified Weights'!N$7,0)</f>
        <v>0</v>
      </c>
      <c r="O86" s="26">
        <f>IF(correlations!O119&lt;&gt;0,'Modified Weights'!O$7,0)</f>
        <v>0.47549485227568483</v>
      </c>
      <c r="P86" s="26">
        <f>IF(correlations!P119&lt;&gt;0,'Modified Weights'!P$7,0)</f>
        <v>0.26252037536330569</v>
      </c>
      <c r="Q86" s="26">
        <f>IF(correlations!Q119&lt;&gt;0,'Modified Weights'!Q$7,0)</f>
        <v>0.37322578372742299</v>
      </c>
      <c r="R86" s="26">
        <f>IF(correlations!R119&lt;&gt;0,'Modified Weights'!R$7,0)</f>
        <v>0</v>
      </c>
      <c r="S86" s="26">
        <f>IF(correlations!S119&lt;&gt;0,'Modified Weights'!S$7,0)</f>
        <v>0</v>
      </c>
      <c r="T86" s="26">
        <f>IF(correlations!T119&lt;&gt;0,'Modified Weights'!T$7,0)</f>
        <v>0.40380887559327872</v>
      </c>
      <c r="U86" s="26">
        <f>IF(correlations!U119&lt;&gt;0,'Modified Weights'!U$7,0)</f>
        <v>0.28039233696684568</v>
      </c>
      <c r="V86" s="26">
        <f>IF(correlations!V119&lt;&gt;0,'Modified Weights'!V$7,0)</f>
        <v>0.14367186460137429</v>
      </c>
      <c r="W86" s="26">
        <f>IF(correlations!W119&lt;&gt;0,'Modified Weights'!W$7,0)</f>
        <v>0.24072770522228643</v>
      </c>
      <c r="X86" s="26">
        <f>IF(correlations!X119&lt;&gt;0,'Modified Weights'!X$7,0)</f>
        <v>0</v>
      </c>
      <c r="Y86" s="26">
        <f>IF(correlations!Y119&lt;&gt;0,'Modified Weights'!Y$7,0)</f>
        <v>0.42322462884387124</v>
      </c>
      <c r="Z86" s="26">
        <f>IF(correlations!Z119&lt;&gt;0,'Modified Weights'!Z$7,0)</f>
        <v>0</v>
      </c>
      <c r="AA86" s="26"/>
      <c r="AB86" s="60">
        <f t="shared" ca="1" si="39"/>
        <v>0.50531370477520698</v>
      </c>
      <c r="AC86" s="60">
        <f t="shared" ca="1" si="50"/>
        <v>0.41611693784573262</v>
      </c>
      <c r="AD86" s="60">
        <f t="shared" ca="1" si="51"/>
        <v>0.50190264790732231</v>
      </c>
      <c r="AE86" s="60">
        <f t="shared" ca="1" si="52"/>
        <v>0.40018776424564173</v>
      </c>
      <c r="AF86" s="60">
        <f t="shared" ca="1" si="53"/>
        <v>0.43198315040028373</v>
      </c>
      <c r="AG86" s="60">
        <f t="shared" ca="1" si="54"/>
        <v>0.53906585139435703</v>
      </c>
      <c r="AH86" s="60">
        <f t="shared" ca="1" si="55"/>
        <v>0.30633345864043959</v>
      </c>
      <c r="AI86" s="60">
        <f t="shared" ca="1" si="56"/>
        <v>0.27577596099760515</v>
      </c>
      <c r="AJ86" s="60">
        <f t="shared" ca="1" si="57"/>
        <v>0.47560287682080898</v>
      </c>
      <c r="AK86" s="60">
        <f t="shared" ca="1" si="58"/>
        <v>0.26227792111123782</v>
      </c>
      <c r="AL86" s="60">
        <f t="shared" ca="1" si="59"/>
        <v>0.29122112112192727</v>
      </c>
      <c r="AM86" s="60">
        <f t="shared" ca="1" si="60"/>
        <v>0.28763114439600979</v>
      </c>
      <c r="AN86" s="60">
        <f t="shared" ca="1" si="61"/>
        <v>0.30704517524504238</v>
      </c>
      <c r="AO86" s="60">
        <f t="shared" ca="1" si="62"/>
        <v>0.56102555243062613</v>
      </c>
      <c r="AP86" s="60">
        <f t="shared" ca="1" si="63"/>
        <v>0.32703253753564859</v>
      </c>
      <c r="AQ86" s="60">
        <f t="shared" ca="1" si="64"/>
        <v>0.44019207414340766</v>
      </c>
      <c r="AR86" s="60">
        <f t="shared" ca="1" si="41"/>
        <v>0.49300760515325925</v>
      </c>
      <c r="AS86" s="60">
        <f t="shared" ca="1" si="42"/>
        <v>0.41085041639212277</v>
      </c>
      <c r="AT86" s="60">
        <f t="shared" ca="1" si="43"/>
        <v>0.47744885640445511</v>
      </c>
      <c r="AU86" s="60">
        <f t="shared" ca="1" si="44"/>
        <v>0.38027131666276937</v>
      </c>
      <c r="AV86" s="60">
        <f t="shared" ca="1" si="45"/>
        <v>0.18687032700690312</v>
      </c>
      <c r="AW86" s="60">
        <f t="shared" ca="1" si="46"/>
        <v>0.34615986550010625</v>
      </c>
      <c r="AX86" s="60">
        <f t="shared" ca="1" si="47"/>
        <v>0.53292114422159176</v>
      </c>
      <c r="AY86" s="60">
        <f t="shared" ca="1" si="48"/>
        <v>0.51816767669891484</v>
      </c>
      <c r="AZ86" s="60">
        <f t="shared" ca="1" si="49"/>
        <v>0.37706003166831092</v>
      </c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</row>
    <row r="87" spans="1:76">
      <c r="A87" s="5" t="str">
        <f t="shared" si="65"/>
        <v>120: The Lord of the Rings: The Fellowship of the Ring (2001)</v>
      </c>
      <c r="B87" s="26">
        <f>IF(correlations!B120&lt;&gt;0,'Modified Weights'!B$3,0)</f>
        <v>0</v>
      </c>
      <c r="C87" s="26">
        <f>IF(correlations!C120&lt;&gt;0,'Modified Weights'!C$3,0)</f>
        <v>0</v>
      </c>
      <c r="D87" s="26">
        <f>IF(correlations!D120&lt;&gt;0,'Modified Weights'!D$3,0)</f>
        <v>0.66716825348801723</v>
      </c>
      <c r="E87" s="26">
        <f>IF(correlations!E120&lt;&gt;0,'Modified Weights'!E$3,0)</f>
        <v>0.51761980439715483</v>
      </c>
      <c r="F87" s="26">
        <f>IF(correlations!F120&lt;&gt;0,'Modified Weights'!F$3,0)</f>
        <v>0.47668328054517961</v>
      </c>
      <c r="G87" s="26">
        <f>IF(correlations!G120&lt;&gt;0,'Modified Weights'!G$3,0)</f>
        <v>0.53906585139435703</v>
      </c>
      <c r="H87" s="26">
        <f>IF(correlations!H120&lt;&gt;0,'Modified Weights'!H$3,0)</f>
        <v>0.46291004988627577</v>
      </c>
      <c r="I87" s="26">
        <f>IF(correlations!I120&lt;&gt;0,'Modified Weights'!I$3,0)</f>
        <v>0.38334847991865839</v>
      </c>
      <c r="J87" s="26">
        <f>IF(correlations!J120&lt;&gt;0,'Modified Weights'!J$3,0)</f>
        <v>0.47571090136593314</v>
      </c>
      <c r="K87" s="26">
        <f>IF(correlations!K120&lt;&gt;0,'Modified Weights'!K$3,0)</f>
        <v>0.31571202585390812</v>
      </c>
      <c r="L87" s="26">
        <f>IF(correlations!L120&lt;&gt;0,'Modified Weights'!L$3,0)</f>
        <v>0.31257295249758305</v>
      </c>
      <c r="M87" s="26">
        <f>IF(correlations!M120&lt;&gt;0,'Modified Weights'!M$3,0)</f>
        <v>0.40859237613621341</v>
      </c>
      <c r="N87" s="26">
        <f>IF(correlations!N120&lt;&gt;0,'Modified Weights'!N$3,0)</f>
        <v>0.32349910970108381</v>
      </c>
      <c r="O87" s="26">
        <f>IF(correlations!O120&lt;&gt;0,'Modified Weights'!O$3,0)</f>
        <v>0.66851595362183669</v>
      </c>
      <c r="P87" s="26">
        <f>IF(correlations!P120&lt;&gt;0,'Modified Weights'!P$3,0)</f>
        <v>0.41443820151070604</v>
      </c>
      <c r="Q87" s="26">
        <f>IF(correlations!Q120&lt;&gt;0,'Modified Weights'!Q$3,0)</f>
        <v>0</v>
      </c>
      <c r="R87" s="26">
        <f>IF(correlations!R120&lt;&gt;0,'Modified Weights'!R$3,0)</f>
        <v>0.49300760515325925</v>
      </c>
      <c r="S87" s="26">
        <f>IF(correlations!S120&lt;&gt;0,'Modified Weights'!S$3,0)</f>
        <v>0</v>
      </c>
      <c r="T87" s="26">
        <f>IF(correlations!T120&lt;&gt;0,'Modified Weights'!T$3,0)</f>
        <v>0.55108883721563151</v>
      </c>
      <c r="U87" s="26">
        <f>IF(correlations!U120&lt;&gt;0,'Modified Weights'!U$3,0)</f>
        <v>0.47236055541883315</v>
      </c>
      <c r="V87" s="26">
        <f>IF(correlations!V120&lt;&gt;0,'Modified Weights'!V$3,0)</f>
        <v>0.27092801416163931</v>
      </c>
      <c r="W87" s="26">
        <f>IF(correlations!W120&lt;&gt;0,'Modified Weights'!W$3,0)</f>
        <v>0.50324684492481753</v>
      </c>
      <c r="X87" s="26">
        <f>IF(correlations!X120&lt;&gt;0,'Modified Weights'!X$3,0)</f>
        <v>0.66851595362183669</v>
      </c>
      <c r="Y87" s="26">
        <f>IF(correlations!Y120&lt;&gt;0,'Modified Weights'!Y$3,0)</f>
        <v>0.66716825348801723</v>
      </c>
      <c r="Z87" s="26">
        <f>IF(correlations!Z120&lt;&gt;0,'Modified Weights'!Z$3,0)</f>
        <v>0</v>
      </c>
      <c r="AA87" s="26"/>
      <c r="AB87" s="60">
        <f t="shared" ca="1" si="39"/>
        <v>0.50531370477520698</v>
      </c>
      <c r="AC87" s="60">
        <f t="shared" ca="1" si="50"/>
        <v>0.41611693784573262</v>
      </c>
      <c r="AD87" s="60">
        <f t="shared" ca="1" si="51"/>
        <v>0.50190264790732231</v>
      </c>
      <c r="AE87" s="60">
        <f t="shared" ca="1" si="52"/>
        <v>0.40018776424564173</v>
      </c>
      <c r="AF87" s="60">
        <f t="shared" ca="1" si="53"/>
        <v>0.43198315040028373</v>
      </c>
      <c r="AG87" s="60">
        <f t="shared" ca="1" si="54"/>
        <v>0.53906585139435703</v>
      </c>
      <c r="AH87" s="60">
        <f t="shared" ca="1" si="55"/>
        <v>0.30633345864043959</v>
      </c>
      <c r="AI87" s="60">
        <f t="shared" ca="1" si="56"/>
        <v>0.27577596099760515</v>
      </c>
      <c r="AJ87" s="60">
        <f t="shared" ca="1" si="57"/>
        <v>0.47560287682080898</v>
      </c>
      <c r="AK87" s="60">
        <f t="shared" ca="1" si="58"/>
        <v>0.26227792111123782</v>
      </c>
      <c r="AL87" s="60">
        <f t="shared" ca="1" si="59"/>
        <v>0.29122112112192727</v>
      </c>
      <c r="AM87" s="60">
        <f t="shared" ca="1" si="60"/>
        <v>0.28763114439600979</v>
      </c>
      <c r="AN87" s="60">
        <f t="shared" ca="1" si="61"/>
        <v>0.30704517524504238</v>
      </c>
      <c r="AO87" s="60">
        <f t="shared" ca="1" si="62"/>
        <v>0.56102555243062613</v>
      </c>
      <c r="AP87" s="60">
        <f t="shared" ca="1" si="63"/>
        <v>0.32703253753564859</v>
      </c>
      <c r="AQ87" s="60">
        <f t="shared" ca="1" si="64"/>
        <v>0.44019207414340766</v>
      </c>
      <c r="AR87" s="60">
        <f t="shared" ca="1" si="41"/>
        <v>0.49300760515325925</v>
      </c>
      <c r="AS87" s="60">
        <f t="shared" ca="1" si="42"/>
        <v>0.41085041639212277</v>
      </c>
      <c r="AT87" s="60">
        <f t="shared" ca="1" si="43"/>
        <v>0.47744885640445511</v>
      </c>
      <c r="AU87" s="60">
        <f t="shared" ca="1" si="44"/>
        <v>0.38027131666276937</v>
      </c>
      <c r="AV87" s="60">
        <f t="shared" ca="1" si="45"/>
        <v>0.18687032700690312</v>
      </c>
      <c r="AW87" s="60">
        <f t="shared" ca="1" si="46"/>
        <v>0.34615986550010625</v>
      </c>
      <c r="AX87" s="60">
        <f t="shared" ca="1" si="47"/>
        <v>0.53292114422159176</v>
      </c>
      <c r="AY87" s="60">
        <f t="shared" ca="1" si="48"/>
        <v>0.51816767669891484</v>
      </c>
      <c r="AZ87" s="60">
        <f t="shared" ca="1" si="49"/>
        <v>0.37706003166831092</v>
      </c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</row>
    <row r="88" spans="1:76">
      <c r="A88" s="20" t="s">
        <v>15</v>
      </c>
      <c r="B88" s="26">
        <f>IF(correlations!B121&lt;&gt;0,'Modified Weights'!B$4,0)</f>
        <v>0.51761980439715483</v>
      </c>
      <c r="C88" s="26">
        <f>IF(correlations!C121&lt;&gt;0,'Modified Weights'!C$4,0)</f>
        <v>0</v>
      </c>
      <c r="D88" s="26">
        <f>IF(correlations!D121&lt;&gt;0,'Modified Weights'!D$4,0)</f>
        <v>0.47097212266638172</v>
      </c>
      <c r="E88" s="26">
        <f>IF(correlations!E121&lt;&gt;0,'Modified Weights'!E$4,0)</f>
        <v>0</v>
      </c>
      <c r="F88" s="26">
        <f>IF(correlations!F121&lt;&gt;0,'Modified Weights'!F$4,0)</f>
        <v>0.46411014776485626</v>
      </c>
      <c r="G88" s="26">
        <f>IF(correlations!G121&lt;&gt;0,'Modified Weights'!G$4,0)</f>
        <v>0</v>
      </c>
      <c r="H88" s="26">
        <f>IF(correlations!H121&lt;&gt;0,'Modified Weights'!H$4,0)</f>
        <v>0.40027450425381639</v>
      </c>
      <c r="I88" s="26">
        <f>IF(correlations!I121&lt;&gt;0,'Modified Weights'!I$4,0)</f>
        <v>0</v>
      </c>
      <c r="J88" s="26">
        <f>IF(correlations!J121&lt;&gt;0,'Modified Weights'!J$4,0)</f>
        <v>0.47549485227568483</v>
      </c>
      <c r="K88" s="26">
        <f>IF(correlations!K121&lt;&gt;0,'Modified Weights'!K$4,0)</f>
        <v>0</v>
      </c>
      <c r="L88" s="26">
        <f>IF(correlations!L121&lt;&gt;0,'Modified Weights'!L$4,0)</f>
        <v>0.28275572409412869</v>
      </c>
      <c r="M88" s="26">
        <f>IF(correlations!M121&lt;&gt;0,'Modified Weights'!M$4,0)</f>
        <v>0</v>
      </c>
      <c r="N88" s="26">
        <f>IF(correlations!N121&lt;&gt;0,'Modified Weights'!N$4,0)</f>
        <v>0</v>
      </c>
      <c r="O88" s="26">
        <f>IF(correlations!O121&lt;&gt;0,'Modified Weights'!O$4,0)</f>
        <v>0</v>
      </c>
      <c r="P88" s="26">
        <f>IF(correlations!P121&lt;&gt;0,'Modified Weights'!P$4,0)</f>
        <v>0.30413903573293405</v>
      </c>
      <c r="Q88" s="26">
        <f>IF(correlations!Q121&lt;&gt;0,'Modified Weights'!Q$4,0)</f>
        <v>0</v>
      </c>
      <c r="R88" s="26">
        <f>IF(correlations!R121&lt;&gt;0,'Modified Weights'!R$4,0)</f>
        <v>0</v>
      </c>
      <c r="S88" s="26">
        <f>IF(correlations!S121&lt;&gt;0,'Modified Weights'!S$4,0)</f>
        <v>0.44902524381160436</v>
      </c>
      <c r="T88" s="26">
        <f>IF(correlations!T121&lt;&gt;0,'Modified Weights'!T$4,0)</f>
        <v>0</v>
      </c>
      <c r="U88" s="26">
        <f>IF(correlations!U121&lt;&gt;0,'Modified Weights'!U$4,0)</f>
        <v>0.43899155441463594</v>
      </c>
      <c r="V88" s="26">
        <f>IF(correlations!V121&lt;&gt;0,'Modified Weights'!V$4,0)</f>
        <v>0.17808764796017454</v>
      </c>
      <c r="W88" s="26">
        <f>IF(correlations!W121&lt;&gt;0,'Modified Weights'!W$4,0)</f>
        <v>0.40859237613621341</v>
      </c>
      <c r="X88" s="26">
        <f>IF(correlations!X121&lt;&gt;0,'Modified Weights'!X$4,0)</f>
        <v>0</v>
      </c>
      <c r="Y88" s="26">
        <f>IF(correlations!Y121&lt;&gt;0,'Modified Weights'!Y$4,0)</f>
        <v>0.54219187817609293</v>
      </c>
      <c r="Z88" s="26">
        <f>IF(correlations!Z121&lt;&gt;0,'Modified Weights'!Z$4,0)</f>
        <v>0</v>
      </c>
      <c r="AA88" s="26"/>
      <c r="AB88" s="60">
        <f t="shared" ca="1" si="39"/>
        <v>0.49705467057773339</v>
      </c>
      <c r="AC88" s="60">
        <f t="shared" ca="1" si="50"/>
        <v>0.41611693784573262</v>
      </c>
      <c r="AD88" s="60">
        <f t="shared" ca="1" si="51"/>
        <v>0.4935103095232401</v>
      </c>
      <c r="AE88" s="60">
        <f t="shared" ca="1" si="52"/>
        <v>0.40018776424564173</v>
      </c>
      <c r="AF88" s="60">
        <f t="shared" ca="1" si="53"/>
        <v>0.43198315040028373</v>
      </c>
      <c r="AG88" s="60">
        <f t="shared" ca="1" si="54"/>
        <v>0.44187830871668871</v>
      </c>
      <c r="AH88" s="60">
        <f t="shared" ca="1" si="55"/>
        <v>0.30633345864043959</v>
      </c>
      <c r="AI88" s="60">
        <f t="shared" ca="1" si="56"/>
        <v>0.27577596099760515</v>
      </c>
      <c r="AJ88" s="60">
        <f t="shared" ca="1" si="57"/>
        <v>0.43708734969727486</v>
      </c>
      <c r="AK88" s="60">
        <f t="shared" ca="1" si="58"/>
        <v>0.26181907153593381</v>
      </c>
      <c r="AL88" s="60">
        <f t="shared" ca="1" si="59"/>
        <v>0.29122112112192727</v>
      </c>
      <c r="AM88" s="60">
        <f t="shared" ca="1" si="60"/>
        <v>0.29004077640245035</v>
      </c>
      <c r="AN88" s="60">
        <f t="shared" ca="1" si="61"/>
        <v>0.30704517524504238</v>
      </c>
      <c r="AO88" s="60">
        <f t="shared" ca="1" si="62"/>
        <v>0.56102555243062613</v>
      </c>
      <c r="AP88" s="60">
        <f t="shared" ca="1" si="63"/>
        <v>0.28782851942089333</v>
      </c>
      <c r="AQ88" s="60">
        <f t="shared" ca="1" si="64"/>
        <v>0.44385203971551124</v>
      </c>
      <c r="AR88" s="60">
        <f t="shared" ca="1" si="41"/>
        <v>0.47414069400933434</v>
      </c>
      <c r="AS88" s="60">
        <f t="shared" ca="1" si="42"/>
        <v>0.41085041639212277</v>
      </c>
      <c r="AT88" s="60">
        <f t="shared" ca="1" si="43"/>
        <v>0.47744885640445511</v>
      </c>
      <c r="AU88" s="60">
        <f t="shared" ca="1" si="44"/>
        <v>0.38027131666276937</v>
      </c>
      <c r="AV88" s="60">
        <f t="shared" ca="1" si="45"/>
        <v>0.18467465724522097</v>
      </c>
      <c r="AW88" s="60">
        <f t="shared" ca="1" si="46"/>
        <v>0.34615986550010625</v>
      </c>
      <c r="AX88" s="60">
        <f t="shared" ca="1" si="47"/>
        <v>0.51194716911909488</v>
      </c>
      <c r="AY88" s="60">
        <f t="shared" ca="1" si="48"/>
        <v>0.52417372706820942</v>
      </c>
      <c r="AZ88" s="60">
        <f t="shared" ca="1" si="49"/>
        <v>0.34459904004084357</v>
      </c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</row>
    <row r="89" spans="1:76">
      <c r="A89" s="5" t="str">
        <f t="shared" ref="A89:A92" si="66">A88</f>
        <v>121: The Lord of the Rings: The Two Towers (2002)</v>
      </c>
      <c r="B89" s="26">
        <f>IF(correlations!B122&lt;&gt;0,'Modified Weights'!B$5,0)</f>
        <v>0.49300760515325925</v>
      </c>
      <c r="C89" s="26">
        <f>IF(correlations!C122&lt;&gt;0,'Modified Weights'!C$5,0)</f>
        <v>0.42223642660835542</v>
      </c>
      <c r="D89" s="26">
        <f>IF(correlations!D122&lt;&gt;0,'Modified Weights'!D$5,0)</f>
        <v>0.46833329437099369</v>
      </c>
      <c r="E89" s="26">
        <f>IF(correlations!E122&lt;&gt;0,'Modified Weights'!E$5,0)</f>
        <v>0</v>
      </c>
      <c r="F89" s="26">
        <f>IF(correlations!F122&lt;&gt;0,'Modified Weights'!F$5,0)</f>
        <v>0.43899155441463594</v>
      </c>
      <c r="G89" s="26">
        <f>IF(correlations!G122&lt;&gt;0,'Modified Weights'!G$5,0)</f>
        <v>0</v>
      </c>
      <c r="H89" s="26">
        <f>IF(correlations!H122&lt;&gt;0,'Modified Weights'!H$5,0)</f>
        <v>0.24769327229404767</v>
      </c>
      <c r="I89" s="26">
        <f>IF(correlations!I122&lt;&gt;0,'Modified Weights'!I$5,0)</f>
        <v>0</v>
      </c>
      <c r="J89" s="26">
        <f>IF(correlations!J122&lt;&gt;0,'Modified Weights'!J$5,0)</f>
        <v>0</v>
      </c>
      <c r="K89" s="26">
        <f>IF(correlations!K122&lt;&gt;0,'Modified Weights'!K$5,0)</f>
        <v>0.25886569181649749</v>
      </c>
      <c r="L89" s="26">
        <f>IF(correlations!L122&lt;&gt;0,'Modified Weights'!L$5,0)</f>
        <v>0.27833468677407003</v>
      </c>
      <c r="M89" s="26">
        <f>IF(correlations!M122&lt;&gt;0,'Modified Weights'!M$5,0)</f>
        <v>0.26442478716072465</v>
      </c>
      <c r="N89" s="26">
        <f>IF(correlations!N122&lt;&gt;0,'Modified Weights'!N$5,0)</f>
        <v>0.290591240789001</v>
      </c>
      <c r="O89" s="26">
        <f>IF(correlations!O122&lt;&gt;0,'Modified Weights'!O$5,0)</f>
        <v>0.53906585139435703</v>
      </c>
      <c r="P89" s="26">
        <f>IF(correlations!P122&lt;&gt;0,'Modified Weights'!P$5,0)</f>
        <v>0.29682614716644024</v>
      </c>
      <c r="Q89" s="26">
        <f>IF(correlations!Q122&lt;&gt;0,'Modified Weights'!Q$5,0)</f>
        <v>0.47571090136593314</v>
      </c>
      <c r="R89" s="26">
        <f>IF(correlations!R122&lt;&gt;0,'Modified Weights'!R$5,0)</f>
        <v>0.45527378286540937</v>
      </c>
      <c r="S89" s="26">
        <f>IF(correlations!S122&lt;&gt;0,'Modified Weights'!S$5,0)</f>
        <v>0</v>
      </c>
      <c r="T89" s="26">
        <f>IF(correlations!T122&lt;&gt;0,'Modified Weights'!T$5,0)</f>
        <v>0</v>
      </c>
      <c r="U89" s="26">
        <f>IF(correlations!U122&lt;&gt;0,'Modified Weights'!U$5,0)</f>
        <v>0.40380887559327872</v>
      </c>
      <c r="V89" s="26">
        <f>IF(correlations!V122&lt;&gt;0,'Modified Weights'!V$5,0)</f>
        <v>0</v>
      </c>
      <c r="W89" s="26">
        <f>IF(correlations!W122&lt;&gt;0,'Modified Weights'!W$5,0)</f>
        <v>0.31571202585390812</v>
      </c>
      <c r="X89" s="26">
        <f>IF(correlations!X122&lt;&gt;0,'Modified Weights'!X$5,0)</f>
        <v>0.47497369617752921</v>
      </c>
      <c r="Y89" s="26">
        <f>IF(correlations!Y122&lt;&gt;0,'Modified Weights'!Y$5,0)</f>
        <v>0</v>
      </c>
      <c r="Z89" s="26">
        <f>IF(correlations!Z122&lt;&gt;0,'Modified Weights'!Z$5,0)</f>
        <v>0.37985626502293046</v>
      </c>
      <c r="AA89" s="26"/>
      <c r="AB89" s="60">
        <f t="shared" ca="1" si="39"/>
        <v>0.49705467057773339</v>
      </c>
      <c r="AC89" s="60">
        <f t="shared" ca="1" si="50"/>
        <v>0.41611693784573262</v>
      </c>
      <c r="AD89" s="60">
        <f t="shared" ca="1" si="51"/>
        <v>0.4935103095232401</v>
      </c>
      <c r="AE89" s="60">
        <f t="shared" ca="1" si="52"/>
        <v>0.40018776424564173</v>
      </c>
      <c r="AF89" s="60">
        <f t="shared" ca="1" si="53"/>
        <v>0.43198315040028373</v>
      </c>
      <c r="AG89" s="60">
        <f t="shared" ca="1" si="54"/>
        <v>0.44187830871668871</v>
      </c>
      <c r="AH89" s="60">
        <f t="shared" ca="1" si="55"/>
        <v>0.30633345864043959</v>
      </c>
      <c r="AI89" s="60">
        <f t="shared" ca="1" si="56"/>
        <v>0.27577596099760515</v>
      </c>
      <c r="AJ89" s="60">
        <f t="shared" ca="1" si="57"/>
        <v>0.43708734969727486</v>
      </c>
      <c r="AK89" s="60">
        <f t="shared" ca="1" si="58"/>
        <v>0.26181907153593381</v>
      </c>
      <c r="AL89" s="60">
        <f t="shared" ca="1" si="59"/>
        <v>0.29122112112192727</v>
      </c>
      <c r="AM89" s="60">
        <f t="shared" ca="1" si="60"/>
        <v>0.29004077640245035</v>
      </c>
      <c r="AN89" s="60">
        <f t="shared" ca="1" si="61"/>
        <v>0.30704517524504238</v>
      </c>
      <c r="AO89" s="60">
        <f t="shared" ca="1" si="62"/>
        <v>0.56102555243062613</v>
      </c>
      <c r="AP89" s="60">
        <f t="shared" ca="1" si="63"/>
        <v>0.28782851942089333</v>
      </c>
      <c r="AQ89" s="60">
        <f t="shared" ca="1" si="64"/>
        <v>0.44385203971551124</v>
      </c>
      <c r="AR89" s="60">
        <f t="shared" ca="1" si="41"/>
        <v>0.47414069400933434</v>
      </c>
      <c r="AS89" s="60">
        <f t="shared" ca="1" si="42"/>
        <v>0.41085041639212277</v>
      </c>
      <c r="AT89" s="60">
        <f t="shared" ca="1" si="43"/>
        <v>0.47744885640445511</v>
      </c>
      <c r="AU89" s="60">
        <f t="shared" ca="1" si="44"/>
        <v>0.38027131666276937</v>
      </c>
      <c r="AV89" s="60">
        <f t="shared" ca="1" si="45"/>
        <v>0.18467465724522097</v>
      </c>
      <c r="AW89" s="60">
        <f t="shared" ca="1" si="46"/>
        <v>0.34615986550010625</v>
      </c>
      <c r="AX89" s="60">
        <f t="shared" ca="1" si="47"/>
        <v>0.51194716911909488</v>
      </c>
      <c r="AY89" s="60">
        <f t="shared" ca="1" si="48"/>
        <v>0.52417372706820942</v>
      </c>
      <c r="AZ89" s="60">
        <f t="shared" ca="1" si="49"/>
        <v>0.34459904004084357</v>
      </c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</row>
    <row r="90" spans="1:76">
      <c r="A90" s="5" t="str">
        <f t="shared" si="66"/>
        <v>121: The Lord of the Rings: The Two Towers (2002)</v>
      </c>
      <c r="B90" s="26">
        <f>IF(correlations!B123&lt;&gt;0,'Modified Weights'!B$6,0)</f>
        <v>0.48053660218278615</v>
      </c>
      <c r="C90" s="26">
        <f>IF(correlations!C123&lt;&gt;0,'Modified Weights'!C$6,0)</f>
        <v>0.41443820151070604</v>
      </c>
      <c r="D90" s="26">
        <f>IF(correlations!D123&lt;&gt;0,'Modified Weights'!D$6,0)</f>
        <v>0</v>
      </c>
      <c r="E90" s="26">
        <f>IF(correlations!E123&lt;&gt;0,'Modified Weights'!E$6,0)</f>
        <v>0.28275572409412869</v>
      </c>
      <c r="F90" s="26">
        <f>IF(correlations!F123&lt;&gt;0,'Modified Weights'!F$6,0)</f>
        <v>0.40027450425381639</v>
      </c>
      <c r="G90" s="26">
        <f>IF(correlations!G123&lt;&gt;0,'Modified Weights'!G$6,0)</f>
        <v>0.39943642888722536</v>
      </c>
      <c r="H90" s="26">
        <f>IF(correlations!H123&lt;&gt;0,'Modified Weights'!H$6,0)</f>
        <v>0.2271298649307886</v>
      </c>
      <c r="I90" s="26">
        <f>IF(correlations!I123&lt;&gt;0,'Modified Weights'!I$6,0)</f>
        <v>0.22921932957789437</v>
      </c>
      <c r="J90" s="26">
        <f>IF(correlations!J123&lt;&gt;0,'Modified Weights'!J$6,0)</f>
        <v>0</v>
      </c>
      <c r="K90" s="26">
        <f>IF(correlations!K123&lt;&gt;0,'Modified Weights'!K$6,0)</f>
        <v>0</v>
      </c>
      <c r="L90" s="26">
        <f>IF(correlations!L123&lt;&gt;0,'Modified Weights'!L$6,0)</f>
        <v>0</v>
      </c>
      <c r="M90" s="26">
        <f>IF(correlations!M123&lt;&gt;0,'Modified Weights'!M$6,0)</f>
        <v>0</v>
      </c>
      <c r="N90" s="26">
        <f>IF(correlations!N123&lt;&gt;0,'Modified Weights'!N$6,0)</f>
        <v>0</v>
      </c>
      <c r="O90" s="26">
        <f>IF(correlations!O123&lt;&gt;0,'Modified Weights'!O$6,0)</f>
        <v>0</v>
      </c>
      <c r="P90" s="26">
        <f>IF(correlations!P123&lt;&gt;0,'Modified Weights'!P$6,0)</f>
        <v>0</v>
      </c>
      <c r="Q90" s="26">
        <f>IF(correlations!Q123&lt;&gt;0,'Modified Weights'!Q$6,0)</f>
        <v>0.42322462884387124</v>
      </c>
      <c r="R90" s="26">
        <f>IF(correlations!R123&lt;&gt;0,'Modified Weights'!R$6,0)</f>
        <v>0</v>
      </c>
      <c r="S90" s="26">
        <f>IF(correlations!S123&lt;&gt;0,'Modified Weights'!S$6,0)</f>
        <v>0.37267558897264119</v>
      </c>
      <c r="T90" s="26">
        <f>IF(correlations!T123&lt;&gt;0,'Modified Weights'!T$6,0)</f>
        <v>0</v>
      </c>
      <c r="U90" s="26">
        <f>IF(correlations!U123&lt;&gt;0,'Modified Weights'!U$6,0)</f>
        <v>0.30580326092025339</v>
      </c>
      <c r="V90" s="26">
        <f>IF(correlations!V123&lt;&gt;0,'Modified Weights'!V$6,0)</f>
        <v>0.14601110225769576</v>
      </c>
      <c r="W90" s="26">
        <f>IF(correlations!W123&lt;&gt;0,'Modified Weights'!W$6,0)</f>
        <v>0.26252037536330569</v>
      </c>
      <c r="X90" s="26">
        <f>IF(correlations!X123&lt;&gt;0,'Modified Weights'!X$6,0)</f>
        <v>0.45527378286540937</v>
      </c>
      <c r="Y90" s="26">
        <f>IF(correlations!Y123&lt;&gt;0,'Modified Weights'!Y$6,0)</f>
        <v>0.46411014776485626</v>
      </c>
      <c r="Z90" s="26">
        <f>IF(correlations!Z123&lt;&gt;0,'Modified Weights'!Z$6,0)</f>
        <v>0.37426379831369133</v>
      </c>
      <c r="AA90" s="26"/>
      <c r="AB90" s="60">
        <f t="shared" ca="1" si="39"/>
        <v>0.49705467057773339</v>
      </c>
      <c r="AC90" s="60">
        <f t="shared" ca="1" si="50"/>
        <v>0.41611693784573262</v>
      </c>
      <c r="AD90" s="60">
        <f t="shared" ca="1" si="51"/>
        <v>0.4935103095232401</v>
      </c>
      <c r="AE90" s="60">
        <f t="shared" ca="1" si="52"/>
        <v>0.40018776424564173</v>
      </c>
      <c r="AF90" s="60">
        <f t="shared" ca="1" si="53"/>
        <v>0.43198315040028373</v>
      </c>
      <c r="AG90" s="60">
        <f t="shared" ca="1" si="54"/>
        <v>0.44187830871668871</v>
      </c>
      <c r="AH90" s="60">
        <f t="shared" ca="1" si="55"/>
        <v>0.30633345864043959</v>
      </c>
      <c r="AI90" s="60">
        <f t="shared" ca="1" si="56"/>
        <v>0.27577596099760515</v>
      </c>
      <c r="AJ90" s="60">
        <f t="shared" ca="1" si="57"/>
        <v>0.43708734969727486</v>
      </c>
      <c r="AK90" s="60">
        <f t="shared" ca="1" si="58"/>
        <v>0.26181907153593381</v>
      </c>
      <c r="AL90" s="60">
        <f t="shared" ca="1" si="59"/>
        <v>0.29122112112192727</v>
      </c>
      <c r="AM90" s="60">
        <f t="shared" ca="1" si="60"/>
        <v>0.29004077640245035</v>
      </c>
      <c r="AN90" s="60">
        <f t="shared" ca="1" si="61"/>
        <v>0.30704517524504238</v>
      </c>
      <c r="AO90" s="60">
        <f t="shared" ca="1" si="62"/>
        <v>0.56102555243062613</v>
      </c>
      <c r="AP90" s="60">
        <f t="shared" ca="1" si="63"/>
        <v>0.28782851942089333</v>
      </c>
      <c r="AQ90" s="60">
        <f t="shared" ca="1" si="64"/>
        <v>0.44385203971551124</v>
      </c>
      <c r="AR90" s="60">
        <f t="shared" ca="1" si="41"/>
        <v>0.47414069400933434</v>
      </c>
      <c r="AS90" s="60">
        <f t="shared" ca="1" si="42"/>
        <v>0.41085041639212277</v>
      </c>
      <c r="AT90" s="60">
        <f t="shared" ca="1" si="43"/>
        <v>0.47744885640445511</v>
      </c>
      <c r="AU90" s="60">
        <f t="shared" ca="1" si="44"/>
        <v>0.38027131666276937</v>
      </c>
      <c r="AV90" s="60">
        <f t="shared" ca="1" si="45"/>
        <v>0.18467465724522097</v>
      </c>
      <c r="AW90" s="60">
        <f t="shared" ca="1" si="46"/>
        <v>0.34615986550010625</v>
      </c>
      <c r="AX90" s="60">
        <f t="shared" ca="1" si="47"/>
        <v>0.51194716911909488</v>
      </c>
      <c r="AY90" s="60">
        <f t="shared" ca="1" si="48"/>
        <v>0.52417372706820942</v>
      </c>
      <c r="AZ90" s="60">
        <f t="shared" ca="1" si="49"/>
        <v>0.34459904004084357</v>
      </c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</row>
    <row r="91" spans="1:76">
      <c r="A91" s="5" t="str">
        <f t="shared" si="66"/>
        <v>121: The Lord of the Rings: The Two Towers (2002)</v>
      </c>
      <c r="B91" s="26">
        <f>IF(correlations!B124&lt;&gt;0,'Modified Weights'!B$7,0)</f>
        <v>0</v>
      </c>
      <c r="C91" s="26">
        <f>IF(correlations!C124&lt;&gt;0,'Modified Weights'!C$7,0)</f>
        <v>0.41167618541813644</v>
      </c>
      <c r="D91" s="26">
        <f>IF(correlations!D124&lt;&gt;0,'Modified Weights'!D$7,0)</f>
        <v>0.36756756756756787</v>
      </c>
      <c r="E91" s="26">
        <f>IF(correlations!E124&lt;&gt;0,'Modified Weights'!E$7,0)</f>
        <v>0</v>
      </c>
      <c r="F91" s="26">
        <f>IF(correlations!F124&lt;&gt;0,'Modified Weights'!F$7,0)</f>
        <v>0.37985626502293046</v>
      </c>
      <c r="G91" s="26">
        <f>IF(correlations!G124&lt;&gt;0,'Modified Weights'!G$7,0)</f>
        <v>0.38713264586848378</v>
      </c>
      <c r="H91" s="26">
        <f>IF(correlations!H124&lt;&gt;0,'Modified Weights'!H$7,0)</f>
        <v>0.19365960183726966</v>
      </c>
      <c r="I91" s="26">
        <f>IF(correlations!I124&lt;&gt;0,'Modified Weights'!I$7,0)</f>
        <v>0.21476007349626267</v>
      </c>
      <c r="J91" s="26">
        <f>IF(correlations!J124&lt;&gt;0,'Modified Weights'!J$7,0)</f>
        <v>0.36005629545020651</v>
      </c>
      <c r="K91" s="26">
        <f>IF(correlations!K124&lt;&gt;0,'Modified Weights'!K$7,0)</f>
        <v>0.21087949693739588</v>
      </c>
      <c r="L91" s="26">
        <f>IF(correlations!L124&lt;&gt;0,'Modified Weights'!L$7,0)</f>
        <v>0</v>
      </c>
      <c r="M91" s="26">
        <f>IF(correlations!M124&lt;&gt;0,'Modified Weights'!M$7,0)</f>
        <v>0.19710516591041297</v>
      </c>
      <c r="N91" s="26">
        <f>IF(correlations!N124&lt;&gt;0,'Modified Weights'!N$7,0)</f>
        <v>0</v>
      </c>
      <c r="O91" s="26">
        <f>IF(correlations!O124&lt;&gt;0,'Modified Weights'!O$7,0)</f>
        <v>0.47549485227568483</v>
      </c>
      <c r="P91" s="26">
        <f>IF(correlations!P124&lt;&gt;0,'Modified Weights'!P$7,0)</f>
        <v>0.26252037536330569</v>
      </c>
      <c r="Q91" s="26">
        <f>IF(correlations!Q124&lt;&gt;0,'Modified Weights'!Q$7,0)</f>
        <v>0.37322578372742299</v>
      </c>
      <c r="R91" s="26">
        <f>IF(correlations!R124&lt;&gt;0,'Modified Weights'!R$7,0)</f>
        <v>0</v>
      </c>
      <c r="S91" s="26">
        <f>IF(correlations!S124&lt;&gt;0,'Modified Weights'!S$7,0)</f>
        <v>0</v>
      </c>
      <c r="T91" s="26">
        <f>IF(correlations!T124&lt;&gt;0,'Modified Weights'!T$7,0)</f>
        <v>0.40380887559327872</v>
      </c>
      <c r="U91" s="26">
        <f>IF(correlations!U124&lt;&gt;0,'Modified Weights'!U$7,0)</f>
        <v>0.28039233696684568</v>
      </c>
      <c r="V91" s="26">
        <f>IF(correlations!V124&lt;&gt;0,'Modified Weights'!V$7,0)</f>
        <v>0.14367186460137429</v>
      </c>
      <c r="W91" s="26">
        <f>IF(correlations!W124&lt;&gt;0,'Modified Weights'!W$7,0)</f>
        <v>0.24072770522228643</v>
      </c>
      <c r="X91" s="26">
        <f>IF(correlations!X124&lt;&gt;0,'Modified Weights'!X$7,0)</f>
        <v>0.44902524381160436</v>
      </c>
      <c r="Y91" s="26">
        <f>IF(correlations!Y124&lt;&gt;0,'Modified Weights'!Y$7,0)</f>
        <v>0.42322462884387124</v>
      </c>
      <c r="Z91" s="26">
        <f>IF(correlations!Z124&lt;&gt;0,'Modified Weights'!Z$7,0)</f>
        <v>0.27967705678590876</v>
      </c>
      <c r="AA91" s="26"/>
      <c r="AB91" s="60">
        <f t="shared" ca="1" si="39"/>
        <v>0.49705467057773339</v>
      </c>
      <c r="AC91" s="60">
        <f t="shared" ca="1" si="50"/>
        <v>0.41611693784573262</v>
      </c>
      <c r="AD91" s="60">
        <f t="shared" ca="1" si="51"/>
        <v>0.4935103095232401</v>
      </c>
      <c r="AE91" s="60">
        <f t="shared" ca="1" si="52"/>
        <v>0.40018776424564173</v>
      </c>
      <c r="AF91" s="60">
        <f t="shared" ca="1" si="53"/>
        <v>0.43198315040028373</v>
      </c>
      <c r="AG91" s="60">
        <f t="shared" ca="1" si="54"/>
        <v>0.44187830871668871</v>
      </c>
      <c r="AH91" s="60">
        <f t="shared" ca="1" si="55"/>
        <v>0.30633345864043959</v>
      </c>
      <c r="AI91" s="60">
        <f t="shared" ca="1" si="56"/>
        <v>0.27577596099760515</v>
      </c>
      <c r="AJ91" s="60">
        <f t="shared" ca="1" si="57"/>
        <v>0.43708734969727486</v>
      </c>
      <c r="AK91" s="60">
        <f t="shared" ca="1" si="58"/>
        <v>0.26181907153593381</v>
      </c>
      <c r="AL91" s="60">
        <f t="shared" ca="1" si="59"/>
        <v>0.29122112112192727</v>
      </c>
      <c r="AM91" s="60">
        <f t="shared" ca="1" si="60"/>
        <v>0.29004077640245035</v>
      </c>
      <c r="AN91" s="60">
        <f t="shared" ca="1" si="61"/>
        <v>0.30704517524504238</v>
      </c>
      <c r="AO91" s="60">
        <f t="shared" ca="1" si="62"/>
        <v>0.56102555243062613</v>
      </c>
      <c r="AP91" s="60">
        <f t="shared" ca="1" si="63"/>
        <v>0.28782851942089333</v>
      </c>
      <c r="AQ91" s="60">
        <f t="shared" ca="1" si="64"/>
        <v>0.44385203971551124</v>
      </c>
      <c r="AR91" s="60">
        <f t="shared" ca="1" si="41"/>
        <v>0.47414069400933434</v>
      </c>
      <c r="AS91" s="60">
        <f t="shared" ca="1" si="42"/>
        <v>0.41085041639212277</v>
      </c>
      <c r="AT91" s="60">
        <f t="shared" ca="1" si="43"/>
        <v>0.47744885640445511</v>
      </c>
      <c r="AU91" s="60">
        <f t="shared" ca="1" si="44"/>
        <v>0.38027131666276937</v>
      </c>
      <c r="AV91" s="60">
        <f t="shared" ca="1" si="45"/>
        <v>0.18467465724522097</v>
      </c>
      <c r="AW91" s="60">
        <f t="shared" ca="1" si="46"/>
        <v>0.34615986550010625</v>
      </c>
      <c r="AX91" s="60">
        <f t="shared" ca="1" si="47"/>
        <v>0.51194716911909488</v>
      </c>
      <c r="AY91" s="60">
        <f t="shared" ca="1" si="48"/>
        <v>0.52417372706820942</v>
      </c>
      <c r="AZ91" s="60">
        <f t="shared" ca="1" si="49"/>
        <v>0.34459904004084357</v>
      </c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</row>
    <row r="92" spans="1:76">
      <c r="A92" s="5" t="str">
        <f t="shared" si="66"/>
        <v>121: The Lord of the Rings: The Two Towers (2002)</v>
      </c>
      <c r="B92" s="26">
        <f>IF(correlations!B125&lt;&gt;0,'Modified Weights'!B$3,0)</f>
        <v>0</v>
      </c>
      <c r="C92" s="26">
        <f>IF(correlations!C125&lt;&gt;0,'Modified Weights'!C$3,0)</f>
        <v>0</v>
      </c>
      <c r="D92" s="26">
        <f>IF(correlations!D125&lt;&gt;0,'Modified Weights'!D$3,0)</f>
        <v>0.66716825348801723</v>
      </c>
      <c r="E92" s="26">
        <f>IF(correlations!E125&lt;&gt;0,'Modified Weights'!E$3,0)</f>
        <v>0.51761980439715483</v>
      </c>
      <c r="F92" s="26">
        <f>IF(correlations!F125&lt;&gt;0,'Modified Weights'!F$3,0)</f>
        <v>0.47668328054517961</v>
      </c>
      <c r="G92" s="26">
        <f>IF(correlations!G125&lt;&gt;0,'Modified Weights'!G$3,0)</f>
        <v>0.53906585139435703</v>
      </c>
      <c r="H92" s="26">
        <f>IF(correlations!H125&lt;&gt;0,'Modified Weights'!H$3,0)</f>
        <v>0.46291004988627577</v>
      </c>
      <c r="I92" s="26">
        <f>IF(correlations!I125&lt;&gt;0,'Modified Weights'!I$3,0)</f>
        <v>0.38334847991865839</v>
      </c>
      <c r="J92" s="26">
        <f>IF(correlations!J125&lt;&gt;0,'Modified Weights'!J$3,0)</f>
        <v>0.47571090136593314</v>
      </c>
      <c r="K92" s="26">
        <f>IF(correlations!K125&lt;&gt;0,'Modified Weights'!K$3,0)</f>
        <v>0.31571202585390812</v>
      </c>
      <c r="L92" s="26">
        <f>IF(correlations!L125&lt;&gt;0,'Modified Weights'!L$3,0)</f>
        <v>0.31257295249758305</v>
      </c>
      <c r="M92" s="26">
        <f>IF(correlations!M125&lt;&gt;0,'Modified Weights'!M$3,0)</f>
        <v>0.40859237613621341</v>
      </c>
      <c r="N92" s="26">
        <f>IF(correlations!N125&lt;&gt;0,'Modified Weights'!N$3,0)</f>
        <v>0.32349910970108381</v>
      </c>
      <c r="O92" s="26">
        <f>IF(correlations!O125&lt;&gt;0,'Modified Weights'!O$3,0)</f>
        <v>0.66851595362183669</v>
      </c>
      <c r="P92" s="26">
        <f>IF(correlations!P125&lt;&gt;0,'Modified Weights'!P$3,0)</f>
        <v>0</v>
      </c>
      <c r="Q92" s="26">
        <f>IF(correlations!Q125&lt;&gt;0,'Modified Weights'!Q$3,0)</f>
        <v>0.50324684492481753</v>
      </c>
      <c r="R92" s="26">
        <f>IF(correlations!R125&lt;&gt;0,'Modified Weights'!R$3,0)</f>
        <v>0.49300760515325925</v>
      </c>
      <c r="S92" s="26">
        <f>IF(correlations!S125&lt;&gt;0,'Modified Weights'!S$3,0)</f>
        <v>0</v>
      </c>
      <c r="T92" s="26">
        <f>IF(correlations!T125&lt;&gt;0,'Modified Weights'!T$3,0)</f>
        <v>0.55108883721563151</v>
      </c>
      <c r="U92" s="26">
        <f>IF(correlations!U125&lt;&gt;0,'Modified Weights'!U$3,0)</f>
        <v>0.47236055541883315</v>
      </c>
      <c r="V92" s="26">
        <f>IF(correlations!V125&lt;&gt;0,'Modified Weights'!V$3,0)</f>
        <v>0.27092801416163931</v>
      </c>
      <c r="W92" s="26">
        <f>IF(correlations!W125&lt;&gt;0,'Modified Weights'!W$3,0)</f>
        <v>0.50324684492481753</v>
      </c>
      <c r="X92" s="26">
        <f>IF(correlations!X125&lt;&gt;0,'Modified Weights'!X$3,0)</f>
        <v>0.66851595362183669</v>
      </c>
      <c r="Y92" s="26">
        <f>IF(correlations!Y125&lt;&gt;0,'Modified Weights'!Y$3,0)</f>
        <v>0.66716825348801723</v>
      </c>
      <c r="Z92" s="26">
        <f>IF(correlations!Z125&lt;&gt;0,'Modified Weights'!Z$3,0)</f>
        <v>0</v>
      </c>
      <c r="AA92" s="26"/>
      <c r="AB92" s="60">
        <f t="shared" ca="1" si="39"/>
        <v>0.49705467057773339</v>
      </c>
      <c r="AC92" s="60">
        <f t="shared" ca="1" si="50"/>
        <v>0.41611693784573262</v>
      </c>
      <c r="AD92" s="60">
        <f t="shared" ca="1" si="51"/>
        <v>0.4935103095232401</v>
      </c>
      <c r="AE92" s="60">
        <f t="shared" ca="1" si="52"/>
        <v>0.40018776424564173</v>
      </c>
      <c r="AF92" s="60">
        <f t="shared" ca="1" si="53"/>
        <v>0.43198315040028373</v>
      </c>
      <c r="AG92" s="60">
        <f t="shared" ca="1" si="54"/>
        <v>0.44187830871668871</v>
      </c>
      <c r="AH92" s="60">
        <f t="shared" ca="1" si="55"/>
        <v>0.30633345864043959</v>
      </c>
      <c r="AI92" s="60">
        <f t="shared" ca="1" si="56"/>
        <v>0.27577596099760515</v>
      </c>
      <c r="AJ92" s="60">
        <f t="shared" ca="1" si="57"/>
        <v>0.43708734969727486</v>
      </c>
      <c r="AK92" s="60">
        <f t="shared" ca="1" si="58"/>
        <v>0.26181907153593381</v>
      </c>
      <c r="AL92" s="60">
        <f t="shared" ca="1" si="59"/>
        <v>0.29122112112192727</v>
      </c>
      <c r="AM92" s="60">
        <f t="shared" ca="1" si="60"/>
        <v>0.29004077640245035</v>
      </c>
      <c r="AN92" s="60">
        <f t="shared" ca="1" si="61"/>
        <v>0.30704517524504238</v>
      </c>
      <c r="AO92" s="60">
        <f t="shared" ca="1" si="62"/>
        <v>0.56102555243062613</v>
      </c>
      <c r="AP92" s="60">
        <f t="shared" ca="1" si="63"/>
        <v>0.28782851942089333</v>
      </c>
      <c r="AQ92" s="60">
        <f t="shared" ca="1" si="64"/>
        <v>0.44385203971551124</v>
      </c>
      <c r="AR92" s="60">
        <f t="shared" ca="1" si="41"/>
        <v>0.47414069400933434</v>
      </c>
      <c r="AS92" s="60">
        <f t="shared" ca="1" si="42"/>
        <v>0.41085041639212277</v>
      </c>
      <c r="AT92" s="60">
        <f t="shared" ca="1" si="43"/>
        <v>0.47744885640445511</v>
      </c>
      <c r="AU92" s="60">
        <f t="shared" ca="1" si="44"/>
        <v>0.38027131666276937</v>
      </c>
      <c r="AV92" s="60">
        <f t="shared" ca="1" si="45"/>
        <v>0.18467465724522097</v>
      </c>
      <c r="AW92" s="60">
        <f t="shared" ca="1" si="46"/>
        <v>0.34615986550010625</v>
      </c>
      <c r="AX92" s="60">
        <f t="shared" ca="1" si="47"/>
        <v>0.51194716911909488</v>
      </c>
      <c r="AY92" s="60">
        <f t="shared" ca="1" si="48"/>
        <v>0.52417372706820942</v>
      </c>
      <c r="AZ92" s="60">
        <f t="shared" ca="1" si="49"/>
        <v>0.34459904004084357</v>
      </c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</row>
    <row r="93" spans="1:76">
      <c r="A93" s="20" t="s">
        <v>16</v>
      </c>
      <c r="B93" s="26">
        <f>IF(correlations!B126&lt;&gt;0,'Modified Weights'!B$4,0)</f>
        <v>0.51761980439715483</v>
      </c>
      <c r="C93" s="26">
        <f>IF(correlations!C126&lt;&gt;0,'Modified Weights'!C$4,0)</f>
        <v>0</v>
      </c>
      <c r="D93" s="26">
        <f>IF(correlations!D126&lt;&gt;0,'Modified Weights'!D$4,0)</f>
        <v>0.47097212266638172</v>
      </c>
      <c r="E93" s="26">
        <f>IF(correlations!E126&lt;&gt;0,'Modified Weights'!E$4,0)</f>
        <v>0</v>
      </c>
      <c r="F93" s="26">
        <f>IF(correlations!F126&lt;&gt;0,'Modified Weights'!F$4,0)</f>
        <v>0.46411014776485626</v>
      </c>
      <c r="G93" s="26">
        <f>IF(correlations!G126&lt;&gt;0,'Modified Weights'!G$4,0)</f>
        <v>0</v>
      </c>
      <c r="H93" s="26">
        <f>IF(correlations!H126&lt;&gt;0,'Modified Weights'!H$4,0)</f>
        <v>0.40027450425381639</v>
      </c>
      <c r="I93" s="26">
        <f>IF(correlations!I126&lt;&gt;0,'Modified Weights'!I$4,0)</f>
        <v>0</v>
      </c>
      <c r="J93" s="26">
        <f>IF(correlations!J126&lt;&gt;0,'Modified Weights'!J$4,0)</f>
        <v>0.47549485227568483</v>
      </c>
      <c r="K93" s="26">
        <f>IF(correlations!K126&lt;&gt;0,'Modified Weights'!K$4,0)</f>
        <v>0.26365446983714974</v>
      </c>
      <c r="L93" s="26">
        <f>IF(correlations!L126&lt;&gt;0,'Modified Weights'!L$4,0)</f>
        <v>0.28275572409412869</v>
      </c>
      <c r="M93" s="26">
        <f>IF(correlations!M126&lt;&gt;0,'Modified Weights'!M$4,0)</f>
        <v>0.28040224837668803</v>
      </c>
      <c r="N93" s="26">
        <f>IF(correlations!N126&lt;&gt;0,'Modified Weights'!N$4,0)</f>
        <v>0</v>
      </c>
      <c r="O93" s="26">
        <f>IF(correlations!O126&lt;&gt;0,'Modified Weights'!O$4,0)</f>
        <v>0</v>
      </c>
      <c r="P93" s="26">
        <f>IF(correlations!P126&lt;&gt;0,'Modified Weights'!P$4,0)</f>
        <v>0.30413903573293405</v>
      </c>
      <c r="Q93" s="26">
        <f>IF(correlations!Q126&lt;&gt;0,'Modified Weights'!Q$4,0)</f>
        <v>0.48860698263640312</v>
      </c>
      <c r="R93" s="26">
        <f>IF(correlations!R126&lt;&gt;0,'Modified Weights'!R$4,0)</f>
        <v>0</v>
      </c>
      <c r="S93" s="26">
        <f>IF(correlations!S126&lt;&gt;0,'Modified Weights'!S$4,0)</f>
        <v>0.44902524381160436</v>
      </c>
      <c r="T93" s="26">
        <f>IF(correlations!T126&lt;&gt;0,'Modified Weights'!T$4,0)</f>
        <v>0</v>
      </c>
      <c r="U93" s="26">
        <f>IF(correlations!U126&lt;&gt;0,'Modified Weights'!U$4,0)</f>
        <v>0.43899155441463594</v>
      </c>
      <c r="V93" s="26">
        <f>IF(correlations!V126&lt;&gt;0,'Modified Weights'!V$4,0)</f>
        <v>0</v>
      </c>
      <c r="W93" s="26">
        <f>IF(correlations!W126&lt;&gt;0,'Modified Weights'!W$4,0)</f>
        <v>0.40859237613621341</v>
      </c>
      <c r="X93" s="26">
        <f>IF(correlations!X126&lt;&gt;0,'Modified Weights'!X$4,0)</f>
        <v>0</v>
      </c>
      <c r="Y93" s="26">
        <f>IF(correlations!Y126&lt;&gt;0,'Modified Weights'!Y$4,0)</f>
        <v>0</v>
      </c>
      <c r="Z93" s="26">
        <f>IF(correlations!Z126&lt;&gt;0,'Modified Weights'!Z$4,0)</f>
        <v>0</v>
      </c>
      <c r="AA93" s="26"/>
      <c r="AB93" s="60">
        <f t="shared" ca="1" si="39"/>
        <v>0.50531370477520698</v>
      </c>
      <c r="AC93" s="60">
        <f t="shared" ca="1" si="50"/>
        <v>0.41611693784573262</v>
      </c>
      <c r="AD93" s="60">
        <f t="shared" ca="1" si="51"/>
        <v>0.50190264790732231</v>
      </c>
      <c r="AE93" s="60">
        <f t="shared" ca="1" si="52"/>
        <v>0.40018776424564173</v>
      </c>
      <c r="AF93" s="60">
        <f t="shared" ca="1" si="53"/>
        <v>0.43198315040028373</v>
      </c>
      <c r="AG93" s="60">
        <f t="shared" ca="1" si="54"/>
        <v>0.53906585139435703</v>
      </c>
      <c r="AH93" s="60">
        <f t="shared" ca="1" si="55"/>
        <v>0.30633345864043959</v>
      </c>
      <c r="AI93" s="60">
        <f t="shared" ca="1" si="56"/>
        <v>0.27577596099760515</v>
      </c>
      <c r="AJ93" s="60">
        <f t="shared" ca="1" si="57"/>
        <v>0.47560287682080898</v>
      </c>
      <c r="AK93" s="60">
        <f t="shared" ca="1" si="58"/>
        <v>0.26227792111123782</v>
      </c>
      <c r="AL93" s="60">
        <f t="shared" ca="1" si="59"/>
        <v>0.29122112112192727</v>
      </c>
      <c r="AM93" s="60">
        <f t="shared" ca="1" si="60"/>
        <v>0.28763114439600979</v>
      </c>
      <c r="AN93" s="60">
        <f t="shared" ca="1" si="61"/>
        <v>0.30704517524504238</v>
      </c>
      <c r="AO93" s="60">
        <f t="shared" ca="1" si="62"/>
        <v>0.56102555243062613</v>
      </c>
      <c r="AP93" s="60">
        <f t="shared" ca="1" si="63"/>
        <v>0.32703253753564859</v>
      </c>
      <c r="AQ93" s="60">
        <f t="shared" ca="1" si="64"/>
        <v>0.44019207414340766</v>
      </c>
      <c r="AR93" s="60">
        <f t="shared" ca="1" si="41"/>
        <v>0.49300760515325925</v>
      </c>
      <c r="AS93" s="60">
        <f t="shared" ca="1" si="42"/>
        <v>0.41085041639212277</v>
      </c>
      <c r="AT93" s="60">
        <f t="shared" ca="1" si="43"/>
        <v>0.47744885640445511</v>
      </c>
      <c r="AU93" s="60">
        <f t="shared" ca="1" si="44"/>
        <v>0.38027131666276937</v>
      </c>
      <c r="AV93" s="60">
        <f t="shared" ca="1" si="45"/>
        <v>0.18687032700690312</v>
      </c>
      <c r="AW93" s="60">
        <f t="shared" ca="1" si="46"/>
        <v>0.34615986550010625</v>
      </c>
      <c r="AX93" s="60">
        <f t="shared" ca="1" si="47"/>
        <v>0.53292114422159176</v>
      </c>
      <c r="AY93" s="60">
        <f t="shared" ca="1" si="48"/>
        <v>0.51816767669891484</v>
      </c>
      <c r="AZ93" s="60">
        <f t="shared" ca="1" si="49"/>
        <v>0.37706003166831092</v>
      </c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</row>
    <row r="94" spans="1:76">
      <c r="A94" s="5" t="str">
        <f t="shared" ref="A94:A97" si="67">A93</f>
        <v>122: The Lord of the Rings: The Return of the King (2003)</v>
      </c>
      <c r="B94" s="26">
        <f>IF(correlations!B127&lt;&gt;0,'Modified Weights'!B$5,0)</f>
        <v>0.49300760515325925</v>
      </c>
      <c r="C94" s="26">
        <f>IF(correlations!C127&lt;&gt;0,'Modified Weights'!C$5,0)</f>
        <v>0.42223642660835542</v>
      </c>
      <c r="D94" s="26">
        <f>IF(correlations!D127&lt;&gt;0,'Modified Weights'!D$5,0)</f>
        <v>0</v>
      </c>
      <c r="E94" s="26">
        <f>IF(correlations!E127&lt;&gt;0,'Modified Weights'!E$5,0)</f>
        <v>0</v>
      </c>
      <c r="F94" s="26">
        <f>IF(correlations!F127&lt;&gt;0,'Modified Weights'!F$5,0)</f>
        <v>0.43899155441463594</v>
      </c>
      <c r="G94" s="26">
        <f>IF(correlations!G127&lt;&gt;0,'Modified Weights'!G$5,0)</f>
        <v>0</v>
      </c>
      <c r="H94" s="26">
        <f>IF(correlations!H127&lt;&gt;0,'Modified Weights'!H$5,0)</f>
        <v>0.24769327229404767</v>
      </c>
      <c r="I94" s="26">
        <f>IF(correlations!I127&lt;&gt;0,'Modified Weights'!I$5,0)</f>
        <v>0</v>
      </c>
      <c r="J94" s="26">
        <f>IF(correlations!J127&lt;&gt;0,'Modified Weights'!J$5,0)</f>
        <v>0</v>
      </c>
      <c r="K94" s="26">
        <f>IF(correlations!K127&lt;&gt;0,'Modified Weights'!K$5,0)</f>
        <v>0.25886569181649749</v>
      </c>
      <c r="L94" s="26">
        <f>IF(correlations!L127&lt;&gt;0,'Modified Weights'!L$5,0)</f>
        <v>0.27833468677407003</v>
      </c>
      <c r="M94" s="26">
        <f>IF(correlations!M127&lt;&gt;0,'Modified Weights'!M$5,0)</f>
        <v>0.26442478716072465</v>
      </c>
      <c r="N94" s="26">
        <f>IF(correlations!N127&lt;&gt;0,'Modified Weights'!N$5,0)</f>
        <v>0.290591240789001</v>
      </c>
      <c r="O94" s="26">
        <f>IF(correlations!O127&lt;&gt;0,'Modified Weights'!O$5,0)</f>
        <v>0.53906585139435703</v>
      </c>
      <c r="P94" s="26">
        <f>IF(correlations!P127&lt;&gt;0,'Modified Weights'!P$5,0)</f>
        <v>0</v>
      </c>
      <c r="Q94" s="26">
        <f>IF(correlations!Q127&lt;&gt;0,'Modified Weights'!Q$5,0)</f>
        <v>0.47571090136593314</v>
      </c>
      <c r="R94" s="26">
        <f>IF(correlations!R127&lt;&gt;0,'Modified Weights'!R$5,0)</f>
        <v>0</v>
      </c>
      <c r="S94" s="26">
        <f>IF(correlations!S127&lt;&gt;0,'Modified Weights'!S$5,0)</f>
        <v>0</v>
      </c>
      <c r="T94" s="26">
        <f>IF(correlations!T127&lt;&gt;0,'Modified Weights'!T$5,0)</f>
        <v>0</v>
      </c>
      <c r="U94" s="26">
        <f>IF(correlations!U127&lt;&gt;0,'Modified Weights'!U$5,0)</f>
        <v>0.40380887559327872</v>
      </c>
      <c r="V94" s="26">
        <f>IF(correlations!V127&lt;&gt;0,'Modified Weights'!V$5,0)</f>
        <v>0</v>
      </c>
      <c r="W94" s="26">
        <f>IF(correlations!W127&lt;&gt;0,'Modified Weights'!W$5,0)</f>
        <v>0.31571202585390812</v>
      </c>
      <c r="X94" s="26">
        <f>IF(correlations!X127&lt;&gt;0,'Modified Weights'!X$5,0)</f>
        <v>0.47497369617752921</v>
      </c>
      <c r="Y94" s="26">
        <f>IF(correlations!Y127&lt;&gt;0,'Modified Weights'!Y$5,0)</f>
        <v>0</v>
      </c>
      <c r="Z94" s="26">
        <f>IF(correlations!Z127&lt;&gt;0,'Modified Weights'!Z$5,0)</f>
        <v>0.37985626502293046</v>
      </c>
      <c r="AA94" s="26"/>
      <c r="AB94" s="60">
        <f t="shared" ca="1" si="39"/>
        <v>0.50531370477520698</v>
      </c>
      <c r="AC94" s="60">
        <f t="shared" ca="1" si="50"/>
        <v>0.41611693784573262</v>
      </c>
      <c r="AD94" s="60">
        <f t="shared" ca="1" si="51"/>
        <v>0.50190264790732231</v>
      </c>
      <c r="AE94" s="60">
        <f t="shared" ca="1" si="52"/>
        <v>0.40018776424564173</v>
      </c>
      <c r="AF94" s="60">
        <f t="shared" ca="1" si="53"/>
        <v>0.43198315040028373</v>
      </c>
      <c r="AG94" s="60">
        <f t="shared" ca="1" si="54"/>
        <v>0.53906585139435703</v>
      </c>
      <c r="AH94" s="60">
        <f t="shared" ca="1" si="55"/>
        <v>0.30633345864043959</v>
      </c>
      <c r="AI94" s="60">
        <f t="shared" ca="1" si="56"/>
        <v>0.27577596099760515</v>
      </c>
      <c r="AJ94" s="60">
        <f t="shared" ca="1" si="57"/>
        <v>0.47560287682080898</v>
      </c>
      <c r="AK94" s="60">
        <f t="shared" ca="1" si="58"/>
        <v>0.26227792111123782</v>
      </c>
      <c r="AL94" s="60">
        <f t="shared" ca="1" si="59"/>
        <v>0.29122112112192727</v>
      </c>
      <c r="AM94" s="60">
        <f t="shared" ca="1" si="60"/>
        <v>0.28763114439600979</v>
      </c>
      <c r="AN94" s="60">
        <f t="shared" ca="1" si="61"/>
        <v>0.30704517524504238</v>
      </c>
      <c r="AO94" s="60">
        <f t="shared" ca="1" si="62"/>
        <v>0.56102555243062613</v>
      </c>
      <c r="AP94" s="60">
        <f t="shared" ca="1" si="63"/>
        <v>0.32703253753564859</v>
      </c>
      <c r="AQ94" s="60">
        <f t="shared" ca="1" si="64"/>
        <v>0.44019207414340766</v>
      </c>
      <c r="AR94" s="60">
        <f t="shared" ca="1" si="41"/>
        <v>0.49300760515325925</v>
      </c>
      <c r="AS94" s="60">
        <f t="shared" ca="1" si="42"/>
        <v>0.41085041639212277</v>
      </c>
      <c r="AT94" s="60">
        <f t="shared" ca="1" si="43"/>
        <v>0.47744885640445511</v>
      </c>
      <c r="AU94" s="60">
        <f t="shared" ca="1" si="44"/>
        <v>0.38027131666276937</v>
      </c>
      <c r="AV94" s="60">
        <f t="shared" ca="1" si="45"/>
        <v>0.18687032700690312</v>
      </c>
      <c r="AW94" s="60">
        <f t="shared" ca="1" si="46"/>
        <v>0.34615986550010625</v>
      </c>
      <c r="AX94" s="60">
        <f t="shared" ca="1" si="47"/>
        <v>0.53292114422159176</v>
      </c>
      <c r="AY94" s="60">
        <f t="shared" ca="1" si="48"/>
        <v>0.51816767669891484</v>
      </c>
      <c r="AZ94" s="60">
        <f t="shared" ca="1" si="49"/>
        <v>0.37706003166831092</v>
      </c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</row>
    <row r="95" spans="1:76">
      <c r="A95" s="5" t="str">
        <f t="shared" si="67"/>
        <v>122: The Lord of the Rings: The Return of the King (2003)</v>
      </c>
      <c r="B95" s="26">
        <f>IF(correlations!B128&lt;&gt;0,'Modified Weights'!B$6,0)</f>
        <v>0</v>
      </c>
      <c r="C95" s="26">
        <f>IF(correlations!C128&lt;&gt;0,'Modified Weights'!C$6,0)</f>
        <v>0.41443820151070604</v>
      </c>
      <c r="D95" s="26">
        <f>IF(correlations!D128&lt;&gt;0,'Modified Weights'!D$6,0)</f>
        <v>0</v>
      </c>
      <c r="E95" s="26">
        <f>IF(correlations!E128&lt;&gt;0,'Modified Weights'!E$6,0)</f>
        <v>0.28275572409412869</v>
      </c>
      <c r="F95" s="26">
        <f>IF(correlations!F128&lt;&gt;0,'Modified Weights'!F$6,0)</f>
        <v>0.40027450425381639</v>
      </c>
      <c r="G95" s="26">
        <f>IF(correlations!G128&lt;&gt;0,'Modified Weights'!G$6,0)</f>
        <v>0</v>
      </c>
      <c r="H95" s="26">
        <f>IF(correlations!H128&lt;&gt;0,'Modified Weights'!H$6,0)</f>
        <v>0.2271298649307886</v>
      </c>
      <c r="I95" s="26">
        <f>IF(correlations!I128&lt;&gt;0,'Modified Weights'!I$6,0)</f>
        <v>0.22921932957789437</v>
      </c>
      <c r="J95" s="26">
        <f>IF(correlations!J128&lt;&gt;0,'Modified Weights'!J$6,0)</f>
        <v>0</v>
      </c>
      <c r="K95" s="26">
        <f>IF(correlations!K128&lt;&gt;0,'Modified Weights'!K$6,0)</f>
        <v>0</v>
      </c>
      <c r="L95" s="26">
        <f>IF(correlations!L128&lt;&gt;0,'Modified Weights'!L$6,0)</f>
        <v>0</v>
      </c>
      <c r="M95" s="26">
        <f>IF(correlations!M128&lt;&gt;0,'Modified Weights'!M$6,0)</f>
        <v>0</v>
      </c>
      <c r="N95" s="26">
        <f>IF(correlations!N128&lt;&gt;0,'Modified Weights'!N$6,0)</f>
        <v>0</v>
      </c>
      <c r="O95" s="26">
        <f>IF(correlations!O128&lt;&gt;0,'Modified Weights'!O$6,0)</f>
        <v>0</v>
      </c>
      <c r="P95" s="26">
        <f>IF(correlations!P128&lt;&gt;0,'Modified Weights'!P$6,0)</f>
        <v>0</v>
      </c>
      <c r="Q95" s="26">
        <f>IF(correlations!Q128&lt;&gt;0,'Modified Weights'!Q$6,0)</f>
        <v>0.42322462884387124</v>
      </c>
      <c r="R95" s="26">
        <f>IF(correlations!R128&lt;&gt;0,'Modified Weights'!R$6,0)</f>
        <v>0</v>
      </c>
      <c r="S95" s="26">
        <f>IF(correlations!S128&lt;&gt;0,'Modified Weights'!S$6,0)</f>
        <v>0.37267558897264119</v>
      </c>
      <c r="T95" s="26">
        <f>IF(correlations!T128&lt;&gt;0,'Modified Weights'!T$6,0)</f>
        <v>0</v>
      </c>
      <c r="U95" s="26">
        <f>IF(correlations!U128&lt;&gt;0,'Modified Weights'!U$6,0)</f>
        <v>0.30580326092025339</v>
      </c>
      <c r="V95" s="26">
        <f>IF(correlations!V128&lt;&gt;0,'Modified Weights'!V$6,0)</f>
        <v>0.14601110225769576</v>
      </c>
      <c r="W95" s="26">
        <f>IF(correlations!W128&lt;&gt;0,'Modified Weights'!W$6,0)</f>
        <v>0.26252037536330569</v>
      </c>
      <c r="X95" s="26">
        <f>IF(correlations!X128&lt;&gt;0,'Modified Weights'!X$6,0)</f>
        <v>0.45527378286540937</v>
      </c>
      <c r="Y95" s="26">
        <f>IF(correlations!Y128&lt;&gt;0,'Modified Weights'!Y$6,0)</f>
        <v>0.46411014776485626</v>
      </c>
      <c r="Z95" s="26">
        <f>IF(correlations!Z128&lt;&gt;0,'Modified Weights'!Z$6,0)</f>
        <v>0.37426379831369133</v>
      </c>
      <c r="AA95" s="26"/>
      <c r="AB95" s="60">
        <f t="shared" ca="1" si="39"/>
        <v>0.50531370477520698</v>
      </c>
      <c r="AC95" s="60">
        <f t="shared" ca="1" si="50"/>
        <v>0.41611693784573262</v>
      </c>
      <c r="AD95" s="60">
        <f t="shared" ca="1" si="51"/>
        <v>0.50190264790732231</v>
      </c>
      <c r="AE95" s="60">
        <f t="shared" ca="1" si="52"/>
        <v>0.40018776424564173</v>
      </c>
      <c r="AF95" s="60">
        <f t="shared" ca="1" si="53"/>
        <v>0.43198315040028373</v>
      </c>
      <c r="AG95" s="60">
        <f t="shared" ca="1" si="54"/>
        <v>0.53906585139435703</v>
      </c>
      <c r="AH95" s="60">
        <f t="shared" ca="1" si="55"/>
        <v>0.30633345864043959</v>
      </c>
      <c r="AI95" s="60">
        <f t="shared" ca="1" si="56"/>
        <v>0.27577596099760515</v>
      </c>
      <c r="AJ95" s="60">
        <f t="shared" ca="1" si="57"/>
        <v>0.47560287682080898</v>
      </c>
      <c r="AK95" s="60">
        <f t="shared" ca="1" si="58"/>
        <v>0.26227792111123782</v>
      </c>
      <c r="AL95" s="60">
        <f t="shared" ca="1" si="59"/>
        <v>0.29122112112192727</v>
      </c>
      <c r="AM95" s="60">
        <f t="shared" ca="1" si="60"/>
        <v>0.28763114439600979</v>
      </c>
      <c r="AN95" s="60">
        <f t="shared" ca="1" si="61"/>
        <v>0.30704517524504238</v>
      </c>
      <c r="AO95" s="60">
        <f t="shared" ca="1" si="62"/>
        <v>0.56102555243062613</v>
      </c>
      <c r="AP95" s="60">
        <f t="shared" ca="1" si="63"/>
        <v>0.32703253753564859</v>
      </c>
      <c r="AQ95" s="60">
        <f t="shared" ca="1" si="64"/>
        <v>0.44019207414340766</v>
      </c>
      <c r="AR95" s="60">
        <f t="shared" ca="1" si="41"/>
        <v>0.49300760515325925</v>
      </c>
      <c r="AS95" s="60">
        <f t="shared" ca="1" si="42"/>
        <v>0.41085041639212277</v>
      </c>
      <c r="AT95" s="60">
        <f t="shared" ca="1" si="43"/>
        <v>0.47744885640445511</v>
      </c>
      <c r="AU95" s="60">
        <f t="shared" ca="1" si="44"/>
        <v>0.38027131666276937</v>
      </c>
      <c r="AV95" s="60">
        <f t="shared" ca="1" si="45"/>
        <v>0.18687032700690312</v>
      </c>
      <c r="AW95" s="60">
        <f t="shared" ca="1" si="46"/>
        <v>0.34615986550010625</v>
      </c>
      <c r="AX95" s="60">
        <f t="shared" ca="1" si="47"/>
        <v>0.53292114422159176</v>
      </c>
      <c r="AY95" s="60">
        <f t="shared" ca="1" si="48"/>
        <v>0.51816767669891484</v>
      </c>
      <c r="AZ95" s="60">
        <f t="shared" ca="1" si="49"/>
        <v>0.37706003166831092</v>
      </c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</row>
    <row r="96" spans="1:76">
      <c r="A96" s="5" t="str">
        <f t="shared" si="67"/>
        <v>122: The Lord of the Rings: The Return of the King (2003)</v>
      </c>
      <c r="B96" s="26">
        <f>IF(correlations!B129&lt;&gt;0,'Modified Weights'!B$7,0)</f>
        <v>0</v>
      </c>
      <c r="C96" s="26">
        <f>IF(correlations!C129&lt;&gt;0,'Modified Weights'!C$7,0)</f>
        <v>0.41167618541813644</v>
      </c>
      <c r="D96" s="26">
        <f>IF(correlations!D129&lt;&gt;0,'Modified Weights'!D$7,0)</f>
        <v>0.36756756756756787</v>
      </c>
      <c r="E96" s="26">
        <f>IF(correlations!E129&lt;&gt;0,'Modified Weights'!E$7,0)</f>
        <v>0</v>
      </c>
      <c r="F96" s="26">
        <f>IF(correlations!F129&lt;&gt;0,'Modified Weights'!F$7,0)</f>
        <v>0.37985626502293046</v>
      </c>
      <c r="G96" s="26">
        <f>IF(correlations!G129&lt;&gt;0,'Modified Weights'!G$7,0)</f>
        <v>0</v>
      </c>
      <c r="H96" s="26">
        <f>IF(correlations!H129&lt;&gt;0,'Modified Weights'!H$7,0)</f>
        <v>0.19365960183726966</v>
      </c>
      <c r="I96" s="26">
        <f>IF(correlations!I129&lt;&gt;0,'Modified Weights'!I$7,0)</f>
        <v>0.21476007349626267</v>
      </c>
      <c r="J96" s="26">
        <f>IF(correlations!J129&lt;&gt;0,'Modified Weights'!J$7,0)</f>
        <v>0</v>
      </c>
      <c r="K96" s="26">
        <f>IF(correlations!K129&lt;&gt;0,'Modified Weights'!K$7,0)</f>
        <v>0.21087949693739588</v>
      </c>
      <c r="L96" s="26">
        <f>IF(correlations!L129&lt;&gt;0,'Modified Weights'!L$7,0)</f>
        <v>0</v>
      </c>
      <c r="M96" s="26">
        <f>IF(correlations!M129&lt;&gt;0,'Modified Weights'!M$7,0)</f>
        <v>0.19710516591041297</v>
      </c>
      <c r="N96" s="26">
        <f>IF(correlations!N129&lt;&gt;0,'Modified Weights'!N$7,0)</f>
        <v>0</v>
      </c>
      <c r="O96" s="26">
        <f>IF(correlations!O129&lt;&gt;0,'Modified Weights'!O$7,0)</f>
        <v>0.47549485227568483</v>
      </c>
      <c r="P96" s="26">
        <f>IF(correlations!P129&lt;&gt;0,'Modified Weights'!P$7,0)</f>
        <v>0.26252037536330569</v>
      </c>
      <c r="Q96" s="26">
        <f>IF(correlations!Q129&lt;&gt;0,'Modified Weights'!Q$7,0)</f>
        <v>0.37322578372742299</v>
      </c>
      <c r="R96" s="26">
        <f>IF(correlations!R129&lt;&gt;0,'Modified Weights'!R$7,0)</f>
        <v>0</v>
      </c>
      <c r="S96" s="26">
        <f>IF(correlations!S129&lt;&gt;0,'Modified Weights'!S$7,0)</f>
        <v>0</v>
      </c>
      <c r="T96" s="26">
        <f>IF(correlations!T129&lt;&gt;0,'Modified Weights'!T$7,0)</f>
        <v>0.40380887559327872</v>
      </c>
      <c r="U96" s="26">
        <f>IF(correlations!U129&lt;&gt;0,'Modified Weights'!U$7,0)</f>
        <v>0.28039233696684568</v>
      </c>
      <c r="V96" s="26">
        <f>IF(correlations!V129&lt;&gt;0,'Modified Weights'!V$7,0)</f>
        <v>0.14367186460137429</v>
      </c>
      <c r="W96" s="26">
        <f>IF(correlations!W129&lt;&gt;0,'Modified Weights'!W$7,0)</f>
        <v>0.24072770522228643</v>
      </c>
      <c r="X96" s="26">
        <f>IF(correlations!X129&lt;&gt;0,'Modified Weights'!X$7,0)</f>
        <v>0</v>
      </c>
      <c r="Y96" s="26">
        <f>IF(correlations!Y129&lt;&gt;0,'Modified Weights'!Y$7,0)</f>
        <v>0.42322462884387124</v>
      </c>
      <c r="Z96" s="26">
        <f>IF(correlations!Z129&lt;&gt;0,'Modified Weights'!Z$7,0)</f>
        <v>0</v>
      </c>
      <c r="AA96" s="26"/>
      <c r="AB96" s="60">
        <f t="shared" ca="1" si="39"/>
        <v>0.50531370477520698</v>
      </c>
      <c r="AC96" s="60">
        <f t="shared" ca="1" si="50"/>
        <v>0.41611693784573262</v>
      </c>
      <c r="AD96" s="60">
        <f t="shared" ca="1" si="51"/>
        <v>0.50190264790732231</v>
      </c>
      <c r="AE96" s="60">
        <f t="shared" ca="1" si="52"/>
        <v>0.40018776424564173</v>
      </c>
      <c r="AF96" s="60">
        <f t="shared" ca="1" si="53"/>
        <v>0.43198315040028373</v>
      </c>
      <c r="AG96" s="60">
        <f t="shared" ca="1" si="54"/>
        <v>0.53906585139435703</v>
      </c>
      <c r="AH96" s="60">
        <f t="shared" ca="1" si="55"/>
        <v>0.30633345864043959</v>
      </c>
      <c r="AI96" s="60">
        <f t="shared" ca="1" si="56"/>
        <v>0.27577596099760515</v>
      </c>
      <c r="AJ96" s="60">
        <f t="shared" ca="1" si="57"/>
        <v>0.47560287682080898</v>
      </c>
      <c r="AK96" s="60">
        <f t="shared" ca="1" si="58"/>
        <v>0.26227792111123782</v>
      </c>
      <c r="AL96" s="60">
        <f t="shared" ca="1" si="59"/>
        <v>0.29122112112192727</v>
      </c>
      <c r="AM96" s="60">
        <f t="shared" ca="1" si="60"/>
        <v>0.28763114439600979</v>
      </c>
      <c r="AN96" s="60">
        <f t="shared" ca="1" si="61"/>
        <v>0.30704517524504238</v>
      </c>
      <c r="AO96" s="60">
        <f t="shared" ca="1" si="62"/>
        <v>0.56102555243062613</v>
      </c>
      <c r="AP96" s="60">
        <f t="shared" ca="1" si="63"/>
        <v>0.32703253753564859</v>
      </c>
      <c r="AQ96" s="60">
        <f t="shared" ca="1" si="64"/>
        <v>0.44019207414340766</v>
      </c>
      <c r="AR96" s="60">
        <f t="shared" ca="1" si="41"/>
        <v>0.49300760515325925</v>
      </c>
      <c r="AS96" s="60">
        <f t="shared" ca="1" si="42"/>
        <v>0.41085041639212277</v>
      </c>
      <c r="AT96" s="60">
        <f t="shared" ca="1" si="43"/>
        <v>0.47744885640445511</v>
      </c>
      <c r="AU96" s="60">
        <f t="shared" ca="1" si="44"/>
        <v>0.38027131666276937</v>
      </c>
      <c r="AV96" s="60">
        <f t="shared" ca="1" si="45"/>
        <v>0.18687032700690312</v>
      </c>
      <c r="AW96" s="60">
        <f t="shared" ca="1" si="46"/>
        <v>0.34615986550010625</v>
      </c>
      <c r="AX96" s="60">
        <f t="shared" ca="1" si="47"/>
        <v>0.53292114422159176</v>
      </c>
      <c r="AY96" s="60">
        <f t="shared" ca="1" si="48"/>
        <v>0.51816767669891484</v>
      </c>
      <c r="AZ96" s="60">
        <f t="shared" ca="1" si="49"/>
        <v>0.37706003166831092</v>
      </c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</row>
    <row r="97" spans="1:76">
      <c r="A97" s="5" t="str">
        <f t="shared" si="67"/>
        <v>122: The Lord of the Rings: The Return of the King (2003)</v>
      </c>
      <c r="B97" s="26">
        <f>IF(correlations!B130&lt;&gt;0,'Modified Weights'!B$3,0)</f>
        <v>0</v>
      </c>
      <c r="C97" s="26">
        <f>IF(correlations!C130&lt;&gt;0,'Modified Weights'!C$3,0)</f>
        <v>0</v>
      </c>
      <c r="D97" s="26">
        <f>IF(correlations!D130&lt;&gt;0,'Modified Weights'!D$3,0)</f>
        <v>0.66716825348801723</v>
      </c>
      <c r="E97" s="26">
        <f>IF(correlations!E130&lt;&gt;0,'Modified Weights'!E$3,0)</f>
        <v>0.51761980439715483</v>
      </c>
      <c r="F97" s="26">
        <f>IF(correlations!F130&lt;&gt;0,'Modified Weights'!F$3,0)</f>
        <v>0.47668328054517961</v>
      </c>
      <c r="G97" s="26">
        <f>IF(correlations!G130&lt;&gt;0,'Modified Weights'!G$3,0)</f>
        <v>0.53906585139435703</v>
      </c>
      <c r="H97" s="26">
        <f>IF(correlations!H130&lt;&gt;0,'Modified Weights'!H$3,0)</f>
        <v>0.46291004988627577</v>
      </c>
      <c r="I97" s="26">
        <f>IF(correlations!I130&lt;&gt;0,'Modified Weights'!I$3,0)</f>
        <v>0.38334847991865839</v>
      </c>
      <c r="J97" s="26">
        <f>IF(correlations!J130&lt;&gt;0,'Modified Weights'!J$3,0)</f>
        <v>0.47571090136593314</v>
      </c>
      <c r="K97" s="26">
        <f>IF(correlations!K130&lt;&gt;0,'Modified Weights'!K$3,0)</f>
        <v>0.31571202585390812</v>
      </c>
      <c r="L97" s="26">
        <f>IF(correlations!L130&lt;&gt;0,'Modified Weights'!L$3,0)</f>
        <v>0.31257295249758305</v>
      </c>
      <c r="M97" s="26">
        <f>IF(correlations!M130&lt;&gt;0,'Modified Weights'!M$3,0)</f>
        <v>0.40859237613621341</v>
      </c>
      <c r="N97" s="26">
        <f>IF(correlations!N130&lt;&gt;0,'Modified Weights'!N$3,0)</f>
        <v>0.32349910970108381</v>
      </c>
      <c r="O97" s="26">
        <f>IF(correlations!O130&lt;&gt;0,'Modified Weights'!O$3,0)</f>
        <v>0.66851595362183669</v>
      </c>
      <c r="P97" s="26">
        <f>IF(correlations!P130&lt;&gt;0,'Modified Weights'!P$3,0)</f>
        <v>0.41443820151070604</v>
      </c>
      <c r="Q97" s="26">
        <f>IF(correlations!Q130&lt;&gt;0,'Modified Weights'!Q$3,0)</f>
        <v>0</v>
      </c>
      <c r="R97" s="26">
        <f>IF(correlations!R130&lt;&gt;0,'Modified Weights'!R$3,0)</f>
        <v>0.49300760515325925</v>
      </c>
      <c r="S97" s="26">
        <f>IF(correlations!S130&lt;&gt;0,'Modified Weights'!S$3,0)</f>
        <v>0</v>
      </c>
      <c r="T97" s="26">
        <f>IF(correlations!T130&lt;&gt;0,'Modified Weights'!T$3,0)</f>
        <v>0.55108883721563151</v>
      </c>
      <c r="U97" s="26">
        <f>IF(correlations!U130&lt;&gt;0,'Modified Weights'!U$3,0)</f>
        <v>0.47236055541883315</v>
      </c>
      <c r="V97" s="26">
        <f>IF(correlations!V130&lt;&gt;0,'Modified Weights'!V$3,0)</f>
        <v>0.27092801416163931</v>
      </c>
      <c r="W97" s="26">
        <f>IF(correlations!W130&lt;&gt;0,'Modified Weights'!W$3,0)</f>
        <v>0.50324684492481753</v>
      </c>
      <c r="X97" s="26">
        <f>IF(correlations!X130&lt;&gt;0,'Modified Weights'!X$3,0)</f>
        <v>0.66851595362183669</v>
      </c>
      <c r="Y97" s="26">
        <f>IF(correlations!Y130&lt;&gt;0,'Modified Weights'!Y$3,0)</f>
        <v>0.66716825348801723</v>
      </c>
      <c r="Z97" s="26">
        <f>IF(correlations!Z130&lt;&gt;0,'Modified Weights'!Z$3,0)</f>
        <v>0</v>
      </c>
      <c r="AA97" s="26"/>
      <c r="AB97" s="60">
        <f t="shared" ca="1" si="39"/>
        <v>0.50531370477520698</v>
      </c>
      <c r="AC97" s="60">
        <f t="shared" ca="1" si="50"/>
        <v>0.41611693784573262</v>
      </c>
      <c r="AD97" s="60">
        <f t="shared" ca="1" si="51"/>
        <v>0.50190264790732231</v>
      </c>
      <c r="AE97" s="60">
        <f t="shared" ca="1" si="52"/>
        <v>0.40018776424564173</v>
      </c>
      <c r="AF97" s="60">
        <f t="shared" ca="1" si="53"/>
        <v>0.43198315040028373</v>
      </c>
      <c r="AG97" s="60">
        <f t="shared" ca="1" si="54"/>
        <v>0.53906585139435703</v>
      </c>
      <c r="AH97" s="60">
        <f t="shared" ca="1" si="55"/>
        <v>0.30633345864043959</v>
      </c>
      <c r="AI97" s="60">
        <f t="shared" ca="1" si="56"/>
        <v>0.27577596099760515</v>
      </c>
      <c r="AJ97" s="60">
        <f t="shared" ca="1" si="57"/>
        <v>0.47560287682080898</v>
      </c>
      <c r="AK97" s="60">
        <f t="shared" ca="1" si="58"/>
        <v>0.26227792111123782</v>
      </c>
      <c r="AL97" s="60">
        <f t="shared" ca="1" si="59"/>
        <v>0.29122112112192727</v>
      </c>
      <c r="AM97" s="60">
        <f t="shared" ca="1" si="60"/>
        <v>0.28763114439600979</v>
      </c>
      <c r="AN97" s="60">
        <f t="shared" ca="1" si="61"/>
        <v>0.30704517524504238</v>
      </c>
      <c r="AO97" s="60">
        <f t="shared" ca="1" si="62"/>
        <v>0.56102555243062613</v>
      </c>
      <c r="AP97" s="60">
        <f t="shared" ca="1" si="63"/>
        <v>0.32703253753564859</v>
      </c>
      <c r="AQ97" s="60">
        <f t="shared" ca="1" si="64"/>
        <v>0.44019207414340766</v>
      </c>
      <c r="AR97" s="60">
        <f t="shared" ca="1" si="41"/>
        <v>0.49300760515325925</v>
      </c>
      <c r="AS97" s="60">
        <f t="shared" ca="1" si="42"/>
        <v>0.41085041639212277</v>
      </c>
      <c r="AT97" s="60">
        <f t="shared" ca="1" si="43"/>
        <v>0.47744885640445511</v>
      </c>
      <c r="AU97" s="60">
        <f t="shared" ca="1" si="44"/>
        <v>0.38027131666276937</v>
      </c>
      <c r="AV97" s="60">
        <f t="shared" ca="1" si="45"/>
        <v>0.18687032700690312</v>
      </c>
      <c r="AW97" s="60">
        <f t="shared" ca="1" si="46"/>
        <v>0.34615986550010625</v>
      </c>
      <c r="AX97" s="60">
        <f t="shared" ca="1" si="47"/>
        <v>0.53292114422159176</v>
      </c>
      <c r="AY97" s="60">
        <f t="shared" ca="1" si="48"/>
        <v>0.51816767669891484</v>
      </c>
      <c r="AZ97" s="60">
        <f t="shared" ca="1" si="49"/>
        <v>0.37706003166831092</v>
      </c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</row>
    <row r="98" spans="1:76">
      <c r="A98" s="20" t="s">
        <v>17</v>
      </c>
      <c r="B98" s="26">
        <f>IF(correlations!B131&lt;&gt;0,'Modified Weights'!B$4,0)</f>
        <v>0.51761980439715483</v>
      </c>
      <c r="C98" s="26">
        <f>IF(correlations!C131&lt;&gt;0,'Modified Weights'!C$4,0)</f>
        <v>0</v>
      </c>
      <c r="D98" s="26">
        <f>IF(correlations!D131&lt;&gt;0,'Modified Weights'!D$4,0)</f>
        <v>0</v>
      </c>
      <c r="E98" s="26">
        <f>IF(correlations!E131&lt;&gt;0,'Modified Weights'!E$4,0)</f>
        <v>0</v>
      </c>
      <c r="F98" s="26">
        <f>IF(correlations!F131&lt;&gt;0,'Modified Weights'!F$4,0)</f>
        <v>0</v>
      </c>
      <c r="G98" s="26">
        <f>IF(correlations!G131&lt;&gt;0,'Modified Weights'!G$4,0)</f>
        <v>0</v>
      </c>
      <c r="H98" s="26">
        <f>IF(correlations!H131&lt;&gt;0,'Modified Weights'!H$4,0)</f>
        <v>0</v>
      </c>
      <c r="I98" s="26">
        <f>IF(correlations!I131&lt;&gt;0,'Modified Weights'!I$4,0)</f>
        <v>0</v>
      </c>
      <c r="J98" s="26">
        <f>IF(correlations!J131&lt;&gt;0,'Modified Weights'!J$4,0)</f>
        <v>0.47549485227568483</v>
      </c>
      <c r="K98" s="26">
        <f>IF(correlations!K131&lt;&gt;0,'Modified Weights'!K$4,0)</f>
        <v>0.26365446983714974</v>
      </c>
      <c r="L98" s="26">
        <f>IF(correlations!L131&lt;&gt;0,'Modified Weights'!L$4,0)</f>
        <v>0.28275572409412869</v>
      </c>
      <c r="M98" s="26">
        <f>IF(correlations!M131&lt;&gt;0,'Modified Weights'!M$4,0)</f>
        <v>0.28040224837668803</v>
      </c>
      <c r="N98" s="26">
        <f>IF(correlations!N131&lt;&gt;0,'Modified Weights'!N$4,0)</f>
        <v>0</v>
      </c>
      <c r="O98" s="26">
        <f>IF(correlations!O131&lt;&gt;0,'Modified Weights'!O$4,0)</f>
        <v>0</v>
      </c>
      <c r="P98" s="26">
        <f>IF(correlations!P131&lt;&gt;0,'Modified Weights'!P$4,0)</f>
        <v>0</v>
      </c>
      <c r="Q98" s="26">
        <f>IF(correlations!Q131&lt;&gt;0,'Modified Weights'!Q$4,0)</f>
        <v>0.48860698263640312</v>
      </c>
      <c r="R98" s="26">
        <f>IF(correlations!R131&lt;&gt;0,'Modified Weights'!R$4,0)</f>
        <v>0</v>
      </c>
      <c r="S98" s="26">
        <f>IF(correlations!S131&lt;&gt;0,'Modified Weights'!S$4,0)</f>
        <v>0</v>
      </c>
      <c r="T98" s="26">
        <f>IF(correlations!T131&lt;&gt;0,'Modified Weights'!T$4,0)</f>
        <v>0</v>
      </c>
      <c r="U98" s="26">
        <f>IF(correlations!U131&lt;&gt;0,'Modified Weights'!U$4,0)</f>
        <v>0</v>
      </c>
      <c r="V98" s="26">
        <f>IF(correlations!V131&lt;&gt;0,'Modified Weights'!V$4,0)</f>
        <v>0</v>
      </c>
      <c r="W98" s="26">
        <f>IF(correlations!W131&lt;&gt;0,'Modified Weights'!W$4,0)</f>
        <v>0.40859237613621341</v>
      </c>
      <c r="X98" s="26">
        <f>IF(correlations!X131&lt;&gt;0,'Modified Weights'!X$4,0)</f>
        <v>0</v>
      </c>
      <c r="Y98" s="26">
        <f>IF(correlations!Y131&lt;&gt;0,'Modified Weights'!Y$4,0)</f>
        <v>0</v>
      </c>
      <c r="Z98" s="26">
        <f>IF(correlations!Z131&lt;&gt;0,'Modified Weights'!Z$4,0)</f>
        <v>0</v>
      </c>
      <c r="AA98" s="26"/>
      <c r="AB98" s="60">
        <f t="shared" ca="1" si="39"/>
        <v>0.51761980439715483</v>
      </c>
      <c r="AC98" s="60">
        <f t="shared" ca="1" si="50"/>
        <v>0.42223642660835542</v>
      </c>
      <c r="AD98" s="60">
        <f t="shared" ca="1" si="51"/>
        <v>0.36756756756756787</v>
      </c>
      <c r="AE98" s="60">
        <f t="shared" ca="1" si="52"/>
        <v>0.51761980439715483</v>
      </c>
      <c r="AF98" s="60">
        <f t="shared" ca="1" si="53"/>
        <v>0.40027450425381639</v>
      </c>
      <c r="AG98" s="60" t="e">
        <f t="shared" ca="1" si="54"/>
        <v>#DIV/0!</v>
      </c>
      <c r="AH98" s="60">
        <f t="shared" ca="1" si="55"/>
        <v>0.2271298649307886</v>
      </c>
      <c r="AI98" s="60" t="e">
        <f t="shared" ca="1" si="56"/>
        <v>#DIV/0!</v>
      </c>
      <c r="AJ98" s="60">
        <f t="shared" ca="1" si="57"/>
        <v>0.47549485227568483</v>
      </c>
      <c r="AK98" s="60">
        <f t="shared" ca="1" si="58"/>
        <v>0.26126008082682362</v>
      </c>
      <c r="AL98" s="60">
        <f t="shared" ca="1" si="59"/>
        <v>0.28275572409412869</v>
      </c>
      <c r="AM98" s="60">
        <f t="shared" ca="1" si="60"/>
        <v>0.28040224837668803</v>
      </c>
      <c r="AN98" s="60" t="e">
        <f t="shared" ca="1" si="61"/>
        <v>#DIV/0!</v>
      </c>
      <c r="AO98" s="60">
        <f t="shared" ca="1" si="62"/>
        <v>0.47549485227568483</v>
      </c>
      <c r="AP98" s="60">
        <f t="shared" ca="1" si="63"/>
        <v>0.33847928843700587</v>
      </c>
      <c r="AQ98" s="60">
        <f t="shared" ca="1" si="64"/>
        <v>0.48860698263640312</v>
      </c>
      <c r="AR98" s="60" t="e">
        <f t="shared" ca="1" si="41"/>
        <v>#DIV/0!</v>
      </c>
      <c r="AS98" s="60" t="e">
        <f t="shared" ca="1" si="42"/>
        <v>#DIV/0!</v>
      </c>
      <c r="AT98" s="60">
        <f t="shared" ca="1" si="43"/>
        <v>0.55108883721563151</v>
      </c>
      <c r="AU98" s="60">
        <f t="shared" ca="1" si="44"/>
        <v>0.30580326092025339</v>
      </c>
      <c r="AV98" s="60" t="e">
        <f t="shared" ca="1" si="45"/>
        <v>#DIV/0!</v>
      </c>
      <c r="AW98" s="60">
        <f t="shared" ca="1" si="46"/>
        <v>0.40859237613621341</v>
      </c>
      <c r="AX98" s="60" t="e">
        <f t="shared" ca="1" si="47"/>
        <v>#DIV/0!</v>
      </c>
      <c r="AY98" s="60">
        <f t="shared" ca="1" si="48"/>
        <v>0.5656392006264368</v>
      </c>
      <c r="AZ98" s="60" t="e">
        <f t="shared" ca="1" si="49"/>
        <v>#DIV/0!</v>
      </c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</row>
    <row r="99" spans="1:76">
      <c r="A99" s="5" t="str">
        <f t="shared" ref="A99:A102" si="68">A98</f>
        <v>134: O Brother Where Art Thou? (2000)</v>
      </c>
      <c r="B99" s="26">
        <f>IF(correlations!B132&lt;&gt;0,'Modified Weights'!B$5,0)</f>
        <v>0</v>
      </c>
      <c r="C99" s="26">
        <f>IF(correlations!C132&lt;&gt;0,'Modified Weights'!C$5,0)</f>
        <v>0.42223642660835542</v>
      </c>
      <c r="D99" s="26">
        <f>IF(correlations!D132&lt;&gt;0,'Modified Weights'!D$5,0)</f>
        <v>0</v>
      </c>
      <c r="E99" s="26">
        <f>IF(correlations!E132&lt;&gt;0,'Modified Weights'!E$5,0)</f>
        <v>0</v>
      </c>
      <c r="F99" s="26">
        <f>IF(correlations!F132&lt;&gt;0,'Modified Weights'!F$5,0)</f>
        <v>0</v>
      </c>
      <c r="G99" s="26">
        <f>IF(correlations!G132&lt;&gt;0,'Modified Weights'!G$5,0)</f>
        <v>0</v>
      </c>
      <c r="H99" s="26">
        <f>IF(correlations!H132&lt;&gt;0,'Modified Weights'!H$5,0)</f>
        <v>0</v>
      </c>
      <c r="I99" s="26">
        <f>IF(correlations!I132&lt;&gt;0,'Modified Weights'!I$5,0)</f>
        <v>0</v>
      </c>
      <c r="J99" s="26">
        <f>IF(correlations!J132&lt;&gt;0,'Modified Weights'!J$5,0)</f>
        <v>0</v>
      </c>
      <c r="K99" s="26">
        <f>IF(correlations!K132&lt;&gt;0,'Modified Weights'!K$5,0)</f>
        <v>0.25886569181649749</v>
      </c>
      <c r="L99" s="26">
        <f>IF(correlations!L132&lt;&gt;0,'Modified Weights'!L$5,0)</f>
        <v>0</v>
      </c>
      <c r="M99" s="26">
        <f>IF(correlations!M132&lt;&gt;0,'Modified Weights'!M$5,0)</f>
        <v>0</v>
      </c>
      <c r="N99" s="26">
        <f>IF(correlations!N132&lt;&gt;0,'Modified Weights'!N$5,0)</f>
        <v>0</v>
      </c>
      <c r="O99" s="26">
        <f>IF(correlations!O132&lt;&gt;0,'Modified Weights'!O$5,0)</f>
        <v>0</v>
      </c>
      <c r="P99" s="26">
        <f>IF(correlations!P132&lt;&gt;0,'Modified Weights'!P$5,0)</f>
        <v>0</v>
      </c>
      <c r="Q99" s="26">
        <f>IF(correlations!Q132&lt;&gt;0,'Modified Weights'!Q$5,0)</f>
        <v>0</v>
      </c>
      <c r="R99" s="26">
        <f>IF(correlations!R132&lt;&gt;0,'Modified Weights'!R$5,0)</f>
        <v>0</v>
      </c>
      <c r="S99" s="26">
        <f>IF(correlations!S132&lt;&gt;0,'Modified Weights'!S$5,0)</f>
        <v>0</v>
      </c>
      <c r="T99" s="26">
        <f>IF(correlations!T132&lt;&gt;0,'Modified Weights'!T$5,0)</f>
        <v>0</v>
      </c>
      <c r="U99" s="26">
        <f>IF(correlations!U132&lt;&gt;0,'Modified Weights'!U$5,0)</f>
        <v>0</v>
      </c>
      <c r="V99" s="26">
        <f>IF(correlations!V132&lt;&gt;0,'Modified Weights'!V$5,0)</f>
        <v>0</v>
      </c>
      <c r="W99" s="26">
        <f>IF(correlations!W132&lt;&gt;0,'Modified Weights'!W$5,0)</f>
        <v>0</v>
      </c>
      <c r="X99" s="26">
        <f>IF(correlations!X132&lt;&gt;0,'Modified Weights'!X$5,0)</f>
        <v>0</v>
      </c>
      <c r="Y99" s="26">
        <f>IF(correlations!Y132&lt;&gt;0,'Modified Weights'!Y$5,0)</f>
        <v>0</v>
      </c>
      <c r="Z99" s="26">
        <f>IF(correlations!Z132&lt;&gt;0,'Modified Weights'!Z$5,0)</f>
        <v>0</v>
      </c>
      <c r="AA99" s="26"/>
      <c r="AB99" s="60">
        <f t="shared" ca="1" si="39"/>
        <v>0.51761980439715483</v>
      </c>
      <c r="AC99" s="60">
        <f t="shared" ca="1" si="50"/>
        <v>0.42223642660835542</v>
      </c>
      <c r="AD99" s="60">
        <f t="shared" ca="1" si="51"/>
        <v>0.36756756756756787</v>
      </c>
      <c r="AE99" s="60">
        <f t="shared" ca="1" si="52"/>
        <v>0.51761980439715483</v>
      </c>
      <c r="AF99" s="60">
        <f t="shared" ca="1" si="53"/>
        <v>0.40027450425381639</v>
      </c>
      <c r="AG99" s="60" t="e">
        <f t="shared" ca="1" si="54"/>
        <v>#DIV/0!</v>
      </c>
      <c r="AH99" s="60">
        <f t="shared" ca="1" si="55"/>
        <v>0.2271298649307886</v>
      </c>
      <c r="AI99" s="60" t="e">
        <f t="shared" ca="1" si="56"/>
        <v>#DIV/0!</v>
      </c>
      <c r="AJ99" s="60">
        <f t="shared" ca="1" si="57"/>
        <v>0.47549485227568483</v>
      </c>
      <c r="AK99" s="60">
        <f t="shared" ca="1" si="58"/>
        <v>0.26126008082682362</v>
      </c>
      <c r="AL99" s="60">
        <f t="shared" ca="1" si="59"/>
        <v>0.28275572409412869</v>
      </c>
      <c r="AM99" s="60">
        <f t="shared" ca="1" si="60"/>
        <v>0.28040224837668803</v>
      </c>
      <c r="AN99" s="60" t="e">
        <f t="shared" ca="1" si="61"/>
        <v>#DIV/0!</v>
      </c>
      <c r="AO99" s="60">
        <f t="shared" ca="1" si="62"/>
        <v>0.47549485227568483</v>
      </c>
      <c r="AP99" s="60">
        <f t="shared" ca="1" si="63"/>
        <v>0.33847928843700587</v>
      </c>
      <c r="AQ99" s="60">
        <f t="shared" ca="1" si="64"/>
        <v>0.48860698263640312</v>
      </c>
      <c r="AR99" s="60" t="e">
        <f t="shared" ca="1" si="41"/>
        <v>#DIV/0!</v>
      </c>
      <c r="AS99" s="60" t="e">
        <f t="shared" ca="1" si="42"/>
        <v>#DIV/0!</v>
      </c>
      <c r="AT99" s="60">
        <f t="shared" ca="1" si="43"/>
        <v>0.55108883721563151</v>
      </c>
      <c r="AU99" s="60">
        <f t="shared" ca="1" si="44"/>
        <v>0.30580326092025339</v>
      </c>
      <c r="AV99" s="60" t="e">
        <f t="shared" ca="1" si="45"/>
        <v>#DIV/0!</v>
      </c>
      <c r="AW99" s="60">
        <f t="shared" ca="1" si="46"/>
        <v>0.40859237613621341</v>
      </c>
      <c r="AX99" s="60" t="e">
        <f t="shared" ca="1" si="47"/>
        <v>#DIV/0!</v>
      </c>
      <c r="AY99" s="60">
        <f t="shared" ca="1" si="48"/>
        <v>0.5656392006264368</v>
      </c>
      <c r="AZ99" s="60" t="e">
        <f t="shared" ca="1" si="49"/>
        <v>#DIV/0!</v>
      </c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</row>
    <row r="100" spans="1:76">
      <c r="A100" s="5" t="str">
        <f t="shared" si="68"/>
        <v>134: O Brother Where Art Thou? (2000)</v>
      </c>
      <c r="B100" s="26">
        <f>IF(correlations!B133&lt;&gt;0,'Modified Weights'!B$6,0)</f>
        <v>0</v>
      </c>
      <c r="C100" s="26">
        <f>IF(correlations!C133&lt;&gt;0,'Modified Weights'!C$6,0)</f>
        <v>0</v>
      </c>
      <c r="D100" s="26">
        <f>IF(correlations!D133&lt;&gt;0,'Modified Weights'!D$6,0)</f>
        <v>0</v>
      </c>
      <c r="E100" s="26">
        <f>IF(correlations!E133&lt;&gt;0,'Modified Weights'!E$6,0)</f>
        <v>0</v>
      </c>
      <c r="F100" s="26">
        <f>IF(correlations!F133&lt;&gt;0,'Modified Weights'!F$6,0)</f>
        <v>0.40027450425381639</v>
      </c>
      <c r="G100" s="26">
        <f>IF(correlations!G133&lt;&gt;0,'Modified Weights'!G$6,0)</f>
        <v>0</v>
      </c>
      <c r="H100" s="26">
        <f>IF(correlations!H133&lt;&gt;0,'Modified Weights'!H$6,0)</f>
        <v>0.2271298649307886</v>
      </c>
      <c r="I100" s="26">
        <f>IF(correlations!I133&lt;&gt;0,'Modified Weights'!I$6,0)</f>
        <v>0</v>
      </c>
      <c r="J100" s="26">
        <f>IF(correlations!J133&lt;&gt;0,'Modified Weights'!J$6,0)</f>
        <v>0</v>
      </c>
      <c r="K100" s="26">
        <f>IF(correlations!K133&lt;&gt;0,'Modified Weights'!K$6,0)</f>
        <v>0</v>
      </c>
      <c r="L100" s="26">
        <f>IF(correlations!L133&lt;&gt;0,'Modified Weights'!L$6,0)</f>
        <v>0</v>
      </c>
      <c r="M100" s="26">
        <f>IF(correlations!M133&lt;&gt;0,'Modified Weights'!M$6,0)</f>
        <v>0</v>
      </c>
      <c r="N100" s="26">
        <f>IF(correlations!N133&lt;&gt;0,'Modified Weights'!N$6,0)</f>
        <v>0</v>
      </c>
      <c r="O100" s="26">
        <f>IF(correlations!O133&lt;&gt;0,'Modified Weights'!O$6,0)</f>
        <v>0</v>
      </c>
      <c r="P100" s="26">
        <f>IF(correlations!P133&lt;&gt;0,'Modified Weights'!P$6,0)</f>
        <v>0</v>
      </c>
      <c r="Q100" s="26">
        <f>IF(correlations!Q133&lt;&gt;0,'Modified Weights'!Q$6,0)</f>
        <v>0</v>
      </c>
      <c r="R100" s="26">
        <f>IF(correlations!R133&lt;&gt;0,'Modified Weights'!R$6,0)</f>
        <v>0</v>
      </c>
      <c r="S100" s="26">
        <f>IF(correlations!S133&lt;&gt;0,'Modified Weights'!S$6,0)</f>
        <v>0</v>
      </c>
      <c r="T100" s="26">
        <f>IF(correlations!T133&lt;&gt;0,'Modified Weights'!T$6,0)</f>
        <v>0</v>
      </c>
      <c r="U100" s="26">
        <f>IF(correlations!U133&lt;&gt;0,'Modified Weights'!U$6,0)</f>
        <v>0.30580326092025339</v>
      </c>
      <c r="V100" s="26">
        <f>IF(correlations!V133&lt;&gt;0,'Modified Weights'!V$6,0)</f>
        <v>0</v>
      </c>
      <c r="W100" s="26">
        <f>IF(correlations!W133&lt;&gt;0,'Modified Weights'!W$6,0)</f>
        <v>0</v>
      </c>
      <c r="X100" s="26">
        <f>IF(correlations!X133&lt;&gt;0,'Modified Weights'!X$6,0)</f>
        <v>0</v>
      </c>
      <c r="Y100" s="26">
        <f>IF(correlations!Y133&lt;&gt;0,'Modified Weights'!Y$6,0)</f>
        <v>0.46411014776485626</v>
      </c>
      <c r="Z100" s="26">
        <f>IF(correlations!Z133&lt;&gt;0,'Modified Weights'!Z$6,0)</f>
        <v>0</v>
      </c>
      <c r="AA100" s="26"/>
      <c r="AB100" s="60">
        <f t="shared" ca="1" si="39"/>
        <v>0.51761980439715483</v>
      </c>
      <c r="AC100" s="60">
        <f t="shared" ca="1" si="50"/>
        <v>0.42223642660835542</v>
      </c>
      <c r="AD100" s="60">
        <f t="shared" ca="1" si="51"/>
        <v>0.36756756756756787</v>
      </c>
      <c r="AE100" s="60">
        <f t="shared" ca="1" si="52"/>
        <v>0.51761980439715483</v>
      </c>
      <c r="AF100" s="60">
        <f t="shared" ca="1" si="53"/>
        <v>0.40027450425381639</v>
      </c>
      <c r="AG100" s="60" t="e">
        <f t="shared" ca="1" si="54"/>
        <v>#DIV/0!</v>
      </c>
      <c r="AH100" s="60">
        <f t="shared" ca="1" si="55"/>
        <v>0.2271298649307886</v>
      </c>
      <c r="AI100" s="60" t="e">
        <f t="shared" ca="1" si="56"/>
        <v>#DIV/0!</v>
      </c>
      <c r="AJ100" s="60">
        <f t="shared" ca="1" si="57"/>
        <v>0.47549485227568483</v>
      </c>
      <c r="AK100" s="60">
        <f t="shared" ca="1" si="58"/>
        <v>0.26126008082682362</v>
      </c>
      <c r="AL100" s="60">
        <f t="shared" ca="1" si="59"/>
        <v>0.28275572409412869</v>
      </c>
      <c r="AM100" s="60">
        <f t="shared" ca="1" si="60"/>
        <v>0.28040224837668803</v>
      </c>
      <c r="AN100" s="60" t="e">
        <f t="shared" ca="1" si="61"/>
        <v>#DIV/0!</v>
      </c>
      <c r="AO100" s="60">
        <f t="shared" ca="1" si="62"/>
        <v>0.47549485227568483</v>
      </c>
      <c r="AP100" s="60">
        <f t="shared" ca="1" si="63"/>
        <v>0.33847928843700587</v>
      </c>
      <c r="AQ100" s="60">
        <f t="shared" ca="1" si="64"/>
        <v>0.48860698263640312</v>
      </c>
      <c r="AR100" s="60" t="e">
        <f t="shared" ca="1" si="41"/>
        <v>#DIV/0!</v>
      </c>
      <c r="AS100" s="60" t="e">
        <f t="shared" ca="1" si="42"/>
        <v>#DIV/0!</v>
      </c>
      <c r="AT100" s="60">
        <f t="shared" ca="1" si="43"/>
        <v>0.55108883721563151</v>
      </c>
      <c r="AU100" s="60">
        <f t="shared" ca="1" si="44"/>
        <v>0.30580326092025339</v>
      </c>
      <c r="AV100" s="60" t="e">
        <f t="shared" ca="1" si="45"/>
        <v>#DIV/0!</v>
      </c>
      <c r="AW100" s="60">
        <f t="shared" ca="1" si="46"/>
        <v>0.40859237613621341</v>
      </c>
      <c r="AX100" s="60" t="e">
        <f t="shared" ca="1" si="47"/>
        <v>#DIV/0!</v>
      </c>
      <c r="AY100" s="60">
        <f t="shared" ca="1" si="48"/>
        <v>0.5656392006264368</v>
      </c>
      <c r="AZ100" s="60" t="e">
        <f t="shared" ca="1" si="49"/>
        <v>#DIV/0!</v>
      </c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</row>
    <row r="101" spans="1:76">
      <c r="A101" s="5" t="str">
        <f t="shared" si="68"/>
        <v>134: O Brother Where Art Thou? (2000)</v>
      </c>
      <c r="B101" s="26">
        <f>IF(correlations!B134&lt;&gt;0,'Modified Weights'!B$7,0)</f>
        <v>0</v>
      </c>
      <c r="C101" s="26">
        <f>IF(correlations!C134&lt;&gt;0,'Modified Weights'!C$7,0)</f>
        <v>0</v>
      </c>
      <c r="D101" s="26">
        <f>IF(correlations!D134&lt;&gt;0,'Modified Weights'!D$7,0)</f>
        <v>0.36756756756756787</v>
      </c>
      <c r="E101" s="26">
        <f>IF(correlations!E134&lt;&gt;0,'Modified Weights'!E$7,0)</f>
        <v>0</v>
      </c>
      <c r="F101" s="26">
        <f>IF(correlations!F134&lt;&gt;0,'Modified Weights'!F$7,0)</f>
        <v>0</v>
      </c>
      <c r="G101" s="26">
        <f>IF(correlations!G134&lt;&gt;0,'Modified Weights'!G$7,0)</f>
        <v>0</v>
      </c>
      <c r="H101" s="26">
        <f>IF(correlations!H134&lt;&gt;0,'Modified Weights'!H$7,0)</f>
        <v>0</v>
      </c>
      <c r="I101" s="26">
        <f>IF(correlations!I134&lt;&gt;0,'Modified Weights'!I$7,0)</f>
        <v>0</v>
      </c>
      <c r="J101" s="26">
        <f>IF(correlations!J134&lt;&gt;0,'Modified Weights'!J$7,0)</f>
        <v>0</v>
      </c>
      <c r="K101" s="26">
        <f>IF(correlations!K134&lt;&gt;0,'Modified Weights'!K$7,0)</f>
        <v>0</v>
      </c>
      <c r="L101" s="26">
        <f>IF(correlations!L134&lt;&gt;0,'Modified Weights'!L$7,0)</f>
        <v>0</v>
      </c>
      <c r="M101" s="26">
        <f>IF(correlations!M134&lt;&gt;0,'Modified Weights'!M$7,0)</f>
        <v>0</v>
      </c>
      <c r="N101" s="26">
        <f>IF(correlations!N134&lt;&gt;0,'Modified Weights'!N$7,0)</f>
        <v>0</v>
      </c>
      <c r="O101" s="26">
        <f>IF(correlations!O134&lt;&gt;0,'Modified Weights'!O$7,0)</f>
        <v>0.47549485227568483</v>
      </c>
      <c r="P101" s="26">
        <f>IF(correlations!P134&lt;&gt;0,'Modified Weights'!P$7,0)</f>
        <v>0.26252037536330569</v>
      </c>
      <c r="Q101" s="26">
        <f>IF(correlations!Q134&lt;&gt;0,'Modified Weights'!Q$7,0)</f>
        <v>0</v>
      </c>
      <c r="R101" s="26">
        <f>IF(correlations!R134&lt;&gt;0,'Modified Weights'!R$7,0)</f>
        <v>0</v>
      </c>
      <c r="S101" s="26">
        <f>IF(correlations!S134&lt;&gt;0,'Modified Weights'!S$7,0)</f>
        <v>0</v>
      </c>
      <c r="T101" s="26">
        <f>IF(correlations!T134&lt;&gt;0,'Modified Weights'!T$7,0)</f>
        <v>0</v>
      </c>
      <c r="U101" s="26">
        <f>IF(correlations!U134&lt;&gt;0,'Modified Weights'!U$7,0)</f>
        <v>0</v>
      </c>
      <c r="V101" s="26">
        <f>IF(correlations!V134&lt;&gt;0,'Modified Weights'!V$7,0)</f>
        <v>0</v>
      </c>
      <c r="W101" s="26">
        <f>IF(correlations!W134&lt;&gt;0,'Modified Weights'!W$7,0)</f>
        <v>0</v>
      </c>
      <c r="X101" s="26">
        <f>IF(correlations!X134&lt;&gt;0,'Modified Weights'!X$7,0)</f>
        <v>0</v>
      </c>
      <c r="Y101" s="26">
        <f>IF(correlations!Y134&lt;&gt;0,'Modified Weights'!Y$7,0)</f>
        <v>0</v>
      </c>
      <c r="Z101" s="26">
        <f>IF(correlations!Z134&lt;&gt;0,'Modified Weights'!Z$7,0)</f>
        <v>0</v>
      </c>
      <c r="AA101" s="26"/>
      <c r="AB101" s="60">
        <f t="shared" ca="1" si="39"/>
        <v>0.51761980439715483</v>
      </c>
      <c r="AC101" s="60">
        <f t="shared" ca="1" si="50"/>
        <v>0.42223642660835542</v>
      </c>
      <c r="AD101" s="60">
        <f t="shared" ca="1" si="51"/>
        <v>0.36756756756756787</v>
      </c>
      <c r="AE101" s="60">
        <f t="shared" ca="1" si="52"/>
        <v>0.51761980439715483</v>
      </c>
      <c r="AF101" s="60">
        <f t="shared" ca="1" si="53"/>
        <v>0.40027450425381639</v>
      </c>
      <c r="AG101" s="60" t="e">
        <f t="shared" ca="1" si="54"/>
        <v>#DIV/0!</v>
      </c>
      <c r="AH101" s="60">
        <f t="shared" ca="1" si="55"/>
        <v>0.2271298649307886</v>
      </c>
      <c r="AI101" s="60" t="e">
        <f t="shared" ca="1" si="56"/>
        <v>#DIV/0!</v>
      </c>
      <c r="AJ101" s="60">
        <f t="shared" ca="1" si="57"/>
        <v>0.47549485227568483</v>
      </c>
      <c r="AK101" s="60">
        <f t="shared" ca="1" si="58"/>
        <v>0.26126008082682362</v>
      </c>
      <c r="AL101" s="60">
        <f t="shared" ca="1" si="59"/>
        <v>0.28275572409412869</v>
      </c>
      <c r="AM101" s="60">
        <f t="shared" ca="1" si="60"/>
        <v>0.28040224837668803</v>
      </c>
      <c r="AN101" s="60" t="e">
        <f t="shared" ca="1" si="61"/>
        <v>#DIV/0!</v>
      </c>
      <c r="AO101" s="60">
        <f t="shared" ca="1" si="62"/>
        <v>0.47549485227568483</v>
      </c>
      <c r="AP101" s="60">
        <f t="shared" ca="1" si="63"/>
        <v>0.33847928843700587</v>
      </c>
      <c r="AQ101" s="60">
        <f t="shared" ca="1" si="64"/>
        <v>0.48860698263640312</v>
      </c>
      <c r="AR101" s="60" t="e">
        <f t="shared" ca="1" si="41"/>
        <v>#DIV/0!</v>
      </c>
      <c r="AS101" s="60" t="e">
        <f t="shared" ca="1" si="42"/>
        <v>#DIV/0!</v>
      </c>
      <c r="AT101" s="60">
        <f t="shared" ca="1" si="43"/>
        <v>0.55108883721563151</v>
      </c>
      <c r="AU101" s="60">
        <f t="shared" ca="1" si="44"/>
        <v>0.30580326092025339</v>
      </c>
      <c r="AV101" s="60" t="e">
        <f t="shared" ca="1" si="45"/>
        <v>#DIV/0!</v>
      </c>
      <c r="AW101" s="60">
        <f t="shared" ca="1" si="46"/>
        <v>0.40859237613621341</v>
      </c>
      <c r="AX101" s="60" t="e">
        <f t="shared" ca="1" si="47"/>
        <v>#DIV/0!</v>
      </c>
      <c r="AY101" s="60">
        <f t="shared" ca="1" si="48"/>
        <v>0.5656392006264368</v>
      </c>
      <c r="AZ101" s="60" t="e">
        <f t="shared" ca="1" si="49"/>
        <v>#DIV/0!</v>
      </c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</row>
    <row r="102" spans="1:76">
      <c r="A102" s="5" t="str">
        <f t="shared" si="68"/>
        <v>134: O Brother Where Art Thou? (2000)</v>
      </c>
      <c r="B102" s="26">
        <f>IF(correlations!B135&lt;&gt;0,'Modified Weights'!B$3,0)</f>
        <v>0</v>
      </c>
      <c r="C102" s="26">
        <f>IF(correlations!C135&lt;&gt;0,'Modified Weights'!C$3,0)</f>
        <v>0</v>
      </c>
      <c r="D102" s="26">
        <f>IF(correlations!D135&lt;&gt;0,'Modified Weights'!D$3,0)</f>
        <v>0</v>
      </c>
      <c r="E102" s="26">
        <f>IF(correlations!E135&lt;&gt;0,'Modified Weights'!E$3,0)</f>
        <v>0.51761980439715483</v>
      </c>
      <c r="F102" s="26">
        <f>IF(correlations!F135&lt;&gt;0,'Modified Weights'!F$3,0)</f>
        <v>0</v>
      </c>
      <c r="G102" s="26">
        <f>IF(correlations!G135&lt;&gt;0,'Modified Weights'!G$3,0)</f>
        <v>0</v>
      </c>
      <c r="H102" s="26">
        <f>IF(correlations!H135&lt;&gt;0,'Modified Weights'!H$3,0)</f>
        <v>0</v>
      </c>
      <c r="I102" s="26">
        <f>IF(correlations!I135&lt;&gt;0,'Modified Weights'!I$3,0)</f>
        <v>0</v>
      </c>
      <c r="J102" s="26">
        <f>IF(correlations!J135&lt;&gt;0,'Modified Weights'!J$3,0)</f>
        <v>0</v>
      </c>
      <c r="K102" s="26">
        <f>IF(correlations!K135&lt;&gt;0,'Modified Weights'!K$3,0)</f>
        <v>0</v>
      </c>
      <c r="L102" s="26">
        <f>IF(correlations!L135&lt;&gt;0,'Modified Weights'!L$3,0)</f>
        <v>0</v>
      </c>
      <c r="M102" s="26">
        <f>IF(correlations!M135&lt;&gt;0,'Modified Weights'!M$3,0)</f>
        <v>0</v>
      </c>
      <c r="N102" s="26">
        <f>IF(correlations!N135&lt;&gt;0,'Modified Weights'!N$3,0)</f>
        <v>0</v>
      </c>
      <c r="O102" s="26">
        <f>IF(correlations!O135&lt;&gt;0,'Modified Weights'!O$3,0)</f>
        <v>0</v>
      </c>
      <c r="P102" s="26">
        <f>IF(correlations!P135&lt;&gt;0,'Modified Weights'!P$3,0)</f>
        <v>0.41443820151070604</v>
      </c>
      <c r="Q102" s="26">
        <f>IF(correlations!Q135&lt;&gt;0,'Modified Weights'!Q$3,0)</f>
        <v>0</v>
      </c>
      <c r="R102" s="26">
        <f>IF(correlations!R135&lt;&gt;0,'Modified Weights'!R$3,0)</f>
        <v>0</v>
      </c>
      <c r="S102" s="26">
        <f>IF(correlations!S135&lt;&gt;0,'Modified Weights'!S$3,0)</f>
        <v>0</v>
      </c>
      <c r="T102" s="26">
        <f>IF(correlations!T135&lt;&gt;0,'Modified Weights'!T$3,0)</f>
        <v>0.55108883721563151</v>
      </c>
      <c r="U102" s="26">
        <f>IF(correlations!U135&lt;&gt;0,'Modified Weights'!U$3,0)</f>
        <v>0</v>
      </c>
      <c r="V102" s="26">
        <f>IF(correlations!V135&lt;&gt;0,'Modified Weights'!V$3,0)</f>
        <v>0</v>
      </c>
      <c r="W102" s="26">
        <f>IF(correlations!W135&lt;&gt;0,'Modified Weights'!W$3,0)</f>
        <v>0</v>
      </c>
      <c r="X102" s="26">
        <f>IF(correlations!X135&lt;&gt;0,'Modified Weights'!X$3,0)</f>
        <v>0</v>
      </c>
      <c r="Y102" s="26">
        <f>IF(correlations!Y135&lt;&gt;0,'Modified Weights'!Y$3,0)</f>
        <v>0.66716825348801723</v>
      </c>
      <c r="Z102" s="26">
        <f>IF(correlations!Z135&lt;&gt;0,'Modified Weights'!Z$3,0)</f>
        <v>0</v>
      </c>
      <c r="AA102" s="26"/>
      <c r="AB102" s="60">
        <f t="shared" ca="1" si="39"/>
        <v>0.51761980439715483</v>
      </c>
      <c r="AC102" s="60">
        <f t="shared" ca="1" si="50"/>
        <v>0.42223642660835542</v>
      </c>
      <c r="AD102" s="60">
        <f t="shared" ca="1" si="51"/>
        <v>0.36756756756756787</v>
      </c>
      <c r="AE102" s="60">
        <f t="shared" ca="1" si="52"/>
        <v>0.51761980439715483</v>
      </c>
      <c r="AF102" s="60">
        <f t="shared" ca="1" si="53"/>
        <v>0.40027450425381639</v>
      </c>
      <c r="AG102" s="60" t="e">
        <f t="shared" ca="1" si="54"/>
        <v>#DIV/0!</v>
      </c>
      <c r="AH102" s="60">
        <f t="shared" ca="1" si="55"/>
        <v>0.2271298649307886</v>
      </c>
      <c r="AI102" s="60" t="e">
        <f t="shared" ca="1" si="56"/>
        <v>#DIV/0!</v>
      </c>
      <c r="AJ102" s="60">
        <f t="shared" ca="1" si="57"/>
        <v>0.47549485227568483</v>
      </c>
      <c r="AK102" s="60">
        <f t="shared" ca="1" si="58"/>
        <v>0.26126008082682362</v>
      </c>
      <c r="AL102" s="60">
        <f t="shared" ca="1" si="59"/>
        <v>0.28275572409412869</v>
      </c>
      <c r="AM102" s="60">
        <f t="shared" ca="1" si="60"/>
        <v>0.28040224837668803</v>
      </c>
      <c r="AN102" s="60" t="e">
        <f t="shared" ca="1" si="61"/>
        <v>#DIV/0!</v>
      </c>
      <c r="AO102" s="60">
        <f t="shared" ca="1" si="62"/>
        <v>0.47549485227568483</v>
      </c>
      <c r="AP102" s="60">
        <f t="shared" ca="1" si="63"/>
        <v>0.33847928843700587</v>
      </c>
      <c r="AQ102" s="60">
        <f t="shared" ca="1" si="64"/>
        <v>0.48860698263640312</v>
      </c>
      <c r="AR102" s="60" t="e">
        <f t="shared" ca="1" si="41"/>
        <v>#DIV/0!</v>
      </c>
      <c r="AS102" s="60" t="e">
        <f t="shared" ca="1" si="42"/>
        <v>#DIV/0!</v>
      </c>
      <c r="AT102" s="60">
        <f t="shared" ca="1" si="43"/>
        <v>0.55108883721563151</v>
      </c>
      <c r="AU102" s="60">
        <f t="shared" ca="1" si="44"/>
        <v>0.30580326092025339</v>
      </c>
      <c r="AV102" s="60" t="e">
        <f t="shared" ca="1" si="45"/>
        <v>#DIV/0!</v>
      </c>
      <c r="AW102" s="60">
        <f t="shared" ca="1" si="46"/>
        <v>0.40859237613621341</v>
      </c>
      <c r="AX102" s="60" t="e">
        <f t="shared" ca="1" si="47"/>
        <v>#DIV/0!</v>
      </c>
      <c r="AY102" s="60">
        <f t="shared" ca="1" si="48"/>
        <v>0.5656392006264368</v>
      </c>
      <c r="AZ102" s="60" t="e">
        <f t="shared" ca="1" si="49"/>
        <v>#DIV/0!</v>
      </c>
      <c r="BA102" s="60"/>
      <c r="BB102" s="60"/>
      <c r="BC102" s="60"/>
      <c r="BD102" s="60"/>
      <c r="BE102" s="60"/>
      <c r="BF102" s="60"/>
      <c r="BG102" s="60"/>
      <c r="BH102" s="60"/>
      <c r="BI102" s="60"/>
      <c r="BJ102" s="60"/>
      <c r="BK102" s="60"/>
      <c r="BL102" s="60"/>
      <c r="BM102" s="60"/>
      <c r="BN102" s="60"/>
      <c r="BO102" s="60"/>
      <c r="BP102" s="60"/>
      <c r="BQ102" s="60"/>
      <c r="BR102" s="60"/>
      <c r="BS102" s="60"/>
      <c r="BT102" s="60"/>
      <c r="BU102" s="60"/>
      <c r="BV102" s="60"/>
      <c r="BW102" s="60"/>
      <c r="BX102" s="60"/>
    </row>
    <row r="103" spans="1:76">
      <c r="A103" s="20" t="s">
        <v>18</v>
      </c>
      <c r="B103" s="26">
        <f>IF(correlations!B136&lt;&gt;0,'Modified Weights'!B$4,0)</f>
        <v>0.51761980439715483</v>
      </c>
      <c r="C103" s="26">
        <f>IF(correlations!C136&lt;&gt;0,'Modified Weights'!C$4,0)</f>
        <v>0.48860698263640312</v>
      </c>
      <c r="D103" s="26">
        <f>IF(correlations!D136&lt;&gt;0,'Modified Weights'!D$4,0)</f>
        <v>0.47097212266638172</v>
      </c>
      <c r="E103" s="26">
        <f>IF(correlations!E136&lt;&gt;0,'Modified Weights'!E$4,0)</f>
        <v>0</v>
      </c>
      <c r="F103" s="26">
        <f>IF(correlations!F136&lt;&gt;0,'Modified Weights'!F$4,0)</f>
        <v>0</v>
      </c>
      <c r="G103" s="26">
        <f>IF(correlations!G136&lt;&gt;0,'Modified Weights'!G$4,0)</f>
        <v>0.48053660218278615</v>
      </c>
      <c r="H103" s="26">
        <f>IF(correlations!H136&lt;&gt;0,'Modified Weights'!H$4,0)</f>
        <v>0</v>
      </c>
      <c r="I103" s="26">
        <f>IF(correlations!I136&lt;&gt;0,'Modified Weights'!I$4,0)</f>
        <v>0</v>
      </c>
      <c r="J103" s="26">
        <f>IF(correlations!J136&lt;&gt;0,'Modified Weights'!J$4,0)</f>
        <v>0</v>
      </c>
      <c r="K103" s="26">
        <f>IF(correlations!K136&lt;&gt;0,'Modified Weights'!K$4,0)</f>
        <v>0</v>
      </c>
      <c r="L103" s="26">
        <f>IF(correlations!L136&lt;&gt;0,'Modified Weights'!L$4,0)</f>
        <v>0.28275572409412869</v>
      </c>
      <c r="M103" s="26">
        <f>IF(correlations!M136&lt;&gt;0,'Modified Weights'!M$4,0)</f>
        <v>0</v>
      </c>
      <c r="N103" s="26">
        <f>IF(correlations!N136&lt;&gt;0,'Modified Weights'!N$4,0)</f>
        <v>0.31010409033155772</v>
      </c>
      <c r="O103" s="26">
        <f>IF(correlations!O136&lt;&gt;0,'Modified Weights'!O$4,0)</f>
        <v>0</v>
      </c>
      <c r="P103" s="26">
        <f>IF(correlations!P136&lt;&gt;0,'Modified Weights'!P$4,0)</f>
        <v>0.30413903573293405</v>
      </c>
      <c r="Q103" s="26">
        <f>IF(correlations!Q136&lt;&gt;0,'Modified Weights'!Q$4,0)</f>
        <v>0</v>
      </c>
      <c r="R103" s="26">
        <f>IF(correlations!R136&lt;&gt;0,'Modified Weights'!R$4,0)</f>
        <v>0</v>
      </c>
      <c r="S103" s="26">
        <f>IF(correlations!S136&lt;&gt;0,'Modified Weights'!S$4,0)</f>
        <v>0</v>
      </c>
      <c r="T103" s="26">
        <f>IF(correlations!T136&lt;&gt;0,'Modified Weights'!T$4,0)</f>
        <v>0</v>
      </c>
      <c r="U103" s="26">
        <f>IF(correlations!U136&lt;&gt;0,'Modified Weights'!U$4,0)</f>
        <v>0.43899155441463594</v>
      </c>
      <c r="V103" s="26">
        <f>IF(correlations!V136&lt;&gt;0,'Modified Weights'!V$4,0)</f>
        <v>0.17808764796017454</v>
      </c>
      <c r="W103" s="26">
        <f>IF(correlations!W136&lt;&gt;0,'Modified Weights'!W$4,0)</f>
        <v>0</v>
      </c>
      <c r="X103" s="26">
        <f>IF(correlations!X136&lt;&gt;0,'Modified Weights'!X$4,0)</f>
        <v>0.54219187817609293</v>
      </c>
      <c r="Y103" s="26">
        <f>IF(correlations!Y136&lt;&gt;0,'Modified Weights'!Y$4,0)</f>
        <v>0</v>
      </c>
      <c r="Z103" s="26">
        <f>IF(correlations!Z136&lt;&gt;0,'Modified Weights'!Z$4,0)</f>
        <v>0</v>
      </c>
      <c r="AA103" s="26"/>
      <c r="AB103" s="60">
        <f t="shared" ca="1" si="39"/>
        <v>0.50346380311919336</v>
      </c>
      <c r="AC103" s="60">
        <f t="shared" ca="1" si="50"/>
        <v>0.45014158402726978</v>
      </c>
      <c r="AD103" s="60">
        <f t="shared" ca="1" si="51"/>
        <v>0.49492486356320392</v>
      </c>
      <c r="AE103" s="60">
        <f t="shared" ca="1" si="52"/>
        <v>0.51761980439715483</v>
      </c>
      <c r="AF103" s="60">
        <f t="shared" ca="1" si="53"/>
        <v>0.41963302933422619</v>
      </c>
      <c r="AG103" s="60">
        <f t="shared" ca="1" si="54"/>
        <v>0.46891169981520903</v>
      </c>
      <c r="AH103" s="60">
        <f t="shared" ca="1" si="55"/>
        <v>0.29456650555144465</v>
      </c>
      <c r="AI103" s="60" t="e">
        <f t="shared" ca="1" si="56"/>
        <v>#DIV/0!</v>
      </c>
      <c r="AJ103" s="60">
        <f t="shared" ca="1" si="57"/>
        <v>0.41013703826732822</v>
      </c>
      <c r="AK103" s="60">
        <f t="shared" ca="1" si="58"/>
        <v>0.27570212718275777</v>
      </c>
      <c r="AL103" s="60">
        <f t="shared" ca="1" si="59"/>
        <v>0.28797468530178455</v>
      </c>
      <c r="AM103" s="60">
        <f t="shared" ca="1" si="60"/>
        <v>0.33650858164846903</v>
      </c>
      <c r="AN103" s="60">
        <f t="shared" ca="1" si="61"/>
        <v>0.29829052095212155</v>
      </c>
      <c r="AO103" s="60">
        <f t="shared" ca="1" si="62"/>
        <v>0.55226677501987043</v>
      </c>
      <c r="AP103" s="60">
        <f t="shared" ca="1" si="63"/>
        <v>0.28235058268769514</v>
      </c>
      <c r="AQ103" s="60">
        <f t="shared" ca="1" si="64"/>
        <v>0.42405377131240912</v>
      </c>
      <c r="AR103" s="60">
        <f t="shared" ca="1" si="41"/>
        <v>0.37426379831369133</v>
      </c>
      <c r="AS103" s="60">
        <f t="shared" ca="1" si="42"/>
        <v>0.36665973045986866</v>
      </c>
      <c r="AT103" s="60">
        <f t="shared" ca="1" si="43"/>
        <v>0.46098414683287531</v>
      </c>
      <c r="AU103" s="60">
        <f t="shared" ca="1" si="44"/>
        <v>0.37438692693014208</v>
      </c>
      <c r="AV103" s="60">
        <f t="shared" ca="1" si="45"/>
        <v>0.19942078685614387</v>
      </c>
      <c r="AW103" s="60">
        <f t="shared" ca="1" si="46"/>
        <v>0.371987275073552</v>
      </c>
      <c r="AX103" s="60">
        <f t="shared" ca="1" si="47"/>
        <v>0.48873027272174213</v>
      </c>
      <c r="AY103" s="60">
        <f t="shared" ca="1" si="48"/>
        <v>0.46411014776485626</v>
      </c>
      <c r="AZ103" s="60">
        <f t="shared" ca="1" si="49"/>
        <v>0.36501788685938724</v>
      </c>
      <c r="BA103" s="60"/>
      <c r="BB103" s="60"/>
      <c r="BC103" s="60"/>
      <c r="BD103" s="60"/>
      <c r="BE103" s="60"/>
      <c r="BF103" s="60"/>
      <c r="BG103" s="60"/>
      <c r="BH103" s="60"/>
      <c r="BI103" s="60"/>
      <c r="BJ103" s="60"/>
      <c r="BK103" s="60"/>
      <c r="BL103" s="60"/>
      <c r="BM103" s="60"/>
      <c r="BN103" s="60"/>
      <c r="BO103" s="60"/>
      <c r="BP103" s="60"/>
      <c r="BQ103" s="60"/>
      <c r="BR103" s="60"/>
      <c r="BS103" s="60"/>
      <c r="BT103" s="60"/>
      <c r="BU103" s="60"/>
      <c r="BV103" s="60"/>
      <c r="BW103" s="60"/>
      <c r="BX103" s="60"/>
    </row>
    <row r="104" spans="1:76">
      <c r="A104" s="5" t="str">
        <f t="shared" ref="A104:A107" si="69">A103</f>
        <v>141: Donnie Darko (2001)</v>
      </c>
      <c r="B104" s="26">
        <f>IF(correlations!B137&lt;&gt;0,'Modified Weights'!B$5,0)</f>
        <v>0</v>
      </c>
      <c r="C104" s="26">
        <f>IF(correlations!C137&lt;&gt;0,'Modified Weights'!C$5,0)</f>
        <v>0</v>
      </c>
      <c r="D104" s="26">
        <f>IF(correlations!D137&lt;&gt;0,'Modified Weights'!D$5,0)</f>
        <v>0.46833329437099369</v>
      </c>
      <c r="E104" s="26">
        <f>IF(correlations!E137&lt;&gt;0,'Modified Weights'!E$5,0)</f>
        <v>0</v>
      </c>
      <c r="F104" s="26">
        <f>IF(correlations!F137&lt;&gt;0,'Modified Weights'!F$5,0)</f>
        <v>0.43899155441463594</v>
      </c>
      <c r="G104" s="26">
        <f>IF(correlations!G137&lt;&gt;0,'Modified Weights'!G$5,0)</f>
        <v>0</v>
      </c>
      <c r="H104" s="26">
        <f>IF(correlations!H137&lt;&gt;0,'Modified Weights'!H$5,0)</f>
        <v>0</v>
      </c>
      <c r="I104" s="26">
        <f>IF(correlations!I137&lt;&gt;0,'Modified Weights'!I$5,0)</f>
        <v>0</v>
      </c>
      <c r="J104" s="26">
        <f>IF(correlations!J137&lt;&gt;0,'Modified Weights'!J$5,0)</f>
        <v>0.38713264586848378</v>
      </c>
      <c r="K104" s="26">
        <f>IF(correlations!K137&lt;&gt;0,'Modified Weights'!K$5,0)</f>
        <v>0.25886569181649749</v>
      </c>
      <c r="L104" s="26">
        <f>IF(correlations!L137&lt;&gt;0,'Modified Weights'!L$5,0)</f>
        <v>0</v>
      </c>
      <c r="M104" s="26">
        <f>IF(correlations!M137&lt;&gt;0,'Modified Weights'!M$5,0)</f>
        <v>0.26442478716072465</v>
      </c>
      <c r="N104" s="26">
        <f>IF(correlations!N137&lt;&gt;0,'Modified Weights'!N$5,0)</f>
        <v>0</v>
      </c>
      <c r="O104" s="26">
        <f>IF(correlations!O137&lt;&gt;0,'Modified Weights'!O$5,0)</f>
        <v>0.53906585139435703</v>
      </c>
      <c r="P104" s="26">
        <f>IF(correlations!P137&lt;&gt;0,'Modified Weights'!P$5,0)</f>
        <v>0</v>
      </c>
      <c r="Q104" s="26">
        <f>IF(correlations!Q137&lt;&gt;0,'Modified Weights'!Q$5,0)</f>
        <v>0.47571090136593314</v>
      </c>
      <c r="R104" s="26">
        <f>IF(correlations!R137&lt;&gt;0,'Modified Weights'!R$5,0)</f>
        <v>0</v>
      </c>
      <c r="S104" s="26">
        <f>IF(correlations!S137&lt;&gt;0,'Modified Weights'!S$5,0)</f>
        <v>0</v>
      </c>
      <c r="T104" s="26">
        <f>IF(correlations!T137&lt;&gt;0,'Modified Weights'!T$5,0)</f>
        <v>0.42805472768971564</v>
      </c>
      <c r="U104" s="26">
        <f>IF(correlations!U137&lt;&gt;0,'Modified Weights'!U$5,0)</f>
        <v>0</v>
      </c>
      <c r="V104" s="26">
        <f>IF(correlations!V137&lt;&gt;0,'Modified Weights'!V$5,0)</f>
        <v>0.14924669844661778</v>
      </c>
      <c r="W104" s="26">
        <f>IF(correlations!W137&lt;&gt;0,'Modified Weights'!W$5,0)</f>
        <v>0</v>
      </c>
      <c r="X104" s="26">
        <f>IF(correlations!X137&lt;&gt;0,'Modified Weights'!X$5,0)</f>
        <v>0.47497369617752921</v>
      </c>
      <c r="Y104" s="26">
        <f>IF(correlations!Y137&lt;&gt;0,'Modified Weights'!Y$5,0)</f>
        <v>0</v>
      </c>
      <c r="Z104" s="26">
        <f>IF(correlations!Z137&lt;&gt;0,'Modified Weights'!Z$5,0)</f>
        <v>0.37985626502293046</v>
      </c>
      <c r="AA104" s="26"/>
      <c r="AB104" s="60">
        <f t="shared" ca="1" si="39"/>
        <v>0.50346380311919336</v>
      </c>
      <c r="AC104" s="60">
        <f t="shared" ca="1" si="50"/>
        <v>0.45014158402726978</v>
      </c>
      <c r="AD104" s="60">
        <f t="shared" ca="1" si="51"/>
        <v>0.49492486356320392</v>
      </c>
      <c r="AE104" s="60">
        <f t="shared" ca="1" si="52"/>
        <v>0.51761980439715483</v>
      </c>
      <c r="AF104" s="60">
        <f t="shared" ca="1" si="53"/>
        <v>0.41963302933422619</v>
      </c>
      <c r="AG104" s="60">
        <f t="shared" ca="1" si="54"/>
        <v>0.46891169981520903</v>
      </c>
      <c r="AH104" s="60">
        <f t="shared" ca="1" si="55"/>
        <v>0.29456650555144465</v>
      </c>
      <c r="AI104" s="60" t="e">
        <f t="shared" ca="1" si="56"/>
        <v>#DIV/0!</v>
      </c>
      <c r="AJ104" s="60">
        <f t="shared" ca="1" si="57"/>
        <v>0.41013703826732822</v>
      </c>
      <c r="AK104" s="60">
        <f t="shared" ca="1" si="58"/>
        <v>0.27570212718275777</v>
      </c>
      <c r="AL104" s="60">
        <f t="shared" ca="1" si="59"/>
        <v>0.28797468530178455</v>
      </c>
      <c r="AM104" s="60">
        <f t="shared" ca="1" si="60"/>
        <v>0.33650858164846903</v>
      </c>
      <c r="AN104" s="60">
        <f t="shared" ca="1" si="61"/>
        <v>0.29829052095212155</v>
      </c>
      <c r="AO104" s="60">
        <f t="shared" ca="1" si="62"/>
        <v>0.55226677501987043</v>
      </c>
      <c r="AP104" s="60">
        <f t="shared" ca="1" si="63"/>
        <v>0.28235058268769514</v>
      </c>
      <c r="AQ104" s="60">
        <f t="shared" ca="1" si="64"/>
        <v>0.42405377131240912</v>
      </c>
      <c r="AR104" s="60">
        <f t="shared" ca="1" si="41"/>
        <v>0.37426379831369133</v>
      </c>
      <c r="AS104" s="60">
        <f t="shared" ca="1" si="42"/>
        <v>0.36665973045986866</v>
      </c>
      <c r="AT104" s="60">
        <f t="shared" ca="1" si="43"/>
        <v>0.46098414683287531</v>
      </c>
      <c r="AU104" s="60">
        <f t="shared" ca="1" si="44"/>
        <v>0.37438692693014208</v>
      </c>
      <c r="AV104" s="60">
        <f t="shared" ca="1" si="45"/>
        <v>0.19942078685614387</v>
      </c>
      <c r="AW104" s="60">
        <f t="shared" ca="1" si="46"/>
        <v>0.371987275073552</v>
      </c>
      <c r="AX104" s="60">
        <f t="shared" ca="1" si="47"/>
        <v>0.48873027272174213</v>
      </c>
      <c r="AY104" s="60">
        <f t="shared" ca="1" si="48"/>
        <v>0.46411014776485626</v>
      </c>
      <c r="AZ104" s="60">
        <f t="shared" ca="1" si="49"/>
        <v>0.36501788685938724</v>
      </c>
      <c r="BA104" s="60"/>
      <c r="BB104" s="60"/>
      <c r="BC104" s="60"/>
      <c r="BD104" s="60"/>
      <c r="BE104" s="60"/>
      <c r="BF104" s="60"/>
      <c r="BG104" s="60"/>
      <c r="BH104" s="60"/>
      <c r="BI104" s="60"/>
      <c r="BJ104" s="60"/>
      <c r="BK104" s="60"/>
      <c r="BL104" s="60"/>
      <c r="BM104" s="60"/>
      <c r="BN104" s="60"/>
      <c r="BO104" s="60"/>
      <c r="BP104" s="60"/>
      <c r="BQ104" s="60"/>
      <c r="BR104" s="60"/>
      <c r="BS104" s="60"/>
      <c r="BT104" s="60"/>
      <c r="BU104" s="60"/>
      <c r="BV104" s="60"/>
      <c r="BW104" s="60"/>
      <c r="BX104" s="60"/>
    </row>
    <row r="105" spans="1:76">
      <c r="A105" s="5" t="str">
        <f t="shared" si="69"/>
        <v>141: Donnie Darko (2001)</v>
      </c>
      <c r="B105" s="26">
        <f>IF(correlations!B138&lt;&gt;0,'Modified Weights'!B$6,0)</f>
        <v>0.48053660218278615</v>
      </c>
      <c r="C105" s="26">
        <f>IF(correlations!C138&lt;&gt;0,'Modified Weights'!C$6,0)</f>
        <v>0</v>
      </c>
      <c r="D105" s="26">
        <f>IF(correlations!D138&lt;&gt;0,'Modified Weights'!D$6,0)</f>
        <v>0.37322578372742299</v>
      </c>
      <c r="E105" s="26">
        <f>IF(correlations!E138&lt;&gt;0,'Modified Weights'!E$6,0)</f>
        <v>0</v>
      </c>
      <c r="F105" s="26">
        <f>IF(correlations!F138&lt;&gt;0,'Modified Weights'!F$6,0)</f>
        <v>0.40027450425381639</v>
      </c>
      <c r="G105" s="26">
        <f>IF(correlations!G138&lt;&gt;0,'Modified Weights'!G$6,0)</f>
        <v>0</v>
      </c>
      <c r="H105" s="26">
        <f>IF(correlations!H138&lt;&gt;0,'Modified Weights'!H$6,0)</f>
        <v>0.2271298649307886</v>
      </c>
      <c r="I105" s="26">
        <f>IF(correlations!I138&lt;&gt;0,'Modified Weights'!I$6,0)</f>
        <v>0</v>
      </c>
      <c r="J105" s="26">
        <f>IF(correlations!J138&lt;&gt;0,'Modified Weights'!J$6,0)</f>
        <v>0.36756756756756787</v>
      </c>
      <c r="K105" s="26">
        <f>IF(correlations!K138&lt;&gt;0,'Modified Weights'!K$6,0)</f>
        <v>0.25252866387786765</v>
      </c>
      <c r="L105" s="26">
        <f>IF(correlations!L138&lt;&gt;0,'Modified Weights'!L$6,0)</f>
        <v>0.2685953793136418</v>
      </c>
      <c r="M105" s="26">
        <f>IF(correlations!M138&lt;&gt;0,'Modified Weights'!M$6,0)</f>
        <v>0</v>
      </c>
      <c r="N105" s="26">
        <f>IF(correlations!N138&lt;&gt;0,'Modified Weights'!N$6,0)</f>
        <v>0.26126836282372301</v>
      </c>
      <c r="O105" s="26">
        <f>IF(correlations!O138&lt;&gt;0,'Modified Weights'!O$6,0)</f>
        <v>0.52599044278760332</v>
      </c>
      <c r="P105" s="26">
        <f>IF(correlations!P138&lt;&gt;0,'Modified Weights'!P$6,0)</f>
        <v>0.28039233696684568</v>
      </c>
      <c r="Q105" s="26">
        <f>IF(correlations!Q138&lt;&gt;0,'Modified Weights'!Q$6,0)</f>
        <v>0.42322462884387124</v>
      </c>
      <c r="R105" s="26">
        <f>IF(correlations!R138&lt;&gt;0,'Modified Weights'!R$6,0)</f>
        <v>0</v>
      </c>
      <c r="S105" s="26">
        <f>IF(correlations!S138&lt;&gt;0,'Modified Weights'!S$6,0)</f>
        <v>0.37267558897264119</v>
      </c>
      <c r="T105" s="26">
        <f>IF(correlations!T138&lt;&gt;0,'Modified Weights'!T$6,0)</f>
        <v>0</v>
      </c>
      <c r="U105" s="26">
        <f>IF(correlations!U138&lt;&gt;0,'Modified Weights'!U$6,0)</f>
        <v>0.30580326092025339</v>
      </c>
      <c r="V105" s="26">
        <f>IF(correlations!V138&lt;&gt;0,'Modified Weights'!V$6,0)</f>
        <v>0</v>
      </c>
      <c r="W105" s="26">
        <f>IF(correlations!W138&lt;&gt;0,'Modified Weights'!W$6,0)</f>
        <v>0</v>
      </c>
      <c r="X105" s="26">
        <f>IF(correlations!X138&lt;&gt;0,'Modified Weights'!X$6,0)</f>
        <v>0</v>
      </c>
      <c r="Y105" s="26">
        <f>IF(correlations!Y138&lt;&gt;0,'Modified Weights'!Y$6,0)</f>
        <v>0.46411014776485626</v>
      </c>
      <c r="Z105" s="26">
        <f>IF(correlations!Z138&lt;&gt;0,'Modified Weights'!Z$6,0)</f>
        <v>0</v>
      </c>
      <c r="AA105" s="26"/>
      <c r="AB105" s="60">
        <f t="shared" ca="1" si="39"/>
        <v>0.50346380311919336</v>
      </c>
      <c r="AC105" s="60">
        <f t="shared" ca="1" si="50"/>
        <v>0.45014158402726978</v>
      </c>
      <c r="AD105" s="60">
        <f t="shared" ca="1" si="51"/>
        <v>0.49492486356320392</v>
      </c>
      <c r="AE105" s="60">
        <f t="shared" ca="1" si="52"/>
        <v>0.51761980439715483</v>
      </c>
      <c r="AF105" s="60">
        <f t="shared" ca="1" si="53"/>
        <v>0.41963302933422619</v>
      </c>
      <c r="AG105" s="60">
        <f t="shared" ca="1" si="54"/>
        <v>0.46891169981520903</v>
      </c>
      <c r="AH105" s="60">
        <f t="shared" ca="1" si="55"/>
        <v>0.29456650555144465</v>
      </c>
      <c r="AI105" s="60" t="e">
        <f t="shared" ca="1" si="56"/>
        <v>#DIV/0!</v>
      </c>
      <c r="AJ105" s="60">
        <f t="shared" ca="1" si="57"/>
        <v>0.41013703826732822</v>
      </c>
      <c r="AK105" s="60">
        <f t="shared" ca="1" si="58"/>
        <v>0.27570212718275777</v>
      </c>
      <c r="AL105" s="60">
        <f t="shared" ca="1" si="59"/>
        <v>0.28797468530178455</v>
      </c>
      <c r="AM105" s="60">
        <f t="shared" ca="1" si="60"/>
        <v>0.33650858164846903</v>
      </c>
      <c r="AN105" s="60">
        <f t="shared" ca="1" si="61"/>
        <v>0.29829052095212155</v>
      </c>
      <c r="AO105" s="60">
        <f t="shared" ca="1" si="62"/>
        <v>0.55226677501987043</v>
      </c>
      <c r="AP105" s="60">
        <f t="shared" ca="1" si="63"/>
        <v>0.28235058268769514</v>
      </c>
      <c r="AQ105" s="60">
        <f t="shared" ca="1" si="64"/>
        <v>0.42405377131240912</v>
      </c>
      <c r="AR105" s="60">
        <f t="shared" ca="1" si="41"/>
        <v>0.37426379831369133</v>
      </c>
      <c r="AS105" s="60">
        <f t="shared" ca="1" si="42"/>
        <v>0.36665973045986866</v>
      </c>
      <c r="AT105" s="60">
        <f t="shared" ca="1" si="43"/>
        <v>0.46098414683287531</v>
      </c>
      <c r="AU105" s="60">
        <f t="shared" ca="1" si="44"/>
        <v>0.37438692693014208</v>
      </c>
      <c r="AV105" s="60">
        <f t="shared" ca="1" si="45"/>
        <v>0.19942078685614387</v>
      </c>
      <c r="AW105" s="60">
        <f t="shared" ca="1" si="46"/>
        <v>0.371987275073552</v>
      </c>
      <c r="AX105" s="60">
        <f t="shared" ca="1" si="47"/>
        <v>0.48873027272174213</v>
      </c>
      <c r="AY105" s="60">
        <f t="shared" ca="1" si="48"/>
        <v>0.46411014776485626</v>
      </c>
      <c r="AZ105" s="60">
        <f t="shared" ca="1" si="49"/>
        <v>0.36501788685938724</v>
      </c>
      <c r="BA105" s="60"/>
      <c r="BB105" s="60"/>
      <c r="BC105" s="60"/>
      <c r="BD105" s="60"/>
      <c r="BE105" s="60"/>
      <c r="BF105" s="60"/>
      <c r="BG105" s="60"/>
      <c r="BH105" s="60"/>
      <c r="BI105" s="60"/>
      <c r="BJ105" s="60"/>
      <c r="BK105" s="60"/>
      <c r="BL105" s="60"/>
      <c r="BM105" s="60"/>
      <c r="BN105" s="60"/>
      <c r="BO105" s="60"/>
      <c r="BP105" s="60"/>
      <c r="BQ105" s="60"/>
      <c r="BR105" s="60"/>
      <c r="BS105" s="60"/>
      <c r="BT105" s="60"/>
      <c r="BU105" s="60"/>
      <c r="BV105" s="60"/>
      <c r="BW105" s="60"/>
      <c r="BX105" s="60"/>
    </row>
    <row r="106" spans="1:76">
      <c r="A106" s="5" t="str">
        <f t="shared" si="69"/>
        <v>141: Donnie Darko (2001)</v>
      </c>
      <c r="B106" s="26">
        <f>IF(correlations!B139&lt;&gt;0,'Modified Weights'!B$7,0)</f>
        <v>0.46460996868120108</v>
      </c>
      <c r="C106" s="26">
        <f>IF(correlations!C139&lt;&gt;0,'Modified Weights'!C$7,0)</f>
        <v>0.41167618541813644</v>
      </c>
      <c r="D106" s="26">
        <f>IF(correlations!D139&lt;&gt;0,'Modified Weights'!D$7,0)</f>
        <v>0</v>
      </c>
      <c r="E106" s="26">
        <f>IF(correlations!E139&lt;&gt;0,'Modified Weights'!E$7,0)</f>
        <v>0</v>
      </c>
      <c r="F106" s="26">
        <f>IF(correlations!F139&lt;&gt;0,'Modified Weights'!F$7,0)</f>
        <v>0</v>
      </c>
      <c r="G106" s="26">
        <f>IF(correlations!G139&lt;&gt;0,'Modified Weights'!G$7,0)</f>
        <v>0.38713264586848378</v>
      </c>
      <c r="H106" s="26">
        <f>IF(correlations!H139&lt;&gt;0,'Modified Weights'!H$7,0)</f>
        <v>0.19365960183726966</v>
      </c>
      <c r="I106" s="26">
        <f>IF(correlations!I139&lt;&gt;0,'Modified Weights'!I$7,0)</f>
        <v>0</v>
      </c>
      <c r="J106" s="26">
        <f>IF(correlations!J139&lt;&gt;0,'Modified Weights'!J$7,0)</f>
        <v>0</v>
      </c>
      <c r="K106" s="26">
        <f>IF(correlations!K139&lt;&gt;0,'Modified Weights'!K$7,0)</f>
        <v>0</v>
      </c>
      <c r="L106" s="26">
        <f>IF(correlations!L139&lt;&gt;0,'Modified Weights'!L$7,0)</f>
        <v>0</v>
      </c>
      <c r="M106" s="26">
        <f>IF(correlations!M139&lt;&gt;0,'Modified Weights'!M$7,0)</f>
        <v>0</v>
      </c>
      <c r="N106" s="26">
        <f>IF(correlations!N139&lt;&gt;0,'Modified Weights'!N$7,0)</f>
        <v>0</v>
      </c>
      <c r="O106" s="26">
        <f>IF(correlations!O139&lt;&gt;0,'Modified Weights'!O$7,0)</f>
        <v>0.47549485227568483</v>
      </c>
      <c r="P106" s="26">
        <f>IF(correlations!P139&lt;&gt;0,'Modified Weights'!P$7,0)</f>
        <v>0.26252037536330569</v>
      </c>
      <c r="Q106" s="26">
        <f>IF(correlations!Q139&lt;&gt;0,'Modified Weights'!Q$7,0)</f>
        <v>0.37322578372742299</v>
      </c>
      <c r="R106" s="26">
        <f>IF(correlations!R139&lt;&gt;0,'Modified Weights'!R$7,0)</f>
        <v>0.37426379831369133</v>
      </c>
      <c r="S106" s="26">
        <f>IF(correlations!S139&lt;&gt;0,'Modified Weights'!S$7,0)</f>
        <v>0.36064387194709613</v>
      </c>
      <c r="T106" s="26">
        <f>IF(correlations!T139&lt;&gt;0,'Modified Weights'!T$7,0)</f>
        <v>0.40380887559327872</v>
      </c>
      <c r="U106" s="26">
        <f>IF(correlations!U139&lt;&gt;0,'Modified Weights'!U$7,0)</f>
        <v>0.28039233696684568</v>
      </c>
      <c r="V106" s="26">
        <f>IF(correlations!V139&lt;&gt;0,'Modified Weights'!V$7,0)</f>
        <v>0</v>
      </c>
      <c r="W106" s="26">
        <f>IF(correlations!W139&lt;&gt;0,'Modified Weights'!W$7,0)</f>
        <v>0.24072770522228643</v>
      </c>
      <c r="X106" s="26">
        <f>IF(correlations!X139&lt;&gt;0,'Modified Weights'!X$7,0)</f>
        <v>0.44902524381160436</v>
      </c>
      <c r="Y106" s="26">
        <f>IF(correlations!Y139&lt;&gt;0,'Modified Weights'!Y$7,0)</f>
        <v>0</v>
      </c>
      <c r="Z106" s="26">
        <f>IF(correlations!Z139&lt;&gt;0,'Modified Weights'!Z$7,0)</f>
        <v>0.27967705678590876</v>
      </c>
      <c r="AA106" s="26"/>
      <c r="AB106" s="60">
        <f t="shared" ca="1" si="39"/>
        <v>0.50346380311919336</v>
      </c>
      <c r="AC106" s="60">
        <f t="shared" ca="1" si="50"/>
        <v>0.45014158402726978</v>
      </c>
      <c r="AD106" s="60">
        <f t="shared" ca="1" si="51"/>
        <v>0.49492486356320392</v>
      </c>
      <c r="AE106" s="60">
        <f t="shared" ca="1" si="52"/>
        <v>0.51761980439715483</v>
      </c>
      <c r="AF106" s="60">
        <f t="shared" ca="1" si="53"/>
        <v>0.41963302933422619</v>
      </c>
      <c r="AG106" s="60">
        <f t="shared" ca="1" si="54"/>
        <v>0.46891169981520903</v>
      </c>
      <c r="AH106" s="60">
        <f t="shared" ca="1" si="55"/>
        <v>0.29456650555144465</v>
      </c>
      <c r="AI106" s="60" t="e">
        <f t="shared" ca="1" si="56"/>
        <v>#DIV/0!</v>
      </c>
      <c r="AJ106" s="60">
        <f t="shared" ca="1" si="57"/>
        <v>0.41013703826732822</v>
      </c>
      <c r="AK106" s="60">
        <f t="shared" ca="1" si="58"/>
        <v>0.27570212718275777</v>
      </c>
      <c r="AL106" s="60">
        <f t="shared" ca="1" si="59"/>
        <v>0.28797468530178455</v>
      </c>
      <c r="AM106" s="60">
        <f t="shared" ca="1" si="60"/>
        <v>0.33650858164846903</v>
      </c>
      <c r="AN106" s="60">
        <f t="shared" ca="1" si="61"/>
        <v>0.29829052095212155</v>
      </c>
      <c r="AO106" s="60">
        <f t="shared" ca="1" si="62"/>
        <v>0.55226677501987043</v>
      </c>
      <c r="AP106" s="60">
        <f t="shared" ca="1" si="63"/>
        <v>0.28235058268769514</v>
      </c>
      <c r="AQ106" s="60">
        <f t="shared" ca="1" si="64"/>
        <v>0.42405377131240912</v>
      </c>
      <c r="AR106" s="60">
        <f t="shared" ca="1" si="41"/>
        <v>0.37426379831369133</v>
      </c>
      <c r="AS106" s="60">
        <f t="shared" ca="1" si="42"/>
        <v>0.36665973045986866</v>
      </c>
      <c r="AT106" s="60">
        <f t="shared" ca="1" si="43"/>
        <v>0.46098414683287531</v>
      </c>
      <c r="AU106" s="60">
        <f t="shared" ca="1" si="44"/>
        <v>0.37438692693014208</v>
      </c>
      <c r="AV106" s="60">
        <f t="shared" ca="1" si="45"/>
        <v>0.19942078685614387</v>
      </c>
      <c r="AW106" s="60">
        <f t="shared" ca="1" si="46"/>
        <v>0.371987275073552</v>
      </c>
      <c r="AX106" s="60">
        <f t="shared" ca="1" si="47"/>
        <v>0.48873027272174213</v>
      </c>
      <c r="AY106" s="60">
        <f t="shared" ca="1" si="48"/>
        <v>0.46411014776485626</v>
      </c>
      <c r="AZ106" s="60">
        <f t="shared" ca="1" si="49"/>
        <v>0.36501788685938724</v>
      </c>
      <c r="BA106" s="60"/>
      <c r="BB106" s="60"/>
      <c r="BC106" s="60"/>
      <c r="BD106" s="60"/>
      <c r="BE106" s="60"/>
      <c r="BF106" s="60"/>
      <c r="BG106" s="60"/>
      <c r="BH106" s="60"/>
      <c r="BI106" s="60"/>
      <c r="BJ106" s="60"/>
      <c r="BK106" s="60"/>
      <c r="BL106" s="60"/>
      <c r="BM106" s="60"/>
      <c r="BN106" s="60"/>
      <c r="BO106" s="60"/>
      <c r="BP106" s="60"/>
      <c r="BQ106" s="60"/>
      <c r="BR106" s="60"/>
      <c r="BS106" s="60"/>
      <c r="BT106" s="60"/>
      <c r="BU106" s="60"/>
      <c r="BV106" s="60"/>
      <c r="BW106" s="60"/>
      <c r="BX106" s="60"/>
    </row>
    <row r="107" spans="1:76">
      <c r="A107" s="5" t="str">
        <f t="shared" si="69"/>
        <v>141: Donnie Darko (2001)</v>
      </c>
      <c r="B107" s="26">
        <f>IF(correlations!B140&lt;&gt;0,'Modified Weights'!B$3,0)</f>
        <v>0.55108883721563151</v>
      </c>
      <c r="C107" s="26">
        <f>IF(correlations!C140&lt;&gt;0,'Modified Weights'!C$3,0)</f>
        <v>0</v>
      </c>
      <c r="D107" s="26">
        <f>IF(correlations!D140&lt;&gt;0,'Modified Weights'!D$3,0)</f>
        <v>0.66716825348801723</v>
      </c>
      <c r="E107" s="26">
        <f>IF(correlations!E140&lt;&gt;0,'Modified Weights'!E$3,0)</f>
        <v>0.51761980439715483</v>
      </c>
      <c r="F107" s="26">
        <f>IF(correlations!F140&lt;&gt;0,'Modified Weights'!F$3,0)</f>
        <v>0</v>
      </c>
      <c r="G107" s="26">
        <f>IF(correlations!G140&lt;&gt;0,'Modified Weights'!G$3,0)</f>
        <v>0.53906585139435703</v>
      </c>
      <c r="H107" s="26">
        <f>IF(correlations!H140&lt;&gt;0,'Modified Weights'!H$3,0)</f>
        <v>0.46291004988627577</v>
      </c>
      <c r="I107" s="26">
        <f>IF(correlations!I140&lt;&gt;0,'Modified Weights'!I$3,0)</f>
        <v>0</v>
      </c>
      <c r="J107" s="26">
        <f>IF(correlations!J140&lt;&gt;0,'Modified Weights'!J$3,0)</f>
        <v>0.47571090136593314</v>
      </c>
      <c r="K107" s="26">
        <f>IF(correlations!K140&lt;&gt;0,'Modified Weights'!K$3,0)</f>
        <v>0.31571202585390812</v>
      </c>
      <c r="L107" s="26">
        <f>IF(correlations!L140&lt;&gt;0,'Modified Weights'!L$3,0)</f>
        <v>0.31257295249758305</v>
      </c>
      <c r="M107" s="26">
        <f>IF(correlations!M140&lt;&gt;0,'Modified Weights'!M$3,0)</f>
        <v>0.40859237613621341</v>
      </c>
      <c r="N107" s="26">
        <f>IF(correlations!N140&lt;&gt;0,'Modified Weights'!N$3,0)</f>
        <v>0.32349910970108381</v>
      </c>
      <c r="O107" s="26">
        <f>IF(correlations!O140&lt;&gt;0,'Modified Weights'!O$3,0)</f>
        <v>0.66851595362183669</v>
      </c>
      <c r="P107" s="26">
        <f>IF(correlations!P140&lt;&gt;0,'Modified Weights'!P$3,0)</f>
        <v>0</v>
      </c>
      <c r="Q107" s="26">
        <f>IF(correlations!Q140&lt;&gt;0,'Modified Weights'!Q$3,0)</f>
        <v>0</v>
      </c>
      <c r="R107" s="26">
        <f>IF(correlations!R140&lt;&gt;0,'Modified Weights'!R$3,0)</f>
        <v>0</v>
      </c>
      <c r="S107" s="26">
        <f>IF(correlations!S140&lt;&gt;0,'Modified Weights'!S$3,0)</f>
        <v>0</v>
      </c>
      <c r="T107" s="26">
        <f>IF(correlations!T140&lt;&gt;0,'Modified Weights'!T$3,0)</f>
        <v>0.55108883721563151</v>
      </c>
      <c r="U107" s="26">
        <f>IF(correlations!U140&lt;&gt;0,'Modified Weights'!U$3,0)</f>
        <v>0.47236055541883315</v>
      </c>
      <c r="V107" s="26">
        <f>IF(correlations!V140&lt;&gt;0,'Modified Weights'!V$3,0)</f>
        <v>0.27092801416163931</v>
      </c>
      <c r="W107" s="26">
        <f>IF(correlations!W140&lt;&gt;0,'Modified Weights'!W$3,0)</f>
        <v>0.50324684492481753</v>
      </c>
      <c r="X107" s="26">
        <f>IF(correlations!X140&lt;&gt;0,'Modified Weights'!X$3,0)</f>
        <v>0</v>
      </c>
      <c r="Y107" s="26">
        <f>IF(correlations!Y140&lt;&gt;0,'Modified Weights'!Y$3,0)</f>
        <v>0</v>
      </c>
      <c r="Z107" s="26">
        <f>IF(correlations!Z140&lt;&gt;0,'Modified Weights'!Z$3,0)</f>
        <v>0.43552033876932245</v>
      </c>
      <c r="AA107" s="26"/>
      <c r="AB107" s="60">
        <f t="shared" ca="1" si="39"/>
        <v>0.50346380311919336</v>
      </c>
      <c r="AC107" s="60">
        <f t="shared" ca="1" si="50"/>
        <v>0.45014158402726978</v>
      </c>
      <c r="AD107" s="60">
        <f t="shared" ca="1" si="51"/>
        <v>0.49492486356320392</v>
      </c>
      <c r="AE107" s="60">
        <f t="shared" ca="1" si="52"/>
        <v>0.51761980439715483</v>
      </c>
      <c r="AF107" s="60">
        <f t="shared" ca="1" si="53"/>
        <v>0.41963302933422619</v>
      </c>
      <c r="AG107" s="60">
        <f t="shared" ca="1" si="54"/>
        <v>0.46891169981520903</v>
      </c>
      <c r="AH107" s="60">
        <f t="shared" ca="1" si="55"/>
        <v>0.29456650555144465</v>
      </c>
      <c r="AI107" s="60" t="e">
        <f t="shared" ca="1" si="56"/>
        <v>#DIV/0!</v>
      </c>
      <c r="AJ107" s="60">
        <f t="shared" ca="1" si="57"/>
        <v>0.41013703826732822</v>
      </c>
      <c r="AK107" s="60">
        <f t="shared" ca="1" si="58"/>
        <v>0.27570212718275777</v>
      </c>
      <c r="AL107" s="60">
        <f t="shared" ca="1" si="59"/>
        <v>0.28797468530178455</v>
      </c>
      <c r="AM107" s="60">
        <f t="shared" ca="1" si="60"/>
        <v>0.33650858164846903</v>
      </c>
      <c r="AN107" s="60">
        <f t="shared" ca="1" si="61"/>
        <v>0.29829052095212155</v>
      </c>
      <c r="AO107" s="60">
        <f t="shared" ca="1" si="62"/>
        <v>0.55226677501987043</v>
      </c>
      <c r="AP107" s="60">
        <f t="shared" ca="1" si="63"/>
        <v>0.28235058268769514</v>
      </c>
      <c r="AQ107" s="60">
        <f t="shared" ca="1" si="64"/>
        <v>0.42405377131240912</v>
      </c>
      <c r="AR107" s="60">
        <f t="shared" ca="1" si="41"/>
        <v>0.37426379831369133</v>
      </c>
      <c r="AS107" s="60">
        <f t="shared" ca="1" si="42"/>
        <v>0.36665973045986866</v>
      </c>
      <c r="AT107" s="60">
        <f t="shared" ca="1" si="43"/>
        <v>0.46098414683287531</v>
      </c>
      <c r="AU107" s="60">
        <f t="shared" ca="1" si="44"/>
        <v>0.37438692693014208</v>
      </c>
      <c r="AV107" s="60">
        <f t="shared" ca="1" si="45"/>
        <v>0.19942078685614387</v>
      </c>
      <c r="AW107" s="60">
        <f t="shared" ca="1" si="46"/>
        <v>0.371987275073552</v>
      </c>
      <c r="AX107" s="60">
        <f t="shared" ca="1" si="47"/>
        <v>0.48873027272174213</v>
      </c>
      <c r="AY107" s="60">
        <f t="shared" ca="1" si="48"/>
        <v>0.46411014776485626</v>
      </c>
      <c r="AZ107" s="60">
        <f t="shared" ca="1" si="49"/>
        <v>0.36501788685938724</v>
      </c>
      <c r="BA107" s="60"/>
      <c r="BB107" s="60"/>
      <c r="BC107" s="60"/>
      <c r="BD107" s="60"/>
      <c r="BE107" s="60"/>
      <c r="BF107" s="60"/>
      <c r="BG107" s="60"/>
      <c r="BH107" s="60"/>
      <c r="BI107" s="60"/>
      <c r="BJ107" s="60"/>
      <c r="BK107" s="60"/>
      <c r="BL107" s="60"/>
      <c r="BM107" s="60"/>
      <c r="BN107" s="60"/>
      <c r="BO107" s="60"/>
      <c r="BP107" s="60"/>
      <c r="BQ107" s="60"/>
      <c r="BR107" s="60"/>
      <c r="BS107" s="60"/>
      <c r="BT107" s="60"/>
      <c r="BU107" s="60"/>
      <c r="BV107" s="60"/>
      <c r="BW107" s="60"/>
      <c r="BX107" s="60"/>
    </row>
    <row r="108" spans="1:76">
      <c r="A108" s="20" t="s">
        <v>19</v>
      </c>
      <c r="B108" s="26">
        <f>IF(correlations!B141&lt;&gt;0,'Modified Weights'!B$4,0)</f>
        <v>0.51761980439715483</v>
      </c>
      <c r="C108" s="26">
        <f>IF(correlations!C141&lt;&gt;0,'Modified Weights'!C$4,0)</f>
        <v>0</v>
      </c>
      <c r="D108" s="26">
        <f>IF(correlations!D141&lt;&gt;0,'Modified Weights'!D$4,0)</f>
        <v>0</v>
      </c>
      <c r="E108" s="26">
        <f>IF(correlations!E141&lt;&gt;0,'Modified Weights'!E$4,0)</f>
        <v>0.47497369617752921</v>
      </c>
      <c r="F108" s="26">
        <f>IF(correlations!F141&lt;&gt;0,'Modified Weights'!F$4,0)</f>
        <v>0.46411014776485626</v>
      </c>
      <c r="G108" s="26">
        <f>IF(correlations!G141&lt;&gt;0,'Modified Weights'!G$4,0)</f>
        <v>0</v>
      </c>
      <c r="H108" s="26">
        <f>IF(correlations!H141&lt;&gt;0,'Modified Weights'!H$4,0)</f>
        <v>0</v>
      </c>
      <c r="I108" s="26">
        <f>IF(correlations!I141&lt;&gt;0,'Modified Weights'!I$4,0)</f>
        <v>0.31257295249758305</v>
      </c>
      <c r="J108" s="26">
        <f>IF(correlations!J141&lt;&gt;0,'Modified Weights'!J$4,0)</f>
        <v>0.47549485227568483</v>
      </c>
      <c r="K108" s="26">
        <f>IF(correlations!K141&lt;&gt;0,'Modified Weights'!K$4,0)</f>
        <v>0.26365446983714974</v>
      </c>
      <c r="L108" s="26">
        <f>IF(correlations!L141&lt;&gt;0,'Modified Weights'!L$4,0)</f>
        <v>0.28275572409412869</v>
      </c>
      <c r="M108" s="26">
        <f>IF(correlations!M141&lt;&gt;0,'Modified Weights'!M$4,0)</f>
        <v>0.28040224837668803</v>
      </c>
      <c r="N108" s="26">
        <f>IF(correlations!N141&lt;&gt;0,'Modified Weights'!N$4,0)</f>
        <v>0.31010409033155772</v>
      </c>
      <c r="O108" s="26">
        <f>IF(correlations!O141&lt;&gt;0,'Modified Weights'!O$4,0)</f>
        <v>0.56244873874488854</v>
      </c>
      <c r="P108" s="26">
        <f>IF(correlations!P141&lt;&gt;0,'Modified Weights'!P$4,0)</f>
        <v>0.30413903573293405</v>
      </c>
      <c r="Q108" s="26">
        <f>IF(correlations!Q141&lt;&gt;0,'Modified Weights'!Q$4,0)</f>
        <v>0.48860698263640312</v>
      </c>
      <c r="R108" s="26">
        <f>IF(correlations!R141&lt;&gt;0,'Modified Weights'!R$4,0)</f>
        <v>0.47097212266638172</v>
      </c>
      <c r="S108" s="26">
        <f>IF(correlations!S141&lt;&gt;0,'Modified Weights'!S$4,0)</f>
        <v>0</v>
      </c>
      <c r="T108" s="26">
        <f>IF(correlations!T141&lt;&gt;0,'Modified Weights'!T$4,0)</f>
        <v>0.52599044278760332</v>
      </c>
      <c r="U108" s="26">
        <f>IF(correlations!U141&lt;&gt;0,'Modified Weights'!U$4,0)</f>
        <v>0</v>
      </c>
      <c r="V108" s="26">
        <f>IF(correlations!V141&lt;&gt;0,'Modified Weights'!V$4,0)</f>
        <v>0</v>
      </c>
      <c r="W108" s="26">
        <f>IF(correlations!W141&lt;&gt;0,'Modified Weights'!W$4,0)</f>
        <v>0.40859237613621341</v>
      </c>
      <c r="X108" s="26">
        <f>IF(correlations!X141&lt;&gt;0,'Modified Weights'!X$4,0)</f>
        <v>0</v>
      </c>
      <c r="Y108" s="26">
        <f>IF(correlations!Y141&lt;&gt;0,'Modified Weights'!Y$4,0)</f>
        <v>0</v>
      </c>
      <c r="Z108" s="26">
        <f>IF(correlations!Z141&lt;&gt;0,'Modified Weights'!Z$4,0)</f>
        <v>0.39006674934025765</v>
      </c>
      <c r="AA108" s="26"/>
      <c r="AB108" s="60">
        <f t="shared" ca="1" si="39"/>
        <v>0.50531370477520698</v>
      </c>
      <c r="AC108" s="60">
        <f t="shared" ca="1" si="50"/>
        <v>0.48849797429733255</v>
      </c>
      <c r="AD108" s="60">
        <f t="shared" ca="1" si="51"/>
        <v>0.43751040025493282</v>
      </c>
      <c r="AE108" s="60">
        <f t="shared" ca="1" si="52"/>
        <v>0.44264659414652352</v>
      </c>
      <c r="AF108" s="60">
        <f t="shared" ca="1" si="53"/>
        <v>0.44187158854954123</v>
      </c>
      <c r="AG108" s="60">
        <f t="shared" ca="1" si="54"/>
        <v>0.46925114014079117</v>
      </c>
      <c r="AH108" s="60">
        <f t="shared" ca="1" si="55"/>
        <v>0.40027450425381639</v>
      </c>
      <c r="AI108" s="60">
        <f t="shared" ca="1" si="56"/>
        <v>0.32005697438888631</v>
      </c>
      <c r="AJ108" s="60">
        <f t="shared" ca="1" si="57"/>
        <v>0.43951909070631251</v>
      </c>
      <c r="AK108" s="60">
        <f t="shared" ca="1" si="58"/>
        <v>0.27729838652297517</v>
      </c>
      <c r="AL108" s="60">
        <f t="shared" ca="1" si="59"/>
        <v>0.27656193006061347</v>
      </c>
      <c r="AM108" s="60">
        <f t="shared" ca="1" si="60"/>
        <v>0.27507642797136689</v>
      </c>
      <c r="AN108" s="60">
        <f t="shared" ca="1" si="61"/>
        <v>0.30034766556027936</v>
      </c>
      <c r="AO108" s="60">
        <f t="shared" ca="1" si="62"/>
        <v>0.57169394505871485</v>
      </c>
      <c r="AP108" s="60">
        <f t="shared" ca="1" si="63"/>
        <v>0.29378583995540669</v>
      </c>
      <c r="AQ108" s="60">
        <f t="shared" ca="1" si="64"/>
        <v>0.49348693673254124</v>
      </c>
      <c r="AR108" s="60">
        <f t="shared" ca="1" si="41"/>
        <v>0.44916361427134954</v>
      </c>
      <c r="AS108" s="60">
        <f t="shared" ca="1" si="42"/>
        <v>0.43279470444314172</v>
      </c>
      <c r="AT108" s="60">
        <f t="shared" ca="1" si="43"/>
        <v>0.48634147084300322</v>
      </c>
      <c r="AU108" s="60">
        <f t="shared" ca="1" si="44"/>
        <v>0.4214002150039573</v>
      </c>
      <c r="AV108" s="60">
        <f t="shared" ca="1" si="45"/>
        <v>0.14924669844661778</v>
      </c>
      <c r="AW108" s="60">
        <f t="shared" ca="1" si="46"/>
        <v>0.35990170921191084</v>
      </c>
      <c r="AX108" s="60">
        <f t="shared" ca="1" si="47"/>
        <v>0.45527378286540937</v>
      </c>
      <c r="AY108" s="60">
        <f t="shared" ca="1" si="48"/>
        <v>0.5578234264763221</v>
      </c>
      <c r="AZ108" s="60">
        <f t="shared" ca="1" si="49"/>
        <v>0.39995029547442384</v>
      </c>
      <c r="BA108" s="60"/>
      <c r="BB108" s="60"/>
      <c r="BC108" s="60"/>
      <c r="BD108" s="60"/>
      <c r="BE108" s="60"/>
      <c r="BF108" s="60"/>
      <c r="BG108" s="60"/>
      <c r="BH108" s="60"/>
      <c r="BI108" s="60"/>
      <c r="BJ108" s="60"/>
      <c r="BK108" s="60"/>
      <c r="BL108" s="60"/>
      <c r="BM108" s="60"/>
      <c r="BN108" s="60"/>
      <c r="BO108" s="60"/>
      <c r="BP108" s="60"/>
      <c r="BQ108" s="60"/>
      <c r="BR108" s="60"/>
      <c r="BS108" s="60"/>
      <c r="BT108" s="60"/>
      <c r="BU108" s="60"/>
      <c r="BV108" s="60"/>
      <c r="BW108" s="60"/>
      <c r="BX108" s="60"/>
    </row>
    <row r="109" spans="1:76">
      <c r="A109" s="5" t="str">
        <f t="shared" ref="A109:A112" si="70">A108</f>
        <v>146: Crouching Tiger Hidden Dragon (Wo hu cang long) (2000)</v>
      </c>
      <c r="B109" s="26">
        <f>IF(correlations!B142&lt;&gt;0,'Modified Weights'!B$3,0)</f>
        <v>0</v>
      </c>
      <c r="C109" s="26">
        <f>IF(correlations!C142&lt;&gt;0,'Modified Weights'!C$3,0)</f>
        <v>0.56244873874488854</v>
      </c>
      <c r="D109" s="26">
        <f>IF(correlations!D142&lt;&gt;0,'Modified Weights'!D$3,0)</f>
        <v>0</v>
      </c>
      <c r="E109" s="26">
        <f>IF(correlations!E142&lt;&gt;0,'Modified Weights'!E$3,0)</f>
        <v>0.51761980439715483</v>
      </c>
      <c r="F109" s="26">
        <f>IF(correlations!F142&lt;&gt;0,'Modified Weights'!F$3,0)</f>
        <v>0</v>
      </c>
      <c r="G109" s="26">
        <f>IF(correlations!G142&lt;&gt;0,'Modified Weights'!G$3,0)</f>
        <v>0.53906585139435703</v>
      </c>
      <c r="H109" s="26">
        <f>IF(correlations!H142&lt;&gt;0,'Modified Weights'!H$3,0)</f>
        <v>0</v>
      </c>
      <c r="I109" s="26">
        <f>IF(correlations!I142&lt;&gt;0,'Modified Weights'!I$3,0)</f>
        <v>0.38334847991865839</v>
      </c>
      <c r="J109" s="26">
        <f>IF(correlations!J142&lt;&gt;0,'Modified Weights'!J$3,0)</f>
        <v>0</v>
      </c>
      <c r="K109" s="26">
        <f>IF(correlations!K142&lt;&gt;0,'Modified Weights'!K$3,0)</f>
        <v>0.31571202585390812</v>
      </c>
      <c r="L109" s="26">
        <f>IF(correlations!L142&lt;&gt;0,'Modified Weights'!L$3,0)</f>
        <v>0</v>
      </c>
      <c r="M109" s="26">
        <f>IF(correlations!M142&lt;&gt;0,'Modified Weights'!M$3,0)</f>
        <v>0</v>
      </c>
      <c r="N109" s="26">
        <f>IF(correlations!N142&lt;&gt;0,'Modified Weights'!N$3,0)</f>
        <v>0</v>
      </c>
      <c r="O109" s="26">
        <f>IF(correlations!O142&lt;&gt;0,'Modified Weights'!O$3,0)</f>
        <v>0.66851595362183669</v>
      </c>
      <c r="P109" s="26">
        <f>IF(correlations!P142&lt;&gt;0,'Modified Weights'!P$3,0)</f>
        <v>0</v>
      </c>
      <c r="Q109" s="26">
        <f>IF(correlations!Q142&lt;&gt;0,'Modified Weights'!Q$3,0)</f>
        <v>0.50324684492481753</v>
      </c>
      <c r="R109" s="26">
        <f>IF(correlations!R142&lt;&gt;0,'Modified Weights'!R$3,0)</f>
        <v>0</v>
      </c>
      <c r="S109" s="26">
        <f>IF(correlations!S142&lt;&gt;0,'Modified Weights'!S$3,0)</f>
        <v>0.47668328054517961</v>
      </c>
      <c r="T109" s="26">
        <f>IF(correlations!T142&lt;&gt;0,'Modified Weights'!T$3,0)</f>
        <v>0</v>
      </c>
      <c r="U109" s="26">
        <f>IF(correlations!U142&lt;&gt;0,'Modified Weights'!U$3,0)</f>
        <v>0</v>
      </c>
      <c r="V109" s="26">
        <f>IF(correlations!V142&lt;&gt;0,'Modified Weights'!V$3,0)</f>
        <v>0</v>
      </c>
      <c r="W109" s="26">
        <f>IF(correlations!W142&lt;&gt;0,'Modified Weights'!W$3,0)</f>
        <v>0</v>
      </c>
      <c r="X109" s="26">
        <f>IF(correlations!X142&lt;&gt;0,'Modified Weights'!X$3,0)</f>
        <v>0</v>
      </c>
      <c r="Y109" s="26">
        <f>IF(correlations!Y142&lt;&gt;0,'Modified Weights'!Y$3,0)</f>
        <v>0.66716825348801723</v>
      </c>
      <c r="Z109" s="26">
        <f>IF(correlations!Z142&lt;&gt;0,'Modified Weights'!Z$3,0)</f>
        <v>0.43552033876932245</v>
      </c>
      <c r="AA109" s="26"/>
      <c r="AB109" s="60">
        <f t="shared" ca="1" si="39"/>
        <v>0.50531370477520698</v>
      </c>
      <c r="AC109" s="60">
        <f t="shared" ca="1" si="50"/>
        <v>0.48849797429733255</v>
      </c>
      <c r="AD109" s="60">
        <f t="shared" ca="1" si="51"/>
        <v>0.43751040025493282</v>
      </c>
      <c r="AE109" s="60">
        <f t="shared" ca="1" si="52"/>
        <v>0.44264659414652352</v>
      </c>
      <c r="AF109" s="60">
        <f t="shared" ca="1" si="53"/>
        <v>0.44187158854954123</v>
      </c>
      <c r="AG109" s="60">
        <f t="shared" ca="1" si="54"/>
        <v>0.46925114014079117</v>
      </c>
      <c r="AH109" s="60">
        <f t="shared" ca="1" si="55"/>
        <v>0.40027450425381639</v>
      </c>
      <c r="AI109" s="60">
        <f t="shared" ca="1" si="56"/>
        <v>0.32005697438888631</v>
      </c>
      <c r="AJ109" s="60">
        <f t="shared" ca="1" si="57"/>
        <v>0.43951909070631251</v>
      </c>
      <c r="AK109" s="60">
        <f t="shared" ca="1" si="58"/>
        <v>0.27729838652297517</v>
      </c>
      <c r="AL109" s="60">
        <f t="shared" ca="1" si="59"/>
        <v>0.27656193006061347</v>
      </c>
      <c r="AM109" s="60">
        <f t="shared" ca="1" si="60"/>
        <v>0.27507642797136689</v>
      </c>
      <c r="AN109" s="60">
        <f t="shared" ca="1" si="61"/>
        <v>0.30034766556027936</v>
      </c>
      <c r="AO109" s="60">
        <f t="shared" ca="1" si="62"/>
        <v>0.57169394505871485</v>
      </c>
      <c r="AP109" s="60">
        <f t="shared" ca="1" si="63"/>
        <v>0.29378583995540669</v>
      </c>
      <c r="AQ109" s="60">
        <f t="shared" ca="1" si="64"/>
        <v>0.49348693673254124</v>
      </c>
      <c r="AR109" s="60">
        <f t="shared" ca="1" si="41"/>
        <v>0.44916361427134954</v>
      </c>
      <c r="AS109" s="60">
        <f t="shared" ca="1" si="42"/>
        <v>0.43279470444314172</v>
      </c>
      <c r="AT109" s="60">
        <f t="shared" ca="1" si="43"/>
        <v>0.48634147084300322</v>
      </c>
      <c r="AU109" s="60">
        <f t="shared" ca="1" si="44"/>
        <v>0.4214002150039573</v>
      </c>
      <c r="AV109" s="60">
        <f t="shared" ca="1" si="45"/>
        <v>0.14924669844661778</v>
      </c>
      <c r="AW109" s="60">
        <f t="shared" ca="1" si="46"/>
        <v>0.35990170921191084</v>
      </c>
      <c r="AX109" s="60">
        <f t="shared" ca="1" si="47"/>
        <v>0.45527378286540937</v>
      </c>
      <c r="AY109" s="60">
        <f t="shared" ca="1" si="48"/>
        <v>0.5578234264763221</v>
      </c>
      <c r="AZ109" s="60">
        <f t="shared" ca="1" si="49"/>
        <v>0.39995029547442384</v>
      </c>
      <c r="BA109" s="60"/>
      <c r="BB109" s="60"/>
      <c r="BC109" s="60"/>
      <c r="BD109" s="60"/>
      <c r="BE109" s="60"/>
      <c r="BF109" s="60"/>
      <c r="BG109" s="60"/>
      <c r="BH109" s="60"/>
      <c r="BI109" s="60"/>
      <c r="BJ109" s="60"/>
      <c r="BK109" s="60"/>
      <c r="BL109" s="60"/>
      <c r="BM109" s="60"/>
      <c r="BN109" s="60"/>
      <c r="BO109" s="60"/>
      <c r="BP109" s="60"/>
      <c r="BQ109" s="60"/>
      <c r="BR109" s="60"/>
      <c r="BS109" s="60"/>
      <c r="BT109" s="60"/>
      <c r="BU109" s="60"/>
      <c r="BV109" s="60"/>
      <c r="BW109" s="60"/>
      <c r="BX109" s="60"/>
    </row>
    <row r="110" spans="1:76">
      <c r="A110" s="5" t="str">
        <f t="shared" si="70"/>
        <v>146: Crouching Tiger Hidden Dragon (Wo hu cang long) (2000)</v>
      </c>
      <c r="B110" s="26">
        <f>IF(correlations!B143&lt;&gt;0,'Modified Weights'!B$4,0)</f>
        <v>0</v>
      </c>
      <c r="C110" s="26">
        <f>IF(correlations!C143&lt;&gt;0,'Modified Weights'!C$4,0)</f>
        <v>0.48860698263640312</v>
      </c>
      <c r="D110" s="26">
        <f>IF(correlations!D143&lt;&gt;0,'Modified Weights'!D$4,0)</f>
        <v>0.47097212266638172</v>
      </c>
      <c r="E110" s="26">
        <f>IF(correlations!E143&lt;&gt;0,'Modified Weights'!E$4,0)</f>
        <v>0.47497369617752921</v>
      </c>
      <c r="F110" s="26">
        <f>IF(correlations!F143&lt;&gt;0,'Modified Weights'!F$4,0)</f>
        <v>0.46411014776485626</v>
      </c>
      <c r="G110" s="26">
        <f>IF(correlations!G143&lt;&gt;0,'Modified Weights'!G$4,0)</f>
        <v>0</v>
      </c>
      <c r="H110" s="26">
        <f>IF(correlations!H143&lt;&gt;0,'Modified Weights'!H$4,0)</f>
        <v>0.40027450425381639</v>
      </c>
      <c r="I110" s="26">
        <f>IF(correlations!I143&lt;&gt;0,'Modified Weights'!I$4,0)</f>
        <v>0</v>
      </c>
      <c r="J110" s="26">
        <f>IF(correlations!J143&lt;&gt;0,'Modified Weights'!J$4,0)</f>
        <v>0.47549485227568483</v>
      </c>
      <c r="K110" s="26">
        <f>IF(correlations!K143&lt;&gt;0,'Modified Weights'!K$4,0)</f>
        <v>0</v>
      </c>
      <c r="L110" s="26">
        <f>IF(correlations!L143&lt;&gt;0,'Modified Weights'!L$4,0)</f>
        <v>0</v>
      </c>
      <c r="M110" s="26">
        <f>IF(correlations!M143&lt;&gt;0,'Modified Weights'!M$4,0)</f>
        <v>0.28040224837668803</v>
      </c>
      <c r="N110" s="26">
        <f>IF(correlations!N143&lt;&gt;0,'Modified Weights'!N$4,0)</f>
        <v>0</v>
      </c>
      <c r="O110" s="26">
        <f>IF(correlations!O143&lt;&gt;0,'Modified Weights'!O$4,0)</f>
        <v>0.56244873874488854</v>
      </c>
      <c r="P110" s="26">
        <f>IF(correlations!P143&lt;&gt;0,'Modified Weights'!P$4,0)</f>
        <v>0</v>
      </c>
      <c r="Q110" s="26">
        <f>IF(correlations!Q143&lt;&gt;0,'Modified Weights'!Q$4,0)</f>
        <v>0.48860698263640312</v>
      </c>
      <c r="R110" s="26">
        <f>IF(correlations!R143&lt;&gt;0,'Modified Weights'!R$4,0)</f>
        <v>0.47097212266638172</v>
      </c>
      <c r="S110" s="26">
        <f>IF(correlations!S143&lt;&gt;0,'Modified Weights'!S$4,0)</f>
        <v>0.44902524381160436</v>
      </c>
      <c r="T110" s="26">
        <f>IF(correlations!T143&lt;&gt;0,'Modified Weights'!T$4,0)</f>
        <v>0.52599044278760332</v>
      </c>
      <c r="U110" s="26">
        <f>IF(correlations!U143&lt;&gt;0,'Modified Weights'!U$4,0)</f>
        <v>0.43899155441463594</v>
      </c>
      <c r="V110" s="26">
        <f>IF(correlations!V143&lt;&gt;0,'Modified Weights'!V$4,0)</f>
        <v>0</v>
      </c>
      <c r="W110" s="26">
        <f>IF(correlations!W143&lt;&gt;0,'Modified Weights'!W$4,0)</f>
        <v>0.40859237613621341</v>
      </c>
      <c r="X110" s="26">
        <f>IF(correlations!X143&lt;&gt;0,'Modified Weights'!X$4,0)</f>
        <v>0</v>
      </c>
      <c r="Y110" s="26">
        <f>IF(correlations!Y143&lt;&gt;0,'Modified Weights'!Y$4,0)</f>
        <v>0.54219187817609293</v>
      </c>
      <c r="Z110" s="26">
        <f>IF(correlations!Z143&lt;&gt;0,'Modified Weights'!Z$4,0)</f>
        <v>0</v>
      </c>
      <c r="AA110" s="26"/>
      <c r="AB110" s="60">
        <f t="shared" ca="1" si="39"/>
        <v>0.50531370477520698</v>
      </c>
      <c r="AC110" s="60">
        <f t="shared" ca="1" si="50"/>
        <v>0.48849797429733255</v>
      </c>
      <c r="AD110" s="60">
        <f t="shared" ca="1" si="51"/>
        <v>0.43751040025493282</v>
      </c>
      <c r="AE110" s="60">
        <f t="shared" ca="1" si="52"/>
        <v>0.44264659414652352</v>
      </c>
      <c r="AF110" s="60">
        <f t="shared" ca="1" si="53"/>
        <v>0.44187158854954123</v>
      </c>
      <c r="AG110" s="60">
        <f t="shared" ca="1" si="54"/>
        <v>0.46925114014079117</v>
      </c>
      <c r="AH110" s="60">
        <f t="shared" ca="1" si="55"/>
        <v>0.40027450425381639</v>
      </c>
      <c r="AI110" s="60">
        <f t="shared" ca="1" si="56"/>
        <v>0.32005697438888631</v>
      </c>
      <c r="AJ110" s="60">
        <f t="shared" ca="1" si="57"/>
        <v>0.43951909070631251</v>
      </c>
      <c r="AK110" s="60">
        <f t="shared" ca="1" si="58"/>
        <v>0.27729838652297517</v>
      </c>
      <c r="AL110" s="60">
        <f t="shared" ca="1" si="59"/>
        <v>0.27656193006061347</v>
      </c>
      <c r="AM110" s="60">
        <f t="shared" ca="1" si="60"/>
        <v>0.27507642797136689</v>
      </c>
      <c r="AN110" s="60">
        <f t="shared" ca="1" si="61"/>
        <v>0.30034766556027936</v>
      </c>
      <c r="AO110" s="60">
        <f t="shared" ca="1" si="62"/>
        <v>0.57169394505871485</v>
      </c>
      <c r="AP110" s="60">
        <f t="shared" ca="1" si="63"/>
        <v>0.29378583995540669</v>
      </c>
      <c r="AQ110" s="60">
        <f t="shared" ca="1" si="64"/>
        <v>0.49348693673254124</v>
      </c>
      <c r="AR110" s="60">
        <f t="shared" ca="1" si="41"/>
        <v>0.44916361427134954</v>
      </c>
      <c r="AS110" s="60">
        <f t="shared" ca="1" si="42"/>
        <v>0.43279470444314172</v>
      </c>
      <c r="AT110" s="60">
        <f t="shared" ca="1" si="43"/>
        <v>0.48634147084300322</v>
      </c>
      <c r="AU110" s="60">
        <f t="shared" ca="1" si="44"/>
        <v>0.4214002150039573</v>
      </c>
      <c r="AV110" s="60">
        <f t="shared" ca="1" si="45"/>
        <v>0.14924669844661778</v>
      </c>
      <c r="AW110" s="60">
        <f t="shared" ca="1" si="46"/>
        <v>0.35990170921191084</v>
      </c>
      <c r="AX110" s="60">
        <f t="shared" ca="1" si="47"/>
        <v>0.45527378286540937</v>
      </c>
      <c r="AY110" s="60">
        <f t="shared" ca="1" si="48"/>
        <v>0.5578234264763221</v>
      </c>
      <c r="AZ110" s="60">
        <f t="shared" ca="1" si="49"/>
        <v>0.39995029547442384</v>
      </c>
      <c r="BA110" s="60"/>
      <c r="BB110" s="60"/>
      <c r="BC110" s="60"/>
      <c r="BD110" s="60"/>
      <c r="BE110" s="60"/>
      <c r="BF110" s="60"/>
      <c r="BG110" s="60"/>
      <c r="BH110" s="60"/>
      <c r="BI110" s="60"/>
      <c r="BJ110" s="60"/>
      <c r="BK110" s="60"/>
      <c r="BL110" s="60"/>
      <c r="BM110" s="60"/>
      <c r="BN110" s="60"/>
      <c r="BO110" s="60"/>
      <c r="BP110" s="60"/>
      <c r="BQ110" s="60"/>
      <c r="BR110" s="60"/>
      <c r="BS110" s="60"/>
      <c r="BT110" s="60"/>
      <c r="BU110" s="60"/>
      <c r="BV110" s="60"/>
      <c r="BW110" s="60"/>
      <c r="BX110" s="60"/>
    </row>
    <row r="111" spans="1:76">
      <c r="A111" s="5" t="str">
        <f t="shared" si="70"/>
        <v>146: Crouching Tiger Hidden Dragon (Wo hu cang long) (2000)</v>
      </c>
      <c r="B111" s="26">
        <f>IF(correlations!B144&lt;&gt;0,'Modified Weights'!B$5,0)</f>
        <v>0.49300760515325925</v>
      </c>
      <c r="C111" s="26">
        <f>IF(correlations!C144&lt;&gt;0,'Modified Weights'!C$5,0)</f>
        <v>0</v>
      </c>
      <c r="D111" s="26">
        <f>IF(correlations!D144&lt;&gt;0,'Modified Weights'!D$5,0)</f>
        <v>0.46833329437099369</v>
      </c>
      <c r="E111" s="26">
        <f>IF(correlations!E144&lt;&gt;0,'Modified Weights'!E$5,0)</f>
        <v>0.46291004988627577</v>
      </c>
      <c r="F111" s="26">
        <f>IF(correlations!F144&lt;&gt;0,'Modified Weights'!F$5,0)</f>
        <v>0.43899155441463594</v>
      </c>
      <c r="G111" s="26">
        <f>IF(correlations!G144&lt;&gt;0,'Modified Weights'!G$5,0)</f>
        <v>0</v>
      </c>
      <c r="H111" s="26">
        <f>IF(correlations!H144&lt;&gt;0,'Modified Weights'!H$5,0)</f>
        <v>0</v>
      </c>
      <c r="I111" s="26">
        <f>IF(correlations!I144&lt;&gt;0,'Modified Weights'!I$5,0)</f>
        <v>0.26424949075041737</v>
      </c>
      <c r="J111" s="26">
        <f>IF(correlations!J144&lt;&gt;0,'Modified Weights'!J$5,0)</f>
        <v>0</v>
      </c>
      <c r="K111" s="26">
        <f>IF(correlations!K144&lt;&gt;0,'Modified Weights'!K$5,0)</f>
        <v>0</v>
      </c>
      <c r="L111" s="26">
        <f>IF(correlations!L144&lt;&gt;0,'Modified Weights'!L$5,0)</f>
        <v>0.27833468677407003</v>
      </c>
      <c r="M111" s="26">
        <f>IF(correlations!M144&lt;&gt;0,'Modified Weights'!M$5,0)</f>
        <v>0.26442478716072465</v>
      </c>
      <c r="N111" s="26">
        <f>IF(correlations!N144&lt;&gt;0,'Modified Weights'!N$5,0)</f>
        <v>0.290591240789001</v>
      </c>
      <c r="O111" s="26">
        <f>IF(correlations!O144&lt;&gt;0,'Modified Weights'!O$5,0)</f>
        <v>0.53906585139435703</v>
      </c>
      <c r="P111" s="26">
        <f>IF(correlations!P144&lt;&gt;0,'Modified Weights'!P$5,0)</f>
        <v>0.29682614716644024</v>
      </c>
      <c r="Q111" s="26">
        <f>IF(correlations!Q144&lt;&gt;0,'Modified Weights'!Q$5,0)</f>
        <v>0</v>
      </c>
      <c r="R111" s="26">
        <f>IF(correlations!R144&lt;&gt;0,'Modified Weights'!R$5,0)</f>
        <v>0.45527378286540937</v>
      </c>
      <c r="S111" s="26">
        <f>IF(correlations!S144&lt;&gt;0,'Modified Weights'!S$5,0)</f>
        <v>0</v>
      </c>
      <c r="T111" s="26">
        <f>IF(correlations!T144&lt;&gt;0,'Modified Weights'!T$5,0)</f>
        <v>0</v>
      </c>
      <c r="U111" s="26">
        <f>IF(correlations!U144&lt;&gt;0,'Modified Weights'!U$5,0)</f>
        <v>0.40380887559327872</v>
      </c>
      <c r="V111" s="26">
        <f>IF(correlations!V144&lt;&gt;0,'Modified Weights'!V$5,0)</f>
        <v>0.14924669844661778</v>
      </c>
      <c r="W111" s="26">
        <f>IF(correlations!W144&lt;&gt;0,'Modified Weights'!W$5,0)</f>
        <v>0</v>
      </c>
      <c r="X111" s="26">
        <f>IF(correlations!X144&lt;&gt;0,'Modified Weights'!X$5,0)</f>
        <v>0</v>
      </c>
      <c r="Y111" s="26">
        <f>IF(correlations!Y144&lt;&gt;0,'Modified Weights'!Y$5,0)</f>
        <v>0</v>
      </c>
      <c r="Z111" s="26">
        <f>IF(correlations!Z144&lt;&gt;0,'Modified Weights'!Z$5,0)</f>
        <v>0</v>
      </c>
      <c r="AA111" s="26"/>
      <c r="AB111" s="60">
        <f t="shared" ca="1" si="39"/>
        <v>0.50531370477520698</v>
      </c>
      <c r="AC111" s="60">
        <f t="shared" ca="1" si="50"/>
        <v>0.48849797429733255</v>
      </c>
      <c r="AD111" s="60">
        <f t="shared" ca="1" si="51"/>
        <v>0.43751040025493282</v>
      </c>
      <c r="AE111" s="60">
        <f t="shared" ca="1" si="52"/>
        <v>0.44264659414652352</v>
      </c>
      <c r="AF111" s="60">
        <f t="shared" ca="1" si="53"/>
        <v>0.44187158854954123</v>
      </c>
      <c r="AG111" s="60">
        <f t="shared" ca="1" si="54"/>
        <v>0.46925114014079117</v>
      </c>
      <c r="AH111" s="60">
        <f t="shared" ca="1" si="55"/>
        <v>0.40027450425381639</v>
      </c>
      <c r="AI111" s="60">
        <f t="shared" ca="1" si="56"/>
        <v>0.32005697438888631</v>
      </c>
      <c r="AJ111" s="60">
        <f t="shared" ca="1" si="57"/>
        <v>0.43951909070631251</v>
      </c>
      <c r="AK111" s="60">
        <f t="shared" ca="1" si="58"/>
        <v>0.27729838652297517</v>
      </c>
      <c r="AL111" s="60">
        <f t="shared" ca="1" si="59"/>
        <v>0.27656193006061347</v>
      </c>
      <c r="AM111" s="60">
        <f t="shared" ca="1" si="60"/>
        <v>0.27507642797136689</v>
      </c>
      <c r="AN111" s="60">
        <f t="shared" ca="1" si="61"/>
        <v>0.30034766556027936</v>
      </c>
      <c r="AO111" s="60">
        <f t="shared" ca="1" si="62"/>
        <v>0.57169394505871485</v>
      </c>
      <c r="AP111" s="60">
        <f t="shared" ca="1" si="63"/>
        <v>0.29378583995540669</v>
      </c>
      <c r="AQ111" s="60">
        <f t="shared" ca="1" si="64"/>
        <v>0.49348693673254124</v>
      </c>
      <c r="AR111" s="60">
        <f t="shared" ca="1" si="41"/>
        <v>0.44916361427134954</v>
      </c>
      <c r="AS111" s="60">
        <f t="shared" ca="1" si="42"/>
        <v>0.43279470444314172</v>
      </c>
      <c r="AT111" s="60">
        <f t="shared" ca="1" si="43"/>
        <v>0.48634147084300322</v>
      </c>
      <c r="AU111" s="60">
        <f t="shared" ca="1" si="44"/>
        <v>0.4214002150039573</v>
      </c>
      <c r="AV111" s="60">
        <f t="shared" ca="1" si="45"/>
        <v>0.14924669844661778</v>
      </c>
      <c r="AW111" s="60">
        <f t="shared" ca="1" si="46"/>
        <v>0.35990170921191084</v>
      </c>
      <c r="AX111" s="60">
        <f t="shared" ca="1" si="47"/>
        <v>0.45527378286540937</v>
      </c>
      <c r="AY111" s="60">
        <f t="shared" ca="1" si="48"/>
        <v>0.5578234264763221</v>
      </c>
      <c r="AZ111" s="60">
        <f t="shared" ca="1" si="49"/>
        <v>0.39995029547442384</v>
      </c>
      <c r="BA111" s="60"/>
      <c r="BB111" s="60"/>
      <c r="BC111" s="60"/>
      <c r="BD111" s="60"/>
      <c r="BE111" s="60"/>
      <c r="BF111" s="60"/>
      <c r="BG111" s="60"/>
      <c r="BH111" s="60"/>
      <c r="BI111" s="60"/>
      <c r="BJ111" s="60"/>
      <c r="BK111" s="60"/>
      <c r="BL111" s="60"/>
      <c r="BM111" s="60"/>
      <c r="BN111" s="60"/>
      <c r="BO111" s="60"/>
      <c r="BP111" s="60"/>
      <c r="BQ111" s="60"/>
      <c r="BR111" s="60"/>
      <c r="BS111" s="60"/>
      <c r="BT111" s="60"/>
      <c r="BU111" s="60"/>
      <c r="BV111" s="60"/>
      <c r="BW111" s="60"/>
      <c r="BX111" s="60"/>
    </row>
    <row r="112" spans="1:76">
      <c r="A112" s="5" t="str">
        <f t="shared" si="70"/>
        <v>146: Crouching Tiger Hidden Dragon (Wo hu cang long) (2000)</v>
      </c>
      <c r="B112" s="26">
        <f>IF(correlations!B145&lt;&gt;0,'Modified Weights'!B$6,0)</f>
        <v>0</v>
      </c>
      <c r="C112" s="26">
        <f>IF(correlations!C145&lt;&gt;0,'Modified Weights'!C$6,0)</f>
        <v>0.41443820151070604</v>
      </c>
      <c r="D112" s="26">
        <f>IF(correlations!D145&lt;&gt;0,'Modified Weights'!D$6,0)</f>
        <v>0.37322578372742299</v>
      </c>
      <c r="E112" s="26">
        <f>IF(correlations!E145&lt;&gt;0,'Modified Weights'!E$6,0)</f>
        <v>0.28275572409412869</v>
      </c>
      <c r="F112" s="26">
        <f>IF(correlations!F145&lt;&gt;0,'Modified Weights'!F$6,0)</f>
        <v>0.40027450425381639</v>
      </c>
      <c r="G112" s="26">
        <f>IF(correlations!G145&lt;&gt;0,'Modified Weights'!G$6,0)</f>
        <v>0.39943642888722536</v>
      </c>
      <c r="H112" s="26">
        <f>IF(correlations!H145&lt;&gt;0,'Modified Weights'!H$6,0)</f>
        <v>0</v>
      </c>
      <c r="I112" s="26">
        <f>IF(correlations!I145&lt;&gt;0,'Modified Weights'!I$6,0)</f>
        <v>0</v>
      </c>
      <c r="J112" s="26">
        <f>IF(correlations!J145&lt;&gt;0,'Modified Weights'!J$6,0)</f>
        <v>0.36756756756756787</v>
      </c>
      <c r="K112" s="26">
        <f>IF(correlations!K145&lt;&gt;0,'Modified Weights'!K$6,0)</f>
        <v>0.25252866387786765</v>
      </c>
      <c r="L112" s="26">
        <f>IF(correlations!L145&lt;&gt;0,'Modified Weights'!L$6,0)</f>
        <v>0.2685953793136418</v>
      </c>
      <c r="M112" s="26">
        <f>IF(correlations!M145&lt;&gt;0,'Modified Weights'!M$6,0)</f>
        <v>0</v>
      </c>
      <c r="N112" s="26">
        <f>IF(correlations!N145&lt;&gt;0,'Modified Weights'!N$6,0)</f>
        <v>0</v>
      </c>
      <c r="O112" s="26">
        <f>IF(correlations!O145&lt;&gt;0,'Modified Weights'!O$6,0)</f>
        <v>0.52599044278760332</v>
      </c>
      <c r="P112" s="26">
        <f>IF(correlations!P145&lt;&gt;0,'Modified Weights'!P$6,0)</f>
        <v>0.28039233696684568</v>
      </c>
      <c r="Q112" s="26">
        <f>IF(correlations!Q145&lt;&gt;0,'Modified Weights'!Q$6,0)</f>
        <v>0</v>
      </c>
      <c r="R112" s="26">
        <f>IF(correlations!R145&lt;&gt;0,'Modified Weights'!R$6,0)</f>
        <v>0.39943642888722536</v>
      </c>
      <c r="S112" s="26">
        <f>IF(correlations!S145&lt;&gt;0,'Modified Weights'!S$6,0)</f>
        <v>0.37267558897264119</v>
      </c>
      <c r="T112" s="26">
        <f>IF(correlations!T145&lt;&gt;0,'Modified Weights'!T$6,0)</f>
        <v>0.40704352695380308</v>
      </c>
      <c r="U112" s="26">
        <f>IF(correlations!U145&lt;&gt;0,'Modified Weights'!U$6,0)</f>
        <v>0</v>
      </c>
      <c r="V112" s="26">
        <f>IF(correlations!V145&lt;&gt;0,'Modified Weights'!V$6,0)</f>
        <v>0</v>
      </c>
      <c r="W112" s="26">
        <f>IF(correlations!W145&lt;&gt;0,'Modified Weights'!W$6,0)</f>
        <v>0.26252037536330569</v>
      </c>
      <c r="X112" s="26">
        <f>IF(correlations!X145&lt;&gt;0,'Modified Weights'!X$6,0)</f>
        <v>0.45527378286540937</v>
      </c>
      <c r="Y112" s="26">
        <f>IF(correlations!Y145&lt;&gt;0,'Modified Weights'!Y$6,0)</f>
        <v>0.46411014776485626</v>
      </c>
      <c r="Z112" s="26">
        <f>IF(correlations!Z145&lt;&gt;0,'Modified Weights'!Z$6,0)</f>
        <v>0.37426379831369133</v>
      </c>
      <c r="AA112" s="26"/>
      <c r="AB112" s="60">
        <f t="shared" ca="1" si="39"/>
        <v>0.50531370477520698</v>
      </c>
      <c r="AC112" s="60">
        <f t="shared" ca="1" si="50"/>
        <v>0.48849797429733255</v>
      </c>
      <c r="AD112" s="60">
        <f t="shared" ca="1" si="51"/>
        <v>0.43751040025493282</v>
      </c>
      <c r="AE112" s="60">
        <f t="shared" ca="1" si="52"/>
        <v>0.44264659414652352</v>
      </c>
      <c r="AF112" s="60">
        <f t="shared" ca="1" si="53"/>
        <v>0.44187158854954123</v>
      </c>
      <c r="AG112" s="60">
        <f t="shared" ca="1" si="54"/>
        <v>0.46925114014079117</v>
      </c>
      <c r="AH112" s="60">
        <f t="shared" ca="1" si="55"/>
        <v>0.40027450425381639</v>
      </c>
      <c r="AI112" s="60">
        <f t="shared" ca="1" si="56"/>
        <v>0.32005697438888631</v>
      </c>
      <c r="AJ112" s="60">
        <f t="shared" ca="1" si="57"/>
        <v>0.43951909070631251</v>
      </c>
      <c r="AK112" s="60">
        <f t="shared" ca="1" si="58"/>
        <v>0.27729838652297517</v>
      </c>
      <c r="AL112" s="60">
        <f t="shared" ca="1" si="59"/>
        <v>0.27656193006061347</v>
      </c>
      <c r="AM112" s="60">
        <f t="shared" ca="1" si="60"/>
        <v>0.27507642797136689</v>
      </c>
      <c r="AN112" s="60">
        <f t="shared" ca="1" si="61"/>
        <v>0.30034766556027936</v>
      </c>
      <c r="AO112" s="60">
        <f t="shared" ca="1" si="62"/>
        <v>0.57169394505871485</v>
      </c>
      <c r="AP112" s="60">
        <f t="shared" ca="1" si="63"/>
        <v>0.29378583995540669</v>
      </c>
      <c r="AQ112" s="60">
        <f t="shared" ca="1" si="64"/>
        <v>0.49348693673254124</v>
      </c>
      <c r="AR112" s="60">
        <f t="shared" ca="1" si="41"/>
        <v>0.44916361427134954</v>
      </c>
      <c r="AS112" s="60">
        <f t="shared" ca="1" si="42"/>
        <v>0.43279470444314172</v>
      </c>
      <c r="AT112" s="60">
        <f t="shared" ca="1" si="43"/>
        <v>0.48634147084300322</v>
      </c>
      <c r="AU112" s="60">
        <f t="shared" ca="1" si="44"/>
        <v>0.4214002150039573</v>
      </c>
      <c r="AV112" s="60">
        <f t="shared" ca="1" si="45"/>
        <v>0.14924669844661778</v>
      </c>
      <c r="AW112" s="60">
        <f t="shared" ca="1" si="46"/>
        <v>0.35990170921191084</v>
      </c>
      <c r="AX112" s="60">
        <f t="shared" ca="1" si="47"/>
        <v>0.45527378286540937</v>
      </c>
      <c r="AY112" s="60">
        <f t="shared" ca="1" si="48"/>
        <v>0.5578234264763221</v>
      </c>
      <c r="AZ112" s="60">
        <f t="shared" ca="1" si="49"/>
        <v>0.39995029547442384</v>
      </c>
      <c r="BA112" s="60"/>
      <c r="BB112" s="60"/>
      <c r="BC112" s="60"/>
      <c r="BD112" s="60"/>
      <c r="BE112" s="60"/>
      <c r="BF112" s="60"/>
      <c r="BG112" s="60"/>
      <c r="BH112" s="60"/>
      <c r="BI112" s="60"/>
      <c r="BJ112" s="60"/>
      <c r="BK112" s="60"/>
      <c r="BL112" s="60"/>
      <c r="BM112" s="60"/>
      <c r="BN112" s="60"/>
      <c r="BO112" s="60"/>
      <c r="BP112" s="60"/>
      <c r="BQ112" s="60"/>
      <c r="BR112" s="60"/>
      <c r="BS112" s="60"/>
      <c r="BT112" s="60"/>
      <c r="BU112" s="60"/>
      <c r="BV112" s="60"/>
      <c r="BW112" s="60"/>
      <c r="BX112" s="60"/>
    </row>
    <row r="113" spans="1:76">
      <c r="A113" s="21" t="s">
        <v>20</v>
      </c>
      <c r="B113" s="26">
        <f>IF(correlations!B146&lt;&gt;0,'Modified Weights'!B$7,0)</f>
        <v>0.46460996868120108</v>
      </c>
      <c r="C113" s="26">
        <f>IF(correlations!C146&lt;&gt;0,'Modified Weights'!C$7,0)</f>
        <v>0</v>
      </c>
      <c r="D113" s="26">
        <f>IF(correlations!D146&lt;&gt;0,'Modified Weights'!D$7,0)</f>
        <v>0.36756756756756787</v>
      </c>
      <c r="E113" s="26">
        <f>IF(correlations!E146&lt;&gt;0,'Modified Weights'!E$7,0)</f>
        <v>0</v>
      </c>
      <c r="F113" s="26">
        <f>IF(correlations!F146&lt;&gt;0,'Modified Weights'!F$7,0)</f>
        <v>0.37985626502293046</v>
      </c>
      <c r="G113" s="26">
        <f>IF(correlations!G146&lt;&gt;0,'Modified Weights'!G$7,0)</f>
        <v>0</v>
      </c>
      <c r="H113" s="26">
        <f>IF(correlations!H146&lt;&gt;0,'Modified Weights'!H$7,0)</f>
        <v>0</v>
      </c>
      <c r="I113" s="26">
        <f>IF(correlations!I146&lt;&gt;0,'Modified Weights'!I$7,0)</f>
        <v>0</v>
      </c>
      <c r="J113" s="26">
        <f>IF(correlations!J146&lt;&gt;0,'Modified Weights'!J$7,0)</f>
        <v>0.36005629545020651</v>
      </c>
      <c r="K113" s="26">
        <f>IF(correlations!K146&lt;&gt;0,'Modified Weights'!K$7,0)</f>
        <v>0</v>
      </c>
      <c r="L113" s="26">
        <f>IF(correlations!L146&lt;&gt;0,'Modified Weights'!L$7,0)</f>
        <v>0.24328325135114928</v>
      </c>
      <c r="M113" s="26">
        <f>IF(correlations!M146&lt;&gt;0,'Modified Weights'!M$7,0)</f>
        <v>0</v>
      </c>
      <c r="N113" s="26">
        <f>IF(correlations!N146&lt;&gt;0,'Modified Weights'!N$7,0)</f>
        <v>0</v>
      </c>
      <c r="O113" s="26">
        <f>IF(correlations!O146&lt;&gt;0,'Modified Weights'!O$7,0)</f>
        <v>0</v>
      </c>
      <c r="P113" s="26">
        <f>IF(correlations!P146&lt;&gt;0,'Modified Weights'!P$7,0)</f>
        <v>0.26252037536330569</v>
      </c>
      <c r="Q113" s="26">
        <f>IF(correlations!Q146&lt;&gt;0,'Modified Weights'!Q$7,0)</f>
        <v>0</v>
      </c>
      <c r="R113" s="26">
        <f>IF(correlations!R146&lt;&gt;0,'Modified Weights'!R$7,0)</f>
        <v>0</v>
      </c>
      <c r="S113" s="26">
        <f>IF(correlations!S146&lt;&gt;0,'Modified Weights'!S$7,0)</f>
        <v>0</v>
      </c>
      <c r="T113" s="26">
        <f>IF(correlations!T146&lt;&gt;0,'Modified Weights'!T$7,0)</f>
        <v>0</v>
      </c>
      <c r="U113" s="26">
        <f>IF(correlations!U146&lt;&gt;0,'Modified Weights'!U$7,0)</f>
        <v>0.28039233696684568</v>
      </c>
      <c r="V113" s="26">
        <f>IF(correlations!V146&lt;&gt;0,'Modified Weights'!V$7,0)</f>
        <v>0</v>
      </c>
      <c r="W113" s="26">
        <f>IF(correlations!W146&lt;&gt;0,'Modified Weights'!W$7,0)</f>
        <v>0.24072770522228643</v>
      </c>
      <c r="X113" s="26">
        <f>IF(correlations!X146&lt;&gt;0,'Modified Weights'!X$7,0)</f>
        <v>0</v>
      </c>
      <c r="Y113" s="26">
        <f>IF(correlations!Y146&lt;&gt;0,'Modified Weights'!Y$7,0)</f>
        <v>0</v>
      </c>
      <c r="Z113" s="26">
        <f>IF(correlations!Z146&lt;&gt;0,'Modified Weights'!Z$7,0)</f>
        <v>0</v>
      </c>
      <c r="AA113" s="26"/>
      <c r="AB113" s="60">
        <f t="shared" ca="1" si="39"/>
        <v>0.46460996868120108</v>
      </c>
      <c r="AC113" s="60">
        <f t="shared" ca="1" si="50"/>
        <v>0.49109738266321568</v>
      </c>
      <c r="AD113" s="60">
        <f t="shared" ca="1" si="51"/>
        <v>0.40304221522199485</v>
      </c>
      <c r="AE113" s="60">
        <f t="shared" ca="1" si="52"/>
        <v>0.37886471013582895</v>
      </c>
      <c r="AF113" s="60">
        <f t="shared" ca="1" si="53"/>
        <v>0.43198315040028373</v>
      </c>
      <c r="AG113" s="60">
        <f t="shared" ca="1" si="54"/>
        <v>0.39943642888722536</v>
      </c>
      <c r="AH113" s="60">
        <f t="shared" ca="1" si="55"/>
        <v>0.29169921382621755</v>
      </c>
      <c r="AI113" s="60">
        <f t="shared" ca="1" si="56"/>
        <v>0.26424949075041737</v>
      </c>
      <c r="AJ113" s="60">
        <f t="shared" ca="1" si="57"/>
        <v>0.36381193150888719</v>
      </c>
      <c r="AK113" s="60">
        <f t="shared" ca="1" si="58"/>
        <v>0.28412034486588789</v>
      </c>
      <c r="AL113" s="60">
        <f t="shared" ca="1" si="59"/>
        <v>0.25593931533239556</v>
      </c>
      <c r="AM113" s="60">
        <f t="shared" ca="1" si="60"/>
        <v>0.30851527572493526</v>
      </c>
      <c r="AN113" s="60">
        <f t="shared" ca="1" si="61"/>
        <v>0.26126836282372301</v>
      </c>
      <c r="AO113" s="60">
        <f t="shared" ca="1" si="62"/>
        <v>0.57785741593459905</v>
      </c>
      <c r="AP113" s="60">
        <f t="shared" ca="1" si="63"/>
        <v>0.27967326126487296</v>
      </c>
      <c r="AQ113" s="60">
        <f t="shared" ca="1" si="64"/>
        <v>0.48918824297571795</v>
      </c>
      <c r="AR113" s="60">
        <f t="shared" ca="1" si="41"/>
        <v>0.39943642888722536</v>
      </c>
      <c r="AS113" s="60">
        <f t="shared" ca="1" si="42"/>
        <v>0.44902524381160436</v>
      </c>
      <c r="AT113" s="60">
        <f t="shared" ca="1" si="43"/>
        <v>0.41754912732175936</v>
      </c>
      <c r="AU113" s="60">
        <f t="shared" ca="1" si="44"/>
        <v>0.35724900697375345</v>
      </c>
      <c r="AV113" s="60">
        <f t="shared" ca="1" si="45"/>
        <v>0.14762890035215676</v>
      </c>
      <c r="AW113" s="60">
        <f t="shared" ca="1" si="46"/>
        <v>0.3068881206439284</v>
      </c>
      <c r="AX113" s="60">
        <f t="shared" ca="1" si="47"/>
        <v>0.561894868243623</v>
      </c>
      <c r="AY113" s="60">
        <f t="shared" ca="1" si="48"/>
        <v>0.5031510129704746</v>
      </c>
      <c r="AZ113" s="60">
        <f t="shared" ca="1" si="49"/>
        <v>0.43552033876932245</v>
      </c>
      <c r="BA113" s="60"/>
      <c r="BB113" s="60"/>
      <c r="BC113" s="60"/>
      <c r="BD113" s="60"/>
      <c r="BE113" s="60"/>
      <c r="BF113" s="60"/>
      <c r="BG113" s="60"/>
      <c r="BH113" s="60"/>
      <c r="BI113" s="60"/>
      <c r="BJ113" s="60"/>
      <c r="BK113" s="60"/>
      <c r="BL113" s="60"/>
      <c r="BM113" s="60"/>
      <c r="BN113" s="60"/>
      <c r="BO113" s="60"/>
      <c r="BP113" s="60"/>
      <c r="BQ113" s="60"/>
      <c r="BR113" s="60"/>
      <c r="BS113" s="60"/>
      <c r="BT113" s="60"/>
      <c r="BU113" s="60"/>
      <c r="BV113" s="60"/>
      <c r="BW113" s="60"/>
      <c r="BX113" s="60"/>
    </row>
    <row r="114" spans="1:76">
      <c r="A114" s="1" t="str">
        <f t="shared" ref="A114:A117" si="71">A113</f>
        <v>153: Lost in Translation (2003)</v>
      </c>
      <c r="B114" s="26">
        <f>IF(correlations!B147&lt;&gt;0,'Modified Weights'!B$3,0)</f>
        <v>0</v>
      </c>
      <c r="C114" s="26">
        <f>IF(correlations!C147&lt;&gt;0,'Modified Weights'!C$3,0)</f>
        <v>0.56244873874488854</v>
      </c>
      <c r="D114" s="26">
        <f>IF(correlations!D147&lt;&gt;0,'Modified Weights'!D$3,0)</f>
        <v>0</v>
      </c>
      <c r="E114" s="26">
        <f>IF(correlations!E147&lt;&gt;0,'Modified Weights'!E$3,0)</f>
        <v>0</v>
      </c>
      <c r="F114" s="26">
        <f>IF(correlations!F147&lt;&gt;0,'Modified Weights'!F$3,0)</f>
        <v>0.47668328054517961</v>
      </c>
      <c r="G114" s="26">
        <f>IF(correlations!G147&lt;&gt;0,'Modified Weights'!G$3,0)</f>
        <v>0</v>
      </c>
      <c r="H114" s="26">
        <f>IF(correlations!H147&lt;&gt;0,'Modified Weights'!H$3,0)</f>
        <v>0</v>
      </c>
      <c r="I114" s="26">
        <f>IF(correlations!I147&lt;&gt;0,'Modified Weights'!I$3,0)</f>
        <v>0</v>
      </c>
      <c r="J114" s="26">
        <f>IF(correlations!J147&lt;&gt;0,'Modified Weights'!J$3,0)</f>
        <v>0</v>
      </c>
      <c r="K114" s="26">
        <f>IF(correlations!K147&lt;&gt;0,'Modified Weights'!K$3,0)</f>
        <v>0.31571202585390812</v>
      </c>
      <c r="L114" s="26">
        <f>IF(correlations!L147&lt;&gt;0,'Modified Weights'!L$3,0)</f>
        <v>0</v>
      </c>
      <c r="M114" s="26">
        <f>IF(correlations!M147&lt;&gt;0,'Modified Weights'!M$3,0)</f>
        <v>0.40859237613621341</v>
      </c>
      <c r="N114" s="26">
        <f>IF(correlations!N147&lt;&gt;0,'Modified Weights'!N$3,0)</f>
        <v>0</v>
      </c>
      <c r="O114" s="26">
        <f>IF(correlations!O147&lt;&gt;0,'Modified Weights'!O$3,0)</f>
        <v>0.66851595362183669</v>
      </c>
      <c r="P114" s="26">
        <f>IF(correlations!P147&lt;&gt;0,'Modified Weights'!P$3,0)</f>
        <v>0</v>
      </c>
      <c r="Q114" s="26">
        <f>IF(correlations!Q147&lt;&gt;0,'Modified Weights'!Q$3,0)</f>
        <v>0.50324684492481753</v>
      </c>
      <c r="R114" s="26">
        <f>IF(correlations!R147&lt;&gt;0,'Modified Weights'!R$3,0)</f>
        <v>0</v>
      </c>
      <c r="S114" s="26">
        <f>IF(correlations!S147&lt;&gt;0,'Modified Weights'!S$3,0)</f>
        <v>0</v>
      </c>
      <c r="T114" s="26">
        <f>IF(correlations!T147&lt;&gt;0,'Modified Weights'!T$3,0)</f>
        <v>0</v>
      </c>
      <c r="U114" s="26">
        <f>IF(correlations!U147&lt;&gt;0,'Modified Weights'!U$3,0)</f>
        <v>0</v>
      </c>
      <c r="V114" s="26">
        <f>IF(correlations!V147&lt;&gt;0,'Modified Weights'!V$3,0)</f>
        <v>0</v>
      </c>
      <c r="W114" s="26">
        <f>IF(correlations!W147&lt;&gt;0,'Modified Weights'!W$3,0)</f>
        <v>0</v>
      </c>
      <c r="X114" s="26">
        <f>IF(correlations!X147&lt;&gt;0,'Modified Weights'!X$3,0)</f>
        <v>0.66851595362183669</v>
      </c>
      <c r="Y114" s="26">
        <f>IF(correlations!Y147&lt;&gt;0,'Modified Weights'!Y$3,0)</f>
        <v>0</v>
      </c>
      <c r="Z114" s="26">
        <f>IF(correlations!Z147&lt;&gt;0,'Modified Weights'!Z$3,0)</f>
        <v>0.43552033876932245</v>
      </c>
      <c r="AA114" s="26"/>
      <c r="AB114" s="60">
        <f t="shared" ca="1" si="39"/>
        <v>0.46460996868120108</v>
      </c>
      <c r="AC114" s="60">
        <f t="shared" ca="1" si="50"/>
        <v>0.49109738266321568</v>
      </c>
      <c r="AD114" s="60">
        <f t="shared" ca="1" si="51"/>
        <v>0.40304221522199485</v>
      </c>
      <c r="AE114" s="60">
        <f t="shared" ca="1" si="52"/>
        <v>0.37886471013582895</v>
      </c>
      <c r="AF114" s="60">
        <f t="shared" ca="1" si="53"/>
        <v>0.43198315040028373</v>
      </c>
      <c r="AG114" s="60">
        <f t="shared" ca="1" si="54"/>
        <v>0.39943642888722536</v>
      </c>
      <c r="AH114" s="60">
        <f t="shared" ca="1" si="55"/>
        <v>0.29169921382621755</v>
      </c>
      <c r="AI114" s="60">
        <f t="shared" ca="1" si="56"/>
        <v>0.26424949075041737</v>
      </c>
      <c r="AJ114" s="60">
        <f t="shared" ca="1" si="57"/>
        <v>0.36381193150888719</v>
      </c>
      <c r="AK114" s="60">
        <f t="shared" ca="1" si="58"/>
        <v>0.28412034486588789</v>
      </c>
      <c r="AL114" s="60">
        <f t="shared" ca="1" si="59"/>
        <v>0.25593931533239556</v>
      </c>
      <c r="AM114" s="60">
        <f t="shared" ca="1" si="60"/>
        <v>0.30851527572493526</v>
      </c>
      <c r="AN114" s="60">
        <f t="shared" ca="1" si="61"/>
        <v>0.26126836282372301</v>
      </c>
      <c r="AO114" s="60">
        <f t="shared" ca="1" si="62"/>
        <v>0.57785741593459905</v>
      </c>
      <c r="AP114" s="60">
        <f t="shared" ca="1" si="63"/>
        <v>0.27967326126487296</v>
      </c>
      <c r="AQ114" s="60">
        <f t="shared" ca="1" si="64"/>
        <v>0.48918824297571795</v>
      </c>
      <c r="AR114" s="60">
        <f t="shared" ca="1" si="41"/>
        <v>0.39943642888722536</v>
      </c>
      <c r="AS114" s="60">
        <f t="shared" ca="1" si="42"/>
        <v>0.44902524381160436</v>
      </c>
      <c r="AT114" s="60">
        <f t="shared" ca="1" si="43"/>
        <v>0.41754912732175936</v>
      </c>
      <c r="AU114" s="60">
        <f t="shared" ca="1" si="44"/>
        <v>0.35724900697375345</v>
      </c>
      <c r="AV114" s="60">
        <f t="shared" ca="1" si="45"/>
        <v>0.14762890035215676</v>
      </c>
      <c r="AW114" s="60">
        <f t="shared" ca="1" si="46"/>
        <v>0.3068881206439284</v>
      </c>
      <c r="AX114" s="60">
        <f t="shared" ca="1" si="47"/>
        <v>0.561894868243623</v>
      </c>
      <c r="AY114" s="60">
        <f t="shared" ca="1" si="48"/>
        <v>0.5031510129704746</v>
      </c>
      <c r="AZ114" s="60">
        <f t="shared" ca="1" si="49"/>
        <v>0.43552033876932245</v>
      </c>
      <c r="BA114" s="60"/>
      <c r="BB114" s="60"/>
      <c r="BC114" s="60"/>
      <c r="BD114" s="60"/>
      <c r="BE114" s="60"/>
      <c r="BF114" s="60"/>
      <c r="BG114" s="60"/>
      <c r="BH114" s="60"/>
      <c r="BI114" s="60"/>
      <c r="BJ114" s="60"/>
      <c r="BK114" s="60"/>
      <c r="BL114" s="60"/>
      <c r="BM114" s="60"/>
      <c r="BN114" s="60"/>
      <c r="BO114" s="60"/>
      <c r="BP114" s="60"/>
      <c r="BQ114" s="60"/>
      <c r="BR114" s="60"/>
      <c r="BS114" s="60"/>
      <c r="BT114" s="60"/>
      <c r="BU114" s="60"/>
      <c r="BV114" s="60"/>
      <c r="BW114" s="60"/>
      <c r="BX114" s="60"/>
    </row>
    <row r="115" spans="1:76">
      <c r="A115" s="1" t="str">
        <f t="shared" si="71"/>
        <v>153: Lost in Translation (2003)</v>
      </c>
      <c r="B115" s="26">
        <f>IF(correlations!B148&lt;&gt;0,'Modified Weights'!B$4,0)</f>
        <v>0</v>
      </c>
      <c r="C115" s="26">
        <f>IF(correlations!C148&lt;&gt;0,'Modified Weights'!C$4,0)</f>
        <v>0.48860698263640312</v>
      </c>
      <c r="D115" s="26">
        <f>IF(correlations!D148&lt;&gt;0,'Modified Weights'!D$4,0)</f>
        <v>0</v>
      </c>
      <c r="E115" s="26">
        <f>IF(correlations!E148&lt;&gt;0,'Modified Weights'!E$4,0)</f>
        <v>0.47497369617752921</v>
      </c>
      <c r="F115" s="26">
        <f>IF(correlations!F148&lt;&gt;0,'Modified Weights'!F$4,0)</f>
        <v>0.46411014776485626</v>
      </c>
      <c r="G115" s="26">
        <f>IF(correlations!G148&lt;&gt;0,'Modified Weights'!G$4,0)</f>
        <v>0</v>
      </c>
      <c r="H115" s="26">
        <f>IF(correlations!H148&lt;&gt;0,'Modified Weights'!H$4,0)</f>
        <v>0.40027450425381639</v>
      </c>
      <c r="I115" s="26">
        <f>IF(correlations!I148&lt;&gt;0,'Modified Weights'!I$4,0)</f>
        <v>0</v>
      </c>
      <c r="J115" s="26">
        <f>IF(correlations!J148&lt;&gt;0,'Modified Weights'!J$4,0)</f>
        <v>0</v>
      </c>
      <c r="K115" s="26">
        <f>IF(correlations!K148&lt;&gt;0,'Modified Weights'!K$4,0)</f>
        <v>0</v>
      </c>
      <c r="L115" s="26">
        <f>IF(correlations!L148&lt;&gt;0,'Modified Weights'!L$4,0)</f>
        <v>0</v>
      </c>
      <c r="M115" s="26">
        <f>IF(correlations!M148&lt;&gt;0,'Modified Weights'!M$4,0)</f>
        <v>0</v>
      </c>
      <c r="N115" s="26">
        <f>IF(correlations!N148&lt;&gt;0,'Modified Weights'!N$4,0)</f>
        <v>0</v>
      </c>
      <c r="O115" s="26">
        <f>IF(correlations!O148&lt;&gt;0,'Modified Weights'!O$4,0)</f>
        <v>0</v>
      </c>
      <c r="P115" s="26">
        <f>IF(correlations!P148&lt;&gt;0,'Modified Weights'!P$4,0)</f>
        <v>0</v>
      </c>
      <c r="Q115" s="26">
        <f>IF(correlations!Q148&lt;&gt;0,'Modified Weights'!Q$4,0)</f>
        <v>0.48860698263640312</v>
      </c>
      <c r="R115" s="26">
        <f>IF(correlations!R148&lt;&gt;0,'Modified Weights'!R$4,0)</f>
        <v>0</v>
      </c>
      <c r="S115" s="26">
        <f>IF(correlations!S148&lt;&gt;0,'Modified Weights'!S$4,0)</f>
        <v>0.44902524381160436</v>
      </c>
      <c r="T115" s="26">
        <f>IF(correlations!T148&lt;&gt;0,'Modified Weights'!T$4,0)</f>
        <v>0</v>
      </c>
      <c r="U115" s="26">
        <f>IF(correlations!U148&lt;&gt;0,'Modified Weights'!U$4,0)</f>
        <v>0.43899155441463594</v>
      </c>
      <c r="V115" s="26">
        <f>IF(correlations!V148&lt;&gt;0,'Modified Weights'!V$4,0)</f>
        <v>0</v>
      </c>
      <c r="W115" s="26">
        <f>IF(correlations!W148&lt;&gt;0,'Modified Weights'!W$4,0)</f>
        <v>0.40859237613621341</v>
      </c>
      <c r="X115" s="26">
        <f>IF(correlations!X148&lt;&gt;0,'Modified Weights'!X$4,0)</f>
        <v>0</v>
      </c>
      <c r="Y115" s="26">
        <f>IF(correlations!Y148&lt;&gt;0,'Modified Weights'!Y$4,0)</f>
        <v>0.54219187817609293</v>
      </c>
      <c r="Z115" s="26">
        <f>IF(correlations!Z148&lt;&gt;0,'Modified Weights'!Z$4,0)</f>
        <v>0</v>
      </c>
      <c r="AA115" s="26"/>
      <c r="AB115" s="60">
        <f t="shared" ca="1" si="39"/>
        <v>0.46460996868120108</v>
      </c>
      <c r="AC115" s="60">
        <f t="shared" ca="1" si="50"/>
        <v>0.49109738266321568</v>
      </c>
      <c r="AD115" s="60">
        <f t="shared" ca="1" si="51"/>
        <v>0.40304221522199485</v>
      </c>
      <c r="AE115" s="60">
        <f t="shared" ca="1" si="52"/>
        <v>0.37886471013582895</v>
      </c>
      <c r="AF115" s="60">
        <f t="shared" ca="1" si="53"/>
        <v>0.43198315040028373</v>
      </c>
      <c r="AG115" s="60">
        <f t="shared" ca="1" si="54"/>
        <v>0.39943642888722536</v>
      </c>
      <c r="AH115" s="60">
        <f t="shared" ca="1" si="55"/>
        <v>0.29169921382621755</v>
      </c>
      <c r="AI115" s="60">
        <f t="shared" ca="1" si="56"/>
        <v>0.26424949075041737</v>
      </c>
      <c r="AJ115" s="60">
        <f t="shared" ca="1" si="57"/>
        <v>0.36381193150888719</v>
      </c>
      <c r="AK115" s="60">
        <f t="shared" ca="1" si="58"/>
        <v>0.28412034486588789</v>
      </c>
      <c r="AL115" s="60">
        <f t="shared" ca="1" si="59"/>
        <v>0.25593931533239556</v>
      </c>
      <c r="AM115" s="60">
        <f t="shared" ca="1" si="60"/>
        <v>0.30851527572493526</v>
      </c>
      <c r="AN115" s="60">
        <f t="shared" ca="1" si="61"/>
        <v>0.26126836282372301</v>
      </c>
      <c r="AO115" s="60">
        <f t="shared" ca="1" si="62"/>
        <v>0.57785741593459905</v>
      </c>
      <c r="AP115" s="60">
        <f t="shared" ca="1" si="63"/>
        <v>0.27967326126487296</v>
      </c>
      <c r="AQ115" s="60">
        <f t="shared" ca="1" si="64"/>
        <v>0.48918824297571795</v>
      </c>
      <c r="AR115" s="60">
        <f t="shared" ca="1" si="41"/>
        <v>0.39943642888722536</v>
      </c>
      <c r="AS115" s="60">
        <f t="shared" ca="1" si="42"/>
        <v>0.44902524381160436</v>
      </c>
      <c r="AT115" s="60">
        <f t="shared" ca="1" si="43"/>
        <v>0.41754912732175936</v>
      </c>
      <c r="AU115" s="60">
        <f t="shared" ca="1" si="44"/>
        <v>0.35724900697375345</v>
      </c>
      <c r="AV115" s="60">
        <f t="shared" ca="1" si="45"/>
        <v>0.14762890035215676</v>
      </c>
      <c r="AW115" s="60">
        <f t="shared" ca="1" si="46"/>
        <v>0.3068881206439284</v>
      </c>
      <c r="AX115" s="60">
        <f t="shared" ca="1" si="47"/>
        <v>0.561894868243623</v>
      </c>
      <c r="AY115" s="60">
        <f t="shared" ca="1" si="48"/>
        <v>0.5031510129704746</v>
      </c>
      <c r="AZ115" s="60">
        <f t="shared" ca="1" si="49"/>
        <v>0.43552033876932245</v>
      </c>
      <c r="BA115" s="60"/>
      <c r="BB115" s="60"/>
      <c r="BC115" s="60"/>
      <c r="BD115" s="60"/>
      <c r="BE115" s="60"/>
      <c r="BF115" s="60"/>
      <c r="BG115" s="60"/>
      <c r="BH115" s="60"/>
      <c r="BI115" s="60"/>
      <c r="BJ115" s="60"/>
      <c r="BK115" s="60"/>
      <c r="BL115" s="60"/>
      <c r="BM115" s="60"/>
      <c r="BN115" s="60"/>
      <c r="BO115" s="60"/>
      <c r="BP115" s="60"/>
      <c r="BQ115" s="60"/>
      <c r="BR115" s="60"/>
      <c r="BS115" s="60"/>
      <c r="BT115" s="60"/>
      <c r="BU115" s="60"/>
      <c r="BV115" s="60"/>
      <c r="BW115" s="60"/>
      <c r="BX115" s="60"/>
    </row>
    <row r="116" spans="1:76">
      <c r="A116" s="1" t="str">
        <f t="shared" si="71"/>
        <v>153: Lost in Translation (2003)</v>
      </c>
      <c r="B116" s="26">
        <f>IF(correlations!B149&lt;&gt;0,'Modified Weights'!B$5,0)</f>
        <v>0</v>
      </c>
      <c r="C116" s="26">
        <f>IF(correlations!C149&lt;&gt;0,'Modified Weights'!C$5,0)</f>
        <v>0.42223642660835542</v>
      </c>
      <c r="D116" s="26">
        <f>IF(correlations!D149&lt;&gt;0,'Modified Weights'!D$5,0)</f>
        <v>0.46833329437099369</v>
      </c>
      <c r="E116" s="26">
        <f>IF(correlations!E149&lt;&gt;0,'Modified Weights'!E$5,0)</f>
        <v>0</v>
      </c>
      <c r="F116" s="26">
        <f>IF(correlations!F149&lt;&gt;0,'Modified Weights'!F$5,0)</f>
        <v>0.43899155441463594</v>
      </c>
      <c r="G116" s="26">
        <f>IF(correlations!G149&lt;&gt;0,'Modified Weights'!G$5,0)</f>
        <v>0</v>
      </c>
      <c r="H116" s="26">
        <f>IF(correlations!H149&lt;&gt;0,'Modified Weights'!H$5,0)</f>
        <v>0.24769327229404767</v>
      </c>
      <c r="I116" s="26">
        <f>IF(correlations!I149&lt;&gt;0,'Modified Weights'!I$5,0)</f>
        <v>0.26424949075041737</v>
      </c>
      <c r="J116" s="26">
        <f>IF(correlations!J149&lt;&gt;0,'Modified Weights'!J$5,0)</f>
        <v>0</v>
      </c>
      <c r="K116" s="26">
        <f>IF(correlations!K149&lt;&gt;0,'Modified Weights'!K$5,0)</f>
        <v>0</v>
      </c>
      <c r="L116" s="26">
        <f>IF(correlations!L149&lt;&gt;0,'Modified Weights'!L$5,0)</f>
        <v>0</v>
      </c>
      <c r="M116" s="26">
        <f>IF(correlations!M149&lt;&gt;0,'Modified Weights'!M$5,0)</f>
        <v>0.26442478716072465</v>
      </c>
      <c r="N116" s="26">
        <f>IF(correlations!N149&lt;&gt;0,'Modified Weights'!N$5,0)</f>
        <v>0</v>
      </c>
      <c r="O116" s="26">
        <f>IF(correlations!O149&lt;&gt;0,'Modified Weights'!O$5,0)</f>
        <v>0.53906585139435703</v>
      </c>
      <c r="P116" s="26">
        <f>IF(correlations!P149&lt;&gt;0,'Modified Weights'!P$5,0)</f>
        <v>0.29682614716644024</v>
      </c>
      <c r="Q116" s="26">
        <f>IF(correlations!Q149&lt;&gt;0,'Modified Weights'!Q$5,0)</f>
        <v>0.47571090136593314</v>
      </c>
      <c r="R116" s="26">
        <f>IF(correlations!R149&lt;&gt;0,'Modified Weights'!R$5,0)</f>
        <v>0</v>
      </c>
      <c r="S116" s="26">
        <f>IF(correlations!S149&lt;&gt;0,'Modified Weights'!S$5,0)</f>
        <v>0</v>
      </c>
      <c r="T116" s="26">
        <f>IF(correlations!T149&lt;&gt;0,'Modified Weights'!T$5,0)</f>
        <v>0.42805472768971564</v>
      </c>
      <c r="U116" s="26">
        <f>IF(correlations!U149&lt;&gt;0,'Modified Weights'!U$5,0)</f>
        <v>0.40380887559327872</v>
      </c>
      <c r="V116" s="26">
        <f>IF(correlations!V149&lt;&gt;0,'Modified Weights'!V$5,0)</f>
        <v>0.14924669844661778</v>
      </c>
      <c r="W116" s="26">
        <f>IF(correlations!W149&lt;&gt;0,'Modified Weights'!W$5,0)</f>
        <v>0.31571202585390812</v>
      </c>
      <c r="X116" s="26">
        <f>IF(correlations!X149&lt;&gt;0,'Modified Weights'!X$5,0)</f>
        <v>0</v>
      </c>
      <c r="Y116" s="26">
        <f>IF(correlations!Y149&lt;&gt;0,'Modified Weights'!Y$5,0)</f>
        <v>0</v>
      </c>
      <c r="Z116" s="26">
        <f>IF(correlations!Z149&lt;&gt;0,'Modified Weights'!Z$5,0)</f>
        <v>0</v>
      </c>
      <c r="AA116" s="26"/>
      <c r="AB116" s="60">
        <f t="shared" ca="1" si="39"/>
        <v>0.46460996868120108</v>
      </c>
      <c r="AC116" s="60">
        <f t="shared" ca="1" si="50"/>
        <v>0.49109738266321568</v>
      </c>
      <c r="AD116" s="60">
        <f t="shared" ca="1" si="51"/>
        <v>0.40304221522199485</v>
      </c>
      <c r="AE116" s="60">
        <f t="shared" ca="1" si="52"/>
        <v>0.37886471013582895</v>
      </c>
      <c r="AF116" s="60">
        <f t="shared" ca="1" si="53"/>
        <v>0.43198315040028373</v>
      </c>
      <c r="AG116" s="60">
        <f t="shared" ca="1" si="54"/>
        <v>0.39943642888722536</v>
      </c>
      <c r="AH116" s="60">
        <f t="shared" ca="1" si="55"/>
        <v>0.29169921382621755</v>
      </c>
      <c r="AI116" s="60">
        <f t="shared" ca="1" si="56"/>
        <v>0.26424949075041737</v>
      </c>
      <c r="AJ116" s="60">
        <f t="shared" ca="1" si="57"/>
        <v>0.36381193150888719</v>
      </c>
      <c r="AK116" s="60">
        <f t="shared" ca="1" si="58"/>
        <v>0.28412034486588789</v>
      </c>
      <c r="AL116" s="60">
        <f t="shared" ca="1" si="59"/>
        <v>0.25593931533239556</v>
      </c>
      <c r="AM116" s="60">
        <f t="shared" ca="1" si="60"/>
        <v>0.30851527572493526</v>
      </c>
      <c r="AN116" s="60">
        <f t="shared" ca="1" si="61"/>
        <v>0.26126836282372301</v>
      </c>
      <c r="AO116" s="60">
        <f t="shared" ca="1" si="62"/>
        <v>0.57785741593459905</v>
      </c>
      <c r="AP116" s="60">
        <f t="shared" ca="1" si="63"/>
        <v>0.27967326126487296</v>
      </c>
      <c r="AQ116" s="60">
        <f t="shared" ca="1" si="64"/>
        <v>0.48918824297571795</v>
      </c>
      <c r="AR116" s="60">
        <f t="shared" ca="1" si="41"/>
        <v>0.39943642888722536</v>
      </c>
      <c r="AS116" s="60">
        <f t="shared" ca="1" si="42"/>
        <v>0.44902524381160436</v>
      </c>
      <c r="AT116" s="60">
        <f t="shared" ca="1" si="43"/>
        <v>0.41754912732175936</v>
      </c>
      <c r="AU116" s="60">
        <f t="shared" ca="1" si="44"/>
        <v>0.35724900697375345</v>
      </c>
      <c r="AV116" s="60">
        <f t="shared" ca="1" si="45"/>
        <v>0.14762890035215676</v>
      </c>
      <c r="AW116" s="60">
        <f t="shared" ca="1" si="46"/>
        <v>0.3068881206439284</v>
      </c>
      <c r="AX116" s="60">
        <f t="shared" ca="1" si="47"/>
        <v>0.561894868243623</v>
      </c>
      <c r="AY116" s="60">
        <f t="shared" ca="1" si="48"/>
        <v>0.5031510129704746</v>
      </c>
      <c r="AZ116" s="60">
        <f t="shared" ca="1" si="49"/>
        <v>0.43552033876932245</v>
      </c>
      <c r="BA116" s="60"/>
      <c r="BB116" s="60"/>
      <c r="BC116" s="60"/>
      <c r="BD116" s="60"/>
      <c r="BE116" s="60"/>
      <c r="BF116" s="60"/>
      <c r="BG116" s="60"/>
      <c r="BH116" s="60"/>
      <c r="BI116" s="60"/>
      <c r="BJ116" s="60"/>
      <c r="BK116" s="60"/>
      <c r="BL116" s="60"/>
      <c r="BM116" s="60"/>
      <c r="BN116" s="60"/>
      <c r="BO116" s="60"/>
      <c r="BP116" s="60"/>
      <c r="BQ116" s="60"/>
      <c r="BR116" s="60"/>
      <c r="BS116" s="60"/>
      <c r="BT116" s="60"/>
      <c r="BU116" s="60"/>
      <c r="BV116" s="60"/>
      <c r="BW116" s="60"/>
      <c r="BX116" s="60"/>
    </row>
    <row r="117" spans="1:76">
      <c r="A117" s="1" t="str">
        <f t="shared" si="71"/>
        <v>153: Lost in Translation (2003)</v>
      </c>
      <c r="B117" s="26">
        <f>IF(correlations!B150&lt;&gt;0,'Modified Weights'!B$6,0)</f>
        <v>0</v>
      </c>
      <c r="C117" s="26">
        <f>IF(correlations!C150&lt;&gt;0,'Modified Weights'!C$6,0)</f>
        <v>0</v>
      </c>
      <c r="D117" s="26">
        <f>IF(correlations!D150&lt;&gt;0,'Modified Weights'!D$6,0)</f>
        <v>0.37322578372742299</v>
      </c>
      <c r="E117" s="26">
        <f>IF(correlations!E150&lt;&gt;0,'Modified Weights'!E$6,0)</f>
        <v>0.28275572409412869</v>
      </c>
      <c r="F117" s="26">
        <f>IF(correlations!F150&lt;&gt;0,'Modified Weights'!F$6,0)</f>
        <v>0.40027450425381639</v>
      </c>
      <c r="G117" s="26">
        <f>IF(correlations!G150&lt;&gt;0,'Modified Weights'!G$6,0)</f>
        <v>0.39943642888722536</v>
      </c>
      <c r="H117" s="26">
        <f>IF(correlations!H150&lt;&gt;0,'Modified Weights'!H$6,0)</f>
        <v>0.2271298649307886</v>
      </c>
      <c r="I117" s="26">
        <f>IF(correlations!I150&lt;&gt;0,'Modified Weights'!I$6,0)</f>
        <v>0</v>
      </c>
      <c r="J117" s="26">
        <f>IF(correlations!J150&lt;&gt;0,'Modified Weights'!J$6,0)</f>
        <v>0.36756756756756787</v>
      </c>
      <c r="K117" s="26">
        <f>IF(correlations!K150&lt;&gt;0,'Modified Weights'!K$6,0)</f>
        <v>0.25252866387786765</v>
      </c>
      <c r="L117" s="26">
        <f>IF(correlations!L150&lt;&gt;0,'Modified Weights'!L$6,0)</f>
        <v>0.2685953793136418</v>
      </c>
      <c r="M117" s="26">
        <f>IF(correlations!M150&lt;&gt;0,'Modified Weights'!M$6,0)</f>
        <v>0.25252866387786765</v>
      </c>
      <c r="N117" s="26">
        <f>IF(correlations!N150&lt;&gt;0,'Modified Weights'!N$6,0)</f>
        <v>0.26126836282372301</v>
      </c>
      <c r="O117" s="26">
        <f>IF(correlations!O150&lt;&gt;0,'Modified Weights'!O$6,0)</f>
        <v>0.52599044278760332</v>
      </c>
      <c r="P117" s="26">
        <f>IF(correlations!P150&lt;&gt;0,'Modified Weights'!P$6,0)</f>
        <v>0</v>
      </c>
      <c r="Q117" s="26">
        <f>IF(correlations!Q150&lt;&gt;0,'Modified Weights'!Q$6,0)</f>
        <v>0</v>
      </c>
      <c r="R117" s="26">
        <f>IF(correlations!R150&lt;&gt;0,'Modified Weights'!R$6,0)</f>
        <v>0.39943642888722536</v>
      </c>
      <c r="S117" s="26">
        <f>IF(correlations!S150&lt;&gt;0,'Modified Weights'!S$6,0)</f>
        <v>0</v>
      </c>
      <c r="T117" s="26">
        <f>IF(correlations!T150&lt;&gt;0,'Modified Weights'!T$6,0)</f>
        <v>0.40704352695380308</v>
      </c>
      <c r="U117" s="26">
        <f>IF(correlations!U150&lt;&gt;0,'Modified Weights'!U$6,0)</f>
        <v>0.30580326092025339</v>
      </c>
      <c r="V117" s="26">
        <f>IF(correlations!V150&lt;&gt;0,'Modified Weights'!V$6,0)</f>
        <v>0.14601110225769576</v>
      </c>
      <c r="W117" s="26">
        <f>IF(correlations!W150&lt;&gt;0,'Modified Weights'!W$6,0)</f>
        <v>0.26252037536330569</v>
      </c>
      <c r="X117" s="26">
        <f>IF(correlations!X150&lt;&gt;0,'Modified Weights'!X$6,0)</f>
        <v>0.45527378286540937</v>
      </c>
      <c r="Y117" s="26">
        <f>IF(correlations!Y150&lt;&gt;0,'Modified Weights'!Y$6,0)</f>
        <v>0.46411014776485626</v>
      </c>
      <c r="Z117" s="26">
        <f>IF(correlations!Z150&lt;&gt;0,'Modified Weights'!Z$6,0)</f>
        <v>0</v>
      </c>
      <c r="AA117" s="26"/>
      <c r="AB117" s="60">
        <f t="shared" ca="1" si="39"/>
        <v>0.46460996868120108</v>
      </c>
      <c r="AC117" s="60">
        <f t="shared" ca="1" si="50"/>
        <v>0.49109738266321568</v>
      </c>
      <c r="AD117" s="60">
        <f t="shared" ca="1" si="51"/>
        <v>0.40304221522199485</v>
      </c>
      <c r="AE117" s="60">
        <f t="shared" ca="1" si="52"/>
        <v>0.37886471013582895</v>
      </c>
      <c r="AF117" s="60">
        <f t="shared" ca="1" si="53"/>
        <v>0.43198315040028373</v>
      </c>
      <c r="AG117" s="60">
        <f t="shared" ca="1" si="54"/>
        <v>0.39943642888722536</v>
      </c>
      <c r="AH117" s="60">
        <f t="shared" ca="1" si="55"/>
        <v>0.29169921382621755</v>
      </c>
      <c r="AI117" s="60">
        <f t="shared" ca="1" si="56"/>
        <v>0.26424949075041737</v>
      </c>
      <c r="AJ117" s="60">
        <f t="shared" ca="1" si="57"/>
        <v>0.36381193150888719</v>
      </c>
      <c r="AK117" s="60">
        <f t="shared" ca="1" si="58"/>
        <v>0.28412034486588789</v>
      </c>
      <c r="AL117" s="60">
        <f t="shared" ca="1" si="59"/>
        <v>0.25593931533239556</v>
      </c>
      <c r="AM117" s="60">
        <f t="shared" ca="1" si="60"/>
        <v>0.30851527572493526</v>
      </c>
      <c r="AN117" s="60">
        <f t="shared" ca="1" si="61"/>
        <v>0.26126836282372301</v>
      </c>
      <c r="AO117" s="60">
        <f t="shared" ca="1" si="62"/>
        <v>0.57785741593459905</v>
      </c>
      <c r="AP117" s="60">
        <f t="shared" ca="1" si="63"/>
        <v>0.27967326126487296</v>
      </c>
      <c r="AQ117" s="60">
        <f t="shared" ca="1" si="64"/>
        <v>0.48918824297571795</v>
      </c>
      <c r="AR117" s="60">
        <f t="shared" ca="1" si="41"/>
        <v>0.39943642888722536</v>
      </c>
      <c r="AS117" s="60">
        <f t="shared" ca="1" si="42"/>
        <v>0.44902524381160436</v>
      </c>
      <c r="AT117" s="60">
        <f t="shared" ca="1" si="43"/>
        <v>0.41754912732175936</v>
      </c>
      <c r="AU117" s="60">
        <f t="shared" ca="1" si="44"/>
        <v>0.35724900697375345</v>
      </c>
      <c r="AV117" s="60">
        <f t="shared" ca="1" si="45"/>
        <v>0.14762890035215676</v>
      </c>
      <c r="AW117" s="60">
        <f t="shared" ca="1" si="46"/>
        <v>0.3068881206439284</v>
      </c>
      <c r="AX117" s="60">
        <f t="shared" ca="1" si="47"/>
        <v>0.561894868243623</v>
      </c>
      <c r="AY117" s="60">
        <f t="shared" ca="1" si="48"/>
        <v>0.5031510129704746</v>
      </c>
      <c r="AZ117" s="60">
        <f t="shared" ca="1" si="49"/>
        <v>0.43552033876932245</v>
      </c>
      <c r="BA117" s="60"/>
      <c r="BB117" s="60"/>
      <c r="BC117" s="60"/>
      <c r="BD117" s="60"/>
      <c r="BE117" s="60"/>
      <c r="BF117" s="60"/>
      <c r="BG117" s="60"/>
      <c r="BH117" s="60"/>
      <c r="BI117" s="60"/>
      <c r="BJ117" s="60"/>
      <c r="BK117" s="60"/>
      <c r="BL117" s="60"/>
      <c r="BM117" s="60"/>
      <c r="BN117" s="60"/>
      <c r="BO117" s="60"/>
      <c r="BP117" s="60"/>
      <c r="BQ117" s="60"/>
      <c r="BR117" s="60"/>
      <c r="BS117" s="60"/>
      <c r="BT117" s="60"/>
      <c r="BU117" s="60"/>
      <c r="BV117" s="60"/>
      <c r="BW117" s="60"/>
      <c r="BX117" s="60"/>
    </row>
    <row r="118" spans="1:76">
      <c r="A118" s="21" t="s">
        <v>21</v>
      </c>
      <c r="B118" s="26">
        <f>IF(correlations!B151&lt;&gt;0,'Modified Weights'!B$7,0)</f>
        <v>0.46460996868120108</v>
      </c>
      <c r="C118" s="26">
        <f>IF(correlations!C151&lt;&gt;0,'Modified Weights'!C$7,0)</f>
        <v>0.41167618541813644</v>
      </c>
      <c r="D118" s="26">
        <f>IF(correlations!D151&lt;&gt;0,'Modified Weights'!D$7,0)</f>
        <v>0.36756756756756787</v>
      </c>
      <c r="E118" s="26">
        <f>IF(correlations!E151&lt;&gt;0,'Modified Weights'!E$7,0)</f>
        <v>0.25965984359917371</v>
      </c>
      <c r="F118" s="26">
        <f>IF(correlations!F151&lt;&gt;0,'Modified Weights'!F$7,0)</f>
        <v>0.37985626502293046</v>
      </c>
      <c r="G118" s="26">
        <f>IF(correlations!G151&lt;&gt;0,'Modified Weights'!G$7,0)</f>
        <v>0.38713264586848378</v>
      </c>
      <c r="H118" s="26">
        <f>IF(correlations!H151&lt;&gt;0,'Modified Weights'!H$7,0)</f>
        <v>0.19365960183726966</v>
      </c>
      <c r="I118" s="26">
        <f>IF(correlations!I151&lt;&gt;0,'Modified Weights'!I$7,0)</f>
        <v>0.21476007349626267</v>
      </c>
      <c r="J118" s="26">
        <f>IF(correlations!J151&lt;&gt;0,'Modified Weights'!J$7,0)</f>
        <v>0</v>
      </c>
      <c r="K118" s="26">
        <f>IF(correlations!K151&lt;&gt;0,'Modified Weights'!K$7,0)</f>
        <v>0.21087949693739588</v>
      </c>
      <c r="L118" s="26">
        <f>IF(correlations!L151&lt;&gt;0,'Modified Weights'!L$7,0)</f>
        <v>0.24328325135114928</v>
      </c>
      <c r="M118" s="26">
        <f>IF(correlations!M151&lt;&gt;0,'Modified Weights'!M$7,0)</f>
        <v>0.19710516591041297</v>
      </c>
      <c r="N118" s="26">
        <f>IF(correlations!N151&lt;&gt;0,'Modified Weights'!N$7,0)</f>
        <v>0.18121021790485745</v>
      </c>
      <c r="O118" s="26">
        <f>IF(correlations!O151&lt;&gt;0,'Modified Weights'!O$7,0)</f>
        <v>0.47549485227568483</v>
      </c>
      <c r="P118" s="26">
        <f>IF(correlations!P151&lt;&gt;0,'Modified Weights'!P$7,0)</f>
        <v>0.26252037536330569</v>
      </c>
      <c r="Q118" s="26">
        <f>IF(correlations!Q151&lt;&gt;0,'Modified Weights'!Q$7,0)</f>
        <v>0.37322578372742299</v>
      </c>
      <c r="R118" s="26">
        <f>IF(correlations!R151&lt;&gt;0,'Modified Weights'!R$7,0)</f>
        <v>0.37426379831369133</v>
      </c>
      <c r="S118" s="26">
        <f>IF(correlations!S151&lt;&gt;0,'Modified Weights'!S$7,0)</f>
        <v>0.36064387194709613</v>
      </c>
      <c r="T118" s="26">
        <f>IF(correlations!T151&lt;&gt;0,'Modified Weights'!T$7,0)</f>
        <v>0.40380887559327872</v>
      </c>
      <c r="U118" s="26">
        <f>IF(correlations!U151&lt;&gt;0,'Modified Weights'!U$7,0)</f>
        <v>0.28039233696684568</v>
      </c>
      <c r="V118" s="26">
        <f>IF(correlations!V151&lt;&gt;0,'Modified Weights'!V$7,0)</f>
        <v>0.14367186460137429</v>
      </c>
      <c r="W118" s="26">
        <f>IF(correlations!W151&lt;&gt;0,'Modified Weights'!W$7,0)</f>
        <v>0</v>
      </c>
      <c r="X118" s="26">
        <f>IF(correlations!X151&lt;&gt;0,'Modified Weights'!X$7,0)</f>
        <v>0.44902524381160436</v>
      </c>
      <c r="Y118" s="26">
        <f>IF(correlations!Y151&lt;&gt;0,'Modified Weights'!Y$7,0)</f>
        <v>0</v>
      </c>
      <c r="Z118" s="26">
        <f>IF(correlations!Z151&lt;&gt;0,'Modified Weights'!Z$7,0)</f>
        <v>0.27967705678590876</v>
      </c>
      <c r="AA118" s="26"/>
      <c r="AB118" s="60">
        <f t="shared" ca="1" si="39"/>
        <v>0.50137256352600656</v>
      </c>
      <c r="AC118" s="60">
        <f t="shared" ca="1" si="50"/>
        <v>0.43423944904340023</v>
      </c>
      <c r="AD118" s="60">
        <f t="shared" ca="1" si="51"/>
        <v>0.46973343186234739</v>
      </c>
      <c r="AE118" s="60">
        <f t="shared" ca="1" si="52"/>
        <v>0.38073635549418328</v>
      </c>
      <c r="AF118" s="60">
        <f t="shared" ca="1" si="53"/>
        <v>0.43023104939669565</v>
      </c>
      <c r="AG118" s="60">
        <f t="shared" ca="1" si="54"/>
        <v>0.44849205513026497</v>
      </c>
      <c r="AH118" s="60">
        <f t="shared" ca="1" si="55"/>
        <v>0.30633345864043965</v>
      </c>
      <c r="AI118" s="60">
        <f t="shared" ca="1" si="56"/>
        <v>0.28083006524816317</v>
      </c>
      <c r="AJ118" s="60">
        <f t="shared" ca="1" si="57"/>
        <v>0.43959110706972865</v>
      </c>
      <c r="AK118" s="60">
        <f t="shared" ca="1" si="58"/>
        <v>0.26032806966456379</v>
      </c>
      <c r="AL118" s="60">
        <f t="shared" ca="1" si="59"/>
        <v>0.2771083988061146</v>
      </c>
      <c r="AM118" s="60">
        <f t="shared" ca="1" si="60"/>
        <v>0.28061064829238136</v>
      </c>
      <c r="AN118" s="60">
        <f t="shared" ca="1" si="61"/>
        <v>0.27333460431004458</v>
      </c>
      <c r="AO118" s="60">
        <f t="shared" ca="1" si="62"/>
        <v>0.55430316776487409</v>
      </c>
      <c r="AP118" s="60">
        <f t="shared" ca="1" si="63"/>
        <v>0.28596947380738141</v>
      </c>
      <c r="AQ118" s="60">
        <f t="shared" ca="1" si="64"/>
        <v>0.46019762816364418</v>
      </c>
      <c r="AR118" s="60">
        <f t="shared" ca="1" si="41"/>
        <v>0.42498653318317697</v>
      </c>
      <c r="AS118" s="60">
        <f t="shared" ca="1" si="42"/>
        <v>0.41625288237697528</v>
      </c>
      <c r="AT118" s="60">
        <f t="shared" ca="1" si="43"/>
        <v>0.46319728204800648</v>
      </c>
      <c r="AU118" s="60">
        <f t="shared" ca="1" si="44"/>
        <v>0.38027131666276937</v>
      </c>
      <c r="AV118" s="60">
        <f t="shared" ca="1" si="45"/>
        <v>0.18467465724522097</v>
      </c>
      <c r="AW118" s="60">
        <f t="shared" ca="1" si="46"/>
        <v>0.37251790556956116</v>
      </c>
      <c r="AX118" s="60">
        <f t="shared" ca="1" si="47"/>
        <v>0.51799611093049447</v>
      </c>
      <c r="AY118" s="60">
        <f t="shared" ca="1" si="48"/>
        <v>0.5605735623609811</v>
      </c>
      <c r="AZ118" s="60">
        <f t="shared" ca="1" si="49"/>
        <v>0.37187684164642215</v>
      </c>
      <c r="BA118" s="60"/>
      <c r="BB118" s="60"/>
      <c r="BC118" s="60"/>
      <c r="BD118" s="60"/>
      <c r="BE118" s="60"/>
      <c r="BF118" s="60"/>
      <c r="BG118" s="60"/>
      <c r="BH118" s="60"/>
      <c r="BI118" s="60"/>
      <c r="BJ118" s="60"/>
      <c r="BK118" s="60"/>
      <c r="BL118" s="60"/>
      <c r="BM118" s="60"/>
      <c r="BN118" s="60"/>
      <c r="BO118" s="60"/>
      <c r="BP118" s="60"/>
      <c r="BQ118" s="60"/>
      <c r="BR118" s="60"/>
      <c r="BS118" s="60"/>
      <c r="BT118" s="60"/>
      <c r="BU118" s="60"/>
      <c r="BV118" s="60"/>
      <c r="BW118" s="60"/>
      <c r="BX118" s="60"/>
    </row>
    <row r="119" spans="1:76">
      <c r="A119" s="1" t="str">
        <f t="shared" ref="A119:A122" si="72">A118</f>
        <v>155: The Dark Knight (2008)</v>
      </c>
      <c r="B119" s="26">
        <f>IF(correlations!B152&lt;&gt;0,'Modified Weights'!B$3,0)</f>
        <v>0.55108883721563151</v>
      </c>
      <c r="C119" s="26">
        <f>IF(correlations!C152&lt;&gt;0,'Modified Weights'!C$3,0)</f>
        <v>0</v>
      </c>
      <c r="D119" s="26">
        <f>IF(correlations!D152&lt;&gt;0,'Modified Weights'!D$3,0)</f>
        <v>0.66716825348801723</v>
      </c>
      <c r="E119" s="26">
        <f>IF(correlations!E152&lt;&gt;0,'Modified Weights'!E$3,0)</f>
        <v>0.51761980439715483</v>
      </c>
      <c r="F119" s="26">
        <f>IF(correlations!F152&lt;&gt;0,'Modified Weights'!F$3,0)</f>
        <v>0.47668328054517961</v>
      </c>
      <c r="G119" s="26">
        <f>IF(correlations!G152&lt;&gt;0,'Modified Weights'!G$3,0)</f>
        <v>0.53906585139435703</v>
      </c>
      <c r="H119" s="26">
        <f>IF(correlations!H152&lt;&gt;0,'Modified Weights'!H$3,0)</f>
        <v>0.46291004988627577</v>
      </c>
      <c r="I119" s="26">
        <f>IF(correlations!I152&lt;&gt;0,'Modified Weights'!I$3,0)</f>
        <v>0.38334847991865839</v>
      </c>
      <c r="J119" s="26">
        <f>IF(correlations!J152&lt;&gt;0,'Modified Weights'!J$3,0)</f>
        <v>0.47571090136593314</v>
      </c>
      <c r="K119" s="26">
        <f>IF(correlations!K152&lt;&gt;0,'Modified Weights'!K$3,0)</f>
        <v>0.31571202585390812</v>
      </c>
      <c r="L119" s="26">
        <f>IF(correlations!L152&lt;&gt;0,'Modified Weights'!L$3,0)</f>
        <v>0.31257295249758305</v>
      </c>
      <c r="M119" s="26">
        <f>IF(correlations!M152&lt;&gt;0,'Modified Weights'!M$3,0)</f>
        <v>0.40859237613621341</v>
      </c>
      <c r="N119" s="26">
        <f>IF(correlations!N152&lt;&gt;0,'Modified Weights'!N$3,0)</f>
        <v>0.32349910970108381</v>
      </c>
      <c r="O119" s="26">
        <f>IF(correlations!O152&lt;&gt;0,'Modified Weights'!O$3,0)</f>
        <v>0.66851595362183669</v>
      </c>
      <c r="P119" s="26">
        <f>IF(correlations!P152&lt;&gt;0,'Modified Weights'!P$3,0)</f>
        <v>0</v>
      </c>
      <c r="Q119" s="26">
        <f>IF(correlations!Q152&lt;&gt;0,'Modified Weights'!Q$3,0)</f>
        <v>0.50324684492481753</v>
      </c>
      <c r="R119" s="26">
        <f>IF(correlations!R152&lt;&gt;0,'Modified Weights'!R$3,0)</f>
        <v>0</v>
      </c>
      <c r="S119" s="26">
        <f>IF(correlations!S152&lt;&gt;0,'Modified Weights'!S$3,0)</f>
        <v>0.47668328054517961</v>
      </c>
      <c r="T119" s="26">
        <f>IF(correlations!T152&lt;&gt;0,'Modified Weights'!T$3,0)</f>
        <v>0.55108883721563151</v>
      </c>
      <c r="U119" s="26">
        <f>IF(correlations!U152&lt;&gt;0,'Modified Weights'!U$3,0)</f>
        <v>0.47236055541883315</v>
      </c>
      <c r="V119" s="26">
        <f>IF(correlations!V152&lt;&gt;0,'Modified Weights'!V$3,0)</f>
        <v>0.27092801416163931</v>
      </c>
      <c r="W119" s="26">
        <f>IF(correlations!W152&lt;&gt;0,'Modified Weights'!W$3,0)</f>
        <v>0.50324684492481753</v>
      </c>
      <c r="X119" s="26">
        <f>IF(correlations!X152&lt;&gt;0,'Modified Weights'!X$3,0)</f>
        <v>0.66851595362183669</v>
      </c>
      <c r="Y119" s="26">
        <f>IF(correlations!Y152&lt;&gt;0,'Modified Weights'!Y$3,0)</f>
        <v>0.66716825348801723</v>
      </c>
      <c r="Z119" s="26">
        <f>IF(correlations!Z152&lt;&gt;0,'Modified Weights'!Z$3,0)</f>
        <v>0.43552033876932245</v>
      </c>
      <c r="AA119" s="26"/>
      <c r="AB119" s="60">
        <f t="shared" ca="1" si="39"/>
        <v>0.50137256352600656</v>
      </c>
      <c r="AC119" s="60">
        <f t="shared" ca="1" si="50"/>
        <v>0.43423944904340023</v>
      </c>
      <c r="AD119" s="60">
        <f t="shared" ca="1" si="51"/>
        <v>0.46973343186234739</v>
      </c>
      <c r="AE119" s="60">
        <f t="shared" ca="1" si="52"/>
        <v>0.38073635549418328</v>
      </c>
      <c r="AF119" s="60">
        <f t="shared" ca="1" si="53"/>
        <v>0.43023104939669565</v>
      </c>
      <c r="AG119" s="60">
        <f t="shared" ca="1" si="54"/>
        <v>0.44849205513026497</v>
      </c>
      <c r="AH119" s="60">
        <f t="shared" ca="1" si="55"/>
        <v>0.30633345864043965</v>
      </c>
      <c r="AI119" s="60">
        <f t="shared" ca="1" si="56"/>
        <v>0.28083006524816317</v>
      </c>
      <c r="AJ119" s="60">
        <f t="shared" ca="1" si="57"/>
        <v>0.43959110706972865</v>
      </c>
      <c r="AK119" s="60">
        <f t="shared" ca="1" si="58"/>
        <v>0.26032806966456379</v>
      </c>
      <c r="AL119" s="60">
        <f t="shared" ca="1" si="59"/>
        <v>0.2771083988061146</v>
      </c>
      <c r="AM119" s="60">
        <f t="shared" ca="1" si="60"/>
        <v>0.28061064829238136</v>
      </c>
      <c r="AN119" s="60">
        <f t="shared" ca="1" si="61"/>
        <v>0.27333460431004458</v>
      </c>
      <c r="AO119" s="60">
        <f t="shared" ca="1" si="62"/>
        <v>0.55430316776487409</v>
      </c>
      <c r="AP119" s="60">
        <f t="shared" ca="1" si="63"/>
        <v>0.28596947380738141</v>
      </c>
      <c r="AQ119" s="60">
        <f t="shared" ca="1" si="64"/>
        <v>0.46019762816364418</v>
      </c>
      <c r="AR119" s="60">
        <f t="shared" ca="1" si="41"/>
        <v>0.42498653318317697</v>
      </c>
      <c r="AS119" s="60">
        <f t="shared" ca="1" si="42"/>
        <v>0.41625288237697528</v>
      </c>
      <c r="AT119" s="60">
        <f t="shared" ca="1" si="43"/>
        <v>0.46319728204800648</v>
      </c>
      <c r="AU119" s="60">
        <f t="shared" ca="1" si="44"/>
        <v>0.38027131666276937</v>
      </c>
      <c r="AV119" s="60">
        <f t="shared" ca="1" si="45"/>
        <v>0.18467465724522097</v>
      </c>
      <c r="AW119" s="60">
        <f t="shared" ca="1" si="46"/>
        <v>0.37251790556956116</v>
      </c>
      <c r="AX119" s="60">
        <f t="shared" ca="1" si="47"/>
        <v>0.51799611093049447</v>
      </c>
      <c r="AY119" s="60">
        <f t="shared" ca="1" si="48"/>
        <v>0.5605735623609811</v>
      </c>
      <c r="AZ119" s="60">
        <f t="shared" ca="1" si="49"/>
        <v>0.37187684164642215</v>
      </c>
      <c r="BA119" s="60"/>
      <c r="BB119" s="60"/>
      <c r="BC119" s="60"/>
      <c r="BD119" s="60"/>
      <c r="BE119" s="60"/>
      <c r="BF119" s="60"/>
      <c r="BG119" s="60"/>
      <c r="BH119" s="60"/>
      <c r="BI119" s="60"/>
      <c r="BJ119" s="60"/>
      <c r="BK119" s="60"/>
      <c r="BL119" s="60"/>
      <c r="BM119" s="60"/>
      <c r="BN119" s="60"/>
      <c r="BO119" s="60"/>
      <c r="BP119" s="60"/>
      <c r="BQ119" s="60"/>
      <c r="BR119" s="60"/>
      <c r="BS119" s="60"/>
      <c r="BT119" s="60"/>
      <c r="BU119" s="60"/>
      <c r="BV119" s="60"/>
      <c r="BW119" s="60"/>
      <c r="BX119" s="60"/>
    </row>
    <row r="120" spans="1:76">
      <c r="A120" s="1" t="str">
        <f t="shared" si="72"/>
        <v>155: The Dark Knight (2008)</v>
      </c>
      <c r="B120" s="26">
        <f>IF(correlations!B153&lt;&gt;0,'Modified Weights'!B$4,0)</f>
        <v>0.51761980439715483</v>
      </c>
      <c r="C120" s="26">
        <f>IF(correlations!C153&lt;&gt;0,'Modified Weights'!C$4,0)</f>
        <v>0.48860698263640312</v>
      </c>
      <c r="D120" s="26">
        <f>IF(correlations!D153&lt;&gt;0,'Modified Weights'!D$4,0)</f>
        <v>0.47097212266638172</v>
      </c>
      <c r="E120" s="26">
        <f>IF(correlations!E153&lt;&gt;0,'Modified Weights'!E$4,0)</f>
        <v>0</v>
      </c>
      <c r="F120" s="26">
        <f>IF(correlations!F153&lt;&gt;0,'Modified Weights'!F$4,0)</f>
        <v>0.46411014776485626</v>
      </c>
      <c r="G120" s="26">
        <f>IF(correlations!G153&lt;&gt;0,'Modified Weights'!G$4,0)</f>
        <v>0</v>
      </c>
      <c r="H120" s="26">
        <f>IF(correlations!H153&lt;&gt;0,'Modified Weights'!H$4,0)</f>
        <v>0.40027450425381639</v>
      </c>
      <c r="I120" s="26">
        <f>IF(correlations!I153&lt;&gt;0,'Modified Weights'!I$4,0)</f>
        <v>0.31257295249758305</v>
      </c>
      <c r="J120" s="26">
        <f>IF(correlations!J153&lt;&gt;0,'Modified Weights'!J$4,0)</f>
        <v>0.47549485227568483</v>
      </c>
      <c r="K120" s="26">
        <f>IF(correlations!K153&lt;&gt;0,'Modified Weights'!K$4,0)</f>
        <v>0.26365446983714974</v>
      </c>
      <c r="L120" s="26">
        <f>IF(correlations!L153&lt;&gt;0,'Modified Weights'!L$4,0)</f>
        <v>0.28275572409412869</v>
      </c>
      <c r="M120" s="26">
        <f>IF(correlations!M153&lt;&gt;0,'Modified Weights'!M$4,0)</f>
        <v>0.28040224837668803</v>
      </c>
      <c r="N120" s="26">
        <f>IF(correlations!N153&lt;&gt;0,'Modified Weights'!N$4,0)</f>
        <v>0.31010409033155772</v>
      </c>
      <c r="O120" s="26">
        <f>IF(correlations!O153&lt;&gt;0,'Modified Weights'!O$4,0)</f>
        <v>0.56244873874488854</v>
      </c>
      <c r="P120" s="26">
        <f>IF(correlations!P153&lt;&gt;0,'Modified Weights'!P$4,0)</f>
        <v>0.30413903573293405</v>
      </c>
      <c r="Q120" s="26">
        <f>IF(correlations!Q153&lt;&gt;0,'Modified Weights'!Q$4,0)</f>
        <v>0.48860698263640312</v>
      </c>
      <c r="R120" s="26">
        <f>IF(correlations!R153&lt;&gt;0,'Modified Weights'!R$4,0)</f>
        <v>0.47097212266638172</v>
      </c>
      <c r="S120" s="26">
        <f>IF(correlations!S153&lt;&gt;0,'Modified Weights'!S$4,0)</f>
        <v>0.44902524381160436</v>
      </c>
      <c r="T120" s="26">
        <f>IF(correlations!T153&lt;&gt;0,'Modified Weights'!T$4,0)</f>
        <v>0.52599044278760332</v>
      </c>
      <c r="U120" s="26">
        <f>IF(correlations!U153&lt;&gt;0,'Modified Weights'!U$4,0)</f>
        <v>0.43899155441463594</v>
      </c>
      <c r="V120" s="26">
        <f>IF(correlations!V153&lt;&gt;0,'Modified Weights'!V$4,0)</f>
        <v>0.17808764796017454</v>
      </c>
      <c r="W120" s="26">
        <f>IF(correlations!W153&lt;&gt;0,'Modified Weights'!W$4,0)</f>
        <v>0.40859237613621341</v>
      </c>
      <c r="X120" s="26">
        <f>IF(correlations!X153&lt;&gt;0,'Modified Weights'!X$4,0)</f>
        <v>0.54219187817609293</v>
      </c>
      <c r="Y120" s="26">
        <f>IF(correlations!Y153&lt;&gt;0,'Modified Weights'!Y$4,0)</f>
        <v>0.54219187817609293</v>
      </c>
      <c r="Z120" s="26">
        <f>IF(correlations!Z153&lt;&gt;0,'Modified Weights'!Z$4,0)</f>
        <v>0.39006674934025765</v>
      </c>
      <c r="AA120" s="26"/>
      <c r="AB120" s="60">
        <f t="shared" ca="1" si="39"/>
        <v>0.50137256352600656</v>
      </c>
      <c r="AC120" s="60">
        <f t="shared" ca="1" si="50"/>
        <v>0.43423944904340023</v>
      </c>
      <c r="AD120" s="60">
        <f t="shared" ca="1" si="51"/>
        <v>0.46973343186234739</v>
      </c>
      <c r="AE120" s="60">
        <f t="shared" ca="1" si="52"/>
        <v>0.38073635549418328</v>
      </c>
      <c r="AF120" s="60">
        <f t="shared" ca="1" si="53"/>
        <v>0.43023104939669565</v>
      </c>
      <c r="AG120" s="60">
        <f t="shared" ca="1" si="54"/>
        <v>0.44849205513026497</v>
      </c>
      <c r="AH120" s="60">
        <f t="shared" ca="1" si="55"/>
        <v>0.30633345864043965</v>
      </c>
      <c r="AI120" s="60">
        <f t="shared" ca="1" si="56"/>
        <v>0.28083006524816317</v>
      </c>
      <c r="AJ120" s="60">
        <f t="shared" ca="1" si="57"/>
        <v>0.43959110706972865</v>
      </c>
      <c r="AK120" s="60">
        <f t="shared" ca="1" si="58"/>
        <v>0.26032806966456379</v>
      </c>
      <c r="AL120" s="60">
        <f t="shared" ca="1" si="59"/>
        <v>0.2771083988061146</v>
      </c>
      <c r="AM120" s="60">
        <f t="shared" ca="1" si="60"/>
        <v>0.28061064829238136</v>
      </c>
      <c r="AN120" s="60">
        <f t="shared" ca="1" si="61"/>
        <v>0.27333460431004458</v>
      </c>
      <c r="AO120" s="60">
        <f t="shared" ca="1" si="62"/>
        <v>0.55430316776487409</v>
      </c>
      <c r="AP120" s="60">
        <f t="shared" ca="1" si="63"/>
        <v>0.28596947380738141</v>
      </c>
      <c r="AQ120" s="60">
        <f t="shared" ca="1" si="64"/>
        <v>0.46019762816364418</v>
      </c>
      <c r="AR120" s="60">
        <f t="shared" ca="1" si="41"/>
        <v>0.42498653318317697</v>
      </c>
      <c r="AS120" s="60">
        <f t="shared" ca="1" si="42"/>
        <v>0.41625288237697528</v>
      </c>
      <c r="AT120" s="60">
        <f t="shared" ca="1" si="43"/>
        <v>0.46319728204800648</v>
      </c>
      <c r="AU120" s="60">
        <f t="shared" ca="1" si="44"/>
        <v>0.38027131666276937</v>
      </c>
      <c r="AV120" s="60">
        <f t="shared" ca="1" si="45"/>
        <v>0.18467465724522097</v>
      </c>
      <c r="AW120" s="60">
        <f t="shared" ca="1" si="46"/>
        <v>0.37251790556956116</v>
      </c>
      <c r="AX120" s="60">
        <f t="shared" ca="1" si="47"/>
        <v>0.51799611093049447</v>
      </c>
      <c r="AY120" s="60">
        <f t="shared" ca="1" si="48"/>
        <v>0.5605735623609811</v>
      </c>
      <c r="AZ120" s="60">
        <f t="shared" ca="1" si="49"/>
        <v>0.37187684164642215</v>
      </c>
      <c r="BA120" s="60"/>
      <c r="BB120" s="60"/>
      <c r="BC120" s="60"/>
      <c r="BD120" s="60"/>
      <c r="BE120" s="60"/>
      <c r="BF120" s="60"/>
      <c r="BG120" s="60"/>
      <c r="BH120" s="60"/>
      <c r="BI120" s="60"/>
      <c r="BJ120" s="60"/>
      <c r="BK120" s="60"/>
      <c r="BL120" s="60"/>
      <c r="BM120" s="60"/>
      <c r="BN120" s="60"/>
      <c r="BO120" s="60"/>
      <c r="BP120" s="60"/>
      <c r="BQ120" s="60"/>
      <c r="BR120" s="60"/>
      <c r="BS120" s="60"/>
      <c r="BT120" s="60"/>
      <c r="BU120" s="60"/>
      <c r="BV120" s="60"/>
      <c r="BW120" s="60"/>
      <c r="BX120" s="60"/>
    </row>
    <row r="121" spans="1:76">
      <c r="A121" s="1" t="str">
        <f t="shared" si="72"/>
        <v>155: The Dark Knight (2008)</v>
      </c>
      <c r="B121" s="26">
        <f>IF(correlations!B154&lt;&gt;0,'Modified Weights'!B$5,0)</f>
        <v>0.49300760515325925</v>
      </c>
      <c r="C121" s="26">
        <f>IF(correlations!C154&lt;&gt;0,'Modified Weights'!C$5,0)</f>
        <v>0.42223642660835542</v>
      </c>
      <c r="D121" s="26">
        <f>IF(correlations!D154&lt;&gt;0,'Modified Weights'!D$5,0)</f>
        <v>0</v>
      </c>
      <c r="E121" s="26">
        <f>IF(correlations!E154&lt;&gt;0,'Modified Weights'!E$5,0)</f>
        <v>0.46291004988627577</v>
      </c>
      <c r="F121" s="26">
        <f>IF(correlations!F154&lt;&gt;0,'Modified Weights'!F$5,0)</f>
        <v>0</v>
      </c>
      <c r="G121" s="26">
        <f>IF(correlations!G154&lt;&gt;0,'Modified Weights'!G$5,0)</f>
        <v>0.46833329437099369</v>
      </c>
      <c r="H121" s="26">
        <f>IF(correlations!H154&lt;&gt;0,'Modified Weights'!H$5,0)</f>
        <v>0.24769327229404767</v>
      </c>
      <c r="I121" s="26">
        <f>IF(correlations!I154&lt;&gt;0,'Modified Weights'!I$5,0)</f>
        <v>0.26424949075041737</v>
      </c>
      <c r="J121" s="26">
        <f>IF(correlations!J154&lt;&gt;0,'Modified Weights'!J$5,0)</f>
        <v>0</v>
      </c>
      <c r="K121" s="26">
        <f>IF(correlations!K154&lt;&gt;0,'Modified Weights'!K$5,0)</f>
        <v>0.25886569181649749</v>
      </c>
      <c r="L121" s="26">
        <f>IF(correlations!L154&lt;&gt;0,'Modified Weights'!L$5,0)</f>
        <v>0.27833468677407003</v>
      </c>
      <c r="M121" s="26">
        <f>IF(correlations!M154&lt;&gt;0,'Modified Weights'!M$5,0)</f>
        <v>0.26442478716072465</v>
      </c>
      <c r="N121" s="26">
        <f>IF(correlations!N154&lt;&gt;0,'Modified Weights'!N$5,0)</f>
        <v>0.290591240789001</v>
      </c>
      <c r="O121" s="26">
        <f>IF(correlations!O154&lt;&gt;0,'Modified Weights'!O$5,0)</f>
        <v>0.53906585139435703</v>
      </c>
      <c r="P121" s="26">
        <f>IF(correlations!P154&lt;&gt;0,'Modified Weights'!P$5,0)</f>
        <v>0.29682614716644024</v>
      </c>
      <c r="Q121" s="26">
        <f>IF(correlations!Q154&lt;&gt;0,'Modified Weights'!Q$5,0)</f>
        <v>0.47571090136593314</v>
      </c>
      <c r="R121" s="26">
        <f>IF(correlations!R154&lt;&gt;0,'Modified Weights'!R$5,0)</f>
        <v>0.45527378286540937</v>
      </c>
      <c r="S121" s="26">
        <f>IF(correlations!S154&lt;&gt;0,'Modified Weights'!S$5,0)</f>
        <v>0.42223642660835542</v>
      </c>
      <c r="T121" s="26">
        <f>IF(correlations!T154&lt;&gt;0,'Modified Weights'!T$5,0)</f>
        <v>0.42805472768971564</v>
      </c>
      <c r="U121" s="26">
        <f>IF(correlations!U154&lt;&gt;0,'Modified Weights'!U$5,0)</f>
        <v>0.40380887559327872</v>
      </c>
      <c r="V121" s="26">
        <f>IF(correlations!V154&lt;&gt;0,'Modified Weights'!V$5,0)</f>
        <v>0</v>
      </c>
      <c r="W121" s="26">
        <f>IF(correlations!W154&lt;&gt;0,'Modified Weights'!W$5,0)</f>
        <v>0.31571202585390812</v>
      </c>
      <c r="X121" s="26">
        <f>IF(correlations!X154&lt;&gt;0,'Modified Weights'!X$5,0)</f>
        <v>0.47497369617752921</v>
      </c>
      <c r="Y121" s="26">
        <f>IF(correlations!Y154&lt;&gt;0,'Modified Weights'!Y$5,0)</f>
        <v>0.47236055541883315</v>
      </c>
      <c r="Z121" s="26">
        <f>IF(correlations!Z154&lt;&gt;0,'Modified Weights'!Z$5,0)</f>
        <v>0.37985626502293046</v>
      </c>
      <c r="AA121" s="26"/>
      <c r="AB121" s="60">
        <f t="shared" ca="1" si="39"/>
        <v>0.50137256352600656</v>
      </c>
      <c r="AC121" s="60">
        <f t="shared" ca="1" si="50"/>
        <v>0.43423944904340023</v>
      </c>
      <c r="AD121" s="60">
        <f t="shared" ca="1" si="51"/>
        <v>0.46973343186234739</v>
      </c>
      <c r="AE121" s="60">
        <f t="shared" ca="1" si="52"/>
        <v>0.38073635549418328</v>
      </c>
      <c r="AF121" s="60">
        <f t="shared" ca="1" si="53"/>
        <v>0.43023104939669565</v>
      </c>
      <c r="AG121" s="60">
        <f t="shared" ca="1" si="54"/>
        <v>0.44849205513026497</v>
      </c>
      <c r="AH121" s="60">
        <f t="shared" ca="1" si="55"/>
        <v>0.30633345864043965</v>
      </c>
      <c r="AI121" s="60">
        <f t="shared" ca="1" si="56"/>
        <v>0.28083006524816317</v>
      </c>
      <c r="AJ121" s="60">
        <f t="shared" ca="1" si="57"/>
        <v>0.43959110706972865</v>
      </c>
      <c r="AK121" s="60">
        <f t="shared" ca="1" si="58"/>
        <v>0.26032806966456379</v>
      </c>
      <c r="AL121" s="60">
        <f t="shared" ca="1" si="59"/>
        <v>0.2771083988061146</v>
      </c>
      <c r="AM121" s="60">
        <f t="shared" ca="1" si="60"/>
        <v>0.28061064829238136</v>
      </c>
      <c r="AN121" s="60">
        <f t="shared" ca="1" si="61"/>
        <v>0.27333460431004458</v>
      </c>
      <c r="AO121" s="60">
        <f t="shared" ca="1" si="62"/>
        <v>0.55430316776487409</v>
      </c>
      <c r="AP121" s="60">
        <f t="shared" ca="1" si="63"/>
        <v>0.28596947380738141</v>
      </c>
      <c r="AQ121" s="60">
        <f t="shared" ca="1" si="64"/>
        <v>0.46019762816364418</v>
      </c>
      <c r="AR121" s="60">
        <f t="shared" ca="1" si="41"/>
        <v>0.42498653318317697</v>
      </c>
      <c r="AS121" s="60">
        <f t="shared" ca="1" si="42"/>
        <v>0.41625288237697528</v>
      </c>
      <c r="AT121" s="60">
        <f t="shared" ca="1" si="43"/>
        <v>0.46319728204800648</v>
      </c>
      <c r="AU121" s="60">
        <f t="shared" ca="1" si="44"/>
        <v>0.38027131666276937</v>
      </c>
      <c r="AV121" s="60">
        <f t="shared" ca="1" si="45"/>
        <v>0.18467465724522097</v>
      </c>
      <c r="AW121" s="60">
        <f t="shared" ca="1" si="46"/>
        <v>0.37251790556956116</v>
      </c>
      <c r="AX121" s="60">
        <f t="shared" ca="1" si="47"/>
        <v>0.51799611093049447</v>
      </c>
      <c r="AY121" s="60">
        <f t="shared" ca="1" si="48"/>
        <v>0.5605735623609811</v>
      </c>
      <c r="AZ121" s="60">
        <f t="shared" ca="1" si="49"/>
        <v>0.37187684164642215</v>
      </c>
      <c r="BA121" s="60"/>
      <c r="BB121" s="60"/>
      <c r="BC121" s="60"/>
      <c r="BD121" s="60"/>
      <c r="BE121" s="60"/>
      <c r="BF121" s="60"/>
      <c r="BG121" s="60"/>
      <c r="BH121" s="60"/>
      <c r="BI121" s="60"/>
      <c r="BJ121" s="60"/>
      <c r="BK121" s="60"/>
      <c r="BL121" s="60"/>
      <c r="BM121" s="60"/>
      <c r="BN121" s="60"/>
      <c r="BO121" s="60"/>
      <c r="BP121" s="60"/>
      <c r="BQ121" s="60"/>
      <c r="BR121" s="60"/>
      <c r="BS121" s="60"/>
      <c r="BT121" s="60"/>
      <c r="BU121" s="60"/>
      <c r="BV121" s="60"/>
      <c r="BW121" s="60"/>
      <c r="BX121" s="60"/>
    </row>
    <row r="122" spans="1:76">
      <c r="A122" s="1" t="str">
        <f t="shared" si="72"/>
        <v>155: The Dark Knight (2008)</v>
      </c>
      <c r="B122" s="26">
        <f>IF(correlations!B155&lt;&gt;0,'Modified Weights'!B$6,0)</f>
        <v>0.48053660218278615</v>
      </c>
      <c r="C122" s="26">
        <f>IF(correlations!C155&lt;&gt;0,'Modified Weights'!C$6,0)</f>
        <v>0.41443820151070604</v>
      </c>
      <c r="D122" s="26">
        <f>IF(correlations!D155&lt;&gt;0,'Modified Weights'!D$6,0)</f>
        <v>0.37322578372742299</v>
      </c>
      <c r="E122" s="26">
        <f>IF(correlations!E155&lt;&gt;0,'Modified Weights'!E$6,0)</f>
        <v>0.28275572409412869</v>
      </c>
      <c r="F122" s="26">
        <f>IF(correlations!F155&lt;&gt;0,'Modified Weights'!F$6,0)</f>
        <v>0.40027450425381639</v>
      </c>
      <c r="G122" s="26">
        <f>IF(correlations!G155&lt;&gt;0,'Modified Weights'!G$6,0)</f>
        <v>0.39943642888722536</v>
      </c>
      <c r="H122" s="26">
        <f>IF(correlations!H155&lt;&gt;0,'Modified Weights'!H$6,0)</f>
        <v>0.2271298649307886</v>
      </c>
      <c r="I122" s="26">
        <f>IF(correlations!I155&lt;&gt;0,'Modified Weights'!I$6,0)</f>
        <v>0.22921932957789437</v>
      </c>
      <c r="J122" s="26">
        <f>IF(correlations!J155&lt;&gt;0,'Modified Weights'!J$6,0)</f>
        <v>0.36756756756756787</v>
      </c>
      <c r="K122" s="26">
        <f>IF(correlations!K155&lt;&gt;0,'Modified Weights'!K$6,0)</f>
        <v>0.25252866387786765</v>
      </c>
      <c r="L122" s="26">
        <f>IF(correlations!L155&lt;&gt;0,'Modified Weights'!L$6,0)</f>
        <v>0.2685953793136418</v>
      </c>
      <c r="M122" s="26">
        <f>IF(correlations!M155&lt;&gt;0,'Modified Weights'!M$6,0)</f>
        <v>0.25252866387786765</v>
      </c>
      <c r="N122" s="26">
        <f>IF(correlations!N155&lt;&gt;0,'Modified Weights'!N$6,0)</f>
        <v>0.26126836282372301</v>
      </c>
      <c r="O122" s="26">
        <f>IF(correlations!O155&lt;&gt;0,'Modified Weights'!O$6,0)</f>
        <v>0.52599044278760332</v>
      </c>
      <c r="P122" s="26">
        <f>IF(correlations!P155&lt;&gt;0,'Modified Weights'!P$6,0)</f>
        <v>0.28039233696684568</v>
      </c>
      <c r="Q122" s="26">
        <f>IF(correlations!Q155&lt;&gt;0,'Modified Weights'!Q$6,0)</f>
        <v>0</v>
      </c>
      <c r="R122" s="26">
        <f>IF(correlations!R155&lt;&gt;0,'Modified Weights'!R$6,0)</f>
        <v>0.39943642888722536</v>
      </c>
      <c r="S122" s="26">
        <f>IF(correlations!S155&lt;&gt;0,'Modified Weights'!S$6,0)</f>
        <v>0.37267558897264119</v>
      </c>
      <c r="T122" s="26">
        <f>IF(correlations!T155&lt;&gt;0,'Modified Weights'!T$6,0)</f>
        <v>0.40704352695380308</v>
      </c>
      <c r="U122" s="26">
        <f>IF(correlations!U155&lt;&gt;0,'Modified Weights'!U$6,0)</f>
        <v>0.30580326092025339</v>
      </c>
      <c r="V122" s="26">
        <f>IF(correlations!V155&lt;&gt;0,'Modified Weights'!V$6,0)</f>
        <v>0.14601110225769576</v>
      </c>
      <c r="W122" s="26">
        <f>IF(correlations!W155&lt;&gt;0,'Modified Weights'!W$6,0)</f>
        <v>0.26252037536330569</v>
      </c>
      <c r="X122" s="26">
        <f>IF(correlations!X155&lt;&gt;0,'Modified Weights'!X$6,0)</f>
        <v>0.45527378286540937</v>
      </c>
      <c r="Y122" s="26">
        <f>IF(correlations!Y155&lt;&gt;0,'Modified Weights'!Y$6,0)</f>
        <v>0</v>
      </c>
      <c r="Z122" s="26">
        <f>IF(correlations!Z155&lt;&gt;0,'Modified Weights'!Z$6,0)</f>
        <v>0.37426379831369133</v>
      </c>
      <c r="AA122" s="26"/>
      <c r="AB122" s="60">
        <f t="shared" ca="1" si="39"/>
        <v>0.50137256352600656</v>
      </c>
      <c r="AC122" s="60">
        <f t="shared" ca="1" si="50"/>
        <v>0.43423944904340023</v>
      </c>
      <c r="AD122" s="60">
        <f t="shared" ca="1" si="51"/>
        <v>0.46973343186234739</v>
      </c>
      <c r="AE122" s="60">
        <f t="shared" ca="1" si="52"/>
        <v>0.38073635549418328</v>
      </c>
      <c r="AF122" s="60">
        <f t="shared" ca="1" si="53"/>
        <v>0.43023104939669565</v>
      </c>
      <c r="AG122" s="60">
        <f t="shared" ca="1" si="54"/>
        <v>0.44849205513026497</v>
      </c>
      <c r="AH122" s="60">
        <f t="shared" ca="1" si="55"/>
        <v>0.30633345864043965</v>
      </c>
      <c r="AI122" s="60">
        <f t="shared" ca="1" si="56"/>
        <v>0.28083006524816317</v>
      </c>
      <c r="AJ122" s="60">
        <f t="shared" ca="1" si="57"/>
        <v>0.43959110706972865</v>
      </c>
      <c r="AK122" s="60">
        <f t="shared" ca="1" si="58"/>
        <v>0.26032806966456379</v>
      </c>
      <c r="AL122" s="60">
        <f t="shared" ca="1" si="59"/>
        <v>0.2771083988061146</v>
      </c>
      <c r="AM122" s="60">
        <f t="shared" ca="1" si="60"/>
        <v>0.28061064829238136</v>
      </c>
      <c r="AN122" s="60">
        <f t="shared" ca="1" si="61"/>
        <v>0.27333460431004458</v>
      </c>
      <c r="AO122" s="60">
        <f t="shared" ca="1" si="62"/>
        <v>0.55430316776487409</v>
      </c>
      <c r="AP122" s="60">
        <f t="shared" ca="1" si="63"/>
        <v>0.28596947380738141</v>
      </c>
      <c r="AQ122" s="60">
        <f t="shared" ca="1" si="64"/>
        <v>0.46019762816364418</v>
      </c>
      <c r="AR122" s="60">
        <f t="shared" ca="1" si="41"/>
        <v>0.42498653318317697</v>
      </c>
      <c r="AS122" s="60">
        <f t="shared" ca="1" si="42"/>
        <v>0.41625288237697528</v>
      </c>
      <c r="AT122" s="60">
        <f t="shared" ca="1" si="43"/>
        <v>0.46319728204800648</v>
      </c>
      <c r="AU122" s="60">
        <f t="shared" ca="1" si="44"/>
        <v>0.38027131666276937</v>
      </c>
      <c r="AV122" s="60">
        <f t="shared" ca="1" si="45"/>
        <v>0.18467465724522097</v>
      </c>
      <c r="AW122" s="60">
        <f t="shared" ca="1" si="46"/>
        <v>0.37251790556956116</v>
      </c>
      <c r="AX122" s="60">
        <f t="shared" ca="1" si="47"/>
        <v>0.51799611093049447</v>
      </c>
      <c r="AY122" s="60">
        <f t="shared" ca="1" si="48"/>
        <v>0.5605735623609811</v>
      </c>
      <c r="AZ122" s="60">
        <f t="shared" ca="1" si="49"/>
        <v>0.37187684164642215</v>
      </c>
      <c r="BA122" s="60"/>
      <c r="BB122" s="60"/>
      <c r="BC122" s="60"/>
      <c r="BD122" s="60"/>
      <c r="BE122" s="60"/>
      <c r="BF122" s="60"/>
      <c r="BG122" s="60"/>
      <c r="BH122" s="60"/>
      <c r="BI122" s="60"/>
      <c r="BJ122" s="60"/>
      <c r="BK122" s="60"/>
      <c r="BL122" s="60"/>
      <c r="BM122" s="60"/>
      <c r="BN122" s="60"/>
      <c r="BO122" s="60"/>
      <c r="BP122" s="60"/>
      <c r="BQ122" s="60"/>
      <c r="BR122" s="60"/>
      <c r="BS122" s="60"/>
      <c r="BT122" s="60"/>
      <c r="BU122" s="60"/>
      <c r="BV122" s="60"/>
      <c r="BW122" s="60"/>
      <c r="BX122" s="60"/>
    </row>
    <row r="123" spans="1:76">
      <c r="A123" s="21" t="s">
        <v>22</v>
      </c>
      <c r="B123" s="26">
        <f>IF(correlations!B156&lt;&gt;0,'Modified Weights'!B$7,0)</f>
        <v>0.46460996868120108</v>
      </c>
      <c r="C123" s="26">
        <f>IF(correlations!C156&lt;&gt;0,'Modified Weights'!C$7,0)</f>
        <v>0.41167618541813644</v>
      </c>
      <c r="D123" s="26">
        <f>IF(correlations!D156&lt;&gt;0,'Modified Weights'!D$7,0)</f>
        <v>0.36756756756756787</v>
      </c>
      <c r="E123" s="26">
        <f>IF(correlations!E156&lt;&gt;0,'Modified Weights'!E$7,0)</f>
        <v>0.25965984359917371</v>
      </c>
      <c r="F123" s="26">
        <f>IF(correlations!F156&lt;&gt;0,'Modified Weights'!F$7,0)</f>
        <v>0.37985626502293046</v>
      </c>
      <c r="G123" s="26">
        <f>IF(correlations!G156&lt;&gt;0,'Modified Weights'!G$7,0)</f>
        <v>0.38713264586848378</v>
      </c>
      <c r="H123" s="26">
        <f>IF(correlations!H156&lt;&gt;0,'Modified Weights'!H$7,0)</f>
        <v>0</v>
      </c>
      <c r="I123" s="26">
        <f>IF(correlations!I156&lt;&gt;0,'Modified Weights'!I$7,0)</f>
        <v>0.21476007349626267</v>
      </c>
      <c r="J123" s="26">
        <f>IF(correlations!J156&lt;&gt;0,'Modified Weights'!J$7,0)</f>
        <v>0.36005629545020651</v>
      </c>
      <c r="K123" s="26">
        <f>IF(correlations!K156&lt;&gt;0,'Modified Weights'!K$7,0)</f>
        <v>0.21087949693739588</v>
      </c>
      <c r="L123" s="26">
        <f>IF(correlations!L156&lt;&gt;0,'Modified Weights'!L$7,0)</f>
        <v>0.24328325135114928</v>
      </c>
      <c r="M123" s="26">
        <f>IF(correlations!M156&lt;&gt;0,'Modified Weights'!M$7,0)</f>
        <v>0.19710516591041297</v>
      </c>
      <c r="N123" s="26">
        <f>IF(correlations!N156&lt;&gt;0,'Modified Weights'!N$7,0)</f>
        <v>0.18121021790485745</v>
      </c>
      <c r="O123" s="26">
        <f>IF(correlations!O156&lt;&gt;0,'Modified Weights'!O$7,0)</f>
        <v>0.47549485227568483</v>
      </c>
      <c r="P123" s="26">
        <f>IF(correlations!P156&lt;&gt;0,'Modified Weights'!P$7,0)</f>
        <v>0.26252037536330569</v>
      </c>
      <c r="Q123" s="26">
        <f>IF(correlations!Q156&lt;&gt;0,'Modified Weights'!Q$7,0)</f>
        <v>0.37322578372742299</v>
      </c>
      <c r="R123" s="26">
        <f>IF(correlations!R156&lt;&gt;0,'Modified Weights'!R$7,0)</f>
        <v>0.37426379831369133</v>
      </c>
      <c r="S123" s="26">
        <f>IF(correlations!S156&lt;&gt;0,'Modified Weights'!S$7,0)</f>
        <v>0.36064387194709613</v>
      </c>
      <c r="T123" s="26">
        <f>IF(correlations!T156&lt;&gt;0,'Modified Weights'!T$7,0)</f>
        <v>0.40380887559327872</v>
      </c>
      <c r="U123" s="26">
        <f>IF(correlations!U156&lt;&gt;0,'Modified Weights'!U$7,0)</f>
        <v>0.28039233696684568</v>
      </c>
      <c r="V123" s="26">
        <f>IF(correlations!V156&lt;&gt;0,'Modified Weights'!V$7,0)</f>
        <v>0.14367186460137429</v>
      </c>
      <c r="W123" s="26">
        <f>IF(correlations!W156&lt;&gt;0,'Modified Weights'!W$7,0)</f>
        <v>0.24072770522228643</v>
      </c>
      <c r="X123" s="26">
        <f>IF(correlations!X156&lt;&gt;0,'Modified Weights'!X$7,0)</f>
        <v>0.44902524381160436</v>
      </c>
      <c r="Y123" s="26">
        <f>IF(correlations!Y156&lt;&gt;0,'Modified Weights'!Y$7,0)</f>
        <v>0</v>
      </c>
      <c r="Z123" s="26">
        <f>IF(correlations!Z156&lt;&gt;0,'Modified Weights'!Z$7,0)</f>
        <v>0.27967705678590876</v>
      </c>
      <c r="AA123" s="26"/>
      <c r="AB123" s="60">
        <f t="shared" ca="1" si="39"/>
        <v>0.48894349510360036</v>
      </c>
      <c r="AC123" s="60">
        <f t="shared" ca="1" si="50"/>
        <v>0.46929252707753355</v>
      </c>
      <c r="AD123" s="60">
        <f t="shared" ca="1" si="51"/>
        <v>0.46945340436407668</v>
      </c>
      <c r="AE123" s="60">
        <f t="shared" ca="1" si="52"/>
        <v>0.39958382363085243</v>
      </c>
      <c r="AF123" s="60">
        <f t="shared" ca="1" si="53"/>
        <v>0.43198315040028373</v>
      </c>
      <c r="AG123" s="60">
        <f t="shared" ca="1" si="54"/>
        <v>0.44849205513026497</v>
      </c>
      <c r="AH123" s="60">
        <f t="shared" ca="1" si="55"/>
        <v>0.36343813969029365</v>
      </c>
      <c r="AI123" s="60">
        <f t="shared" ca="1" si="56"/>
        <v>0.29373274916573039</v>
      </c>
      <c r="AJ123" s="60">
        <f t="shared" ca="1" si="57"/>
        <v>0.41970740416484809</v>
      </c>
      <c r="AK123" s="60">
        <f t="shared" ca="1" si="58"/>
        <v>0.26032806966456379</v>
      </c>
      <c r="AL123" s="60">
        <f t="shared" ca="1" si="59"/>
        <v>0.26824226038324744</v>
      </c>
      <c r="AM123" s="60">
        <f t="shared" ca="1" si="60"/>
        <v>0.28763114439600979</v>
      </c>
      <c r="AN123" s="60">
        <f t="shared" ca="1" si="61"/>
        <v>0.27333460431004458</v>
      </c>
      <c r="AO123" s="60">
        <f t="shared" ca="1" si="62"/>
        <v>0.55430316776487409</v>
      </c>
      <c r="AP123" s="60">
        <f t="shared" ca="1" si="63"/>
        <v>0.28596947380738141</v>
      </c>
      <c r="AQ123" s="60">
        <f t="shared" ca="1" si="64"/>
        <v>0.46019762816364418</v>
      </c>
      <c r="AR123" s="60">
        <f t="shared" ca="1" si="41"/>
        <v>0.42498653318317697</v>
      </c>
      <c r="AS123" s="60">
        <f t="shared" ca="1" si="42"/>
        <v>0.41625288237697528</v>
      </c>
      <c r="AT123" s="60">
        <f t="shared" ca="1" si="43"/>
        <v>0.46319728204800648</v>
      </c>
      <c r="AU123" s="60">
        <f t="shared" ca="1" si="44"/>
        <v>0.39888833059839834</v>
      </c>
      <c r="AV123" s="60">
        <f t="shared" ca="1" si="45"/>
        <v>0.17746441986683179</v>
      </c>
      <c r="AW123" s="60">
        <f t="shared" ca="1" si="46"/>
        <v>0.35377182541165575</v>
      </c>
      <c r="AX123" s="60">
        <f t="shared" ca="1" si="47"/>
        <v>0.51194716911909488</v>
      </c>
      <c r="AY123" s="60">
        <f t="shared" ca="1" si="48"/>
        <v>0.53645770871194987</v>
      </c>
      <c r="AZ123" s="60">
        <f t="shared" ca="1" si="49"/>
        <v>0.37187684164642215</v>
      </c>
      <c r="BA123" s="60"/>
      <c r="BB123" s="60"/>
      <c r="BC123" s="60"/>
      <c r="BD123" s="60"/>
      <c r="BE123" s="60"/>
      <c r="BF123" s="60"/>
      <c r="BG123" s="60"/>
      <c r="BH123" s="60"/>
      <c r="BI123" s="60"/>
      <c r="BJ123" s="60"/>
      <c r="BK123" s="60"/>
      <c r="BL123" s="60"/>
      <c r="BM123" s="60"/>
      <c r="BN123" s="60"/>
      <c r="BO123" s="60"/>
      <c r="BP123" s="60"/>
      <c r="BQ123" s="60"/>
      <c r="BR123" s="60"/>
      <c r="BS123" s="60"/>
      <c r="BT123" s="60"/>
      <c r="BU123" s="60"/>
      <c r="BV123" s="60"/>
      <c r="BW123" s="60"/>
      <c r="BX123" s="60"/>
    </row>
    <row r="124" spans="1:76">
      <c r="A124" s="1" t="str">
        <f t="shared" ref="A124:A127" si="73">A123</f>
        <v>161: Ocean's Eleven (2001)</v>
      </c>
      <c r="B124" s="26">
        <f>IF(correlations!B157&lt;&gt;0,'Modified Weights'!B$3,0)</f>
        <v>0</v>
      </c>
      <c r="C124" s="26">
        <f>IF(correlations!C157&lt;&gt;0,'Modified Weights'!C$3,0)</f>
        <v>0.56244873874488854</v>
      </c>
      <c r="D124" s="26">
        <f>IF(correlations!D157&lt;&gt;0,'Modified Weights'!D$3,0)</f>
        <v>0.66716825348801723</v>
      </c>
      <c r="E124" s="26">
        <f>IF(correlations!E157&lt;&gt;0,'Modified Weights'!E$3,0)</f>
        <v>0.51761980439715483</v>
      </c>
      <c r="F124" s="26">
        <f>IF(correlations!F157&lt;&gt;0,'Modified Weights'!F$3,0)</f>
        <v>0.47668328054517961</v>
      </c>
      <c r="G124" s="26">
        <f>IF(correlations!G157&lt;&gt;0,'Modified Weights'!G$3,0)</f>
        <v>0.53906585139435703</v>
      </c>
      <c r="H124" s="26">
        <f>IF(correlations!H157&lt;&gt;0,'Modified Weights'!H$3,0)</f>
        <v>0.46291004988627577</v>
      </c>
      <c r="I124" s="26">
        <f>IF(correlations!I157&lt;&gt;0,'Modified Weights'!I$3,0)</f>
        <v>0.38334847991865839</v>
      </c>
      <c r="J124" s="26">
        <f>IF(correlations!J157&lt;&gt;0,'Modified Weights'!J$3,0)</f>
        <v>0.47571090136593314</v>
      </c>
      <c r="K124" s="26">
        <f>IF(correlations!K157&lt;&gt;0,'Modified Weights'!K$3,0)</f>
        <v>0.31571202585390812</v>
      </c>
      <c r="L124" s="26">
        <f>IF(correlations!L157&lt;&gt;0,'Modified Weights'!L$3,0)</f>
        <v>0</v>
      </c>
      <c r="M124" s="26">
        <f>IF(correlations!M157&lt;&gt;0,'Modified Weights'!M$3,0)</f>
        <v>0.40859237613621341</v>
      </c>
      <c r="N124" s="26">
        <f>IF(correlations!N157&lt;&gt;0,'Modified Weights'!N$3,0)</f>
        <v>0.32349910970108381</v>
      </c>
      <c r="O124" s="26">
        <f>IF(correlations!O157&lt;&gt;0,'Modified Weights'!O$3,0)</f>
        <v>0.66851595362183669</v>
      </c>
      <c r="P124" s="26">
        <f>IF(correlations!P157&lt;&gt;0,'Modified Weights'!P$3,0)</f>
        <v>0</v>
      </c>
      <c r="Q124" s="26">
        <f>IF(correlations!Q157&lt;&gt;0,'Modified Weights'!Q$3,0)</f>
        <v>0.50324684492481753</v>
      </c>
      <c r="R124" s="26">
        <f>IF(correlations!R157&lt;&gt;0,'Modified Weights'!R$3,0)</f>
        <v>0</v>
      </c>
      <c r="S124" s="26">
        <f>IF(correlations!S157&lt;&gt;0,'Modified Weights'!S$3,0)</f>
        <v>0.47668328054517961</v>
      </c>
      <c r="T124" s="26">
        <f>IF(correlations!T157&lt;&gt;0,'Modified Weights'!T$3,0)</f>
        <v>0.55108883721563151</v>
      </c>
      <c r="U124" s="26">
        <f>IF(correlations!U157&lt;&gt;0,'Modified Weights'!U$3,0)</f>
        <v>0.47236055541883315</v>
      </c>
      <c r="V124" s="26">
        <f>IF(correlations!V157&lt;&gt;0,'Modified Weights'!V$3,0)</f>
        <v>0.27092801416163931</v>
      </c>
      <c r="W124" s="26">
        <f>IF(correlations!W157&lt;&gt;0,'Modified Weights'!W$3,0)</f>
        <v>0.50324684492481753</v>
      </c>
      <c r="X124" s="26">
        <f>IF(correlations!X157&lt;&gt;0,'Modified Weights'!X$3,0)</f>
        <v>0.66851595362183669</v>
      </c>
      <c r="Y124" s="26">
        <f>IF(correlations!Y157&lt;&gt;0,'Modified Weights'!Y$3,0)</f>
        <v>0.66716825348801723</v>
      </c>
      <c r="Z124" s="26">
        <f>IF(correlations!Z157&lt;&gt;0,'Modified Weights'!Z$3,0)</f>
        <v>0.43552033876932245</v>
      </c>
      <c r="AA124" s="26"/>
      <c r="AB124" s="60">
        <f t="shared" ca="1" si="39"/>
        <v>0.48894349510360036</v>
      </c>
      <c r="AC124" s="60">
        <f t="shared" ca="1" si="50"/>
        <v>0.46929252707753355</v>
      </c>
      <c r="AD124" s="60">
        <f t="shared" ca="1" si="51"/>
        <v>0.46945340436407668</v>
      </c>
      <c r="AE124" s="60">
        <f t="shared" ca="1" si="52"/>
        <v>0.39958382363085243</v>
      </c>
      <c r="AF124" s="60">
        <f t="shared" ca="1" si="53"/>
        <v>0.43198315040028373</v>
      </c>
      <c r="AG124" s="60">
        <f t="shared" ca="1" si="54"/>
        <v>0.44849205513026497</v>
      </c>
      <c r="AH124" s="60">
        <f t="shared" ca="1" si="55"/>
        <v>0.36343813969029365</v>
      </c>
      <c r="AI124" s="60">
        <f t="shared" ca="1" si="56"/>
        <v>0.29373274916573039</v>
      </c>
      <c r="AJ124" s="60">
        <f t="shared" ca="1" si="57"/>
        <v>0.41970740416484809</v>
      </c>
      <c r="AK124" s="60">
        <f t="shared" ca="1" si="58"/>
        <v>0.26032806966456379</v>
      </c>
      <c r="AL124" s="60">
        <f t="shared" ca="1" si="59"/>
        <v>0.26824226038324744</v>
      </c>
      <c r="AM124" s="60">
        <f t="shared" ca="1" si="60"/>
        <v>0.28763114439600979</v>
      </c>
      <c r="AN124" s="60">
        <f t="shared" ca="1" si="61"/>
        <v>0.27333460431004458</v>
      </c>
      <c r="AO124" s="60">
        <f t="shared" ca="1" si="62"/>
        <v>0.55430316776487409</v>
      </c>
      <c r="AP124" s="60">
        <f t="shared" ca="1" si="63"/>
        <v>0.28596947380738141</v>
      </c>
      <c r="AQ124" s="60">
        <f t="shared" ca="1" si="64"/>
        <v>0.46019762816364418</v>
      </c>
      <c r="AR124" s="60">
        <f t="shared" ca="1" si="41"/>
        <v>0.42498653318317697</v>
      </c>
      <c r="AS124" s="60">
        <f t="shared" ca="1" si="42"/>
        <v>0.41625288237697528</v>
      </c>
      <c r="AT124" s="60">
        <f t="shared" ca="1" si="43"/>
        <v>0.46319728204800648</v>
      </c>
      <c r="AU124" s="60">
        <f t="shared" ca="1" si="44"/>
        <v>0.39888833059839834</v>
      </c>
      <c r="AV124" s="60">
        <f t="shared" ca="1" si="45"/>
        <v>0.17746441986683179</v>
      </c>
      <c r="AW124" s="60">
        <f t="shared" ca="1" si="46"/>
        <v>0.35377182541165575</v>
      </c>
      <c r="AX124" s="60">
        <f t="shared" ca="1" si="47"/>
        <v>0.51194716911909488</v>
      </c>
      <c r="AY124" s="60">
        <f t="shared" ca="1" si="48"/>
        <v>0.53645770871194987</v>
      </c>
      <c r="AZ124" s="60">
        <f t="shared" ca="1" si="49"/>
        <v>0.37187684164642215</v>
      </c>
      <c r="BA124" s="60"/>
      <c r="BB124" s="60"/>
      <c r="BC124" s="60"/>
      <c r="BD124" s="60"/>
      <c r="BE124" s="60"/>
      <c r="BF124" s="60"/>
      <c r="BG124" s="60"/>
      <c r="BH124" s="60"/>
      <c r="BI124" s="60"/>
      <c r="BJ124" s="60"/>
      <c r="BK124" s="60"/>
      <c r="BL124" s="60"/>
      <c r="BM124" s="60"/>
      <c r="BN124" s="60"/>
      <c r="BO124" s="60"/>
      <c r="BP124" s="60"/>
      <c r="BQ124" s="60"/>
      <c r="BR124" s="60"/>
      <c r="BS124" s="60"/>
      <c r="BT124" s="60"/>
      <c r="BU124" s="60"/>
      <c r="BV124" s="60"/>
      <c r="BW124" s="60"/>
      <c r="BX124" s="60"/>
    </row>
    <row r="125" spans="1:76">
      <c r="A125" s="1" t="str">
        <f t="shared" si="73"/>
        <v>161: Ocean's Eleven (2001)</v>
      </c>
      <c r="B125" s="26">
        <f>IF(correlations!B158&lt;&gt;0,'Modified Weights'!B$4,0)</f>
        <v>0.51761980439715483</v>
      </c>
      <c r="C125" s="26">
        <f>IF(correlations!C158&lt;&gt;0,'Modified Weights'!C$4,0)</f>
        <v>0.48860698263640312</v>
      </c>
      <c r="D125" s="26">
        <f>IF(correlations!D158&lt;&gt;0,'Modified Weights'!D$4,0)</f>
        <v>0.47097212266638172</v>
      </c>
      <c r="E125" s="26">
        <f>IF(correlations!E158&lt;&gt;0,'Modified Weights'!E$4,0)</f>
        <v>0.47497369617752921</v>
      </c>
      <c r="F125" s="26">
        <f>IF(correlations!F158&lt;&gt;0,'Modified Weights'!F$4,0)</f>
        <v>0.46411014776485626</v>
      </c>
      <c r="G125" s="26">
        <f>IF(correlations!G158&lt;&gt;0,'Modified Weights'!G$4,0)</f>
        <v>0</v>
      </c>
      <c r="H125" s="26">
        <f>IF(correlations!H158&lt;&gt;0,'Modified Weights'!H$4,0)</f>
        <v>0.40027450425381639</v>
      </c>
      <c r="I125" s="26">
        <f>IF(correlations!I158&lt;&gt;0,'Modified Weights'!I$4,0)</f>
        <v>0.31257295249758305</v>
      </c>
      <c r="J125" s="26">
        <f>IF(correlations!J158&lt;&gt;0,'Modified Weights'!J$4,0)</f>
        <v>0.47549485227568483</v>
      </c>
      <c r="K125" s="26">
        <f>IF(correlations!K158&lt;&gt;0,'Modified Weights'!K$4,0)</f>
        <v>0.26365446983714974</v>
      </c>
      <c r="L125" s="26">
        <f>IF(correlations!L158&lt;&gt;0,'Modified Weights'!L$4,0)</f>
        <v>0.28275572409412869</v>
      </c>
      <c r="M125" s="26">
        <f>IF(correlations!M158&lt;&gt;0,'Modified Weights'!M$4,0)</f>
        <v>0.28040224837668803</v>
      </c>
      <c r="N125" s="26">
        <f>IF(correlations!N158&lt;&gt;0,'Modified Weights'!N$4,0)</f>
        <v>0.31010409033155772</v>
      </c>
      <c r="O125" s="26">
        <f>IF(correlations!O158&lt;&gt;0,'Modified Weights'!O$4,0)</f>
        <v>0.56244873874488854</v>
      </c>
      <c r="P125" s="26">
        <f>IF(correlations!P158&lt;&gt;0,'Modified Weights'!P$4,0)</f>
        <v>0.30413903573293405</v>
      </c>
      <c r="Q125" s="26">
        <f>IF(correlations!Q158&lt;&gt;0,'Modified Weights'!Q$4,0)</f>
        <v>0.48860698263640312</v>
      </c>
      <c r="R125" s="26">
        <f>IF(correlations!R158&lt;&gt;0,'Modified Weights'!R$4,0)</f>
        <v>0.47097212266638172</v>
      </c>
      <c r="S125" s="26">
        <f>IF(correlations!S158&lt;&gt;0,'Modified Weights'!S$4,0)</f>
        <v>0.44902524381160436</v>
      </c>
      <c r="T125" s="26">
        <f>IF(correlations!T158&lt;&gt;0,'Modified Weights'!T$4,0)</f>
        <v>0.52599044278760332</v>
      </c>
      <c r="U125" s="26">
        <f>IF(correlations!U158&lt;&gt;0,'Modified Weights'!U$4,0)</f>
        <v>0.43899155441463594</v>
      </c>
      <c r="V125" s="26">
        <f>IF(correlations!V158&lt;&gt;0,'Modified Weights'!V$4,0)</f>
        <v>0</v>
      </c>
      <c r="W125" s="26">
        <f>IF(correlations!W158&lt;&gt;0,'Modified Weights'!W$4,0)</f>
        <v>0.40859237613621341</v>
      </c>
      <c r="X125" s="26">
        <f>IF(correlations!X158&lt;&gt;0,'Modified Weights'!X$4,0)</f>
        <v>0</v>
      </c>
      <c r="Y125" s="26">
        <f>IF(correlations!Y158&lt;&gt;0,'Modified Weights'!Y$4,0)</f>
        <v>0.54219187817609293</v>
      </c>
      <c r="Z125" s="26">
        <f>IF(correlations!Z158&lt;&gt;0,'Modified Weights'!Z$4,0)</f>
        <v>0.39006674934025765</v>
      </c>
      <c r="AA125" s="26"/>
      <c r="AB125" s="60">
        <f t="shared" ca="1" si="39"/>
        <v>0.48894349510360036</v>
      </c>
      <c r="AC125" s="60">
        <f t="shared" ca="1" si="50"/>
        <v>0.46929252707753355</v>
      </c>
      <c r="AD125" s="60">
        <f t="shared" ca="1" si="51"/>
        <v>0.46945340436407668</v>
      </c>
      <c r="AE125" s="60">
        <f t="shared" ca="1" si="52"/>
        <v>0.39958382363085243</v>
      </c>
      <c r="AF125" s="60">
        <f t="shared" ca="1" si="53"/>
        <v>0.43198315040028373</v>
      </c>
      <c r="AG125" s="60">
        <f t="shared" ca="1" si="54"/>
        <v>0.44849205513026497</v>
      </c>
      <c r="AH125" s="60">
        <f t="shared" ca="1" si="55"/>
        <v>0.36343813969029365</v>
      </c>
      <c r="AI125" s="60">
        <f t="shared" ca="1" si="56"/>
        <v>0.29373274916573039</v>
      </c>
      <c r="AJ125" s="60">
        <f t="shared" ca="1" si="57"/>
        <v>0.41970740416484809</v>
      </c>
      <c r="AK125" s="60">
        <f t="shared" ca="1" si="58"/>
        <v>0.26032806966456379</v>
      </c>
      <c r="AL125" s="60">
        <f t="shared" ca="1" si="59"/>
        <v>0.26824226038324744</v>
      </c>
      <c r="AM125" s="60">
        <f t="shared" ca="1" si="60"/>
        <v>0.28763114439600979</v>
      </c>
      <c r="AN125" s="60">
        <f t="shared" ca="1" si="61"/>
        <v>0.27333460431004458</v>
      </c>
      <c r="AO125" s="60">
        <f t="shared" ca="1" si="62"/>
        <v>0.55430316776487409</v>
      </c>
      <c r="AP125" s="60">
        <f t="shared" ca="1" si="63"/>
        <v>0.28596947380738141</v>
      </c>
      <c r="AQ125" s="60">
        <f t="shared" ca="1" si="64"/>
        <v>0.46019762816364418</v>
      </c>
      <c r="AR125" s="60">
        <f t="shared" ca="1" si="41"/>
        <v>0.42498653318317697</v>
      </c>
      <c r="AS125" s="60">
        <f t="shared" ca="1" si="42"/>
        <v>0.41625288237697528</v>
      </c>
      <c r="AT125" s="60">
        <f t="shared" ca="1" si="43"/>
        <v>0.46319728204800648</v>
      </c>
      <c r="AU125" s="60">
        <f t="shared" ca="1" si="44"/>
        <v>0.39888833059839834</v>
      </c>
      <c r="AV125" s="60">
        <f t="shared" ca="1" si="45"/>
        <v>0.17746441986683179</v>
      </c>
      <c r="AW125" s="60">
        <f t="shared" ca="1" si="46"/>
        <v>0.35377182541165575</v>
      </c>
      <c r="AX125" s="60">
        <f t="shared" ca="1" si="47"/>
        <v>0.51194716911909488</v>
      </c>
      <c r="AY125" s="60">
        <f t="shared" ca="1" si="48"/>
        <v>0.53645770871194987</v>
      </c>
      <c r="AZ125" s="60">
        <f t="shared" ca="1" si="49"/>
        <v>0.37187684164642215</v>
      </c>
      <c r="BA125" s="60"/>
      <c r="BB125" s="60"/>
      <c r="BC125" s="60"/>
      <c r="BD125" s="60"/>
      <c r="BE125" s="60"/>
      <c r="BF125" s="60"/>
      <c r="BG125" s="60"/>
      <c r="BH125" s="60"/>
      <c r="BI125" s="60"/>
      <c r="BJ125" s="60"/>
      <c r="BK125" s="60"/>
      <c r="BL125" s="60"/>
      <c r="BM125" s="60"/>
      <c r="BN125" s="60"/>
      <c r="BO125" s="60"/>
      <c r="BP125" s="60"/>
      <c r="BQ125" s="60"/>
      <c r="BR125" s="60"/>
      <c r="BS125" s="60"/>
      <c r="BT125" s="60"/>
      <c r="BU125" s="60"/>
      <c r="BV125" s="60"/>
      <c r="BW125" s="60"/>
      <c r="BX125" s="60"/>
    </row>
    <row r="126" spans="1:76">
      <c r="A126" s="1" t="str">
        <f t="shared" si="73"/>
        <v>161: Ocean's Eleven (2001)</v>
      </c>
      <c r="B126" s="26">
        <f>IF(correlations!B159&lt;&gt;0,'Modified Weights'!B$5,0)</f>
        <v>0.49300760515325925</v>
      </c>
      <c r="C126" s="26">
        <f>IF(correlations!C159&lt;&gt;0,'Modified Weights'!C$5,0)</f>
        <v>0</v>
      </c>
      <c r="D126" s="26">
        <f>IF(correlations!D159&lt;&gt;0,'Modified Weights'!D$5,0)</f>
        <v>0.46833329437099369</v>
      </c>
      <c r="E126" s="26">
        <f>IF(correlations!E159&lt;&gt;0,'Modified Weights'!E$5,0)</f>
        <v>0.46291004988627577</v>
      </c>
      <c r="F126" s="26">
        <f>IF(correlations!F159&lt;&gt;0,'Modified Weights'!F$5,0)</f>
        <v>0.43899155441463594</v>
      </c>
      <c r="G126" s="26">
        <f>IF(correlations!G159&lt;&gt;0,'Modified Weights'!G$5,0)</f>
        <v>0.46833329437099369</v>
      </c>
      <c r="H126" s="26">
        <f>IF(correlations!H159&lt;&gt;0,'Modified Weights'!H$5,0)</f>
        <v>0</v>
      </c>
      <c r="I126" s="26">
        <f>IF(correlations!I159&lt;&gt;0,'Modified Weights'!I$5,0)</f>
        <v>0.26424949075041737</v>
      </c>
      <c r="J126" s="26">
        <f>IF(correlations!J159&lt;&gt;0,'Modified Weights'!J$5,0)</f>
        <v>0</v>
      </c>
      <c r="K126" s="26">
        <f>IF(correlations!K159&lt;&gt;0,'Modified Weights'!K$5,0)</f>
        <v>0.25886569181649749</v>
      </c>
      <c r="L126" s="26">
        <f>IF(correlations!L159&lt;&gt;0,'Modified Weights'!L$5,0)</f>
        <v>0.27833468677407003</v>
      </c>
      <c r="M126" s="26">
        <f>IF(correlations!M159&lt;&gt;0,'Modified Weights'!M$5,0)</f>
        <v>0.26442478716072465</v>
      </c>
      <c r="N126" s="26">
        <f>IF(correlations!N159&lt;&gt;0,'Modified Weights'!N$5,0)</f>
        <v>0.290591240789001</v>
      </c>
      <c r="O126" s="26">
        <f>IF(correlations!O159&lt;&gt;0,'Modified Weights'!O$5,0)</f>
        <v>0.53906585139435703</v>
      </c>
      <c r="P126" s="26">
        <f>IF(correlations!P159&lt;&gt;0,'Modified Weights'!P$5,0)</f>
        <v>0.29682614716644024</v>
      </c>
      <c r="Q126" s="26">
        <f>IF(correlations!Q159&lt;&gt;0,'Modified Weights'!Q$5,0)</f>
        <v>0.47571090136593314</v>
      </c>
      <c r="R126" s="26">
        <f>IF(correlations!R159&lt;&gt;0,'Modified Weights'!R$5,0)</f>
        <v>0.45527378286540937</v>
      </c>
      <c r="S126" s="26">
        <f>IF(correlations!S159&lt;&gt;0,'Modified Weights'!S$5,0)</f>
        <v>0.42223642660835542</v>
      </c>
      <c r="T126" s="26">
        <f>IF(correlations!T159&lt;&gt;0,'Modified Weights'!T$5,0)</f>
        <v>0.42805472768971564</v>
      </c>
      <c r="U126" s="26">
        <f>IF(correlations!U159&lt;&gt;0,'Modified Weights'!U$5,0)</f>
        <v>0.40380887559327872</v>
      </c>
      <c r="V126" s="26">
        <f>IF(correlations!V159&lt;&gt;0,'Modified Weights'!V$5,0)</f>
        <v>0.14924669844661778</v>
      </c>
      <c r="W126" s="26">
        <f>IF(correlations!W159&lt;&gt;0,'Modified Weights'!W$5,0)</f>
        <v>0</v>
      </c>
      <c r="X126" s="26">
        <f>IF(correlations!X159&lt;&gt;0,'Modified Weights'!X$5,0)</f>
        <v>0.47497369617752921</v>
      </c>
      <c r="Y126" s="26">
        <f>IF(correlations!Y159&lt;&gt;0,'Modified Weights'!Y$5,0)</f>
        <v>0.47236055541883315</v>
      </c>
      <c r="Z126" s="26">
        <f>IF(correlations!Z159&lt;&gt;0,'Modified Weights'!Z$5,0)</f>
        <v>0.37985626502293046</v>
      </c>
      <c r="AA126" s="26"/>
      <c r="AB126" s="60">
        <f t="shared" ca="1" si="39"/>
        <v>0.48894349510360036</v>
      </c>
      <c r="AC126" s="60">
        <f t="shared" ca="1" si="50"/>
        <v>0.46929252707753355</v>
      </c>
      <c r="AD126" s="60">
        <f t="shared" ca="1" si="51"/>
        <v>0.46945340436407668</v>
      </c>
      <c r="AE126" s="60">
        <f t="shared" ca="1" si="52"/>
        <v>0.39958382363085243</v>
      </c>
      <c r="AF126" s="60">
        <f t="shared" ca="1" si="53"/>
        <v>0.43198315040028373</v>
      </c>
      <c r="AG126" s="60">
        <f t="shared" ca="1" si="54"/>
        <v>0.44849205513026497</v>
      </c>
      <c r="AH126" s="60">
        <f t="shared" ca="1" si="55"/>
        <v>0.36343813969029365</v>
      </c>
      <c r="AI126" s="60">
        <f t="shared" ca="1" si="56"/>
        <v>0.29373274916573039</v>
      </c>
      <c r="AJ126" s="60">
        <f t="shared" ca="1" si="57"/>
        <v>0.41970740416484809</v>
      </c>
      <c r="AK126" s="60">
        <f t="shared" ca="1" si="58"/>
        <v>0.26032806966456379</v>
      </c>
      <c r="AL126" s="60">
        <f t="shared" ca="1" si="59"/>
        <v>0.26824226038324744</v>
      </c>
      <c r="AM126" s="60">
        <f t="shared" ca="1" si="60"/>
        <v>0.28763114439600979</v>
      </c>
      <c r="AN126" s="60">
        <f t="shared" ca="1" si="61"/>
        <v>0.27333460431004458</v>
      </c>
      <c r="AO126" s="60">
        <f t="shared" ca="1" si="62"/>
        <v>0.55430316776487409</v>
      </c>
      <c r="AP126" s="60">
        <f t="shared" ca="1" si="63"/>
        <v>0.28596947380738141</v>
      </c>
      <c r="AQ126" s="60">
        <f t="shared" ca="1" si="64"/>
        <v>0.46019762816364418</v>
      </c>
      <c r="AR126" s="60">
        <f t="shared" ca="1" si="41"/>
        <v>0.42498653318317697</v>
      </c>
      <c r="AS126" s="60">
        <f t="shared" ca="1" si="42"/>
        <v>0.41625288237697528</v>
      </c>
      <c r="AT126" s="60">
        <f t="shared" ca="1" si="43"/>
        <v>0.46319728204800648</v>
      </c>
      <c r="AU126" s="60">
        <f t="shared" ca="1" si="44"/>
        <v>0.39888833059839834</v>
      </c>
      <c r="AV126" s="60">
        <f t="shared" ca="1" si="45"/>
        <v>0.17746441986683179</v>
      </c>
      <c r="AW126" s="60">
        <f t="shared" ca="1" si="46"/>
        <v>0.35377182541165575</v>
      </c>
      <c r="AX126" s="60">
        <f t="shared" ca="1" si="47"/>
        <v>0.51194716911909488</v>
      </c>
      <c r="AY126" s="60">
        <f t="shared" ca="1" si="48"/>
        <v>0.53645770871194987</v>
      </c>
      <c r="AZ126" s="60">
        <f t="shared" ca="1" si="49"/>
        <v>0.37187684164642215</v>
      </c>
      <c r="BA126" s="60"/>
      <c r="BB126" s="60"/>
      <c r="BC126" s="60"/>
      <c r="BD126" s="60"/>
      <c r="BE126" s="60"/>
      <c r="BF126" s="60"/>
      <c r="BG126" s="60"/>
      <c r="BH126" s="60"/>
      <c r="BI126" s="60"/>
      <c r="BJ126" s="60"/>
      <c r="BK126" s="60"/>
      <c r="BL126" s="60"/>
      <c r="BM126" s="60"/>
      <c r="BN126" s="60"/>
      <c r="BO126" s="60"/>
      <c r="BP126" s="60"/>
      <c r="BQ126" s="60"/>
      <c r="BR126" s="60"/>
      <c r="BS126" s="60"/>
      <c r="BT126" s="60"/>
      <c r="BU126" s="60"/>
      <c r="BV126" s="60"/>
      <c r="BW126" s="60"/>
      <c r="BX126" s="60"/>
    </row>
    <row r="127" spans="1:76">
      <c r="A127" s="1" t="str">
        <f t="shared" si="73"/>
        <v>161: Ocean's Eleven (2001)</v>
      </c>
      <c r="B127" s="26">
        <f>IF(correlations!B160&lt;&gt;0,'Modified Weights'!B$6,0)</f>
        <v>0.48053660218278615</v>
      </c>
      <c r="C127" s="26">
        <f>IF(correlations!C160&lt;&gt;0,'Modified Weights'!C$6,0)</f>
        <v>0.41443820151070604</v>
      </c>
      <c r="D127" s="26">
        <f>IF(correlations!D160&lt;&gt;0,'Modified Weights'!D$6,0)</f>
        <v>0.37322578372742299</v>
      </c>
      <c r="E127" s="26">
        <f>IF(correlations!E160&lt;&gt;0,'Modified Weights'!E$6,0)</f>
        <v>0.28275572409412869</v>
      </c>
      <c r="F127" s="26">
        <f>IF(correlations!F160&lt;&gt;0,'Modified Weights'!F$6,0)</f>
        <v>0.40027450425381639</v>
      </c>
      <c r="G127" s="26">
        <f>IF(correlations!G160&lt;&gt;0,'Modified Weights'!G$6,0)</f>
        <v>0.39943642888722536</v>
      </c>
      <c r="H127" s="26">
        <f>IF(correlations!H160&lt;&gt;0,'Modified Weights'!H$6,0)</f>
        <v>0.2271298649307886</v>
      </c>
      <c r="I127" s="26">
        <f>IF(correlations!I160&lt;&gt;0,'Modified Weights'!I$6,0)</f>
        <v>0</v>
      </c>
      <c r="J127" s="26">
        <f>IF(correlations!J160&lt;&gt;0,'Modified Weights'!J$6,0)</f>
        <v>0.36756756756756787</v>
      </c>
      <c r="K127" s="26">
        <f>IF(correlations!K160&lt;&gt;0,'Modified Weights'!K$6,0)</f>
        <v>0.25252866387786765</v>
      </c>
      <c r="L127" s="26">
        <f>IF(correlations!L160&lt;&gt;0,'Modified Weights'!L$6,0)</f>
        <v>0.2685953793136418</v>
      </c>
      <c r="M127" s="26">
        <f>IF(correlations!M160&lt;&gt;0,'Modified Weights'!M$6,0)</f>
        <v>0</v>
      </c>
      <c r="N127" s="26">
        <f>IF(correlations!N160&lt;&gt;0,'Modified Weights'!N$6,0)</f>
        <v>0.26126836282372301</v>
      </c>
      <c r="O127" s="26">
        <f>IF(correlations!O160&lt;&gt;0,'Modified Weights'!O$6,0)</f>
        <v>0.52599044278760332</v>
      </c>
      <c r="P127" s="26">
        <f>IF(correlations!P160&lt;&gt;0,'Modified Weights'!P$6,0)</f>
        <v>0.28039233696684568</v>
      </c>
      <c r="Q127" s="26">
        <f>IF(correlations!Q160&lt;&gt;0,'Modified Weights'!Q$6,0)</f>
        <v>0</v>
      </c>
      <c r="R127" s="26">
        <f>IF(correlations!R160&lt;&gt;0,'Modified Weights'!R$6,0)</f>
        <v>0.39943642888722536</v>
      </c>
      <c r="S127" s="26">
        <f>IF(correlations!S160&lt;&gt;0,'Modified Weights'!S$6,0)</f>
        <v>0.37267558897264119</v>
      </c>
      <c r="T127" s="26">
        <f>IF(correlations!T160&lt;&gt;0,'Modified Weights'!T$6,0)</f>
        <v>0.40704352695380308</v>
      </c>
      <c r="U127" s="26">
        <f>IF(correlations!U160&lt;&gt;0,'Modified Weights'!U$6,0)</f>
        <v>0</v>
      </c>
      <c r="V127" s="26">
        <f>IF(correlations!V160&lt;&gt;0,'Modified Weights'!V$6,0)</f>
        <v>0.14601110225769576</v>
      </c>
      <c r="W127" s="26">
        <f>IF(correlations!W160&lt;&gt;0,'Modified Weights'!W$6,0)</f>
        <v>0.26252037536330569</v>
      </c>
      <c r="X127" s="26">
        <f>IF(correlations!X160&lt;&gt;0,'Modified Weights'!X$6,0)</f>
        <v>0.45527378286540937</v>
      </c>
      <c r="Y127" s="26">
        <f>IF(correlations!Y160&lt;&gt;0,'Modified Weights'!Y$6,0)</f>
        <v>0.46411014776485626</v>
      </c>
      <c r="Z127" s="26">
        <f>IF(correlations!Z160&lt;&gt;0,'Modified Weights'!Z$6,0)</f>
        <v>0.37426379831369133</v>
      </c>
      <c r="AA127" s="26"/>
      <c r="AB127" s="60">
        <f t="shared" ca="1" si="39"/>
        <v>0.48894349510360036</v>
      </c>
      <c r="AC127" s="60">
        <f t="shared" ca="1" si="50"/>
        <v>0.46929252707753355</v>
      </c>
      <c r="AD127" s="60">
        <f t="shared" ca="1" si="51"/>
        <v>0.46945340436407668</v>
      </c>
      <c r="AE127" s="60">
        <f t="shared" ca="1" si="52"/>
        <v>0.39958382363085243</v>
      </c>
      <c r="AF127" s="60">
        <f t="shared" ca="1" si="53"/>
        <v>0.43198315040028373</v>
      </c>
      <c r="AG127" s="60">
        <f t="shared" ca="1" si="54"/>
        <v>0.44849205513026497</v>
      </c>
      <c r="AH127" s="60">
        <f t="shared" ca="1" si="55"/>
        <v>0.36343813969029365</v>
      </c>
      <c r="AI127" s="60">
        <f t="shared" ca="1" si="56"/>
        <v>0.29373274916573039</v>
      </c>
      <c r="AJ127" s="60">
        <f t="shared" ca="1" si="57"/>
        <v>0.41970740416484809</v>
      </c>
      <c r="AK127" s="60">
        <f t="shared" ca="1" si="58"/>
        <v>0.26032806966456379</v>
      </c>
      <c r="AL127" s="60">
        <f t="shared" ca="1" si="59"/>
        <v>0.26824226038324744</v>
      </c>
      <c r="AM127" s="60">
        <f t="shared" ca="1" si="60"/>
        <v>0.28763114439600979</v>
      </c>
      <c r="AN127" s="60">
        <f t="shared" ca="1" si="61"/>
        <v>0.27333460431004458</v>
      </c>
      <c r="AO127" s="60">
        <f t="shared" ca="1" si="62"/>
        <v>0.55430316776487409</v>
      </c>
      <c r="AP127" s="60">
        <f t="shared" ca="1" si="63"/>
        <v>0.28596947380738141</v>
      </c>
      <c r="AQ127" s="60">
        <f t="shared" ca="1" si="64"/>
        <v>0.46019762816364418</v>
      </c>
      <c r="AR127" s="60">
        <f t="shared" ca="1" si="41"/>
        <v>0.42498653318317697</v>
      </c>
      <c r="AS127" s="60">
        <f t="shared" ca="1" si="42"/>
        <v>0.41625288237697528</v>
      </c>
      <c r="AT127" s="60">
        <f t="shared" ca="1" si="43"/>
        <v>0.46319728204800648</v>
      </c>
      <c r="AU127" s="60">
        <f t="shared" ca="1" si="44"/>
        <v>0.39888833059839834</v>
      </c>
      <c r="AV127" s="60">
        <f t="shared" ca="1" si="45"/>
        <v>0.17746441986683179</v>
      </c>
      <c r="AW127" s="60">
        <f t="shared" ca="1" si="46"/>
        <v>0.35377182541165575</v>
      </c>
      <c r="AX127" s="60">
        <f t="shared" ca="1" si="47"/>
        <v>0.51194716911909488</v>
      </c>
      <c r="AY127" s="60">
        <f t="shared" ca="1" si="48"/>
        <v>0.53645770871194987</v>
      </c>
      <c r="AZ127" s="60">
        <f t="shared" ca="1" si="49"/>
        <v>0.37187684164642215</v>
      </c>
      <c r="BA127" s="60"/>
      <c r="BB127" s="60"/>
      <c r="BC127" s="60"/>
      <c r="BD127" s="60"/>
      <c r="BE127" s="60"/>
      <c r="BF127" s="60"/>
      <c r="BG127" s="60"/>
      <c r="BH127" s="60"/>
      <c r="BI127" s="60"/>
      <c r="BJ127" s="60"/>
      <c r="BK127" s="60"/>
      <c r="BL127" s="60"/>
      <c r="BM127" s="60"/>
      <c r="BN127" s="60"/>
      <c r="BO127" s="60"/>
      <c r="BP127" s="60"/>
      <c r="BQ127" s="60"/>
      <c r="BR127" s="60"/>
      <c r="BS127" s="60"/>
      <c r="BT127" s="60"/>
      <c r="BU127" s="60"/>
      <c r="BV127" s="60"/>
      <c r="BW127" s="60"/>
      <c r="BX127" s="60"/>
    </row>
    <row r="128" spans="1:76">
      <c r="A128" s="21" t="s">
        <v>23</v>
      </c>
      <c r="B128" s="26">
        <f>IF(correlations!B161&lt;&gt;0,'Modified Weights'!B$7,0)</f>
        <v>0.46460996868120108</v>
      </c>
      <c r="C128" s="26">
        <f>IF(correlations!C161&lt;&gt;0,'Modified Weights'!C$7,0)</f>
        <v>0</v>
      </c>
      <c r="D128" s="26">
        <f>IF(correlations!D161&lt;&gt;0,'Modified Weights'!D$7,0)</f>
        <v>0.36756756756756787</v>
      </c>
      <c r="E128" s="26">
        <f>IF(correlations!E161&lt;&gt;0,'Modified Weights'!E$7,0)</f>
        <v>0.25965984359917371</v>
      </c>
      <c r="F128" s="26">
        <f>IF(correlations!F161&lt;&gt;0,'Modified Weights'!F$7,0)</f>
        <v>0.37985626502293046</v>
      </c>
      <c r="G128" s="26">
        <f>IF(correlations!G161&lt;&gt;0,'Modified Weights'!G$7,0)</f>
        <v>0</v>
      </c>
      <c r="H128" s="26">
        <f>IF(correlations!H161&lt;&gt;0,'Modified Weights'!H$7,0)</f>
        <v>0.19365960183726966</v>
      </c>
      <c r="I128" s="26">
        <f>IF(correlations!I161&lt;&gt;0,'Modified Weights'!I$7,0)</f>
        <v>0.21476007349626267</v>
      </c>
      <c r="J128" s="26">
        <f>IF(correlations!J161&lt;&gt;0,'Modified Weights'!J$7,0)</f>
        <v>0.36005629545020651</v>
      </c>
      <c r="K128" s="26">
        <f>IF(correlations!K161&lt;&gt;0,'Modified Weights'!K$7,0)</f>
        <v>0.21087949693739588</v>
      </c>
      <c r="L128" s="26">
        <f>IF(correlations!L161&lt;&gt;0,'Modified Weights'!L$7,0)</f>
        <v>0.24328325135114928</v>
      </c>
      <c r="M128" s="26">
        <f>IF(correlations!M161&lt;&gt;0,'Modified Weights'!M$7,0)</f>
        <v>0.19710516591041297</v>
      </c>
      <c r="N128" s="26">
        <f>IF(correlations!N161&lt;&gt;0,'Modified Weights'!N$7,0)</f>
        <v>0</v>
      </c>
      <c r="O128" s="26">
        <f>IF(correlations!O161&lt;&gt;0,'Modified Weights'!O$7,0)</f>
        <v>0</v>
      </c>
      <c r="P128" s="26">
        <f>IF(correlations!P161&lt;&gt;0,'Modified Weights'!P$7,0)</f>
        <v>0.26252037536330569</v>
      </c>
      <c r="Q128" s="26">
        <f>IF(correlations!Q161&lt;&gt;0,'Modified Weights'!Q$7,0)</f>
        <v>0.37322578372742299</v>
      </c>
      <c r="R128" s="26">
        <f>IF(correlations!R161&lt;&gt;0,'Modified Weights'!R$7,0)</f>
        <v>0.37426379831369133</v>
      </c>
      <c r="S128" s="26">
        <f>IF(correlations!S161&lt;&gt;0,'Modified Weights'!S$7,0)</f>
        <v>0.36064387194709613</v>
      </c>
      <c r="T128" s="26">
        <f>IF(correlations!T161&lt;&gt;0,'Modified Weights'!T$7,0)</f>
        <v>0.40380887559327872</v>
      </c>
      <c r="U128" s="26">
        <f>IF(correlations!U161&lt;&gt;0,'Modified Weights'!U$7,0)</f>
        <v>0.28039233696684568</v>
      </c>
      <c r="V128" s="26">
        <f>IF(correlations!V161&lt;&gt;0,'Modified Weights'!V$7,0)</f>
        <v>0.14367186460137429</v>
      </c>
      <c r="W128" s="26">
        <f>IF(correlations!W161&lt;&gt;0,'Modified Weights'!W$7,0)</f>
        <v>0.24072770522228643</v>
      </c>
      <c r="X128" s="26">
        <f>IF(correlations!X161&lt;&gt;0,'Modified Weights'!X$7,0)</f>
        <v>0</v>
      </c>
      <c r="Y128" s="26">
        <f>IF(correlations!Y161&lt;&gt;0,'Modified Weights'!Y$7,0)</f>
        <v>0</v>
      </c>
      <c r="Z128" s="26">
        <f>IF(correlations!Z161&lt;&gt;0,'Modified Weights'!Z$7,0)</f>
        <v>0</v>
      </c>
      <c r="AA128" s="26"/>
      <c r="AB128" s="60">
        <f t="shared" ca="1" si="39"/>
        <v>0.51110620343132906</v>
      </c>
      <c r="AC128" s="60">
        <f t="shared" ca="1" si="50"/>
        <v>0.49109738266321568</v>
      </c>
      <c r="AD128" s="60">
        <f t="shared" ca="1" si="51"/>
        <v>0.4690737247885004</v>
      </c>
      <c r="AE128" s="60">
        <f t="shared" ca="1" si="52"/>
        <v>0.27120778384665123</v>
      </c>
      <c r="AF128" s="60">
        <f t="shared" ca="1" si="53"/>
        <v>0.43023104939669565</v>
      </c>
      <c r="AG128" s="60">
        <f t="shared" ca="1" si="54"/>
        <v>0.46894519155085873</v>
      </c>
      <c r="AH128" s="60">
        <f t="shared" ca="1" si="55"/>
        <v>0.30633345864043965</v>
      </c>
      <c r="AI128" s="60">
        <f t="shared" ca="1" si="56"/>
        <v>0.25520046158053933</v>
      </c>
      <c r="AJ128" s="60">
        <f t="shared" ca="1" si="57"/>
        <v>0.36381193150888719</v>
      </c>
      <c r="AK128" s="60">
        <f t="shared" ca="1" si="58"/>
        <v>0.2597067288897239</v>
      </c>
      <c r="AL128" s="60">
        <f t="shared" ca="1" si="59"/>
        <v>0.27481719438745805</v>
      </c>
      <c r="AM128" s="60">
        <f t="shared" ca="1" si="60"/>
        <v>0.28061064829238136</v>
      </c>
      <c r="AN128" s="60">
        <f t="shared" ca="1" si="61"/>
        <v>0.29178623777126927</v>
      </c>
      <c r="AO128" s="60">
        <f t="shared" ca="1" si="62"/>
        <v>0.57785741593459905</v>
      </c>
      <c r="AP128" s="60">
        <f t="shared" ca="1" si="63"/>
        <v>0.2799129531655305</v>
      </c>
      <c r="AQ128" s="60">
        <f t="shared" ca="1" si="64"/>
        <v>0.46019762816364418</v>
      </c>
      <c r="AR128" s="60">
        <f t="shared" ca="1" si="41"/>
        <v>0.38685011360045835</v>
      </c>
      <c r="AS128" s="60">
        <f t="shared" ca="1" si="42"/>
        <v>0.39411490157711393</v>
      </c>
      <c r="AT128" s="60">
        <f t="shared" ca="1" si="43"/>
        <v>0.41296904341226587</v>
      </c>
      <c r="AU128" s="60">
        <f t="shared" ca="1" si="44"/>
        <v>0.38027131666276937</v>
      </c>
      <c r="AV128" s="60">
        <f t="shared" ca="1" si="45"/>
        <v>0.15592353827308153</v>
      </c>
      <c r="AW128" s="60">
        <f t="shared" ca="1" si="46"/>
        <v>0.3068881206439284</v>
      </c>
      <c r="AX128" s="60">
        <f t="shared" ca="1" si="47"/>
        <v>0.53523882771021702</v>
      </c>
      <c r="AY128" s="60">
        <f t="shared" ca="1" si="48"/>
        <v>0.4928875271199275</v>
      </c>
      <c r="AZ128" s="60">
        <f t="shared" ca="1" si="49"/>
        <v>0.40181445104417018</v>
      </c>
      <c r="BA128" s="60"/>
      <c r="BB128" s="60"/>
      <c r="BC128" s="60"/>
      <c r="BD128" s="60"/>
      <c r="BE128" s="60"/>
      <c r="BF128" s="60"/>
      <c r="BG128" s="60"/>
      <c r="BH128" s="60"/>
      <c r="BI128" s="60"/>
      <c r="BJ128" s="60"/>
      <c r="BK128" s="60"/>
      <c r="BL128" s="60"/>
      <c r="BM128" s="60"/>
      <c r="BN128" s="60"/>
      <c r="BO128" s="60"/>
      <c r="BP128" s="60"/>
      <c r="BQ128" s="60"/>
      <c r="BR128" s="60"/>
      <c r="BS128" s="60"/>
      <c r="BT128" s="60"/>
      <c r="BU128" s="60"/>
      <c r="BV128" s="60"/>
      <c r="BW128" s="60"/>
      <c r="BX128" s="60"/>
    </row>
    <row r="129" spans="1:76">
      <c r="A129" s="1" t="str">
        <f t="shared" ref="A129:A132" si="74">A128</f>
        <v>180: Minority Report (2002)</v>
      </c>
      <c r="B129" s="26">
        <f>IF(correlations!B162&lt;&gt;0,'Modified Weights'!B$3,0)</f>
        <v>0.55108883721563151</v>
      </c>
      <c r="C129" s="26">
        <f>IF(correlations!C162&lt;&gt;0,'Modified Weights'!C$3,0)</f>
        <v>0.56244873874488854</v>
      </c>
      <c r="D129" s="26">
        <f>IF(correlations!D162&lt;&gt;0,'Modified Weights'!D$3,0)</f>
        <v>0.66716825348801723</v>
      </c>
      <c r="E129" s="26">
        <f>IF(correlations!E162&lt;&gt;0,'Modified Weights'!E$3,0)</f>
        <v>0</v>
      </c>
      <c r="F129" s="26">
        <f>IF(correlations!F162&lt;&gt;0,'Modified Weights'!F$3,0)</f>
        <v>0.47668328054517961</v>
      </c>
      <c r="G129" s="26">
        <f>IF(correlations!G162&lt;&gt;0,'Modified Weights'!G$3,0)</f>
        <v>0.53906585139435703</v>
      </c>
      <c r="H129" s="26">
        <f>IF(correlations!H162&lt;&gt;0,'Modified Weights'!H$3,0)</f>
        <v>0.46291004988627577</v>
      </c>
      <c r="I129" s="26">
        <f>IF(correlations!I162&lt;&gt;0,'Modified Weights'!I$3,0)</f>
        <v>0</v>
      </c>
      <c r="J129" s="26">
        <f>IF(correlations!J162&lt;&gt;0,'Modified Weights'!J$3,0)</f>
        <v>0</v>
      </c>
      <c r="K129" s="26">
        <f>IF(correlations!K162&lt;&gt;0,'Modified Weights'!K$3,0)</f>
        <v>0.31571202585390812</v>
      </c>
      <c r="L129" s="26">
        <f>IF(correlations!L162&lt;&gt;0,'Modified Weights'!L$3,0)</f>
        <v>0.31257295249758305</v>
      </c>
      <c r="M129" s="26">
        <f>IF(correlations!M162&lt;&gt;0,'Modified Weights'!M$3,0)</f>
        <v>0.40859237613621341</v>
      </c>
      <c r="N129" s="26">
        <f>IF(correlations!N162&lt;&gt;0,'Modified Weights'!N$3,0)</f>
        <v>0.32349910970108381</v>
      </c>
      <c r="O129" s="26">
        <f>IF(correlations!O162&lt;&gt;0,'Modified Weights'!O$3,0)</f>
        <v>0.66851595362183669</v>
      </c>
      <c r="P129" s="26">
        <f>IF(correlations!P162&lt;&gt;0,'Modified Weights'!P$3,0)</f>
        <v>0</v>
      </c>
      <c r="Q129" s="26">
        <f>IF(correlations!Q162&lt;&gt;0,'Modified Weights'!Q$3,0)</f>
        <v>0.50324684492481753</v>
      </c>
      <c r="R129" s="26">
        <f>IF(correlations!R162&lt;&gt;0,'Modified Weights'!R$3,0)</f>
        <v>0</v>
      </c>
      <c r="S129" s="26">
        <f>IF(correlations!S162&lt;&gt;0,'Modified Weights'!S$3,0)</f>
        <v>0</v>
      </c>
      <c r="T129" s="26">
        <f>IF(correlations!T162&lt;&gt;0,'Modified Weights'!T$3,0)</f>
        <v>0</v>
      </c>
      <c r="U129" s="26">
        <f>IF(correlations!U162&lt;&gt;0,'Modified Weights'!U$3,0)</f>
        <v>0.47236055541883315</v>
      </c>
      <c r="V129" s="26">
        <f>IF(correlations!V162&lt;&gt;0,'Modified Weights'!V$3,0)</f>
        <v>0</v>
      </c>
      <c r="W129" s="26">
        <f>IF(correlations!W162&lt;&gt;0,'Modified Weights'!W$3,0)</f>
        <v>0</v>
      </c>
      <c r="X129" s="26">
        <f>IF(correlations!X162&lt;&gt;0,'Modified Weights'!X$3,0)</f>
        <v>0.66851595362183669</v>
      </c>
      <c r="Y129" s="26">
        <f>IF(correlations!Y162&lt;&gt;0,'Modified Weights'!Y$3,0)</f>
        <v>0</v>
      </c>
      <c r="Z129" s="26">
        <f>IF(correlations!Z162&lt;&gt;0,'Modified Weights'!Z$3,0)</f>
        <v>0.43552033876932245</v>
      </c>
      <c r="AA129" s="26"/>
      <c r="AB129" s="60">
        <f t="shared" ca="1" si="39"/>
        <v>0.51110620343132906</v>
      </c>
      <c r="AC129" s="60">
        <f t="shared" ca="1" si="50"/>
        <v>0.49109738266321568</v>
      </c>
      <c r="AD129" s="60">
        <f t="shared" ca="1" si="51"/>
        <v>0.4690737247885004</v>
      </c>
      <c r="AE129" s="60">
        <f t="shared" ca="1" si="52"/>
        <v>0.27120778384665123</v>
      </c>
      <c r="AF129" s="60">
        <f t="shared" ca="1" si="53"/>
        <v>0.43023104939669565</v>
      </c>
      <c r="AG129" s="60">
        <f t="shared" ca="1" si="54"/>
        <v>0.46894519155085873</v>
      </c>
      <c r="AH129" s="60">
        <f t="shared" ca="1" si="55"/>
        <v>0.30633345864043965</v>
      </c>
      <c r="AI129" s="60">
        <f t="shared" ca="1" si="56"/>
        <v>0.25520046158053933</v>
      </c>
      <c r="AJ129" s="60">
        <f t="shared" ca="1" si="57"/>
        <v>0.36381193150888719</v>
      </c>
      <c r="AK129" s="60">
        <f t="shared" ca="1" si="58"/>
        <v>0.2597067288897239</v>
      </c>
      <c r="AL129" s="60">
        <f t="shared" ca="1" si="59"/>
        <v>0.27481719438745805</v>
      </c>
      <c r="AM129" s="60">
        <f t="shared" ca="1" si="60"/>
        <v>0.28061064829238136</v>
      </c>
      <c r="AN129" s="60">
        <f t="shared" ca="1" si="61"/>
        <v>0.29178623777126927</v>
      </c>
      <c r="AO129" s="60">
        <f t="shared" ca="1" si="62"/>
        <v>0.57785741593459905</v>
      </c>
      <c r="AP129" s="60">
        <f t="shared" ca="1" si="63"/>
        <v>0.2799129531655305</v>
      </c>
      <c r="AQ129" s="60">
        <f t="shared" ca="1" si="64"/>
        <v>0.46019762816364418</v>
      </c>
      <c r="AR129" s="60">
        <f t="shared" ca="1" si="41"/>
        <v>0.38685011360045835</v>
      </c>
      <c r="AS129" s="60">
        <f t="shared" ca="1" si="42"/>
        <v>0.39411490157711393</v>
      </c>
      <c r="AT129" s="60">
        <f t="shared" ca="1" si="43"/>
        <v>0.41296904341226587</v>
      </c>
      <c r="AU129" s="60">
        <f t="shared" ca="1" si="44"/>
        <v>0.38027131666276937</v>
      </c>
      <c r="AV129" s="60">
        <f t="shared" ca="1" si="45"/>
        <v>0.15592353827308153</v>
      </c>
      <c r="AW129" s="60">
        <f t="shared" ca="1" si="46"/>
        <v>0.3068881206439284</v>
      </c>
      <c r="AX129" s="60">
        <f t="shared" ca="1" si="47"/>
        <v>0.53523882771021702</v>
      </c>
      <c r="AY129" s="60">
        <f t="shared" ca="1" si="48"/>
        <v>0.4928875271199275</v>
      </c>
      <c r="AZ129" s="60">
        <f t="shared" ca="1" si="49"/>
        <v>0.40181445104417018</v>
      </c>
      <c r="BA129" s="60"/>
      <c r="BB129" s="60"/>
      <c r="BC129" s="60"/>
      <c r="BD129" s="60"/>
      <c r="BE129" s="60"/>
      <c r="BF129" s="60"/>
      <c r="BG129" s="60"/>
      <c r="BH129" s="60"/>
      <c r="BI129" s="60"/>
      <c r="BJ129" s="60"/>
      <c r="BK129" s="60"/>
      <c r="BL129" s="60"/>
      <c r="BM129" s="60"/>
      <c r="BN129" s="60"/>
      <c r="BO129" s="60"/>
      <c r="BP129" s="60"/>
      <c r="BQ129" s="60"/>
      <c r="BR129" s="60"/>
      <c r="BS129" s="60"/>
      <c r="BT129" s="60"/>
      <c r="BU129" s="60"/>
      <c r="BV129" s="60"/>
      <c r="BW129" s="60"/>
      <c r="BX129" s="60"/>
    </row>
    <row r="130" spans="1:76">
      <c r="A130" s="1" t="str">
        <f t="shared" si="74"/>
        <v>180: Minority Report (2002)</v>
      </c>
      <c r="B130" s="26">
        <f>IF(correlations!B163&lt;&gt;0,'Modified Weights'!B$4,0)</f>
        <v>0.51761980439715483</v>
      </c>
      <c r="C130" s="26">
        <f>IF(correlations!C163&lt;&gt;0,'Modified Weights'!C$4,0)</f>
        <v>0.48860698263640312</v>
      </c>
      <c r="D130" s="26">
        <f>IF(correlations!D163&lt;&gt;0,'Modified Weights'!D$4,0)</f>
        <v>0</v>
      </c>
      <c r="E130" s="26">
        <f>IF(correlations!E163&lt;&gt;0,'Modified Weights'!E$4,0)</f>
        <v>0</v>
      </c>
      <c r="F130" s="26">
        <f>IF(correlations!F163&lt;&gt;0,'Modified Weights'!F$4,0)</f>
        <v>0.46411014776485626</v>
      </c>
      <c r="G130" s="26">
        <f>IF(correlations!G163&lt;&gt;0,'Modified Weights'!G$4,0)</f>
        <v>0</v>
      </c>
      <c r="H130" s="26">
        <f>IF(correlations!H163&lt;&gt;0,'Modified Weights'!H$4,0)</f>
        <v>0.40027450425381639</v>
      </c>
      <c r="I130" s="26">
        <f>IF(correlations!I163&lt;&gt;0,'Modified Weights'!I$4,0)</f>
        <v>0.31257295249758305</v>
      </c>
      <c r="J130" s="26">
        <f>IF(correlations!J163&lt;&gt;0,'Modified Weights'!J$4,0)</f>
        <v>0</v>
      </c>
      <c r="K130" s="26">
        <f>IF(correlations!K163&lt;&gt;0,'Modified Weights'!K$4,0)</f>
        <v>0</v>
      </c>
      <c r="L130" s="26">
        <f>IF(correlations!L163&lt;&gt;0,'Modified Weights'!L$4,0)</f>
        <v>0</v>
      </c>
      <c r="M130" s="26">
        <f>IF(correlations!M163&lt;&gt;0,'Modified Weights'!M$4,0)</f>
        <v>0.28040224837668803</v>
      </c>
      <c r="N130" s="26">
        <f>IF(correlations!N163&lt;&gt;0,'Modified Weights'!N$4,0)</f>
        <v>0</v>
      </c>
      <c r="O130" s="26">
        <f>IF(correlations!O163&lt;&gt;0,'Modified Weights'!O$4,0)</f>
        <v>0</v>
      </c>
      <c r="P130" s="26">
        <f>IF(correlations!P163&lt;&gt;0,'Modified Weights'!P$4,0)</f>
        <v>0</v>
      </c>
      <c r="Q130" s="26">
        <f>IF(correlations!Q163&lt;&gt;0,'Modified Weights'!Q$4,0)</f>
        <v>0.48860698263640312</v>
      </c>
      <c r="R130" s="26">
        <f>IF(correlations!R163&lt;&gt;0,'Modified Weights'!R$4,0)</f>
        <v>0</v>
      </c>
      <c r="S130" s="26">
        <f>IF(correlations!S163&lt;&gt;0,'Modified Weights'!S$4,0)</f>
        <v>0.44902524381160436</v>
      </c>
      <c r="T130" s="26">
        <f>IF(correlations!T163&lt;&gt;0,'Modified Weights'!T$4,0)</f>
        <v>0</v>
      </c>
      <c r="U130" s="26">
        <f>IF(correlations!U163&lt;&gt;0,'Modified Weights'!U$4,0)</f>
        <v>0.43899155441463594</v>
      </c>
      <c r="V130" s="26">
        <f>IF(correlations!V163&lt;&gt;0,'Modified Weights'!V$4,0)</f>
        <v>0.17808764796017454</v>
      </c>
      <c r="W130" s="26">
        <f>IF(correlations!W163&lt;&gt;0,'Modified Weights'!W$4,0)</f>
        <v>0.40859237613621341</v>
      </c>
      <c r="X130" s="26">
        <f>IF(correlations!X163&lt;&gt;0,'Modified Weights'!X$4,0)</f>
        <v>0.54219187817609293</v>
      </c>
      <c r="Y130" s="26">
        <f>IF(correlations!Y163&lt;&gt;0,'Modified Weights'!Y$4,0)</f>
        <v>0.54219187817609293</v>
      </c>
      <c r="Z130" s="26">
        <f>IF(correlations!Z163&lt;&gt;0,'Modified Weights'!Z$4,0)</f>
        <v>0.39006674934025765</v>
      </c>
      <c r="AA130" s="26"/>
      <c r="AB130" s="60">
        <f t="shared" ca="1" si="39"/>
        <v>0.51110620343132906</v>
      </c>
      <c r="AC130" s="60">
        <f t="shared" ca="1" si="50"/>
        <v>0.49109738266321568</v>
      </c>
      <c r="AD130" s="60">
        <f t="shared" ca="1" si="51"/>
        <v>0.4690737247885004</v>
      </c>
      <c r="AE130" s="60">
        <f t="shared" ca="1" si="52"/>
        <v>0.27120778384665123</v>
      </c>
      <c r="AF130" s="60">
        <f t="shared" ca="1" si="53"/>
        <v>0.43023104939669565</v>
      </c>
      <c r="AG130" s="60">
        <f t="shared" ca="1" si="54"/>
        <v>0.46894519155085873</v>
      </c>
      <c r="AH130" s="60">
        <f t="shared" ca="1" si="55"/>
        <v>0.30633345864043965</v>
      </c>
      <c r="AI130" s="60">
        <f t="shared" ca="1" si="56"/>
        <v>0.25520046158053933</v>
      </c>
      <c r="AJ130" s="60">
        <f t="shared" ca="1" si="57"/>
        <v>0.36381193150888719</v>
      </c>
      <c r="AK130" s="60">
        <f t="shared" ca="1" si="58"/>
        <v>0.2597067288897239</v>
      </c>
      <c r="AL130" s="60">
        <f t="shared" ca="1" si="59"/>
        <v>0.27481719438745805</v>
      </c>
      <c r="AM130" s="60">
        <f t="shared" ca="1" si="60"/>
        <v>0.28061064829238136</v>
      </c>
      <c r="AN130" s="60">
        <f t="shared" ca="1" si="61"/>
        <v>0.29178623777126927</v>
      </c>
      <c r="AO130" s="60">
        <f t="shared" ca="1" si="62"/>
        <v>0.57785741593459905</v>
      </c>
      <c r="AP130" s="60">
        <f t="shared" ca="1" si="63"/>
        <v>0.2799129531655305</v>
      </c>
      <c r="AQ130" s="60">
        <f t="shared" ca="1" si="64"/>
        <v>0.46019762816364418</v>
      </c>
      <c r="AR130" s="60">
        <f t="shared" ca="1" si="41"/>
        <v>0.38685011360045835</v>
      </c>
      <c r="AS130" s="60">
        <f t="shared" ca="1" si="42"/>
        <v>0.39411490157711393</v>
      </c>
      <c r="AT130" s="60">
        <f t="shared" ca="1" si="43"/>
        <v>0.41296904341226587</v>
      </c>
      <c r="AU130" s="60">
        <f t="shared" ca="1" si="44"/>
        <v>0.38027131666276937</v>
      </c>
      <c r="AV130" s="60">
        <f t="shared" ca="1" si="45"/>
        <v>0.15592353827308153</v>
      </c>
      <c r="AW130" s="60">
        <f t="shared" ca="1" si="46"/>
        <v>0.3068881206439284</v>
      </c>
      <c r="AX130" s="60">
        <f t="shared" ca="1" si="47"/>
        <v>0.53523882771021702</v>
      </c>
      <c r="AY130" s="60">
        <f t="shared" ca="1" si="48"/>
        <v>0.4928875271199275</v>
      </c>
      <c r="AZ130" s="60">
        <f t="shared" ca="1" si="49"/>
        <v>0.40181445104417018</v>
      </c>
      <c r="BA130" s="60"/>
      <c r="BB130" s="60"/>
      <c r="BC130" s="60"/>
      <c r="BD130" s="60"/>
      <c r="BE130" s="60"/>
      <c r="BF130" s="60"/>
      <c r="BG130" s="60"/>
      <c r="BH130" s="60"/>
      <c r="BI130" s="60"/>
      <c r="BJ130" s="60"/>
      <c r="BK130" s="60"/>
      <c r="BL130" s="60"/>
      <c r="BM130" s="60"/>
      <c r="BN130" s="60"/>
      <c r="BO130" s="60"/>
      <c r="BP130" s="60"/>
      <c r="BQ130" s="60"/>
      <c r="BR130" s="60"/>
      <c r="BS130" s="60"/>
      <c r="BT130" s="60"/>
      <c r="BU130" s="60"/>
      <c r="BV130" s="60"/>
      <c r="BW130" s="60"/>
      <c r="BX130" s="60"/>
    </row>
    <row r="131" spans="1:76">
      <c r="A131" s="1" t="str">
        <f t="shared" si="74"/>
        <v>180: Minority Report (2002)</v>
      </c>
      <c r="B131" s="26">
        <f>IF(correlations!B164&lt;&gt;0,'Modified Weights'!B$5,0)</f>
        <v>0</v>
      </c>
      <c r="C131" s="26">
        <f>IF(correlations!C164&lt;&gt;0,'Modified Weights'!C$5,0)</f>
        <v>0.42223642660835542</v>
      </c>
      <c r="D131" s="26">
        <f>IF(correlations!D164&lt;&gt;0,'Modified Weights'!D$5,0)</f>
        <v>0.46833329437099369</v>
      </c>
      <c r="E131" s="26">
        <f>IF(correlations!E164&lt;&gt;0,'Modified Weights'!E$5,0)</f>
        <v>0</v>
      </c>
      <c r="F131" s="26">
        <f>IF(correlations!F164&lt;&gt;0,'Modified Weights'!F$5,0)</f>
        <v>0</v>
      </c>
      <c r="G131" s="26">
        <f>IF(correlations!G164&lt;&gt;0,'Modified Weights'!G$5,0)</f>
        <v>0.46833329437099369</v>
      </c>
      <c r="H131" s="26">
        <f>IF(correlations!H164&lt;&gt;0,'Modified Weights'!H$5,0)</f>
        <v>0.24769327229404767</v>
      </c>
      <c r="I131" s="26">
        <f>IF(correlations!I164&lt;&gt;0,'Modified Weights'!I$5,0)</f>
        <v>0.26424949075041737</v>
      </c>
      <c r="J131" s="26">
        <f>IF(correlations!J164&lt;&gt;0,'Modified Weights'!J$5,0)</f>
        <v>0</v>
      </c>
      <c r="K131" s="26">
        <f>IF(correlations!K164&lt;&gt;0,'Modified Weights'!K$5,0)</f>
        <v>0</v>
      </c>
      <c r="L131" s="26">
        <f>IF(correlations!L164&lt;&gt;0,'Modified Weights'!L$5,0)</f>
        <v>0</v>
      </c>
      <c r="M131" s="26">
        <f>IF(correlations!M164&lt;&gt;0,'Modified Weights'!M$5,0)</f>
        <v>0.26442478716072465</v>
      </c>
      <c r="N131" s="26">
        <f>IF(correlations!N164&lt;&gt;0,'Modified Weights'!N$5,0)</f>
        <v>0.290591240789001</v>
      </c>
      <c r="O131" s="26">
        <f>IF(correlations!O164&lt;&gt;0,'Modified Weights'!O$5,0)</f>
        <v>0.53906585139435703</v>
      </c>
      <c r="P131" s="26">
        <f>IF(correlations!P164&lt;&gt;0,'Modified Weights'!P$5,0)</f>
        <v>0.29682614716644024</v>
      </c>
      <c r="Q131" s="26">
        <f>IF(correlations!Q164&lt;&gt;0,'Modified Weights'!Q$5,0)</f>
        <v>0.47571090136593314</v>
      </c>
      <c r="R131" s="26">
        <f>IF(correlations!R164&lt;&gt;0,'Modified Weights'!R$5,0)</f>
        <v>0</v>
      </c>
      <c r="S131" s="26">
        <f>IF(correlations!S164&lt;&gt;0,'Modified Weights'!S$5,0)</f>
        <v>0</v>
      </c>
      <c r="T131" s="26">
        <f>IF(correlations!T164&lt;&gt;0,'Modified Weights'!T$5,0)</f>
        <v>0.42805472768971564</v>
      </c>
      <c r="U131" s="26">
        <f>IF(correlations!U164&lt;&gt;0,'Modified Weights'!U$5,0)</f>
        <v>0.40380887559327872</v>
      </c>
      <c r="V131" s="26">
        <f>IF(correlations!V164&lt;&gt;0,'Modified Weights'!V$5,0)</f>
        <v>0</v>
      </c>
      <c r="W131" s="26">
        <f>IF(correlations!W164&lt;&gt;0,'Modified Weights'!W$5,0)</f>
        <v>0.31571202585390812</v>
      </c>
      <c r="X131" s="26">
        <f>IF(correlations!X164&lt;&gt;0,'Modified Weights'!X$5,0)</f>
        <v>0.47497369617752921</v>
      </c>
      <c r="Y131" s="26">
        <f>IF(correlations!Y164&lt;&gt;0,'Modified Weights'!Y$5,0)</f>
        <v>0.47236055541883315</v>
      </c>
      <c r="Z131" s="26">
        <f>IF(correlations!Z164&lt;&gt;0,'Modified Weights'!Z$5,0)</f>
        <v>0.37985626502293046</v>
      </c>
      <c r="AA131" s="26"/>
      <c r="AB131" s="60">
        <f t="shared" ca="1" si="39"/>
        <v>0.51110620343132906</v>
      </c>
      <c r="AC131" s="60">
        <f t="shared" ca="1" si="50"/>
        <v>0.49109738266321568</v>
      </c>
      <c r="AD131" s="60">
        <f t="shared" ca="1" si="51"/>
        <v>0.4690737247885004</v>
      </c>
      <c r="AE131" s="60">
        <f t="shared" ca="1" si="52"/>
        <v>0.27120778384665123</v>
      </c>
      <c r="AF131" s="60">
        <f t="shared" ca="1" si="53"/>
        <v>0.43023104939669565</v>
      </c>
      <c r="AG131" s="60">
        <f t="shared" ca="1" si="54"/>
        <v>0.46894519155085873</v>
      </c>
      <c r="AH131" s="60">
        <f t="shared" ca="1" si="55"/>
        <v>0.30633345864043965</v>
      </c>
      <c r="AI131" s="60">
        <f t="shared" ca="1" si="56"/>
        <v>0.25520046158053933</v>
      </c>
      <c r="AJ131" s="60">
        <f t="shared" ca="1" si="57"/>
        <v>0.36381193150888719</v>
      </c>
      <c r="AK131" s="60">
        <f t="shared" ca="1" si="58"/>
        <v>0.2597067288897239</v>
      </c>
      <c r="AL131" s="60">
        <f t="shared" ca="1" si="59"/>
        <v>0.27481719438745805</v>
      </c>
      <c r="AM131" s="60">
        <f t="shared" ca="1" si="60"/>
        <v>0.28061064829238136</v>
      </c>
      <c r="AN131" s="60">
        <f t="shared" ca="1" si="61"/>
        <v>0.29178623777126927</v>
      </c>
      <c r="AO131" s="60">
        <f t="shared" ca="1" si="62"/>
        <v>0.57785741593459905</v>
      </c>
      <c r="AP131" s="60">
        <f t="shared" ca="1" si="63"/>
        <v>0.2799129531655305</v>
      </c>
      <c r="AQ131" s="60">
        <f t="shared" ca="1" si="64"/>
        <v>0.46019762816364418</v>
      </c>
      <c r="AR131" s="60">
        <f t="shared" ca="1" si="41"/>
        <v>0.38685011360045835</v>
      </c>
      <c r="AS131" s="60">
        <f t="shared" ca="1" si="42"/>
        <v>0.39411490157711393</v>
      </c>
      <c r="AT131" s="60">
        <f t="shared" ca="1" si="43"/>
        <v>0.41296904341226587</v>
      </c>
      <c r="AU131" s="60">
        <f t="shared" ca="1" si="44"/>
        <v>0.38027131666276937</v>
      </c>
      <c r="AV131" s="60">
        <f t="shared" ca="1" si="45"/>
        <v>0.15592353827308153</v>
      </c>
      <c r="AW131" s="60">
        <f t="shared" ca="1" si="46"/>
        <v>0.3068881206439284</v>
      </c>
      <c r="AX131" s="60">
        <f t="shared" ca="1" si="47"/>
        <v>0.53523882771021702</v>
      </c>
      <c r="AY131" s="60">
        <f t="shared" ca="1" si="48"/>
        <v>0.4928875271199275</v>
      </c>
      <c r="AZ131" s="60">
        <f t="shared" ca="1" si="49"/>
        <v>0.40181445104417018</v>
      </c>
      <c r="BA131" s="60"/>
      <c r="BB131" s="60"/>
      <c r="BC131" s="60"/>
      <c r="BD131" s="60"/>
      <c r="BE131" s="60"/>
      <c r="BF131" s="60"/>
      <c r="BG131" s="60"/>
      <c r="BH131" s="60"/>
      <c r="BI131" s="60"/>
      <c r="BJ131" s="60"/>
      <c r="BK131" s="60"/>
      <c r="BL131" s="60"/>
      <c r="BM131" s="60"/>
      <c r="BN131" s="60"/>
      <c r="BO131" s="60"/>
      <c r="BP131" s="60"/>
      <c r="BQ131" s="60"/>
      <c r="BR131" s="60"/>
      <c r="BS131" s="60"/>
      <c r="BT131" s="60"/>
      <c r="BU131" s="60"/>
      <c r="BV131" s="60"/>
      <c r="BW131" s="60"/>
      <c r="BX131" s="60"/>
    </row>
    <row r="132" spans="1:76">
      <c r="A132" s="1" t="str">
        <f t="shared" si="74"/>
        <v>180: Minority Report (2002)</v>
      </c>
      <c r="B132" s="26">
        <f>IF(correlations!B165&lt;&gt;0,'Modified Weights'!B$6,0)</f>
        <v>0</v>
      </c>
      <c r="C132" s="26">
        <f>IF(correlations!C165&lt;&gt;0,'Modified Weights'!C$6,0)</f>
        <v>0</v>
      </c>
      <c r="D132" s="26">
        <f>IF(correlations!D165&lt;&gt;0,'Modified Weights'!D$6,0)</f>
        <v>0.37322578372742299</v>
      </c>
      <c r="E132" s="26">
        <f>IF(correlations!E165&lt;&gt;0,'Modified Weights'!E$6,0)</f>
        <v>0.28275572409412869</v>
      </c>
      <c r="F132" s="26">
        <f>IF(correlations!F165&lt;&gt;0,'Modified Weights'!F$6,0)</f>
        <v>0.40027450425381639</v>
      </c>
      <c r="G132" s="26">
        <f>IF(correlations!G165&lt;&gt;0,'Modified Weights'!G$6,0)</f>
        <v>0.39943642888722536</v>
      </c>
      <c r="H132" s="26">
        <f>IF(correlations!H165&lt;&gt;0,'Modified Weights'!H$6,0)</f>
        <v>0.2271298649307886</v>
      </c>
      <c r="I132" s="26">
        <f>IF(correlations!I165&lt;&gt;0,'Modified Weights'!I$6,0)</f>
        <v>0.22921932957789437</v>
      </c>
      <c r="J132" s="26">
        <f>IF(correlations!J165&lt;&gt;0,'Modified Weights'!J$6,0)</f>
        <v>0.36756756756756787</v>
      </c>
      <c r="K132" s="26">
        <f>IF(correlations!K165&lt;&gt;0,'Modified Weights'!K$6,0)</f>
        <v>0.25252866387786765</v>
      </c>
      <c r="L132" s="26">
        <f>IF(correlations!L165&lt;&gt;0,'Modified Weights'!L$6,0)</f>
        <v>0.2685953793136418</v>
      </c>
      <c r="M132" s="26">
        <f>IF(correlations!M165&lt;&gt;0,'Modified Weights'!M$6,0)</f>
        <v>0.25252866387786765</v>
      </c>
      <c r="N132" s="26">
        <f>IF(correlations!N165&lt;&gt;0,'Modified Weights'!N$6,0)</f>
        <v>0.26126836282372301</v>
      </c>
      <c r="O132" s="26">
        <f>IF(correlations!O165&lt;&gt;0,'Modified Weights'!O$6,0)</f>
        <v>0.52599044278760332</v>
      </c>
      <c r="P132" s="26">
        <f>IF(correlations!P165&lt;&gt;0,'Modified Weights'!P$6,0)</f>
        <v>0.28039233696684568</v>
      </c>
      <c r="Q132" s="26">
        <f>IF(correlations!Q165&lt;&gt;0,'Modified Weights'!Q$6,0)</f>
        <v>0</v>
      </c>
      <c r="R132" s="26">
        <f>IF(correlations!R165&lt;&gt;0,'Modified Weights'!R$6,0)</f>
        <v>0.39943642888722536</v>
      </c>
      <c r="S132" s="26">
        <f>IF(correlations!S165&lt;&gt;0,'Modified Weights'!S$6,0)</f>
        <v>0.37267558897264119</v>
      </c>
      <c r="T132" s="26">
        <f>IF(correlations!T165&lt;&gt;0,'Modified Weights'!T$6,0)</f>
        <v>0.40704352695380308</v>
      </c>
      <c r="U132" s="26">
        <f>IF(correlations!U165&lt;&gt;0,'Modified Weights'!U$6,0)</f>
        <v>0.30580326092025339</v>
      </c>
      <c r="V132" s="26">
        <f>IF(correlations!V165&lt;&gt;0,'Modified Weights'!V$6,0)</f>
        <v>0.14601110225769576</v>
      </c>
      <c r="W132" s="26">
        <f>IF(correlations!W165&lt;&gt;0,'Modified Weights'!W$6,0)</f>
        <v>0.26252037536330569</v>
      </c>
      <c r="X132" s="26">
        <f>IF(correlations!X165&lt;&gt;0,'Modified Weights'!X$6,0)</f>
        <v>0.45527378286540937</v>
      </c>
      <c r="Y132" s="26">
        <f>IF(correlations!Y165&lt;&gt;0,'Modified Weights'!Y$6,0)</f>
        <v>0.46411014776485626</v>
      </c>
      <c r="Z132" s="26">
        <f>IF(correlations!Z165&lt;&gt;0,'Modified Weights'!Z$6,0)</f>
        <v>0</v>
      </c>
      <c r="AA132" s="26"/>
      <c r="AB132" s="60">
        <f t="shared" ca="1" si="39"/>
        <v>0.51110620343132906</v>
      </c>
      <c r="AC132" s="60">
        <f t="shared" ca="1" si="50"/>
        <v>0.49109738266321568</v>
      </c>
      <c r="AD132" s="60">
        <f t="shared" ca="1" si="51"/>
        <v>0.4690737247885004</v>
      </c>
      <c r="AE132" s="60">
        <f t="shared" ca="1" si="52"/>
        <v>0.27120778384665123</v>
      </c>
      <c r="AF132" s="60">
        <f t="shared" ca="1" si="53"/>
        <v>0.43023104939669565</v>
      </c>
      <c r="AG132" s="60">
        <f t="shared" ca="1" si="54"/>
        <v>0.46894519155085873</v>
      </c>
      <c r="AH132" s="60">
        <f t="shared" ca="1" si="55"/>
        <v>0.30633345864043965</v>
      </c>
      <c r="AI132" s="60">
        <f t="shared" ca="1" si="56"/>
        <v>0.25520046158053933</v>
      </c>
      <c r="AJ132" s="60">
        <f t="shared" ca="1" si="57"/>
        <v>0.36381193150888719</v>
      </c>
      <c r="AK132" s="60">
        <f t="shared" ca="1" si="58"/>
        <v>0.2597067288897239</v>
      </c>
      <c r="AL132" s="60">
        <f t="shared" ca="1" si="59"/>
        <v>0.27481719438745805</v>
      </c>
      <c r="AM132" s="60">
        <f t="shared" ca="1" si="60"/>
        <v>0.28061064829238136</v>
      </c>
      <c r="AN132" s="60">
        <f t="shared" ca="1" si="61"/>
        <v>0.29178623777126927</v>
      </c>
      <c r="AO132" s="60">
        <f t="shared" ca="1" si="62"/>
        <v>0.57785741593459905</v>
      </c>
      <c r="AP132" s="60">
        <f t="shared" ca="1" si="63"/>
        <v>0.2799129531655305</v>
      </c>
      <c r="AQ132" s="60">
        <f t="shared" ca="1" si="64"/>
        <v>0.46019762816364418</v>
      </c>
      <c r="AR132" s="60">
        <f t="shared" ca="1" si="41"/>
        <v>0.38685011360045835</v>
      </c>
      <c r="AS132" s="60">
        <f t="shared" ca="1" si="42"/>
        <v>0.39411490157711393</v>
      </c>
      <c r="AT132" s="60">
        <f t="shared" ca="1" si="43"/>
        <v>0.41296904341226587</v>
      </c>
      <c r="AU132" s="60">
        <f t="shared" ca="1" si="44"/>
        <v>0.38027131666276937</v>
      </c>
      <c r="AV132" s="60">
        <f t="shared" ca="1" si="45"/>
        <v>0.15592353827308153</v>
      </c>
      <c r="AW132" s="60">
        <f t="shared" ca="1" si="46"/>
        <v>0.3068881206439284</v>
      </c>
      <c r="AX132" s="60">
        <f t="shared" ca="1" si="47"/>
        <v>0.53523882771021702</v>
      </c>
      <c r="AY132" s="60">
        <f t="shared" ca="1" si="48"/>
        <v>0.4928875271199275</v>
      </c>
      <c r="AZ132" s="60">
        <f t="shared" ca="1" si="49"/>
        <v>0.40181445104417018</v>
      </c>
      <c r="BA132" s="60"/>
      <c r="BB132" s="60"/>
      <c r="BC132" s="60"/>
      <c r="BD132" s="60"/>
      <c r="BE132" s="60"/>
      <c r="BF132" s="60"/>
      <c r="BG132" s="60"/>
      <c r="BH132" s="60"/>
      <c r="BI132" s="60"/>
      <c r="BJ132" s="60"/>
      <c r="BK132" s="60"/>
      <c r="BL132" s="60"/>
      <c r="BM132" s="60"/>
      <c r="BN132" s="60"/>
      <c r="BO132" s="60"/>
      <c r="BP132" s="60"/>
      <c r="BQ132" s="60"/>
      <c r="BR132" s="60"/>
      <c r="BS132" s="60"/>
      <c r="BT132" s="60"/>
      <c r="BU132" s="60"/>
      <c r="BV132" s="60"/>
      <c r="BW132" s="60"/>
      <c r="BX132" s="60"/>
    </row>
    <row r="133" spans="1:76">
      <c r="A133" s="21" t="s">
        <v>24</v>
      </c>
      <c r="B133" s="26">
        <f>IF(correlations!B166&lt;&gt;0,'Modified Weights'!B$7,0)</f>
        <v>0.46460996868120108</v>
      </c>
      <c r="C133" s="26">
        <f>IF(correlations!C166&lt;&gt;0,'Modified Weights'!C$7,0)</f>
        <v>0.41167618541813644</v>
      </c>
      <c r="D133" s="26">
        <f>IF(correlations!D166&lt;&gt;0,'Modified Weights'!D$7,0)</f>
        <v>0</v>
      </c>
      <c r="E133" s="26">
        <f>IF(correlations!E166&lt;&gt;0,'Modified Weights'!E$7,0)</f>
        <v>0</v>
      </c>
      <c r="F133" s="26">
        <f>IF(correlations!F166&lt;&gt;0,'Modified Weights'!F$7,0)</f>
        <v>0.37985626502293046</v>
      </c>
      <c r="G133" s="26">
        <f>IF(correlations!G166&lt;&gt;0,'Modified Weights'!G$7,0)</f>
        <v>0.38713264586848378</v>
      </c>
      <c r="H133" s="26">
        <f>IF(correlations!H166&lt;&gt;0,'Modified Weights'!H$7,0)</f>
        <v>0</v>
      </c>
      <c r="I133" s="26">
        <f>IF(correlations!I166&lt;&gt;0,'Modified Weights'!I$7,0)</f>
        <v>0</v>
      </c>
      <c r="J133" s="26">
        <f>IF(correlations!J166&lt;&gt;0,'Modified Weights'!J$7,0)</f>
        <v>0</v>
      </c>
      <c r="K133" s="26">
        <f>IF(correlations!K166&lt;&gt;0,'Modified Weights'!K$7,0)</f>
        <v>0</v>
      </c>
      <c r="L133" s="26">
        <f>IF(correlations!L166&lt;&gt;0,'Modified Weights'!L$7,0)</f>
        <v>0.24328325135114928</v>
      </c>
      <c r="M133" s="26">
        <f>IF(correlations!M166&lt;&gt;0,'Modified Weights'!M$7,0)</f>
        <v>0</v>
      </c>
      <c r="N133" s="26">
        <f>IF(correlations!N166&lt;&gt;0,'Modified Weights'!N$7,0)</f>
        <v>0</v>
      </c>
      <c r="O133" s="26">
        <f>IF(correlations!O166&lt;&gt;0,'Modified Weights'!O$7,0)</f>
        <v>0</v>
      </c>
      <c r="P133" s="26">
        <f>IF(correlations!P166&lt;&gt;0,'Modified Weights'!P$7,0)</f>
        <v>0.26252037536330569</v>
      </c>
      <c r="Q133" s="26">
        <f>IF(correlations!Q166&lt;&gt;0,'Modified Weights'!Q$7,0)</f>
        <v>0</v>
      </c>
      <c r="R133" s="26">
        <f>IF(correlations!R166&lt;&gt;0,'Modified Weights'!R$7,0)</f>
        <v>0</v>
      </c>
      <c r="S133" s="26">
        <f>IF(correlations!S166&lt;&gt;0,'Modified Weights'!S$7,0)</f>
        <v>0</v>
      </c>
      <c r="T133" s="26">
        <f>IF(correlations!T166&lt;&gt;0,'Modified Weights'!T$7,0)</f>
        <v>0</v>
      </c>
      <c r="U133" s="26">
        <f>IF(correlations!U166&lt;&gt;0,'Modified Weights'!U$7,0)</f>
        <v>0</v>
      </c>
      <c r="V133" s="26">
        <f>IF(correlations!V166&lt;&gt;0,'Modified Weights'!V$7,0)</f>
        <v>0.14367186460137429</v>
      </c>
      <c r="W133" s="26">
        <f>IF(correlations!W166&lt;&gt;0,'Modified Weights'!W$7,0)</f>
        <v>0</v>
      </c>
      <c r="X133" s="26">
        <f>IF(correlations!X166&lt;&gt;0,'Modified Weights'!X$7,0)</f>
        <v>0.44902524381160436</v>
      </c>
      <c r="Y133" s="26">
        <f>IF(correlations!Y166&lt;&gt;0,'Modified Weights'!Y$7,0)</f>
        <v>0.42322462884387124</v>
      </c>
      <c r="Z133" s="26">
        <f>IF(correlations!Z166&lt;&gt;0,'Modified Weights'!Z$7,0)</f>
        <v>0</v>
      </c>
      <c r="AA133" s="26"/>
      <c r="AB133" s="60">
        <f t="shared" ca="1" si="39"/>
        <v>0.487588791753714</v>
      </c>
      <c r="AC133" s="60">
        <f t="shared" ca="1" si="50"/>
        <v>0.44083986488763166</v>
      </c>
      <c r="AD133" s="60">
        <f t="shared" ca="1" si="51"/>
        <v>0.52019701860772005</v>
      </c>
      <c r="AE133" s="60">
        <f t="shared" ca="1" si="52"/>
        <v>0.28275572409412869</v>
      </c>
      <c r="AF133" s="60">
        <f t="shared" ca="1" si="53"/>
        <v>0.41474697234720104</v>
      </c>
      <c r="AG133" s="60">
        <f t="shared" ca="1" si="54"/>
        <v>0.43385974282737227</v>
      </c>
      <c r="AH133" s="60">
        <f t="shared" ca="1" si="55"/>
        <v>0.32398388827393204</v>
      </c>
      <c r="AI133" s="60">
        <f t="shared" ca="1" si="56"/>
        <v>0.26424949075041737</v>
      </c>
      <c r="AJ133" s="60">
        <f t="shared" ca="1" si="57"/>
        <v>0.41013703826732822</v>
      </c>
      <c r="AK133" s="60">
        <f t="shared" ca="1" si="58"/>
        <v>0.27269021284635575</v>
      </c>
      <c r="AL133" s="60">
        <f t="shared" ca="1" si="59"/>
        <v>0.2648781182529733</v>
      </c>
      <c r="AM133" s="60">
        <f t="shared" ca="1" si="60"/>
        <v>0.25252866387786765</v>
      </c>
      <c r="AN133" s="60">
        <f t="shared" ca="1" si="61"/>
        <v>0.31010409033155772</v>
      </c>
      <c r="AO133" s="60">
        <f t="shared" ca="1" si="62"/>
        <v>0.57785741593459905</v>
      </c>
      <c r="AP133" s="60">
        <f t="shared" ca="1" si="63"/>
        <v>0.31948093994334648</v>
      </c>
      <c r="AQ133" s="60">
        <f t="shared" ca="1" si="64"/>
        <v>0.47169281880169728</v>
      </c>
      <c r="AR133" s="60">
        <f t="shared" ca="1" si="41"/>
        <v>0.44622201702024233</v>
      </c>
      <c r="AS133" s="60">
        <f t="shared" ca="1" si="42"/>
        <v>0.43563083520997992</v>
      </c>
      <c r="AT133" s="60">
        <f t="shared" ca="1" si="43"/>
        <v>0.4790661820847173</v>
      </c>
      <c r="AU133" s="60">
        <f t="shared" ca="1" si="44"/>
        <v>0.382867896976056</v>
      </c>
      <c r="AV133" s="60">
        <f t="shared" ca="1" si="45"/>
        <v>0.20729993938150681</v>
      </c>
      <c r="AW133" s="60">
        <f t="shared" ca="1" si="46"/>
        <v>0.36049308204734376</v>
      </c>
      <c r="AX133" s="60">
        <f t="shared" ca="1" si="47"/>
        <v>0.45975757428484765</v>
      </c>
      <c r="AY133" s="60">
        <f t="shared" ca="1" si="48"/>
        <v>0.48270825350998209</v>
      </c>
      <c r="AZ133" s="60">
        <f t="shared" ca="1" si="49"/>
        <v>0.40768830189612648</v>
      </c>
      <c r="BA133" s="60"/>
      <c r="BB133" s="60"/>
      <c r="BC133" s="60"/>
      <c r="BD133" s="60"/>
      <c r="BE133" s="60"/>
      <c r="BF133" s="60"/>
      <c r="BG133" s="60"/>
      <c r="BH133" s="60"/>
      <c r="BI133" s="60"/>
      <c r="BJ133" s="60"/>
      <c r="BK133" s="60"/>
      <c r="BL133" s="60"/>
      <c r="BM133" s="60"/>
      <c r="BN133" s="60"/>
      <c r="BO133" s="60"/>
      <c r="BP133" s="60"/>
      <c r="BQ133" s="60"/>
      <c r="BR133" s="60"/>
      <c r="BS133" s="60"/>
      <c r="BT133" s="60"/>
      <c r="BU133" s="60"/>
      <c r="BV133" s="60"/>
      <c r="BW133" s="60"/>
      <c r="BX133" s="60"/>
    </row>
    <row r="134" spans="1:76">
      <c r="A134" s="1" t="str">
        <f t="shared" ref="A134:A137" si="75">A133</f>
        <v>187: Sin City (2005)</v>
      </c>
      <c r="B134" s="26">
        <f>IF(correlations!B167&lt;&gt;0,'Modified Weights'!B$3,0)</f>
        <v>0</v>
      </c>
      <c r="C134" s="26">
        <f>IF(correlations!C167&lt;&gt;0,'Modified Weights'!C$3,0)</f>
        <v>0</v>
      </c>
      <c r="D134" s="26">
        <f>IF(correlations!D167&lt;&gt;0,'Modified Weights'!D$3,0)</f>
        <v>0.66716825348801723</v>
      </c>
      <c r="E134" s="26">
        <f>IF(correlations!E167&lt;&gt;0,'Modified Weights'!E$3,0)</f>
        <v>0</v>
      </c>
      <c r="F134" s="26">
        <f>IF(correlations!F167&lt;&gt;0,'Modified Weights'!F$3,0)</f>
        <v>0</v>
      </c>
      <c r="G134" s="26">
        <f>IF(correlations!G167&lt;&gt;0,'Modified Weights'!G$3,0)</f>
        <v>0</v>
      </c>
      <c r="H134" s="26">
        <f>IF(correlations!H167&lt;&gt;0,'Modified Weights'!H$3,0)</f>
        <v>0</v>
      </c>
      <c r="I134" s="26">
        <f>IF(correlations!I167&lt;&gt;0,'Modified Weights'!I$3,0)</f>
        <v>0</v>
      </c>
      <c r="J134" s="26">
        <f>IF(correlations!J167&lt;&gt;0,'Modified Weights'!J$3,0)</f>
        <v>0.47571090136593314</v>
      </c>
      <c r="K134" s="26">
        <f>IF(correlations!K167&lt;&gt;0,'Modified Weights'!K$3,0)</f>
        <v>0.31571202585390812</v>
      </c>
      <c r="L134" s="26">
        <f>IF(correlations!L167&lt;&gt;0,'Modified Weights'!L$3,0)</f>
        <v>0</v>
      </c>
      <c r="M134" s="26">
        <f>IF(correlations!M167&lt;&gt;0,'Modified Weights'!M$3,0)</f>
        <v>0</v>
      </c>
      <c r="N134" s="26">
        <f>IF(correlations!N167&lt;&gt;0,'Modified Weights'!N$3,0)</f>
        <v>0</v>
      </c>
      <c r="O134" s="26">
        <f>IF(correlations!O167&lt;&gt;0,'Modified Weights'!O$3,0)</f>
        <v>0.66851595362183669</v>
      </c>
      <c r="P134" s="26">
        <f>IF(correlations!P167&lt;&gt;0,'Modified Weights'!P$3,0)</f>
        <v>0.41443820151070604</v>
      </c>
      <c r="Q134" s="26">
        <f>IF(correlations!Q167&lt;&gt;0,'Modified Weights'!Q$3,0)</f>
        <v>0.50324684492481753</v>
      </c>
      <c r="R134" s="26">
        <f>IF(correlations!R167&lt;&gt;0,'Modified Weights'!R$3,0)</f>
        <v>0.49300760515325925</v>
      </c>
      <c r="S134" s="26">
        <f>IF(correlations!S167&lt;&gt;0,'Modified Weights'!S$3,0)</f>
        <v>0</v>
      </c>
      <c r="T134" s="26">
        <f>IF(correlations!T167&lt;&gt;0,'Modified Weights'!T$3,0)</f>
        <v>0.55108883721563151</v>
      </c>
      <c r="U134" s="26">
        <f>IF(correlations!U167&lt;&gt;0,'Modified Weights'!U$3,0)</f>
        <v>0</v>
      </c>
      <c r="V134" s="26">
        <f>IF(correlations!V167&lt;&gt;0,'Modified Weights'!V$3,0)</f>
        <v>0.27092801416163931</v>
      </c>
      <c r="W134" s="26">
        <f>IF(correlations!W167&lt;&gt;0,'Modified Weights'!W$3,0)</f>
        <v>0.50324684492481753</v>
      </c>
      <c r="X134" s="26">
        <f>IF(correlations!X167&lt;&gt;0,'Modified Weights'!X$3,0)</f>
        <v>0</v>
      </c>
      <c r="Y134" s="26">
        <f>IF(correlations!Y167&lt;&gt;0,'Modified Weights'!Y$3,0)</f>
        <v>0</v>
      </c>
      <c r="Z134" s="26">
        <f>IF(correlations!Z167&lt;&gt;0,'Modified Weights'!Z$3,0)</f>
        <v>0.43552033876932245</v>
      </c>
      <c r="AA134" s="26"/>
      <c r="AB134" s="60">
        <f t="shared" ca="1" si="39"/>
        <v>0.487588791753714</v>
      </c>
      <c r="AC134" s="60">
        <f t="shared" ca="1" si="50"/>
        <v>0.44083986488763166</v>
      </c>
      <c r="AD134" s="60">
        <f t="shared" ca="1" si="51"/>
        <v>0.52019701860772005</v>
      </c>
      <c r="AE134" s="60">
        <f t="shared" ca="1" si="52"/>
        <v>0.28275572409412869</v>
      </c>
      <c r="AF134" s="60">
        <f t="shared" ca="1" si="53"/>
        <v>0.41474697234720104</v>
      </c>
      <c r="AG134" s="60">
        <f t="shared" ca="1" si="54"/>
        <v>0.43385974282737227</v>
      </c>
      <c r="AH134" s="60">
        <f t="shared" ca="1" si="55"/>
        <v>0.32398388827393204</v>
      </c>
      <c r="AI134" s="60">
        <f t="shared" ca="1" si="56"/>
        <v>0.26424949075041737</v>
      </c>
      <c r="AJ134" s="60">
        <f t="shared" ca="1" si="57"/>
        <v>0.41013703826732822</v>
      </c>
      <c r="AK134" s="60">
        <f t="shared" ca="1" si="58"/>
        <v>0.27269021284635575</v>
      </c>
      <c r="AL134" s="60">
        <f t="shared" ca="1" si="59"/>
        <v>0.2648781182529733</v>
      </c>
      <c r="AM134" s="60">
        <f t="shared" ca="1" si="60"/>
        <v>0.25252866387786765</v>
      </c>
      <c r="AN134" s="60">
        <f t="shared" ca="1" si="61"/>
        <v>0.31010409033155772</v>
      </c>
      <c r="AO134" s="60">
        <f t="shared" ca="1" si="62"/>
        <v>0.57785741593459905</v>
      </c>
      <c r="AP134" s="60">
        <f t="shared" ca="1" si="63"/>
        <v>0.31948093994334648</v>
      </c>
      <c r="AQ134" s="60">
        <f t="shared" ca="1" si="64"/>
        <v>0.47169281880169728</v>
      </c>
      <c r="AR134" s="60">
        <f t="shared" ca="1" si="41"/>
        <v>0.44622201702024233</v>
      </c>
      <c r="AS134" s="60">
        <f t="shared" ca="1" si="42"/>
        <v>0.43563083520997992</v>
      </c>
      <c r="AT134" s="60">
        <f t="shared" ca="1" si="43"/>
        <v>0.4790661820847173</v>
      </c>
      <c r="AU134" s="60">
        <f t="shared" ca="1" si="44"/>
        <v>0.382867896976056</v>
      </c>
      <c r="AV134" s="60">
        <f t="shared" ca="1" si="45"/>
        <v>0.20729993938150681</v>
      </c>
      <c r="AW134" s="60">
        <f t="shared" ca="1" si="46"/>
        <v>0.36049308204734376</v>
      </c>
      <c r="AX134" s="60">
        <f t="shared" ca="1" si="47"/>
        <v>0.45975757428484765</v>
      </c>
      <c r="AY134" s="60">
        <f t="shared" ca="1" si="48"/>
        <v>0.48270825350998209</v>
      </c>
      <c r="AZ134" s="60">
        <f t="shared" ca="1" si="49"/>
        <v>0.40768830189612648</v>
      </c>
      <c r="BA134" s="60"/>
      <c r="BB134" s="60"/>
      <c r="BC134" s="60"/>
      <c r="BD134" s="60"/>
      <c r="BE134" s="60"/>
      <c r="BF134" s="60"/>
      <c r="BG134" s="60"/>
      <c r="BH134" s="60"/>
      <c r="BI134" s="60"/>
      <c r="BJ134" s="60"/>
      <c r="BK134" s="60"/>
      <c r="BL134" s="60"/>
      <c r="BM134" s="60"/>
      <c r="BN134" s="60"/>
      <c r="BO134" s="60"/>
      <c r="BP134" s="60"/>
      <c r="BQ134" s="60"/>
      <c r="BR134" s="60"/>
      <c r="BS134" s="60"/>
      <c r="BT134" s="60"/>
      <c r="BU134" s="60"/>
      <c r="BV134" s="60"/>
      <c r="BW134" s="60"/>
      <c r="BX134" s="60"/>
    </row>
    <row r="135" spans="1:76">
      <c r="A135" s="1" t="str">
        <f t="shared" si="75"/>
        <v>187: Sin City (2005)</v>
      </c>
      <c r="B135" s="26">
        <f>IF(correlations!B168&lt;&gt;0,'Modified Weights'!B$4,0)</f>
        <v>0.51761980439715483</v>
      </c>
      <c r="C135" s="26">
        <f>IF(correlations!C168&lt;&gt;0,'Modified Weights'!C$4,0)</f>
        <v>0.48860698263640312</v>
      </c>
      <c r="D135" s="26">
        <f>IF(correlations!D168&lt;&gt;0,'Modified Weights'!D$4,0)</f>
        <v>0</v>
      </c>
      <c r="E135" s="26">
        <f>IF(correlations!E168&lt;&gt;0,'Modified Weights'!E$4,0)</f>
        <v>0</v>
      </c>
      <c r="F135" s="26">
        <f>IF(correlations!F168&lt;&gt;0,'Modified Weights'!F$4,0)</f>
        <v>0.46411014776485626</v>
      </c>
      <c r="G135" s="26">
        <f>IF(correlations!G168&lt;&gt;0,'Modified Weights'!G$4,0)</f>
        <v>0.48053660218278615</v>
      </c>
      <c r="H135" s="26">
        <f>IF(correlations!H168&lt;&gt;0,'Modified Weights'!H$4,0)</f>
        <v>0.40027450425381639</v>
      </c>
      <c r="I135" s="26">
        <f>IF(correlations!I168&lt;&gt;0,'Modified Weights'!I$4,0)</f>
        <v>0</v>
      </c>
      <c r="J135" s="26">
        <f>IF(correlations!J168&lt;&gt;0,'Modified Weights'!J$4,0)</f>
        <v>0</v>
      </c>
      <c r="K135" s="26">
        <f>IF(correlations!K168&lt;&gt;0,'Modified Weights'!K$4,0)</f>
        <v>0.26365446983714974</v>
      </c>
      <c r="L135" s="26">
        <f>IF(correlations!L168&lt;&gt;0,'Modified Weights'!L$4,0)</f>
        <v>0.28275572409412869</v>
      </c>
      <c r="M135" s="26">
        <f>IF(correlations!M168&lt;&gt;0,'Modified Weights'!M$4,0)</f>
        <v>0</v>
      </c>
      <c r="N135" s="26">
        <f>IF(correlations!N168&lt;&gt;0,'Modified Weights'!N$4,0)</f>
        <v>0.31010409033155772</v>
      </c>
      <c r="O135" s="26">
        <f>IF(correlations!O168&lt;&gt;0,'Modified Weights'!O$4,0)</f>
        <v>0</v>
      </c>
      <c r="P135" s="26">
        <f>IF(correlations!P168&lt;&gt;0,'Modified Weights'!P$4,0)</f>
        <v>0.30413903573293405</v>
      </c>
      <c r="Q135" s="26">
        <f>IF(correlations!Q168&lt;&gt;0,'Modified Weights'!Q$4,0)</f>
        <v>0.48860698263640312</v>
      </c>
      <c r="R135" s="26">
        <f>IF(correlations!R168&lt;&gt;0,'Modified Weights'!R$4,0)</f>
        <v>0</v>
      </c>
      <c r="S135" s="26">
        <f>IF(correlations!S168&lt;&gt;0,'Modified Weights'!S$4,0)</f>
        <v>0.44902524381160436</v>
      </c>
      <c r="T135" s="26">
        <f>IF(correlations!T168&lt;&gt;0,'Modified Weights'!T$4,0)</f>
        <v>0</v>
      </c>
      <c r="U135" s="26">
        <f>IF(correlations!U168&lt;&gt;0,'Modified Weights'!U$4,0)</f>
        <v>0.43899155441463594</v>
      </c>
      <c r="V135" s="26">
        <f>IF(correlations!V168&lt;&gt;0,'Modified Weights'!V$4,0)</f>
        <v>0</v>
      </c>
      <c r="W135" s="26">
        <f>IF(correlations!W168&lt;&gt;0,'Modified Weights'!W$4,0)</f>
        <v>0</v>
      </c>
      <c r="X135" s="26">
        <f>IF(correlations!X168&lt;&gt;0,'Modified Weights'!X$4,0)</f>
        <v>0</v>
      </c>
      <c r="Y135" s="26">
        <f>IF(correlations!Y168&lt;&gt;0,'Modified Weights'!Y$4,0)</f>
        <v>0.54219187817609293</v>
      </c>
      <c r="Z135" s="26">
        <f>IF(correlations!Z168&lt;&gt;0,'Modified Weights'!Z$4,0)</f>
        <v>0</v>
      </c>
      <c r="AA135" s="26"/>
      <c r="AB135" s="60">
        <f t="shared" ca="1" si="39"/>
        <v>0.487588791753714</v>
      </c>
      <c r="AC135" s="60">
        <f t="shared" ca="1" si="50"/>
        <v>0.44083986488763166</v>
      </c>
      <c r="AD135" s="60">
        <f t="shared" ca="1" si="51"/>
        <v>0.52019701860772005</v>
      </c>
      <c r="AE135" s="60">
        <f t="shared" ca="1" si="52"/>
        <v>0.28275572409412869</v>
      </c>
      <c r="AF135" s="60">
        <f t="shared" ca="1" si="53"/>
        <v>0.41474697234720104</v>
      </c>
      <c r="AG135" s="60">
        <f t="shared" ca="1" si="54"/>
        <v>0.43385974282737227</v>
      </c>
      <c r="AH135" s="60">
        <f t="shared" ca="1" si="55"/>
        <v>0.32398388827393204</v>
      </c>
      <c r="AI135" s="60">
        <f t="shared" ca="1" si="56"/>
        <v>0.26424949075041737</v>
      </c>
      <c r="AJ135" s="60">
        <f t="shared" ca="1" si="57"/>
        <v>0.41013703826732822</v>
      </c>
      <c r="AK135" s="60">
        <f t="shared" ca="1" si="58"/>
        <v>0.27269021284635575</v>
      </c>
      <c r="AL135" s="60">
        <f t="shared" ca="1" si="59"/>
        <v>0.2648781182529733</v>
      </c>
      <c r="AM135" s="60">
        <f t="shared" ca="1" si="60"/>
        <v>0.25252866387786765</v>
      </c>
      <c r="AN135" s="60">
        <f t="shared" ca="1" si="61"/>
        <v>0.31010409033155772</v>
      </c>
      <c r="AO135" s="60">
        <f t="shared" ca="1" si="62"/>
        <v>0.57785741593459905</v>
      </c>
      <c r="AP135" s="60">
        <f t="shared" ca="1" si="63"/>
        <v>0.31948093994334648</v>
      </c>
      <c r="AQ135" s="60">
        <f t="shared" ca="1" si="64"/>
        <v>0.47169281880169728</v>
      </c>
      <c r="AR135" s="60">
        <f t="shared" ca="1" si="41"/>
        <v>0.44622201702024233</v>
      </c>
      <c r="AS135" s="60">
        <f t="shared" ca="1" si="42"/>
        <v>0.43563083520997992</v>
      </c>
      <c r="AT135" s="60">
        <f t="shared" ca="1" si="43"/>
        <v>0.4790661820847173</v>
      </c>
      <c r="AU135" s="60">
        <f t="shared" ca="1" si="44"/>
        <v>0.382867896976056</v>
      </c>
      <c r="AV135" s="60">
        <f t="shared" ca="1" si="45"/>
        <v>0.20729993938150681</v>
      </c>
      <c r="AW135" s="60">
        <f t="shared" ca="1" si="46"/>
        <v>0.36049308204734376</v>
      </c>
      <c r="AX135" s="60">
        <f t="shared" ca="1" si="47"/>
        <v>0.45975757428484765</v>
      </c>
      <c r="AY135" s="60">
        <f t="shared" ca="1" si="48"/>
        <v>0.48270825350998209</v>
      </c>
      <c r="AZ135" s="60">
        <f t="shared" ca="1" si="49"/>
        <v>0.40768830189612648</v>
      </c>
      <c r="BA135" s="60"/>
      <c r="BB135" s="60"/>
      <c r="BC135" s="60"/>
      <c r="BD135" s="60"/>
      <c r="BE135" s="60"/>
      <c r="BF135" s="60"/>
      <c r="BG135" s="60"/>
      <c r="BH135" s="60"/>
      <c r="BI135" s="60"/>
      <c r="BJ135" s="60"/>
      <c r="BK135" s="60"/>
      <c r="BL135" s="60"/>
      <c r="BM135" s="60"/>
      <c r="BN135" s="60"/>
      <c r="BO135" s="60"/>
      <c r="BP135" s="60"/>
      <c r="BQ135" s="60"/>
      <c r="BR135" s="60"/>
      <c r="BS135" s="60"/>
      <c r="BT135" s="60"/>
      <c r="BU135" s="60"/>
      <c r="BV135" s="60"/>
      <c r="BW135" s="60"/>
      <c r="BX135" s="60"/>
    </row>
    <row r="136" spans="1:76">
      <c r="A136" s="1" t="str">
        <f t="shared" si="75"/>
        <v>187: Sin City (2005)</v>
      </c>
      <c r="B136" s="26">
        <f>IF(correlations!B169&lt;&gt;0,'Modified Weights'!B$5,0)</f>
        <v>0</v>
      </c>
      <c r="C136" s="26">
        <f>IF(correlations!C169&lt;&gt;0,'Modified Weights'!C$5,0)</f>
        <v>0.42223642660835542</v>
      </c>
      <c r="D136" s="26">
        <f>IF(correlations!D169&lt;&gt;0,'Modified Weights'!D$5,0)</f>
        <v>0</v>
      </c>
      <c r="E136" s="26">
        <f>IF(correlations!E169&lt;&gt;0,'Modified Weights'!E$5,0)</f>
        <v>0</v>
      </c>
      <c r="F136" s="26">
        <f>IF(correlations!F169&lt;&gt;0,'Modified Weights'!F$5,0)</f>
        <v>0</v>
      </c>
      <c r="G136" s="26">
        <f>IF(correlations!G169&lt;&gt;0,'Modified Weights'!G$5,0)</f>
        <v>0.46833329437099369</v>
      </c>
      <c r="H136" s="26">
        <f>IF(correlations!H169&lt;&gt;0,'Modified Weights'!H$5,0)</f>
        <v>0.24769327229404767</v>
      </c>
      <c r="I136" s="26">
        <f>IF(correlations!I169&lt;&gt;0,'Modified Weights'!I$5,0)</f>
        <v>0.26424949075041737</v>
      </c>
      <c r="J136" s="26">
        <f>IF(correlations!J169&lt;&gt;0,'Modified Weights'!J$5,0)</f>
        <v>0.38713264586848378</v>
      </c>
      <c r="K136" s="26">
        <f>IF(correlations!K169&lt;&gt;0,'Modified Weights'!K$5,0)</f>
        <v>0.25886569181649749</v>
      </c>
      <c r="L136" s="26">
        <f>IF(correlations!L169&lt;&gt;0,'Modified Weights'!L$5,0)</f>
        <v>0</v>
      </c>
      <c r="M136" s="26">
        <f>IF(correlations!M169&lt;&gt;0,'Modified Weights'!M$5,0)</f>
        <v>0</v>
      </c>
      <c r="N136" s="26">
        <f>IF(correlations!N169&lt;&gt;0,'Modified Weights'!N$5,0)</f>
        <v>0</v>
      </c>
      <c r="O136" s="26">
        <f>IF(correlations!O169&lt;&gt;0,'Modified Weights'!O$5,0)</f>
        <v>0.53906585139435703</v>
      </c>
      <c r="P136" s="26">
        <f>IF(correlations!P169&lt;&gt;0,'Modified Weights'!P$5,0)</f>
        <v>0.29682614716644024</v>
      </c>
      <c r="Q136" s="26">
        <f>IF(correlations!Q169&lt;&gt;0,'Modified Weights'!Q$5,0)</f>
        <v>0</v>
      </c>
      <c r="R136" s="26">
        <f>IF(correlations!R169&lt;&gt;0,'Modified Weights'!R$5,0)</f>
        <v>0</v>
      </c>
      <c r="S136" s="26">
        <f>IF(correlations!S169&lt;&gt;0,'Modified Weights'!S$5,0)</f>
        <v>0.42223642660835542</v>
      </c>
      <c r="T136" s="26">
        <f>IF(correlations!T169&lt;&gt;0,'Modified Weights'!T$5,0)</f>
        <v>0</v>
      </c>
      <c r="U136" s="26">
        <f>IF(correlations!U169&lt;&gt;0,'Modified Weights'!U$5,0)</f>
        <v>0.40380887559327872</v>
      </c>
      <c r="V136" s="26">
        <f>IF(correlations!V169&lt;&gt;0,'Modified Weights'!V$5,0)</f>
        <v>0</v>
      </c>
      <c r="W136" s="26">
        <f>IF(correlations!W169&lt;&gt;0,'Modified Weights'!W$5,0)</f>
        <v>0.31571202585390812</v>
      </c>
      <c r="X136" s="26">
        <f>IF(correlations!X169&lt;&gt;0,'Modified Weights'!X$5,0)</f>
        <v>0.47497369617752921</v>
      </c>
      <c r="Y136" s="26">
        <f>IF(correlations!Y169&lt;&gt;0,'Modified Weights'!Y$5,0)</f>
        <v>0</v>
      </c>
      <c r="Z136" s="26">
        <f>IF(correlations!Z169&lt;&gt;0,'Modified Weights'!Z$5,0)</f>
        <v>0.37985626502293046</v>
      </c>
      <c r="AA136" s="26"/>
      <c r="AB136" s="60">
        <f t="shared" ca="1" si="39"/>
        <v>0.487588791753714</v>
      </c>
      <c r="AC136" s="60">
        <f t="shared" ca="1" si="50"/>
        <v>0.44083986488763166</v>
      </c>
      <c r="AD136" s="60">
        <f t="shared" ca="1" si="51"/>
        <v>0.52019701860772005</v>
      </c>
      <c r="AE136" s="60">
        <f t="shared" ca="1" si="52"/>
        <v>0.28275572409412869</v>
      </c>
      <c r="AF136" s="60">
        <f t="shared" ca="1" si="53"/>
        <v>0.41474697234720104</v>
      </c>
      <c r="AG136" s="60">
        <f t="shared" ca="1" si="54"/>
        <v>0.43385974282737227</v>
      </c>
      <c r="AH136" s="60">
        <f t="shared" ca="1" si="55"/>
        <v>0.32398388827393204</v>
      </c>
      <c r="AI136" s="60">
        <f t="shared" ca="1" si="56"/>
        <v>0.26424949075041737</v>
      </c>
      <c r="AJ136" s="60">
        <f t="shared" ca="1" si="57"/>
        <v>0.41013703826732822</v>
      </c>
      <c r="AK136" s="60">
        <f t="shared" ca="1" si="58"/>
        <v>0.27269021284635575</v>
      </c>
      <c r="AL136" s="60">
        <f t="shared" ca="1" si="59"/>
        <v>0.2648781182529733</v>
      </c>
      <c r="AM136" s="60">
        <f t="shared" ca="1" si="60"/>
        <v>0.25252866387786765</v>
      </c>
      <c r="AN136" s="60">
        <f t="shared" ca="1" si="61"/>
        <v>0.31010409033155772</v>
      </c>
      <c r="AO136" s="60">
        <f t="shared" ca="1" si="62"/>
        <v>0.57785741593459905</v>
      </c>
      <c r="AP136" s="60">
        <f t="shared" ca="1" si="63"/>
        <v>0.31948093994334648</v>
      </c>
      <c r="AQ136" s="60">
        <f t="shared" ca="1" si="64"/>
        <v>0.47169281880169728</v>
      </c>
      <c r="AR136" s="60">
        <f t="shared" ca="1" si="41"/>
        <v>0.44622201702024233</v>
      </c>
      <c r="AS136" s="60">
        <f t="shared" ca="1" si="42"/>
        <v>0.43563083520997992</v>
      </c>
      <c r="AT136" s="60">
        <f t="shared" ca="1" si="43"/>
        <v>0.4790661820847173</v>
      </c>
      <c r="AU136" s="60">
        <f t="shared" ca="1" si="44"/>
        <v>0.382867896976056</v>
      </c>
      <c r="AV136" s="60">
        <f t="shared" ca="1" si="45"/>
        <v>0.20729993938150681</v>
      </c>
      <c r="AW136" s="60">
        <f t="shared" ca="1" si="46"/>
        <v>0.36049308204734376</v>
      </c>
      <c r="AX136" s="60">
        <f t="shared" ca="1" si="47"/>
        <v>0.45975757428484765</v>
      </c>
      <c r="AY136" s="60">
        <f t="shared" ca="1" si="48"/>
        <v>0.48270825350998209</v>
      </c>
      <c r="AZ136" s="60">
        <f t="shared" ca="1" si="49"/>
        <v>0.40768830189612648</v>
      </c>
      <c r="BA136" s="60"/>
      <c r="BB136" s="60"/>
      <c r="BC136" s="60"/>
      <c r="BD136" s="60"/>
      <c r="BE136" s="60"/>
      <c r="BF136" s="60"/>
      <c r="BG136" s="60"/>
      <c r="BH136" s="60"/>
      <c r="BI136" s="60"/>
      <c r="BJ136" s="60"/>
      <c r="BK136" s="60"/>
      <c r="BL136" s="60"/>
      <c r="BM136" s="60"/>
      <c r="BN136" s="60"/>
      <c r="BO136" s="60"/>
      <c r="BP136" s="60"/>
      <c r="BQ136" s="60"/>
      <c r="BR136" s="60"/>
      <c r="BS136" s="60"/>
      <c r="BT136" s="60"/>
      <c r="BU136" s="60"/>
      <c r="BV136" s="60"/>
      <c r="BW136" s="60"/>
      <c r="BX136" s="60"/>
    </row>
    <row r="137" spans="1:76">
      <c r="A137" s="1" t="str">
        <f t="shared" si="75"/>
        <v>187: Sin City (2005)</v>
      </c>
      <c r="B137" s="26">
        <f>IF(correlations!B170&lt;&gt;0,'Modified Weights'!B$6,0)</f>
        <v>0.48053660218278615</v>
      </c>
      <c r="C137" s="26">
        <f>IF(correlations!C170&lt;&gt;0,'Modified Weights'!C$6,0)</f>
        <v>0</v>
      </c>
      <c r="D137" s="26">
        <f>IF(correlations!D170&lt;&gt;0,'Modified Weights'!D$6,0)</f>
        <v>0.37322578372742299</v>
      </c>
      <c r="E137" s="26">
        <f>IF(correlations!E170&lt;&gt;0,'Modified Weights'!E$6,0)</f>
        <v>0.28275572409412869</v>
      </c>
      <c r="F137" s="26">
        <f>IF(correlations!F170&lt;&gt;0,'Modified Weights'!F$6,0)</f>
        <v>0.40027450425381639</v>
      </c>
      <c r="G137" s="26">
        <f>IF(correlations!G170&lt;&gt;0,'Modified Weights'!G$6,0)</f>
        <v>0.39943642888722536</v>
      </c>
      <c r="H137" s="26">
        <f>IF(correlations!H170&lt;&gt;0,'Modified Weights'!H$6,0)</f>
        <v>0</v>
      </c>
      <c r="I137" s="26">
        <f>IF(correlations!I170&lt;&gt;0,'Modified Weights'!I$6,0)</f>
        <v>0</v>
      </c>
      <c r="J137" s="26">
        <f>IF(correlations!J170&lt;&gt;0,'Modified Weights'!J$6,0)</f>
        <v>0.36756756756756787</v>
      </c>
      <c r="K137" s="26">
        <f>IF(correlations!K170&lt;&gt;0,'Modified Weights'!K$6,0)</f>
        <v>0.25252866387786765</v>
      </c>
      <c r="L137" s="26">
        <f>IF(correlations!L170&lt;&gt;0,'Modified Weights'!L$6,0)</f>
        <v>0.2685953793136418</v>
      </c>
      <c r="M137" s="26">
        <f>IF(correlations!M170&lt;&gt;0,'Modified Weights'!M$6,0)</f>
        <v>0.25252866387786765</v>
      </c>
      <c r="N137" s="26">
        <f>IF(correlations!N170&lt;&gt;0,'Modified Weights'!N$6,0)</f>
        <v>0</v>
      </c>
      <c r="O137" s="26">
        <f>IF(correlations!O170&lt;&gt;0,'Modified Weights'!O$6,0)</f>
        <v>0.52599044278760332</v>
      </c>
      <c r="P137" s="26">
        <f>IF(correlations!P170&lt;&gt;0,'Modified Weights'!P$6,0)</f>
        <v>0</v>
      </c>
      <c r="Q137" s="26">
        <f>IF(correlations!Q170&lt;&gt;0,'Modified Weights'!Q$6,0)</f>
        <v>0.42322462884387124</v>
      </c>
      <c r="R137" s="26">
        <f>IF(correlations!R170&lt;&gt;0,'Modified Weights'!R$6,0)</f>
        <v>0.39943642888722536</v>
      </c>
      <c r="S137" s="26">
        <f>IF(correlations!S170&lt;&gt;0,'Modified Weights'!S$6,0)</f>
        <v>0</v>
      </c>
      <c r="T137" s="26">
        <f>IF(correlations!T170&lt;&gt;0,'Modified Weights'!T$6,0)</f>
        <v>0.40704352695380308</v>
      </c>
      <c r="U137" s="26">
        <f>IF(correlations!U170&lt;&gt;0,'Modified Weights'!U$6,0)</f>
        <v>0.30580326092025339</v>
      </c>
      <c r="V137" s="26">
        <f>IF(correlations!V170&lt;&gt;0,'Modified Weights'!V$6,0)</f>
        <v>0</v>
      </c>
      <c r="W137" s="26">
        <f>IF(correlations!W170&lt;&gt;0,'Modified Weights'!W$6,0)</f>
        <v>0.26252037536330569</v>
      </c>
      <c r="X137" s="26">
        <f>IF(correlations!X170&lt;&gt;0,'Modified Weights'!X$6,0)</f>
        <v>0.45527378286540937</v>
      </c>
      <c r="Y137" s="26">
        <f>IF(correlations!Y170&lt;&gt;0,'Modified Weights'!Y$6,0)</f>
        <v>0</v>
      </c>
      <c r="Z137" s="26">
        <f>IF(correlations!Z170&lt;&gt;0,'Modified Weights'!Z$6,0)</f>
        <v>0</v>
      </c>
      <c r="AA137" s="26"/>
      <c r="AB137" s="60">
        <f t="shared" ca="1" si="39"/>
        <v>0.487588791753714</v>
      </c>
      <c r="AC137" s="60">
        <f t="shared" ca="1" si="50"/>
        <v>0.44083986488763166</v>
      </c>
      <c r="AD137" s="60">
        <f t="shared" ca="1" si="51"/>
        <v>0.52019701860772005</v>
      </c>
      <c r="AE137" s="60">
        <f t="shared" ca="1" si="52"/>
        <v>0.28275572409412869</v>
      </c>
      <c r="AF137" s="60">
        <f t="shared" ca="1" si="53"/>
        <v>0.41474697234720104</v>
      </c>
      <c r="AG137" s="60">
        <f t="shared" ca="1" si="54"/>
        <v>0.43385974282737227</v>
      </c>
      <c r="AH137" s="60">
        <f t="shared" ca="1" si="55"/>
        <v>0.32398388827393204</v>
      </c>
      <c r="AI137" s="60">
        <f t="shared" ca="1" si="56"/>
        <v>0.26424949075041737</v>
      </c>
      <c r="AJ137" s="60">
        <f t="shared" ca="1" si="57"/>
        <v>0.41013703826732822</v>
      </c>
      <c r="AK137" s="60">
        <f t="shared" ca="1" si="58"/>
        <v>0.27269021284635575</v>
      </c>
      <c r="AL137" s="60">
        <f t="shared" ca="1" si="59"/>
        <v>0.2648781182529733</v>
      </c>
      <c r="AM137" s="60">
        <f t="shared" ca="1" si="60"/>
        <v>0.25252866387786765</v>
      </c>
      <c r="AN137" s="60">
        <f t="shared" ca="1" si="61"/>
        <v>0.31010409033155772</v>
      </c>
      <c r="AO137" s="60">
        <f t="shared" ca="1" si="62"/>
        <v>0.57785741593459905</v>
      </c>
      <c r="AP137" s="60">
        <f t="shared" ca="1" si="63"/>
        <v>0.31948093994334648</v>
      </c>
      <c r="AQ137" s="60">
        <f t="shared" ca="1" si="64"/>
        <v>0.47169281880169728</v>
      </c>
      <c r="AR137" s="60">
        <f t="shared" ca="1" si="41"/>
        <v>0.44622201702024233</v>
      </c>
      <c r="AS137" s="60">
        <f t="shared" ca="1" si="42"/>
        <v>0.43563083520997992</v>
      </c>
      <c r="AT137" s="60">
        <f t="shared" ca="1" si="43"/>
        <v>0.4790661820847173</v>
      </c>
      <c r="AU137" s="60">
        <f t="shared" ca="1" si="44"/>
        <v>0.382867896976056</v>
      </c>
      <c r="AV137" s="60">
        <f t="shared" ca="1" si="45"/>
        <v>0.20729993938150681</v>
      </c>
      <c r="AW137" s="60">
        <f t="shared" ca="1" si="46"/>
        <v>0.36049308204734376</v>
      </c>
      <c r="AX137" s="60">
        <f t="shared" ca="1" si="47"/>
        <v>0.45975757428484765</v>
      </c>
      <c r="AY137" s="60">
        <f t="shared" ca="1" si="48"/>
        <v>0.48270825350998209</v>
      </c>
      <c r="AZ137" s="60">
        <f t="shared" ca="1" si="49"/>
        <v>0.40768830189612648</v>
      </c>
      <c r="BA137" s="60"/>
      <c r="BB137" s="60"/>
      <c r="BC137" s="60"/>
      <c r="BD137" s="60"/>
      <c r="BE137" s="60"/>
      <c r="BF137" s="60"/>
      <c r="BG137" s="60"/>
      <c r="BH137" s="60"/>
      <c r="BI137" s="60"/>
      <c r="BJ137" s="60"/>
      <c r="BK137" s="60"/>
      <c r="BL137" s="60"/>
      <c r="BM137" s="60"/>
      <c r="BN137" s="60"/>
      <c r="BO137" s="60"/>
      <c r="BP137" s="60"/>
      <c r="BQ137" s="60"/>
      <c r="BR137" s="60"/>
      <c r="BS137" s="60"/>
      <c r="BT137" s="60"/>
      <c r="BU137" s="60"/>
      <c r="BV137" s="60"/>
      <c r="BW137" s="60"/>
      <c r="BX137" s="60"/>
    </row>
    <row r="138" spans="1:76">
      <c r="A138" s="21" t="s">
        <v>25</v>
      </c>
      <c r="B138" s="26">
        <f>IF(correlations!B171&lt;&gt;0,'Modified Weights'!B$7,0)</f>
        <v>0.46460996868120108</v>
      </c>
      <c r="C138" s="26">
        <f>IF(correlations!C171&lt;&gt;0,'Modified Weights'!C$7,0)</f>
        <v>0.41167618541813644</v>
      </c>
      <c r="D138" s="26">
        <f>IF(correlations!D171&lt;&gt;0,'Modified Weights'!D$7,0)</f>
        <v>0.36756756756756787</v>
      </c>
      <c r="E138" s="26">
        <f>IF(correlations!E171&lt;&gt;0,'Modified Weights'!E$7,0)</f>
        <v>0</v>
      </c>
      <c r="F138" s="26">
        <f>IF(correlations!F171&lt;&gt;0,'Modified Weights'!F$7,0)</f>
        <v>0.37985626502293046</v>
      </c>
      <c r="G138" s="26">
        <f>IF(correlations!G171&lt;&gt;0,'Modified Weights'!G$7,0)</f>
        <v>0.38713264586848378</v>
      </c>
      <c r="H138" s="26">
        <f>IF(correlations!H171&lt;&gt;0,'Modified Weights'!H$7,0)</f>
        <v>0</v>
      </c>
      <c r="I138" s="26">
        <f>IF(correlations!I171&lt;&gt;0,'Modified Weights'!I$7,0)</f>
        <v>0</v>
      </c>
      <c r="J138" s="26">
        <f>IF(correlations!J171&lt;&gt;0,'Modified Weights'!J$7,0)</f>
        <v>0</v>
      </c>
      <c r="K138" s="26">
        <f>IF(correlations!K171&lt;&gt;0,'Modified Weights'!K$7,0)</f>
        <v>0.21087949693739588</v>
      </c>
      <c r="L138" s="26">
        <f>IF(correlations!L171&lt;&gt;0,'Modified Weights'!L$7,0)</f>
        <v>0.24328325135114928</v>
      </c>
      <c r="M138" s="26">
        <f>IF(correlations!M171&lt;&gt;0,'Modified Weights'!M$7,0)</f>
        <v>0.19710516591041297</v>
      </c>
      <c r="N138" s="26">
        <f>IF(correlations!N171&lt;&gt;0,'Modified Weights'!N$7,0)</f>
        <v>0</v>
      </c>
      <c r="O138" s="26">
        <f>IF(correlations!O171&lt;&gt;0,'Modified Weights'!O$7,0)</f>
        <v>0.47549485227568483</v>
      </c>
      <c r="P138" s="26">
        <f>IF(correlations!P171&lt;&gt;0,'Modified Weights'!P$7,0)</f>
        <v>0.26252037536330569</v>
      </c>
      <c r="Q138" s="26">
        <f>IF(correlations!Q171&lt;&gt;0,'Modified Weights'!Q$7,0)</f>
        <v>0.37322578372742299</v>
      </c>
      <c r="R138" s="26">
        <f>IF(correlations!R171&lt;&gt;0,'Modified Weights'!R$7,0)</f>
        <v>0</v>
      </c>
      <c r="S138" s="26">
        <f>IF(correlations!S171&lt;&gt;0,'Modified Weights'!S$7,0)</f>
        <v>0</v>
      </c>
      <c r="T138" s="26">
        <f>IF(correlations!T171&lt;&gt;0,'Modified Weights'!T$7,0)</f>
        <v>0</v>
      </c>
      <c r="U138" s="26">
        <f>IF(correlations!U171&lt;&gt;0,'Modified Weights'!U$7,0)</f>
        <v>0.28039233696684568</v>
      </c>
      <c r="V138" s="26">
        <f>IF(correlations!V171&lt;&gt;0,'Modified Weights'!V$7,0)</f>
        <v>0.14367186460137429</v>
      </c>
      <c r="W138" s="26">
        <f>IF(correlations!W171&lt;&gt;0,'Modified Weights'!W$7,0)</f>
        <v>0</v>
      </c>
      <c r="X138" s="26">
        <f>IF(correlations!X171&lt;&gt;0,'Modified Weights'!X$7,0)</f>
        <v>0.44902524381160436</v>
      </c>
      <c r="Y138" s="26">
        <f>IF(correlations!Y171&lt;&gt;0,'Modified Weights'!Y$7,0)</f>
        <v>0</v>
      </c>
      <c r="Z138" s="26">
        <f>IF(correlations!Z171&lt;&gt;0,'Modified Weights'!Z$7,0)</f>
        <v>0.27967705678590876</v>
      </c>
      <c r="AA138" s="26"/>
      <c r="AB138" s="60">
        <f t="shared" ca="1" si="39"/>
        <v>0.4999498591585036</v>
      </c>
      <c r="AC138" s="60">
        <f t="shared" ca="1" si="50"/>
        <v>0.48783472235895786</v>
      </c>
      <c r="AD138" s="60">
        <f t="shared" ca="1" si="51"/>
        <v>0.51736791052779252</v>
      </c>
      <c r="AE138" s="60">
        <f t="shared" ca="1" si="52"/>
        <v>0.49629675028734199</v>
      </c>
      <c r="AF138" s="60">
        <f t="shared" ca="1" si="53"/>
        <v>0.44021656444432211</v>
      </c>
      <c r="AG138" s="60">
        <f t="shared" ca="1" si="54"/>
        <v>0.46309924863142038</v>
      </c>
      <c r="AH138" s="60">
        <f t="shared" ca="1" si="55"/>
        <v>0.42115301946463618</v>
      </c>
      <c r="AI138" s="60" t="e">
        <f t="shared" ca="1" si="56"/>
        <v>#DIV/0!</v>
      </c>
      <c r="AJ138" s="60">
        <f t="shared" ca="1" si="57"/>
        <v>0.47560287682080898</v>
      </c>
      <c r="AK138" s="60">
        <f t="shared" ca="1" si="58"/>
        <v>0.26341533087615127</v>
      </c>
      <c r="AL138" s="60">
        <f t="shared" ca="1" si="59"/>
        <v>0.279537309314287</v>
      </c>
      <c r="AM138" s="60">
        <f t="shared" ca="1" si="60"/>
        <v>0.32367304163988198</v>
      </c>
      <c r="AN138" s="60">
        <f t="shared" ca="1" si="61"/>
        <v>0.31010409033155772</v>
      </c>
      <c r="AO138" s="60">
        <f t="shared" ca="1" si="62"/>
        <v>0.60417558650645276</v>
      </c>
      <c r="AP138" s="60">
        <f t="shared" ca="1" si="63"/>
        <v>0.32130916208496996</v>
      </c>
      <c r="AQ138" s="60">
        <f t="shared" ca="1" si="64"/>
        <v>0.45990649119235272</v>
      </c>
      <c r="AR138" s="60">
        <f t="shared" ca="1" si="41"/>
        <v>0.47097212266638172</v>
      </c>
      <c r="AS138" s="60">
        <f t="shared" ca="1" si="42"/>
        <v>0.46746393496732114</v>
      </c>
      <c r="AT138" s="60">
        <f t="shared" ca="1" si="43"/>
        <v>0.53853964000161736</v>
      </c>
      <c r="AU138" s="60">
        <f t="shared" ca="1" si="44"/>
        <v>0.40768400030373769</v>
      </c>
      <c r="AV138" s="60">
        <f t="shared" ca="1" si="45"/>
        <v>0.19756250890772939</v>
      </c>
      <c r="AW138" s="60">
        <f t="shared" ca="1" si="46"/>
        <v>0.44014386573241476</v>
      </c>
      <c r="AX138" s="60">
        <f t="shared" ca="1" si="47"/>
        <v>0.58206225730784267</v>
      </c>
      <c r="AY138" s="60">
        <f t="shared" ca="1" si="48"/>
        <v>0.60468006583205502</v>
      </c>
      <c r="AZ138" s="60">
        <f t="shared" ca="1" si="49"/>
        <v>0.38357257810818451</v>
      </c>
      <c r="BA138" s="60"/>
      <c r="BB138" s="60"/>
      <c r="BC138" s="60"/>
      <c r="BD138" s="60"/>
      <c r="BE138" s="60"/>
      <c r="BF138" s="60"/>
      <c r="BG138" s="60"/>
      <c r="BH138" s="60"/>
      <c r="BI138" s="60"/>
      <c r="BJ138" s="60"/>
      <c r="BK138" s="60"/>
      <c r="BL138" s="60"/>
      <c r="BM138" s="60"/>
      <c r="BN138" s="60"/>
      <c r="BO138" s="60"/>
      <c r="BP138" s="60"/>
      <c r="BQ138" s="60"/>
      <c r="BR138" s="60"/>
      <c r="BS138" s="60"/>
      <c r="BT138" s="60"/>
      <c r="BU138" s="60"/>
      <c r="BV138" s="60"/>
      <c r="BW138" s="60"/>
      <c r="BX138" s="60"/>
    </row>
    <row r="139" spans="1:76">
      <c r="A139" s="1" t="str">
        <f t="shared" ref="A139:A142" si="76">A138</f>
        <v>194: Amelie (2001)</v>
      </c>
      <c r="B139" s="26">
        <f>IF(correlations!B172&lt;&gt;0,'Modified Weights'!B$3,0)</f>
        <v>0</v>
      </c>
      <c r="C139" s="26">
        <f>IF(correlations!C172&lt;&gt;0,'Modified Weights'!C$3,0)</f>
        <v>0</v>
      </c>
      <c r="D139" s="26">
        <f>IF(correlations!D172&lt;&gt;0,'Modified Weights'!D$3,0)</f>
        <v>0.66716825348801723</v>
      </c>
      <c r="E139" s="26">
        <f>IF(correlations!E172&lt;&gt;0,'Modified Weights'!E$3,0)</f>
        <v>0.51761980439715483</v>
      </c>
      <c r="F139" s="26">
        <f>IF(correlations!F172&lt;&gt;0,'Modified Weights'!F$3,0)</f>
        <v>0.47668328054517961</v>
      </c>
      <c r="G139" s="26">
        <f>IF(correlations!G172&lt;&gt;0,'Modified Weights'!G$3,0)</f>
        <v>0</v>
      </c>
      <c r="H139" s="26">
        <f>IF(correlations!H172&lt;&gt;0,'Modified Weights'!H$3,0)</f>
        <v>0</v>
      </c>
      <c r="I139" s="26">
        <f>IF(correlations!I172&lt;&gt;0,'Modified Weights'!I$3,0)</f>
        <v>0</v>
      </c>
      <c r="J139" s="26">
        <f>IF(correlations!J172&lt;&gt;0,'Modified Weights'!J$3,0)</f>
        <v>0.47571090136593314</v>
      </c>
      <c r="K139" s="26">
        <f>IF(correlations!K172&lt;&gt;0,'Modified Weights'!K$3,0)</f>
        <v>0.31571202585390812</v>
      </c>
      <c r="L139" s="26">
        <f>IF(correlations!L172&lt;&gt;0,'Modified Weights'!L$3,0)</f>
        <v>0</v>
      </c>
      <c r="M139" s="26">
        <f>IF(correlations!M172&lt;&gt;0,'Modified Weights'!M$3,0)</f>
        <v>0.40859237613621341</v>
      </c>
      <c r="N139" s="26">
        <f>IF(correlations!N172&lt;&gt;0,'Modified Weights'!N$3,0)</f>
        <v>0</v>
      </c>
      <c r="O139" s="26">
        <f>IF(correlations!O172&lt;&gt;0,'Modified Weights'!O$3,0)</f>
        <v>0.66851595362183669</v>
      </c>
      <c r="P139" s="26">
        <f>IF(correlations!P172&lt;&gt;0,'Modified Weights'!P$3,0)</f>
        <v>0</v>
      </c>
      <c r="Q139" s="26">
        <f>IF(correlations!Q172&lt;&gt;0,'Modified Weights'!Q$3,0)</f>
        <v>0.50324684492481753</v>
      </c>
      <c r="R139" s="26">
        <f>IF(correlations!R172&lt;&gt;0,'Modified Weights'!R$3,0)</f>
        <v>0</v>
      </c>
      <c r="S139" s="26">
        <f>IF(correlations!S172&lt;&gt;0,'Modified Weights'!S$3,0)</f>
        <v>0.47668328054517961</v>
      </c>
      <c r="T139" s="26">
        <f>IF(correlations!T172&lt;&gt;0,'Modified Weights'!T$3,0)</f>
        <v>0.55108883721563151</v>
      </c>
      <c r="U139" s="26">
        <f>IF(correlations!U172&lt;&gt;0,'Modified Weights'!U$3,0)</f>
        <v>0</v>
      </c>
      <c r="V139" s="26">
        <f>IF(correlations!V172&lt;&gt;0,'Modified Weights'!V$3,0)</f>
        <v>0.27092801416163931</v>
      </c>
      <c r="W139" s="26">
        <f>IF(correlations!W172&lt;&gt;0,'Modified Weights'!W$3,0)</f>
        <v>0</v>
      </c>
      <c r="X139" s="26">
        <f>IF(correlations!X172&lt;&gt;0,'Modified Weights'!X$3,0)</f>
        <v>0.66851595362183669</v>
      </c>
      <c r="Y139" s="26">
        <f>IF(correlations!Y172&lt;&gt;0,'Modified Weights'!Y$3,0)</f>
        <v>0.66716825348801723</v>
      </c>
      <c r="Z139" s="26">
        <f>IF(correlations!Z172&lt;&gt;0,'Modified Weights'!Z$3,0)</f>
        <v>0.43552033876932245</v>
      </c>
      <c r="AA139" s="26"/>
      <c r="AB139" s="60">
        <f t="shared" ca="1" si="39"/>
        <v>0.4999498591585036</v>
      </c>
      <c r="AC139" s="60">
        <f t="shared" ca="1" si="50"/>
        <v>0.48783472235895786</v>
      </c>
      <c r="AD139" s="60">
        <f t="shared" ca="1" si="51"/>
        <v>0.51736791052779252</v>
      </c>
      <c r="AE139" s="60">
        <f t="shared" ca="1" si="52"/>
        <v>0.49629675028734199</v>
      </c>
      <c r="AF139" s="60">
        <f t="shared" ca="1" si="53"/>
        <v>0.44021656444432211</v>
      </c>
      <c r="AG139" s="60">
        <f t="shared" ca="1" si="54"/>
        <v>0.46309924863142038</v>
      </c>
      <c r="AH139" s="60">
        <f t="shared" ca="1" si="55"/>
        <v>0.42115301946463618</v>
      </c>
      <c r="AI139" s="60" t="e">
        <f t="shared" ca="1" si="56"/>
        <v>#DIV/0!</v>
      </c>
      <c r="AJ139" s="60">
        <f t="shared" ca="1" si="57"/>
        <v>0.47560287682080898</v>
      </c>
      <c r="AK139" s="60">
        <f t="shared" ca="1" si="58"/>
        <v>0.26341533087615127</v>
      </c>
      <c r="AL139" s="60">
        <f t="shared" ca="1" si="59"/>
        <v>0.279537309314287</v>
      </c>
      <c r="AM139" s="60">
        <f t="shared" ca="1" si="60"/>
        <v>0.32367304163988198</v>
      </c>
      <c r="AN139" s="60">
        <f t="shared" ca="1" si="61"/>
        <v>0.31010409033155772</v>
      </c>
      <c r="AO139" s="60">
        <f t="shared" ca="1" si="62"/>
        <v>0.60417558650645276</v>
      </c>
      <c r="AP139" s="60">
        <f t="shared" ca="1" si="63"/>
        <v>0.32130916208496996</v>
      </c>
      <c r="AQ139" s="60">
        <f t="shared" ca="1" si="64"/>
        <v>0.45990649119235272</v>
      </c>
      <c r="AR139" s="60">
        <f t="shared" ca="1" si="41"/>
        <v>0.47097212266638172</v>
      </c>
      <c r="AS139" s="60">
        <f t="shared" ca="1" si="42"/>
        <v>0.46746393496732114</v>
      </c>
      <c r="AT139" s="60">
        <f t="shared" ca="1" si="43"/>
        <v>0.53853964000161736</v>
      </c>
      <c r="AU139" s="60">
        <f t="shared" ca="1" si="44"/>
        <v>0.40768400030373769</v>
      </c>
      <c r="AV139" s="60">
        <f t="shared" ca="1" si="45"/>
        <v>0.19756250890772939</v>
      </c>
      <c r="AW139" s="60">
        <f t="shared" ca="1" si="46"/>
        <v>0.44014386573241476</v>
      </c>
      <c r="AX139" s="60">
        <f t="shared" ca="1" si="47"/>
        <v>0.58206225730784267</v>
      </c>
      <c r="AY139" s="60">
        <f t="shared" ca="1" si="48"/>
        <v>0.60468006583205502</v>
      </c>
      <c r="AZ139" s="60">
        <f t="shared" ca="1" si="49"/>
        <v>0.38357257810818451</v>
      </c>
      <c r="BA139" s="60"/>
      <c r="BB139" s="60"/>
      <c r="BC139" s="60"/>
      <c r="BD139" s="60"/>
      <c r="BE139" s="60"/>
      <c r="BF139" s="60"/>
      <c r="BG139" s="60"/>
      <c r="BH139" s="60"/>
      <c r="BI139" s="60"/>
      <c r="BJ139" s="60"/>
      <c r="BK139" s="60"/>
      <c r="BL139" s="60"/>
      <c r="BM139" s="60"/>
      <c r="BN139" s="60"/>
      <c r="BO139" s="60"/>
      <c r="BP139" s="60"/>
      <c r="BQ139" s="60"/>
      <c r="BR139" s="60"/>
      <c r="BS139" s="60"/>
      <c r="BT139" s="60"/>
      <c r="BU139" s="60"/>
      <c r="BV139" s="60"/>
      <c r="BW139" s="60"/>
      <c r="BX139" s="60"/>
    </row>
    <row r="140" spans="1:76">
      <c r="A140" s="1" t="str">
        <f t="shared" si="76"/>
        <v>194: Amelie (2001)</v>
      </c>
      <c r="B140" s="26">
        <f>IF(correlations!B173&lt;&gt;0,'Modified Weights'!B$4,0)</f>
        <v>0.51761980439715483</v>
      </c>
      <c r="C140" s="26">
        <f>IF(correlations!C173&lt;&gt;0,'Modified Weights'!C$4,0)</f>
        <v>0.48860698263640312</v>
      </c>
      <c r="D140" s="26">
        <f>IF(correlations!D173&lt;&gt;0,'Modified Weights'!D$4,0)</f>
        <v>0</v>
      </c>
      <c r="E140" s="26">
        <f>IF(correlations!E173&lt;&gt;0,'Modified Weights'!E$4,0)</f>
        <v>0</v>
      </c>
      <c r="F140" s="26">
        <f>IF(correlations!F173&lt;&gt;0,'Modified Weights'!F$4,0)</f>
        <v>0.46411014776485626</v>
      </c>
      <c r="G140" s="26">
        <f>IF(correlations!G173&lt;&gt;0,'Modified Weights'!G$4,0)</f>
        <v>0</v>
      </c>
      <c r="H140" s="26">
        <f>IF(correlations!H173&lt;&gt;0,'Modified Weights'!H$4,0)</f>
        <v>0.40027450425381639</v>
      </c>
      <c r="I140" s="26">
        <f>IF(correlations!I173&lt;&gt;0,'Modified Weights'!I$4,0)</f>
        <v>0</v>
      </c>
      <c r="J140" s="26">
        <f>IF(correlations!J173&lt;&gt;0,'Modified Weights'!J$4,0)</f>
        <v>0</v>
      </c>
      <c r="K140" s="26">
        <f>IF(correlations!K173&lt;&gt;0,'Modified Weights'!K$4,0)</f>
        <v>0.26365446983714974</v>
      </c>
      <c r="L140" s="26">
        <f>IF(correlations!L173&lt;&gt;0,'Modified Weights'!L$4,0)</f>
        <v>0.28275572409412869</v>
      </c>
      <c r="M140" s="26">
        <f>IF(correlations!M173&lt;&gt;0,'Modified Weights'!M$4,0)</f>
        <v>0</v>
      </c>
      <c r="N140" s="26">
        <f>IF(correlations!N173&lt;&gt;0,'Modified Weights'!N$4,0)</f>
        <v>0.31010409033155772</v>
      </c>
      <c r="O140" s="26">
        <f>IF(correlations!O173&lt;&gt;0,'Modified Weights'!O$4,0)</f>
        <v>0</v>
      </c>
      <c r="P140" s="26">
        <f>IF(correlations!P173&lt;&gt;0,'Modified Weights'!P$4,0)</f>
        <v>0.30413903573293405</v>
      </c>
      <c r="Q140" s="26">
        <f>IF(correlations!Q173&lt;&gt;0,'Modified Weights'!Q$4,0)</f>
        <v>0</v>
      </c>
      <c r="R140" s="26">
        <f>IF(correlations!R173&lt;&gt;0,'Modified Weights'!R$4,0)</f>
        <v>0.47097212266638172</v>
      </c>
      <c r="S140" s="26">
        <f>IF(correlations!S173&lt;&gt;0,'Modified Weights'!S$4,0)</f>
        <v>0.44902524381160436</v>
      </c>
      <c r="T140" s="26">
        <f>IF(correlations!T173&lt;&gt;0,'Modified Weights'!T$4,0)</f>
        <v>0.52599044278760332</v>
      </c>
      <c r="U140" s="26">
        <f>IF(correlations!U173&lt;&gt;0,'Modified Weights'!U$4,0)</f>
        <v>0.43899155441463594</v>
      </c>
      <c r="V140" s="26">
        <f>IF(correlations!V173&lt;&gt;0,'Modified Weights'!V$4,0)</f>
        <v>0</v>
      </c>
      <c r="W140" s="26">
        <f>IF(correlations!W173&lt;&gt;0,'Modified Weights'!W$4,0)</f>
        <v>0.40859237613621341</v>
      </c>
      <c r="X140" s="26">
        <f>IF(correlations!X173&lt;&gt;0,'Modified Weights'!X$4,0)</f>
        <v>0</v>
      </c>
      <c r="Y140" s="26">
        <f>IF(correlations!Y173&lt;&gt;0,'Modified Weights'!Y$4,0)</f>
        <v>0.54219187817609293</v>
      </c>
      <c r="Z140" s="26">
        <f>IF(correlations!Z173&lt;&gt;0,'Modified Weights'!Z$4,0)</f>
        <v>0</v>
      </c>
      <c r="AA140" s="26"/>
      <c r="AB140" s="60">
        <f t="shared" ca="1" si="39"/>
        <v>0.4999498591585036</v>
      </c>
      <c r="AC140" s="60">
        <f t="shared" ca="1" si="50"/>
        <v>0.48783472235895786</v>
      </c>
      <c r="AD140" s="60">
        <f t="shared" ca="1" si="51"/>
        <v>0.51736791052779252</v>
      </c>
      <c r="AE140" s="60">
        <f t="shared" ca="1" si="52"/>
        <v>0.49629675028734199</v>
      </c>
      <c r="AF140" s="60">
        <f t="shared" ca="1" si="53"/>
        <v>0.44021656444432211</v>
      </c>
      <c r="AG140" s="60">
        <f t="shared" ca="1" si="54"/>
        <v>0.46309924863142038</v>
      </c>
      <c r="AH140" s="60">
        <f t="shared" ca="1" si="55"/>
        <v>0.42115301946463618</v>
      </c>
      <c r="AI140" s="60" t="e">
        <f t="shared" ca="1" si="56"/>
        <v>#DIV/0!</v>
      </c>
      <c r="AJ140" s="60">
        <f t="shared" ca="1" si="57"/>
        <v>0.47560287682080898</v>
      </c>
      <c r="AK140" s="60">
        <f t="shared" ca="1" si="58"/>
        <v>0.26341533087615127</v>
      </c>
      <c r="AL140" s="60">
        <f t="shared" ca="1" si="59"/>
        <v>0.279537309314287</v>
      </c>
      <c r="AM140" s="60">
        <f t="shared" ca="1" si="60"/>
        <v>0.32367304163988198</v>
      </c>
      <c r="AN140" s="60">
        <f t="shared" ca="1" si="61"/>
        <v>0.31010409033155772</v>
      </c>
      <c r="AO140" s="60">
        <f t="shared" ca="1" si="62"/>
        <v>0.60417558650645276</v>
      </c>
      <c r="AP140" s="60">
        <f t="shared" ca="1" si="63"/>
        <v>0.32130916208496996</v>
      </c>
      <c r="AQ140" s="60">
        <f t="shared" ca="1" si="64"/>
        <v>0.45990649119235272</v>
      </c>
      <c r="AR140" s="60">
        <f t="shared" ca="1" si="41"/>
        <v>0.47097212266638172</v>
      </c>
      <c r="AS140" s="60">
        <f t="shared" ca="1" si="42"/>
        <v>0.46746393496732114</v>
      </c>
      <c r="AT140" s="60">
        <f t="shared" ca="1" si="43"/>
        <v>0.53853964000161736</v>
      </c>
      <c r="AU140" s="60">
        <f t="shared" ca="1" si="44"/>
        <v>0.40768400030373769</v>
      </c>
      <c r="AV140" s="60">
        <f t="shared" ca="1" si="45"/>
        <v>0.19756250890772939</v>
      </c>
      <c r="AW140" s="60">
        <f t="shared" ca="1" si="46"/>
        <v>0.44014386573241476</v>
      </c>
      <c r="AX140" s="60">
        <f t="shared" ca="1" si="47"/>
        <v>0.58206225730784267</v>
      </c>
      <c r="AY140" s="60">
        <f t="shared" ca="1" si="48"/>
        <v>0.60468006583205502</v>
      </c>
      <c r="AZ140" s="60">
        <f t="shared" ca="1" si="49"/>
        <v>0.38357257810818451</v>
      </c>
      <c r="BA140" s="60"/>
      <c r="BB140" s="60"/>
      <c r="BC140" s="60"/>
      <c r="BD140" s="60"/>
      <c r="BE140" s="60"/>
      <c r="BF140" s="60"/>
      <c r="BG140" s="60"/>
      <c r="BH140" s="60"/>
      <c r="BI140" s="60"/>
      <c r="BJ140" s="60"/>
      <c r="BK140" s="60"/>
      <c r="BL140" s="60"/>
      <c r="BM140" s="60"/>
      <c r="BN140" s="60"/>
      <c r="BO140" s="60"/>
      <c r="BP140" s="60"/>
      <c r="BQ140" s="60"/>
      <c r="BR140" s="60"/>
      <c r="BS140" s="60"/>
      <c r="BT140" s="60"/>
      <c r="BU140" s="60"/>
      <c r="BV140" s="60"/>
      <c r="BW140" s="60"/>
      <c r="BX140" s="60"/>
    </row>
    <row r="141" spans="1:76">
      <c r="A141" s="1" t="str">
        <f t="shared" si="76"/>
        <v>194: Amelie (2001)</v>
      </c>
      <c r="B141" s="26">
        <f>IF(correlations!B174&lt;&gt;0,'Modified Weights'!B$3,0)</f>
        <v>0</v>
      </c>
      <c r="C141" s="26">
        <f>IF(correlations!C174&lt;&gt;0,'Modified Weights'!C$3,0)</f>
        <v>0.56244873874488854</v>
      </c>
      <c r="D141" s="26">
        <f>IF(correlations!D174&lt;&gt;0,'Modified Weights'!D$3,0)</f>
        <v>0</v>
      </c>
      <c r="E141" s="26">
        <f>IF(correlations!E174&lt;&gt;0,'Modified Weights'!E$3,0)</f>
        <v>0</v>
      </c>
      <c r="F141" s="26">
        <f>IF(correlations!F174&lt;&gt;0,'Modified Weights'!F$3,0)</f>
        <v>0</v>
      </c>
      <c r="G141" s="26">
        <f>IF(correlations!G174&lt;&gt;0,'Modified Weights'!G$3,0)</f>
        <v>0.53906585139435703</v>
      </c>
      <c r="H141" s="26">
        <f>IF(correlations!H174&lt;&gt;0,'Modified Weights'!H$3,0)</f>
        <v>0.46291004988627577</v>
      </c>
      <c r="I141" s="26">
        <f>IF(correlations!I174&lt;&gt;0,'Modified Weights'!I$3,0)</f>
        <v>0</v>
      </c>
      <c r="J141" s="26">
        <f>IF(correlations!J174&lt;&gt;0,'Modified Weights'!J$3,0)</f>
        <v>0</v>
      </c>
      <c r="K141" s="26">
        <f>IF(correlations!K174&lt;&gt;0,'Modified Weights'!K$3,0)</f>
        <v>0</v>
      </c>
      <c r="L141" s="26">
        <f>IF(correlations!L174&lt;&gt;0,'Modified Weights'!L$3,0)</f>
        <v>0.31257295249758305</v>
      </c>
      <c r="M141" s="26">
        <f>IF(correlations!M174&lt;&gt;0,'Modified Weights'!M$3,0)</f>
        <v>0.40859237613621341</v>
      </c>
      <c r="N141" s="26">
        <f>IF(correlations!N174&lt;&gt;0,'Modified Weights'!N$3,0)</f>
        <v>0</v>
      </c>
      <c r="O141" s="26">
        <f>IF(correlations!O174&lt;&gt;0,'Modified Weights'!O$3,0)</f>
        <v>0.66851595362183669</v>
      </c>
      <c r="P141" s="26">
        <f>IF(correlations!P174&lt;&gt;0,'Modified Weights'!P$3,0)</f>
        <v>0.41443820151070604</v>
      </c>
      <c r="Q141" s="26">
        <f>IF(correlations!Q174&lt;&gt;0,'Modified Weights'!Q$3,0)</f>
        <v>0.50324684492481753</v>
      </c>
      <c r="R141" s="26">
        <f>IF(correlations!R174&lt;&gt;0,'Modified Weights'!R$3,0)</f>
        <v>0</v>
      </c>
      <c r="S141" s="26">
        <f>IF(correlations!S174&lt;&gt;0,'Modified Weights'!S$3,0)</f>
        <v>0.47668328054517961</v>
      </c>
      <c r="T141" s="26">
        <f>IF(correlations!T174&lt;&gt;0,'Modified Weights'!T$3,0)</f>
        <v>0.55108883721563151</v>
      </c>
      <c r="U141" s="26">
        <f>IF(correlations!U174&lt;&gt;0,'Modified Weights'!U$3,0)</f>
        <v>0.47236055541883315</v>
      </c>
      <c r="V141" s="26">
        <f>IF(correlations!V174&lt;&gt;0,'Modified Weights'!V$3,0)</f>
        <v>0</v>
      </c>
      <c r="W141" s="26">
        <f>IF(correlations!W174&lt;&gt;0,'Modified Weights'!W$3,0)</f>
        <v>0.50324684492481753</v>
      </c>
      <c r="X141" s="26">
        <f>IF(correlations!X174&lt;&gt;0,'Modified Weights'!X$3,0)</f>
        <v>0.66851595362183669</v>
      </c>
      <c r="Y141" s="26">
        <f>IF(correlations!Y174&lt;&gt;0,'Modified Weights'!Y$3,0)</f>
        <v>0</v>
      </c>
      <c r="Z141" s="26">
        <f>IF(correlations!Z174&lt;&gt;0,'Modified Weights'!Z$3,0)</f>
        <v>0.43552033876932245</v>
      </c>
      <c r="AA141" s="26"/>
      <c r="AB141" s="60">
        <f t="shared" ca="1" si="39"/>
        <v>0.4999498591585036</v>
      </c>
      <c r="AC141" s="60">
        <f t="shared" ca="1" si="50"/>
        <v>0.48783472235895786</v>
      </c>
      <c r="AD141" s="60">
        <f t="shared" ca="1" si="51"/>
        <v>0.51736791052779252</v>
      </c>
      <c r="AE141" s="60">
        <f t="shared" ca="1" si="52"/>
        <v>0.49629675028734199</v>
      </c>
      <c r="AF141" s="60">
        <f t="shared" ca="1" si="53"/>
        <v>0.44021656444432211</v>
      </c>
      <c r="AG141" s="60">
        <f t="shared" ca="1" si="54"/>
        <v>0.46309924863142038</v>
      </c>
      <c r="AH141" s="60">
        <f t="shared" ca="1" si="55"/>
        <v>0.42115301946463618</v>
      </c>
      <c r="AI141" s="60" t="e">
        <f t="shared" ca="1" si="56"/>
        <v>#DIV/0!</v>
      </c>
      <c r="AJ141" s="60">
        <f t="shared" ca="1" si="57"/>
        <v>0.47560287682080898</v>
      </c>
      <c r="AK141" s="60">
        <f t="shared" ca="1" si="58"/>
        <v>0.26341533087615127</v>
      </c>
      <c r="AL141" s="60">
        <f t="shared" ca="1" si="59"/>
        <v>0.279537309314287</v>
      </c>
      <c r="AM141" s="60">
        <f t="shared" ca="1" si="60"/>
        <v>0.32367304163988198</v>
      </c>
      <c r="AN141" s="60">
        <f t="shared" ca="1" si="61"/>
        <v>0.31010409033155772</v>
      </c>
      <c r="AO141" s="60">
        <f t="shared" ca="1" si="62"/>
        <v>0.60417558650645276</v>
      </c>
      <c r="AP141" s="60">
        <f t="shared" ca="1" si="63"/>
        <v>0.32130916208496996</v>
      </c>
      <c r="AQ141" s="60">
        <f t="shared" ca="1" si="64"/>
        <v>0.45990649119235272</v>
      </c>
      <c r="AR141" s="60">
        <f t="shared" ca="1" si="41"/>
        <v>0.47097212266638172</v>
      </c>
      <c r="AS141" s="60">
        <f t="shared" ca="1" si="42"/>
        <v>0.46746393496732114</v>
      </c>
      <c r="AT141" s="60">
        <f t="shared" ca="1" si="43"/>
        <v>0.53853964000161736</v>
      </c>
      <c r="AU141" s="60">
        <f t="shared" ca="1" si="44"/>
        <v>0.40768400030373769</v>
      </c>
      <c r="AV141" s="60">
        <f t="shared" ca="1" si="45"/>
        <v>0.19756250890772939</v>
      </c>
      <c r="AW141" s="60">
        <f t="shared" ca="1" si="46"/>
        <v>0.44014386573241476</v>
      </c>
      <c r="AX141" s="60">
        <f t="shared" ca="1" si="47"/>
        <v>0.58206225730784267</v>
      </c>
      <c r="AY141" s="60">
        <f t="shared" ca="1" si="48"/>
        <v>0.60468006583205502</v>
      </c>
      <c r="AZ141" s="60">
        <f t="shared" ca="1" si="49"/>
        <v>0.38357257810818451</v>
      </c>
      <c r="BA141" s="60"/>
      <c r="BB141" s="60"/>
      <c r="BC141" s="60"/>
      <c r="BD141" s="60"/>
      <c r="BE141" s="60"/>
      <c r="BF141" s="60"/>
      <c r="BG141" s="60"/>
      <c r="BH141" s="60"/>
      <c r="BI141" s="60"/>
      <c r="BJ141" s="60"/>
      <c r="BK141" s="60"/>
      <c r="BL141" s="60"/>
      <c r="BM141" s="60"/>
      <c r="BN141" s="60"/>
      <c r="BO141" s="60"/>
      <c r="BP141" s="60"/>
      <c r="BQ141" s="60"/>
      <c r="BR141" s="60"/>
      <c r="BS141" s="60"/>
      <c r="BT141" s="60"/>
      <c r="BU141" s="60"/>
      <c r="BV141" s="60"/>
      <c r="BW141" s="60"/>
      <c r="BX141" s="60"/>
    </row>
    <row r="142" spans="1:76">
      <c r="A142" s="1" t="str">
        <f t="shared" si="76"/>
        <v>194: Amelie (2001)</v>
      </c>
      <c r="B142" s="26">
        <f>IF(correlations!B175&lt;&gt;0,'Modified Weights'!B$4,0)</f>
        <v>0.51761980439715483</v>
      </c>
      <c r="C142" s="26">
        <f>IF(correlations!C175&lt;&gt;0,'Modified Weights'!C$4,0)</f>
        <v>0.48860698263640312</v>
      </c>
      <c r="D142" s="26">
        <f>IF(correlations!D175&lt;&gt;0,'Modified Weights'!D$4,0)</f>
        <v>0</v>
      </c>
      <c r="E142" s="26">
        <f>IF(correlations!E175&lt;&gt;0,'Modified Weights'!E$4,0)</f>
        <v>0.47497369617752921</v>
      </c>
      <c r="F142" s="26">
        <f>IF(correlations!F175&lt;&gt;0,'Modified Weights'!F$4,0)</f>
        <v>0</v>
      </c>
      <c r="G142" s="26">
        <f>IF(correlations!G175&lt;&gt;0,'Modified Weights'!G$4,0)</f>
        <v>0</v>
      </c>
      <c r="H142" s="26">
        <f>IF(correlations!H175&lt;&gt;0,'Modified Weights'!H$4,0)</f>
        <v>0.40027450425381639</v>
      </c>
      <c r="I142" s="26">
        <f>IF(correlations!I175&lt;&gt;0,'Modified Weights'!I$4,0)</f>
        <v>0</v>
      </c>
      <c r="J142" s="26">
        <f>IF(correlations!J175&lt;&gt;0,'Modified Weights'!J$4,0)</f>
        <v>0.47549485227568483</v>
      </c>
      <c r="K142" s="26">
        <f>IF(correlations!K175&lt;&gt;0,'Modified Weights'!K$4,0)</f>
        <v>0</v>
      </c>
      <c r="L142" s="26">
        <f>IF(correlations!L175&lt;&gt;0,'Modified Weights'!L$4,0)</f>
        <v>0</v>
      </c>
      <c r="M142" s="26">
        <f>IF(correlations!M175&lt;&gt;0,'Modified Weights'!M$4,0)</f>
        <v>0.28040224837668803</v>
      </c>
      <c r="N142" s="26">
        <f>IF(correlations!N175&lt;&gt;0,'Modified Weights'!N$4,0)</f>
        <v>0.31010409033155772</v>
      </c>
      <c r="O142" s="26">
        <f>IF(correlations!O175&lt;&gt;0,'Modified Weights'!O$4,0)</f>
        <v>0</v>
      </c>
      <c r="P142" s="26">
        <f>IF(correlations!P175&lt;&gt;0,'Modified Weights'!P$4,0)</f>
        <v>0.30413903573293405</v>
      </c>
      <c r="Q142" s="26">
        <f>IF(correlations!Q175&lt;&gt;0,'Modified Weights'!Q$4,0)</f>
        <v>0</v>
      </c>
      <c r="R142" s="26">
        <f>IF(correlations!R175&lt;&gt;0,'Modified Weights'!R$4,0)</f>
        <v>0</v>
      </c>
      <c r="S142" s="26">
        <f>IF(correlations!S175&lt;&gt;0,'Modified Weights'!S$4,0)</f>
        <v>0</v>
      </c>
      <c r="T142" s="26">
        <f>IF(correlations!T175&lt;&gt;0,'Modified Weights'!T$4,0)</f>
        <v>0.52599044278760332</v>
      </c>
      <c r="U142" s="26">
        <f>IF(correlations!U175&lt;&gt;0,'Modified Weights'!U$4,0)</f>
        <v>0.43899155441463594</v>
      </c>
      <c r="V142" s="26">
        <f>IF(correlations!V175&lt;&gt;0,'Modified Weights'!V$4,0)</f>
        <v>0.17808764796017454</v>
      </c>
      <c r="W142" s="26">
        <f>IF(correlations!W175&lt;&gt;0,'Modified Weights'!W$4,0)</f>
        <v>0.40859237613621341</v>
      </c>
      <c r="X142" s="26">
        <f>IF(correlations!X175&lt;&gt;0,'Modified Weights'!X$4,0)</f>
        <v>0.54219187817609293</v>
      </c>
      <c r="Y142" s="26">
        <f>IF(correlations!Y175&lt;&gt;0,'Modified Weights'!Y$4,0)</f>
        <v>0</v>
      </c>
      <c r="Z142" s="26">
        <f>IF(correlations!Z175&lt;&gt;0,'Modified Weights'!Z$4,0)</f>
        <v>0</v>
      </c>
      <c r="AA142" s="26"/>
      <c r="AB142" s="60">
        <f t="shared" ref="AB142:AB205" ca="1" si="77">SUMIF(OFFSET(B$13,_xlfn.FLOOR.MATH((ROW(A130)-1)/5)*5,0,5),"&lt;&gt;0")/COUNTIF(OFFSET(B$13,_xlfn.FLOOR.MATH((ROW(A130)-1)/5)*5,0,5),"&lt;&gt;0")</f>
        <v>0.4999498591585036</v>
      </c>
      <c r="AC142" s="60">
        <f t="shared" ca="1" si="50"/>
        <v>0.48783472235895786</v>
      </c>
      <c r="AD142" s="60">
        <f t="shared" ca="1" si="51"/>
        <v>0.51736791052779252</v>
      </c>
      <c r="AE142" s="60">
        <f t="shared" ca="1" si="52"/>
        <v>0.49629675028734199</v>
      </c>
      <c r="AF142" s="60">
        <f t="shared" ca="1" si="53"/>
        <v>0.44021656444432211</v>
      </c>
      <c r="AG142" s="60">
        <f t="shared" ca="1" si="54"/>
        <v>0.46309924863142038</v>
      </c>
      <c r="AH142" s="60">
        <f t="shared" ca="1" si="55"/>
        <v>0.42115301946463618</v>
      </c>
      <c r="AI142" s="60" t="e">
        <f t="shared" ca="1" si="56"/>
        <v>#DIV/0!</v>
      </c>
      <c r="AJ142" s="60">
        <f t="shared" ca="1" si="57"/>
        <v>0.47560287682080898</v>
      </c>
      <c r="AK142" s="60">
        <f t="shared" ca="1" si="58"/>
        <v>0.26341533087615127</v>
      </c>
      <c r="AL142" s="60">
        <f t="shared" ca="1" si="59"/>
        <v>0.279537309314287</v>
      </c>
      <c r="AM142" s="60">
        <f t="shared" ca="1" si="60"/>
        <v>0.32367304163988198</v>
      </c>
      <c r="AN142" s="60">
        <f t="shared" ca="1" si="61"/>
        <v>0.31010409033155772</v>
      </c>
      <c r="AO142" s="60">
        <f t="shared" ca="1" si="62"/>
        <v>0.60417558650645276</v>
      </c>
      <c r="AP142" s="60">
        <f t="shared" ca="1" si="63"/>
        <v>0.32130916208496996</v>
      </c>
      <c r="AQ142" s="60">
        <f t="shared" ca="1" si="64"/>
        <v>0.45990649119235272</v>
      </c>
      <c r="AR142" s="60">
        <f t="shared" ca="1" si="41"/>
        <v>0.47097212266638172</v>
      </c>
      <c r="AS142" s="60">
        <f t="shared" ca="1" si="42"/>
        <v>0.46746393496732114</v>
      </c>
      <c r="AT142" s="60">
        <f t="shared" ca="1" si="43"/>
        <v>0.53853964000161736</v>
      </c>
      <c r="AU142" s="60">
        <f t="shared" ca="1" si="44"/>
        <v>0.40768400030373769</v>
      </c>
      <c r="AV142" s="60">
        <f t="shared" ca="1" si="45"/>
        <v>0.19756250890772939</v>
      </c>
      <c r="AW142" s="60">
        <f t="shared" ca="1" si="46"/>
        <v>0.44014386573241476</v>
      </c>
      <c r="AX142" s="60">
        <f t="shared" ca="1" si="47"/>
        <v>0.58206225730784267</v>
      </c>
      <c r="AY142" s="60">
        <f t="shared" ca="1" si="48"/>
        <v>0.60468006583205502</v>
      </c>
      <c r="AZ142" s="60">
        <f t="shared" ca="1" si="49"/>
        <v>0.38357257810818451</v>
      </c>
      <c r="BA142" s="60"/>
      <c r="BB142" s="60"/>
      <c r="BC142" s="60"/>
      <c r="BD142" s="60"/>
      <c r="BE142" s="60"/>
      <c r="BF142" s="60"/>
      <c r="BG142" s="60"/>
      <c r="BH142" s="60"/>
      <c r="BI142" s="60"/>
      <c r="BJ142" s="60"/>
      <c r="BK142" s="60"/>
      <c r="BL142" s="60"/>
      <c r="BM142" s="60"/>
      <c r="BN142" s="60"/>
      <c r="BO142" s="60"/>
      <c r="BP142" s="60"/>
      <c r="BQ142" s="60"/>
      <c r="BR142" s="60"/>
      <c r="BS142" s="60"/>
      <c r="BT142" s="60"/>
      <c r="BU142" s="60"/>
      <c r="BV142" s="60"/>
      <c r="BW142" s="60"/>
      <c r="BX142" s="60"/>
    </row>
    <row r="143" spans="1:76">
      <c r="A143" s="21" t="s">
        <v>26</v>
      </c>
      <c r="B143" s="26">
        <f>IF(correlations!B176&lt;&gt;0,'Modified Weights'!B$5,0)</f>
        <v>0</v>
      </c>
      <c r="C143" s="26">
        <f>IF(correlations!C176&lt;&gt;0,'Modified Weights'!C$5,0)</f>
        <v>0</v>
      </c>
      <c r="D143" s="26">
        <f>IF(correlations!D176&lt;&gt;0,'Modified Weights'!D$5,0)</f>
        <v>0.46833329437099369</v>
      </c>
      <c r="E143" s="26">
        <f>IF(correlations!E176&lt;&gt;0,'Modified Weights'!E$5,0)</f>
        <v>0</v>
      </c>
      <c r="F143" s="26">
        <f>IF(correlations!F176&lt;&gt;0,'Modified Weights'!F$5,0)</f>
        <v>0.43899155441463594</v>
      </c>
      <c r="G143" s="26">
        <f>IF(correlations!G176&lt;&gt;0,'Modified Weights'!G$5,0)</f>
        <v>0</v>
      </c>
      <c r="H143" s="26">
        <f>IF(correlations!H176&lt;&gt;0,'Modified Weights'!H$5,0)</f>
        <v>0</v>
      </c>
      <c r="I143" s="26">
        <f>IF(correlations!I176&lt;&gt;0,'Modified Weights'!I$5,0)</f>
        <v>0</v>
      </c>
      <c r="J143" s="26">
        <f>IF(correlations!J176&lt;&gt;0,'Modified Weights'!J$5,0)</f>
        <v>0.38713264586848378</v>
      </c>
      <c r="K143" s="26">
        <f>IF(correlations!K176&lt;&gt;0,'Modified Weights'!K$5,0)</f>
        <v>0.25886569181649749</v>
      </c>
      <c r="L143" s="26">
        <f>IF(correlations!L176&lt;&gt;0,'Modified Weights'!L$5,0)</f>
        <v>0.27833468677407003</v>
      </c>
      <c r="M143" s="26">
        <f>IF(correlations!M176&lt;&gt;0,'Modified Weights'!M$5,0)</f>
        <v>0.26442478716072465</v>
      </c>
      <c r="N143" s="26">
        <f>IF(correlations!N176&lt;&gt;0,'Modified Weights'!N$5,0)</f>
        <v>0.290591240789001</v>
      </c>
      <c r="O143" s="26">
        <f>IF(correlations!O176&lt;&gt;0,'Modified Weights'!O$5,0)</f>
        <v>0.53906585139435703</v>
      </c>
      <c r="P143" s="26">
        <f>IF(correlations!P176&lt;&gt;0,'Modified Weights'!P$5,0)</f>
        <v>0.29682614716644024</v>
      </c>
      <c r="Q143" s="26">
        <f>IF(correlations!Q176&lt;&gt;0,'Modified Weights'!Q$5,0)</f>
        <v>0.47571090136593314</v>
      </c>
      <c r="R143" s="26">
        <f>IF(correlations!R176&lt;&gt;0,'Modified Weights'!R$5,0)</f>
        <v>0</v>
      </c>
      <c r="S143" s="26">
        <f>IF(correlations!S176&lt;&gt;0,'Modified Weights'!S$5,0)</f>
        <v>0</v>
      </c>
      <c r="T143" s="26">
        <f>IF(correlations!T176&lt;&gt;0,'Modified Weights'!T$5,0)</f>
        <v>0</v>
      </c>
      <c r="U143" s="26">
        <f>IF(correlations!U176&lt;&gt;0,'Modified Weights'!U$5,0)</f>
        <v>0.40380887559327872</v>
      </c>
      <c r="V143" s="26">
        <f>IF(correlations!V176&lt;&gt;0,'Modified Weights'!V$5,0)</f>
        <v>0</v>
      </c>
      <c r="W143" s="26">
        <f>IF(correlations!W176&lt;&gt;0,'Modified Weights'!W$5,0)</f>
        <v>0.31571202585390812</v>
      </c>
      <c r="X143" s="26">
        <f>IF(correlations!X176&lt;&gt;0,'Modified Weights'!X$5,0)</f>
        <v>0</v>
      </c>
      <c r="Y143" s="26">
        <f>IF(correlations!Y176&lt;&gt;0,'Modified Weights'!Y$5,0)</f>
        <v>0</v>
      </c>
      <c r="Z143" s="26">
        <f>IF(correlations!Z176&lt;&gt;0,'Modified Weights'!Z$5,0)</f>
        <v>0.37985626502293046</v>
      </c>
      <c r="AA143" s="26"/>
      <c r="AB143" s="60">
        <f t="shared" ca="1" si="77"/>
        <v>0.55108883721563151</v>
      </c>
      <c r="AC143" s="60">
        <f t="shared" ca="1" si="50"/>
        <v>0.46929252707753355</v>
      </c>
      <c r="AD143" s="60">
        <f t="shared" ca="1" si="51"/>
        <v>0.4935103095232401</v>
      </c>
      <c r="AE143" s="60">
        <f t="shared" ca="1" si="52"/>
        <v>0.27120778384665123</v>
      </c>
      <c r="AF143" s="60">
        <f t="shared" ca="1" si="53"/>
        <v>0.43198315040028373</v>
      </c>
      <c r="AG143" s="60">
        <f t="shared" ca="1" si="54"/>
        <v>0.48053660218278615</v>
      </c>
      <c r="AH143" s="60">
        <f t="shared" ca="1" si="55"/>
        <v>0.4315922770700461</v>
      </c>
      <c r="AI143" s="60">
        <f t="shared" ca="1" si="56"/>
        <v>0.38334847991865839</v>
      </c>
      <c r="AJ143" s="60">
        <f t="shared" ca="1" si="57"/>
        <v>0.40756126453145836</v>
      </c>
      <c r="AK143" s="60">
        <f t="shared" ca="1" si="58"/>
        <v>0.27941072916918513</v>
      </c>
      <c r="AL143" s="60">
        <f t="shared" ca="1" si="59"/>
        <v>0.29122112112192727</v>
      </c>
      <c r="AM143" s="60">
        <f t="shared" ca="1" si="60"/>
        <v>0.26578523313842678</v>
      </c>
      <c r="AN143" s="60">
        <f t="shared" ca="1" si="61"/>
        <v>0.30034766556027936</v>
      </c>
      <c r="AO143" s="60">
        <f t="shared" ca="1" si="62"/>
        <v>0.52574997130063339</v>
      </c>
      <c r="AP143" s="60">
        <f t="shared" ca="1" si="63"/>
        <v>0.33846779480336009</v>
      </c>
      <c r="AQ143" s="60">
        <f t="shared" ca="1" si="64"/>
        <v>0.44385203971551124</v>
      </c>
      <c r="AR143" s="60">
        <f t="shared" ca="1" si="41"/>
        <v>0.44608117537777742</v>
      </c>
      <c r="AS143" s="60">
        <f t="shared" ca="1" si="42"/>
        <v>0.36665973045986866</v>
      </c>
      <c r="AT143" s="60">
        <f t="shared" ca="1" si="43"/>
        <v>0.49362938519883787</v>
      </c>
      <c r="AU143" s="60">
        <f t="shared" ca="1" si="44"/>
        <v>0.43838699514224927</v>
      </c>
      <c r="AV143" s="60">
        <f t="shared" ca="1" si="45"/>
        <v>0.22450783106090694</v>
      </c>
      <c r="AW143" s="60">
        <f t="shared" ca="1" si="46"/>
        <v>0.37251790556956116</v>
      </c>
      <c r="AX143" s="60">
        <f t="shared" ca="1" si="47"/>
        <v>0.49873283052075112</v>
      </c>
      <c r="AY143" s="60">
        <f t="shared" ca="1" si="48"/>
        <v>0.47650888492827348</v>
      </c>
      <c r="AZ143" s="60">
        <f t="shared" ca="1" si="49"/>
        <v>0.38139560422562652</v>
      </c>
      <c r="BA143" s="60"/>
      <c r="BB143" s="60"/>
      <c r="BC143" s="60"/>
      <c r="BD143" s="60"/>
      <c r="BE143" s="60"/>
      <c r="BF143" s="60"/>
      <c r="BG143" s="60"/>
      <c r="BH143" s="60"/>
      <c r="BI143" s="60"/>
      <c r="BJ143" s="60"/>
      <c r="BK143" s="60"/>
      <c r="BL143" s="60"/>
      <c r="BM143" s="60"/>
      <c r="BN143" s="60"/>
      <c r="BO143" s="60"/>
      <c r="BP143" s="60"/>
      <c r="BQ143" s="60"/>
      <c r="BR143" s="60"/>
      <c r="BS143" s="60"/>
      <c r="BT143" s="60"/>
      <c r="BU143" s="60"/>
      <c r="BV143" s="60"/>
      <c r="BW143" s="60"/>
      <c r="BX143" s="60"/>
    </row>
    <row r="144" spans="1:76">
      <c r="A144" s="1" t="str">
        <f t="shared" ref="A144:A147" si="78">A143</f>
        <v>197: Braveheart (1995)</v>
      </c>
      <c r="B144" s="26">
        <f>IF(correlations!B177&lt;&gt;0,'Modified Weights'!B$6,0)</f>
        <v>0</v>
      </c>
      <c r="C144" s="26">
        <f>IF(correlations!C177&lt;&gt;0,'Modified Weights'!C$6,0)</f>
        <v>0.41443820151070604</v>
      </c>
      <c r="D144" s="26">
        <f>IF(correlations!D177&lt;&gt;0,'Modified Weights'!D$6,0)</f>
        <v>0</v>
      </c>
      <c r="E144" s="26">
        <f>IF(correlations!E177&lt;&gt;0,'Modified Weights'!E$6,0)</f>
        <v>0.28275572409412869</v>
      </c>
      <c r="F144" s="26">
        <f>IF(correlations!F177&lt;&gt;0,'Modified Weights'!F$6,0)</f>
        <v>0.40027450425381639</v>
      </c>
      <c r="G144" s="26">
        <f>IF(correlations!G177&lt;&gt;0,'Modified Weights'!G$6,0)</f>
        <v>0</v>
      </c>
      <c r="H144" s="26">
        <f>IF(correlations!H177&lt;&gt;0,'Modified Weights'!H$6,0)</f>
        <v>0</v>
      </c>
      <c r="I144" s="26">
        <f>IF(correlations!I177&lt;&gt;0,'Modified Weights'!I$6,0)</f>
        <v>0</v>
      </c>
      <c r="J144" s="26">
        <f>IF(correlations!J177&lt;&gt;0,'Modified Weights'!J$6,0)</f>
        <v>0</v>
      </c>
      <c r="K144" s="26">
        <f>IF(correlations!K177&lt;&gt;0,'Modified Weights'!K$6,0)</f>
        <v>0</v>
      </c>
      <c r="L144" s="26">
        <f>IF(correlations!L177&lt;&gt;0,'Modified Weights'!L$6,0)</f>
        <v>0</v>
      </c>
      <c r="M144" s="26">
        <f>IF(correlations!M177&lt;&gt;0,'Modified Weights'!M$6,0)</f>
        <v>0.25252866387786765</v>
      </c>
      <c r="N144" s="26">
        <f>IF(correlations!N177&lt;&gt;0,'Modified Weights'!N$6,0)</f>
        <v>0</v>
      </c>
      <c r="O144" s="26">
        <f>IF(correlations!O177&lt;&gt;0,'Modified Weights'!O$6,0)</f>
        <v>0.52599044278760332</v>
      </c>
      <c r="P144" s="26">
        <f>IF(correlations!P177&lt;&gt;0,'Modified Weights'!P$6,0)</f>
        <v>0</v>
      </c>
      <c r="Q144" s="26">
        <f>IF(correlations!Q177&lt;&gt;0,'Modified Weights'!Q$6,0)</f>
        <v>0.42322462884387124</v>
      </c>
      <c r="R144" s="26">
        <f>IF(correlations!R177&lt;&gt;0,'Modified Weights'!R$6,0)</f>
        <v>0</v>
      </c>
      <c r="S144" s="26">
        <f>IF(correlations!S177&lt;&gt;0,'Modified Weights'!S$6,0)</f>
        <v>0.37267558897264119</v>
      </c>
      <c r="T144" s="26">
        <f>IF(correlations!T177&lt;&gt;0,'Modified Weights'!T$6,0)</f>
        <v>0</v>
      </c>
      <c r="U144" s="26">
        <f>IF(correlations!U177&lt;&gt;0,'Modified Weights'!U$6,0)</f>
        <v>0</v>
      </c>
      <c r="V144" s="26">
        <f>IF(correlations!V177&lt;&gt;0,'Modified Weights'!V$6,0)</f>
        <v>0</v>
      </c>
      <c r="W144" s="26">
        <f>IF(correlations!W177&lt;&gt;0,'Modified Weights'!W$6,0)</f>
        <v>0.26252037536330569</v>
      </c>
      <c r="X144" s="26">
        <f>IF(correlations!X177&lt;&gt;0,'Modified Weights'!X$6,0)</f>
        <v>0.45527378286540937</v>
      </c>
      <c r="Y144" s="26">
        <f>IF(correlations!Y177&lt;&gt;0,'Modified Weights'!Y$6,0)</f>
        <v>0.46411014776485626</v>
      </c>
      <c r="Z144" s="26">
        <f>IF(correlations!Z177&lt;&gt;0,'Modified Weights'!Z$6,0)</f>
        <v>0.37426379831369133</v>
      </c>
      <c r="AA144" s="26"/>
      <c r="AB144" s="60">
        <f t="shared" ca="1" si="77"/>
        <v>0.55108883721563151</v>
      </c>
      <c r="AC144" s="60">
        <f t="shared" ca="1" si="50"/>
        <v>0.46929252707753355</v>
      </c>
      <c r="AD144" s="60">
        <f t="shared" ca="1" si="51"/>
        <v>0.4935103095232401</v>
      </c>
      <c r="AE144" s="60">
        <f t="shared" ca="1" si="52"/>
        <v>0.27120778384665123</v>
      </c>
      <c r="AF144" s="60">
        <f t="shared" ca="1" si="53"/>
        <v>0.43198315040028373</v>
      </c>
      <c r="AG144" s="60">
        <f t="shared" ca="1" si="54"/>
        <v>0.48053660218278615</v>
      </c>
      <c r="AH144" s="60">
        <f t="shared" ca="1" si="55"/>
        <v>0.4315922770700461</v>
      </c>
      <c r="AI144" s="60">
        <f t="shared" ca="1" si="56"/>
        <v>0.38334847991865839</v>
      </c>
      <c r="AJ144" s="60">
        <f t="shared" ca="1" si="57"/>
        <v>0.40756126453145836</v>
      </c>
      <c r="AK144" s="60">
        <f t="shared" ca="1" si="58"/>
        <v>0.27941072916918513</v>
      </c>
      <c r="AL144" s="60">
        <f t="shared" ca="1" si="59"/>
        <v>0.29122112112192727</v>
      </c>
      <c r="AM144" s="60">
        <f t="shared" ca="1" si="60"/>
        <v>0.26578523313842678</v>
      </c>
      <c r="AN144" s="60">
        <f t="shared" ca="1" si="61"/>
        <v>0.30034766556027936</v>
      </c>
      <c r="AO144" s="60">
        <f t="shared" ca="1" si="62"/>
        <v>0.52574997130063339</v>
      </c>
      <c r="AP144" s="60">
        <f t="shared" ca="1" si="63"/>
        <v>0.33846779480336009</v>
      </c>
      <c r="AQ144" s="60">
        <f t="shared" ca="1" si="64"/>
        <v>0.44385203971551124</v>
      </c>
      <c r="AR144" s="60">
        <f t="shared" ca="1" si="41"/>
        <v>0.44608117537777742</v>
      </c>
      <c r="AS144" s="60">
        <f t="shared" ca="1" si="42"/>
        <v>0.36665973045986866</v>
      </c>
      <c r="AT144" s="60">
        <f t="shared" ca="1" si="43"/>
        <v>0.49362938519883787</v>
      </c>
      <c r="AU144" s="60">
        <f t="shared" ca="1" si="44"/>
        <v>0.43838699514224927</v>
      </c>
      <c r="AV144" s="60">
        <f t="shared" ca="1" si="45"/>
        <v>0.22450783106090694</v>
      </c>
      <c r="AW144" s="60">
        <f t="shared" ca="1" si="46"/>
        <v>0.37251790556956116</v>
      </c>
      <c r="AX144" s="60">
        <f t="shared" ca="1" si="47"/>
        <v>0.49873283052075112</v>
      </c>
      <c r="AY144" s="60">
        <f t="shared" ca="1" si="48"/>
        <v>0.47650888492827348</v>
      </c>
      <c r="AZ144" s="60">
        <f t="shared" ca="1" si="49"/>
        <v>0.38139560422562652</v>
      </c>
      <c r="BA144" s="60"/>
      <c r="BB144" s="60"/>
      <c r="BC144" s="60"/>
      <c r="BD144" s="60"/>
      <c r="BE144" s="60"/>
      <c r="BF144" s="60"/>
      <c r="BG144" s="60"/>
      <c r="BH144" s="60"/>
      <c r="BI144" s="60"/>
      <c r="BJ144" s="60"/>
      <c r="BK144" s="60"/>
      <c r="BL144" s="60"/>
      <c r="BM144" s="60"/>
      <c r="BN144" s="60"/>
      <c r="BO144" s="60"/>
      <c r="BP144" s="60"/>
      <c r="BQ144" s="60"/>
      <c r="BR144" s="60"/>
      <c r="BS144" s="60"/>
      <c r="BT144" s="60"/>
      <c r="BU144" s="60"/>
      <c r="BV144" s="60"/>
      <c r="BW144" s="60"/>
      <c r="BX144" s="60"/>
    </row>
    <row r="145" spans="1:76">
      <c r="A145" s="1" t="str">
        <f t="shared" si="78"/>
        <v>197: Braveheart (1995)</v>
      </c>
      <c r="B145" s="26">
        <f>IF(correlations!B178&lt;&gt;0,'Modified Weights'!B$7,0)</f>
        <v>0</v>
      </c>
      <c r="C145" s="26">
        <f>IF(correlations!C178&lt;&gt;0,'Modified Weights'!C$7,0)</f>
        <v>0.41167618541813644</v>
      </c>
      <c r="D145" s="26">
        <f>IF(correlations!D178&lt;&gt;0,'Modified Weights'!D$7,0)</f>
        <v>0.36756756756756787</v>
      </c>
      <c r="E145" s="26">
        <f>IF(correlations!E178&lt;&gt;0,'Modified Weights'!E$7,0)</f>
        <v>0.25965984359917371</v>
      </c>
      <c r="F145" s="26">
        <f>IF(correlations!F178&lt;&gt;0,'Modified Weights'!F$7,0)</f>
        <v>0.37985626502293046</v>
      </c>
      <c r="G145" s="26">
        <f>IF(correlations!G178&lt;&gt;0,'Modified Weights'!G$7,0)</f>
        <v>0</v>
      </c>
      <c r="H145" s="26">
        <f>IF(correlations!H178&lt;&gt;0,'Modified Weights'!H$7,0)</f>
        <v>0</v>
      </c>
      <c r="I145" s="26">
        <f>IF(correlations!I178&lt;&gt;0,'Modified Weights'!I$7,0)</f>
        <v>0</v>
      </c>
      <c r="J145" s="26">
        <f>IF(correlations!J178&lt;&gt;0,'Modified Weights'!J$7,0)</f>
        <v>0.36005629545020651</v>
      </c>
      <c r="K145" s="26">
        <f>IF(correlations!K178&lt;&gt;0,'Modified Weights'!K$7,0)</f>
        <v>0</v>
      </c>
      <c r="L145" s="26">
        <f>IF(correlations!L178&lt;&gt;0,'Modified Weights'!L$7,0)</f>
        <v>0</v>
      </c>
      <c r="M145" s="26">
        <f>IF(correlations!M178&lt;&gt;0,'Modified Weights'!M$7,0)</f>
        <v>0</v>
      </c>
      <c r="N145" s="26">
        <f>IF(correlations!N178&lt;&gt;0,'Modified Weights'!N$7,0)</f>
        <v>0</v>
      </c>
      <c r="O145" s="26">
        <f>IF(correlations!O178&lt;&gt;0,'Modified Weights'!O$7,0)</f>
        <v>0.47549485227568483</v>
      </c>
      <c r="P145" s="26">
        <f>IF(correlations!P178&lt;&gt;0,'Modified Weights'!P$7,0)</f>
        <v>0</v>
      </c>
      <c r="Q145" s="26">
        <f>IF(correlations!Q178&lt;&gt;0,'Modified Weights'!Q$7,0)</f>
        <v>0.37322578372742299</v>
      </c>
      <c r="R145" s="26">
        <f>IF(correlations!R178&lt;&gt;0,'Modified Weights'!R$7,0)</f>
        <v>0.37426379831369133</v>
      </c>
      <c r="S145" s="26">
        <f>IF(correlations!S178&lt;&gt;0,'Modified Weights'!S$7,0)</f>
        <v>0.36064387194709613</v>
      </c>
      <c r="T145" s="26">
        <f>IF(correlations!T178&lt;&gt;0,'Modified Weights'!T$7,0)</f>
        <v>0.40380887559327872</v>
      </c>
      <c r="U145" s="26">
        <f>IF(correlations!U178&lt;&gt;0,'Modified Weights'!U$7,0)</f>
        <v>0</v>
      </c>
      <c r="V145" s="26">
        <f>IF(correlations!V178&lt;&gt;0,'Modified Weights'!V$7,0)</f>
        <v>0</v>
      </c>
      <c r="W145" s="26">
        <f>IF(correlations!W178&lt;&gt;0,'Modified Weights'!W$7,0)</f>
        <v>0</v>
      </c>
      <c r="X145" s="26">
        <f>IF(correlations!X178&lt;&gt;0,'Modified Weights'!X$7,0)</f>
        <v>0</v>
      </c>
      <c r="Y145" s="26">
        <f>IF(correlations!Y178&lt;&gt;0,'Modified Weights'!Y$7,0)</f>
        <v>0.42322462884387124</v>
      </c>
      <c r="Z145" s="26">
        <f>IF(correlations!Z178&lt;&gt;0,'Modified Weights'!Z$7,0)</f>
        <v>0</v>
      </c>
      <c r="AA145" s="26"/>
      <c r="AB145" s="60">
        <f t="shared" ca="1" si="77"/>
        <v>0.55108883721563151</v>
      </c>
      <c r="AC145" s="60">
        <f t="shared" ca="1" si="50"/>
        <v>0.46929252707753355</v>
      </c>
      <c r="AD145" s="60">
        <f t="shared" ca="1" si="51"/>
        <v>0.4935103095232401</v>
      </c>
      <c r="AE145" s="60">
        <f t="shared" ca="1" si="52"/>
        <v>0.27120778384665123</v>
      </c>
      <c r="AF145" s="60">
        <f t="shared" ca="1" si="53"/>
        <v>0.43198315040028373</v>
      </c>
      <c r="AG145" s="60">
        <f t="shared" ca="1" si="54"/>
        <v>0.48053660218278615</v>
      </c>
      <c r="AH145" s="60">
        <f t="shared" ca="1" si="55"/>
        <v>0.4315922770700461</v>
      </c>
      <c r="AI145" s="60">
        <f t="shared" ca="1" si="56"/>
        <v>0.38334847991865839</v>
      </c>
      <c r="AJ145" s="60">
        <f t="shared" ca="1" si="57"/>
        <v>0.40756126453145836</v>
      </c>
      <c r="AK145" s="60">
        <f t="shared" ca="1" si="58"/>
        <v>0.27941072916918513</v>
      </c>
      <c r="AL145" s="60">
        <f t="shared" ca="1" si="59"/>
        <v>0.29122112112192727</v>
      </c>
      <c r="AM145" s="60">
        <f t="shared" ca="1" si="60"/>
        <v>0.26578523313842678</v>
      </c>
      <c r="AN145" s="60">
        <f t="shared" ca="1" si="61"/>
        <v>0.30034766556027936</v>
      </c>
      <c r="AO145" s="60">
        <f t="shared" ca="1" si="62"/>
        <v>0.52574997130063339</v>
      </c>
      <c r="AP145" s="60">
        <f t="shared" ca="1" si="63"/>
        <v>0.33846779480336009</v>
      </c>
      <c r="AQ145" s="60">
        <f t="shared" ca="1" si="64"/>
        <v>0.44385203971551124</v>
      </c>
      <c r="AR145" s="60">
        <f t="shared" ca="1" si="41"/>
        <v>0.44608117537777742</v>
      </c>
      <c r="AS145" s="60">
        <f t="shared" ca="1" si="42"/>
        <v>0.36665973045986866</v>
      </c>
      <c r="AT145" s="60">
        <f t="shared" ca="1" si="43"/>
        <v>0.49362938519883787</v>
      </c>
      <c r="AU145" s="60">
        <f t="shared" ca="1" si="44"/>
        <v>0.43838699514224927</v>
      </c>
      <c r="AV145" s="60">
        <f t="shared" ca="1" si="45"/>
        <v>0.22450783106090694</v>
      </c>
      <c r="AW145" s="60">
        <f t="shared" ca="1" si="46"/>
        <v>0.37251790556956116</v>
      </c>
      <c r="AX145" s="60">
        <f t="shared" ca="1" si="47"/>
        <v>0.49873283052075112</v>
      </c>
      <c r="AY145" s="60">
        <f t="shared" ca="1" si="48"/>
        <v>0.47650888492827348</v>
      </c>
      <c r="AZ145" s="60">
        <f t="shared" ca="1" si="49"/>
        <v>0.38139560422562652</v>
      </c>
      <c r="BA145" s="60"/>
      <c r="BB145" s="60"/>
      <c r="BC145" s="60"/>
      <c r="BD145" s="60"/>
      <c r="BE145" s="60"/>
      <c r="BF145" s="60"/>
      <c r="BG145" s="60"/>
      <c r="BH145" s="60"/>
      <c r="BI145" s="60"/>
      <c r="BJ145" s="60"/>
      <c r="BK145" s="60"/>
      <c r="BL145" s="60"/>
      <c r="BM145" s="60"/>
      <c r="BN145" s="60"/>
      <c r="BO145" s="60"/>
      <c r="BP145" s="60"/>
      <c r="BQ145" s="60"/>
      <c r="BR145" s="60"/>
      <c r="BS145" s="60"/>
      <c r="BT145" s="60"/>
      <c r="BU145" s="60"/>
      <c r="BV145" s="60"/>
      <c r="BW145" s="60"/>
      <c r="BX145" s="60"/>
    </row>
    <row r="146" spans="1:76">
      <c r="A146" s="1" t="str">
        <f t="shared" si="78"/>
        <v>197: Braveheart (1995)</v>
      </c>
      <c r="B146" s="26">
        <f>IF(correlations!B179&lt;&gt;0,'Modified Weights'!B$3,0)</f>
        <v>0.55108883721563151</v>
      </c>
      <c r="C146" s="26">
        <f>IF(correlations!C179&lt;&gt;0,'Modified Weights'!C$3,0)</f>
        <v>0.56244873874488854</v>
      </c>
      <c r="D146" s="26">
        <f>IF(correlations!D179&lt;&gt;0,'Modified Weights'!D$3,0)</f>
        <v>0.66716825348801723</v>
      </c>
      <c r="E146" s="26">
        <f>IF(correlations!E179&lt;&gt;0,'Modified Weights'!E$3,0)</f>
        <v>0</v>
      </c>
      <c r="F146" s="26">
        <f>IF(correlations!F179&lt;&gt;0,'Modified Weights'!F$3,0)</f>
        <v>0.47668328054517961</v>
      </c>
      <c r="G146" s="26">
        <f>IF(correlations!G179&lt;&gt;0,'Modified Weights'!G$3,0)</f>
        <v>0</v>
      </c>
      <c r="H146" s="26">
        <f>IF(correlations!H179&lt;&gt;0,'Modified Weights'!H$3,0)</f>
        <v>0.46291004988627577</v>
      </c>
      <c r="I146" s="26">
        <f>IF(correlations!I179&lt;&gt;0,'Modified Weights'!I$3,0)</f>
        <v>0.38334847991865839</v>
      </c>
      <c r="J146" s="26">
        <f>IF(correlations!J179&lt;&gt;0,'Modified Weights'!J$3,0)</f>
        <v>0</v>
      </c>
      <c r="K146" s="26">
        <f>IF(correlations!K179&lt;&gt;0,'Modified Weights'!K$3,0)</f>
        <v>0.31571202585390812</v>
      </c>
      <c r="L146" s="26">
        <f>IF(correlations!L179&lt;&gt;0,'Modified Weights'!L$3,0)</f>
        <v>0.31257295249758305</v>
      </c>
      <c r="M146" s="26">
        <f>IF(correlations!M179&lt;&gt;0,'Modified Weights'!M$3,0)</f>
        <v>0</v>
      </c>
      <c r="N146" s="26">
        <f>IF(correlations!N179&lt;&gt;0,'Modified Weights'!N$3,0)</f>
        <v>0</v>
      </c>
      <c r="O146" s="26">
        <f>IF(correlations!O179&lt;&gt;0,'Modified Weights'!O$3,0)</f>
        <v>0</v>
      </c>
      <c r="P146" s="26">
        <f>IF(correlations!P179&lt;&gt;0,'Modified Weights'!P$3,0)</f>
        <v>0.41443820151070604</v>
      </c>
      <c r="Q146" s="26">
        <f>IF(correlations!Q179&lt;&gt;0,'Modified Weights'!Q$3,0)</f>
        <v>0.50324684492481753</v>
      </c>
      <c r="R146" s="26">
        <f>IF(correlations!R179&lt;&gt;0,'Modified Weights'!R$3,0)</f>
        <v>0.49300760515325925</v>
      </c>
      <c r="S146" s="26">
        <f>IF(correlations!S179&lt;&gt;0,'Modified Weights'!S$3,0)</f>
        <v>0</v>
      </c>
      <c r="T146" s="26">
        <f>IF(correlations!T179&lt;&gt;0,'Modified Weights'!T$3,0)</f>
        <v>0.55108883721563151</v>
      </c>
      <c r="U146" s="26">
        <f>IF(correlations!U179&lt;&gt;0,'Modified Weights'!U$3,0)</f>
        <v>0.47236055541883315</v>
      </c>
      <c r="V146" s="26">
        <f>IF(correlations!V179&lt;&gt;0,'Modified Weights'!V$3,0)</f>
        <v>0.27092801416163931</v>
      </c>
      <c r="W146" s="26">
        <f>IF(correlations!W179&lt;&gt;0,'Modified Weights'!W$3,0)</f>
        <v>0.50324684492481753</v>
      </c>
      <c r="X146" s="26">
        <f>IF(correlations!X179&lt;&gt;0,'Modified Weights'!X$3,0)</f>
        <v>0</v>
      </c>
      <c r="Y146" s="26">
        <f>IF(correlations!Y179&lt;&gt;0,'Modified Weights'!Y$3,0)</f>
        <v>0</v>
      </c>
      <c r="Z146" s="26">
        <f>IF(correlations!Z179&lt;&gt;0,'Modified Weights'!Z$3,0)</f>
        <v>0</v>
      </c>
      <c r="AA146" s="26"/>
      <c r="AB146" s="60">
        <f t="shared" ca="1" si="77"/>
        <v>0.55108883721563151</v>
      </c>
      <c r="AC146" s="60">
        <f t="shared" ca="1" si="50"/>
        <v>0.46929252707753355</v>
      </c>
      <c r="AD146" s="60">
        <f t="shared" ca="1" si="51"/>
        <v>0.4935103095232401</v>
      </c>
      <c r="AE146" s="60">
        <f t="shared" ca="1" si="52"/>
        <v>0.27120778384665123</v>
      </c>
      <c r="AF146" s="60">
        <f t="shared" ca="1" si="53"/>
        <v>0.43198315040028373</v>
      </c>
      <c r="AG146" s="60">
        <f t="shared" ca="1" si="54"/>
        <v>0.48053660218278615</v>
      </c>
      <c r="AH146" s="60">
        <f t="shared" ca="1" si="55"/>
        <v>0.4315922770700461</v>
      </c>
      <c r="AI146" s="60">
        <f t="shared" ca="1" si="56"/>
        <v>0.38334847991865839</v>
      </c>
      <c r="AJ146" s="60">
        <f t="shared" ca="1" si="57"/>
        <v>0.40756126453145836</v>
      </c>
      <c r="AK146" s="60">
        <f t="shared" ca="1" si="58"/>
        <v>0.27941072916918513</v>
      </c>
      <c r="AL146" s="60">
        <f t="shared" ca="1" si="59"/>
        <v>0.29122112112192727</v>
      </c>
      <c r="AM146" s="60">
        <f t="shared" ca="1" si="60"/>
        <v>0.26578523313842678</v>
      </c>
      <c r="AN146" s="60">
        <f t="shared" ca="1" si="61"/>
        <v>0.30034766556027936</v>
      </c>
      <c r="AO146" s="60">
        <f t="shared" ca="1" si="62"/>
        <v>0.52574997130063339</v>
      </c>
      <c r="AP146" s="60">
        <f t="shared" ca="1" si="63"/>
        <v>0.33846779480336009</v>
      </c>
      <c r="AQ146" s="60">
        <f t="shared" ca="1" si="64"/>
        <v>0.44385203971551124</v>
      </c>
      <c r="AR146" s="60">
        <f t="shared" ref="AR146:AR209" ca="1" si="79">SUMIF(OFFSET(R$13,_xlfn.FLOOR.MATH((ROW(Q134)-1)/5)*5,0,5),"&lt;&gt;0")/COUNTIF(OFFSET(R$13,_xlfn.FLOOR.MATH((ROW(Q134)-1)/5)*5,0,5),"&lt;&gt;0")</f>
        <v>0.44608117537777742</v>
      </c>
      <c r="AS146" s="60">
        <f t="shared" ref="AS146:AS209" ca="1" si="80">SUMIF(OFFSET(S$13,_xlfn.FLOOR.MATH((ROW(R134)-1)/5)*5,0,5),"&lt;&gt;0")/COUNTIF(OFFSET(S$13,_xlfn.FLOOR.MATH((ROW(R134)-1)/5)*5,0,5),"&lt;&gt;0")</f>
        <v>0.36665973045986866</v>
      </c>
      <c r="AT146" s="60">
        <f t="shared" ref="AT146:AT209" ca="1" si="81">SUMIF(OFFSET(T$13,_xlfn.FLOOR.MATH((ROW(S134)-1)/5)*5,0,5),"&lt;&gt;0")/COUNTIF(OFFSET(T$13,_xlfn.FLOOR.MATH((ROW(S134)-1)/5)*5,0,5),"&lt;&gt;0")</f>
        <v>0.49362938519883787</v>
      </c>
      <c r="AU146" s="60">
        <f t="shared" ref="AU146:AU209" ca="1" si="82">SUMIF(OFFSET(U$13,_xlfn.FLOOR.MATH((ROW(T134)-1)/5)*5,0,5),"&lt;&gt;0")/COUNTIF(OFFSET(U$13,_xlfn.FLOOR.MATH((ROW(T134)-1)/5)*5,0,5),"&lt;&gt;0")</f>
        <v>0.43838699514224927</v>
      </c>
      <c r="AV146" s="60">
        <f t="shared" ref="AV146:AV209" ca="1" si="83">SUMIF(OFFSET(V$13,_xlfn.FLOOR.MATH((ROW(U134)-1)/5)*5,0,5),"&lt;&gt;0")/COUNTIF(OFFSET(V$13,_xlfn.FLOOR.MATH((ROW(U134)-1)/5)*5,0,5),"&lt;&gt;0")</f>
        <v>0.22450783106090694</v>
      </c>
      <c r="AW146" s="60">
        <f t="shared" ref="AW146:AW209" ca="1" si="84">SUMIF(OFFSET(W$13,_xlfn.FLOOR.MATH((ROW(V134)-1)/5)*5,0,5),"&lt;&gt;0")/COUNTIF(OFFSET(W$13,_xlfn.FLOOR.MATH((ROW(V134)-1)/5)*5,0,5),"&lt;&gt;0")</f>
        <v>0.37251790556956116</v>
      </c>
      <c r="AX146" s="60">
        <f t="shared" ref="AX146:AX209" ca="1" si="85">SUMIF(OFFSET(X$13,_xlfn.FLOOR.MATH((ROW(W134)-1)/5)*5,0,5),"&lt;&gt;0")/COUNTIF(OFFSET(X$13,_xlfn.FLOOR.MATH((ROW(W134)-1)/5)*5,0,5),"&lt;&gt;0")</f>
        <v>0.49873283052075112</v>
      </c>
      <c r="AY146" s="60">
        <f t="shared" ref="AY146:AY209" ca="1" si="86">SUMIF(OFFSET(Y$13,_xlfn.FLOOR.MATH((ROW(X134)-1)/5)*5,0,5),"&lt;&gt;0")/COUNTIF(OFFSET(Y$13,_xlfn.FLOOR.MATH((ROW(X134)-1)/5)*5,0,5),"&lt;&gt;0")</f>
        <v>0.47650888492827348</v>
      </c>
      <c r="AZ146" s="60">
        <f t="shared" ref="AZ146:AZ209" ca="1" si="87">SUMIF(OFFSET(Z$13,_xlfn.FLOOR.MATH((ROW(Y134)-1)/5)*5,0,5),"&lt;&gt;0")/COUNTIF(OFFSET(Z$13,_xlfn.FLOOR.MATH((ROW(Y134)-1)/5)*5,0,5),"&lt;&gt;0")</f>
        <v>0.38139560422562652</v>
      </c>
      <c r="BA146" s="60"/>
      <c r="BB146" s="60"/>
      <c r="BC146" s="60"/>
      <c r="BD146" s="60"/>
      <c r="BE146" s="60"/>
      <c r="BF146" s="60"/>
      <c r="BG146" s="60"/>
      <c r="BH146" s="60"/>
      <c r="BI146" s="60"/>
      <c r="BJ146" s="60"/>
      <c r="BK146" s="60"/>
      <c r="BL146" s="60"/>
      <c r="BM146" s="60"/>
      <c r="BN146" s="60"/>
      <c r="BO146" s="60"/>
      <c r="BP146" s="60"/>
      <c r="BQ146" s="60"/>
      <c r="BR146" s="60"/>
      <c r="BS146" s="60"/>
      <c r="BT146" s="60"/>
      <c r="BU146" s="60"/>
      <c r="BV146" s="60"/>
      <c r="BW146" s="60"/>
      <c r="BX146" s="60"/>
    </row>
    <row r="147" spans="1:76">
      <c r="A147" s="1" t="str">
        <f t="shared" si="78"/>
        <v>197: Braveheart (1995)</v>
      </c>
      <c r="B147" s="26">
        <f>IF(correlations!B180&lt;&gt;0,'Modified Weights'!B$4,0)</f>
        <v>0</v>
      </c>
      <c r="C147" s="26">
        <f>IF(correlations!C180&lt;&gt;0,'Modified Weights'!C$4,0)</f>
        <v>0.48860698263640312</v>
      </c>
      <c r="D147" s="26">
        <f>IF(correlations!D180&lt;&gt;0,'Modified Weights'!D$4,0)</f>
        <v>0.47097212266638172</v>
      </c>
      <c r="E147" s="26">
        <f>IF(correlations!E180&lt;&gt;0,'Modified Weights'!E$4,0)</f>
        <v>0</v>
      </c>
      <c r="F147" s="26">
        <f>IF(correlations!F180&lt;&gt;0,'Modified Weights'!F$4,0)</f>
        <v>0.46411014776485626</v>
      </c>
      <c r="G147" s="26">
        <f>IF(correlations!G180&lt;&gt;0,'Modified Weights'!G$4,0)</f>
        <v>0.48053660218278615</v>
      </c>
      <c r="H147" s="26">
        <f>IF(correlations!H180&lt;&gt;0,'Modified Weights'!H$4,0)</f>
        <v>0.40027450425381639</v>
      </c>
      <c r="I147" s="26">
        <f>IF(correlations!I180&lt;&gt;0,'Modified Weights'!I$4,0)</f>
        <v>0</v>
      </c>
      <c r="J147" s="26">
        <f>IF(correlations!J180&lt;&gt;0,'Modified Weights'!J$4,0)</f>
        <v>0.47549485227568483</v>
      </c>
      <c r="K147" s="26">
        <f>IF(correlations!K180&lt;&gt;0,'Modified Weights'!K$4,0)</f>
        <v>0.26365446983714974</v>
      </c>
      <c r="L147" s="26">
        <f>IF(correlations!L180&lt;&gt;0,'Modified Weights'!L$4,0)</f>
        <v>0.28275572409412869</v>
      </c>
      <c r="M147" s="26">
        <f>IF(correlations!M180&lt;&gt;0,'Modified Weights'!M$4,0)</f>
        <v>0.28040224837668803</v>
      </c>
      <c r="N147" s="26">
        <f>IF(correlations!N180&lt;&gt;0,'Modified Weights'!N$4,0)</f>
        <v>0.31010409033155772</v>
      </c>
      <c r="O147" s="26">
        <f>IF(correlations!O180&lt;&gt;0,'Modified Weights'!O$4,0)</f>
        <v>0.56244873874488854</v>
      </c>
      <c r="P147" s="26">
        <f>IF(correlations!P180&lt;&gt;0,'Modified Weights'!P$4,0)</f>
        <v>0.30413903573293405</v>
      </c>
      <c r="Q147" s="26">
        <f>IF(correlations!Q180&lt;&gt;0,'Modified Weights'!Q$4,0)</f>
        <v>0</v>
      </c>
      <c r="R147" s="26">
        <f>IF(correlations!R180&lt;&gt;0,'Modified Weights'!R$4,0)</f>
        <v>0.47097212266638172</v>
      </c>
      <c r="S147" s="26">
        <f>IF(correlations!S180&lt;&gt;0,'Modified Weights'!S$4,0)</f>
        <v>0</v>
      </c>
      <c r="T147" s="26">
        <f>IF(correlations!T180&lt;&gt;0,'Modified Weights'!T$4,0)</f>
        <v>0.52599044278760332</v>
      </c>
      <c r="U147" s="26">
        <f>IF(correlations!U180&lt;&gt;0,'Modified Weights'!U$4,0)</f>
        <v>0.43899155441463594</v>
      </c>
      <c r="V147" s="26">
        <f>IF(correlations!V180&lt;&gt;0,'Modified Weights'!V$4,0)</f>
        <v>0.17808764796017454</v>
      </c>
      <c r="W147" s="26">
        <f>IF(correlations!W180&lt;&gt;0,'Modified Weights'!W$4,0)</f>
        <v>0.40859237613621341</v>
      </c>
      <c r="X147" s="26">
        <f>IF(correlations!X180&lt;&gt;0,'Modified Weights'!X$4,0)</f>
        <v>0.54219187817609293</v>
      </c>
      <c r="Y147" s="26">
        <f>IF(correlations!Y180&lt;&gt;0,'Modified Weights'!Y$4,0)</f>
        <v>0.54219187817609293</v>
      </c>
      <c r="Z147" s="26">
        <f>IF(correlations!Z180&lt;&gt;0,'Modified Weights'!Z$4,0)</f>
        <v>0.39006674934025765</v>
      </c>
      <c r="AA147" s="26"/>
      <c r="AB147" s="60">
        <f t="shared" ca="1" si="77"/>
        <v>0.55108883721563151</v>
      </c>
      <c r="AC147" s="60">
        <f t="shared" ref="AC147:AC210" ca="1" si="88">SUMIF(OFFSET(C$13,_xlfn.FLOOR.MATH((ROW(B135)-1)/5)*5,0,5),"&lt;&gt;0")/COUNTIF(OFFSET(C$13,_xlfn.FLOOR.MATH((ROW(B135)-1)/5)*5,0,5),"&lt;&gt;0")</f>
        <v>0.46929252707753355</v>
      </c>
      <c r="AD147" s="60">
        <f t="shared" ref="AD147:AD210" ca="1" si="89">SUMIF(OFFSET(D$13,_xlfn.FLOOR.MATH((ROW(C135)-1)/5)*5,0,5),"&lt;&gt;0")/COUNTIF(OFFSET(D$13,_xlfn.FLOOR.MATH((ROW(C135)-1)/5)*5,0,5),"&lt;&gt;0")</f>
        <v>0.4935103095232401</v>
      </c>
      <c r="AE147" s="60">
        <f t="shared" ref="AE147:AE210" ca="1" si="90">SUMIF(OFFSET(E$13,_xlfn.FLOOR.MATH((ROW(D135)-1)/5)*5,0,5),"&lt;&gt;0")/COUNTIF(OFFSET(E$13,_xlfn.FLOOR.MATH((ROW(D135)-1)/5)*5,0,5),"&lt;&gt;0")</f>
        <v>0.27120778384665123</v>
      </c>
      <c r="AF147" s="60">
        <f t="shared" ref="AF147:AF210" ca="1" si="91">SUMIF(OFFSET(F$13,_xlfn.FLOOR.MATH((ROW(E135)-1)/5)*5,0,5),"&lt;&gt;0")/COUNTIF(OFFSET(F$13,_xlfn.FLOOR.MATH((ROW(E135)-1)/5)*5,0,5),"&lt;&gt;0")</f>
        <v>0.43198315040028373</v>
      </c>
      <c r="AG147" s="60">
        <f t="shared" ref="AG147:AG210" ca="1" si="92">SUMIF(OFFSET(G$13,_xlfn.FLOOR.MATH((ROW(F135)-1)/5)*5,0,5),"&lt;&gt;0")/COUNTIF(OFFSET(G$13,_xlfn.FLOOR.MATH((ROW(F135)-1)/5)*5,0,5),"&lt;&gt;0")</f>
        <v>0.48053660218278615</v>
      </c>
      <c r="AH147" s="60">
        <f t="shared" ref="AH147:AH210" ca="1" si="93">SUMIF(OFFSET(H$13,_xlfn.FLOOR.MATH((ROW(G135)-1)/5)*5,0,5),"&lt;&gt;0")/COUNTIF(OFFSET(H$13,_xlfn.FLOOR.MATH((ROW(G135)-1)/5)*5,0,5),"&lt;&gt;0")</f>
        <v>0.4315922770700461</v>
      </c>
      <c r="AI147" s="60">
        <f t="shared" ref="AI147:AI210" ca="1" si="94">SUMIF(OFFSET(I$13,_xlfn.FLOOR.MATH((ROW(H135)-1)/5)*5,0,5),"&lt;&gt;0")/COUNTIF(OFFSET(I$13,_xlfn.FLOOR.MATH((ROW(H135)-1)/5)*5,0,5),"&lt;&gt;0")</f>
        <v>0.38334847991865839</v>
      </c>
      <c r="AJ147" s="60">
        <f t="shared" ref="AJ147:AJ210" ca="1" si="95">SUMIF(OFFSET(J$13,_xlfn.FLOOR.MATH((ROW(I135)-1)/5)*5,0,5),"&lt;&gt;0")/COUNTIF(OFFSET(J$13,_xlfn.FLOOR.MATH((ROW(I135)-1)/5)*5,0,5),"&lt;&gt;0")</f>
        <v>0.40756126453145836</v>
      </c>
      <c r="AK147" s="60">
        <f t="shared" ref="AK147:AK210" ca="1" si="96">SUMIF(OFFSET(K$13,_xlfn.FLOOR.MATH((ROW(J135)-1)/5)*5,0,5),"&lt;&gt;0")/COUNTIF(OFFSET(K$13,_xlfn.FLOOR.MATH((ROW(J135)-1)/5)*5,0,5),"&lt;&gt;0")</f>
        <v>0.27941072916918513</v>
      </c>
      <c r="AL147" s="60">
        <f t="shared" ref="AL147:AL210" ca="1" si="97">SUMIF(OFFSET(L$13,_xlfn.FLOOR.MATH((ROW(K135)-1)/5)*5,0,5),"&lt;&gt;0")/COUNTIF(OFFSET(L$13,_xlfn.FLOOR.MATH((ROW(K135)-1)/5)*5,0,5),"&lt;&gt;0")</f>
        <v>0.29122112112192727</v>
      </c>
      <c r="AM147" s="60">
        <f t="shared" ref="AM147:AM210" ca="1" si="98">SUMIF(OFFSET(M$13,_xlfn.FLOOR.MATH((ROW(L135)-1)/5)*5,0,5),"&lt;&gt;0")/COUNTIF(OFFSET(M$13,_xlfn.FLOOR.MATH((ROW(L135)-1)/5)*5,0,5),"&lt;&gt;0")</f>
        <v>0.26578523313842678</v>
      </c>
      <c r="AN147" s="60">
        <f t="shared" ref="AN147:AN210" ca="1" si="99">SUMIF(OFFSET(N$13,_xlfn.FLOOR.MATH((ROW(M135)-1)/5)*5,0,5),"&lt;&gt;0")/COUNTIF(OFFSET(N$13,_xlfn.FLOOR.MATH((ROW(M135)-1)/5)*5,0,5),"&lt;&gt;0")</f>
        <v>0.30034766556027936</v>
      </c>
      <c r="AO147" s="60">
        <f t="shared" ref="AO147:AO210" ca="1" si="100">SUMIF(OFFSET(O$13,_xlfn.FLOOR.MATH((ROW(N135)-1)/5)*5,0,5),"&lt;&gt;0")/COUNTIF(OFFSET(O$13,_xlfn.FLOOR.MATH((ROW(N135)-1)/5)*5,0,5),"&lt;&gt;0")</f>
        <v>0.52574997130063339</v>
      </c>
      <c r="AP147" s="60">
        <f t="shared" ref="AP147:AP210" ca="1" si="101">SUMIF(OFFSET(P$13,_xlfn.FLOOR.MATH((ROW(O135)-1)/5)*5,0,5),"&lt;&gt;0")/COUNTIF(OFFSET(P$13,_xlfn.FLOOR.MATH((ROW(O135)-1)/5)*5,0,5),"&lt;&gt;0")</f>
        <v>0.33846779480336009</v>
      </c>
      <c r="AQ147" s="60">
        <f t="shared" ref="AQ147:AQ210" ca="1" si="102">SUMIF(OFFSET(Q$13,_xlfn.FLOOR.MATH((ROW(P135)-1)/5)*5,0,5),"&lt;&gt;0")/COUNTIF(OFFSET(Q$13,_xlfn.FLOOR.MATH((ROW(P135)-1)/5)*5,0,5),"&lt;&gt;0")</f>
        <v>0.44385203971551124</v>
      </c>
      <c r="AR147" s="60">
        <f t="shared" ca="1" si="79"/>
        <v>0.44608117537777742</v>
      </c>
      <c r="AS147" s="60">
        <f t="shared" ca="1" si="80"/>
        <v>0.36665973045986866</v>
      </c>
      <c r="AT147" s="60">
        <f t="shared" ca="1" si="81"/>
        <v>0.49362938519883787</v>
      </c>
      <c r="AU147" s="60">
        <f t="shared" ca="1" si="82"/>
        <v>0.43838699514224927</v>
      </c>
      <c r="AV147" s="60">
        <f t="shared" ca="1" si="83"/>
        <v>0.22450783106090694</v>
      </c>
      <c r="AW147" s="60">
        <f t="shared" ca="1" si="84"/>
        <v>0.37251790556956116</v>
      </c>
      <c r="AX147" s="60">
        <f t="shared" ca="1" si="85"/>
        <v>0.49873283052075112</v>
      </c>
      <c r="AY147" s="60">
        <f t="shared" ca="1" si="86"/>
        <v>0.47650888492827348</v>
      </c>
      <c r="AZ147" s="60">
        <f t="shared" ca="1" si="87"/>
        <v>0.38139560422562652</v>
      </c>
      <c r="BA147" s="60"/>
      <c r="BB147" s="60"/>
      <c r="BC147" s="60"/>
      <c r="BD147" s="60"/>
      <c r="BE147" s="60"/>
      <c r="BF147" s="60"/>
      <c r="BG147" s="60"/>
      <c r="BH147" s="60"/>
      <c r="BI147" s="60"/>
      <c r="BJ147" s="60"/>
      <c r="BK147" s="60"/>
      <c r="BL147" s="60"/>
      <c r="BM147" s="60"/>
      <c r="BN147" s="60"/>
      <c r="BO147" s="60"/>
      <c r="BP147" s="60"/>
      <c r="BQ147" s="60"/>
      <c r="BR147" s="60"/>
      <c r="BS147" s="60"/>
      <c r="BT147" s="60"/>
      <c r="BU147" s="60"/>
      <c r="BV147" s="60"/>
      <c r="BW147" s="60"/>
      <c r="BX147" s="60"/>
    </row>
    <row r="148" spans="1:76">
      <c r="A148" s="21" t="s">
        <v>27</v>
      </c>
      <c r="B148" s="26">
        <f>IF(correlations!B181&lt;&gt;0,'Modified Weights'!B$5,0)</f>
        <v>0</v>
      </c>
      <c r="C148" s="26">
        <f>IF(correlations!C181&lt;&gt;0,'Modified Weights'!C$5,0)</f>
        <v>0.42223642660835542</v>
      </c>
      <c r="D148" s="26">
        <f>IF(correlations!D181&lt;&gt;0,'Modified Weights'!D$5,0)</f>
        <v>0.46833329437099369</v>
      </c>
      <c r="E148" s="26">
        <f>IF(correlations!E181&lt;&gt;0,'Modified Weights'!E$5,0)</f>
        <v>0</v>
      </c>
      <c r="F148" s="26">
        <f>IF(correlations!F181&lt;&gt;0,'Modified Weights'!F$5,0)</f>
        <v>0</v>
      </c>
      <c r="G148" s="26">
        <f>IF(correlations!G181&lt;&gt;0,'Modified Weights'!G$5,0)</f>
        <v>0.46833329437099369</v>
      </c>
      <c r="H148" s="26">
        <f>IF(correlations!H181&lt;&gt;0,'Modified Weights'!H$5,0)</f>
        <v>0</v>
      </c>
      <c r="I148" s="26">
        <f>IF(correlations!I181&lt;&gt;0,'Modified Weights'!I$5,0)</f>
        <v>0</v>
      </c>
      <c r="J148" s="26">
        <f>IF(correlations!J181&lt;&gt;0,'Modified Weights'!J$5,0)</f>
        <v>0.38713264586848378</v>
      </c>
      <c r="K148" s="26">
        <f>IF(correlations!K181&lt;&gt;0,'Modified Weights'!K$5,0)</f>
        <v>0.25886569181649749</v>
      </c>
      <c r="L148" s="26">
        <f>IF(correlations!L181&lt;&gt;0,'Modified Weights'!L$5,0)</f>
        <v>0.27833468677407003</v>
      </c>
      <c r="M148" s="26">
        <f>IF(correlations!M181&lt;&gt;0,'Modified Weights'!M$5,0)</f>
        <v>0.26442478716072465</v>
      </c>
      <c r="N148" s="26">
        <f>IF(correlations!N181&lt;&gt;0,'Modified Weights'!N$5,0)</f>
        <v>0.290591240789001</v>
      </c>
      <c r="O148" s="26">
        <f>IF(correlations!O181&lt;&gt;0,'Modified Weights'!O$5,0)</f>
        <v>0.53906585139435703</v>
      </c>
      <c r="P148" s="26">
        <f>IF(correlations!P181&lt;&gt;0,'Modified Weights'!P$5,0)</f>
        <v>0.29682614716644024</v>
      </c>
      <c r="Q148" s="26">
        <f>IF(correlations!Q181&lt;&gt;0,'Modified Weights'!Q$5,0)</f>
        <v>0.47571090136593314</v>
      </c>
      <c r="R148" s="26">
        <f>IF(correlations!R181&lt;&gt;0,'Modified Weights'!R$5,0)</f>
        <v>0</v>
      </c>
      <c r="S148" s="26">
        <f>IF(correlations!S181&lt;&gt;0,'Modified Weights'!S$5,0)</f>
        <v>0.42223642660835542</v>
      </c>
      <c r="T148" s="26">
        <f>IF(correlations!T181&lt;&gt;0,'Modified Weights'!T$5,0)</f>
        <v>0</v>
      </c>
      <c r="U148" s="26">
        <f>IF(correlations!U181&lt;&gt;0,'Modified Weights'!U$5,0)</f>
        <v>0.40380887559327872</v>
      </c>
      <c r="V148" s="26">
        <f>IF(correlations!V181&lt;&gt;0,'Modified Weights'!V$5,0)</f>
        <v>0</v>
      </c>
      <c r="W148" s="26">
        <f>IF(correlations!W181&lt;&gt;0,'Modified Weights'!W$5,0)</f>
        <v>0.31571202585390812</v>
      </c>
      <c r="X148" s="26">
        <f>IF(correlations!X181&lt;&gt;0,'Modified Weights'!X$5,0)</f>
        <v>0.47497369617752921</v>
      </c>
      <c r="Y148" s="26">
        <f>IF(correlations!Y181&lt;&gt;0,'Modified Weights'!Y$5,0)</f>
        <v>0</v>
      </c>
      <c r="Z148" s="26">
        <f>IF(correlations!Z181&lt;&gt;0,'Modified Weights'!Z$5,0)</f>
        <v>0.37985626502293046</v>
      </c>
      <c r="AA148" s="26"/>
      <c r="AB148" s="60">
        <f t="shared" ca="1" si="77"/>
        <v>0.53435432080639322</v>
      </c>
      <c r="AC148" s="60">
        <f t="shared" ca="1" si="88"/>
        <v>0.47193258737508825</v>
      </c>
      <c r="AD148" s="60">
        <f t="shared" ca="1" si="89"/>
        <v>0.4935103095232401</v>
      </c>
      <c r="AE148" s="60">
        <f t="shared" ca="1" si="90"/>
        <v>0.35334512403015239</v>
      </c>
      <c r="AF148" s="60">
        <f t="shared" ca="1" si="91"/>
        <v>0.43023104939669565</v>
      </c>
      <c r="AG148" s="60">
        <f t="shared" ca="1" si="92"/>
        <v>0.47443494827688992</v>
      </c>
      <c r="AH148" s="60">
        <f t="shared" ca="1" si="93"/>
        <v>0.36343813969029365</v>
      </c>
      <c r="AI148" s="60">
        <f t="shared" ca="1" si="94"/>
        <v>0.27577596099760515</v>
      </c>
      <c r="AJ148" s="60">
        <f t="shared" ca="1" si="95"/>
        <v>0.39756284029048572</v>
      </c>
      <c r="AK148" s="60">
        <f t="shared" ca="1" si="96"/>
        <v>0.26227792111123782</v>
      </c>
      <c r="AL148" s="60">
        <f t="shared" ca="1" si="97"/>
        <v>0.27923665367923278</v>
      </c>
      <c r="AM148" s="60">
        <f t="shared" ca="1" si="98"/>
        <v>0.30148701888787344</v>
      </c>
      <c r="AN148" s="60">
        <f t="shared" ca="1" si="99"/>
        <v>0.2607934779622848</v>
      </c>
      <c r="AO148" s="60">
        <f t="shared" ca="1" si="100"/>
        <v>0.52574997130063339</v>
      </c>
      <c r="AP148" s="60">
        <f t="shared" ca="1" si="101"/>
        <v>0.31948093994334653</v>
      </c>
      <c r="AQ148" s="60">
        <f t="shared" ca="1" si="102"/>
        <v>0.44385203971551124</v>
      </c>
      <c r="AR148" s="60">
        <f t="shared" ca="1" si="79"/>
        <v>0.44608117537777742</v>
      </c>
      <c r="AS148" s="60">
        <f t="shared" ca="1" si="80"/>
        <v>0.4080597920183181</v>
      </c>
      <c r="AT148" s="60">
        <f t="shared" ca="1" si="81"/>
        <v>0.47198292063757918</v>
      </c>
      <c r="AU148" s="60">
        <f t="shared" ca="1" si="82"/>
        <v>0.40524106158675027</v>
      </c>
      <c r="AV148" s="60">
        <f t="shared" ca="1" si="83"/>
        <v>0.19834225479316989</v>
      </c>
      <c r="AW148" s="60">
        <f t="shared" ca="1" si="84"/>
        <v>0.34615986550010625</v>
      </c>
      <c r="AX148" s="60">
        <f t="shared" ca="1" si="85"/>
        <v>0.46512373952146929</v>
      </c>
      <c r="AY148" s="60">
        <f t="shared" ca="1" si="86"/>
        <v>0.52417372706820942</v>
      </c>
      <c r="AZ148" s="60">
        <f t="shared" ca="1" si="87"/>
        <v>0.35596596736569708</v>
      </c>
      <c r="BA148" s="60"/>
      <c r="BB148" s="60"/>
      <c r="BC148" s="60"/>
      <c r="BD148" s="60"/>
      <c r="BE148" s="60"/>
      <c r="BF148" s="60"/>
      <c r="BG148" s="60"/>
      <c r="BH148" s="60"/>
      <c r="BI148" s="60"/>
      <c r="BJ148" s="60"/>
      <c r="BK148" s="60"/>
      <c r="BL148" s="60"/>
      <c r="BM148" s="60"/>
      <c r="BN148" s="60"/>
      <c r="BO148" s="60"/>
      <c r="BP148" s="60"/>
      <c r="BQ148" s="60"/>
      <c r="BR148" s="60"/>
      <c r="BS148" s="60"/>
      <c r="BT148" s="60"/>
      <c r="BU148" s="60"/>
      <c r="BV148" s="60"/>
      <c r="BW148" s="60"/>
      <c r="BX148" s="60"/>
    </row>
    <row r="149" spans="1:76">
      <c r="A149" s="1" t="str">
        <f t="shared" ref="A149:A152" si="103">A148</f>
        <v>238: The Godfather (1972)</v>
      </c>
      <c r="B149" s="26">
        <f>IF(correlations!B182&lt;&gt;0,'Modified Weights'!B$6,0)</f>
        <v>0</v>
      </c>
      <c r="C149" s="26">
        <f>IF(correlations!C182&lt;&gt;0,'Modified Weights'!C$6,0)</f>
        <v>0.41443820151070604</v>
      </c>
      <c r="D149" s="26">
        <f>IF(correlations!D182&lt;&gt;0,'Modified Weights'!D$6,0)</f>
        <v>0</v>
      </c>
      <c r="E149" s="26">
        <f>IF(correlations!E182&lt;&gt;0,'Modified Weights'!E$6,0)</f>
        <v>0.28275572409412869</v>
      </c>
      <c r="F149" s="26">
        <f>IF(correlations!F182&lt;&gt;0,'Modified Weights'!F$6,0)</f>
        <v>0.40027450425381639</v>
      </c>
      <c r="G149" s="26">
        <f>IF(correlations!G182&lt;&gt;0,'Modified Weights'!G$6,0)</f>
        <v>0</v>
      </c>
      <c r="H149" s="26">
        <f>IF(correlations!H182&lt;&gt;0,'Modified Weights'!H$6,0)</f>
        <v>0.2271298649307886</v>
      </c>
      <c r="I149" s="26">
        <f>IF(correlations!I182&lt;&gt;0,'Modified Weights'!I$6,0)</f>
        <v>0.22921932957789437</v>
      </c>
      <c r="J149" s="26">
        <f>IF(correlations!J182&lt;&gt;0,'Modified Weights'!J$6,0)</f>
        <v>0.36756756756756787</v>
      </c>
      <c r="K149" s="26">
        <f>IF(correlations!K182&lt;&gt;0,'Modified Weights'!K$6,0)</f>
        <v>0</v>
      </c>
      <c r="L149" s="26">
        <f>IF(correlations!L182&lt;&gt;0,'Modified Weights'!L$6,0)</f>
        <v>0</v>
      </c>
      <c r="M149" s="26">
        <f>IF(correlations!M182&lt;&gt;0,'Modified Weights'!M$6,0)</f>
        <v>0.25252866387786765</v>
      </c>
      <c r="N149" s="26">
        <f>IF(correlations!N182&lt;&gt;0,'Modified Weights'!N$6,0)</f>
        <v>0.26126836282372301</v>
      </c>
      <c r="O149" s="26">
        <f>IF(correlations!O182&lt;&gt;0,'Modified Weights'!O$6,0)</f>
        <v>0.52599044278760332</v>
      </c>
      <c r="P149" s="26">
        <f>IF(correlations!P182&lt;&gt;0,'Modified Weights'!P$6,0)</f>
        <v>0</v>
      </c>
      <c r="Q149" s="26">
        <f>IF(correlations!Q182&lt;&gt;0,'Modified Weights'!Q$6,0)</f>
        <v>0.42322462884387124</v>
      </c>
      <c r="R149" s="26">
        <f>IF(correlations!R182&lt;&gt;0,'Modified Weights'!R$6,0)</f>
        <v>0</v>
      </c>
      <c r="S149" s="26">
        <f>IF(correlations!S182&lt;&gt;0,'Modified Weights'!S$6,0)</f>
        <v>0.37267558897264119</v>
      </c>
      <c r="T149" s="26">
        <f>IF(correlations!T182&lt;&gt;0,'Modified Weights'!T$6,0)</f>
        <v>0.40704352695380308</v>
      </c>
      <c r="U149" s="26">
        <f>IF(correlations!U182&lt;&gt;0,'Modified Weights'!U$6,0)</f>
        <v>0.30580326092025339</v>
      </c>
      <c r="V149" s="26">
        <f>IF(correlations!V182&lt;&gt;0,'Modified Weights'!V$6,0)</f>
        <v>0.14601110225769576</v>
      </c>
      <c r="W149" s="26">
        <f>IF(correlations!W182&lt;&gt;0,'Modified Weights'!W$6,0)</f>
        <v>0.26252037536330569</v>
      </c>
      <c r="X149" s="26">
        <f>IF(correlations!X182&lt;&gt;0,'Modified Weights'!X$6,0)</f>
        <v>0.45527378286540937</v>
      </c>
      <c r="Y149" s="26">
        <f>IF(correlations!Y182&lt;&gt;0,'Modified Weights'!Y$6,0)</f>
        <v>0.46411014776485626</v>
      </c>
      <c r="Z149" s="26">
        <f>IF(correlations!Z182&lt;&gt;0,'Modified Weights'!Z$6,0)</f>
        <v>0.37426379831369133</v>
      </c>
      <c r="AA149" s="26"/>
      <c r="AB149" s="60">
        <f t="shared" ca="1" si="77"/>
        <v>0.53435432080639322</v>
      </c>
      <c r="AC149" s="60">
        <f t="shared" ca="1" si="88"/>
        <v>0.47193258737508825</v>
      </c>
      <c r="AD149" s="60">
        <f t="shared" ca="1" si="89"/>
        <v>0.4935103095232401</v>
      </c>
      <c r="AE149" s="60">
        <f t="shared" ca="1" si="90"/>
        <v>0.35334512403015239</v>
      </c>
      <c r="AF149" s="60">
        <f t="shared" ca="1" si="91"/>
        <v>0.43023104939669565</v>
      </c>
      <c r="AG149" s="60">
        <f t="shared" ca="1" si="92"/>
        <v>0.47443494827688992</v>
      </c>
      <c r="AH149" s="60">
        <f t="shared" ca="1" si="93"/>
        <v>0.36343813969029365</v>
      </c>
      <c r="AI149" s="60">
        <f t="shared" ca="1" si="94"/>
        <v>0.27577596099760515</v>
      </c>
      <c r="AJ149" s="60">
        <f t="shared" ca="1" si="95"/>
        <v>0.39756284029048572</v>
      </c>
      <c r="AK149" s="60">
        <f t="shared" ca="1" si="96"/>
        <v>0.26227792111123782</v>
      </c>
      <c r="AL149" s="60">
        <f t="shared" ca="1" si="97"/>
        <v>0.27923665367923278</v>
      </c>
      <c r="AM149" s="60">
        <f t="shared" ca="1" si="98"/>
        <v>0.30148701888787344</v>
      </c>
      <c r="AN149" s="60">
        <f t="shared" ca="1" si="99"/>
        <v>0.2607934779622848</v>
      </c>
      <c r="AO149" s="60">
        <f t="shared" ca="1" si="100"/>
        <v>0.52574997130063339</v>
      </c>
      <c r="AP149" s="60">
        <f t="shared" ca="1" si="101"/>
        <v>0.31948093994334653</v>
      </c>
      <c r="AQ149" s="60">
        <f t="shared" ca="1" si="102"/>
        <v>0.44385203971551124</v>
      </c>
      <c r="AR149" s="60">
        <f t="shared" ca="1" si="79"/>
        <v>0.44608117537777742</v>
      </c>
      <c r="AS149" s="60">
        <f t="shared" ca="1" si="80"/>
        <v>0.4080597920183181</v>
      </c>
      <c r="AT149" s="60">
        <f t="shared" ca="1" si="81"/>
        <v>0.47198292063757918</v>
      </c>
      <c r="AU149" s="60">
        <f t="shared" ca="1" si="82"/>
        <v>0.40524106158675027</v>
      </c>
      <c r="AV149" s="60">
        <f t="shared" ca="1" si="83"/>
        <v>0.19834225479316989</v>
      </c>
      <c r="AW149" s="60">
        <f t="shared" ca="1" si="84"/>
        <v>0.34615986550010625</v>
      </c>
      <c r="AX149" s="60">
        <f t="shared" ca="1" si="85"/>
        <v>0.46512373952146929</v>
      </c>
      <c r="AY149" s="60">
        <f t="shared" ca="1" si="86"/>
        <v>0.52417372706820942</v>
      </c>
      <c r="AZ149" s="60">
        <f t="shared" ca="1" si="87"/>
        <v>0.35596596736569708</v>
      </c>
      <c r="BA149" s="60"/>
      <c r="BB149" s="60"/>
      <c r="BC149" s="60"/>
      <c r="BD149" s="60"/>
      <c r="BE149" s="60"/>
      <c r="BF149" s="60"/>
      <c r="BG149" s="60"/>
      <c r="BH149" s="60"/>
      <c r="BI149" s="60"/>
      <c r="BJ149" s="60"/>
      <c r="BK149" s="60"/>
      <c r="BL149" s="60"/>
      <c r="BM149" s="60"/>
      <c r="BN149" s="60"/>
      <c r="BO149" s="60"/>
      <c r="BP149" s="60"/>
      <c r="BQ149" s="60"/>
      <c r="BR149" s="60"/>
      <c r="BS149" s="60"/>
      <c r="BT149" s="60"/>
      <c r="BU149" s="60"/>
      <c r="BV149" s="60"/>
      <c r="BW149" s="60"/>
      <c r="BX149" s="60"/>
    </row>
    <row r="150" spans="1:76">
      <c r="A150" s="1" t="str">
        <f t="shared" si="103"/>
        <v>238: The Godfather (1972)</v>
      </c>
      <c r="B150" s="26">
        <f>IF(correlations!B183&lt;&gt;0,'Modified Weights'!B$7,0)</f>
        <v>0</v>
      </c>
      <c r="C150" s="26">
        <f>IF(correlations!C183&lt;&gt;0,'Modified Weights'!C$7,0)</f>
        <v>0</v>
      </c>
      <c r="D150" s="26">
        <f>IF(correlations!D183&lt;&gt;0,'Modified Weights'!D$7,0)</f>
        <v>0.36756756756756787</v>
      </c>
      <c r="E150" s="26">
        <f>IF(correlations!E183&lt;&gt;0,'Modified Weights'!E$7,0)</f>
        <v>0.25965984359917371</v>
      </c>
      <c r="F150" s="26">
        <f>IF(correlations!F183&lt;&gt;0,'Modified Weights'!F$7,0)</f>
        <v>0.37985626502293046</v>
      </c>
      <c r="G150" s="26">
        <f>IF(correlations!G183&lt;&gt;0,'Modified Weights'!G$7,0)</f>
        <v>0</v>
      </c>
      <c r="H150" s="26">
        <f>IF(correlations!H183&lt;&gt;0,'Modified Weights'!H$7,0)</f>
        <v>0</v>
      </c>
      <c r="I150" s="26">
        <f>IF(correlations!I183&lt;&gt;0,'Modified Weights'!I$7,0)</f>
        <v>0.21476007349626267</v>
      </c>
      <c r="J150" s="26">
        <f>IF(correlations!J183&lt;&gt;0,'Modified Weights'!J$7,0)</f>
        <v>0.36005629545020651</v>
      </c>
      <c r="K150" s="26">
        <f>IF(correlations!K183&lt;&gt;0,'Modified Weights'!K$7,0)</f>
        <v>0.21087949693739588</v>
      </c>
      <c r="L150" s="26">
        <f>IF(correlations!L183&lt;&gt;0,'Modified Weights'!L$7,0)</f>
        <v>0.24328325135114928</v>
      </c>
      <c r="M150" s="26">
        <f>IF(correlations!M183&lt;&gt;0,'Modified Weights'!M$7,0)</f>
        <v>0</v>
      </c>
      <c r="N150" s="26">
        <f>IF(correlations!N183&lt;&gt;0,'Modified Weights'!N$7,0)</f>
        <v>0.18121021790485745</v>
      </c>
      <c r="O150" s="26">
        <f>IF(correlations!O183&lt;&gt;0,'Modified Weights'!O$7,0)</f>
        <v>0.47549485227568483</v>
      </c>
      <c r="P150" s="26">
        <f>IF(correlations!P183&lt;&gt;0,'Modified Weights'!P$7,0)</f>
        <v>0.26252037536330569</v>
      </c>
      <c r="Q150" s="26">
        <f>IF(correlations!Q183&lt;&gt;0,'Modified Weights'!Q$7,0)</f>
        <v>0.37322578372742299</v>
      </c>
      <c r="R150" s="26">
        <f>IF(correlations!R183&lt;&gt;0,'Modified Weights'!R$7,0)</f>
        <v>0.37426379831369133</v>
      </c>
      <c r="S150" s="26">
        <f>IF(correlations!S183&lt;&gt;0,'Modified Weights'!S$7,0)</f>
        <v>0.36064387194709613</v>
      </c>
      <c r="T150" s="26">
        <f>IF(correlations!T183&lt;&gt;0,'Modified Weights'!T$7,0)</f>
        <v>0.40380887559327872</v>
      </c>
      <c r="U150" s="26">
        <f>IF(correlations!U183&lt;&gt;0,'Modified Weights'!U$7,0)</f>
        <v>0</v>
      </c>
      <c r="V150" s="26">
        <f>IF(correlations!V183&lt;&gt;0,'Modified Weights'!V$7,0)</f>
        <v>0</v>
      </c>
      <c r="W150" s="26">
        <f>IF(correlations!W183&lt;&gt;0,'Modified Weights'!W$7,0)</f>
        <v>0.24072770522228643</v>
      </c>
      <c r="X150" s="26">
        <f>IF(correlations!X183&lt;&gt;0,'Modified Weights'!X$7,0)</f>
        <v>0</v>
      </c>
      <c r="Y150" s="26">
        <f>IF(correlations!Y183&lt;&gt;0,'Modified Weights'!Y$7,0)</f>
        <v>0.42322462884387124</v>
      </c>
      <c r="Z150" s="26">
        <f>IF(correlations!Z183&lt;&gt;0,'Modified Weights'!Z$7,0)</f>
        <v>0.27967705678590876</v>
      </c>
      <c r="AA150" s="26"/>
      <c r="AB150" s="60">
        <f t="shared" ca="1" si="77"/>
        <v>0.53435432080639322</v>
      </c>
      <c r="AC150" s="60">
        <f t="shared" ca="1" si="88"/>
        <v>0.47193258737508825</v>
      </c>
      <c r="AD150" s="60">
        <f t="shared" ca="1" si="89"/>
        <v>0.4935103095232401</v>
      </c>
      <c r="AE150" s="60">
        <f t="shared" ca="1" si="90"/>
        <v>0.35334512403015239</v>
      </c>
      <c r="AF150" s="60">
        <f t="shared" ca="1" si="91"/>
        <v>0.43023104939669565</v>
      </c>
      <c r="AG150" s="60">
        <f t="shared" ca="1" si="92"/>
        <v>0.47443494827688992</v>
      </c>
      <c r="AH150" s="60">
        <f t="shared" ca="1" si="93"/>
        <v>0.36343813969029365</v>
      </c>
      <c r="AI150" s="60">
        <f t="shared" ca="1" si="94"/>
        <v>0.27577596099760515</v>
      </c>
      <c r="AJ150" s="60">
        <f t="shared" ca="1" si="95"/>
        <v>0.39756284029048572</v>
      </c>
      <c r="AK150" s="60">
        <f t="shared" ca="1" si="96"/>
        <v>0.26227792111123782</v>
      </c>
      <c r="AL150" s="60">
        <f t="shared" ca="1" si="97"/>
        <v>0.27923665367923278</v>
      </c>
      <c r="AM150" s="60">
        <f t="shared" ca="1" si="98"/>
        <v>0.30148701888787344</v>
      </c>
      <c r="AN150" s="60">
        <f t="shared" ca="1" si="99"/>
        <v>0.2607934779622848</v>
      </c>
      <c r="AO150" s="60">
        <f t="shared" ca="1" si="100"/>
        <v>0.52574997130063339</v>
      </c>
      <c r="AP150" s="60">
        <f t="shared" ca="1" si="101"/>
        <v>0.31948093994334653</v>
      </c>
      <c r="AQ150" s="60">
        <f t="shared" ca="1" si="102"/>
        <v>0.44385203971551124</v>
      </c>
      <c r="AR150" s="60">
        <f t="shared" ca="1" si="79"/>
        <v>0.44608117537777742</v>
      </c>
      <c r="AS150" s="60">
        <f t="shared" ca="1" si="80"/>
        <v>0.4080597920183181</v>
      </c>
      <c r="AT150" s="60">
        <f t="shared" ca="1" si="81"/>
        <v>0.47198292063757918</v>
      </c>
      <c r="AU150" s="60">
        <f t="shared" ca="1" si="82"/>
        <v>0.40524106158675027</v>
      </c>
      <c r="AV150" s="60">
        <f t="shared" ca="1" si="83"/>
        <v>0.19834225479316989</v>
      </c>
      <c r="AW150" s="60">
        <f t="shared" ca="1" si="84"/>
        <v>0.34615986550010625</v>
      </c>
      <c r="AX150" s="60">
        <f t="shared" ca="1" si="85"/>
        <v>0.46512373952146929</v>
      </c>
      <c r="AY150" s="60">
        <f t="shared" ca="1" si="86"/>
        <v>0.52417372706820942</v>
      </c>
      <c r="AZ150" s="60">
        <f t="shared" ca="1" si="87"/>
        <v>0.35596596736569708</v>
      </c>
      <c r="BA150" s="60"/>
      <c r="BB150" s="60"/>
      <c r="BC150" s="60"/>
      <c r="BD150" s="60"/>
      <c r="BE150" s="60"/>
      <c r="BF150" s="60"/>
      <c r="BG150" s="60"/>
      <c r="BH150" s="60"/>
      <c r="BI150" s="60"/>
      <c r="BJ150" s="60"/>
      <c r="BK150" s="60"/>
      <c r="BL150" s="60"/>
      <c r="BM150" s="60"/>
      <c r="BN150" s="60"/>
      <c r="BO150" s="60"/>
      <c r="BP150" s="60"/>
      <c r="BQ150" s="60"/>
      <c r="BR150" s="60"/>
      <c r="BS150" s="60"/>
      <c r="BT150" s="60"/>
      <c r="BU150" s="60"/>
      <c r="BV150" s="60"/>
      <c r="BW150" s="60"/>
      <c r="BX150" s="60"/>
    </row>
    <row r="151" spans="1:76">
      <c r="A151" s="1" t="str">
        <f t="shared" si="103"/>
        <v>238: The Godfather (1972)</v>
      </c>
      <c r="B151" s="26">
        <f>IF(correlations!B184&lt;&gt;0,'Modified Weights'!B$3,0)</f>
        <v>0.55108883721563151</v>
      </c>
      <c r="C151" s="26">
        <f>IF(correlations!C184&lt;&gt;0,'Modified Weights'!C$3,0)</f>
        <v>0.56244873874488854</v>
      </c>
      <c r="D151" s="26">
        <f>IF(correlations!D184&lt;&gt;0,'Modified Weights'!D$3,0)</f>
        <v>0.66716825348801723</v>
      </c>
      <c r="E151" s="26">
        <f>IF(correlations!E184&lt;&gt;0,'Modified Weights'!E$3,0)</f>
        <v>0.51761980439715483</v>
      </c>
      <c r="F151" s="26">
        <f>IF(correlations!F184&lt;&gt;0,'Modified Weights'!F$3,0)</f>
        <v>0.47668328054517961</v>
      </c>
      <c r="G151" s="26">
        <f>IF(correlations!G184&lt;&gt;0,'Modified Weights'!G$3,0)</f>
        <v>0</v>
      </c>
      <c r="H151" s="26">
        <f>IF(correlations!H184&lt;&gt;0,'Modified Weights'!H$3,0)</f>
        <v>0.46291004988627577</v>
      </c>
      <c r="I151" s="26">
        <f>IF(correlations!I184&lt;&gt;0,'Modified Weights'!I$3,0)</f>
        <v>0.38334847991865839</v>
      </c>
      <c r="J151" s="26">
        <f>IF(correlations!J184&lt;&gt;0,'Modified Weights'!J$3,0)</f>
        <v>0</v>
      </c>
      <c r="K151" s="26">
        <f>IF(correlations!K184&lt;&gt;0,'Modified Weights'!K$3,0)</f>
        <v>0.31571202585390812</v>
      </c>
      <c r="L151" s="26">
        <f>IF(correlations!L184&lt;&gt;0,'Modified Weights'!L$3,0)</f>
        <v>0.31257295249758305</v>
      </c>
      <c r="M151" s="26">
        <f>IF(correlations!M184&lt;&gt;0,'Modified Weights'!M$3,0)</f>
        <v>0.40859237613621341</v>
      </c>
      <c r="N151" s="26">
        <f>IF(correlations!N184&lt;&gt;0,'Modified Weights'!N$3,0)</f>
        <v>0</v>
      </c>
      <c r="O151" s="26">
        <f>IF(correlations!O184&lt;&gt;0,'Modified Weights'!O$3,0)</f>
        <v>0</v>
      </c>
      <c r="P151" s="26">
        <f>IF(correlations!P184&lt;&gt;0,'Modified Weights'!P$3,0)</f>
        <v>0.41443820151070604</v>
      </c>
      <c r="Q151" s="26">
        <f>IF(correlations!Q184&lt;&gt;0,'Modified Weights'!Q$3,0)</f>
        <v>0.50324684492481753</v>
      </c>
      <c r="R151" s="26">
        <f>IF(correlations!R184&lt;&gt;0,'Modified Weights'!R$3,0)</f>
        <v>0.49300760515325925</v>
      </c>
      <c r="S151" s="26">
        <f>IF(correlations!S184&lt;&gt;0,'Modified Weights'!S$3,0)</f>
        <v>0.47668328054517961</v>
      </c>
      <c r="T151" s="26">
        <f>IF(correlations!T184&lt;&gt;0,'Modified Weights'!T$3,0)</f>
        <v>0.55108883721563151</v>
      </c>
      <c r="U151" s="26">
        <f>IF(correlations!U184&lt;&gt;0,'Modified Weights'!U$3,0)</f>
        <v>0.47236055541883315</v>
      </c>
      <c r="V151" s="26">
        <f>IF(correlations!V184&lt;&gt;0,'Modified Weights'!V$3,0)</f>
        <v>0.27092801416163931</v>
      </c>
      <c r="W151" s="26">
        <f>IF(correlations!W184&lt;&gt;0,'Modified Weights'!W$3,0)</f>
        <v>0.50324684492481753</v>
      </c>
      <c r="X151" s="26">
        <f>IF(correlations!X184&lt;&gt;0,'Modified Weights'!X$3,0)</f>
        <v>0</v>
      </c>
      <c r="Y151" s="26">
        <f>IF(correlations!Y184&lt;&gt;0,'Modified Weights'!Y$3,0)</f>
        <v>0.66716825348801723</v>
      </c>
      <c r="Z151" s="26">
        <f>IF(correlations!Z184&lt;&gt;0,'Modified Weights'!Z$3,0)</f>
        <v>0</v>
      </c>
      <c r="AA151" s="26"/>
      <c r="AB151" s="60">
        <f t="shared" ca="1" si="77"/>
        <v>0.53435432080639322</v>
      </c>
      <c r="AC151" s="60">
        <f t="shared" ca="1" si="88"/>
        <v>0.47193258737508825</v>
      </c>
      <c r="AD151" s="60">
        <f t="shared" ca="1" si="89"/>
        <v>0.4935103095232401</v>
      </c>
      <c r="AE151" s="60">
        <f t="shared" ca="1" si="90"/>
        <v>0.35334512403015239</v>
      </c>
      <c r="AF151" s="60">
        <f t="shared" ca="1" si="91"/>
        <v>0.43023104939669565</v>
      </c>
      <c r="AG151" s="60">
        <f t="shared" ca="1" si="92"/>
        <v>0.47443494827688992</v>
      </c>
      <c r="AH151" s="60">
        <f t="shared" ca="1" si="93"/>
        <v>0.36343813969029365</v>
      </c>
      <c r="AI151" s="60">
        <f t="shared" ca="1" si="94"/>
        <v>0.27577596099760515</v>
      </c>
      <c r="AJ151" s="60">
        <f t="shared" ca="1" si="95"/>
        <v>0.39756284029048572</v>
      </c>
      <c r="AK151" s="60">
        <f t="shared" ca="1" si="96"/>
        <v>0.26227792111123782</v>
      </c>
      <c r="AL151" s="60">
        <f t="shared" ca="1" si="97"/>
        <v>0.27923665367923278</v>
      </c>
      <c r="AM151" s="60">
        <f t="shared" ca="1" si="98"/>
        <v>0.30148701888787344</v>
      </c>
      <c r="AN151" s="60">
        <f t="shared" ca="1" si="99"/>
        <v>0.2607934779622848</v>
      </c>
      <c r="AO151" s="60">
        <f t="shared" ca="1" si="100"/>
        <v>0.52574997130063339</v>
      </c>
      <c r="AP151" s="60">
        <f t="shared" ca="1" si="101"/>
        <v>0.31948093994334653</v>
      </c>
      <c r="AQ151" s="60">
        <f t="shared" ca="1" si="102"/>
        <v>0.44385203971551124</v>
      </c>
      <c r="AR151" s="60">
        <f t="shared" ca="1" si="79"/>
        <v>0.44608117537777742</v>
      </c>
      <c r="AS151" s="60">
        <f t="shared" ca="1" si="80"/>
        <v>0.4080597920183181</v>
      </c>
      <c r="AT151" s="60">
        <f t="shared" ca="1" si="81"/>
        <v>0.47198292063757918</v>
      </c>
      <c r="AU151" s="60">
        <f t="shared" ca="1" si="82"/>
        <v>0.40524106158675027</v>
      </c>
      <c r="AV151" s="60">
        <f t="shared" ca="1" si="83"/>
        <v>0.19834225479316989</v>
      </c>
      <c r="AW151" s="60">
        <f t="shared" ca="1" si="84"/>
        <v>0.34615986550010625</v>
      </c>
      <c r="AX151" s="60">
        <f t="shared" ca="1" si="85"/>
        <v>0.46512373952146929</v>
      </c>
      <c r="AY151" s="60">
        <f t="shared" ca="1" si="86"/>
        <v>0.52417372706820942</v>
      </c>
      <c r="AZ151" s="60">
        <f t="shared" ca="1" si="87"/>
        <v>0.35596596736569708</v>
      </c>
      <c r="BA151" s="60"/>
      <c r="BB151" s="60"/>
      <c r="BC151" s="60"/>
      <c r="BD151" s="60"/>
      <c r="BE151" s="60"/>
      <c r="BF151" s="60"/>
      <c r="BG151" s="60"/>
      <c r="BH151" s="60"/>
      <c r="BI151" s="60"/>
      <c r="BJ151" s="60"/>
      <c r="BK151" s="60"/>
      <c r="BL151" s="60"/>
      <c r="BM151" s="60"/>
      <c r="BN151" s="60"/>
      <c r="BO151" s="60"/>
      <c r="BP151" s="60"/>
      <c r="BQ151" s="60"/>
      <c r="BR151" s="60"/>
      <c r="BS151" s="60"/>
      <c r="BT151" s="60"/>
      <c r="BU151" s="60"/>
      <c r="BV151" s="60"/>
      <c r="BW151" s="60"/>
      <c r="BX151" s="60"/>
    </row>
    <row r="152" spans="1:76">
      <c r="A152" s="1" t="str">
        <f t="shared" si="103"/>
        <v>238: The Godfather (1972)</v>
      </c>
      <c r="B152" s="26">
        <f>IF(correlations!B185&lt;&gt;0,'Modified Weights'!B$4,0)</f>
        <v>0.51761980439715483</v>
      </c>
      <c r="C152" s="26">
        <f>IF(correlations!C185&lt;&gt;0,'Modified Weights'!C$4,0)</f>
        <v>0.48860698263640312</v>
      </c>
      <c r="D152" s="26">
        <f>IF(correlations!D185&lt;&gt;0,'Modified Weights'!D$4,0)</f>
        <v>0.47097212266638172</v>
      </c>
      <c r="E152" s="26">
        <f>IF(correlations!E185&lt;&gt;0,'Modified Weights'!E$4,0)</f>
        <v>0</v>
      </c>
      <c r="F152" s="26">
        <f>IF(correlations!F185&lt;&gt;0,'Modified Weights'!F$4,0)</f>
        <v>0.46411014776485626</v>
      </c>
      <c r="G152" s="26">
        <f>IF(correlations!G185&lt;&gt;0,'Modified Weights'!G$4,0)</f>
        <v>0.48053660218278615</v>
      </c>
      <c r="H152" s="26">
        <f>IF(correlations!H185&lt;&gt;0,'Modified Weights'!H$4,0)</f>
        <v>0.40027450425381639</v>
      </c>
      <c r="I152" s="26">
        <f>IF(correlations!I185&lt;&gt;0,'Modified Weights'!I$4,0)</f>
        <v>0</v>
      </c>
      <c r="J152" s="26">
        <f>IF(correlations!J185&lt;&gt;0,'Modified Weights'!J$4,0)</f>
        <v>0.47549485227568483</v>
      </c>
      <c r="K152" s="26">
        <f>IF(correlations!K185&lt;&gt;0,'Modified Weights'!K$4,0)</f>
        <v>0.26365446983714974</v>
      </c>
      <c r="L152" s="26">
        <f>IF(correlations!L185&lt;&gt;0,'Modified Weights'!L$4,0)</f>
        <v>0.28275572409412869</v>
      </c>
      <c r="M152" s="26">
        <f>IF(correlations!M185&lt;&gt;0,'Modified Weights'!M$4,0)</f>
        <v>0.28040224837668803</v>
      </c>
      <c r="N152" s="26">
        <f>IF(correlations!N185&lt;&gt;0,'Modified Weights'!N$4,0)</f>
        <v>0.31010409033155772</v>
      </c>
      <c r="O152" s="26">
        <f>IF(correlations!O185&lt;&gt;0,'Modified Weights'!O$4,0)</f>
        <v>0.56244873874488854</v>
      </c>
      <c r="P152" s="26">
        <f>IF(correlations!P185&lt;&gt;0,'Modified Weights'!P$4,0)</f>
        <v>0.30413903573293405</v>
      </c>
      <c r="Q152" s="26">
        <f>IF(correlations!Q185&lt;&gt;0,'Modified Weights'!Q$4,0)</f>
        <v>0</v>
      </c>
      <c r="R152" s="26">
        <f>IF(correlations!R185&lt;&gt;0,'Modified Weights'!R$4,0)</f>
        <v>0.47097212266638172</v>
      </c>
      <c r="S152" s="26">
        <f>IF(correlations!S185&lt;&gt;0,'Modified Weights'!S$4,0)</f>
        <v>0</v>
      </c>
      <c r="T152" s="26">
        <f>IF(correlations!T185&lt;&gt;0,'Modified Weights'!T$4,0)</f>
        <v>0.52599044278760332</v>
      </c>
      <c r="U152" s="26">
        <f>IF(correlations!U185&lt;&gt;0,'Modified Weights'!U$4,0)</f>
        <v>0.43899155441463594</v>
      </c>
      <c r="V152" s="26">
        <f>IF(correlations!V185&lt;&gt;0,'Modified Weights'!V$4,0)</f>
        <v>0.17808764796017454</v>
      </c>
      <c r="W152" s="26">
        <f>IF(correlations!W185&lt;&gt;0,'Modified Weights'!W$4,0)</f>
        <v>0.40859237613621341</v>
      </c>
      <c r="X152" s="26">
        <f>IF(correlations!X185&lt;&gt;0,'Modified Weights'!X$4,0)</f>
        <v>0</v>
      </c>
      <c r="Y152" s="26">
        <f>IF(correlations!Y185&lt;&gt;0,'Modified Weights'!Y$4,0)</f>
        <v>0.54219187817609293</v>
      </c>
      <c r="Z152" s="26">
        <f>IF(correlations!Z185&lt;&gt;0,'Modified Weights'!Z$4,0)</f>
        <v>0.39006674934025765</v>
      </c>
      <c r="AA152" s="26"/>
      <c r="AB152" s="60">
        <f t="shared" ca="1" si="77"/>
        <v>0.53435432080639322</v>
      </c>
      <c r="AC152" s="60">
        <f t="shared" ca="1" si="88"/>
        <v>0.47193258737508825</v>
      </c>
      <c r="AD152" s="60">
        <f t="shared" ca="1" si="89"/>
        <v>0.4935103095232401</v>
      </c>
      <c r="AE152" s="60">
        <f t="shared" ca="1" si="90"/>
        <v>0.35334512403015239</v>
      </c>
      <c r="AF152" s="60">
        <f t="shared" ca="1" si="91"/>
        <v>0.43023104939669565</v>
      </c>
      <c r="AG152" s="60">
        <f t="shared" ca="1" si="92"/>
        <v>0.47443494827688992</v>
      </c>
      <c r="AH152" s="60">
        <f t="shared" ca="1" si="93"/>
        <v>0.36343813969029365</v>
      </c>
      <c r="AI152" s="60">
        <f t="shared" ca="1" si="94"/>
        <v>0.27577596099760515</v>
      </c>
      <c r="AJ152" s="60">
        <f t="shared" ca="1" si="95"/>
        <v>0.39756284029048572</v>
      </c>
      <c r="AK152" s="60">
        <f t="shared" ca="1" si="96"/>
        <v>0.26227792111123782</v>
      </c>
      <c r="AL152" s="60">
        <f t="shared" ca="1" si="97"/>
        <v>0.27923665367923278</v>
      </c>
      <c r="AM152" s="60">
        <f t="shared" ca="1" si="98"/>
        <v>0.30148701888787344</v>
      </c>
      <c r="AN152" s="60">
        <f t="shared" ca="1" si="99"/>
        <v>0.2607934779622848</v>
      </c>
      <c r="AO152" s="60">
        <f t="shared" ca="1" si="100"/>
        <v>0.52574997130063339</v>
      </c>
      <c r="AP152" s="60">
        <f t="shared" ca="1" si="101"/>
        <v>0.31948093994334653</v>
      </c>
      <c r="AQ152" s="60">
        <f t="shared" ca="1" si="102"/>
        <v>0.44385203971551124</v>
      </c>
      <c r="AR152" s="60">
        <f t="shared" ca="1" si="79"/>
        <v>0.44608117537777742</v>
      </c>
      <c r="AS152" s="60">
        <f t="shared" ca="1" si="80"/>
        <v>0.4080597920183181</v>
      </c>
      <c r="AT152" s="60">
        <f t="shared" ca="1" si="81"/>
        <v>0.47198292063757918</v>
      </c>
      <c r="AU152" s="60">
        <f t="shared" ca="1" si="82"/>
        <v>0.40524106158675027</v>
      </c>
      <c r="AV152" s="60">
        <f t="shared" ca="1" si="83"/>
        <v>0.19834225479316989</v>
      </c>
      <c r="AW152" s="60">
        <f t="shared" ca="1" si="84"/>
        <v>0.34615986550010625</v>
      </c>
      <c r="AX152" s="60">
        <f t="shared" ca="1" si="85"/>
        <v>0.46512373952146929</v>
      </c>
      <c r="AY152" s="60">
        <f t="shared" ca="1" si="86"/>
        <v>0.52417372706820942</v>
      </c>
      <c r="AZ152" s="60">
        <f t="shared" ca="1" si="87"/>
        <v>0.35596596736569708</v>
      </c>
      <c r="BA152" s="60"/>
      <c r="BB152" s="60"/>
      <c r="BC152" s="60"/>
      <c r="BD152" s="60"/>
      <c r="BE152" s="60"/>
      <c r="BF152" s="60"/>
      <c r="BG152" s="60"/>
      <c r="BH152" s="60"/>
      <c r="BI152" s="60"/>
      <c r="BJ152" s="60"/>
      <c r="BK152" s="60"/>
      <c r="BL152" s="60"/>
      <c r="BM152" s="60"/>
      <c r="BN152" s="60"/>
      <c r="BO152" s="60"/>
      <c r="BP152" s="60"/>
      <c r="BQ152" s="60"/>
      <c r="BR152" s="60"/>
      <c r="BS152" s="60"/>
      <c r="BT152" s="60"/>
      <c r="BU152" s="60"/>
      <c r="BV152" s="60"/>
      <c r="BW152" s="60"/>
      <c r="BX152" s="60"/>
    </row>
    <row r="153" spans="1:76">
      <c r="A153" s="21" t="s">
        <v>28</v>
      </c>
      <c r="B153" s="26">
        <f>IF(correlations!B186&lt;&gt;0,'Modified Weights'!B$5,0)</f>
        <v>0.49300760515325925</v>
      </c>
      <c r="C153" s="26">
        <f>IF(correlations!C186&lt;&gt;0,'Modified Weights'!C$5,0)</f>
        <v>0</v>
      </c>
      <c r="D153" s="26">
        <f>IF(correlations!D186&lt;&gt;0,'Modified Weights'!D$5,0)</f>
        <v>0</v>
      </c>
      <c r="E153" s="26">
        <f>IF(correlations!E186&lt;&gt;0,'Modified Weights'!E$5,0)</f>
        <v>0</v>
      </c>
      <c r="F153" s="26">
        <f>IF(correlations!F186&lt;&gt;0,'Modified Weights'!F$5,0)</f>
        <v>0</v>
      </c>
      <c r="G153" s="26">
        <f>IF(correlations!G186&lt;&gt;0,'Modified Weights'!G$5,0)</f>
        <v>0</v>
      </c>
      <c r="H153" s="26">
        <f>IF(correlations!H186&lt;&gt;0,'Modified Weights'!H$5,0)</f>
        <v>0</v>
      </c>
      <c r="I153" s="26">
        <f>IF(correlations!I186&lt;&gt;0,'Modified Weights'!I$5,0)</f>
        <v>0</v>
      </c>
      <c r="J153" s="26">
        <f>IF(correlations!J186&lt;&gt;0,'Modified Weights'!J$5,0)</f>
        <v>0</v>
      </c>
      <c r="K153" s="26">
        <f>IF(correlations!K186&lt;&gt;0,'Modified Weights'!K$5,0)</f>
        <v>0</v>
      </c>
      <c r="L153" s="26">
        <f>IF(correlations!L186&lt;&gt;0,'Modified Weights'!L$5,0)</f>
        <v>0.27833468677407003</v>
      </c>
      <c r="M153" s="26">
        <f>IF(correlations!M186&lt;&gt;0,'Modified Weights'!M$5,0)</f>
        <v>0</v>
      </c>
      <c r="N153" s="26">
        <f>IF(correlations!N186&lt;&gt;0,'Modified Weights'!N$5,0)</f>
        <v>0</v>
      </c>
      <c r="O153" s="26">
        <f>IF(correlations!O186&lt;&gt;0,'Modified Weights'!O$5,0)</f>
        <v>0</v>
      </c>
      <c r="P153" s="26">
        <f>IF(correlations!P186&lt;&gt;0,'Modified Weights'!P$5,0)</f>
        <v>0.29682614716644024</v>
      </c>
      <c r="Q153" s="26">
        <f>IF(correlations!Q186&lt;&gt;0,'Modified Weights'!Q$5,0)</f>
        <v>0</v>
      </c>
      <c r="R153" s="26">
        <f>IF(correlations!R186&lt;&gt;0,'Modified Weights'!R$5,0)</f>
        <v>0</v>
      </c>
      <c r="S153" s="26">
        <f>IF(correlations!S186&lt;&gt;0,'Modified Weights'!S$5,0)</f>
        <v>0</v>
      </c>
      <c r="T153" s="26">
        <f>IF(correlations!T186&lt;&gt;0,'Modified Weights'!T$5,0)</f>
        <v>0</v>
      </c>
      <c r="U153" s="26">
        <f>IF(correlations!U186&lt;&gt;0,'Modified Weights'!U$5,0)</f>
        <v>0</v>
      </c>
      <c r="V153" s="26">
        <f>IF(correlations!V186&lt;&gt;0,'Modified Weights'!V$5,0)</f>
        <v>0</v>
      </c>
      <c r="W153" s="26">
        <f>IF(correlations!W186&lt;&gt;0,'Modified Weights'!W$5,0)</f>
        <v>0</v>
      </c>
      <c r="X153" s="26">
        <f>IF(correlations!X186&lt;&gt;0,'Modified Weights'!X$5,0)</f>
        <v>0</v>
      </c>
      <c r="Y153" s="26">
        <f>IF(correlations!Y186&lt;&gt;0,'Modified Weights'!Y$5,0)</f>
        <v>0</v>
      </c>
      <c r="Z153" s="26">
        <f>IF(correlations!Z186&lt;&gt;0,'Modified Weights'!Z$5,0)</f>
        <v>0</v>
      </c>
      <c r="AA153" s="26"/>
      <c r="AB153" s="60">
        <f t="shared" ca="1" si="77"/>
        <v>0.49300760515325925</v>
      </c>
      <c r="AC153" s="60" t="e">
        <f t="shared" ca="1" si="88"/>
        <v>#DIV/0!</v>
      </c>
      <c r="AD153" s="60" t="e">
        <f t="shared" ca="1" si="89"/>
        <v>#DIV/0!</v>
      </c>
      <c r="AE153" s="60">
        <f t="shared" ca="1" si="90"/>
        <v>0.47497369617752921</v>
      </c>
      <c r="AF153" s="60">
        <f t="shared" ca="1" si="91"/>
        <v>0.37985626502293046</v>
      </c>
      <c r="AG153" s="60" t="e">
        <f t="shared" ca="1" si="92"/>
        <v>#DIV/0!</v>
      </c>
      <c r="AH153" s="60">
        <f t="shared" ca="1" si="93"/>
        <v>0.19365960183726966</v>
      </c>
      <c r="AI153" s="60" t="e">
        <f t="shared" ca="1" si="94"/>
        <v>#DIV/0!</v>
      </c>
      <c r="AJ153" s="60">
        <f t="shared" ca="1" si="95"/>
        <v>0.47549485227568483</v>
      </c>
      <c r="AK153" s="60">
        <f t="shared" ca="1" si="96"/>
        <v>0.25252866387786765</v>
      </c>
      <c r="AL153" s="60">
        <f t="shared" ca="1" si="97"/>
        <v>0.27833468677407003</v>
      </c>
      <c r="AM153" s="60" t="e">
        <f t="shared" ca="1" si="98"/>
        <v>#DIV/0!</v>
      </c>
      <c r="AN153" s="60" t="e">
        <f t="shared" ca="1" si="99"/>
        <v>#DIV/0!</v>
      </c>
      <c r="AO153" s="60">
        <f t="shared" ca="1" si="100"/>
        <v>0.59725319820472</v>
      </c>
      <c r="AP153" s="60">
        <f t="shared" ca="1" si="101"/>
        <v>0.35563217433857314</v>
      </c>
      <c r="AQ153" s="60">
        <f t="shared" ca="1" si="102"/>
        <v>0.42322462884387124</v>
      </c>
      <c r="AR153" s="60" t="e">
        <f t="shared" ca="1" si="79"/>
        <v>#DIV/0!</v>
      </c>
      <c r="AS153" s="60">
        <f t="shared" ca="1" si="80"/>
        <v>0.36064387194709613</v>
      </c>
      <c r="AT153" s="60">
        <f t="shared" ca="1" si="81"/>
        <v>0.52599044278760332</v>
      </c>
      <c r="AU153" s="60">
        <f t="shared" ca="1" si="82"/>
        <v>0.37637644619283939</v>
      </c>
      <c r="AV153" s="60" t="e">
        <f t="shared" ca="1" si="83"/>
        <v>#DIV/0!</v>
      </c>
      <c r="AW153" s="60">
        <f t="shared" ca="1" si="84"/>
        <v>0.40859237613621341</v>
      </c>
      <c r="AX153" s="60" t="e">
        <f t="shared" ca="1" si="85"/>
        <v>#DIV/0!</v>
      </c>
      <c r="AY153" s="60">
        <f t="shared" ca="1" si="86"/>
        <v>0.42322462884387124</v>
      </c>
      <c r="AZ153" s="60">
        <f t="shared" ca="1" si="87"/>
        <v>0.37426379831369133</v>
      </c>
      <c r="BA153" s="60"/>
      <c r="BB153" s="60"/>
      <c r="BC153" s="60"/>
      <c r="BD153" s="60"/>
      <c r="BE153" s="60"/>
      <c r="BF153" s="60"/>
      <c r="BG153" s="60"/>
      <c r="BH153" s="60"/>
      <c r="BI153" s="60"/>
      <c r="BJ153" s="60"/>
      <c r="BK153" s="60"/>
      <c r="BL153" s="60"/>
      <c r="BM153" s="60"/>
      <c r="BN153" s="60"/>
      <c r="BO153" s="60"/>
      <c r="BP153" s="60"/>
      <c r="BQ153" s="60"/>
      <c r="BR153" s="60"/>
      <c r="BS153" s="60"/>
      <c r="BT153" s="60"/>
      <c r="BU153" s="60"/>
      <c r="BV153" s="60"/>
      <c r="BW153" s="60"/>
      <c r="BX153" s="60"/>
    </row>
    <row r="154" spans="1:76">
      <c r="A154" s="1" t="str">
        <f t="shared" ref="A154:A157" si="104">A153</f>
        <v>243: High Fidelity (2000)</v>
      </c>
      <c r="B154" s="26">
        <f>IF(correlations!B187&lt;&gt;0,'Modified Weights'!B$6,0)</f>
        <v>0</v>
      </c>
      <c r="C154" s="26">
        <f>IF(correlations!C187&lt;&gt;0,'Modified Weights'!C$6,0)</f>
        <v>0</v>
      </c>
      <c r="D154" s="26">
        <f>IF(correlations!D187&lt;&gt;0,'Modified Weights'!D$6,0)</f>
        <v>0</v>
      </c>
      <c r="E154" s="26">
        <f>IF(correlations!E187&lt;&gt;0,'Modified Weights'!E$6,0)</f>
        <v>0</v>
      </c>
      <c r="F154" s="26">
        <f>IF(correlations!F187&lt;&gt;0,'Modified Weights'!F$6,0)</f>
        <v>0</v>
      </c>
      <c r="G154" s="26">
        <f>IF(correlations!G187&lt;&gt;0,'Modified Weights'!G$6,0)</f>
        <v>0</v>
      </c>
      <c r="H154" s="26">
        <f>IF(correlations!H187&lt;&gt;0,'Modified Weights'!H$6,0)</f>
        <v>0</v>
      </c>
      <c r="I154" s="26">
        <f>IF(correlations!I187&lt;&gt;0,'Modified Weights'!I$6,0)</f>
        <v>0</v>
      </c>
      <c r="J154" s="26">
        <f>IF(correlations!J187&lt;&gt;0,'Modified Weights'!J$6,0)</f>
        <v>0</v>
      </c>
      <c r="K154" s="26">
        <f>IF(correlations!K187&lt;&gt;0,'Modified Weights'!K$6,0)</f>
        <v>0.25252866387786765</v>
      </c>
      <c r="L154" s="26">
        <f>IF(correlations!L187&lt;&gt;0,'Modified Weights'!L$6,0)</f>
        <v>0</v>
      </c>
      <c r="M154" s="26">
        <f>IF(correlations!M187&lt;&gt;0,'Modified Weights'!M$6,0)</f>
        <v>0</v>
      </c>
      <c r="N154" s="26">
        <f>IF(correlations!N187&lt;&gt;0,'Modified Weights'!N$6,0)</f>
        <v>0</v>
      </c>
      <c r="O154" s="26">
        <f>IF(correlations!O187&lt;&gt;0,'Modified Weights'!O$6,0)</f>
        <v>0.52599044278760332</v>
      </c>
      <c r="P154" s="26">
        <f>IF(correlations!P187&lt;&gt;0,'Modified Weights'!P$6,0)</f>
        <v>0</v>
      </c>
      <c r="Q154" s="26">
        <f>IF(correlations!Q187&lt;&gt;0,'Modified Weights'!Q$6,0)</f>
        <v>0.42322462884387124</v>
      </c>
      <c r="R154" s="26">
        <f>IF(correlations!R187&lt;&gt;0,'Modified Weights'!R$6,0)</f>
        <v>0</v>
      </c>
      <c r="S154" s="26">
        <f>IF(correlations!S187&lt;&gt;0,'Modified Weights'!S$6,0)</f>
        <v>0</v>
      </c>
      <c r="T154" s="26">
        <f>IF(correlations!T187&lt;&gt;0,'Modified Weights'!T$6,0)</f>
        <v>0</v>
      </c>
      <c r="U154" s="26">
        <f>IF(correlations!U187&lt;&gt;0,'Modified Weights'!U$6,0)</f>
        <v>0</v>
      </c>
      <c r="V154" s="26">
        <f>IF(correlations!V187&lt;&gt;0,'Modified Weights'!V$6,0)</f>
        <v>0</v>
      </c>
      <c r="W154" s="26">
        <f>IF(correlations!W187&lt;&gt;0,'Modified Weights'!W$6,0)</f>
        <v>0</v>
      </c>
      <c r="X154" s="26">
        <f>IF(correlations!X187&lt;&gt;0,'Modified Weights'!X$6,0)</f>
        <v>0</v>
      </c>
      <c r="Y154" s="26">
        <f>IF(correlations!Y187&lt;&gt;0,'Modified Weights'!Y$6,0)</f>
        <v>0</v>
      </c>
      <c r="Z154" s="26">
        <f>IF(correlations!Z187&lt;&gt;0,'Modified Weights'!Z$6,0)</f>
        <v>0.37426379831369133</v>
      </c>
      <c r="AA154" s="26"/>
      <c r="AB154" s="60">
        <f t="shared" ca="1" si="77"/>
        <v>0.49300760515325925</v>
      </c>
      <c r="AC154" s="60" t="e">
        <f t="shared" ca="1" si="88"/>
        <v>#DIV/0!</v>
      </c>
      <c r="AD154" s="60" t="e">
        <f t="shared" ca="1" si="89"/>
        <v>#DIV/0!</v>
      </c>
      <c r="AE154" s="60">
        <f t="shared" ca="1" si="90"/>
        <v>0.47497369617752921</v>
      </c>
      <c r="AF154" s="60">
        <f t="shared" ca="1" si="91"/>
        <v>0.37985626502293046</v>
      </c>
      <c r="AG154" s="60" t="e">
        <f t="shared" ca="1" si="92"/>
        <v>#DIV/0!</v>
      </c>
      <c r="AH154" s="60">
        <f t="shared" ca="1" si="93"/>
        <v>0.19365960183726966</v>
      </c>
      <c r="AI154" s="60" t="e">
        <f t="shared" ca="1" si="94"/>
        <v>#DIV/0!</v>
      </c>
      <c r="AJ154" s="60">
        <f t="shared" ca="1" si="95"/>
        <v>0.47549485227568483</v>
      </c>
      <c r="AK154" s="60">
        <f t="shared" ca="1" si="96"/>
        <v>0.25252866387786765</v>
      </c>
      <c r="AL154" s="60">
        <f t="shared" ca="1" si="97"/>
        <v>0.27833468677407003</v>
      </c>
      <c r="AM154" s="60" t="e">
        <f t="shared" ca="1" si="98"/>
        <v>#DIV/0!</v>
      </c>
      <c r="AN154" s="60" t="e">
        <f t="shared" ca="1" si="99"/>
        <v>#DIV/0!</v>
      </c>
      <c r="AO154" s="60">
        <f t="shared" ca="1" si="100"/>
        <v>0.59725319820472</v>
      </c>
      <c r="AP154" s="60">
        <f t="shared" ca="1" si="101"/>
        <v>0.35563217433857314</v>
      </c>
      <c r="AQ154" s="60">
        <f t="shared" ca="1" si="102"/>
        <v>0.42322462884387124</v>
      </c>
      <c r="AR154" s="60" t="e">
        <f t="shared" ca="1" si="79"/>
        <v>#DIV/0!</v>
      </c>
      <c r="AS154" s="60">
        <f t="shared" ca="1" si="80"/>
        <v>0.36064387194709613</v>
      </c>
      <c r="AT154" s="60">
        <f t="shared" ca="1" si="81"/>
        <v>0.52599044278760332</v>
      </c>
      <c r="AU154" s="60">
        <f t="shared" ca="1" si="82"/>
        <v>0.37637644619283939</v>
      </c>
      <c r="AV154" s="60" t="e">
        <f t="shared" ca="1" si="83"/>
        <v>#DIV/0!</v>
      </c>
      <c r="AW154" s="60">
        <f t="shared" ca="1" si="84"/>
        <v>0.40859237613621341</v>
      </c>
      <c r="AX154" s="60" t="e">
        <f t="shared" ca="1" si="85"/>
        <v>#DIV/0!</v>
      </c>
      <c r="AY154" s="60">
        <f t="shared" ca="1" si="86"/>
        <v>0.42322462884387124</v>
      </c>
      <c r="AZ154" s="60">
        <f t="shared" ca="1" si="87"/>
        <v>0.37426379831369133</v>
      </c>
      <c r="BA154" s="60"/>
      <c r="BB154" s="60"/>
      <c r="BC154" s="60"/>
      <c r="BD154" s="60"/>
      <c r="BE154" s="60"/>
      <c r="BF154" s="60"/>
      <c r="BG154" s="60"/>
      <c r="BH154" s="60"/>
      <c r="BI154" s="60"/>
      <c r="BJ154" s="60"/>
      <c r="BK154" s="60"/>
      <c r="BL154" s="60"/>
      <c r="BM154" s="60"/>
      <c r="BN154" s="60"/>
      <c r="BO154" s="60"/>
      <c r="BP154" s="60"/>
      <c r="BQ154" s="60"/>
      <c r="BR154" s="60"/>
      <c r="BS154" s="60"/>
      <c r="BT154" s="60"/>
      <c r="BU154" s="60"/>
      <c r="BV154" s="60"/>
      <c r="BW154" s="60"/>
      <c r="BX154" s="60"/>
    </row>
    <row r="155" spans="1:76">
      <c r="A155" s="1" t="str">
        <f t="shared" si="104"/>
        <v>243: High Fidelity (2000)</v>
      </c>
      <c r="B155" s="26">
        <f>IF(correlations!B188&lt;&gt;0,'Modified Weights'!B$7,0)</f>
        <v>0</v>
      </c>
      <c r="C155" s="26">
        <f>IF(correlations!C188&lt;&gt;0,'Modified Weights'!C$7,0)</f>
        <v>0</v>
      </c>
      <c r="D155" s="26">
        <f>IF(correlations!D188&lt;&gt;0,'Modified Weights'!D$7,0)</f>
        <v>0</v>
      </c>
      <c r="E155" s="26">
        <f>IF(correlations!E188&lt;&gt;0,'Modified Weights'!E$7,0)</f>
        <v>0</v>
      </c>
      <c r="F155" s="26">
        <f>IF(correlations!F188&lt;&gt;0,'Modified Weights'!F$7,0)</f>
        <v>0.37985626502293046</v>
      </c>
      <c r="G155" s="26">
        <f>IF(correlations!G188&lt;&gt;0,'Modified Weights'!G$7,0)</f>
        <v>0</v>
      </c>
      <c r="H155" s="26">
        <f>IF(correlations!H188&lt;&gt;0,'Modified Weights'!H$7,0)</f>
        <v>0.19365960183726966</v>
      </c>
      <c r="I155" s="26">
        <f>IF(correlations!I188&lt;&gt;0,'Modified Weights'!I$7,0)</f>
        <v>0</v>
      </c>
      <c r="J155" s="26">
        <f>IF(correlations!J188&lt;&gt;0,'Modified Weights'!J$7,0)</f>
        <v>0</v>
      </c>
      <c r="K155" s="26">
        <f>IF(correlations!K188&lt;&gt;0,'Modified Weights'!K$7,0)</f>
        <v>0</v>
      </c>
      <c r="L155" s="26">
        <f>IF(correlations!L188&lt;&gt;0,'Modified Weights'!L$7,0)</f>
        <v>0</v>
      </c>
      <c r="M155" s="26">
        <f>IF(correlations!M188&lt;&gt;0,'Modified Weights'!M$7,0)</f>
        <v>0</v>
      </c>
      <c r="N155" s="26">
        <f>IF(correlations!N188&lt;&gt;0,'Modified Weights'!N$7,0)</f>
        <v>0</v>
      </c>
      <c r="O155" s="26">
        <f>IF(correlations!O188&lt;&gt;0,'Modified Weights'!O$7,0)</f>
        <v>0</v>
      </c>
      <c r="P155" s="26">
        <f>IF(correlations!P188&lt;&gt;0,'Modified Weights'!P$7,0)</f>
        <v>0</v>
      </c>
      <c r="Q155" s="26">
        <f>IF(correlations!Q188&lt;&gt;0,'Modified Weights'!Q$7,0)</f>
        <v>0</v>
      </c>
      <c r="R155" s="26">
        <f>IF(correlations!R188&lt;&gt;0,'Modified Weights'!R$7,0)</f>
        <v>0</v>
      </c>
      <c r="S155" s="26">
        <f>IF(correlations!S188&lt;&gt;0,'Modified Weights'!S$7,0)</f>
        <v>0.36064387194709613</v>
      </c>
      <c r="T155" s="26">
        <f>IF(correlations!T188&lt;&gt;0,'Modified Weights'!T$7,0)</f>
        <v>0</v>
      </c>
      <c r="U155" s="26">
        <f>IF(correlations!U188&lt;&gt;0,'Modified Weights'!U$7,0)</f>
        <v>0.28039233696684568</v>
      </c>
      <c r="V155" s="26">
        <f>IF(correlations!V188&lt;&gt;0,'Modified Weights'!V$7,0)</f>
        <v>0</v>
      </c>
      <c r="W155" s="26">
        <f>IF(correlations!W188&lt;&gt;0,'Modified Weights'!W$7,0)</f>
        <v>0</v>
      </c>
      <c r="X155" s="26">
        <f>IF(correlations!X188&lt;&gt;0,'Modified Weights'!X$7,0)</f>
        <v>0</v>
      </c>
      <c r="Y155" s="26">
        <f>IF(correlations!Y188&lt;&gt;0,'Modified Weights'!Y$7,0)</f>
        <v>0.42322462884387124</v>
      </c>
      <c r="Z155" s="26">
        <f>IF(correlations!Z188&lt;&gt;0,'Modified Weights'!Z$7,0)</f>
        <v>0</v>
      </c>
      <c r="AA155" s="26"/>
      <c r="AB155" s="60">
        <f t="shared" ca="1" si="77"/>
        <v>0.49300760515325925</v>
      </c>
      <c r="AC155" s="60" t="e">
        <f t="shared" ca="1" si="88"/>
        <v>#DIV/0!</v>
      </c>
      <c r="AD155" s="60" t="e">
        <f t="shared" ca="1" si="89"/>
        <v>#DIV/0!</v>
      </c>
      <c r="AE155" s="60">
        <f t="shared" ca="1" si="90"/>
        <v>0.47497369617752921</v>
      </c>
      <c r="AF155" s="60">
        <f t="shared" ca="1" si="91"/>
        <v>0.37985626502293046</v>
      </c>
      <c r="AG155" s="60" t="e">
        <f t="shared" ca="1" si="92"/>
        <v>#DIV/0!</v>
      </c>
      <c r="AH155" s="60">
        <f t="shared" ca="1" si="93"/>
        <v>0.19365960183726966</v>
      </c>
      <c r="AI155" s="60" t="e">
        <f t="shared" ca="1" si="94"/>
        <v>#DIV/0!</v>
      </c>
      <c r="AJ155" s="60">
        <f t="shared" ca="1" si="95"/>
        <v>0.47549485227568483</v>
      </c>
      <c r="AK155" s="60">
        <f t="shared" ca="1" si="96"/>
        <v>0.25252866387786765</v>
      </c>
      <c r="AL155" s="60">
        <f t="shared" ca="1" si="97"/>
        <v>0.27833468677407003</v>
      </c>
      <c r="AM155" s="60" t="e">
        <f t="shared" ca="1" si="98"/>
        <v>#DIV/0!</v>
      </c>
      <c r="AN155" s="60" t="e">
        <f t="shared" ca="1" si="99"/>
        <v>#DIV/0!</v>
      </c>
      <c r="AO155" s="60">
        <f t="shared" ca="1" si="100"/>
        <v>0.59725319820472</v>
      </c>
      <c r="AP155" s="60">
        <f t="shared" ca="1" si="101"/>
        <v>0.35563217433857314</v>
      </c>
      <c r="AQ155" s="60">
        <f t="shared" ca="1" si="102"/>
        <v>0.42322462884387124</v>
      </c>
      <c r="AR155" s="60" t="e">
        <f t="shared" ca="1" si="79"/>
        <v>#DIV/0!</v>
      </c>
      <c r="AS155" s="60">
        <f t="shared" ca="1" si="80"/>
        <v>0.36064387194709613</v>
      </c>
      <c r="AT155" s="60">
        <f t="shared" ca="1" si="81"/>
        <v>0.52599044278760332</v>
      </c>
      <c r="AU155" s="60">
        <f t="shared" ca="1" si="82"/>
        <v>0.37637644619283939</v>
      </c>
      <c r="AV155" s="60" t="e">
        <f t="shared" ca="1" si="83"/>
        <v>#DIV/0!</v>
      </c>
      <c r="AW155" s="60">
        <f t="shared" ca="1" si="84"/>
        <v>0.40859237613621341</v>
      </c>
      <c r="AX155" s="60" t="e">
        <f t="shared" ca="1" si="85"/>
        <v>#DIV/0!</v>
      </c>
      <c r="AY155" s="60">
        <f t="shared" ca="1" si="86"/>
        <v>0.42322462884387124</v>
      </c>
      <c r="AZ155" s="60">
        <f t="shared" ca="1" si="87"/>
        <v>0.37426379831369133</v>
      </c>
      <c r="BA155" s="60"/>
      <c r="BB155" s="60"/>
      <c r="BC155" s="60"/>
      <c r="BD155" s="60"/>
      <c r="BE155" s="60"/>
      <c r="BF155" s="60"/>
      <c r="BG155" s="60"/>
      <c r="BH155" s="60"/>
      <c r="BI155" s="60"/>
      <c r="BJ155" s="60"/>
      <c r="BK155" s="60"/>
      <c r="BL155" s="60"/>
      <c r="BM155" s="60"/>
      <c r="BN155" s="60"/>
      <c r="BO155" s="60"/>
      <c r="BP155" s="60"/>
      <c r="BQ155" s="60"/>
      <c r="BR155" s="60"/>
      <c r="BS155" s="60"/>
      <c r="BT155" s="60"/>
      <c r="BU155" s="60"/>
      <c r="BV155" s="60"/>
      <c r="BW155" s="60"/>
      <c r="BX155" s="60"/>
    </row>
    <row r="156" spans="1:76">
      <c r="A156" s="1" t="str">
        <f t="shared" si="104"/>
        <v>243: High Fidelity (2000)</v>
      </c>
      <c r="B156" s="26">
        <f>IF(correlations!B189&lt;&gt;0,'Modified Weights'!B$3,0)</f>
        <v>0</v>
      </c>
      <c r="C156" s="26">
        <f>IF(correlations!C189&lt;&gt;0,'Modified Weights'!C$3,0)</f>
        <v>0</v>
      </c>
      <c r="D156" s="26">
        <f>IF(correlations!D189&lt;&gt;0,'Modified Weights'!D$3,0)</f>
        <v>0</v>
      </c>
      <c r="E156" s="26">
        <f>IF(correlations!E189&lt;&gt;0,'Modified Weights'!E$3,0)</f>
        <v>0</v>
      </c>
      <c r="F156" s="26">
        <f>IF(correlations!F189&lt;&gt;0,'Modified Weights'!F$3,0)</f>
        <v>0</v>
      </c>
      <c r="G156" s="26">
        <f>IF(correlations!G189&lt;&gt;0,'Modified Weights'!G$3,0)</f>
        <v>0</v>
      </c>
      <c r="H156" s="26">
        <f>IF(correlations!H189&lt;&gt;0,'Modified Weights'!H$3,0)</f>
        <v>0</v>
      </c>
      <c r="I156" s="26">
        <f>IF(correlations!I189&lt;&gt;0,'Modified Weights'!I$3,0)</f>
        <v>0</v>
      </c>
      <c r="J156" s="26">
        <f>IF(correlations!J189&lt;&gt;0,'Modified Weights'!J$3,0)</f>
        <v>0</v>
      </c>
      <c r="K156" s="26">
        <f>IF(correlations!K189&lt;&gt;0,'Modified Weights'!K$3,0)</f>
        <v>0</v>
      </c>
      <c r="L156" s="26">
        <f>IF(correlations!L189&lt;&gt;0,'Modified Weights'!L$3,0)</f>
        <v>0</v>
      </c>
      <c r="M156" s="26">
        <f>IF(correlations!M189&lt;&gt;0,'Modified Weights'!M$3,0)</f>
        <v>0</v>
      </c>
      <c r="N156" s="26">
        <f>IF(correlations!N189&lt;&gt;0,'Modified Weights'!N$3,0)</f>
        <v>0</v>
      </c>
      <c r="O156" s="26">
        <f>IF(correlations!O189&lt;&gt;0,'Modified Weights'!O$3,0)</f>
        <v>0.66851595362183669</v>
      </c>
      <c r="P156" s="26">
        <f>IF(correlations!P189&lt;&gt;0,'Modified Weights'!P$3,0)</f>
        <v>0.41443820151070604</v>
      </c>
      <c r="Q156" s="26">
        <f>IF(correlations!Q189&lt;&gt;0,'Modified Weights'!Q$3,0)</f>
        <v>0</v>
      </c>
      <c r="R156" s="26">
        <f>IF(correlations!R189&lt;&gt;0,'Modified Weights'!R$3,0)</f>
        <v>0</v>
      </c>
      <c r="S156" s="26">
        <f>IF(correlations!S189&lt;&gt;0,'Modified Weights'!S$3,0)</f>
        <v>0</v>
      </c>
      <c r="T156" s="26">
        <f>IF(correlations!T189&lt;&gt;0,'Modified Weights'!T$3,0)</f>
        <v>0</v>
      </c>
      <c r="U156" s="26">
        <f>IF(correlations!U189&lt;&gt;0,'Modified Weights'!U$3,0)</f>
        <v>0.47236055541883315</v>
      </c>
      <c r="V156" s="26">
        <f>IF(correlations!V189&lt;&gt;0,'Modified Weights'!V$3,0)</f>
        <v>0</v>
      </c>
      <c r="W156" s="26">
        <f>IF(correlations!W189&lt;&gt;0,'Modified Weights'!W$3,0)</f>
        <v>0</v>
      </c>
      <c r="X156" s="26">
        <f>IF(correlations!X189&lt;&gt;0,'Modified Weights'!X$3,0)</f>
        <v>0</v>
      </c>
      <c r="Y156" s="26">
        <f>IF(correlations!Y189&lt;&gt;0,'Modified Weights'!Y$3,0)</f>
        <v>0</v>
      </c>
      <c r="Z156" s="26">
        <f>IF(correlations!Z189&lt;&gt;0,'Modified Weights'!Z$3,0)</f>
        <v>0</v>
      </c>
      <c r="AA156" s="26"/>
      <c r="AB156" s="60">
        <f t="shared" ca="1" si="77"/>
        <v>0.49300760515325925</v>
      </c>
      <c r="AC156" s="60" t="e">
        <f t="shared" ca="1" si="88"/>
        <v>#DIV/0!</v>
      </c>
      <c r="AD156" s="60" t="e">
        <f t="shared" ca="1" si="89"/>
        <v>#DIV/0!</v>
      </c>
      <c r="AE156" s="60">
        <f t="shared" ca="1" si="90"/>
        <v>0.47497369617752921</v>
      </c>
      <c r="AF156" s="60">
        <f t="shared" ca="1" si="91"/>
        <v>0.37985626502293046</v>
      </c>
      <c r="AG156" s="60" t="e">
        <f t="shared" ca="1" si="92"/>
        <v>#DIV/0!</v>
      </c>
      <c r="AH156" s="60">
        <f t="shared" ca="1" si="93"/>
        <v>0.19365960183726966</v>
      </c>
      <c r="AI156" s="60" t="e">
        <f t="shared" ca="1" si="94"/>
        <v>#DIV/0!</v>
      </c>
      <c r="AJ156" s="60">
        <f t="shared" ca="1" si="95"/>
        <v>0.47549485227568483</v>
      </c>
      <c r="AK156" s="60">
        <f t="shared" ca="1" si="96"/>
        <v>0.25252866387786765</v>
      </c>
      <c r="AL156" s="60">
        <f t="shared" ca="1" si="97"/>
        <v>0.27833468677407003</v>
      </c>
      <c r="AM156" s="60" t="e">
        <f t="shared" ca="1" si="98"/>
        <v>#DIV/0!</v>
      </c>
      <c r="AN156" s="60" t="e">
        <f t="shared" ca="1" si="99"/>
        <v>#DIV/0!</v>
      </c>
      <c r="AO156" s="60">
        <f t="shared" ca="1" si="100"/>
        <v>0.59725319820472</v>
      </c>
      <c r="AP156" s="60">
        <f t="shared" ca="1" si="101"/>
        <v>0.35563217433857314</v>
      </c>
      <c r="AQ156" s="60">
        <f t="shared" ca="1" si="102"/>
        <v>0.42322462884387124</v>
      </c>
      <c r="AR156" s="60" t="e">
        <f t="shared" ca="1" si="79"/>
        <v>#DIV/0!</v>
      </c>
      <c r="AS156" s="60">
        <f t="shared" ca="1" si="80"/>
        <v>0.36064387194709613</v>
      </c>
      <c r="AT156" s="60">
        <f t="shared" ca="1" si="81"/>
        <v>0.52599044278760332</v>
      </c>
      <c r="AU156" s="60">
        <f t="shared" ca="1" si="82"/>
        <v>0.37637644619283939</v>
      </c>
      <c r="AV156" s="60" t="e">
        <f t="shared" ca="1" si="83"/>
        <v>#DIV/0!</v>
      </c>
      <c r="AW156" s="60">
        <f t="shared" ca="1" si="84"/>
        <v>0.40859237613621341</v>
      </c>
      <c r="AX156" s="60" t="e">
        <f t="shared" ca="1" si="85"/>
        <v>#DIV/0!</v>
      </c>
      <c r="AY156" s="60">
        <f t="shared" ca="1" si="86"/>
        <v>0.42322462884387124</v>
      </c>
      <c r="AZ156" s="60">
        <f t="shared" ca="1" si="87"/>
        <v>0.37426379831369133</v>
      </c>
      <c r="BA156" s="60"/>
      <c r="BB156" s="60"/>
      <c r="BC156" s="60"/>
      <c r="BD156" s="60"/>
      <c r="BE156" s="60"/>
      <c r="BF156" s="60"/>
      <c r="BG156" s="60"/>
      <c r="BH156" s="60"/>
      <c r="BI156" s="60"/>
      <c r="BJ156" s="60"/>
      <c r="BK156" s="60"/>
      <c r="BL156" s="60"/>
      <c r="BM156" s="60"/>
      <c r="BN156" s="60"/>
      <c r="BO156" s="60"/>
      <c r="BP156" s="60"/>
      <c r="BQ156" s="60"/>
      <c r="BR156" s="60"/>
      <c r="BS156" s="60"/>
      <c r="BT156" s="60"/>
      <c r="BU156" s="60"/>
      <c r="BV156" s="60"/>
      <c r="BW156" s="60"/>
      <c r="BX156" s="60"/>
    </row>
    <row r="157" spans="1:76">
      <c r="A157" s="1" t="str">
        <f t="shared" si="104"/>
        <v>243: High Fidelity (2000)</v>
      </c>
      <c r="B157" s="26">
        <f>IF(correlations!B190&lt;&gt;0,'Modified Weights'!B$4,0)</f>
        <v>0</v>
      </c>
      <c r="C157" s="26">
        <f>IF(correlations!C190&lt;&gt;0,'Modified Weights'!C$4,0)</f>
        <v>0</v>
      </c>
      <c r="D157" s="26">
        <f>IF(correlations!D190&lt;&gt;0,'Modified Weights'!D$4,0)</f>
        <v>0</v>
      </c>
      <c r="E157" s="26">
        <f>IF(correlations!E190&lt;&gt;0,'Modified Weights'!E$4,0)</f>
        <v>0.47497369617752921</v>
      </c>
      <c r="F157" s="26">
        <f>IF(correlations!F190&lt;&gt;0,'Modified Weights'!F$4,0)</f>
        <v>0</v>
      </c>
      <c r="G157" s="26">
        <f>IF(correlations!G190&lt;&gt;0,'Modified Weights'!G$4,0)</f>
        <v>0</v>
      </c>
      <c r="H157" s="26">
        <f>IF(correlations!H190&lt;&gt;0,'Modified Weights'!H$4,0)</f>
        <v>0</v>
      </c>
      <c r="I157" s="26">
        <f>IF(correlations!I190&lt;&gt;0,'Modified Weights'!I$4,0)</f>
        <v>0</v>
      </c>
      <c r="J157" s="26">
        <f>IF(correlations!J190&lt;&gt;0,'Modified Weights'!J$4,0)</f>
        <v>0.47549485227568483</v>
      </c>
      <c r="K157" s="26">
        <f>IF(correlations!K190&lt;&gt;0,'Modified Weights'!K$4,0)</f>
        <v>0</v>
      </c>
      <c r="L157" s="26">
        <f>IF(correlations!L190&lt;&gt;0,'Modified Weights'!L$4,0)</f>
        <v>0</v>
      </c>
      <c r="M157" s="26">
        <f>IF(correlations!M190&lt;&gt;0,'Modified Weights'!M$4,0)</f>
        <v>0</v>
      </c>
      <c r="N157" s="26">
        <f>IF(correlations!N190&lt;&gt;0,'Modified Weights'!N$4,0)</f>
        <v>0</v>
      </c>
      <c r="O157" s="26">
        <f>IF(correlations!O190&lt;&gt;0,'Modified Weights'!O$4,0)</f>
        <v>0</v>
      </c>
      <c r="P157" s="26">
        <f>IF(correlations!P190&lt;&gt;0,'Modified Weights'!P$4,0)</f>
        <v>0</v>
      </c>
      <c r="Q157" s="26">
        <f>IF(correlations!Q190&lt;&gt;0,'Modified Weights'!Q$4,0)</f>
        <v>0</v>
      </c>
      <c r="R157" s="26">
        <f>IF(correlations!R190&lt;&gt;0,'Modified Weights'!R$4,0)</f>
        <v>0</v>
      </c>
      <c r="S157" s="26">
        <f>IF(correlations!S190&lt;&gt;0,'Modified Weights'!S$4,0)</f>
        <v>0</v>
      </c>
      <c r="T157" s="26">
        <f>IF(correlations!T190&lt;&gt;0,'Modified Weights'!T$4,0)</f>
        <v>0.52599044278760332</v>
      </c>
      <c r="U157" s="26">
        <f>IF(correlations!U190&lt;&gt;0,'Modified Weights'!U$4,0)</f>
        <v>0</v>
      </c>
      <c r="V157" s="26">
        <f>IF(correlations!V190&lt;&gt;0,'Modified Weights'!V$4,0)</f>
        <v>0</v>
      </c>
      <c r="W157" s="26">
        <f>IF(correlations!W190&lt;&gt;0,'Modified Weights'!W$4,0)</f>
        <v>0.40859237613621341</v>
      </c>
      <c r="X157" s="26">
        <f>IF(correlations!X190&lt;&gt;0,'Modified Weights'!X$4,0)</f>
        <v>0</v>
      </c>
      <c r="Y157" s="26">
        <f>IF(correlations!Y190&lt;&gt;0,'Modified Weights'!Y$4,0)</f>
        <v>0</v>
      </c>
      <c r="Z157" s="26">
        <f>IF(correlations!Z190&lt;&gt;0,'Modified Weights'!Z$4,0)</f>
        <v>0</v>
      </c>
      <c r="AA157" s="26"/>
      <c r="AB157" s="60">
        <f t="shared" ca="1" si="77"/>
        <v>0.49300760515325925</v>
      </c>
      <c r="AC157" s="60" t="e">
        <f t="shared" ca="1" si="88"/>
        <v>#DIV/0!</v>
      </c>
      <c r="AD157" s="60" t="e">
        <f t="shared" ca="1" si="89"/>
        <v>#DIV/0!</v>
      </c>
      <c r="AE157" s="60">
        <f t="shared" ca="1" si="90"/>
        <v>0.47497369617752921</v>
      </c>
      <c r="AF157" s="60">
        <f t="shared" ca="1" si="91"/>
        <v>0.37985626502293046</v>
      </c>
      <c r="AG157" s="60" t="e">
        <f t="shared" ca="1" si="92"/>
        <v>#DIV/0!</v>
      </c>
      <c r="AH157" s="60">
        <f t="shared" ca="1" si="93"/>
        <v>0.19365960183726966</v>
      </c>
      <c r="AI157" s="60" t="e">
        <f t="shared" ca="1" si="94"/>
        <v>#DIV/0!</v>
      </c>
      <c r="AJ157" s="60">
        <f t="shared" ca="1" si="95"/>
        <v>0.47549485227568483</v>
      </c>
      <c r="AK157" s="60">
        <f t="shared" ca="1" si="96"/>
        <v>0.25252866387786765</v>
      </c>
      <c r="AL157" s="60">
        <f t="shared" ca="1" si="97"/>
        <v>0.27833468677407003</v>
      </c>
      <c r="AM157" s="60" t="e">
        <f t="shared" ca="1" si="98"/>
        <v>#DIV/0!</v>
      </c>
      <c r="AN157" s="60" t="e">
        <f t="shared" ca="1" si="99"/>
        <v>#DIV/0!</v>
      </c>
      <c r="AO157" s="60">
        <f t="shared" ca="1" si="100"/>
        <v>0.59725319820472</v>
      </c>
      <c r="AP157" s="60">
        <f t="shared" ca="1" si="101"/>
        <v>0.35563217433857314</v>
      </c>
      <c r="AQ157" s="60">
        <f t="shared" ca="1" si="102"/>
        <v>0.42322462884387124</v>
      </c>
      <c r="AR157" s="60" t="e">
        <f t="shared" ca="1" si="79"/>
        <v>#DIV/0!</v>
      </c>
      <c r="AS157" s="60">
        <f t="shared" ca="1" si="80"/>
        <v>0.36064387194709613</v>
      </c>
      <c r="AT157" s="60">
        <f t="shared" ca="1" si="81"/>
        <v>0.52599044278760332</v>
      </c>
      <c r="AU157" s="60">
        <f t="shared" ca="1" si="82"/>
        <v>0.37637644619283939</v>
      </c>
      <c r="AV157" s="60" t="e">
        <f t="shared" ca="1" si="83"/>
        <v>#DIV/0!</v>
      </c>
      <c r="AW157" s="60">
        <f t="shared" ca="1" si="84"/>
        <v>0.40859237613621341</v>
      </c>
      <c r="AX157" s="60" t="e">
        <f t="shared" ca="1" si="85"/>
        <v>#DIV/0!</v>
      </c>
      <c r="AY157" s="60">
        <f t="shared" ca="1" si="86"/>
        <v>0.42322462884387124</v>
      </c>
      <c r="AZ157" s="60">
        <f t="shared" ca="1" si="87"/>
        <v>0.37426379831369133</v>
      </c>
      <c r="BA157" s="60"/>
      <c r="BB157" s="60"/>
      <c r="BC157" s="60"/>
      <c r="BD157" s="60"/>
      <c r="BE157" s="60"/>
      <c r="BF157" s="60"/>
      <c r="BG157" s="60"/>
      <c r="BH157" s="60"/>
      <c r="BI157" s="60"/>
      <c r="BJ157" s="60"/>
      <c r="BK157" s="60"/>
      <c r="BL157" s="60"/>
      <c r="BM157" s="60"/>
      <c r="BN157" s="60"/>
      <c r="BO157" s="60"/>
      <c r="BP157" s="60"/>
      <c r="BQ157" s="60"/>
      <c r="BR157" s="60"/>
      <c r="BS157" s="60"/>
      <c r="BT157" s="60"/>
      <c r="BU157" s="60"/>
      <c r="BV157" s="60"/>
      <c r="BW157" s="60"/>
      <c r="BX157" s="60"/>
    </row>
    <row r="158" spans="1:76">
      <c r="A158" s="21" t="s">
        <v>29</v>
      </c>
      <c r="B158" s="26">
        <f>IF(correlations!B191&lt;&gt;0,'Modified Weights'!B$5,0)</f>
        <v>0</v>
      </c>
      <c r="C158" s="26">
        <f>IF(correlations!C191&lt;&gt;0,'Modified Weights'!C$5,0)</f>
        <v>0</v>
      </c>
      <c r="D158" s="26">
        <f>IF(correlations!D191&lt;&gt;0,'Modified Weights'!D$5,0)</f>
        <v>0</v>
      </c>
      <c r="E158" s="26">
        <f>IF(correlations!E191&lt;&gt;0,'Modified Weights'!E$5,0)</f>
        <v>0</v>
      </c>
      <c r="F158" s="26">
        <f>IF(correlations!F191&lt;&gt;0,'Modified Weights'!F$5,0)</f>
        <v>0.43899155441463594</v>
      </c>
      <c r="G158" s="26">
        <f>IF(correlations!G191&lt;&gt;0,'Modified Weights'!G$5,0)</f>
        <v>0</v>
      </c>
      <c r="H158" s="26">
        <f>IF(correlations!H191&lt;&gt;0,'Modified Weights'!H$5,0)</f>
        <v>0</v>
      </c>
      <c r="I158" s="26">
        <f>IF(correlations!I191&lt;&gt;0,'Modified Weights'!I$5,0)</f>
        <v>0</v>
      </c>
      <c r="J158" s="26">
        <f>IF(correlations!J191&lt;&gt;0,'Modified Weights'!J$5,0)</f>
        <v>0.38713264586848378</v>
      </c>
      <c r="K158" s="26">
        <f>IF(correlations!K191&lt;&gt;0,'Modified Weights'!K$5,0)</f>
        <v>0</v>
      </c>
      <c r="L158" s="26">
        <f>IF(correlations!L191&lt;&gt;0,'Modified Weights'!L$5,0)</f>
        <v>0.27833468677407003</v>
      </c>
      <c r="M158" s="26">
        <f>IF(correlations!M191&lt;&gt;0,'Modified Weights'!M$5,0)</f>
        <v>0</v>
      </c>
      <c r="N158" s="26">
        <f>IF(correlations!N191&lt;&gt;0,'Modified Weights'!N$5,0)</f>
        <v>0</v>
      </c>
      <c r="O158" s="26">
        <f>IF(correlations!O191&lt;&gt;0,'Modified Weights'!O$5,0)</f>
        <v>0</v>
      </c>
      <c r="P158" s="26">
        <f>IF(correlations!P191&lt;&gt;0,'Modified Weights'!P$5,0)</f>
        <v>0</v>
      </c>
      <c r="Q158" s="26">
        <f>IF(correlations!Q191&lt;&gt;0,'Modified Weights'!Q$5,0)</f>
        <v>0</v>
      </c>
      <c r="R158" s="26">
        <f>IF(correlations!R191&lt;&gt;0,'Modified Weights'!R$5,0)</f>
        <v>0</v>
      </c>
      <c r="S158" s="26">
        <f>IF(correlations!S191&lt;&gt;0,'Modified Weights'!S$5,0)</f>
        <v>0.42223642660835542</v>
      </c>
      <c r="T158" s="26">
        <f>IF(correlations!T191&lt;&gt;0,'Modified Weights'!T$5,0)</f>
        <v>0</v>
      </c>
      <c r="U158" s="26">
        <f>IF(correlations!U191&lt;&gt;0,'Modified Weights'!U$5,0)</f>
        <v>0</v>
      </c>
      <c r="V158" s="26">
        <f>IF(correlations!V191&lt;&gt;0,'Modified Weights'!V$5,0)</f>
        <v>0.14924669844661778</v>
      </c>
      <c r="W158" s="26">
        <f>IF(correlations!W191&lt;&gt;0,'Modified Weights'!W$5,0)</f>
        <v>0.31571202585390812</v>
      </c>
      <c r="X158" s="26">
        <f>IF(correlations!X191&lt;&gt;0,'Modified Weights'!X$5,0)</f>
        <v>0</v>
      </c>
      <c r="Y158" s="26">
        <f>IF(correlations!Y191&lt;&gt;0,'Modified Weights'!Y$5,0)</f>
        <v>0</v>
      </c>
      <c r="Z158" s="26">
        <f>IF(correlations!Z191&lt;&gt;0,'Modified Weights'!Z$5,0)</f>
        <v>0</v>
      </c>
      <c r="AA158" s="26"/>
      <c r="AB158" s="60">
        <f t="shared" ca="1" si="77"/>
        <v>0.46460996868120108</v>
      </c>
      <c r="AC158" s="60">
        <f t="shared" ca="1" si="88"/>
        <v>0.46285437522457701</v>
      </c>
      <c r="AD158" s="60">
        <f t="shared" ca="1" si="89"/>
        <v>0.50378871996060726</v>
      </c>
      <c r="AE158" s="60">
        <f t="shared" ca="1" si="90"/>
        <v>0.51761980439715483</v>
      </c>
      <c r="AF158" s="60">
        <f t="shared" ca="1" si="91"/>
        <v>0.42765265573414091</v>
      </c>
      <c r="AG158" s="60">
        <f t="shared" ca="1" si="92"/>
        <v>0.50980122678857165</v>
      </c>
      <c r="AH158" s="60">
        <f t="shared" ca="1" si="93"/>
        <v>0.3450199574085322</v>
      </c>
      <c r="AI158" s="60">
        <f t="shared" ca="1" si="94"/>
        <v>0.27577596099760515</v>
      </c>
      <c r="AJ158" s="60">
        <f t="shared" ca="1" si="95"/>
        <v>0.38713264586848378</v>
      </c>
      <c r="AK158" s="60">
        <f t="shared" ca="1" si="96"/>
        <v>0.2896832478455289</v>
      </c>
      <c r="AL158" s="60">
        <f t="shared" ca="1" si="97"/>
        <v>0.28054520543409933</v>
      </c>
      <c r="AM158" s="60">
        <f t="shared" ca="1" si="98"/>
        <v>0.34449731225645075</v>
      </c>
      <c r="AN158" s="60">
        <f t="shared" ca="1" si="99"/>
        <v>0.26126836282372301</v>
      </c>
      <c r="AO158" s="60">
        <f t="shared" ca="1" si="100"/>
        <v>0.56244873874488854</v>
      </c>
      <c r="AP158" s="60">
        <f t="shared" ca="1" si="101"/>
        <v>0.41443820151070604</v>
      </c>
      <c r="AQ158" s="60">
        <f t="shared" ca="1" si="102"/>
        <v>0.37322578372742299</v>
      </c>
      <c r="AR158" s="60">
        <f t="shared" ca="1" si="79"/>
        <v>0.47097212266638172</v>
      </c>
      <c r="AS158" s="60">
        <f t="shared" ca="1" si="80"/>
        <v>0.42223642660835542</v>
      </c>
      <c r="AT158" s="60">
        <f t="shared" ca="1" si="81"/>
        <v>0.52599044278760332</v>
      </c>
      <c r="AU158" s="60">
        <f t="shared" ca="1" si="82"/>
        <v>0.37239740766744467</v>
      </c>
      <c r="AV158" s="60">
        <f t="shared" ca="1" si="83"/>
        <v>0.14924669844661778</v>
      </c>
      <c r="AW158" s="60">
        <f t="shared" ca="1" si="84"/>
        <v>0.33055173784107944</v>
      </c>
      <c r="AX158" s="60">
        <f t="shared" ca="1" si="85"/>
        <v>0.60535391589896481</v>
      </c>
      <c r="AY158" s="60">
        <f t="shared" ca="1" si="86"/>
        <v>0.54419492016932713</v>
      </c>
      <c r="AZ158" s="60">
        <f t="shared" ca="1" si="87"/>
        <v>0.3575986977776156</v>
      </c>
      <c r="BA158" s="60"/>
      <c r="BB158" s="60"/>
      <c r="BC158" s="60"/>
      <c r="BD158" s="60"/>
      <c r="BE158" s="60"/>
      <c r="BF158" s="60"/>
      <c r="BG158" s="60"/>
      <c r="BH158" s="60"/>
      <c r="BI158" s="60"/>
      <c r="BJ158" s="60"/>
      <c r="BK158" s="60"/>
      <c r="BL158" s="60"/>
      <c r="BM158" s="60"/>
      <c r="BN158" s="60"/>
      <c r="BO158" s="60"/>
      <c r="BP158" s="60"/>
      <c r="BQ158" s="60"/>
      <c r="BR158" s="60"/>
      <c r="BS158" s="60"/>
      <c r="BT158" s="60"/>
      <c r="BU158" s="60"/>
      <c r="BV158" s="60"/>
      <c r="BW158" s="60"/>
      <c r="BX158" s="60"/>
    </row>
    <row r="159" spans="1:76">
      <c r="A159" s="1" t="str">
        <f t="shared" ref="A159:A162" si="105">A158</f>
        <v>268: Batman (1989)</v>
      </c>
      <c r="B159" s="26">
        <f>IF(correlations!B192&lt;&gt;0,'Modified Weights'!B$6,0)</f>
        <v>0</v>
      </c>
      <c r="C159" s="26">
        <f>IF(correlations!C192&lt;&gt;0,'Modified Weights'!C$6,0)</f>
        <v>0.41443820151070604</v>
      </c>
      <c r="D159" s="26">
        <f>IF(correlations!D192&lt;&gt;0,'Modified Weights'!D$6,0)</f>
        <v>0.37322578372742299</v>
      </c>
      <c r="E159" s="26">
        <f>IF(correlations!E192&lt;&gt;0,'Modified Weights'!E$6,0)</f>
        <v>0</v>
      </c>
      <c r="F159" s="26">
        <f>IF(correlations!F192&lt;&gt;0,'Modified Weights'!F$6,0)</f>
        <v>0</v>
      </c>
      <c r="G159" s="26">
        <f>IF(correlations!G192&lt;&gt;0,'Modified Weights'!G$6,0)</f>
        <v>0</v>
      </c>
      <c r="H159" s="26">
        <f>IF(correlations!H192&lt;&gt;0,'Modified Weights'!H$6,0)</f>
        <v>0.2271298649307886</v>
      </c>
      <c r="I159" s="26">
        <f>IF(correlations!I192&lt;&gt;0,'Modified Weights'!I$6,0)</f>
        <v>0.22921932957789437</v>
      </c>
      <c r="J159" s="26">
        <f>IF(correlations!J192&lt;&gt;0,'Modified Weights'!J$6,0)</f>
        <v>0</v>
      </c>
      <c r="K159" s="26">
        <f>IF(correlations!K192&lt;&gt;0,'Modified Weights'!K$6,0)</f>
        <v>0</v>
      </c>
      <c r="L159" s="26">
        <f>IF(correlations!L192&lt;&gt;0,'Modified Weights'!L$6,0)</f>
        <v>0</v>
      </c>
      <c r="M159" s="26">
        <f>IF(correlations!M192&lt;&gt;0,'Modified Weights'!M$6,0)</f>
        <v>0</v>
      </c>
      <c r="N159" s="26">
        <f>IF(correlations!N192&lt;&gt;0,'Modified Weights'!N$6,0)</f>
        <v>0.26126836282372301</v>
      </c>
      <c r="O159" s="26">
        <f>IF(correlations!O192&lt;&gt;0,'Modified Weights'!O$6,0)</f>
        <v>0</v>
      </c>
      <c r="P159" s="26">
        <f>IF(correlations!P192&lt;&gt;0,'Modified Weights'!P$6,0)</f>
        <v>0</v>
      </c>
      <c r="Q159" s="26">
        <f>IF(correlations!Q192&lt;&gt;0,'Modified Weights'!Q$6,0)</f>
        <v>0</v>
      </c>
      <c r="R159" s="26">
        <f>IF(correlations!R192&lt;&gt;0,'Modified Weights'!R$6,0)</f>
        <v>0</v>
      </c>
      <c r="S159" s="26">
        <f>IF(correlations!S192&lt;&gt;0,'Modified Weights'!S$6,0)</f>
        <v>0</v>
      </c>
      <c r="T159" s="26">
        <f>IF(correlations!T192&lt;&gt;0,'Modified Weights'!T$6,0)</f>
        <v>0</v>
      </c>
      <c r="U159" s="26">
        <f>IF(correlations!U192&lt;&gt;0,'Modified Weights'!U$6,0)</f>
        <v>0.30580326092025339</v>
      </c>
      <c r="V159" s="26">
        <f>IF(correlations!V192&lt;&gt;0,'Modified Weights'!V$6,0)</f>
        <v>0</v>
      </c>
      <c r="W159" s="26">
        <f>IF(correlations!W192&lt;&gt;0,'Modified Weights'!W$6,0)</f>
        <v>0.26252037536330569</v>
      </c>
      <c r="X159" s="26">
        <f>IF(correlations!X192&lt;&gt;0,'Modified Weights'!X$6,0)</f>
        <v>0</v>
      </c>
      <c r="Y159" s="26">
        <f>IF(correlations!Y192&lt;&gt;0,'Modified Weights'!Y$6,0)</f>
        <v>0</v>
      </c>
      <c r="Z159" s="26">
        <f>IF(correlations!Z192&lt;&gt;0,'Modified Weights'!Z$6,0)</f>
        <v>0</v>
      </c>
      <c r="AA159" s="26"/>
      <c r="AB159" s="60">
        <f t="shared" ca="1" si="77"/>
        <v>0.46460996868120108</v>
      </c>
      <c r="AC159" s="60">
        <f t="shared" ca="1" si="88"/>
        <v>0.46285437522457701</v>
      </c>
      <c r="AD159" s="60">
        <f t="shared" ca="1" si="89"/>
        <v>0.50378871996060726</v>
      </c>
      <c r="AE159" s="60">
        <f t="shared" ca="1" si="90"/>
        <v>0.51761980439715483</v>
      </c>
      <c r="AF159" s="60">
        <f t="shared" ca="1" si="91"/>
        <v>0.42765265573414091</v>
      </c>
      <c r="AG159" s="60">
        <f t="shared" ca="1" si="92"/>
        <v>0.50980122678857165</v>
      </c>
      <c r="AH159" s="60">
        <f t="shared" ca="1" si="93"/>
        <v>0.3450199574085322</v>
      </c>
      <c r="AI159" s="60">
        <f t="shared" ca="1" si="94"/>
        <v>0.27577596099760515</v>
      </c>
      <c r="AJ159" s="60">
        <f t="shared" ca="1" si="95"/>
        <v>0.38713264586848378</v>
      </c>
      <c r="AK159" s="60">
        <f t="shared" ca="1" si="96"/>
        <v>0.2896832478455289</v>
      </c>
      <c r="AL159" s="60">
        <f t="shared" ca="1" si="97"/>
        <v>0.28054520543409933</v>
      </c>
      <c r="AM159" s="60">
        <f t="shared" ca="1" si="98"/>
        <v>0.34449731225645075</v>
      </c>
      <c r="AN159" s="60">
        <f t="shared" ca="1" si="99"/>
        <v>0.26126836282372301</v>
      </c>
      <c r="AO159" s="60">
        <f t="shared" ca="1" si="100"/>
        <v>0.56244873874488854</v>
      </c>
      <c r="AP159" s="60">
        <f t="shared" ca="1" si="101"/>
        <v>0.41443820151070604</v>
      </c>
      <c r="AQ159" s="60">
        <f t="shared" ca="1" si="102"/>
        <v>0.37322578372742299</v>
      </c>
      <c r="AR159" s="60">
        <f t="shared" ca="1" si="79"/>
        <v>0.47097212266638172</v>
      </c>
      <c r="AS159" s="60">
        <f t="shared" ca="1" si="80"/>
        <v>0.42223642660835542</v>
      </c>
      <c r="AT159" s="60">
        <f t="shared" ca="1" si="81"/>
        <v>0.52599044278760332</v>
      </c>
      <c r="AU159" s="60">
        <f t="shared" ca="1" si="82"/>
        <v>0.37239740766744467</v>
      </c>
      <c r="AV159" s="60">
        <f t="shared" ca="1" si="83"/>
        <v>0.14924669844661778</v>
      </c>
      <c r="AW159" s="60">
        <f t="shared" ca="1" si="84"/>
        <v>0.33055173784107944</v>
      </c>
      <c r="AX159" s="60">
        <f t="shared" ca="1" si="85"/>
        <v>0.60535391589896481</v>
      </c>
      <c r="AY159" s="60">
        <f t="shared" ca="1" si="86"/>
        <v>0.54419492016932713</v>
      </c>
      <c r="AZ159" s="60">
        <f t="shared" ca="1" si="87"/>
        <v>0.3575986977776156</v>
      </c>
      <c r="BA159" s="60"/>
      <c r="BB159" s="60"/>
      <c r="BC159" s="60"/>
      <c r="BD159" s="60"/>
      <c r="BE159" s="60"/>
      <c r="BF159" s="60"/>
      <c r="BG159" s="60"/>
      <c r="BH159" s="60"/>
      <c r="BI159" s="60"/>
      <c r="BJ159" s="60"/>
      <c r="BK159" s="60"/>
      <c r="BL159" s="60"/>
      <c r="BM159" s="60"/>
      <c r="BN159" s="60"/>
      <c r="BO159" s="60"/>
      <c r="BP159" s="60"/>
      <c r="BQ159" s="60"/>
      <c r="BR159" s="60"/>
      <c r="BS159" s="60"/>
      <c r="BT159" s="60"/>
      <c r="BU159" s="60"/>
      <c r="BV159" s="60"/>
      <c r="BW159" s="60"/>
      <c r="BX159" s="60"/>
    </row>
    <row r="160" spans="1:76">
      <c r="A160" s="1" t="str">
        <f t="shared" si="105"/>
        <v>268: Batman (1989)</v>
      </c>
      <c r="B160" s="26">
        <f>IF(correlations!B193&lt;&gt;0,'Modified Weights'!B$7,0)</f>
        <v>0.46460996868120108</v>
      </c>
      <c r="C160" s="26">
        <f>IF(correlations!C193&lt;&gt;0,'Modified Weights'!C$7,0)</f>
        <v>0.41167618541813644</v>
      </c>
      <c r="D160" s="26">
        <f>IF(correlations!D193&lt;&gt;0,'Modified Weights'!D$7,0)</f>
        <v>0</v>
      </c>
      <c r="E160" s="26">
        <f>IF(correlations!E193&lt;&gt;0,'Modified Weights'!E$7,0)</f>
        <v>0</v>
      </c>
      <c r="F160" s="26">
        <f>IF(correlations!F193&lt;&gt;0,'Modified Weights'!F$7,0)</f>
        <v>0.37985626502293046</v>
      </c>
      <c r="G160" s="26">
        <f>IF(correlations!G193&lt;&gt;0,'Modified Weights'!G$7,0)</f>
        <v>0</v>
      </c>
      <c r="H160" s="26">
        <f>IF(correlations!H193&lt;&gt;0,'Modified Weights'!H$7,0)</f>
        <v>0</v>
      </c>
      <c r="I160" s="26">
        <f>IF(correlations!I193&lt;&gt;0,'Modified Weights'!I$7,0)</f>
        <v>0.21476007349626267</v>
      </c>
      <c r="J160" s="26">
        <f>IF(correlations!J193&lt;&gt;0,'Modified Weights'!J$7,0)</f>
        <v>0</v>
      </c>
      <c r="K160" s="26">
        <f>IF(correlations!K193&lt;&gt;0,'Modified Weights'!K$7,0)</f>
        <v>0</v>
      </c>
      <c r="L160" s="26">
        <f>IF(correlations!L193&lt;&gt;0,'Modified Weights'!L$7,0)</f>
        <v>0</v>
      </c>
      <c r="M160" s="26">
        <f>IF(correlations!M193&lt;&gt;0,'Modified Weights'!M$7,0)</f>
        <v>0</v>
      </c>
      <c r="N160" s="26">
        <f>IF(correlations!N193&lt;&gt;0,'Modified Weights'!N$7,0)</f>
        <v>0</v>
      </c>
      <c r="O160" s="26">
        <f>IF(correlations!O193&lt;&gt;0,'Modified Weights'!O$7,0)</f>
        <v>0</v>
      </c>
      <c r="P160" s="26">
        <f>IF(correlations!P193&lt;&gt;0,'Modified Weights'!P$7,0)</f>
        <v>0</v>
      </c>
      <c r="Q160" s="26">
        <f>IF(correlations!Q193&lt;&gt;0,'Modified Weights'!Q$7,0)</f>
        <v>0.37322578372742299</v>
      </c>
      <c r="R160" s="26">
        <f>IF(correlations!R193&lt;&gt;0,'Modified Weights'!R$7,0)</f>
        <v>0</v>
      </c>
      <c r="S160" s="26">
        <f>IF(correlations!S193&lt;&gt;0,'Modified Weights'!S$7,0)</f>
        <v>0</v>
      </c>
      <c r="T160" s="26">
        <f>IF(correlations!T193&lt;&gt;0,'Modified Weights'!T$7,0)</f>
        <v>0</v>
      </c>
      <c r="U160" s="26">
        <f>IF(correlations!U193&lt;&gt;0,'Modified Weights'!U$7,0)</f>
        <v>0</v>
      </c>
      <c r="V160" s="26">
        <f>IF(correlations!V193&lt;&gt;0,'Modified Weights'!V$7,0)</f>
        <v>0</v>
      </c>
      <c r="W160" s="26">
        <f>IF(correlations!W193&lt;&gt;0,'Modified Weights'!W$7,0)</f>
        <v>0.24072770522228643</v>
      </c>
      <c r="X160" s="26">
        <f>IF(correlations!X193&lt;&gt;0,'Modified Weights'!X$7,0)</f>
        <v>0</v>
      </c>
      <c r="Y160" s="26">
        <f>IF(correlations!Y193&lt;&gt;0,'Modified Weights'!Y$7,0)</f>
        <v>0.42322462884387124</v>
      </c>
      <c r="Z160" s="26">
        <f>IF(correlations!Z193&lt;&gt;0,'Modified Weights'!Z$7,0)</f>
        <v>0.27967705678590876</v>
      </c>
      <c r="AA160" s="26"/>
      <c r="AB160" s="60">
        <f t="shared" ca="1" si="77"/>
        <v>0.46460996868120108</v>
      </c>
      <c r="AC160" s="60">
        <f t="shared" ca="1" si="88"/>
        <v>0.46285437522457701</v>
      </c>
      <c r="AD160" s="60">
        <f t="shared" ca="1" si="89"/>
        <v>0.50378871996060726</v>
      </c>
      <c r="AE160" s="60">
        <f t="shared" ca="1" si="90"/>
        <v>0.51761980439715483</v>
      </c>
      <c r="AF160" s="60">
        <f t="shared" ca="1" si="91"/>
        <v>0.42765265573414091</v>
      </c>
      <c r="AG160" s="60">
        <f t="shared" ca="1" si="92"/>
        <v>0.50980122678857165</v>
      </c>
      <c r="AH160" s="60">
        <f t="shared" ca="1" si="93"/>
        <v>0.3450199574085322</v>
      </c>
      <c r="AI160" s="60">
        <f t="shared" ca="1" si="94"/>
        <v>0.27577596099760515</v>
      </c>
      <c r="AJ160" s="60">
        <f t="shared" ca="1" si="95"/>
        <v>0.38713264586848378</v>
      </c>
      <c r="AK160" s="60">
        <f t="shared" ca="1" si="96"/>
        <v>0.2896832478455289</v>
      </c>
      <c r="AL160" s="60">
        <f t="shared" ca="1" si="97"/>
        <v>0.28054520543409933</v>
      </c>
      <c r="AM160" s="60">
        <f t="shared" ca="1" si="98"/>
        <v>0.34449731225645075</v>
      </c>
      <c r="AN160" s="60">
        <f t="shared" ca="1" si="99"/>
        <v>0.26126836282372301</v>
      </c>
      <c r="AO160" s="60">
        <f t="shared" ca="1" si="100"/>
        <v>0.56244873874488854</v>
      </c>
      <c r="AP160" s="60">
        <f t="shared" ca="1" si="101"/>
        <v>0.41443820151070604</v>
      </c>
      <c r="AQ160" s="60">
        <f t="shared" ca="1" si="102"/>
        <v>0.37322578372742299</v>
      </c>
      <c r="AR160" s="60">
        <f t="shared" ca="1" si="79"/>
        <v>0.47097212266638172</v>
      </c>
      <c r="AS160" s="60">
        <f t="shared" ca="1" si="80"/>
        <v>0.42223642660835542</v>
      </c>
      <c r="AT160" s="60">
        <f t="shared" ca="1" si="81"/>
        <v>0.52599044278760332</v>
      </c>
      <c r="AU160" s="60">
        <f t="shared" ca="1" si="82"/>
        <v>0.37239740766744467</v>
      </c>
      <c r="AV160" s="60">
        <f t="shared" ca="1" si="83"/>
        <v>0.14924669844661778</v>
      </c>
      <c r="AW160" s="60">
        <f t="shared" ca="1" si="84"/>
        <v>0.33055173784107944</v>
      </c>
      <c r="AX160" s="60">
        <f t="shared" ca="1" si="85"/>
        <v>0.60535391589896481</v>
      </c>
      <c r="AY160" s="60">
        <f t="shared" ca="1" si="86"/>
        <v>0.54419492016932713</v>
      </c>
      <c r="AZ160" s="60">
        <f t="shared" ca="1" si="87"/>
        <v>0.3575986977776156</v>
      </c>
      <c r="BA160" s="60"/>
      <c r="BB160" s="60"/>
      <c r="BC160" s="60"/>
      <c r="BD160" s="60"/>
      <c r="BE160" s="60"/>
      <c r="BF160" s="60"/>
      <c r="BG160" s="60"/>
      <c r="BH160" s="60"/>
      <c r="BI160" s="60"/>
      <c r="BJ160" s="60"/>
      <c r="BK160" s="60"/>
      <c r="BL160" s="60"/>
      <c r="BM160" s="60"/>
      <c r="BN160" s="60"/>
      <c r="BO160" s="60"/>
      <c r="BP160" s="60"/>
      <c r="BQ160" s="60"/>
      <c r="BR160" s="60"/>
      <c r="BS160" s="60"/>
      <c r="BT160" s="60"/>
      <c r="BU160" s="60"/>
      <c r="BV160" s="60"/>
      <c r="BW160" s="60"/>
      <c r="BX160" s="60"/>
    </row>
    <row r="161" spans="1:76">
      <c r="A161" s="1" t="str">
        <f t="shared" si="105"/>
        <v>268: Batman (1989)</v>
      </c>
      <c r="B161" s="26">
        <f>IF(correlations!B194&lt;&gt;0,'Modified Weights'!B$3,0)</f>
        <v>0</v>
      </c>
      <c r="C161" s="26">
        <f>IF(correlations!C194&lt;&gt;0,'Modified Weights'!C$3,0)</f>
        <v>0.56244873874488854</v>
      </c>
      <c r="D161" s="26">
        <f>IF(correlations!D194&lt;&gt;0,'Modified Weights'!D$3,0)</f>
        <v>0.66716825348801723</v>
      </c>
      <c r="E161" s="26">
        <f>IF(correlations!E194&lt;&gt;0,'Modified Weights'!E$3,0)</f>
        <v>0.51761980439715483</v>
      </c>
      <c r="F161" s="26">
        <f>IF(correlations!F194&lt;&gt;0,'Modified Weights'!F$3,0)</f>
        <v>0</v>
      </c>
      <c r="G161" s="26">
        <f>IF(correlations!G194&lt;&gt;0,'Modified Weights'!G$3,0)</f>
        <v>0.53906585139435703</v>
      </c>
      <c r="H161" s="26">
        <f>IF(correlations!H194&lt;&gt;0,'Modified Weights'!H$3,0)</f>
        <v>0.46291004988627577</v>
      </c>
      <c r="I161" s="26">
        <f>IF(correlations!I194&lt;&gt;0,'Modified Weights'!I$3,0)</f>
        <v>0.38334847991865839</v>
      </c>
      <c r="J161" s="26">
        <f>IF(correlations!J194&lt;&gt;0,'Modified Weights'!J$3,0)</f>
        <v>0</v>
      </c>
      <c r="K161" s="26">
        <f>IF(correlations!K194&lt;&gt;0,'Modified Weights'!K$3,0)</f>
        <v>0.31571202585390812</v>
      </c>
      <c r="L161" s="26">
        <f>IF(correlations!L194&lt;&gt;0,'Modified Weights'!L$3,0)</f>
        <v>0</v>
      </c>
      <c r="M161" s="26">
        <f>IF(correlations!M194&lt;&gt;0,'Modified Weights'!M$3,0)</f>
        <v>0.40859237613621341</v>
      </c>
      <c r="N161" s="26">
        <f>IF(correlations!N194&lt;&gt;0,'Modified Weights'!N$3,0)</f>
        <v>0</v>
      </c>
      <c r="O161" s="26">
        <f>IF(correlations!O194&lt;&gt;0,'Modified Weights'!O$3,0)</f>
        <v>0</v>
      </c>
      <c r="P161" s="26">
        <f>IF(correlations!P194&lt;&gt;0,'Modified Weights'!P$3,0)</f>
        <v>0.41443820151070604</v>
      </c>
      <c r="Q161" s="26">
        <f>IF(correlations!Q194&lt;&gt;0,'Modified Weights'!Q$3,0)</f>
        <v>0</v>
      </c>
      <c r="R161" s="26">
        <f>IF(correlations!R194&lt;&gt;0,'Modified Weights'!R$3,0)</f>
        <v>0</v>
      </c>
      <c r="S161" s="26">
        <f>IF(correlations!S194&lt;&gt;0,'Modified Weights'!S$3,0)</f>
        <v>0</v>
      </c>
      <c r="T161" s="26">
        <f>IF(correlations!T194&lt;&gt;0,'Modified Weights'!T$3,0)</f>
        <v>0</v>
      </c>
      <c r="U161" s="26">
        <f>IF(correlations!U194&lt;&gt;0,'Modified Weights'!U$3,0)</f>
        <v>0</v>
      </c>
      <c r="V161" s="26">
        <f>IF(correlations!V194&lt;&gt;0,'Modified Weights'!V$3,0)</f>
        <v>0</v>
      </c>
      <c r="W161" s="26">
        <f>IF(correlations!W194&lt;&gt;0,'Modified Weights'!W$3,0)</f>
        <v>0.50324684492481753</v>
      </c>
      <c r="X161" s="26">
        <f>IF(correlations!X194&lt;&gt;0,'Modified Weights'!X$3,0)</f>
        <v>0.66851595362183669</v>
      </c>
      <c r="Y161" s="26">
        <f>IF(correlations!Y194&lt;&gt;0,'Modified Weights'!Y$3,0)</f>
        <v>0.66716825348801723</v>
      </c>
      <c r="Z161" s="26">
        <f>IF(correlations!Z194&lt;&gt;0,'Modified Weights'!Z$3,0)</f>
        <v>0.43552033876932245</v>
      </c>
      <c r="AA161" s="26"/>
      <c r="AB161" s="60">
        <f t="shared" ca="1" si="77"/>
        <v>0.46460996868120108</v>
      </c>
      <c r="AC161" s="60">
        <f t="shared" ca="1" si="88"/>
        <v>0.46285437522457701</v>
      </c>
      <c r="AD161" s="60">
        <f t="shared" ca="1" si="89"/>
        <v>0.50378871996060726</v>
      </c>
      <c r="AE161" s="60">
        <f t="shared" ca="1" si="90"/>
        <v>0.51761980439715483</v>
      </c>
      <c r="AF161" s="60">
        <f t="shared" ca="1" si="91"/>
        <v>0.42765265573414091</v>
      </c>
      <c r="AG161" s="60">
        <f t="shared" ca="1" si="92"/>
        <v>0.50980122678857165</v>
      </c>
      <c r="AH161" s="60">
        <f t="shared" ca="1" si="93"/>
        <v>0.3450199574085322</v>
      </c>
      <c r="AI161" s="60">
        <f t="shared" ca="1" si="94"/>
        <v>0.27577596099760515</v>
      </c>
      <c r="AJ161" s="60">
        <f t="shared" ca="1" si="95"/>
        <v>0.38713264586848378</v>
      </c>
      <c r="AK161" s="60">
        <f t="shared" ca="1" si="96"/>
        <v>0.2896832478455289</v>
      </c>
      <c r="AL161" s="60">
        <f t="shared" ca="1" si="97"/>
        <v>0.28054520543409933</v>
      </c>
      <c r="AM161" s="60">
        <f t="shared" ca="1" si="98"/>
        <v>0.34449731225645075</v>
      </c>
      <c r="AN161" s="60">
        <f t="shared" ca="1" si="99"/>
        <v>0.26126836282372301</v>
      </c>
      <c r="AO161" s="60">
        <f t="shared" ca="1" si="100"/>
        <v>0.56244873874488854</v>
      </c>
      <c r="AP161" s="60">
        <f t="shared" ca="1" si="101"/>
        <v>0.41443820151070604</v>
      </c>
      <c r="AQ161" s="60">
        <f t="shared" ca="1" si="102"/>
        <v>0.37322578372742299</v>
      </c>
      <c r="AR161" s="60">
        <f t="shared" ca="1" si="79"/>
        <v>0.47097212266638172</v>
      </c>
      <c r="AS161" s="60">
        <f t="shared" ca="1" si="80"/>
        <v>0.42223642660835542</v>
      </c>
      <c r="AT161" s="60">
        <f t="shared" ca="1" si="81"/>
        <v>0.52599044278760332</v>
      </c>
      <c r="AU161" s="60">
        <f t="shared" ca="1" si="82"/>
        <v>0.37239740766744467</v>
      </c>
      <c r="AV161" s="60">
        <f t="shared" ca="1" si="83"/>
        <v>0.14924669844661778</v>
      </c>
      <c r="AW161" s="60">
        <f t="shared" ca="1" si="84"/>
        <v>0.33055173784107944</v>
      </c>
      <c r="AX161" s="60">
        <f t="shared" ca="1" si="85"/>
        <v>0.60535391589896481</v>
      </c>
      <c r="AY161" s="60">
        <f t="shared" ca="1" si="86"/>
        <v>0.54419492016932713</v>
      </c>
      <c r="AZ161" s="60">
        <f t="shared" ca="1" si="87"/>
        <v>0.3575986977776156</v>
      </c>
      <c r="BA161" s="60"/>
      <c r="BB161" s="60"/>
      <c r="BC161" s="60"/>
      <c r="BD161" s="60"/>
      <c r="BE161" s="60"/>
      <c r="BF161" s="60"/>
      <c r="BG161" s="60"/>
      <c r="BH161" s="60"/>
      <c r="BI161" s="60"/>
      <c r="BJ161" s="60"/>
      <c r="BK161" s="60"/>
      <c r="BL161" s="60"/>
      <c r="BM161" s="60"/>
      <c r="BN161" s="60"/>
      <c r="BO161" s="60"/>
      <c r="BP161" s="60"/>
      <c r="BQ161" s="60"/>
      <c r="BR161" s="60"/>
      <c r="BS161" s="60"/>
      <c r="BT161" s="60"/>
      <c r="BU161" s="60"/>
      <c r="BV161" s="60"/>
      <c r="BW161" s="60"/>
      <c r="BX161" s="60"/>
    </row>
    <row r="162" spans="1:76">
      <c r="A162" s="1" t="str">
        <f t="shared" si="105"/>
        <v>268: Batman (1989)</v>
      </c>
      <c r="B162" s="26">
        <f>IF(correlations!B195&lt;&gt;0,'Modified Weights'!B$4,0)</f>
        <v>0</v>
      </c>
      <c r="C162" s="26">
        <f>IF(correlations!C195&lt;&gt;0,'Modified Weights'!C$4,0)</f>
        <v>0</v>
      </c>
      <c r="D162" s="26">
        <f>IF(correlations!D195&lt;&gt;0,'Modified Weights'!D$4,0)</f>
        <v>0.47097212266638172</v>
      </c>
      <c r="E162" s="26">
        <f>IF(correlations!E195&lt;&gt;0,'Modified Weights'!E$4,0)</f>
        <v>0</v>
      </c>
      <c r="F162" s="26">
        <f>IF(correlations!F195&lt;&gt;0,'Modified Weights'!F$4,0)</f>
        <v>0.46411014776485626</v>
      </c>
      <c r="G162" s="26">
        <f>IF(correlations!G195&lt;&gt;0,'Modified Weights'!G$4,0)</f>
        <v>0.48053660218278615</v>
      </c>
      <c r="H162" s="26">
        <f>IF(correlations!H195&lt;&gt;0,'Modified Weights'!H$4,0)</f>
        <v>0</v>
      </c>
      <c r="I162" s="26">
        <f>IF(correlations!I195&lt;&gt;0,'Modified Weights'!I$4,0)</f>
        <v>0</v>
      </c>
      <c r="J162" s="26">
        <f>IF(correlations!J195&lt;&gt;0,'Modified Weights'!J$4,0)</f>
        <v>0</v>
      </c>
      <c r="K162" s="26">
        <f>IF(correlations!K195&lt;&gt;0,'Modified Weights'!K$4,0)</f>
        <v>0.26365446983714974</v>
      </c>
      <c r="L162" s="26">
        <f>IF(correlations!L195&lt;&gt;0,'Modified Weights'!L$4,0)</f>
        <v>0.28275572409412869</v>
      </c>
      <c r="M162" s="26">
        <f>IF(correlations!M195&lt;&gt;0,'Modified Weights'!M$4,0)</f>
        <v>0.28040224837668803</v>
      </c>
      <c r="N162" s="26">
        <f>IF(correlations!N195&lt;&gt;0,'Modified Weights'!N$4,0)</f>
        <v>0</v>
      </c>
      <c r="O162" s="26">
        <f>IF(correlations!O195&lt;&gt;0,'Modified Weights'!O$4,0)</f>
        <v>0.56244873874488854</v>
      </c>
      <c r="P162" s="26">
        <f>IF(correlations!P195&lt;&gt;0,'Modified Weights'!P$4,0)</f>
        <v>0</v>
      </c>
      <c r="Q162" s="26">
        <f>IF(correlations!Q195&lt;&gt;0,'Modified Weights'!Q$4,0)</f>
        <v>0</v>
      </c>
      <c r="R162" s="26">
        <f>IF(correlations!R195&lt;&gt;0,'Modified Weights'!R$4,0)</f>
        <v>0.47097212266638172</v>
      </c>
      <c r="S162" s="26">
        <f>IF(correlations!S195&lt;&gt;0,'Modified Weights'!S$4,0)</f>
        <v>0</v>
      </c>
      <c r="T162" s="26">
        <f>IF(correlations!T195&lt;&gt;0,'Modified Weights'!T$4,0)</f>
        <v>0.52599044278760332</v>
      </c>
      <c r="U162" s="26">
        <f>IF(correlations!U195&lt;&gt;0,'Modified Weights'!U$4,0)</f>
        <v>0.43899155441463594</v>
      </c>
      <c r="V162" s="26">
        <f>IF(correlations!V195&lt;&gt;0,'Modified Weights'!V$4,0)</f>
        <v>0</v>
      </c>
      <c r="W162" s="26">
        <f>IF(correlations!W195&lt;&gt;0,'Modified Weights'!W$4,0)</f>
        <v>0</v>
      </c>
      <c r="X162" s="26">
        <f>IF(correlations!X195&lt;&gt;0,'Modified Weights'!X$4,0)</f>
        <v>0.54219187817609293</v>
      </c>
      <c r="Y162" s="26">
        <f>IF(correlations!Y195&lt;&gt;0,'Modified Weights'!Y$4,0)</f>
        <v>0.54219187817609293</v>
      </c>
      <c r="Z162" s="26">
        <f>IF(correlations!Z195&lt;&gt;0,'Modified Weights'!Z$4,0)</f>
        <v>0</v>
      </c>
      <c r="AA162" s="26"/>
      <c r="AB162" s="60">
        <f t="shared" ca="1" si="77"/>
        <v>0.46460996868120108</v>
      </c>
      <c r="AC162" s="60">
        <f t="shared" ca="1" si="88"/>
        <v>0.46285437522457701</v>
      </c>
      <c r="AD162" s="60">
        <f t="shared" ca="1" si="89"/>
        <v>0.50378871996060726</v>
      </c>
      <c r="AE162" s="60">
        <f t="shared" ca="1" si="90"/>
        <v>0.51761980439715483</v>
      </c>
      <c r="AF162" s="60">
        <f t="shared" ca="1" si="91"/>
        <v>0.42765265573414091</v>
      </c>
      <c r="AG162" s="60">
        <f t="shared" ca="1" si="92"/>
        <v>0.50980122678857165</v>
      </c>
      <c r="AH162" s="60">
        <f t="shared" ca="1" si="93"/>
        <v>0.3450199574085322</v>
      </c>
      <c r="AI162" s="60">
        <f t="shared" ca="1" si="94"/>
        <v>0.27577596099760515</v>
      </c>
      <c r="AJ162" s="60">
        <f t="shared" ca="1" si="95"/>
        <v>0.38713264586848378</v>
      </c>
      <c r="AK162" s="60">
        <f t="shared" ca="1" si="96"/>
        <v>0.2896832478455289</v>
      </c>
      <c r="AL162" s="60">
        <f t="shared" ca="1" si="97"/>
        <v>0.28054520543409933</v>
      </c>
      <c r="AM162" s="60">
        <f t="shared" ca="1" si="98"/>
        <v>0.34449731225645075</v>
      </c>
      <c r="AN162" s="60">
        <f t="shared" ca="1" si="99"/>
        <v>0.26126836282372301</v>
      </c>
      <c r="AO162" s="60">
        <f t="shared" ca="1" si="100"/>
        <v>0.56244873874488854</v>
      </c>
      <c r="AP162" s="60">
        <f t="shared" ca="1" si="101"/>
        <v>0.41443820151070604</v>
      </c>
      <c r="AQ162" s="60">
        <f t="shared" ca="1" si="102"/>
        <v>0.37322578372742299</v>
      </c>
      <c r="AR162" s="60">
        <f t="shared" ca="1" si="79"/>
        <v>0.47097212266638172</v>
      </c>
      <c r="AS162" s="60">
        <f t="shared" ca="1" si="80"/>
        <v>0.42223642660835542</v>
      </c>
      <c r="AT162" s="60">
        <f t="shared" ca="1" si="81"/>
        <v>0.52599044278760332</v>
      </c>
      <c r="AU162" s="60">
        <f t="shared" ca="1" si="82"/>
        <v>0.37239740766744467</v>
      </c>
      <c r="AV162" s="60">
        <f t="shared" ca="1" si="83"/>
        <v>0.14924669844661778</v>
      </c>
      <c r="AW162" s="60">
        <f t="shared" ca="1" si="84"/>
        <v>0.33055173784107944</v>
      </c>
      <c r="AX162" s="60">
        <f t="shared" ca="1" si="85"/>
        <v>0.60535391589896481</v>
      </c>
      <c r="AY162" s="60">
        <f t="shared" ca="1" si="86"/>
        <v>0.54419492016932713</v>
      </c>
      <c r="AZ162" s="60">
        <f t="shared" ca="1" si="87"/>
        <v>0.3575986977776156</v>
      </c>
      <c r="BA162" s="60"/>
      <c r="BB162" s="60"/>
      <c r="BC162" s="60"/>
      <c r="BD162" s="60"/>
      <c r="BE162" s="60"/>
      <c r="BF162" s="60"/>
      <c r="BG162" s="60"/>
      <c r="BH162" s="60"/>
      <c r="BI162" s="60"/>
      <c r="BJ162" s="60"/>
      <c r="BK162" s="60"/>
      <c r="BL162" s="60"/>
      <c r="BM162" s="60"/>
      <c r="BN162" s="60"/>
      <c r="BO162" s="60"/>
      <c r="BP162" s="60"/>
      <c r="BQ162" s="60"/>
      <c r="BR162" s="60"/>
      <c r="BS162" s="60"/>
      <c r="BT162" s="60"/>
      <c r="BU162" s="60"/>
      <c r="BV162" s="60"/>
      <c r="BW162" s="60"/>
      <c r="BX162" s="60"/>
    </row>
    <row r="163" spans="1:76">
      <c r="A163" s="21" t="s">
        <v>30</v>
      </c>
      <c r="B163" s="26">
        <f>IF(correlations!B196&lt;&gt;0,'Modified Weights'!B$5,0)</f>
        <v>0</v>
      </c>
      <c r="C163" s="26">
        <f>IF(correlations!C196&lt;&gt;0,'Modified Weights'!C$5,0)</f>
        <v>0.42223642660835542</v>
      </c>
      <c r="D163" s="26">
        <f>IF(correlations!D196&lt;&gt;0,'Modified Weights'!D$5,0)</f>
        <v>0.46833329437099369</v>
      </c>
      <c r="E163" s="26">
        <f>IF(correlations!E196&lt;&gt;0,'Modified Weights'!E$5,0)</f>
        <v>0.46291004988627577</v>
      </c>
      <c r="F163" s="26">
        <f>IF(correlations!F196&lt;&gt;0,'Modified Weights'!F$5,0)</f>
        <v>0.43899155441463594</v>
      </c>
      <c r="G163" s="26">
        <f>IF(correlations!G196&lt;&gt;0,'Modified Weights'!G$5,0)</f>
        <v>0.46833329437099369</v>
      </c>
      <c r="H163" s="26">
        <f>IF(correlations!H196&lt;&gt;0,'Modified Weights'!H$5,0)</f>
        <v>0.24769327229404767</v>
      </c>
      <c r="I163" s="26">
        <f>IF(correlations!I196&lt;&gt;0,'Modified Weights'!I$5,0)</f>
        <v>0.26424949075041737</v>
      </c>
      <c r="J163" s="26">
        <f>IF(correlations!J196&lt;&gt;0,'Modified Weights'!J$5,0)</f>
        <v>0.38713264586848378</v>
      </c>
      <c r="K163" s="26">
        <f>IF(correlations!K196&lt;&gt;0,'Modified Weights'!K$5,0)</f>
        <v>0</v>
      </c>
      <c r="L163" s="26">
        <f>IF(correlations!L196&lt;&gt;0,'Modified Weights'!L$5,0)</f>
        <v>0.27833468677407003</v>
      </c>
      <c r="M163" s="26">
        <f>IF(correlations!M196&lt;&gt;0,'Modified Weights'!M$5,0)</f>
        <v>0</v>
      </c>
      <c r="N163" s="26">
        <f>IF(correlations!N196&lt;&gt;0,'Modified Weights'!N$5,0)</f>
        <v>0.290591240789001</v>
      </c>
      <c r="O163" s="26">
        <f>IF(correlations!O196&lt;&gt;0,'Modified Weights'!O$5,0)</f>
        <v>0</v>
      </c>
      <c r="P163" s="26">
        <f>IF(correlations!P196&lt;&gt;0,'Modified Weights'!P$5,0)</f>
        <v>0.29682614716644024</v>
      </c>
      <c r="Q163" s="26">
        <f>IF(correlations!Q196&lt;&gt;0,'Modified Weights'!Q$5,0)</f>
        <v>0</v>
      </c>
      <c r="R163" s="26">
        <f>IF(correlations!R196&lt;&gt;0,'Modified Weights'!R$5,0)</f>
        <v>0.45527378286540937</v>
      </c>
      <c r="S163" s="26">
        <f>IF(correlations!S196&lt;&gt;0,'Modified Weights'!S$5,0)</f>
        <v>0.42223642660835542</v>
      </c>
      <c r="T163" s="26">
        <f>IF(correlations!T196&lt;&gt;0,'Modified Weights'!T$5,0)</f>
        <v>0.42805472768971564</v>
      </c>
      <c r="U163" s="26">
        <f>IF(correlations!U196&lt;&gt;0,'Modified Weights'!U$5,0)</f>
        <v>0.40380887559327872</v>
      </c>
      <c r="V163" s="26">
        <f>IF(correlations!V196&lt;&gt;0,'Modified Weights'!V$5,0)</f>
        <v>0.14924669844661778</v>
      </c>
      <c r="W163" s="26">
        <f>IF(correlations!W196&lt;&gt;0,'Modified Weights'!W$5,0)</f>
        <v>0.31571202585390812</v>
      </c>
      <c r="X163" s="26">
        <f>IF(correlations!X196&lt;&gt;0,'Modified Weights'!X$5,0)</f>
        <v>0.47497369617752921</v>
      </c>
      <c r="Y163" s="26">
        <f>IF(correlations!Y196&lt;&gt;0,'Modified Weights'!Y$5,0)</f>
        <v>0</v>
      </c>
      <c r="Z163" s="26">
        <f>IF(correlations!Z196&lt;&gt;0,'Modified Weights'!Z$5,0)</f>
        <v>0</v>
      </c>
      <c r="AA163" s="26"/>
      <c r="AB163" s="60">
        <f t="shared" ca="1" si="77"/>
        <v>0.50346380311919336</v>
      </c>
      <c r="AC163" s="60">
        <f t="shared" ca="1" si="88"/>
        <v>0.45269988807052164</v>
      </c>
      <c r="AD163" s="60">
        <f t="shared" ca="1" si="89"/>
        <v>0.46945340436407673</v>
      </c>
      <c r="AE163" s="60">
        <f t="shared" ca="1" si="90"/>
        <v>0.49026492714171532</v>
      </c>
      <c r="AF163" s="60">
        <f t="shared" ca="1" si="91"/>
        <v>0.42080811786405981</v>
      </c>
      <c r="AG163" s="60">
        <f t="shared" ca="1" si="92"/>
        <v>0.4718430442088406</v>
      </c>
      <c r="AH163" s="60">
        <f t="shared" ca="1" si="93"/>
        <v>0.33450192284123215</v>
      </c>
      <c r="AI163" s="60">
        <f t="shared" ca="1" si="94"/>
        <v>0.28083006524816317</v>
      </c>
      <c r="AJ163" s="60">
        <f t="shared" ca="1" si="95"/>
        <v>0.39756284029048572</v>
      </c>
      <c r="AK163" s="60">
        <f t="shared" ca="1" si="96"/>
        <v>0.26341533087615127</v>
      </c>
      <c r="AL163" s="60">
        <f t="shared" ca="1" si="97"/>
        <v>0.26824226038324744</v>
      </c>
      <c r="AM163" s="60">
        <f t="shared" ca="1" si="98"/>
        <v>0.28465711357529555</v>
      </c>
      <c r="AN163" s="60">
        <f t="shared" ca="1" si="99"/>
        <v>0.27333460431004458</v>
      </c>
      <c r="AO163" s="60">
        <f t="shared" ca="1" si="100"/>
        <v>0.52131134460272566</v>
      </c>
      <c r="AP163" s="60">
        <f t="shared" ca="1" si="101"/>
        <v>0.32459490801348401</v>
      </c>
      <c r="AQ163" s="60">
        <f t="shared" ca="1" si="102"/>
        <v>0.43323241916537053</v>
      </c>
      <c r="AR163" s="60">
        <f t="shared" ca="1" si="79"/>
        <v>0.47308450356168347</v>
      </c>
      <c r="AS163" s="60">
        <f t="shared" ca="1" si="80"/>
        <v>0.42714720572805887</v>
      </c>
      <c r="AT163" s="60">
        <f t="shared" ca="1" si="81"/>
        <v>0.47804438366168833</v>
      </c>
      <c r="AU163" s="60">
        <f t="shared" ca="1" si="82"/>
        <v>0.40524106158675027</v>
      </c>
      <c r="AV163" s="60">
        <f t="shared" ca="1" si="83"/>
        <v>0.15425432831646557</v>
      </c>
      <c r="AW163" s="60">
        <f t="shared" ca="1" si="84"/>
        <v>0.34615986550010625</v>
      </c>
      <c r="AX163" s="60">
        <f t="shared" ca="1" si="85"/>
        <v>0.51799611093049447</v>
      </c>
      <c r="AY163" s="60">
        <f t="shared" ca="1" si="86"/>
        <v>0.54419492016932713</v>
      </c>
      <c r="AZ163" s="60">
        <f t="shared" ca="1" si="87"/>
        <v>0.36988198580229503</v>
      </c>
      <c r="BA163" s="60"/>
      <c r="BB163" s="60"/>
      <c r="BC163" s="60"/>
      <c r="BD163" s="60"/>
      <c r="BE163" s="60"/>
      <c r="BF163" s="60"/>
      <c r="BG163" s="60"/>
      <c r="BH163" s="60"/>
      <c r="BI163" s="60"/>
      <c r="BJ163" s="60"/>
      <c r="BK163" s="60"/>
      <c r="BL163" s="60"/>
      <c r="BM163" s="60"/>
      <c r="BN163" s="60"/>
      <c r="BO163" s="60"/>
      <c r="BP163" s="60"/>
      <c r="BQ163" s="60"/>
      <c r="BR163" s="60"/>
      <c r="BS163" s="60"/>
      <c r="BT163" s="60"/>
      <c r="BU163" s="60"/>
      <c r="BV163" s="60"/>
      <c r="BW163" s="60"/>
      <c r="BX163" s="60"/>
    </row>
    <row r="164" spans="1:76">
      <c r="A164" s="1" t="str">
        <f t="shared" ref="A164:A167" si="106">A163</f>
        <v>272: Batman Begins (2005)</v>
      </c>
      <c r="B164" s="26">
        <f>IF(correlations!B197&lt;&gt;0,'Modified Weights'!B$6,0)</f>
        <v>0.48053660218278615</v>
      </c>
      <c r="C164" s="26">
        <f>IF(correlations!C197&lt;&gt;0,'Modified Weights'!C$6,0)</f>
        <v>0.41443820151070604</v>
      </c>
      <c r="D164" s="26">
        <f>IF(correlations!D197&lt;&gt;0,'Modified Weights'!D$6,0)</f>
        <v>0.37322578372742299</v>
      </c>
      <c r="E164" s="26">
        <f>IF(correlations!E197&lt;&gt;0,'Modified Weights'!E$6,0)</f>
        <v>0</v>
      </c>
      <c r="F164" s="26">
        <f>IF(correlations!F197&lt;&gt;0,'Modified Weights'!F$6,0)</f>
        <v>0.40027450425381639</v>
      </c>
      <c r="G164" s="26">
        <f>IF(correlations!G197&lt;&gt;0,'Modified Weights'!G$6,0)</f>
        <v>0.39943642888722536</v>
      </c>
      <c r="H164" s="26">
        <f>IF(correlations!H197&lt;&gt;0,'Modified Weights'!H$6,0)</f>
        <v>0.2271298649307886</v>
      </c>
      <c r="I164" s="26">
        <f>IF(correlations!I197&lt;&gt;0,'Modified Weights'!I$6,0)</f>
        <v>0.22921932957789437</v>
      </c>
      <c r="J164" s="26">
        <f>IF(correlations!J197&lt;&gt;0,'Modified Weights'!J$6,0)</f>
        <v>0.36756756756756787</v>
      </c>
      <c r="K164" s="26">
        <f>IF(correlations!K197&lt;&gt;0,'Modified Weights'!K$6,0)</f>
        <v>0</v>
      </c>
      <c r="L164" s="26">
        <f>IF(correlations!L197&lt;&gt;0,'Modified Weights'!L$6,0)</f>
        <v>0.2685953793136418</v>
      </c>
      <c r="M164" s="26">
        <f>IF(correlations!M197&lt;&gt;0,'Modified Weights'!M$6,0)</f>
        <v>0.25252866387786765</v>
      </c>
      <c r="N164" s="26">
        <f>IF(correlations!N197&lt;&gt;0,'Modified Weights'!N$6,0)</f>
        <v>0.26126836282372301</v>
      </c>
      <c r="O164" s="26">
        <f>IF(correlations!O197&lt;&gt;0,'Modified Weights'!O$6,0)</f>
        <v>0.52599044278760332</v>
      </c>
      <c r="P164" s="26">
        <f>IF(correlations!P197&lt;&gt;0,'Modified Weights'!P$6,0)</f>
        <v>0</v>
      </c>
      <c r="Q164" s="26">
        <f>IF(correlations!Q197&lt;&gt;0,'Modified Weights'!Q$6,0)</f>
        <v>0.42322462884387124</v>
      </c>
      <c r="R164" s="26">
        <f>IF(correlations!R197&lt;&gt;0,'Modified Weights'!R$6,0)</f>
        <v>0</v>
      </c>
      <c r="S164" s="26">
        <f>IF(correlations!S197&lt;&gt;0,'Modified Weights'!S$6,0)</f>
        <v>0</v>
      </c>
      <c r="T164" s="26">
        <f>IF(correlations!T197&lt;&gt;0,'Modified Weights'!T$6,0)</f>
        <v>0.40704352695380308</v>
      </c>
      <c r="U164" s="26">
        <f>IF(correlations!U197&lt;&gt;0,'Modified Weights'!U$6,0)</f>
        <v>0.30580326092025339</v>
      </c>
      <c r="V164" s="26">
        <f>IF(correlations!V197&lt;&gt;0,'Modified Weights'!V$6,0)</f>
        <v>0.14601110225769576</v>
      </c>
      <c r="W164" s="26">
        <f>IF(correlations!W197&lt;&gt;0,'Modified Weights'!W$6,0)</f>
        <v>0.26252037536330569</v>
      </c>
      <c r="X164" s="26">
        <f>IF(correlations!X197&lt;&gt;0,'Modified Weights'!X$6,0)</f>
        <v>0.45527378286540937</v>
      </c>
      <c r="Y164" s="26">
        <f>IF(correlations!Y197&lt;&gt;0,'Modified Weights'!Y$6,0)</f>
        <v>0</v>
      </c>
      <c r="Z164" s="26">
        <f>IF(correlations!Z197&lt;&gt;0,'Modified Weights'!Z$6,0)</f>
        <v>0.37426379831369133</v>
      </c>
      <c r="AA164" s="26"/>
      <c r="AB164" s="60">
        <f t="shared" ca="1" si="77"/>
        <v>0.50346380311919336</v>
      </c>
      <c r="AC164" s="60">
        <f t="shared" ca="1" si="88"/>
        <v>0.45269988807052164</v>
      </c>
      <c r="AD164" s="60">
        <f t="shared" ca="1" si="89"/>
        <v>0.46945340436407673</v>
      </c>
      <c r="AE164" s="60">
        <f t="shared" ca="1" si="90"/>
        <v>0.49026492714171532</v>
      </c>
      <c r="AF164" s="60">
        <f t="shared" ca="1" si="91"/>
        <v>0.42080811786405981</v>
      </c>
      <c r="AG164" s="60">
        <f t="shared" ca="1" si="92"/>
        <v>0.4718430442088406</v>
      </c>
      <c r="AH164" s="60">
        <f t="shared" ca="1" si="93"/>
        <v>0.33450192284123215</v>
      </c>
      <c r="AI164" s="60">
        <f t="shared" ca="1" si="94"/>
        <v>0.28083006524816317</v>
      </c>
      <c r="AJ164" s="60">
        <f t="shared" ca="1" si="95"/>
        <v>0.39756284029048572</v>
      </c>
      <c r="AK164" s="60">
        <f t="shared" ca="1" si="96"/>
        <v>0.26341533087615127</v>
      </c>
      <c r="AL164" s="60">
        <f t="shared" ca="1" si="97"/>
        <v>0.26824226038324744</v>
      </c>
      <c r="AM164" s="60">
        <f t="shared" ca="1" si="98"/>
        <v>0.28465711357529555</v>
      </c>
      <c r="AN164" s="60">
        <f t="shared" ca="1" si="99"/>
        <v>0.27333460431004458</v>
      </c>
      <c r="AO164" s="60">
        <f t="shared" ca="1" si="100"/>
        <v>0.52131134460272566</v>
      </c>
      <c r="AP164" s="60">
        <f t="shared" ca="1" si="101"/>
        <v>0.32459490801348401</v>
      </c>
      <c r="AQ164" s="60">
        <f t="shared" ca="1" si="102"/>
        <v>0.43323241916537053</v>
      </c>
      <c r="AR164" s="60">
        <f t="shared" ca="1" si="79"/>
        <v>0.47308450356168347</v>
      </c>
      <c r="AS164" s="60">
        <f t="shared" ca="1" si="80"/>
        <v>0.42714720572805887</v>
      </c>
      <c r="AT164" s="60">
        <f t="shared" ca="1" si="81"/>
        <v>0.47804438366168833</v>
      </c>
      <c r="AU164" s="60">
        <f t="shared" ca="1" si="82"/>
        <v>0.40524106158675027</v>
      </c>
      <c r="AV164" s="60">
        <f t="shared" ca="1" si="83"/>
        <v>0.15425432831646557</v>
      </c>
      <c r="AW164" s="60">
        <f t="shared" ca="1" si="84"/>
        <v>0.34615986550010625</v>
      </c>
      <c r="AX164" s="60">
        <f t="shared" ca="1" si="85"/>
        <v>0.51799611093049447</v>
      </c>
      <c r="AY164" s="60">
        <f t="shared" ca="1" si="86"/>
        <v>0.54419492016932713</v>
      </c>
      <c r="AZ164" s="60">
        <f t="shared" ca="1" si="87"/>
        <v>0.36988198580229503</v>
      </c>
      <c r="BA164" s="60"/>
      <c r="BB164" s="60"/>
      <c r="BC164" s="60"/>
      <c r="BD164" s="60"/>
      <c r="BE164" s="60"/>
      <c r="BF164" s="60"/>
      <c r="BG164" s="60"/>
      <c r="BH164" s="60"/>
      <c r="BI164" s="60"/>
      <c r="BJ164" s="60"/>
      <c r="BK164" s="60"/>
      <c r="BL164" s="60"/>
      <c r="BM164" s="60"/>
      <c r="BN164" s="60"/>
      <c r="BO164" s="60"/>
      <c r="BP164" s="60"/>
      <c r="BQ164" s="60"/>
      <c r="BR164" s="60"/>
      <c r="BS164" s="60"/>
      <c r="BT164" s="60"/>
      <c r="BU164" s="60"/>
      <c r="BV164" s="60"/>
      <c r="BW164" s="60"/>
      <c r="BX164" s="60"/>
    </row>
    <row r="165" spans="1:76">
      <c r="A165" s="1" t="str">
        <f t="shared" si="106"/>
        <v>272: Batman Begins (2005)</v>
      </c>
      <c r="B165" s="26">
        <f>IF(correlations!B198&lt;&gt;0,'Modified Weights'!B$7,0)</f>
        <v>0.46460996868120108</v>
      </c>
      <c r="C165" s="26">
        <f>IF(correlations!C198&lt;&gt;0,'Modified Weights'!C$7,0)</f>
        <v>0.41167618541813644</v>
      </c>
      <c r="D165" s="26">
        <f>IF(correlations!D198&lt;&gt;0,'Modified Weights'!D$7,0)</f>
        <v>0.36756756756756787</v>
      </c>
      <c r="E165" s="26">
        <f>IF(correlations!E198&lt;&gt;0,'Modified Weights'!E$7,0)</f>
        <v>0</v>
      </c>
      <c r="F165" s="26">
        <f>IF(correlations!F198&lt;&gt;0,'Modified Weights'!F$7,0)</f>
        <v>0.37985626502293046</v>
      </c>
      <c r="G165" s="26">
        <f>IF(correlations!G198&lt;&gt;0,'Modified Weights'!G$7,0)</f>
        <v>0</v>
      </c>
      <c r="H165" s="26">
        <f>IF(correlations!H198&lt;&gt;0,'Modified Weights'!H$7,0)</f>
        <v>0</v>
      </c>
      <c r="I165" s="26">
        <f>IF(correlations!I198&lt;&gt;0,'Modified Weights'!I$7,0)</f>
        <v>0.21476007349626267</v>
      </c>
      <c r="J165" s="26">
        <f>IF(correlations!J198&lt;&gt;0,'Modified Weights'!J$7,0)</f>
        <v>0.36005629545020651</v>
      </c>
      <c r="K165" s="26">
        <f>IF(correlations!K198&lt;&gt;0,'Modified Weights'!K$7,0)</f>
        <v>0.21087949693739588</v>
      </c>
      <c r="L165" s="26">
        <f>IF(correlations!L198&lt;&gt;0,'Modified Weights'!L$7,0)</f>
        <v>0.24328325135114928</v>
      </c>
      <c r="M165" s="26">
        <f>IF(correlations!M198&lt;&gt;0,'Modified Weights'!M$7,0)</f>
        <v>0.19710516591041297</v>
      </c>
      <c r="N165" s="26">
        <f>IF(correlations!N198&lt;&gt;0,'Modified Weights'!N$7,0)</f>
        <v>0.18121021790485745</v>
      </c>
      <c r="O165" s="26">
        <f>IF(correlations!O198&lt;&gt;0,'Modified Weights'!O$7,0)</f>
        <v>0.47549485227568483</v>
      </c>
      <c r="P165" s="26">
        <f>IF(correlations!P198&lt;&gt;0,'Modified Weights'!P$7,0)</f>
        <v>0.26252037536330569</v>
      </c>
      <c r="Q165" s="26">
        <f>IF(correlations!Q198&lt;&gt;0,'Modified Weights'!Q$7,0)</f>
        <v>0.37322578372742299</v>
      </c>
      <c r="R165" s="26">
        <f>IF(correlations!R198&lt;&gt;0,'Modified Weights'!R$7,0)</f>
        <v>0</v>
      </c>
      <c r="S165" s="26">
        <f>IF(correlations!S198&lt;&gt;0,'Modified Weights'!S$7,0)</f>
        <v>0.36064387194709613</v>
      </c>
      <c r="T165" s="26">
        <f>IF(correlations!T198&lt;&gt;0,'Modified Weights'!T$7,0)</f>
        <v>0</v>
      </c>
      <c r="U165" s="26">
        <f>IF(correlations!U198&lt;&gt;0,'Modified Weights'!U$7,0)</f>
        <v>0</v>
      </c>
      <c r="V165" s="26">
        <f>IF(correlations!V198&lt;&gt;0,'Modified Weights'!V$7,0)</f>
        <v>0.14367186460137429</v>
      </c>
      <c r="W165" s="26">
        <f>IF(correlations!W198&lt;&gt;0,'Modified Weights'!W$7,0)</f>
        <v>0.24072770522228643</v>
      </c>
      <c r="X165" s="26">
        <f>IF(correlations!X198&lt;&gt;0,'Modified Weights'!X$7,0)</f>
        <v>0.44902524381160436</v>
      </c>
      <c r="Y165" s="26">
        <f>IF(correlations!Y198&lt;&gt;0,'Modified Weights'!Y$7,0)</f>
        <v>0.42322462884387124</v>
      </c>
      <c r="Z165" s="26">
        <f>IF(correlations!Z198&lt;&gt;0,'Modified Weights'!Z$7,0)</f>
        <v>0.27967705678590876</v>
      </c>
      <c r="AA165" s="26"/>
      <c r="AB165" s="60">
        <f t="shared" ca="1" si="77"/>
        <v>0.50346380311919336</v>
      </c>
      <c r="AC165" s="60">
        <f t="shared" ca="1" si="88"/>
        <v>0.45269988807052164</v>
      </c>
      <c r="AD165" s="60">
        <f t="shared" ca="1" si="89"/>
        <v>0.46945340436407673</v>
      </c>
      <c r="AE165" s="60">
        <f t="shared" ca="1" si="90"/>
        <v>0.49026492714171532</v>
      </c>
      <c r="AF165" s="60">
        <f t="shared" ca="1" si="91"/>
        <v>0.42080811786405981</v>
      </c>
      <c r="AG165" s="60">
        <f t="shared" ca="1" si="92"/>
        <v>0.4718430442088406</v>
      </c>
      <c r="AH165" s="60">
        <f t="shared" ca="1" si="93"/>
        <v>0.33450192284123215</v>
      </c>
      <c r="AI165" s="60">
        <f t="shared" ca="1" si="94"/>
        <v>0.28083006524816317</v>
      </c>
      <c r="AJ165" s="60">
        <f t="shared" ca="1" si="95"/>
        <v>0.39756284029048572</v>
      </c>
      <c r="AK165" s="60">
        <f t="shared" ca="1" si="96"/>
        <v>0.26341533087615127</v>
      </c>
      <c r="AL165" s="60">
        <f t="shared" ca="1" si="97"/>
        <v>0.26824226038324744</v>
      </c>
      <c r="AM165" s="60">
        <f t="shared" ca="1" si="98"/>
        <v>0.28465711357529555</v>
      </c>
      <c r="AN165" s="60">
        <f t="shared" ca="1" si="99"/>
        <v>0.27333460431004458</v>
      </c>
      <c r="AO165" s="60">
        <f t="shared" ca="1" si="100"/>
        <v>0.52131134460272566</v>
      </c>
      <c r="AP165" s="60">
        <f t="shared" ca="1" si="101"/>
        <v>0.32459490801348401</v>
      </c>
      <c r="AQ165" s="60">
        <f t="shared" ca="1" si="102"/>
        <v>0.43323241916537053</v>
      </c>
      <c r="AR165" s="60">
        <f t="shared" ca="1" si="79"/>
        <v>0.47308450356168347</v>
      </c>
      <c r="AS165" s="60">
        <f t="shared" ca="1" si="80"/>
        <v>0.42714720572805887</v>
      </c>
      <c r="AT165" s="60">
        <f t="shared" ca="1" si="81"/>
        <v>0.47804438366168833</v>
      </c>
      <c r="AU165" s="60">
        <f t="shared" ca="1" si="82"/>
        <v>0.40524106158675027</v>
      </c>
      <c r="AV165" s="60">
        <f t="shared" ca="1" si="83"/>
        <v>0.15425432831646557</v>
      </c>
      <c r="AW165" s="60">
        <f t="shared" ca="1" si="84"/>
        <v>0.34615986550010625</v>
      </c>
      <c r="AX165" s="60">
        <f t="shared" ca="1" si="85"/>
        <v>0.51799611093049447</v>
      </c>
      <c r="AY165" s="60">
        <f t="shared" ca="1" si="86"/>
        <v>0.54419492016932713</v>
      </c>
      <c r="AZ165" s="60">
        <f t="shared" ca="1" si="87"/>
        <v>0.36988198580229503</v>
      </c>
      <c r="BA165" s="60"/>
      <c r="BB165" s="60"/>
      <c r="BC165" s="60"/>
      <c r="BD165" s="60"/>
      <c r="BE165" s="60"/>
      <c r="BF165" s="60"/>
      <c r="BG165" s="60"/>
      <c r="BH165" s="60"/>
      <c r="BI165" s="60"/>
      <c r="BJ165" s="60"/>
      <c r="BK165" s="60"/>
      <c r="BL165" s="60"/>
      <c r="BM165" s="60"/>
      <c r="BN165" s="60"/>
      <c r="BO165" s="60"/>
      <c r="BP165" s="60"/>
      <c r="BQ165" s="60"/>
      <c r="BR165" s="60"/>
      <c r="BS165" s="60"/>
      <c r="BT165" s="60"/>
      <c r="BU165" s="60"/>
      <c r="BV165" s="60"/>
      <c r="BW165" s="60"/>
      <c r="BX165" s="60"/>
    </row>
    <row r="166" spans="1:76">
      <c r="A166" s="1" t="str">
        <f t="shared" si="106"/>
        <v>272: Batman Begins (2005)</v>
      </c>
      <c r="B166" s="26">
        <f>IF(correlations!B199&lt;&gt;0,'Modified Weights'!B$3,0)</f>
        <v>0.55108883721563151</v>
      </c>
      <c r="C166" s="26">
        <f>IF(correlations!C199&lt;&gt;0,'Modified Weights'!C$3,0)</f>
        <v>0.56244873874488854</v>
      </c>
      <c r="D166" s="26">
        <f>IF(correlations!D199&lt;&gt;0,'Modified Weights'!D$3,0)</f>
        <v>0.66716825348801723</v>
      </c>
      <c r="E166" s="26">
        <f>IF(correlations!E199&lt;&gt;0,'Modified Weights'!E$3,0)</f>
        <v>0.51761980439715483</v>
      </c>
      <c r="F166" s="26">
        <f>IF(correlations!F199&lt;&gt;0,'Modified Weights'!F$3,0)</f>
        <v>0</v>
      </c>
      <c r="G166" s="26">
        <f>IF(correlations!G199&lt;&gt;0,'Modified Weights'!G$3,0)</f>
        <v>0.53906585139435703</v>
      </c>
      <c r="H166" s="26">
        <f>IF(correlations!H199&lt;&gt;0,'Modified Weights'!H$3,0)</f>
        <v>0.46291004988627577</v>
      </c>
      <c r="I166" s="26">
        <f>IF(correlations!I199&lt;&gt;0,'Modified Weights'!I$3,0)</f>
        <v>0.38334847991865839</v>
      </c>
      <c r="J166" s="26">
        <f>IF(correlations!J199&lt;&gt;0,'Modified Weights'!J$3,0)</f>
        <v>0</v>
      </c>
      <c r="K166" s="26">
        <f>IF(correlations!K199&lt;&gt;0,'Modified Weights'!K$3,0)</f>
        <v>0.31571202585390812</v>
      </c>
      <c r="L166" s="26">
        <f>IF(correlations!L199&lt;&gt;0,'Modified Weights'!L$3,0)</f>
        <v>0</v>
      </c>
      <c r="M166" s="26">
        <f>IF(correlations!M199&lt;&gt;0,'Modified Weights'!M$3,0)</f>
        <v>0.40859237613621341</v>
      </c>
      <c r="N166" s="26">
        <f>IF(correlations!N199&lt;&gt;0,'Modified Weights'!N$3,0)</f>
        <v>0.32349910970108381</v>
      </c>
      <c r="O166" s="26">
        <f>IF(correlations!O199&lt;&gt;0,'Modified Weights'!O$3,0)</f>
        <v>0</v>
      </c>
      <c r="P166" s="26">
        <f>IF(correlations!P199&lt;&gt;0,'Modified Weights'!P$3,0)</f>
        <v>0.41443820151070604</v>
      </c>
      <c r="Q166" s="26">
        <f>IF(correlations!Q199&lt;&gt;0,'Modified Weights'!Q$3,0)</f>
        <v>0.50324684492481753</v>
      </c>
      <c r="R166" s="26">
        <f>IF(correlations!R199&lt;&gt;0,'Modified Weights'!R$3,0)</f>
        <v>0.49300760515325925</v>
      </c>
      <c r="S166" s="26">
        <f>IF(correlations!S199&lt;&gt;0,'Modified Weights'!S$3,0)</f>
        <v>0.47668328054517961</v>
      </c>
      <c r="T166" s="26">
        <f>IF(correlations!T199&lt;&gt;0,'Modified Weights'!T$3,0)</f>
        <v>0.55108883721563151</v>
      </c>
      <c r="U166" s="26">
        <f>IF(correlations!U199&lt;&gt;0,'Modified Weights'!U$3,0)</f>
        <v>0.47236055541883315</v>
      </c>
      <c r="V166" s="26">
        <f>IF(correlations!V199&lt;&gt;0,'Modified Weights'!V$3,0)</f>
        <v>0</v>
      </c>
      <c r="W166" s="26">
        <f>IF(correlations!W199&lt;&gt;0,'Modified Weights'!W$3,0)</f>
        <v>0.50324684492481753</v>
      </c>
      <c r="X166" s="26">
        <f>IF(correlations!X199&lt;&gt;0,'Modified Weights'!X$3,0)</f>
        <v>0.66851595362183669</v>
      </c>
      <c r="Y166" s="26">
        <f>IF(correlations!Y199&lt;&gt;0,'Modified Weights'!Y$3,0)</f>
        <v>0.66716825348801723</v>
      </c>
      <c r="Z166" s="26">
        <f>IF(correlations!Z199&lt;&gt;0,'Modified Weights'!Z$3,0)</f>
        <v>0.43552033876932245</v>
      </c>
      <c r="AA166" s="26"/>
      <c r="AB166" s="60">
        <f t="shared" ca="1" si="77"/>
        <v>0.50346380311919336</v>
      </c>
      <c r="AC166" s="60">
        <f t="shared" ca="1" si="88"/>
        <v>0.45269988807052164</v>
      </c>
      <c r="AD166" s="60">
        <f t="shared" ca="1" si="89"/>
        <v>0.46945340436407673</v>
      </c>
      <c r="AE166" s="60">
        <f t="shared" ca="1" si="90"/>
        <v>0.49026492714171532</v>
      </c>
      <c r="AF166" s="60">
        <f t="shared" ca="1" si="91"/>
        <v>0.42080811786405981</v>
      </c>
      <c r="AG166" s="60">
        <f t="shared" ca="1" si="92"/>
        <v>0.4718430442088406</v>
      </c>
      <c r="AH166" s="60">
        <f t="shared" ca="1" si="93"/>
        <v>0.33450192284123215</v>
      </c>
      <c r="AI166" s="60">
        <f t="shared" ca="1" si="94"/>
        <v>0.28083006524816317</v>
      </c>
      <c r="AJ166" s="60">
        <f t="shared" ca="1" si="95"/>
        <v>0.39756284029048572</v>
      </c>
      <c r="AK166" s="60">
        <f t="shared" ca="1" si="96"/>
        <v>0.26341533087615127</v>
      </c>
      <c r="AL166" s="60">
        <f t="shared" ca="1" si="97"/>
        <v>0.26824226038324744</v>
      </c>
      <c r="AM166" s="60">
        <f t="shared" ca="1" si="98"/>
        <v>0.28465711357529555</v>
      </c>
      <c r="AN166" s="60">
        <f t="shared" ca="1" si="99"/>
        <v>0.27333460431004458</v>
      </c>
      <c r="AO166" s="60">
        <f t="shared" ca="1" si="100"/>
        <v>0.52131134460272566</v>
      </c>
      <c r="AP166" s="60">
        <f t="shared" ca="1" si="101"/>
        <v>0.32459490801348401</v>
      </c>
      <c r="AQ166" s="60">
        <f t="shared" ca="1" si="102"/>
        <v>0.43323241916537053</v>
      </c>
      <c r="AR166" s="60">
        <f t="shared" ca="1" si="79"/>
        <v>0.47308450356168347</v>
      </c>
      <c r="AS166" s="60">
        <f t="shared" ca="1" si="80"/>
        <v>0.42714720572805887</v>
      </c>
      <c r="AT166" s="60">
        <f t="shared" ca="1" si="81"/>
        <v>0.47804438366168833</v>
      </c>
      <c r="AU166" s="60">
        <f t="shared" ca="1" si="82"/>
        <v>0.40524106158675027</v>
      </c>
      <c r="AV166" s="60">
        <f t="shared" ca="1" si="83"/>
        <v>0.15425432831646557</v>
      </c>
      <c r="AW166" s="60">
        <f t="shared" ca="1" si="84"/>
        <v>0.34615986550010625</v>
      </c>
      <c r="AX166" s="60">
        <f t="shared" ca="1" si="85"/>
        <v>0.51799611093049447</v>
      </c>
      <c r="AY166" s="60">
        <f t="shared" ca="1" si="86"/>
        <v>0.54419492016932713</v>
      </c>
      <c r="AZ166" s="60">
        <f t="shared" ca="1" si="87"/>
        <v>0.36988198580229503</v>
      </c>
      <c r="BA166" s="60"/>
      <c r="BB166" s="60"/>
      <c r="BC166" s="60"/>
      <c r="BD166" s="60"/>
      <c r="BE166" s="60"/>
      <c r="BF166" s="60"/>
      <c r="BG166" s="60"/>
      <c r="BH166" s="60"/>
      <c r="BI166" s="60"/>
      <c r="BJ166" s="60"/>
      <c r="BK166" s="60"/>
      <c r="BL166" s="60"/>
      <c r="BM166" s="60"/>
      <c r="BN166" s="60"/>
      <c r="BO166" s="60"/>
      <c r="BP166" s="60"/>
      <c r="BQ166" s="60"/>
      <c r="BR166" s="60"/>
      <c r="BS166" s="60"/>
      <c r="BT166" s="60"/>
      <c r="BU166" s="60"/>
      <c r="BV166" s="60"/>
      <c r="BW166" s="60"/>
      <c r="BX166" s="60"/>
    </row>
    <row r="167" spans="1:76">
      <c r="A167" s="1" t="str">
        <f t="shared" si="106"/>
        <v>272: Batman Begins (2005)</v>
      </c>
      <c r="B167" s="26">
        <f>IF(correlations!B200&lt;&gt;0,'Modified Weights'!B$4,0)</f>
        <v>0.51761980439715483</v>
      </c>
      <c r="C167" s="26">
        <f>IF(correlations!C200&lt;&gt;0,'Modified Weights'!C$4,0)</f>
        <v>0</v>
      </c>
      <c r="D167" s="26">
        <f>IF(correlations!D200&lt;&gt;0,'Modified Weights'!D$4,0)</f>
        <v>0.47097212266638172</v>
      </c>
      <c r="E167" s="26">
        <f>IF(correlations!E200&lt;&gt;0,'Modified Weights'!E$4,0)</f>
        <v>0</v>
      </c>
      <c r="F167" s="26">
        <f>IF(correlations!F200&lt;&gt;0,'Modified Weights'!F$4,0)</f>
        <v>0.46411014776485626</v>
      </c>
      <c r="G167" s="26">
        <f>IF(correlations!G200&lt;&gt;0,'Modified Weights'!G$4,0)</f>
        <v>0.48053660218278615</v>
      </c>
      <c r="H167" s="26">
        <f>IF(correlations!H200&lt;&gt;0,'Modified Weights'!H$4,0)</f>
        <v>0.40027450425381639</v>
      </c>
      <c r="I167" s="26">
        <f>IF(correlations!I200&lt;&gt;0,'Modified Weights'!I$4,0)</f>
        <v>0.31257295249758305</v>
      </c>
      <c r="J167" s="26">
        <f>IF(correlations!J200&lt;&gt;0,'Modified Weights'!J$4,0)</f>
        <v>0.47549485227568483</v>
      </c>
      <c r="K167" s="26">
        <f>IF(correlations!K200&lt;&gt;0,'Modified Weights'!K$4,0)</f>
        <v>0.26365446983714974</v>
      </c>
      <c r="L167" s="26">
        <f>IF(correlations!L200&lt;&gt;0,'Modified Weights'!L$4,0)</f>
        <v>0.28275572409412869</v>
      </c>
      <c r="M167" s="26">
        <f>IF(correlations!M200&lt;&gt;0,'Modified Weights'!M$4,0)</f>
        <v>0.28040224837668803</v>
      </c>
      <c r="N167" s="26">
        <f>IF(correlations!N200&lt;&gt;0,'Modified Weights'!N$4,0)</f>
        <v>0.31010409033155772</v>
      </c>
      <c r="O167" s="26">
        <f>IF(correlations!O200&lt;&gt;0,'Modified Weights'!O$4,0)</f>
        <v>0.56244873874488854</v>
      </c>
      <c r="P167" s="26">
        <f>IF(correlations!P200&lt;&gt;0,'Modified Weights'!P$4,0)</f>
        <v>0</v>
      </c>
      <c r="Q167" s="26">
        <f>IF(correlations!Q200&lt;&gt;0,'Modified Weights'!Q$4,0)</f>
        <v>0</v>
      </c>
      <c r="R167" s="26">
        <f>IF(correlations!R200&lt;&gt;0,'Modified Weights'!R$4,0)</f>
        <v>0.47097212266638172</v>
      </c>
      <c r="S167" s="26">
        <f>IF(correlations!S200&lt;&gt;0,'Modified Weights'!S$4,0)</f>
        <v>0.44902524381160436</v>
      </c>
      <c r="T167" s="26">
        <f>IF(correlations!T200&lt;&gt;0,'Modified Weights'!T$4,0)</f>
        <v>0.52599044278760332</v>
      </c>
      <c r="U167" s="26">
        <f>IF(correlations!U200&lt;&gt;0,'Modified Weights'!U$4,0)</f>
        <v>0.43899155441463594</v>
      </c>
      <c r="V167" s="26">
        <f>IF(correlations!V200&lt;&gt;0,'Modified Weights'!V$4,0)</f>
        <v>0.17808764796017454</v>
      </c>
      <c r="W167" s="26">
        <f>IF(correlations!W200&lt;&gt;0,'Modified Weights'!W$4,0)</f>
        <v>0.40859237613621341</v>
      </c>
      <c r="X167" s="26">
        <f>IF(correlations!X200&lt;&gt;0,'Modified Weights'!X$4,0)</f>
        <v>0.54219187817609293</v>
      </c>
      <c r="Y167" s="26">
        <f>IF(correlations!Y200&lt;&gt;0,'Modified Weights'!Y$4,0)</f>
        <v>0.54219187817609293</v>
      </c>
      <c r="Z167" s="26">
        <f>IF(correlations!Z200&lt;&gt;0,'Modified Weights'!Z$4,0)</f>
        <v>0.39006674934025765</v>
      </c>
      <c r="AA167" s="26"/>
      <c r="AB167" s="60">
        <f t="shared" ca="1" si="77"/>
        <v>0.50346380311919336</v>
      </c>
      <c r="AC167" s="60">
        <f t="shared" ca="1" si="88"/>
        <v>0.45269988807052164</v>
      </c>
      <c r="AD167" s="60">
        <f t="shared" ca="1" si="89"/>
        <v>0.46945340436407673</v>
      </c>
      <c r="AE167" s="60">
        <f t="shared" ca="1" si="90"/>
        <v>0.49026492714171532</v>
      </c>
      <c r="AF167" s="60">
        <f t="shared" ca="1" si="91"/>
        <v>0.42080811786405981</v>
      </c>
      <c r="AG167" s="60">
        <f t="shared" ca="1" si="92"/>
        <v>0.4718430442088406</v>
      </c>
      <c r="AH167" s="60">
        <f t="shared" ca="1" si="93"/>
        <v>0.33450192284123215</v>
      </c>
      <c r="AI167" s="60">
        <f t="shared" ca="1" si="94"/>
        <v>0.28083006524816317</v>
      </c>
      <c r="AJ167" s="60">
        <f t="shared" ca="1" si="95"/>
        <v>0.39756284029048572</v>
      </c>
      <c r="AK167" s="60">
        <f t="shared" ca="1" si="96"/>
        <v>0.26341533087615127</v>
      </c>
      <c r="AL167" s="60">
        <f t="shared" ca="1" si="97"/>
        <v>0.26824226038324744</v>
      </c>
      <c r="AM167" s="60">
        <f t="shared" ca="1" si="98"/>
        <v>0.28465711357529555</v>
      </c>
      <c r="AN167" s="60">
        <f t="shared" ca="1" si="99"/>
        <v>0.27333460431004458</v>
      </c>
      <c r="AO167" s="60">
        <f t="shared" ca="1" si="100"/>
        <v>0.52131134460272566</v>
      </c>
      <c r="AP167" s="60">
        <f t="shared" ca="1" si="101"/>
        <v>0.32459490801348401</v>
      </c>
      <c r="AQ167" s="60">
        <f t="shared" ca="1" si="102"/>
        <v>0.43323241916537053</v>
      </c>
      <c r="AR167" s="60">
        <f t="shared" ca="1" si="79"/>
        <v>0.47308450356168347</v>
      </c>
      <c r="AS167" s="60">
        <f t="shared" ca="1" si="80"/>
        <v>0.42714720572805887</v>
      </c>
      <c r="AT167" s="60">
        <f t="shared" ca="1" si="81"/>
        <v>0.47804438366168833</v>
      </c>
      <c r="AU167" s="60">
        <f t="shared" ca="1" si="82"/>
        <v>0.40524106158675027</v>
      </c>
      <c r="AV167" s="60">
        <f t="shared" ca="1" si="83"/>
        <v>0.15425432831646557</v>
      </c>
      <c r="AW167" s="60">
        <f t="shared" ca="1" si="84"/>
        <v>0.34615986550010625</v>
      </c>
      <c r="AX167" s="60">
        <f t="shared" ca="1" si="85"/>
        <v>0.51799611093049447</v>
      </c>
      <c r="AY167" s="60">
        <f t="shared" ca="1" si="86"/>
        <v>0.54419492016932713</v>
      </c>
      <c r="AZ167" s="60">
        <f t="shared" ca="1" si="87"/>
        <v>0.36988198580229503</v>
      </c>
      <c r="BA167" s="60"/>
      <c r="BB167" s="60"/>
      <c r="BC167" s="60"/>
      <c r="BD167" s="60"/>
      <c r="BE167" s="60"/>
      <c r="BF167" s="60"/>
      <c r="BG167" s="60"/>
      <c r="BH167" s="60"/>
      <c r="BI167" s="60"/>
      <c r="BJ167" s="60"/>
      <c r="BK167" s="60"/>
      <c r="BL167" s="60"/>
      <c r="BM167" s="60"/>
      <c r="BN167" s="60"/>
      <c r="BO167" s="60"/>
      <c r="BP167" s="60"/>
      <c r="BQ167" s="60"/>
      <c r="BR167" s="60"/>
      <c r="BS167" s="60"/>
      <c r="BT167" s="60"/>
      <c r="BU167" s="60"/>
      <c r="BV167" s="60"/>
      <c r="BW167" s="60"/>
      <c r="BX167" s="60"/>
    </row>
    <row r="168" spans="1:76">
      <c r="A168" s="21" t="s">
        <v>31</v>
      </c>
      <c r="B168" s="26">
        <f>IF(correlations!B201&lt;&gt;0,'Modified Weights'!B$5,0)</f>
        <v>0</v>
      </c>
      <c r="C168" s="26">
        <f>IF(correlations!C201&lt;&gt;0,'Modified Weights'!C$5,0)</f>
        <v>0</v>
      </c>
      <c r="D168" s="26">
        <f>IF(correlations!D201&lt;&gt;0,'Modified Weights'!D$5,0)</f>
        <v>0.46833329437099369</v>
      </c>
      <c r="E168" s="26">
        <f>IF(correlations!E201&lt;&gt;0,'Modified Weights'!E$5,0)</f>
        <v>0</v>
      </c>
      <c r="F168" s="26">
        <f>IF(correlations!F201&lt;&gt;0,'Modified Weights'!F$5,0)</f>
        <v>0.43899155441463594</v>
      </c>
      <c r="G168" s="26">
        <f>IF(correlations!G201&lt;&gt;0,'Modified Weights'!G$5,0)</f>
        <v>0</v>
      </c>
      <c r="H168" s="26">
        <f>IF(correlations!H201&lt;&gt;0,'Modified Weights'!H$5,0)</f>
        <v>0</v>
      </c>
      <c r="I168" s="26">
        <f>IF(correlations!I201&lt;&gt;0,'Modified Weights'!I$5,0)</f>
        <v>0</v>
      </c>
      <c r="J168" s="26">
        <f>IF(correlations!J201&lt;&gt;0,'Modified Weights'!J$5,0)</f>
        <v>0.38713264586848378</v>
      </c>
      <c r="K168" s="26">
        <f>IF(correlations!K201&lt;&gt;0,'Modified Weights'!K$5,0)</f>
        <v>0</v>
      </c>
      <c r="L168" s="26">
        <f>IF(correlations!L201&lt;&gt;0,'Modified Weights'!L$5,0)</f>
        <v>0.27833468677407003</v>
      </c>
      <c r="M168" s="26">
        <f>IF(correlations!M201&lt;&gt;0,'Modified Weights'!M$5,0)</f>
        <v>0</v>
      </c>
      <c r="N168" s="26">
        <f>IF(correlations!N201&lt;&gt;0,'Modified Weights'!N$5,0)</f>
        <v>0.290591240789001</v>
      </c>
      <c r="O168" s="26">
        <f>IF(correlations!O201&lt;&gt;0,'Modified Weights'!O$5,0)</f>
        <v>0.53906585139435703</v>
      </c>
      <c r="P168" s="26">
        <f>IF(correlations!P201&lt;&gt;0,'Modified Weights'!P$5,0)</f>
        <v>0.29682614716644024</v>
      </c>
      <c r="Q168" s="26">
        <f>IF(correlations!Q201&lt;&gt;0,'Modified Weights'!Q$5,0)</f>
        <v>0</v>
      </c>
      <c r="R168" s="26">
        <f>IF(correlations!R201&lt;&gt;0,'Modified Weights'!R$5,0)</f>
        <v>0</v>
      </c>
      <c r="S168" s="26">
        <f>IF(correlations!S201&lt;&gt;0,'Modified Weights'!S$5,0)</f>
        <v>0</v>
      </c>
      <c r="T168" s="26">
        <f>IF(correlations!T201&lt;&gt;0,'Modified Weights'!T$5,0)</f>
        <v>0</v>
      </c>
      <c r="U168" s="26">
        <f>IF(correlations!U201&lt;&gt;0,'Modified Weights'!U$5,0)</f>
        <v>0.40380887559327872</v>
      </c>
      <c r="V168" s="26">
        <f>IF(correlations!V201&lt;&gt;0,'Modified Weights'!V$5,0)</f>
        <v>0.14924669844661778</v>
      </c>
      <c r="W168" s="26">
        <f>IF(correlations!W201&lt;&gt;0,'Modified Weights'!W$5,0)</f>
        <v>0.31571202585390812</v>
      </c>
      <c r="X168" s="26">
        <f>IF(correlations!X201&lt;&gt;0,'Modified Weights'!X$5,0)</f>
        <v>0</v>
      </c>
      <c r="Y168" s="26">
        <f>IF(correlations!Y201&lt;&gt;0,'Modified Weights'!Y$5,0)</f>
        <v>0</v>
      </c>
      <c r="Z168" s="26">
        <f>IF(correlations!Z201&lt;&gt;0,'Modified Weights'!Z$5,0)</f>
        <v>0.37985626502293046</v>
      </c>
      <c r="AA168" s="26"/>
      <c r="AB168" s="60">
        <f t="shared" ca="1" si="77"/>
        <v>0.5078494029484163</v>
      </c>
      <c r="AC168" s="60">
        <f t="shared" ca="1" si="88"/>
        <v>0.46929252707753355</v>
      </c>
      <c r="AD168" s="60">
        <f t="shared" ca="1" si="89"/>
        <v>0.46945340436407673</v>
      </c>
      <c r="AE168" s="60">
        <f t="shared" ca="1" si="90"/>
        <v>0.27120778384665123</v>
      </c>
      <c r="AF168" s="60">
        <f t="shared" ca="1" si="91"/>
        <v>0.43198315040028373</v>
      </c>
      <c r="AG168" s="60">
        <f t="shared" ca="1" si="92"/>
        <v>0.50980122678857165</v>
      </c>
      <c r="AH168" s="60">
        <f t="shared" ca="1" si="93"/>
        <v>0.4315922770700461</v>
      </c>
      <c r="AI168" s="60">
        <f t="shared" ca="1" si="94"/>
        <v>0.38334847991865839</v>
      </c>
      <c r="AJ168" s="60">
        <f t="shared" ca="1" si="95"/>
        <v>0.40756126453145836</v>
      </c>
      <c r="AK168" s="60">
        <f t="shared" ca="1" si="96"/>
        <v>0.2896832478455289</v>
      </c>
      <c r="AL168" s="60">
        <f t="shared" ca="1" si="97"/>
        <v>0.29122112112192727</v>
      </c>
      <c r="AM168" s="60">
        <f t="shared" ca="1" si="98"/>
        <v>0.31384109613025635</v>
      </c>
      <c r="AN168" s="60">
        <f t="shared" ca="1" si="99"/>
        <v>0.30034766556027936</v>
      </c>
      <c r="AO168" s="60">
        <f t="shared" ca="1" si="100"/>
        <v>0.52574997130063339</v>
      </c>
      <c r="AP168" s="60">
        <f t="shared" ca="1" si="101"/>
        <v>0.35563217433857314</v>
      </c>
      <c r="AQ168" s="60">
        <f t="shared" ca="1" si="102"/>
        <v>0.43323241916537053</v>
      </c>
      <c r="AR168" s="60">
        <f t="shared" ca="1" si="79"/>
        <v>0.44608117537777742</v>
      </c>
      <c r="AS168" s="60">
        <f t="shared" ca="1" si="80"/>
        <v>0.36665973045986866</v>
      </c>
      <c r="AT168" s="60">
        <f t="shared" ca="1" si="81"/>
        <v>0.49362938519883787</v>
      </c>
      <c r="AU168" s="60">
        <f t="shared" ca="1" si="82"/>
        <v>0.43838699514224927</v>
      </c>
      <c r="AV168" s="60">
        <f t="shared" ca="1" si="83"/>
        <v>0.19942078685614387</v>
      </c>
      <c r="AW168" s="60">
        <f t="shared" ca="1" si="84"/>
        <v>0.34615986550010625</v>
      </c>
      <c r="AX168" s="60">
        <f t="shared" ca="1" si="85"/>
        <v>0.55532720488777965</v>
      </c>
      <c r="AY168" s="60">
        <f t="shared" ca="1" si="86"/>
        <v>0.47650888492827348</v>
      </c>
      <c r="AZ168" s="60">
        <f t="shared" ca="1" si="87"/>
        <v>0.3949267878615505</v>
      </c>
      <c r="BA168" s="60"/>
      <c r="BB168" s="60"/>
      <c r="BC168" s="60"/>
      <c r="BD168" s="60"/>
      <c r="BE168" s="60"/>
      <c r="BF168" s="60"/>
      <c r="BG168" s="60"/>
      <c r="BH168" s="60"/>
      <c r="BI168" s="60"/>
      <c r="BJ168" s="60"/>
      <c r="BK168" s="60"/>
      <c r="BL168" s="60"/>
      <c r="BM168" s="60"/>
      <c r="BN168" s="60"/>
      <c r="BO168" s="60"/>
      <c r="BP168" s="60"/>
      <c r="BQ168" s="60"/>
      <c r="BR168" s="60"/>
      <c r="BS168" s="60"/>
      <c r="BT168" s="60"/>
      <c r="BU168" s="60"/>
      <c r="BV168" s="60"/>
      <c r="BW168" s="60"/>
      <c r="BX168" s="60"/>
    </row>
    <row r="169" spans="1:76">
      <c r="A169" s="1" t="str">
        <f t="shared" ref="A169:A172" si="107">A168</f>
        <v>274: The Silence of the Lambs (1991)</v>
      </c>
      <c r="B169" s="26">
        <f>IF(correlations!B202&lt;&gt;0,'Modified Weights'!B$6,0)</f>
        <v>0</v>
      </c>
      <c r="C169" s="26">
        <f>IF(correlations!C202&lt;&gt;0,'Modified Weights'!C$6,0)</f>
        <v>0.41443820151070604</v>
      </c>
      <c r="D169" s="26">
        <f>IF(correlations!D202&lt;&gt;0,'Modified Weights'!D$6,0)</f>
        <v>0.37322578372742299</v>
      </c>
      <c r="E169" s="26">
        <f>IF(correlations!E202&lt;&gt;0,'Modified Weights'!E$6,0)</f>
        <v>0.28275572409412869</v>
      </c>
      <c r="F169" s="26">
        <f>IF(correlations!F202&lt;&gt;0,'Modified Weights'!F$6,0)</f>
        <v>0.40027450425381639</v>
      </c>
      <c r="G169" s="26">
        <f>IF(correlations!G202&lt;&gt;0,'Modified Weights'!G$6,0)</f>
        <v>0</v>
      </c>
      <c r="H169" s="26">
        <f>IF(correlations!H202&lt;&gt;0,'Modified Weights'!H$6,0)</f>
        <v>0</v>
      </c>
      <c r="I169" s="26">
        <f>IF(correlations!I202&lt;&gt;0,'Modified Weights'!I$6,0)</f>
        <v>0</v>
      </c>
      <c r="J169" s="26">
        <f>IF(correlations!J202&lt;&gt;0,'Modified Weights'!J$6,0)</f>
        <v>0</v>
      </c>
      <c r="K169" s="26">
        <f>IF(correlations!K202&lt;&gt;0,'Modified Weights'!K$6,0)</f>
        <v>0</v>
      </c>
      <c r="L169" s="26">
        <f>IF(correlations!L202&lt;&gt;0,'Modified Weights'!L$6,0)</f>
        <v>0</v>
      </c>
      <c r="M169" s="26">
        <f>IF(correlations!M202&lt;&gt;0,'Modified Weights'!M$6,0)</f>
        <v>0.25252866387786765</v>
      </c>
      <c r="N169" s="26">
        <f>IF(correlations!N202&lt;&gt;0,'Modified Weights'!N$6,0)</f>
        <v>0</v>
      </c>
      <c r="O169" s="26">
        <f>IF(correlations!O202&lt;&gt;0,'Modified Weights'!O$6,0)</f>
        <v>0.52599044278760332</v>
      </c>
      <c r="P169" s="26">
        <f>IF(correlations!P202&lt;&gt;0,'Modified Weights'!P$6,0)</f>
        <v>0</v>
      </c>
      <c r="Q169" s="26">
        <f>IF(correlations!Q202&lt;&gt;0,'Modified Weights'!Q$6,0)</f>
        <v>0.42322462884387124</v>
      </c>
      <c r="R169" s="26">
        <f>IF(correlations!R202&lt;&gt;0,'Modified Weights'!R$6,0)</f>
        <v>0</v>
      </c>
      <c r="S169" s="26">
        <f>IF(correlations!S202&lt;&gt;0,'Modified Weights'!S$6,0)</f>
        <v>0.37267558897264119</v>
      </c>
      <c r="T169" s="26">
        <f>IF(correlations!T202&lt;&gt;0,'Modified Weights'!T$6,0)</f>
        <v>0</v>
      </c>
      <c r="U169" s="26">
        <f>IF(correlations!U202&lt;&gt;0,'Modified Weights'!U$6,0)</f>
        <v>0</v>
      </c>
      <c r="V169" s="26">
        <f>IF(correlations!V202&lt;&gt;0,'Modified Weights'!V$6,0)</f>
        <v>0</v>
      </c>
      <c r="W169" s="26">
        <f>IF(correlations!W202&lt;&gt;0,'Modified Weights'!W$6,0)</f>
        <v>0.26252037536330569</v>
      </c>
      <c r="X169" s="26">
        <f>IF(correlations!X202&lt;&gt;0,'Modified Weights'!X$6,0)</f>
        <v>0.45527378286540937</v>
      </c>
      <c r="Y169" s="26">
        <f>IF(correlations!Y202&lt;&gt;0,'Modified Weights'!Y$6,0)</f>
        <v>0.46411014776485626</v>
      </c>
      <c r="Z169" s="26">
        <f>IF(correlations!Z202&lt;&gt;0,'Modified Weights'!Z$6,0)</f>
        <v>0.37426379831369133</v>
      </c>
      <c r="AA169" s="26"/>
      <c r="AB169" s="60">
        <f t="shared" ca="1" si="77"/>
        <v>0.5078494029484163</v>
      </c>
      <c r="AC169" s="60">
        <f t="shared" ca="1" si="88"/>
        <v>0.46929252707753355</v>
      </c>
      <c r="AD169" s="60">
        <f t="shared" ca="1" si="89"/>
        <v>0.46945340436407673</v>
      </c>
      <c r="AE169" s="60">
        <f t="shared" ca="1" si="90"/>
        <v>0.27120778384665123</v>
      </c>
      <c r="AF169" s="60">
        <f t="shared" ca="1" si="91"/>
        <v>0.43198315040028373</v>
      </c>
      <c r="AG169" s="60">
        <f t="shared" ca="1" si="92"/>
        <v>0.50980122678857165</v>
      </c>
      <c r="AH169" s="60">
        <f t="shared" ca="1" si="93"/>
        <v>0.4315922770700461</v>
      </c>
      <c r="AI169" s="60">
        <f t="shared" ca="1" si="94"/>
        <v>0.38334847991865839</v>
      </c>
      <c r="AJ169" s="60">
        <f t="shared" ca="1" si="95"/>
        <v>0.40756126453145836</v>
      </c>
      <c r="AK169" s="60">
        <f t="shared" ca="1" si="96"/>
        <v>0.2896832478455289</v>
      </c>
      <c r="AL169" s="60">
        <f t="shared" ca="1" si="97"/>
        <v>0.29122112112192727</v>
      </c>
      <c r="AM169" s="60">
        <f t="shared" ca="1" si="98"/>
        <v>0.31384109613025635</v>
      </c>
      <c r="AN169" s="60">
        <f t="shared" ca="1" si="99"/>
        <v>0.30034766556027936</v>
      </c>
      <c r="AO169" s="60">
        <f t="shared" ca="1" si="100"/>
        <v>0.52574997130063339</v>
      </c>
      <c r="AP169" s="60">
        <f t="shared" ca="1" si="101"/>
        <v>0.35563217433857314</v>
      </c>
      <c r="AQ169" s="60">
        <f t="shared" ca="1" si="102"/>
        <v>0.43323241916537053</v>
      </c>
      <c r="AR169" s="60">
        <f t="shared" ca="1" si="79"/>
        <v>0.44608117537777742</v>
      </c>
      <c r="AS169" s="60">
        <f t="shared" ca="1" si="80"/>
        <v>0.36665973045986866</v>
      </c>
      <c r="AT169" s="60">
        <f t="shared" ca="1" si="81"/>
        <v>0.49362938519883787</v>
      </c>
      <c r="AU169" s="60">
        <f t="shared" ca="1" si="82"/>
        <v>0.43838699514224927</v>
      </c>
      <c r="AV169" s="60">
        <f t="shared" ca="1" si="83"/>
        <v>0.19942078685614387</v>
      </c>
      <c r="AW169" s="60">
        <f t="shared" ca="1" si="84"/>
        <v>0.34615986550010625</v>
      </c>
      <c r="AX169" s="60">
        <f t="shared" ca="1" si="85"/>
        <v>0.55532720488777965</v>
      </c>
      <c r="AY169" s="60">
        <f t="shared" ca="1" si="86"/>
        <v>0.47650888492827348</v>
      </c>
      <c r="AZ169" s="60">
        <f t="shared" ca="1" si="87"/>
        <v>0.3949267878615505</v>
      </c>
      <c r="BA169" s="60"/>
      <c r="BB169" s="60"/>
      <c r="BC169" s="60"/>
      <c r="BD169" s="60"/>
      <c r="BE169" s="60"/>
      <c r="BF169" s="60"/>
      <c r="BG169" s="60"/>
      <c r="BH169" s="60"/>
      <c r="BI169" s="60"/>
      <c r="BJ169" s="60"/>
      <c r="BK169" s="60"/>
      <c r="BL169" s="60"/>
      <c r="BM169" s="60"/>
      <c r="BN169" s="60"/>
      <c r="BO169" s="60"/>
      <c r="BP169" s="60"/>
      <c r="BQ169" s="60"/>
      <c r="BR169" s="60"/>
      <c r="BS169" s="60"/>
      <c r="BT169" s="60"/>
      <c r="BU169" s="60"/>
      <c r="BV169" s="60"/>
      <c r="BW169" s="60"/>
      <c r="BX169" s="60"/>
    </row>
    <row r="170" spans="1:76">
      <c r="A170" s="1" t="str">
        <f t="shared" si="107"/>
        <v>274: The Silence of the Lambs (1991)</v>
      </c>
      <c r="B170" s="26">
        <f>IF(correlations!B203&lt;&gt;0,'Modified Weights'!B$7,0)</f>
        <v>0.46460996868120108</v>
      </c>
      <c r="C170" s="26">
        <f>IF(correlations!C203&lt;&gt;0,'Modified Weights'!C$7,0)</f>
        <v>0.41167618541813644</v>
      </c>
      <c r="D170" s="26">
        <f>IF(correlations!D203&lt;&gt;0,'Modified Weights'!D$7,0)</f>
        <v>0.36756756756756787</v>
      </c>
      <c r="E170" s="26">
        <f>IF(correlations!E203&lt;&gt;0,'Modified Weights'!E$7,0)</f>
        <v>0.25965984359917371</v>
      </c>
      <c r="F170" s="26">
        <f>IF(correlations!F203&lt;&gt;0,'Modified Weights'!F$7,0)</f>
        <v>0.37985626502293046</v>
      </c>
      <c r="G170" s="26">
        <f>IF(correlations!G203&lt;&gt;0,'Modified Weights'!G$7,0)</f>
        <v>0</v>
      </c>
      <c r="H170" s="26">
        <f>IF(correlations!H203&lt;&gt;0,'Modified Weights'!H$7,0)</f>
        <v>0</v>
      </c>
      <c r="I170" s="26">
        <f>IF(correlations!I203&lt;&gt;0,'Modified Weights'!I$7,0)</f>
        <v>0</v>
      </c>
      <c r="J170" s="26">
        <f>IF(correlations!J203&lt;&gt;0,'Modified Weights'!J$7,0)</f>
        <v>0.36005629545020651</v>
      </c>
      <c r="K170" s="26">
        <f>IF(correlations!K203&lt;&gt;0,'Modified Weights'!K$7,0)</f>
        <v>0</v>
      </c>
      <c r="L170" s="26">
        <f>IF(correlations!L203&lt;&gt;0,'Modified Weights'!L$7,0)</f>
        <v>0</v>
      </c>
      <c r="M170" s="26">
        <f>IF(correlations!M203&lt;&gt;0,'Modified Weights'!M$7,0)</f>
        <v>0</v>
      </c>
      <c r="N170" s="26">
        <f>IF(correlations!N203&lt;&gt;0,'Modified Weights'!N$7,0)</f>
        <v>0</v>
      </c>
      <c r="O170" s="26">
        <f>IF(correlations!O203&lt;&gt;0,'Modified Weights'!O$7,0)</f>
        <v>0.47549485227568483</v>
      </c>
      <c r="P170" s="26">
        <f>IF(correlations!P203&lt;&gt;0,'Modified Weights'!P$7,0)</f>
        <v>0</v>
      </c>
      <c r="Q170" s="26">
        <f>IF(correlations!Q203&lt;&gt;0,'Modified Weights'!Q$7,0)</f>
        <v>0.37322578372742299</v>
      </c>
      <c r="R170" s="26">
        <f>IF(correlations!R203&lt;&gt;0,'Modified Weights'!R$7,0)</f>
        <v>0.37426379831369133</v>
      </c>
      <c r="S170" s="26">
        <f>IF(correlations!S203&lt;&gt;0,'Modified Weights'!S$7,0)</f>
        <v>0.36064387194709613</v>
      </c>
      <c r="T170" s="26">
        <f>IF(correlations!T203&lt;&gt;0,'Modified Weights'!T$7,0)</f>
        <v>0.40380887559327872</v>
      </c>
      <c r="U170" s="26">
        <f>IF(correlations!U203&lt;&gt;0,'Modified Weights'!U$7,0)</f>
        <v>0</v>
      </c>
      <c r="V170" s="26">
        <f>IF(correlations!V203&lt;&gt;0,'Modified Weights'!V$7,0)</f>
        <v>0</v>
      </c>
      <c r="W170" s="26">
        <f>IF(correlations!W203&lt;&gt;0,'Modified Weights'!W$7,0)</f>
        <v>0.24072770522228643</v>
      </c>
      <c r="X170" s="26">
        <f>IF(correlations!X203&lt;&gt;0,'Modified Weights'!X$7,0)</f>
        <v>0</v>
      </c>
      <c r="Y170" s="26">
        <f>IF(correlations!Y203&lt;&gt;0,'Modified Weights'!Y$7,0)</f>
        <v>0.42322462884387124</v>
      </c>
      <c r="Z170" s="26">
        <f>IF(correlations!Z203&lt;&gt;0,'Modified Weights'!Z$7,0)</f>
        <v>0</v>
      </c>
      <c r="AA170" s="26"/>
      <c r="AB170" s="60">
        <f t="shared" ca="1" si="77"/>
        <v>0.5078494029484163</v>
      </c>
      <c r="AC170" s="60">
        <f t="shared" ca="1" si="88"/>
        <v>0.46929252707753355</v>
      </c>
      <c r="AD170" s="60">
        <f t="shared" ca="1" si="89"/>
        <v>0.46945340436407673</v>
      </c>
      <c r="AE170" s="60">
        <f t="shared" ca="1" si="90"/>
        <v>0.27120778384665123</v>
      </c>
      <c r="AF170" s="60">
        <f t="shared" ca="1" si="91"/>
        <v>0.43198315040028373</v>
      </c>
      <c r="AG170" s="60">
        <f t="shared" ca="1" si="92"/>
        <v>0.50980122678857165</v>
      </c>
      <c r="AH170" s="60">
        <f t="shared" ca="1" si="93"/>
        <v>0.4315922770700461</v>
      </c>
      <c r="AI170" s="60">
        <f t="shared" ca="1" si="94"/>
        <v>0.38334847991865839</v>
      </c>
      <c r="AJ170" s="60">
        <f t="shared" ca="1" si="95"/>
        <v>0.40756126453145836</v>
      </c>
      <c r="AK170" s="60">
        <f t="shared" ca="1" si="96"/>
        <v>0.2896832478455289</v>
      </c>
      <c r="AL170" s="60">
        <f t="shared" ca="1" si="97"/>
        <v>0.29122112112192727</v>
      </c>
      <c r="AM170" s="60">
        <f t="shared" ca="1" si="98"/>
        <v>0.31384109613025635</v>
      </c>
      <c r="AN170" s="60">
        <f t="shared" ca="1" si="99"/>
        <v>0.30034766556027936</v>
      </c>
      <c r="AO170" s="60">
        <f t="shared" ca="1" si="100"/>
        <v>0.52574997130063339</v>
      </c>
      <c r="AP170" s="60">
        <f t="shared" ca="1" si="101"/>
        <v>0.35563217433857314</v>
      </c>
      <c r="AQ170" s="60">
        <f t="shared" ca="1" si="102"/>
        <v>0.43323241916537053</v>
      </c>
      <c r="AR170" s="60">
        <f t="shared" ca="1" si="79"/>
        <v>0.44608117537777742</v>
      </c>
      <c r="AS170" s="60">
        <f t="shared" ca="1" si="80"/>
        <v>0.36665973045986866</v>
      </c>
      <c r="AT170" s="60">
        <f t="shared" ca="1" si="81"/>
        <v>0.49362938519883787</v>
      </c>
      <c r="AU170" s="60">
        <f t="shared" ca="1" si="82"/>
        <v>0.43838699514224927</v>
      </c>
      <c r="AV170" s="60">
        <f t="shared" ca="1" si="83"/>
        <v>0.19942078685614387</v>
      </c>
      <c r="AW170" s="60">
        <f t="shared" ca="1" si="84"/>
        <v>0.34615986550010625</v>
      </c>
      <c r="AX170" s="60">
        <f t="shared" ca="1" si="85"/>
        <v>0.55532720488777965</v>
      </c>
      <c r="AY170" s="60">
        <f t="shared" ca="1" si="86"/>
        <v>0.47650888492827348</v>
      </c>
      <c r="AZ170" s="60">
        <f t="shared" ca="1" si="87"/>
        <v>0.3949267878615505</v>
      </c>
      <c r="BA170" s="60"/>
      <c r="BB170" s="60"/>
      <c r="BC170" s="60"/>
      <c r="BD170" s="60"/>
      <c r="BE170" s="60"/>
      <c r="BF170" s="60"/>
      <c r="BG170" s="60"/>
      <c r="BH170" s="60"/>
      <c r="BI170" s="60"/>
      <c r="BJ170" s="60"/>
      <c r="BK170" s="60"/>
      <c r="BL170" s="60"/>
      <c r="BM170" s="60"/>
      <c r="BN170" s="60"/>
      <c r="BO170" s="60"/>
      <c r="BP170" s="60"/>
      <c r="BQ170" s="60"/>
      <c r="BR170" s="60"/>
      <c r="BS170" s="60"/>
      <c r="BT170" s="60"/>
      <c r="BU170" s="60"/>
      <c r="BV170" s="60"/>
      <c r="BW170" s="60"/>
      <c r="BX170" s="60"/>
    </row>
    <row r="171" spans="1:76">
      <c r="A171" s="1" t="str">
        <f t="shared" si="107"/>
        <v>274: The Silence of the Lambs (1991)</v>
      </c>
      <c r="B171" s="26">
        <f>IF(correlations!B204&lt;&gt;0,'Modified Weights'!B$3,0)</f>
        <v>0.55108883721563151</v>
      </c>
      <c r="C171" s="26">
        <f>IF(correlations!C204&lt;&gt;0,'Modified Weights'!C$3,0)</f>
        <v>0.56244873874488854</v>
      </c>
      <c r="D171" s="26">
        <f>IF(correlations!D204&lt;&gt;0,'Modified Weights'!D$3,0)</f>
        <v>0.66716825348801723</v>
      </c>
      <c r="E171" s="26">
        <f>IF(correlations!E204&lt;&gt;0,'Modified Weights'!E$3,0)</f>
        <v>0</v>
      </c>
      <c r="F171" s="26">
        <f>IF(correlations!F204&lt;&gt;0,'Modified Weights'!F$3,0)</f>
        <v>0.47668328054517961</v>
      </c>
      <c r="G171" s="26">
        <f>IF(correlations!G204&lt;&gt;0,'Modified Weights'!G$3,0)</f>
        <v>0.53906585139435703</v>
      </c>
      <c r="H171" s="26">
        <f>IF(correlations!H204&lt;&gt;0,'Modified Weights'!H$3,0)</f>
        <v>0.46291004988627577</v>
      </c>
      <c r="I171" s="26">
        <f>IF(correlations!I204&lt;&gt;0,'Modified Weights'!I$3,0)</f>
        <v>0.38334847991865839</v>
      </c>
      <c r="J171" s="26">
        <f>IF(correlations!J204&lt;&gt;0,'Modified Weights'!J$3,0)</f>
        <v>0</v>
      </c>
      <c r="K171" s="26">
        <f>IF(correlations!K204&lt;&gt;0,'Modified Weights'!K$3,0)</f>
        <v>0.31571202585390812</v>
      </c>
      <c r="L171" s="26">
        <f>IF(correlations!L204&lt;&gt;0,'Modified Weights'!L$3,0)</f>
        <v>0.31257295249758305</v>
      </c>
      <c r="M171" s="26">
        <f>IF(correlations!M204&lt;&gt;0,'Modified Weights'!M$3,0)</f>
        <v>0.40859237613621341</v>
      </c>
      <c r="N171" s="26">
        <f>IF(correlations!N204&lt;&gt;0,'Modified Weights'!N$3,0)</f>
        <v>0</v>
      </c>
      <c r="O171" s="26">
        <f>IF(correlations!O204&lt;&gt;0,'Modified Weights'!O$3,0)</f>
        <v>0</v>
      </c>
      <c r="P171" s="26">
        <f>IF(correlations!P204&lt;&gt;0,'Modified Weights'!P$3,0)</f>
        <v>0.41443820151070604</v>
      </c>
      <c r="Q171" s="26">
        <f>IF(correlations!Q204&lt;&gt;0,'Modified Weights'!Q$3,0)</f>
        <v>0.50324684492481753</v>
      </c>
      <c r="R171" s="26">
        <f>IF(correlations!R204&lt;&gt;0,'Modified Weights'!R$3,0)</f>
        <v>0.49300760515325925</v>
      </c>
      <c r="S171" s="26">
        <f>IF(correlations!S204&lt;&gt;0,'Modified Weights'!S$3,0)</f>
        <v>0</v>
      </c>
      <c r="T171" s="26">
        <f>IF(correlations!T204&lt;&gt;0,'Modified Weights'!T$3,0)</f>
        <v>0.55108883721563151</v>
      </c>
      <c r="U171" s="26">
        <f>IF(correlations!U204&lt;&gt;0,'Modified Weights'!U$3,0)</f>
        <v>0.47236055541883315</v>
      </c>
      <c r="V171" s="26">
        <f>IF(correlations!V204&lt;&gt;0,'Modified Weights'!V$3,0)</f>
        <v>0.27092801416163931</v>
      </c>
      <c r="W171" s="26">
        <f>IF(correlations!W204&lt;&gt;0,'Modified Weights'!W$3,0)</f>
        <v>0.50324684492481753</v>
      </c>
      <c r="X171" s="26">
        <f>IF(correlations!X204&lt;&gt;0,'Modified Weights'!X$3,0)</f>
        <v>0.66851595362183669</v>
      </c>
      <c r="Y171" s="26">
        <f>IF(correlations!Y204&lt;&gt;0,'Modified Weights'!Y$3,0)</f>
        <v>0</v>
      </c>
      <c r="Z171" s="26">
        <f>IF(correlations!Z204&lt;&gt;0,'Modified Weights'!Z$3,0)</f>
        <v>0.43552033876932245</v>
      </c>
      <c r="AA171" s="26"/>
      <c r="AB171" s="60">
        <f t="shared" ca="1" si="77"/>
        <v>0.5078494029484163</v>
      </c>
      <c r="AC171" s="60">
        <f t="shared" ca="1" si="88"/>
        <v>0.46929252707753355</v>
      </c>
      <c r="AD171" s="60">
        <f t="shared" ca="1" si="89"/>
        <v>0.46945340436407673</v>
      </c>
      <c r="AE171" s="60">
        <f t="shared" ca="1" si="90"/>
        <v>0.27120778384665123</v>
      </c>
      <c r="AF171" s="60">
        <f t="shared" ca="1" si="91"/>
        <v>0.43198315040028373</v>
      </c>
      <c r="AG171" s="60">
        <f t="shared" ca="1" si="92"/>
        <v>0.50980122678857165</v>
      </c>
      <c r="AH171" s="60">
        <f t="shared" ca="1" si="93"/>
        <v>0.4315922770700461</v>
      </c>
      <c r="AI171" s="60">
        <f t="shared" ca="1" si="94"/>
        <v>0.38334847991865839</v>
      </c>
      <c r="AJ171" s="60">
        <f t="shared" ca="1" si="95"/>
        <v>0.40756126453145836</v>
      </c>
      <c r="AK171" s="60">
        <f t="shared" ca="1" si="96"/>
        <v>0.2896832478455289</v>
      </c>
      <c r="AL171" s="60">
        <f t="shared" ca="1" si="97"/>
        <v>0.29122112112192727</v>
      </c>
      <c r="AM171" s="60">
        <f t="shared" ca="1" si="98"/>
        <v>0.31384109613025635</v>
      </c>
      <c r="AN171" s="60">
        <f t="shared" ca="1" si="99"/>
        <v>0.30034766556027936</v>
      </c>
      <c r="AO171" s="60">
        <f t="shared" ca="1" si="100"/>
        <v>0.52574997130063339</v>
      </c>
      <c r="AP171" s="60">
        <f t="shared" ca="1" si="101"/>
        <v>0.35563217433857314</v>
      </c>
      <c r="AQ171" s="60">
        <f t="shared" ca="1" si="102"/>
        <v>0.43323241916537053</v>
      </c>
      <c r="AR171" s="60">
        <f t="shared" ca="1" si="79"/>
        <v>0.44608117537777742</v>
      </c>
      <c r="AS171" s="60">
        <f t="shared" ca="1" si="80"/>
        <v>0.36665973045986866</v>
      </c>
      <c r="AT171" s="60">
        <f t="shared" ca="1" si="81"/>
        <v>0.49362938519883787</v>
      </c>
      <c r="AU171" s="60">
        <f t="shared" ca="1" si="82"/>
        <v>0.43838699514224927</v>
      </c>
      <c r="AV171" s="60">
        <f t="shared" ca="1" si="83"/>
        <v>0.19942078685614387</v>
      </c>
      <c r="AW171" s="60">
        <f t="shared" ca="1" si="84"/>
        <v>0.34615986550010625</v>
      </c>
      <c r="AX171" s="60">
        <f t="shared" ca="1" si="85"/>
        <v>0.55532720488777965</v>
      </c>
      <c r="AY171" s="60">
        <f t="shared" ca="1" si="86"/>
        <v>0.47650888492827348</v>
      </c>
      <c r="AZ171" s="60">
        <f t="shared" ca="1" si="87"/>
        <v>0.3949267878615505</v>
      </c>
      <c r="BA171" s="60"/>
      <c r="BB171" s="60"/>
      <c r="BC171" s="60"/>
      <c r="BD171" s="60"/>
      <c r="BE171" s="60"/>
      <c r="BF171" s="60"/>
      <c r="BG171" s="60"/>
      <c r="BH171" s="60"/>
      <c r="BI171" s="60"/>
      <c r="BJ171" s="60"/>
      <c r="BK171" s="60"/>
      <c r="BL171" s="60"/>
      <c r="BM171" s="60"/>
      <c r="BN171" s="60"/>
      <c r="BO171" s="60"/>
      <c r="BP171" s="60"/>
      <c r="BQ171" s="60"/>
      <c r="BR171" s="60"/>
      <c r="BS171" s="60"/>
      <c r="BT171" s="60"/>
      <c r="BU171" s="60"/>
      <c r="BV171" s="60"/>
      <c r="BW171" s="60"/>
      <c r="BX171" s="60"/>
    </row>
    <row r="172" spans="1:76">
      <c r="A172" s="1" t="str">
        <f t="shared" si="107"/>
        <v>274: The Silence of the Lambs (1991)</v>
      </c>
      <c r="B172" s="26">
        <f>IF(correlations!B205&lt;&gt;0,'Modified Weights'!B$4,0)</f>
        <v>0</v>
      </c>
      <c r="C172" s="26">
        <f>IF(correlations!C205&lt;&gt;0,'Modified Weights'!C$4,0)</f>
        <v>0.48860698263640312</v>
      </c>
      <c r="D172" s="26">
        <f>IF(correlations!D205&lt;&gt;0,'Modified Weights'!D$4,0)</f>
        <v>0.47097212266638172</v>
      </c>
      <c r="E172" s="26">
        <f>IF(correlations!E205&lt;&gt;0,'Modified Weights'!E$4,0)</f>
        <v>0</v>
      </c>
      <c r="F172" s="26">
        <f>IF(correlations!F205&lt;&gt;0,'Modified Weights'!F$4,0)</f>
        <v>0.46411014776485626</v>
      </c>
      <c r="G172" s="26">
        <f>IF(correlations!G205&lt;&gt;0,'Modified Weights'!G$4,0)</f>
        <v>0.48053660218278615</v>
      </c>
      <c r="H172" s="26">
        <f>IF(correlations!H205&lt;&gt;0,'Modified Weights'!H$4,0)</f>
        <v>0.40027450425381639</v>
      </c>
      <c r="I172" s="26">
        <f>IF(correlations!I205&lt;&gt;0,'Modified Weights'!I$4,0)</f>
        <v>0</v>
      </c>
      <c r="J172" s="26">
        <f>IF(correlations!J205&lt;&gt;0,'Modified Weights'!J$4,0)</f>
        <v>0.47549485227568483</v>
      </c>
      <c r="K172" s="26">
        <f>IF(correlations!K205&lt;&gt;0,'Modified Weights'!K$4,0)</f>
        <v>0.26365446983714974</v>
      </c>
      <c r="L172" s="26">
        <f>IF(correlations!L205&lt;&gt;0,'Modified Weights'!L$4,0)</f>
        <v>0.28275572409412869</v>
      </c>
      <c r="M172" s="26">
        <f>IF(correlations!M205&lt;&gt;0,'Modified Weights'!M$4,0)</f>
        <v>0.28040224837668803</v>
      </c>
      <c r="N172" s="26">
        <f>IF(correlations!N205&lt;&gt;0,'Modified Weights'!N$4,0)</f>
        <v>0.31010409033155772</v>
      </c>
      <c r="O172" s="26">
        <f>IF(correlations!O205&lt;&gt;0,'Modified Weights'!O$4,0)</f>
        <v>0.56244873874488854</v>
      </c>
      <c r="P172" s="26">
        <f>IF(correlations!P205&lt;&gt;0,'Modified Weights'!P$4,0)</f>
        <v>0</v>
      </c>
      <c r="Q172" s="26">
        <f>IF(correlations!Q205&lt;&gt;0,'Modified Weights'!Q$4,0)</f>
        <v>0</v>
      </c>
      <c r="R172" s="26">
        <f>IF(correlations!R205&lt;&gt;0,'Modified Weights'!R$4,0)</f>
        <v>0.47097212266638172</v>
      </c>
      <c r="S172" s="26">
        <f>IF(correlations!S205&lt;&gt;0,'Modified Weights'!S$4,0)</f>
        <v>0</v>
      </c>
      <c r="T172" s="26">
        <f>IF(correlations!T205&lt;&gt;0,'Modified Weights'!T$4,0)</f>
        <v>0.52599044278760332</v>
      </c>
      <c r="U172" s="26">
        <f>IF(correlations!U205&lt;&gt;0,'Modified Weights'!U$4,0)</f>
        <v>0.43899155441463594</v>
      </c>
      <c r="V172" s="26">
        <f>IF(correlations!V205&lt;&gt;0,'Modified Weights'!V$4,0)</f>
        <v>0.17808764796017454</v>
      </c>
      <c r="W172" s="26">
        <f>IF(correlations!W205&lt;&gt;0,'Modified Weights'!W$4,0)</f>
        <v>0.40859237613621341</v>
      </c>
      <c r="X172" s="26">
        <f>IF(correlations!X205&lt;&gt;0,'Modified Weights'!X$4,0)</f>
        <v>0.54219187817609293</v>
      </c>
      <c r="Y172" s="26">
        <f>IF(correlations!Y205&lt;&gt;0,'Modified Weights'!Y$4,0)</f>
        <v>0.54219187817609293</v>
      </c>
      <c r="Z172" s="26">
        <f>IF(correlations!Z205&lt;&gt;0,'Modified Weights'!Z$4,0)</f>
        <v>0.39006674934025765</v>
      </c>
      <c r="AA172" s="26"/>
      <c r="AB172" s="60">
        <f t="shared" ca="1" si="77"/>
        <v>0.5078494029484163</v>
      </c>
      <c r="AC172" s="60">
        <f t="shared" ca="1" si="88"/>
        <v>0.46929252707753355</v>
      </c>
      <c r="AD172" s="60">
        <f t="shared" ca="1" si="89"/>
        <v>0.46945340436407673</v>
      </c>
      <c r="AE172" s="60">
        <f t="shared" ca="1" si="90"/>
        <v>0.27120778384665123</v>
      </c>
      <c r="AF172" s="60">
        <f t="shared" ca="1" si="91"/>
        <v>0.43198315040028373</v>
      </c>
      <c r="AG172" s="60">
        <f t="shared" ca="1" si="92"/>
        <v>0.50980122678857165</v>
      </c>
      <c r="AH172" s="60">
        <f t="shared" ca="1" si="93"/>
        <v>0.4315922770700461</v>
      </c>
      <c r="AI172" s="60">
        <f t="shared" ca="1" si="94"/>
        <v>0.38334847991865839</v>
      </c>
      <c r="AJ172" s="60">
        <f t="shared" ca="1" si="95"/>
        <v>0.40756126453145836</v>
      </c>
      <c r="AK172" s="60">
        <f t="shared" ca="1" si="96"/>
        <v>0.2896832478455289</v>
      </c>
      <c r="AL172" s="60">
        <f t="shared" ca="1" si="97"/>
        <v>0.29122112112192727</v>
      </c>
      <c r="AM172" s="60">
        <f t="shared" ca="1" si="98"/>
        <v>0.31384109613025635</v>
      </c>
      <c r="AN172" s="60">
        <f t="shared" ca="1" si="99"/>
        <v>0.30034766556027936</v>
      </c>
      <c r="AO172" s="60">
        <f t="shared" ca="1" si="100"/>
        <v>0.52574997130063339</v>
      </c>
      <c r="AP172" s="60">
        <f t="shared" ca="1" si="101"/>
        <v>0.35563217433857314</v>
      </c>
      <c r="AQ172" s="60">
        <f t="shared" ca="1" si="102"/>
        <v>0.43323241916537053</v>
      </c>
      <c r="AR172" s="60">
        <f t="shared" ca="1" si="79"/>
        <v>0.44608117537777742</v>
      </c>
      <c r="AS172" s="60">
        <f t="shared" ca="1" si="80"/>
        <v>0.36665973045986866</v>
      </c>
      <c r="AT172" s="60">
        <f t="shared" ca="1" si="81"/>
        <v>0.49362938519883787</v>
      </c>
      <c r="AU172" s="60">
        <f t="shared" ca="1" si="82"/>
        <v>0.43838699514224927</v>
      </c>
      <c r="AV172" s="60">
        <f t="shared" ca="1" si="83"/>
        <v>0.19942078685614387</v>
      </c>
      <c r="AW172" s="60">
        <f t="shared" ca="1" si="84"/>
        <v>0.34615986550010625</v>
      </c>
      <c r="AX172" s="60">
        <f t="shared" ca="1" si="85"/>
        <v>0.55532720488777965</v>
      </c>
      <c r="AY172" s="60">
        <f t="shared" ca="1" si="86"/>
        <v>0.47650888492827348</v>
      </c>
      <c r="AZ172" s="60">
        <f t="shared" ca="1" si="87"/>
        <v>0.3949267878615505</v>
      </c>
      <c r="BA172" s="60"/>
      <c r="BB172" s="60"/>
      <c r="BC172" s="60"/>
      <c r="BD172" s="60"/>
      <c r="BE172" s="60"/>
      <c r="BF172" s="60"/>
      <c r="BG172" s="60"/>
      <c r="BH172" s="60"/>
      <c r="BI172" s="60"/>
      <c r="BJ172" s="60"/>
      <c r="BK172" s="60"/>
      <c r="BL172" s="60"/>
      <c r="BM172" s="60"/>
      <c r="BN172" s="60"/>
      <c r="BO172" s="60"/>
      <c r="BP172" s="60"/>
      <c r="BQ172" s="60"/>
      <c r="BR172" s="60"/>
      <c r="BS172" s="60"/>
      <c r="BT172" s="60"/>
      <c r="BU172" s="60"/>
      <c r="BV172" s="60"/>
      <c r="BW172" s="60"/>
      <c r="BX172" s="60"/>
    </row>
    <row r="173" spans="1:76">
      <c r="A173" s="21" t="s">
        <v>32</v>
      </c>
      <c r="B173" s="26">
        <f>IF(correlations!B206&lt;&gt;0,'Modified Weights'!B$3,0)</f>
        <v>0</v>
      </c>
      <c r="C173" s="26">
        <f>IF(correlations!C206&lt;&gt;0,'Modified Weights'!C$3,0)</f>
        <v>0.56244873874488854</v>
      </c>
      <c r="D173" s="26">
        <f>IF(correlations!D206&lt;&gt;0,'Modified Weights'!D$3,0)</f>
        <v>0</v>
      </c>
      <c r="E173" s="26">
        <f>IF(correlations!E206&lt;&gt;0,'Modified Weights'!E$3,0)</f>
        <v>0</v>
      </c>
      <c r="F173" s="26">
        <f>IF(correlations!F206&lt;&gt;0,'Modified Weights'!F$3,0)</f>
        <v>0</v>
      </c>
      <c r="G173" s="26">
        <f>IF(correlations!G206&lt;&gt;0,'Modified Weights'!G$3,0)</f>
        <v>0.53906585139435703</v>
      </c>
      <c r="H173" s="26">
        <f>IF(correlations!H206&lt;&gt;0,'Modified Weights'!H$3,0)</f>
        <v>0</v>
      </c>
      <c r="I173" s="26">
        <f>IF(correlations!I206&lt;&gt;0,'Modified Weights'!I$3,0)</f>
        <v>0</v>
      </c>
      <c r="J173" s="26">
        <f>IF(correlations!J206&lt;&gt;0,'Modified Weights'!J$3,0)</f>
        <v>0.47571090136593314</v>
      </c>
      <c r="K173" s="26">
        <f>IF(correlations!K206&lt;&gt;0,'Modified Weights'!K$3,0)</f>
        <v>0.31571202585390812</v>
      </c>
      <c r="L173" s="26">
        <f>IF(correlations!L206&lt;&gt;0,'Modified Weights'!L$3,0)</f>
        <v>0.31257295249758305</v>
      </c>
      <c r="M173" s="26">
        <f>IF(correlations!M206&lt;&gt;0,'Modified Weights'!M$3,0)</f>
        <v>0.40859237613621341</v>
      </c>
      <c r="N173" s="26">
        <f>IF(correlations!N206&lt;&gt;0,'Modified Weights'!N$3,0)</f>
        <v>0</v>
      </c>
      <c r="O173" s="26">
        <f>IF(correlations!O206&lt;&gt;0,'Modified Weights'!O$3,0)</f>
        <v>0</v>
      </c>
      <c r="P173" s="26">
        <f>IF(correlations!P206&lt;&gt;0,'Modified Weights'!P$3,0)</f>
        <v>0.41443820151070604</v>
      </c>
      <c r="Q173" s="26">
        <f>IF(correlations!Q206&lt;&gt;0,'Modified Weights'!Q$3,0)</f>
        <v>0.50324684492481753</v>
      </c>
      <c r="R173" s="26">
        <f>IF(correlations!R206&lt;&gt;0,'Modified Weights'!R$3,0)</f>
        <v>0</v>
      </c>
      <c r="S173" s="26">
        <f>IF(correlations!S206&lt;&gt;0,'Modified Weights'!S$3,0)</f>
        <v>0</v>
      </c>
      <c r="T173" s="26">
        <f>IF(correlations!T206&lt;&gt;0,'Modified Weights'!T$3,0)</f>
        <v>0</v>
      </c>
      <c r="U173" s="26">
        <f>IF(correlations!U206&lt;&gt;0,'Modified Weights'!U$3,0)</f>
        <v>0</v>
      </c>
      <c r="V173" s="26">
        <f>IF(correlations!V206&lt;&gt;0,'Modified Weights'!V$3,0)</f>
        <v>0</v>
      </c>
      <c r="W173" s="26">
        <f>IF(correlations!W206&lt;&gt;0,'Modified Weights'!W$3,0)</f>
        <v>0.50324684492481753</v>
      </c>
      <c r="X173" s="26">
        <f>IF(correlations!X206&lt;&gt;0,'Modified Weights'!X$3,0)</f>
        <v>0.66851595362183669</v>
      </c>
      <c r="Y173" s="26">
        <f>IF(correlations!Y206&lt;&gt;0,'Modified Weights'!Y$3,0)</f>
        <v>0</v>
      </c>
      <c r="Z173" s="26">
        <f>IF(correlations!Z206&lt;&gt;0,'Modified Weights'!Z$3,0)</f>
        <v>0</v>
      </c>
      <c r="AA173" s="26"/>
      <c r="AB173" s="60">
        <f t="shared" ca="1" si="77"/>
        <v>0.46460996868120108</v>
      </c>
      <c r="AC173" s="60">
        <f t="shared" ca="1" si="88"/>
        <v>0.52552786069064583</v>
      </c>
      <c r="AD173" s="60">
        <f t="shared" ca="1" si="89"/>
        <v>0.37039667564749545</v>
      </c>
      <c r="AE173" s="60" t="e">
        <f t="shared" ca="1" si="90"/>
        <v>#DIV/0!</v>
      </c>
      <c r="AF173" s="60">
        <f t="shared" ca="1" si="91"/>
        <v>0.43899155441463594</v>
      </c>
      <c r="AG173" s="60">
        <f t="shared" ca="1" si="92"/>
        <v>0.46309924863142038</v>
      </c>
      <c r="AH173" s="60" t="e">
        <f t="shared" ca="1" si="93"/>
        <v>#DIV/0!</v>
      </c>
      <c r="AI173" s="60" t="e">
        <f t="shared" ca="1" si="94"/>
        <v>#DIV/0!</v>
      </c>
      <c r="AJ173" s="60">
        <f t="shared" ca="1" si="95"/>
        <v>0.43708734969727486</v>
      </c>
      <c r="AK173" s="60">
        <f t="shared" ca="1" si="96"/>
        <v>0.26181907153593387</v>
      </c>
      <c r="AL173" s="60">
        <f t="shared" ca="1" si="97"/>
        <v>0.27806363020760078</v>
      </c>
      <c r="AM173" s="60">
        <f t="shared" ca="1" si="98"/>
        <v>0.3305605200070405</v>
      </c>
      <c r="AN173" s="60">
        <f t="shared" ca="1" si="99"/>
        <v>0.290591240789001</v>
      </c>
      <c r="AO173" s="60">
        <f t="shared" ca="1" si="100"/>
        <v>0.51897179551028672</v>
      </c>
      <c r="AP173" s="60">
        <f t="shared" ca="1" si="101"/>
        <v>0.31354426525182438</v>
      </c>
      <c r="AQ173" s="60">
        <f t="shared" ca="1" si="102"/>
        <v>0.48918824297571795</v>
      </c>
      <c r="AR173" s="60" t="e">
        <f t="shared" ca="1" si="79"/>
        <v>#DIV/0!</v>
      </c>
      <c r="AS173" s="60">
        <f t="shared" ca="1" si="80"/>
        <v>0.39745600779049828</v>
      </c>
      <c r="AT173" s="60">
        <f t="shared" ca="1" si="81"/>
        <v>0.46489965919044102</v>
      </c>
      <c r="AU173" s="60">
        <f t="shared" ca="1" si="82"/>
        <v>0.30580326092025339</v>
      </c>
      <c r="AV173" s="60">
        <f t="shared" ca="1" si="83"/>
        <v>0.17808764796017454</v>
      </c>
      <c r="AW173" s="60">
        <f t="shared" ca="1" si="84"/>
        <v>0.35322885866700404</v>
      </c>
      <c r="AX173" s="60">
        <f t="shared" ca="1" si="85"/>
        <v>0.66851595362183669</v>
      </c>
      <c r="AY173" s="60">
        <f t="shared" ca="1" si="86"/>
        <v>0.4477925921313522</v>
      </c>
      <c r="AZ173" s="60">
        <f t="shared" ca="1" si="87"/>
        <v>0.39006674934025765</v>
      </c>
      <c r="BA173" s="60"/>
      <c r="BB173" s="60"/>
      <c r="BC173" s="60"/>
      <c r="BD173" s="60"/>
      <c r="BE173" s="60"/>
      <c r="BF173" s="60"/>
      <c r="BG173" s="60"/>
      <c r="BH173" s="60"/>
      <c r="BI173" s="60"/>
      <c r="BJ173" s="60"/>
      <c r="BK173" s="60"/>
      <c r="BL173" s="60"/>
      <c r="BM173" s="60"/>
      <c r="BN173" s="60"/>
      <c r="BO173" s="60"/>
      <c r="BP173" s="60"/>
      <c r="BQ173" s="60"/>
      <c r="BR173" s="60"/>
      <c r="BS173" s="60"/>
      <c r="BT173" s="60"/>
      <c r="BU173" s="60"/>
      <c r="BV173" s="60"/>
      <c r="BW173" s="60"/>
      <c r="BX173" s="60"/>
    </row>
    <row r="174" spans="1:76">
      <c r="A174" s="1" t="str">
        <f t="shared" ref="A174:A177" si="108">A173</f>
        <v>275: Fargo (1996)</v>
      </c>
      <c r="B174" s="26">
        <f>IF(correlations!B207&lt;&gt;0,'Modified Weights'!B$4,0)</f>
        <v>0</v>
      </c>
      <c r="C174" s="26">
        <f>IF(correlations!C207&lt;&gt;0,'Modified Weights'!C$4,0)</f>
        <v>0.48860698263640312</v>
      </c>
      <c r="D174" s="26">
        <f>IF(correlations!D207&lt;&gt;0,'Modified Weights'!D$4,0)</f>
        <v>0</v>
      </c>
      <c r="E174" s="26">
        <f>IF(correlations!E207&lt;&gt;0,'Modified Weights'!E$4,0)</f>
        <v>0</v>
      </c>
      <c r="F174" s="26">
        <f>IF(correlations!F207&lt;&gt;0,'Modified Weights'!F$4,0)</f>
        <v>0</v>
      </c>
      <c r="G174" s="26">
        <f>IF(correlations!G207&lt;&gt;0,'Modified Weights'!G$4,0)</f>
        <v>0</v>
      </c>
      <c r="H174" s="26">
        <f>IF(correlations!H207&lt;&gt;0,'Modified Weights'!H$4,0)</f>
        <v>0</v>
      </c>
      <c r="I174" s="26">
        <f>IF(correlations!I207&lt;&gt;0,'Modified Weights'!I$4,0)</f>
        <v>0</v>
      </c>
      <c r="J174" s="26">
        <f>IF(correlations!J207&lt;&gt;0,'Modified Weights'!J$4,0)</f>
        <v>0.47549485227568483</v>
      </c>
      <c r="K174" s="26">
        <f>IF(correlations!K207&lt;&gt;0,'Modified Weights'!K$4,0)</f>
        <v>0</v>
      </c>
      <c r="L174" s="26">
        <f>IF(correlations!L207&lt;&gt;0,'Modified Weights'!L$4,0)</f>
        <v>0</v>
      </c>
      <c r="M174" s="26">
        <f>IF(correlations!M207&lt;&gt;0,'Modified Weights'!M$4,0)</f>
        <v>0</v>
      </c>
      <c r="N174" s="26">
        <f>IF(correlations!N207&lt;&gt;0,'Modified Weights'!N$4,0)</f>
        <v>0</v>
      </c>
      <c r="O174" s="26">
        <f>IF(correlations!O207&lt;&gt;0,'Modified Weights'!O$4,0)</f>
        <v>0.56244873874488854</v>
      </c>
      <c r="P174" s="26">
        <f>IF(correlations!P207&lt;&gt;0,'Modified Weights'!P$4,0)</f>
        <v>0</v>
      </c>
      <c r="Q174" s="26">
        <f>IF(correlations!Q207&lt;&gt;0,'Modified Weights'!Q$4,0)</f>
        <v>0.48860698263640312</v>
      </c>
      <c r="R174" s="26">
        <f>IF(correlations!R207&lt;&gt;0,'Modified Weights'!R$4,0)</f>
        <v>0</v>
      </c>
      <c r="S174" s="26">
        <f>IF(correlations!S207&lt;&gt;0,'Modified Weights'!S$4,0)</f>
        <v>0</v>
      </c>
      <c r="T174" s="26">
        <f>IF(correlations!T207&lt;&gt;0,'Modified Weights'!T$4,0)</f>
        <v>0.52599044278760332</v>
      </c>
      <c r="U174" s="26">
        <f>IF(correlations!U207&lt;&gt;0,'Modified Weights'!U$4,0)</f>
        <v>0</v>
      </c>
      <c r="V174" s="26">
        <f>IF(correlations!V207&lt;&gt;0,'Modified Weights'!V$4,0)</f>
        <v>0.17808764796017454</v>
      </c>
      <c r="W174" s="26">
        <f>IF(correlations!W207&lt;&gt;0,'Modified Weights'!W$4,0)</f>
        <v>0</v>
      </c>
      <c r="X174" s="26">
        <f>IF(correlations!X207&lt;&gt;0,'Modified Weights'!X$4,0)</f>
        <v>0</v>
      </c>
      <c r="Y174" s="26">
        <f>IF(correlations!Y207&lt;&gt;0,'Modified Weights'!Y$4,0)</f>
        <v>0</v>
      </c>
      <c r="Z174" s="26">
        <f>IF(correlations!Z207&lt;&gt;0,'Modified Weights'!Z$4,0)</f>
        <v>0.39006674934025765</v>
      </c>
      <c r="AA174" s="26"/>
      <c r="AB174" s="60">
        <f t="shared" ca="1" si="77"/>
        <v>0.46460996868120108</v>
      </c>
      <c r="AC174" s="60">
        <f t="shared" ca="1" si="88"/>
        <v>0.52552786069064583</v>
      </c>
      <c r="AD174" s="60">
        <f t="shared" ca="1" si="89"/>
        <v>0.37039667564749545</v>
      </c>
      <c r="AE174" s="60" t="e">
        <f t="shared" ca="1" si="90"/>
        <v>#DIV/0!</v>
      </c>
      <c r="AF174" s="60">
        <f t="shared" ca="1" si="91"/>
        <v>0.43899155441463594</v>
      </c>
      <c r="AG174" s="60">
        <f t="shared" ca="1" si="92"/>
        <v>0.46309924863142038</v>
      </c>
      <c r="AH174" s="60" t="e">
        <f t="shared" ca="1" si="93"/>
        <v>#DIV/0!</v>
      </c>
      <c r="AI174" s="60" t="e">
        <f t="shared" ca="1" si="94"/>
        <v>#DIV/0!</v>
      </c>
      <c r="AJ174" s="60">
        <f t="shared" ca="1" si="95"/>
        <v>0.43708734969727486</v>
      </c>
      <c r="AK174" s="60">
        <f t="shared" ca="1" si="96"/>
        <v>0.26181907153593387</v>
      </c>
      <c r="AL174" s="60">
        <f t="shared" ca="1" si="97"/>
        <v>0.27806363020760078</v>
      </c>
      <c r="AM174" s="60">
        <f t="shared" ca="1" si="98"/>
        <v>0.3305605200070405</v>
      </c>
      <c r="AN174" s="60">
        <f t="shared" ca="1" si="99"/>
        <v>0.290591240789001</v>
      </c>
      <c r="AO174" s="60">
        <f t="shared" ca="1" si="100"/>
        <v>0.51897179551028672</v>
      </c>
      <c r="AP174" s="60">
        <f t="shared" ca="1" si="101"/>
        <v>0.31354426525182438</v>
      </c>
      <c r="AQ174" s="60">
        <f t="shared" ca="1" si="102"/>
        <v>0.48918824297571795</v>
      </c>
      <c r="AR174" s="60" t="e">
        <f t="shared" ca="1" si="79"/>
        <v>#DIV/0!</v>
      </c>
      <c r="AS174" s="60">
        <f t="shared" ca="1" si="80"/>
        <v>0.39745600779049828</v>
      </c>
      <c r="AT174" s="60">
        <f t="shared" ca="1" si="81"/>
        <v>0.46489965919044102</v>
      </c>
      <c r="AU174" s="60">
        <f t="shared" ca="1" si="82"/>
        <v>0.30580326092025339</v>
      </c>
      <c r="AV174" s="60">
        <f t="shared" ca="1" si="83"/>
        <v>0.17808764796017454</v>
      </c>
      <c r="AW174" s="60">
        <f t="shared" ca="1" si="84"/>
        <v>0.35322885866700404</v>
      </c>
      <c r="AX174" s="60">
        <f t="shared" ca="1" si="85"/>
        <v>0.66851595362183669</v>
      </c>
      <c r="AY174" s="60">
        <f t="shared" ca="1" si="86"/>
        <v>0.4477925921313522</v>
      </c>
      <c r="AZ174" s="60">
        <f t="shared" ca="1" si="87"/>
        <v>0.39006674934025765</v>
      </c>
      <c r="BA174" s="60"/>
      <c r="BB174" s="60"/>
      <c r="BC174" s="60"/>
      <c r="BD174" s="60"/>
      <c r="BE174" s="60"/>
      <c r="BF174" s="60"/>
      <c r="BG174" s="60"/>
      <c r="BH174" s="60"/>
      <c r="BI174" s="60"/>
      <c r="BJ174" s="60"/>
      <c r="BK174" s="60"/>
      <c r="BL174" s="60"/>
      <c r="BM174" s="60"/>
      <c r="BN174" s="60"/>
      <c r="BO174" s="60"/>
      <c r="BP174" s="60"/>
      <c r="BQ174" s="60"/>
      <c r="BR174" s="60"/>
      <c r="BS174" s="60"/>
      <c r="BT174" s="60"/>
      <c r="BU174" s="60"/>
      <c r="BV174" s="60"/>
      <c r="BW174" s="60"/>
      <c r="BX174" s="60"/>
    </row>
    <row r="175" spans="1:76">
      <c r="A175" s="1" t="str">
        <f t="shared" si="108"/>
        <v>275: Fargo (1996)</v>
      </c>
      <c r="B175" s="26">
        <f>IF(correlations!B208&lt;&gt;0,'Modified Weights'!B$5,0)</f>
        <v>0</v>
      </c>
      <c r="C175" s="26">
        <f>IF(correlations!C208&lt;&gt;0,'Modified Weights'!C$5,0)</f>
        <v>0</v>
      </c>
      <c r="D175" s="26">
        <f>IF(correlations!D208&lt;&gt;0,'Modified Weights'!D$5,0)</f>
        <v>0</v>
      </c>
      <c r="E175" s="26">
        <f>IF(correlations!E208&lt;&gt;0,'Modified Weights'!E$5,0)</f>
        <v>0</v>
      </c>
      <c r="F175" s="26">
        <f>IF(correlations!F208&lt;&gt;0,'Modified Weights'!F$5,0)</f>
        <v>0.43899155441463594</v>
      </c>
      <c r="G175" s="26">
        <f>IF(correlations!G208&lt;&gt;0,'Modified Weights'!G$5,0)</f>
        <v>0</v>
      </c>
      <c r="H175" s="26">
        <f>IF(correlations!H208&lt;&gt;0,'Modified Weights'!H$5,0)</f>
        <v>0</v>
      </c>
      <c r="I175" s="26">
        <f>IF(correlations!I208&lt;&gt;0,'Modified Weights'!I$5,0)</f>
        <v>0</v>
      </c>
      <c r="J175" s="26">
        <f>IF(correlations!J208&lt;&gt;0,'Modified Weights'!J$5,0)</f>
        <v>0</v>
      </c>
      <c r="K175" s="26">
        <f>IF(correlations!K208&lt;&gt;0,'Modified Weights'!K$5,0)</f>
        <v>0.25886569181649749</v>
      </c>
      <c r="L175" s="26">
        <f>IF(correlations!L208&lt;&gt;0,'Modified Weights'!L$5,0)</f>
        <v>0.27833468677407003</v>
      </c>
      <c r="M175" s="26">
        <f>IF(correlations!M208&lt;&gt;0,'Modified Weights'!M$5,0)</f>
        <v>0</v>
      </c>
      <c r="N175" s="26">
        <f>IF(correlations!N208&lt;&gt;0,'Modified Weights'!N$5,0)</f>
        <v>0.290591240789001</v>
      </c>
      <c r="O175" s="26">
        <f>IF(correlations!O208&lt;&gt;0,'Modified Weights'!O$5,0)</f>
        <v>0</v>
      </c>
      <c r="P175" s="26">
        <f>IF(correlations!P208&lt;&gt;0,'Modified Weights'!P$5,0)</f>
        <v>0.29682614716644024</v>
      </c>
      <c r="Q175" s="26">
        <f>IF(correlations!Q208&lt;&gt;0,'Modified Weights'!Q$5,0)</f>
        <v>0.47571090136593314</v>
      </c>
      <c r="R175" s="26">
        <f>IF(correlations!R208&lt;&gt;0,'Modified Weights'!R$5,0)</f>
        <v>0</v>
      </c>
      <c r="S175" s="26">
        <f>IF(correlations!S208&lt;&gt;0,'Modified Weights'!S$5,0)</f>
        <v>0.42223642660835542</v>
      </c>
      <c r="T175" s="26">
        <f>IF(correlations!T208&lt;&gt;0,'Modified Weights'!T$5,0)</f>
        <v>0</v>
      </c>
      <c r="U175" s="26">
        <f>IF(correlations!U208&lt;&gt;0,'Modified Weights'!U$5,0)</f>
        <v>0</v>
      </c>
      <c r="V175" s="26">
        <f>IF(correlations!V208&lt;&gt;0,'Modified Weights'!V$5,0)</f>
        <v>0</v>
      </c>
      <c r="W175" s="26">
        <f>IF(correlations!W208&lt;&gt;0,'Modified Weights'!W$5,0)</f>
        <v>0.31571202585390812</v>
      </c>
      <c r="X175" s="26">
        <f>IF(correlations!X208&lt;&gt;0,'Modified Weights'!X$5,0)</f>
        <v>0</v>
      </c>
      <c r="Y175" s="26">
        <f>IF(correlations!Y208&lt;&gt;0,'Modified Weights'!Y$5,0)</f>
        <v>0.47236055541883315</v>
      </c>
      <c r="Z175" s="26">
        <f>IF(correlations!Z208&lt;&gt;0,'Modified Weights'!Z$5,0)</f>
        <v>0</v>
      </c>
      <c r="AA175" s="26"/>
      <c r="AB175" s="60">
        <f t="shared" ca="1" si="77"/>
        <v>0.46460996868120108</v>
      </c>
      <c r="AC175" s="60">
        <f t="shared" ca="1" si="88"/>
        <v>0.52552786069064583</v>
      </c>
      <c r="AD175" s="60">
        <f t="shared" ca="1" si="89"/>
        <v>0.37039667564749545</v>
      </c>
      <c r="AE175" s="60" t="e">
        <f t="shared" ca="1" si="90"/>
        <v>#DIV/0!</v>
      </c>
      <c r="AF175" s="60">
        <f t="shared" ca="1" si="91"/>
        <v>0.43899155441463594</v>
      </c>
      <c r="AG175" s="60">
        <f t="shared" ca="1" si="92"/>
        <v>0.46309924863142038</v>
      </c>
      <c r="AH175" s="60" t="e">
        <f t="shared" ca="1" si="93"/>
        <v>#DIV/0!</v>
      </c>
      <c r="AI175" s="60" t="e">
        <f t="shared" ca="1" si="94"/>
        <v>#DIV/0!</v>
      </c>
      <c r="AJ175" s="60">
        <f t="shared" ca="1" si="95"/>
        <v>0.43708734969727486</v>
      </c>
      <c r="AK175" s="60">
        <f t="shared" ca="1" si="96"/>
        <v>0.26181907153593387</v>
      </c>
      <c r="AL175" s="60">
        <f t="shared" ca="1" si="97"/>
        <v>0.27806363020760078</v>
      </c>
      <c r="AM175" s="60">
        <f t="shared" ca="1" si="98"/>
        <v>0.3305605200070405</v>
      </c>
      <c r="AN175" s="60">
        <f t="shared" ca="1" si="99"/>
        <v>0.290591240789001</v>
      </c>
      <c r="AO175" s="60">
        <f t="shared" ca="1" si="100"/>
        <v>0.51897179551028672</v>
      </c>
      <c r="AP175" s="60">
        <f t="shared" ca="1" si="101"/>
        <v>0.31354426525182438</v>
      </c>
      <c r="AQ175" s="60">
        <f t="shared" ca="1" si="102"/>
        <v>0.48918824297571795</v>
      </c>
      <c r="AR175" s="60" t="e">
        <f t="shared" ca="1" si="79"/>
        <v>#DIV/0!</v>
      </c>
      <c r="AS175" s="60">
        <f t="shared" ca="1" si="80"/>
        <v>0.39745600779049828</v>
      </c>
      <c r="AT175" s="60">
        <f t="shared" ca="1" si="81"/>
        <v>0.46489965919044102</v>
      </c>
      <c r="AU175" s="60">
        <f t="shared" ca="1" si="82"/>
        <v>0.30580326092025339</v>
      </c>
      <c r="AV175" s="60">
        <f t="shared" ca="1" si="83"/>
        <v>0.17808764796017454</v>
      </c>
      <c r="AW175" s="60">
        <f t="shared" ca="1" si="84"/>
        <v>0.35322885866700404</v>
      </c>
      <c r="AX175" s="60">
        <f t="shared" ca="1" si="85"/>
        <v>0.66851595362183669</v>
      </c>
      <c r="AY175" s="60">
        <f t="shared" ca="1" si="86"/>
        <v>0.4477925921313522</v>
      </c>
      <c r="AZ175" s="60">
        <f t="shared" ca="1" si="87"/>
        <v>0.39006674934025765</v>
      </c>
      <c r="BA175" s="60"/>
      <c r="BB175" s="60"/>
      <c r="BC175" s="60"/>
      <c r="BD175" s="60"/>
      <c r="BE175" s="60"/>
      <c r="BF175" s="60"/>
      <c r="BG175" s="60"/>
      <c r="BH175" s="60"/>
      <c r="BI175" s="60"/>
      <c r="BJ175" s="60"/>
      <c r="BK175" s="60"/>
      <c r="BL175" s="60"/>
      <c r="BM175" s="60"/>
      <c r="BN175" s="60"/>
      <c r="BO175" s="60"/>
      <c r="BP175" s="60"/>
      <c r="BQ175" s="60"/>
      <c r="BR175" s="60"/>
      <c r="BS175" s="60"/>
      <c r="BT175" s="60"/>
      <c r="BU175" s="60"/>
      <c r="BV175" s="60"/>
      <c r="BW175" s="60"/>
      <c r="BX175" s="60"/>
    </row>
    <row r="176" spans="1:76">
      <c r="A176" s="1" t="str">
        <f t="shared" si="108"/>
        <v>275: Fargo (1996)</v>
      </c>
      <c r="B176" s="26">
        <f>IF(correlations!B209&lt;&gt;0,'Modified Weights'!B$6,0)</f>
        <v>0</v>
      </c>
      <c r="C176" s="26">
        <f>IF(correlations!C209&lt;&gt;0,'Modified Weights'!C$6,0)</f>
        <v>0</v>
      </c>
      <c r="D176" s="26">
        <f>IF(correlations!D209&lt;&gt;0,'Modified Weights'!D$6,0)</f>
        <v>0.37322578372742299</v>
      </c>
      <c r="E176" s="26">
        <f>IF(correlations!E209&lt;&gt;0,'Modified Weights'!E$6,0)</f>
        <v>0</v>
      </c>
      <c r="F176" s="26">
        <f>IF(correlations!F209&lt;&gt;0,'Modified Weights'!F$6,0)</f>
        <v>0</v>
      </c>
      <c r="G176" s="26">
        <f>IF(correlations!G209&lt;&gt;0,'Modified Weights'!G$6,0)</f>
        <v>0</v>
      </c>
      <c r="H176" s="26">
        <f>IF(correlations!H209&lt;&gt;0,'Modified Weights'!H$6,0)</f>
        <v>0</v>
      </c>
      <c r="I176" s="26">
        <f>IF(correlations!I209&lt;&gt;0,'Modified Weights'!I$6,0)</f>
        <v>0</v>
      </c>
      <c r="J176" s="26">
        <f>IF(correlations!J209&lt;&gt;0,'Modified Weights'!J$6,0)</f>
        <v>0</v>
      </c>
      <c r="K176" s="26">
        <f>IF(correlations!K209&lt;&gt;0,'Modified Weights'!K$6,0)</f>
        <v>0</v>
      </c>
      <c r="L176" s="26">
        <f>IF(correlations!L209&lt;&gt;0,'Modified Weights'!L$6,0)</f>
        <v>0</v>
      </c>
      <c r="M176" s="26">
        <f>IF(correlations!M209&lt;&gt;0,'Modified Weights'!M$6,0)</f>
        <v>0.25252866387786765</v>
      </c>
      <c r="N176" s="26">
        <f>IF(correlations!N209&lt;&gt;0,'Modified Weights'!N$6,0)</f>
        <v>0</v>
      </c>
      <c r="O176" s="26">
        <f>IF(correlations!O209&lt;&gt;0,'Modified Weights'!O$6,0)</f>
        <v>0</v>
      </c>
      <c r="P176" s="26">
        <f>IF(correlations!P209&lt;&gt;0,'Modified Weights'!P$6,0)</f>
        <v>0.28039233696684568</v>
      </c>
      <c r="Q176" s="26">
        <f>IF(correlations!Q209&lt;&gt;0,'Modified Weights'!Q$6,0)</f>
        <v>0</v>
      </c>
      <c r="R176" s="26">
        <f>IF(correlations!R209&lt;&gt;0,'Modified Weights'!R$6,0)</f>
        <v>0</v>
      </c>
      <c r="S176" s="26">
        <f>IF(correlations!S209&lt;&gt;0,'Modified Weights'!S$6,0)</f>
        <v>0.37267558897264119</v>
      </c>
      <c r="T176" s="26">
        <f>IF(correlations!T209&lt;&gt;0,'Modified Weights'!T$6,0)</f>
        <v>0</v>
      </c>
      <c r="U176" s="26">
        <f>IF(correlations!U209&lt;&gt;0,'Modified Weights'!U$6,0)</f>
        <v>0.30580326092025339</v>
      </c>
      <c r="V176" s="26">
        <f>IF(correlations!V209&lt;&gt;0,'Modified Weights'!V$6,0)</f>
        <v>0</v>
      </c>
      <c r="W176" s="26">
        <f>IF(correlations!W209&lt;&gt;0,'Modified Weights'!W$6,0)</f>
        <v>0</v>
      </c>
      <c r="X176" s="26">
        <f>IF(correlations!X209&lt;&gt;0,'Modified Weights'!X$6,0)</f>
        <v>0</v>
      </c>
      <c r="Y176" s="26">
        <f>IF(correlations!Y209&lt;&gt;0,'Modified Weights'!Y$6,0)</f>
        <v>0</v>
      </c>
      <c r="Z176" s="26">
        <f>IF(correlations!Z209&lt;&gt;0,'Modified Weights'!Z$6,0)</f>
        <v>0</v>
      </c>
      <c r="AA176" s="26"/>
      <c r="AB176" s="60">
        <f t="shared" ca="1" si="77"/>
        <v>0.46460996868120108</v>
      </c>
      <c r="AC176" s="60">
        <f t="shared" ca="1" si="88"/>
        <v>0.52552786069064583</v>
      </c>
      <c r="AD176" s="60">
        <f t="shared" ca="1" si="89"/>
        <v>0.37039667564749545</v>
      </c>
      <c r="AE176" s="60" t="e">
        <f t="shared" ca="1" si="90"/>
        <v>#DIV/0!</v>
      </c>
      <c r="AF176" s="60">
        <f t="shared" ca="1" si="91"/>
        <v>0.43899155441463594</v>
      </c>
      <c r="AG176" s="60">
        <f t="shared" ca="1" si="92"/>
        <v>0.46309924863142038</v>
      </c>
      <c r="AH176" s="60" t="e">
        <f t="shared" ca="1" si="93"/>
        <v>#DIV/0!</v>
      </c>
      <c r="AI176" s="60" t="e">
        <f t="shared" ca="1" si="94"/>
        <v>#DIV/0!</v>
      </c>
      <c r="AJ176" s="60">
        <f t="shared" ca="1" si="95"/>
        <v>0.43708734969727486</v>
      </c>
      <c r="AK176" s="60">
        <f t="shared" ca="1" si="96"/>
        <v>0.26181907153593387</v>
      </c>
      <c r="AL176" s="60">
        <f t="shared" ca="1" si="97"/>
        <v>0.27806363020760078</v>
      </c>
      <c r="AM176" s="60">
        <f t="shared" ca="1" si="98"/>
        <v>0.3305605200070405</v>
      </c>
      <c r="AN176" s="60">
        <f t="shared" ca="1" si="99"/>
        <v>0.290591240789001</v>
      </c>
      <c r="AO176" s="60">
        <f t="shared" ca="1" si="100"/>
        <v>0.51897179551028672</v>
      </c>
      <c r="AP176" s="60">
        <f t="shared" ca="1" si="101"/>
        <v>0.31354426525182438</v>
      </c>
      <c r="AQ176" s="60">
        <f t="shared" ca="1" si="102"/>
        <v>0.48918824297571795</v>
      </c>
      <c r="AR176" s="60" t="e">
        <f t="shared" ca="1" si="79"/>
        <v>#DIV/0!</v>
      </c>
      <c r="AS176" s="60">
        <f t="shared" ca="1" si="80"/>
        <v>0.39745600779049828</v>
      </c>
      <c r="AT176" s="60">
        <f t="shared" ca="1" si="81"/>
        <v>0.46489965919044102</v>
      </c>
      <c r="AU176" s="60">
        <f t="shared" ca="1" si="82"/>
        <v>0.30580326092025339</v>
      </c>
      <c r="AV176" s="60">
        <f t="shared" ca="1" si="83"/>
        <v>0.17808764796017454</v>
      </c>
      <c r="AW176" s="60">
        <f t="shared" ca="1" si="84"/>
        <v>0.35322885866700404</v>
      </c>
      <c r="AX176" s="60">
        <f t="shared" ca="1" si="85"/>
        <v>0.66851595362183669</v>
      </c>
      <c r="AY176" s="60">
        <f t="shared" ca="1" si="86"/>
        <v>0.4477925921313522</v>
      </c>
      <c r="AZ176" s="60">
        <f t="shared" ca="1" si="87"/>
        <v>0.39006674934025765</v>
      </c>
      <c r="BA176" s="60"/>
      <c r="BB176" s="60"/>
      <c r="BC176" s="60"/>
      <c r="BD176" s="60"/>
      <c r="BE176" s="60"/>
      <c r="BF176" s="60"/>
      <c r="BG176" s="60"/>
      <c r="BH176" s="60"/>
      <c r="BI176" s="60"/>
      <c r="BJ176" s="60"/>
      <c r="BK176" s="60"/>
      <c r="BL176" s="60"/>
      <c r="BM176" s="60"/>
      <c r="BN176" s="60"/>
      <c r="BO176" s="60"/>
      <c r="BP176" s="60"/>
      <c r="BQ176" s="60"/>
      <c r="BR176" s="60"/>
      <c r="BS176" s="60"/>
      <c r="BT176" s="60"/>
      <c r="BU176" s="60"/>
      <c r="BV176" s="60"/>
      <c r="BW176" s="60"/>
      <c r="BX176" s="60"/>
    </row>
    <row r="177" spans="1:76">
      <c r="A177" s="1" t="str">
        <f t="shared" si="108"/>
        <v>275: Fargo (1996)</v>
      </c>
      <c r="B177" s="26">
        <f>IF(correlations!B210&lt;&gt;0,'Modified Weights'!B$7,0)</f>
        <v>0.46460996868120108</v>
      </c>
      <c r="C177" s="26">
        <f>IF(correlations!C210&lt;&gt;0,'Modified Weights'!C$7,0)</f>
        <v>0</v>
      </c>
      <c r="D177" s="26">
        <f>IF(correlations!D210&lt;&gt;0,'Modified Weights'!D$7,0)</f>
        <v>0.36756756756756787</v>
      </c>
      <c r="E177" s="26">
        <f>IF(correlations!E210&lt;&gt;0,'Modified Weights'!E$7,0)</f>
        <v>0</v>
      </c>
      <c r="F177" s="26">
        <f>IF(correlations!F210&lt;&gt;0,'Modified Weights'!F$7,0)</f>
        <v>0</v>
      </c>
      <c r="G177" s="26">
        <f>IF(correlations!G210&lt;&gt;0,'Modified Weights'!G$7,0)</f>
        <v>0.38713264586848378</v>
      </c>
      <c r="H177" s="26">
        <f>IF(correlations!H210&lt;&gt;0,'Modified Weights'!H$7,0)</f>
        <v>0</v>
      </c>
      <c r="I177" s="26">
        <f>IF(correlations!I210&lt;&gt;0,'Modified Weights'!I$7,0)</f>
        <v>0</v>
      </c>
      <c r="J177" s="26">
        <f>IF(correlations!J210&lt;&gt;0,'Modified Weights'!J$7,0)</f>
        <v>0.36005629545020651</v>
      </c>
      <c r="K177" s="26">
        <f>IF(correlations!K210&lt;&gt;0,'Modified Weights'!K$7,0)</f>
        <v>0.21087949693739588</v>
      </c>
      <c r="L177" s="26">
        <f>IF(correlations!L210&lt;&gt;0,'Modified Weights'!L$7,0)</f>
        <v>0.24328325135114928</v>
      </c>
      <c r="M177" s="26">
        <f>IF(correlations!M210&lt;&gt;0,'Modified Weights'!M$7,0)</f>
        <v>0</v>
      </c>
      <c r="N177" s="26">
        <f>IF(correlations!N210&lt;&gt;0,'Modified Weights'!N$7,0)</f>
        <v>0</v>
      </c>
      <c r="O177" s="26">
        <f>IF(correlations!O210&lt;&gt;0,'Modified Weights'!O$7,0)</f>
        <v>0.47549485227568483</v>
      </c>
      <c r="P177" s="26">
        <f>IF(correlations!P210&lt;&gt;0,'Modified Weights'!P$7,0)</f>
        <v>0.26252037536330569</v>
      </c>
      <c r="Q177" s="26">
        <f>IF(correlations!Q210&lt;&gt;0,'Modified Weights'!Q$7,0)</f>
        <v>0</v>
      </c>
      <c r="R177" s="26">
        <f>IF(correlations!R210&lt;&gt;0,'Modified Weights'!R$7,0)</f>
        <v>0</v>
      </c>
      <c r="S177" s="26">
        <f>IF(correlations!S210&lt;&gt;0,'Modified Weights'!S$7,0)</f>
        <v>0</v>
      </c>
      <c r="T177" s="26">
        <f>IF(correlations!T210&lt;&gt;0,'Modified Weights'!T$7,0)</f>
        <v>0.40380887559327872</v>
      </c>
      <c r="U177" s="26">
        <f>IF(correlations!U210&lt;&gt;0,'Modified Weights'!U$7,0)</f>
        <v>0</v>
      </c>
      <c r="V177" s="26">
        <f>IF(correlations!V210&lt;&gt;0,'Modified Weights'!V$7,0)</f>
        <v>0</v>
      </c>
      <c r="W177" s="26">
        <f>IF(correlations!W210&lt;&gt;0,'Modified Weights'!W$7,0)</f>
        <v>0.24072770522228643</v>
      </c>
      <c r="X177" s="26">
        <f>IF(correlations!X210&lt;&gt;0,'Modified Weights'!X$7,0)</f>
        <v>0</v>
      </c>
      <c r="Y177" s="26">
        <f>IF(correlations!Y210&lt;&gt;0,'Modified Weights'!Y$7,0)</f>
        <v>0.42322462884387124</v>
      </c>
      <c r="Z177" s="26">
        <f>IF(correlations!Z210&lt;&gt;0,'Modified Weights'!Z$7,0)</f>
        <v>0</v>
      </c>
      <c r="AA177" s="26"/>
      <c r="AB177" s="60">
        <f t="shared" ca="1" si="77"/>
        <v>0.46460996868120108</v>
      </c>
      <c r="AC177" s="60">
        <f t="shared" ca="1" si="88"/>
        <v>0.52552786069064583</v>
      </c>
      <c r="AD177" s="60">
        <f t="shared" ca="1" si="89"/>
        <v>0.37039667564749545</v>
      </c>
      <c r="AE177" s="60" t="e">
        <f t="shared" ca="1" si="90"/>
        <v>#DIV/0!</v>
      </c>
      <c r="AF177" s="60">
        <f t="shared" ca="1" si="91"/>
        <v>0.43899155441463594</v>
      </c>
      <c r="AG177" s="60">
        <f t="shared" ca="1" si="92"/>
        <v>0.46309924863142038</v>
      </c>
      <c r="AH177" s="60" t="e">
        <f t="shared" ca="1" si="93"/>
        <v>#DIV/0!</v>
      </c>
      <c r="AI177" s="60" t="e">
        <f t="shared" ca="1" si="94"/>
        <v>#DIV/0!</v>
      </c>
      <c r="AJ177" s="60">
        <f t="shared" ca="1" si="95"/>
        <v>0.43708734969727486</v>
      </c>
      <c r="AK177" s="60">
        <f t="shared" ca="1" si="96"/>
        <v>0.26181907153593387</v>
      </c>
      <c r="AL177" s="60">
        <f t="shared" ca="1" si="97"/>
        <v>0.27806363020760078</v>
      </c>
      <c r="AM177" s="60">
        <f t="shared" ca="1" si="98"/>
        <v>0.3305605200070405</v>
      </c>
      <c r="AN177" s="60">
        <f t="shared" ca="1" si="99"/>
        <v>0.290591240789001</v>
      </c>
      <c r="AO177" s="60">
        <f t="shared" ca="1" si="100"/>
        <v>0.51897179551028672</v>
      </c>
      <c r="AP177" s="60">
        <f t="shared" ca="1" si="101"/>
        <v>0.31354426525182438</v>
      </c>
      <c r="AQ177" s="60">
        <f t="shared" ca="1" si="102"/>
        <v>0.48918824297571795</v>
      </c>
      <c r="AR177" s="60" t="e">
        <f t="shared" ca="1" si="79"/>
        <v>#DIV/0!</v>
      </c>
      <c r="AS177" s="60">
        <f t="shared" ca="1" si="80"/>
        <v>0.39745600779049828</v>
      </c>
      <c r="AT177" s="60">
        <f t="shared" ca="1" si="81"/>
        <v>0.46489965919044102</v>
      </c>
      <c r="AU177" s="60">
        <f t="shared" ca="1" si="82"/>
        <v>0.30580326092025339</v>
      </c>
      <c r="AV177" s="60">
        <f t="shared" ca="1" si="83"/>
        <v>0.17808764796017454</v>
      </c>
      <c r="AW177" s="60">
        <f t="shared" ca="1" si="84"/>
        <v>0.35322885866700404</v>
      </c>
      <c r="AX177" s="60">
        <f t="shared" ca="1" si="85"/>
        <v>0.66851595362183669</v>
      </c>
      <c r="AY177" s="60">
        <f t="shared" ca="1" si="86"/>
        <v>0.4477925921313522</v>
      </c>
      <c r="AZ177" s="60">
        <f t="shared" ca="1" si="87"/>
        <v>0.39006674934025765</v>
      </c>
      <c r="BA177" s="60"/>
      <c r="BB177" s="60"/>
      <c r="BC177" s="60"/>
      <c r="BD177" s="60"/>
      <c r="BE177" s="60"/>
      <c r="BF177" s="60"/>
      <c r="BG177" s="60"/>
      <c r="BH177" s="60"/>
      <c r="BI177" s="60"/>
      <c r="BJ177" s="60"/>
      <c r="BK177" s="60"/>
      <c r="BL177" s="60"/>
      <c r="BM177" s="60"/>
      <c r="BN177" s="60"/>
      <c r="BO177" s="60"/>
      <c r="BP177" s="60"/>
      <c r="BQ177" s="60"/>
      <c r="BR177" s="60"/>
      <c r="BS177" s="60"/>
      <c r="BT177" s="60"/>
      <c r="BU177" s="60"/>
      <c r="BV177" s="60"/>
      <c r="BW177" s="60"/>
      <c r="BX177" s="60"/>
    </row>
    <row r="178" spans="1:76">
      <c r="A178" s="21" t="s">
        <v>33</v>
      </c>
      <c r="B178" s="26">
        <f>IF(correlations!B211&lt;&gt;0,'Modified Weights'!B$3,0)</f>
        <v>0.55108883721563151</v>
      </c>
      <c r="C178" s="26">
        <f>IF(correlations!C211&lt;&gt;0,'Modified Weights'!C$3,0)</f>
        <v>0.56244873874488854</v>
      </c>
      <c r="D178" s="26">
        <f>IF(correlations!D211&lt;&gt;0,'Modified Weights'!D$3,0)</f>
        <v>0.66716825348801723</v>
      </c>
      <c r="E178" s="26">
        <f>IF(correlations!E211&lt;&gt;0,'Modified Weights'!E$3,0)</f>
        <v>0</v>
      </c>
      <c r="F178" s="26">
        <f>IF(correlations!F211&lt;&gt;0,'Modified Weights'!F$3,0)</f>
        <v>0.47668328054517961</v>
      </c>
      <c r="G178" s="26">
        <f>IF(correlations!G211&lt;&gt;0,'Modified Weights'!G$3,0)</f>
        <v>0.53906585139435703</v>
      </c>
      <c r="H178" s="26">
        <f>IF(correlations!H211&lt;&gt;0,'Modified Weights'!H$3,0)</f>
        <v>0.46291004988627577</v>
      </c>
      <c r="I178" s="26">
        <f>IF(correlations!I211&lt;&gt;0,'Modified Weights'!I$3,0)</f>
        <v>0</v>
      </c>
      <c r="J178" s="26">
        <f>IF(correlations!J211&lt;&gt;0,'Modified Weights'!J$3,0)</f>
        <v>0</v>
      </c>
      <c r="K178" s="26">
        <f>IF(correlations!K211&lt;&gt;0,'Modified Weights'!K$3,0)</f>
        <v>0</v>
      </c>
      <c r="L178" s="26">
        <f>IF(correlations!L211&lt;&gt;0,'Modified Weights'!L$3,0)</f>
        <v>0.31257295249758305</v>
      </c>
      <c r="M178" s="26">
        <f>IF(correlations!M211&lt;&gt;0,'Modified Weights'!M$3,0)</f>
        <v>0</v>
      </c>
      <c r="N178" s="26">
        <f>IF(correlations!N211&lt;&gt;0,'Modified Weights'!N$3,0)</f>
        <v>0</v>
      </c>
      <c r="O178" s="26">
        <f>IF(correlations!O211&lt;&gt;0,'Modified Weights'!O$3,0)</f>
        <v>0.66851595362183669</v>
      </c>
      <c r="P178" s="26">
        <f>IF(correlations!P211&lt;&gt;0,'Modified Weights'!P$3,0)</f>
        <v>0.41443820151070604</v>
      </c>
      <c r="Q178" s="26">
        <f>IF(correlations!Q211&lt;&gt;0,'Modified Weights'!Q$3,0)</f>
        <v>0</v>
      </c>
      <c r="R178" s="26">
        <f>IF(correlations!R211&lt;&gt;0,'Modified Weights'!R$3,0)</f>
        <v>0</v>
      </c>
      <c r="S178" s="26">
        <f>IF(correlations!S211&lt;&gt;0,'Modified Weights'!S$3,0)</f>
        <v>0.47668328054517961</v>
      </c>
      <c r="T178" s="26">
        <f>IF(correlations!T211&lt;&gt;0,'Modified Weights'!T$3,0)</f>
        <v>0</v>
      </c>
      <c r="U178" s="26">
        <f>IF(correlations!U211&lt;&gt;0,'Modified Weights'!U$3,0)</f>
        <v>0.47236055541883315</v>
      </c>
      <c r="V178" s="26">
        <f>IF(correlations!V211&lt;&gt;0,'Modified Weights'!V$3,0)</f>
        <v>0.27092801416163931</v>
      </c>
      <c r="W178" s="26">
        <f>IF(correlations!W211&lt;&gt;0,'Modified Weights'!W$3,0)</f>
        <v>0</v>
      </c>
      <c r="X178" s="26">
        <f>IF(correlations!X211&lt;&gt;0,'Modified Weights'!X$3,0)</f>
        <v>0.66851595362183669</v>
      </c>
      <c r="Y178" s="26">
        <f>IF(correlations!Y211&lt;&gt;0,'Modified Weights'!Y$3,0)</f>
        <v>0.66716825348801723</v>
      </c>
      <c r="Z178" s="26">
        <f>IF(correlations!Z211&lt;&gt;0,'Modified Weights'!Z$3,0)</f>
        <v>0.43552033876932245</v>
      </c>
      <c r="AA178" s="26"/>
      <c r="AB178" s="60">
        <f t="shared" ca="1" si="77"/>
        <v>0.5065815538618117</v>
      </c>
      <c r="AC178" s="60">
        <f t="shared" ca="1" si="88"/>
        <v>0.46545378359046019</v>
      </c>
      <c r="AD178" s="60">
        <f t="shared" ca="1" si="89"/>
        <v>0.5019026479073222</v>
      </c>
      <c r="AE178" s="60">
        <f t="shared" ca="1" si="90"/>
        <v>0.3391297546236105</v>
      </c>
      <c r="AF178" s="60">
        <f t="shared" ca="1" si="91"/>
        <v>0.45992832757489061</v>
      </c>
      <c r="AG178" s="60">
        <f t="shared" ca="1" si="92"/>
        <v>0.44849205513026502</v>
      </c>
      <c r="AH178" s="60">
        <f t="shared" ca="1" si="93"/>
        <v>0.32613435706785238</v>
      </c>
      <c r="AI178" s="60">
        <f t="shared" ca="1" si="94"/>
        <v>0.26386083891475437</v>
      </c>
      <c r="AJ178" s="60">
        <f t="shared" ca="1" si="95"/>
        <v>0.4010395717644864</v>
      </c>
      <c r="AK178" s="60">
        <f t="shared" ca="1" si="96"/>
        <v>0.24446655286368105</v>
      </c>
      <c r="AL178" s="60">
        <f t="shared" ca="1" si="97"/>
        <v>0.2771083988061146</v>
      </c>
      <c r="AM178" s="60">
        <f t="shared" ca="1" si="98"/>
        <v>0.26646545612727784</v>
      </c>
      <c r="AN178" s="60">
        <f t="shared" ca="1" si="99"/>
        <v>0.26063518300847205</v>
      </c>
      <c r="AO178" s="60">
        <f t="shared" ca="1" si="100"/>
        <v>0.55811249685750342</v>
      </c>
      <c r="AP178" s="60">
        <f t="shared" ca="1" si="101"/>
        <v>0.3239489303442315</v>
      </c>
      <c r="AQ178" s="60">
        <f t="shared" ca="1" si="102"/>
        <v>0.44019207414340766</v>
      </c>
      <c r="AR178" s="60">
        <f t="shared" ca="1" si="79"/>
        <v>0.46312295276589555</v>
      </c>
      <c r="AS178" s="60">
        <f t="shared" ca="1" si="80"/>
        <v>0.43015513498444513</v>
      </c>
      <c r="AT178" s="60">
        <f t="shared" ca="1" si="81"/>
        <v>0.44122439325610019</v>
      </c>
      <c r="AU178" s="60">
        <f t="shared" ca="1" si="82"/>
        <v>0.40524106158675033</v>
      </c>
      <c r="AV178" s="60">
        <f t="shared" ca="1" si="83"/>
        <v>0.18548355629245147</v>
      </c>
      <c r="AW178" s="60">
        <f t="shared" ca="1" si="84"/>
        <v>0.2782198655380973</v>
      </c>
      <c r="AX178" s="60">
        <f t="shared" ca="1" si="85"/>
        <v>0.51799611093049447</v>
      </c>
      <c r="AY178" s="60">
        <f t="shared" ca="1" si="86"/>
        <v>0.53645770871194987</v>
      </c>
      <c r="AZ178" s="60">
        <f t="shared" ca="1" si="87"/>
        <v>0.3949267878615505</v>
      </c>
      <c r="BA178" s="60"/>
      <c r="BB178" s="60"/>
      <c r="BC178" s="60"/>
      <c r="BD178" s="60"/>
      <c r="BE178" s="60"/>
      <c r="BF178" s="60"/>
      <c r="BG178" s="60"/>
      <c r="BH178" s="60"/>
      <c r="BI178" s="60"/>
      <c r="BJ178" s="60"/>
      <c r="BK178" s="60"/>
      <c r="BL178" s="60"/>
      <c r="BM178" s="60"/>
      <c r="BN178" s="60"/>
      <c r="BO178" s="60"/>
      <c r="BP178" s="60"/>
      <c r="BQ178" s="60"/>
      <c r="BR178" s="60"/>
      <c r="BS178" s="60"/>
      <c r="BT178" s="60"/>
      <c r="BU178" s="60"/>
      <c r="BV178" s="60"/>
      <c r="BW178" s="60"/>
      <c r="BX178" s="60"/>
    </row>
    <row r="179" spans="1:76">
      <c r="A179" s="1" t="str">
        <f t="shared" ref="A179:A182" si="109">A178</f>
        <v>278: The Shawshank Redemption (1994)</v>
      </c>
      <c r="B179" s="26">
        <f>IF(correlations!B212&lt;&gt;0,'Modified Weights'!B$4,0)</f>
        <v>0.51761980439715483</v>
      </c>
      <c r="C179" s="26">
        <f>IF(correlations!C212&lt;&gt;0,'Modified Weights'!C$4,0)</f>
        <v>0</v>
      </c>
      <c r="D179" s="26">
        <f>IF(correlations!D212&lt;&gt;0,'Modified Weights'!D$4,0)</f>
        <v>0.47097212266638172</v>
      </c>
      <c r="E179" s="26">
        <f>IF(correlations!E212&lt;&gt;0,'Modified Weights'!E$4,0)</f>
        <v>0.47497369617752921</v>
      </c>
      <c r="F179" s="26">
        <f>IF(correlations!F212&lt;&gt;0,'Modified Weights'!F$4,0)</f>
        <v>0.46411014776485626</v>
      </c>
      <c r="G179" s="26">
        <f>IF(correlations!G212&lt;&gt;0,'Modified Weights'!G$4,0)</f>
        <v>0</v>
      </c>
      <c r="H179" s="26">
        <f>IF(correlations!H212&lt;&gt;0,'Modified Weights'!H$4,0)</f>
        <v>0.40027450425381639</v>
      </c>
      <c r="I179" s="26">
        <f>IF(correlations!I212&lt;&gt;0,'Modified Weights'!I$4,0)</f>
        <v>0.31257295249758305</v>
      </c>
      <c r="J179" s="26">
        <f>IF(correlations!J212&lt;&gt;0,'Modified Weights'!J$4,0)</f>
        <v>0.47549485227568483</v>
      </c>
      <c r="K179" s="26">
        <f>IF(correlations!K212&lt;&gt;0,'Modified Weights'!K$4,0)</f>
        <v>0.26365446983714974</v>
      </c>
      <c r="L179" s="26">
        <f>IF(correlations!L212&lt;&gt;0,'Modified Weights'!L$4,0)</f>
        <v>0.28275572409412869</v>
      </c>
      <c r="M179" s="26">
        <f>IF(correlations!M212&lt;&gt;0,'Modified Weights'!M$4,0)</f>
        <v>0.28040224837668803</v>
      </c>
      <c r="N179" s="26">
        <f>IF(correlations!N212&lt;&gt;0,'Modified Weights'!N$4,0)</f>
        <v>0.31010409033155772</v>
      </c>
      <c r="O179" s="26">
        <f>IF(correlations!O212&lt;&gt;0,'Modified Weights'!O$4,0)</f>
        <v>0.56244873874488854</v>
      </c>
      <c r="P179" s="26">
        <f>IF(correlations!P212&lt;&gt;0,'Modified Weights'!P$4,0)</f>
        <v>0.30413903573293405</v>
      </c>
      <c r="Q179" s="26">
        <f>IF(correlations!Q212&lt;&gt;0,'Modified Weights'!Q$4,0)</f>
        <v>0.48860698263640312</v>
      </c>
      <c r="R179" s="26">
        <f>IF(correlations!R212&lt;&gt;0,'Modified Weights'!R$4,0)</f>
        <v>0.47097212266638172</v>
      </c>
      <c r="S179" s="26">
        <f>IF(correlations!S212&lt;&gt;0,'Modified Weights'!S$4,0)</f>
        <v>0.44902524381160436</v>
      </c>
      <c r="T179" s="26">
        <f>IF(correlations!T212&lt;&gt;0,'Modified Weights'!T$4,0)</f>
        <v>0.52599044278760332</v>
      </c>
      <c r="U179" s="26">
        <f>IF(correlations!U212&lt;&gt;0,'Modified Weights'!U$4,0)</f>
        <v>0.43899155441463594</v>
      </c>
      <c r="V179" s="26">
        <f>IF(correlations!V212&lt;&gt;0,'Modified Weights'!V$4,0)</f>
        <v>0.17808764796017454</v>
      </c>
      <c r="W179" s="26">
        <f>IF(correlations!W212&lt;&gt;0,'Modified Weights'!W$4,0)</f>
        <v>0</v>
      </c>
      <c r="X179" s="26">
        <f>IF(correlations!X212&lt;&gt;0,'Modified Weights'!X$4,0)</f>
        <v>0.54219187817609293</v>
      </c>
      <c r="Y179" s="26">
        <f>IF(correlations!Y212&lt;&gt;0,'Modified Weights'!Y$4,0)</f>
        <v>0.54219187817609293</v>
      </c>
      <c r="Z179" s="26">
        <f>IF(correlations!Z212&lt;&gt;0,'Modified Weights'!Z$4,0)</f>
        <v>0.39006674934025765</v>
      </c>
      <c r="AA179" s="26"/>
      <c r="AB179" s="60">
        <f t="shared" ca="1" si="77"/>
        <v>0.5065815538618117</v>
      </c>
      <c r="AC179" s="60">
        <f t="shared" ca="1" si="88"/>
        <v>0.46545378359046019</v>
      </c>
      <c r="AD179" s="60">
        <f t="shared" ca="1" si="89"/>
        <v>0.5019026479073222</v>
      </c>
      <c r="AE179" s="60">
        <f t="shared" ca="1" si="90"/>
        <v>0.3391297546236105</v>
      </c>
      <c r="AF179" s="60">
        <f t="shared" ca="1" si="91"/>
        <v>0.45992832757489061</v>
      </c>
      <c r="AG179" s="60">
        <f t="shared" ca="1" si="92"/>
        <v>0.44849205513026502</v>
      </c>
      <c r="AH179" s="60">
        <f t="shared" ca="1" si="93"/>
        <v>0.32613435706785238</v>
      </c>
      <c r="AI179" s="60">
        <f t="shared" ca="1" si="94"/>
        <v>0.26386083891475437</v>
      </c>
      <c r="AJ179" s="60">
        <f t="shared" ca="1" si="95"/>
        <v>0.4010395717644864</v>
      </c>
      <c r="AK179" s="60">
        <f t="shared" ca="1" si="96"/>
        <v>0.24446655286368105</v>
      </c>
      <c r="AL179" s="60">
        <f t="shared" ca="1" si="97"/>
        <v>0.2771083988061146</v>
      </c>
      <c r="AM179" s="60">
        <f t="shared" ca="1" si="98"/>
        <v>0.26646545612727784</v>
      </c>
      <c r="AN179" s="60">
        <f t="shared" ca="1" si="99"/>
        <v>0.26063518300847205</v>
      </c>
      <c r="AO179" s="60">
        <f t="shared" ca="1" si="100"/>
        <v>0.55811249685750342</v>
      </c>
      <c r="AP179" s="60">
        <f t="shared" ca="1" si="101"/>
        <v>0.3239489303442315</v>
      </c>
      <c r="AQ179" s="60">
        <f t="shared" ca="1" si="102"/>
        <v>0.44019207414340766</v>
      </c>
      <c r="AR179" s="60">
        <f t="shared" ca="1" si="79"/>
        <v>0.46312295276589555</v>
      </c>
      <c r="AS179" s="60">
        <f t="shared" ca="1" si="80"/>
        <v>0.43015513498444513</v>
      </c>
      <c r="AT179" s="60">
        <f t="shared" ca="1" si="81"/>
        <v>0.44122439325610019</v>
      </c>
      <c r="AU179" s="60">
        <f t="shared" ca="1" si="82"/>
        <v>0.40524106158675033</v>
      </c>
      <c r="AV179" s="60">
        <f t="shared" ca="1" si="83"/>
        <v>0.18548355629245147</v>
      </c>
      <c r="AW179" s="60">
        <f t="shared" ca="1" si="84"/>
        <v>0.2782198655380973</v>
      </c>
      <c r="AX179" s="60">
        <f t="shared" ca="1" si="85"/>
        <v>0.51799611093049447</v>
      </c>
      <c r="AY179" s="60">
        <f t="shared" ca="1" si="86"/>
        <v>0.53645770871194987</v>
      </c>
      <c r="AZ179" s="60">
        <f t="shared" ca="1" si="87"/>
        <v>0.3949267878615505</v>
      </c>
      <c r="BA179" s="60"/>
      <c r="BB179" s="60"/>
      <c r="BC179" s="60"/>
      <c r="BD179" s="60"/>
      <c r="BE179" s="60"/>
      <c r="BF179" s="60"/>
      <c r="BG179" s="60"/>
      <c r="BH179" s="60"/>
      <c r="BI179" s="60"/>
      <c r="BJ179" s="60"/>
      <c r="BK179" s="60"/>
      <c r="BL179" s="60"/>
      <c r="BM179" s="60"/>
      <c r="BN179" s="60"/>
      <c r="BO179" s="60"/>
      <c r="BP179" s="60"/>
      <c r="BQ179" s="60"/>
      <c r="BR179" s="60"/>
      <c r="BS179" s="60"/>
      <c r="BT179" s="60"/>
      <c r="BU179" s="60"/>
      <c r="BV179" s="60"/>
      <c r="BW179" s="60"/>
      <c r="BX179" s="60"/>
    </row>
    <row r="180" spans="1:76">
      <c r="A180" s="1" t="str">
        <f t="shared" si="109"/>
        <v>278: The Shawshank Redemption (1994)</v>
      </c>
      <c r="B180" s="26">
        <f>IF(correlations!B213&lt;&gt;0,'Modified Weights'!B$5,0)</f>
        <v>0.49300760515325925</v>
      </c>
      <c r="C180" s="26">
        <f>IF(correlations!C213&lt;&gt;0,'Modified Weights'!C$5,0)</f>
        <v>0.42223642660835542</v>
      </c>
      <c r="D180" s="26">
        <f>IF(correlations!D213&lt;&gt;0,'Modified Weights'!D$5,0)</f>
        <v>0</v>
      </c>
      <c r="E180" s="26">
        <f>IF(correlations!E213&lt;&gt;0,'Modified Weights'!E$5,0)</f>
        <v>0</v>
      </c>
      <c r="F180" s="26">
        <f>IF(correlations!F213&lt;&gt;0,'Modified Weights'!F$5,0)</f>
        <v>0.43899155441463594</v>
      </c>
      <c r="G180" s="26">
        <f>IF(correlations!G213&lt;&gt;0,'Modified Weights'!G$5,0)</f>
        <v>0.46833329437099369</v>
      </c>
      <c r="H180" s="26">
        <f>IF(correlations!H213&lt;&gt;0,'Modified Weights'!H$5,0)</f>
        <v>0.24769327229404767</v>
      </c>
      <c r="I180" s="26">
        <f>IF(correlations!I213&lt;&gt;0,'Modified Weights'!I$5,0)</f>
        <v>0.26424949075041737</v>
      </c>
      <c r="J180" s="26">
        <f>IF(correlations!J213&lt;&gt;0,'Modified Weights'!J$5,0)</f>
        <v>0</v>
      </c>
      <c r="K180" s="26">
        <f>IF(correlations!K213&lt;&gt;0,'Modified Weights'!K$5,0)</f>
        <v>0.25886569181649749</v>
      </c>
      <c r="L180" s="26">
        <f>IF(correlations!L213&lt;&gt;0,'Modified Weights'!L$5,0)</f>
        <v>0.27833468677407003</v>
      </c>
      <c r="M180" s="26">
        <f>IF(correlations!M213&lt;&gt;0,'Modified Weights'!M$5,0)</f>
        <v>0</v>
      </c>
      <c r="N180" s="26">
        <f>IF(correlations!N213&lt;&gt;0,'Modified Weights'!N$5,0)</f>
        <v>0.290591240789001</v>
      </c>
      <c r="O180" s="26">
        <f>IF(correlations!O213&lt;&gt;0,'Modified Weights'!O$5,0)</f>
        <v>0</v>
      </c>
      <c r="P180" s="26">
        <f>IF(correlations!P213&lt;&gt;0,'Modified Weights'!P$5,0)</f>
        <v>0.29682614716644024</v>
      </c>
      <c r="Q180" s="26">
        <f>IF(correlations!Q213&lt;&gt;0,'Modified Weights'!Q$5,0)</f>
        <v>0.47571090136593314</v>
      </c>
      <c r="R180" s="26">
        <f>IF(correlations!R213&lt;&gt;0,'Modified Weights'!R$5,0)</f>
        <v>0.45527378286540937</v>
      </c>
      <c r="S180" s="26">
        <f>IF(correlations!S213&lt;&gt;0,'Modified Weights'!S$5,0)</f>
        <v>0.42223642660835542</v>
      </c>
      <c r="T180" s="26">
        <f>IF(correlations!T213&lt;&gt;0,'Modified Weights'!T$5,0)</f>
        <v>0.42805472768971564</v>
      </c>
      <c r="U180" s="26">
        <f>IF(correlations!U213&lt;&gt;0,'Modified Weights'!U$5,0)</f>
        <v>0.40380887559327872</v>
      </c>
      <c r="V180" s="26">
        <f>IF(correlations!V213&lt;&gt;0,'Modified Weights'!V$5,0)</f>
        <v>0.14924669844661778</v>
      </c>
      <c r="W180" s="26">
        <f>IF(correlations!W213&lt;&gt;0,'Modified Weights'!W$5,0)</f>
        <v>0.31571202585390812</v>
      </c>
      <c r="X180" s="26">
        <f>IF(correlations!X213&lt;&gt;0,'Modified Weights'!X$5,0)</f>
        <v>0.47497369617752921</v>
      </c>
      <c r="Y180" s="26">
        <f>IF(correlations!Y213&lt;&gt;0,'Modified Weights'!Y$5,0)</f>
        <v>0.47236055541883315</v>
      </c>
      <c r="Z180" s="26">
        <f>IF(correlations!Z213&lt;&gt;0,'Modified Weights'!Z$5,0)</f>
        <v>0.37985626502293046</v>
      </c>
      <c r="AA180" s="26"/>
      <c r="AB180" s="60">
        <f t="shared" ca="1" si="77"/>
        <v>0.5065815538618117</v>
      </c>
      <c r="AC180" s="60">
        <f t="shared" ca="1" si="88"/>
        <v>0.46545378359046019</v>
      </c>
      <c r="AD180" s="60">
        <f t="shared" ca="1" si="89"/>
        <v>0.5019026479073222</v>
      </c>
      <c r="AE180" s="60">
        <f t="shared" ca="1" si="90"/>
        <v>0.3391297546236105</v>
      </c>
      <c r="AF180" s="60">
        <f t="shared" ca="1" si="91"/>
        <v>0.45992832757489061</v>
      </c>
      <c r="AG180" s="60">
        <f t="shared" ca="1" si="92"/>
        <v>0.44849205513026502</v>
      </c>
      <c r="AH180" s="60">
        <f t="shared" ca="1" si="93"/>
        <v>0.32613435706785238</v>
      </c>
      <c r="AI180" s="60">
        <f t="shared" ca="1" si="94"/>
        <v>0.26386083891475437</v>
      </c>
      <c r="AJ180" s="60">
        <f t="shared" ca="1" si="95"/>
        <v>0.4010395717644864</v>
      </c>
      <c r="AK180" s="60">
        <f t="shared" ca="1" si="96"/>
        <v>0.24446655286368105</v>
      </c>
      <c r="AL180" s="60">
        <f t="shared" ca="1" si="97"/>
        <v>0.2771083988061146</v>
      </c>
      <c r="AM180" s="60">
        <f t="shared" ca="1" si="98"/>
        <v>0.26646545612727784</v>
      </c>
      <c r="AN180" s="60">
        <f t="shared" ca="1" si="99"/>
        <v>0.26063518300847205</v>
      </c>
      <c r="AO180" s="60">
        <f t="shared" ca="1" si="100"/>
        <v>0.55811249685750342</v>
      </c>
      <c r="AP180" s="60">
        <f t="shared" ca="1" si="101"/>
        <v>0.3239489303442315</v>
      </c>
      <c r="AQ180" s="60">
        <f t="shared" ca="1" si="102"/>
        <v>0.44019207414340766</v>
      </c>
      <c r="AR180" s="60">
        <f t="shared" ca="1" si="79"/>
        <v>0.46312295276589555</v>
      </c>
      <c r="AS180" s="60">
        <f t="shared" ca="1" si="80"/>
        <v>0.43015513498444513</v>
      </c>
      <c r="AT180" s="60">
        <f t="shared" ca="1" si="81"/>
        <v>0.44122439325610019</v>
      </c>
      <c r="AU180" s="60">
        <f t="shared" ca="1" si="82"/>
        <v>0.40524106158675033</v>
      </c>
      <c r="AV180" s="60">
        <f t="shared" ca="1" si="83"/>
        <v>0.18548355629245147</v>
      </c>
      <c r="AW180" s="60">
        <f t="shared" ca="1" si="84"/>
        <v>0.2782198655380973</v>
      </c>
      <c r="AX180" s="60">
        <f t="shared" ca="1" si="85"/>
        <v>0.51799611093049447</v>
      </c>
      <c r="AY180" s="60">
        <f t="shared" ca="1" si="86"/>
        <v>0.53645770871194987</v>
      </c>
      <c r="AZ180" s="60">
        <f t="shared" ca="1" si="87"/>
        <v>0.3949267878615505</v>
      </c>
      <c r="BA180" s="60"/>
      <c r="BB180" s="60"/>
      <c r="BC180" s="60"/>
      <c r="BD180" s="60"/>
      <c r="BE180" s="60"/>
      <c r="BF180" s="60"/>
      <c r="BG180" s="60"/>
      <c r="BH180" s="60"/>
      <c r="BI180" s="60"/>
      <c r="BJ180" s="60"/>
      <c r="BK180" s="60"/>
      <c r="BL180" s="60"/>
      <c r="BM180" s="60"/>
      <c r="BN180" s="60"/>
      <c r="BO180" s="60"/>
      <c r="BP180" s="60"/>
      <c r="BQ180" s="60"/>
      <c r="BR180" s="60"/>
      <c r="BS180" s="60"/>
      <c r="BT180" s="60"/>
      <c r="BU180" s="60"/>
      <c r="BV180" s="60"/>
      <c r="BW180" s="60"/>
      <c r="BX180" s="60"/>
    </row>
    <row r="181" spans="1:76">
      <c r="A181" s="1" t="str">
        <f t="shared" si="109"/>
        <v>278: The Shawshank Redemption (1994)</v>
      </c>
      <c r="B181" s="26">
        <f>IF(correlations!B214&lt;&gt;0,'Modified Weights'!B$6,0)</f>
        <v>0</v>
      </c>
      <c r="C181" s="26">
        <f>IF(correlations!C214&lt;&gt;0,'Modified Weights'!C$6,0)</f>
        <v>0</v>
      </c>
      <c r="D181" s="26">
        <f>IF(correlations!D214&lt;&gt;0,'Modified Weights'!D$6,0)</f>
        <v>0</v>
      </c>
      <c r="E181" s="26">
        <f>IF(correlations!E214&lt;&gt;0,'Modified Weights'!E$6,0)</f>
        <v>0.28275572409412869</v>
      </c>
      <c r="F181" s="26">
        <f>IF(correlations!F214&lt;&gt;0,'Modified Weights'!F$6,0)</f>
        <v>0</v>
      </c>
      <c r="G181" s="26">
        <f>IF(correlations!G214&lt;&gt;0,'Modified Weights'!G$6,0)</f>
        <v>0.39943642888722536</v>
      </c>
      <c r="H181" s="26">
        <f>IF(correlations!H214&lt;&gt;0,'Modified Weights'!H$6,0)</f>
        <v>0</v>
      </c>
      <c r="I181" s="26">
        <f>IF(correlations!I214&lt;&gt;0,'Modified Weights'!I$6,0)</f>
        <v>0</v>
      </c>
      <c r="J181" s="26">
        <f>IF(correlations!J214&lt;&gt;0,'Modified Weights'!J$6,0)</f>
        <v>0.36756756756756787</v>
      </c>
      <c r="K181" s="26">
        <f>IF(correlations!K214&lt;&gt;0,'Modified Weights'!K$6,0)</f>
        <v>0</v>
      </c>
      <c r="L181" s="26">
        <f>IF(correlations!L214&lt;&gt;0,'Modified Weights'!L$6,0)</f>
        <v>0.2685953793136418</v>
      </c>
      <c r="M181" s="26">
        <f>IF(correlations!M214&lt;&gt;0,'Modified Weights'!M$6,0)</f>
        <v>0.25252866387786765</v>
      </c>
      <c r="N181" s="26">
        <f>IF(correlations!N214&lt;&gt;0,'Modified Weights'!N$6,0)</f>
        <v>0</v>
      </c>
      <c r="O181" s="26">
        <f>IF(correlations!O214&lt;&gt;0,'Modified Weights'!O$6,0)</f>
        <v>0.52599044278760332</v>
      </c>
      <c r="P181" s="26">
        <f>IF(correlations!P214&lt;&gt;0,'Modified Weights'!P$6,0)</f>
        <v>0.28039233696684568</v>
      </c>
      <c r="Q181" s="26">
        <f>IF(correlations!Q214&lt;&gt;0,'Modified Weights'!Q$6,0)</f>
        <v>0.42322462884387124</v>
      </c>
      <c r="R181" s="26">
        <f>IF(correlations!R214&lt;&gt;0,'Modified Weights'!R$6,0)</f>
        <v>0</v>
      </c>
      <c r="S181" s="26">
        <f>IF(correlations!S214&lt;&gt;0,'Modified Weights'!S$6,0)</f>
        <v>0.37267558897264119</v>
      </c>
      <c r="T181" s="26">
        <f>IF(correlations!T214&lt;&gt;0,'Modified Weights'!T$6,0)</f>
        <v>0.40704352695380308</v>
      </c>
      <c r="U181" s="26">
        <f>IF(correlations!U214&lt;&gt;0,'Modified Weights'!U$6,0)</f>
        <v>0.30580326092025339</v>
      </c>
      <c r="V181" s="26">
        <f>IF(correlations!V214&lt;&gt;0,'Modified Weights'!V$6,0)</f>
        <v>0</v>
      </c>
      <c r="W181" s="26">
        <f>IF(correlations!W214&lt;&gt;0,'Modified Weights'!W$6,0)</f>
        <v>0</v>
      </c>
      <c r="X181" s="26">
        <f>IF(correlations!X214&lt;&gt;0,'Modified Weights'!X$6,0)</f>
        <v>0.45527378286540937</v>
      </c>
      <c r="Y181" s="26">
        <f>IF(correlations!Y214&lt;&gt;0,'Modified Weights'!Y$6,0)</f>
        <v>0.46411014776485626</v>
      </c>
      <c r="Z181" s="26">
        <f>IF(correlations!Z214&lt;&gt;0,'Modified Weights'!Z$6,0)</f>
        <v>0.37426379831369133</v>
      </c>
      <c r="AA181" s="26"/>
      <c r="AB181" s="60">
        <f t="shared" ca="1" si="77"/>
        <v>0.5065815538618117</v>
      </c>
      <c r="AC181" s="60">
        <f t="shared" ca="1" si="88"/>
        <v>0.46545378359046019</v>
      </c>
      <c r="AD181" s="60">
        <f t="shared" ca="1" si="89"/>
        <v>0.5019026479073222</v>
      </c>
      <c r="AE181" s="60">
        <f t="shared" ca="1" si="90"/>
        <v>0.3391297546236105</v>
      </c>
      <c r="AF181" s="60">
        <f t="shared" ca="1" si="91"/>
        <v>0.45992832757489061</v>
      </c>
      <c r="AG181" s="60">
        <f t="shared" ca="1" si="92"/>
        <v>0.44849205513026502</v>
      </c>
      <c r="AH181" s="60">
        <f t="shared" ca="1" si="93"/>
        <v>0.32613435706785238</v>
      </c>
      <c r="AI181" s="60">
        <f t="shared" ca="1" si="94"/>
        <v>0.26386083891475437</v>
      </c>
      <c r="AJ181" s="60">
        <f t="shared" ca="1" si="95"/>
        <v>0.4010395717644864</v>
      </c>
      <c r="AK181" s="60">
        <f t="shared" ca="1" si="96"/>
        <v>0.24446655286368105</v>
      </c>
      <c r="AL181" s="60">
        <f t="shared" ca="1" si="97"/>
        <v>0.2771083988061146</v>
      </c>
      <c r="AM181" s="60">
        <f t="shared" ca="1" si="98"/>
        <v>0.26646545612727784</v>
      </c>
      <c r="AN181" s="60">
        <f t="shared" ca="1" si="99"/>
        <v>0.26063518300847205</v>
      </c>
      <c r="AO181" s="60">
        <f t="shared" ca="1" si="100"/>
        <v>0.55811249685750342</v>
      </c>
      <c r="AP181" s="60">
        <f t="shared" ca="1" si="101"/>
        <v>0.3239489303442315</v>
      </c>
      <c r="AQ181" s="60">
        <f t="shared" ca="1" si="102"/>
        <v>0.44019207414340766</v>
      </c>
      <c r="AR181" s="60">
        <f t="shared" ca="1" si="79"/>
        <v>0.46312295276589555</v>
      </c>
      <c r="AS181" s="60">
        <f t="shared" ca="1" si="80"/>
        <v>0.43015513498444513</v>
      </c>
      <c r="AT181" s="60">
        <f t="shared" ca="1" si="81"/>
        <v>0.44122439325610019</v>
      </c>
      <c r="AU181" s="60">
        <f t="shared" ca="1" si="82"/>
        <v>0.40524106158675033</v>
      </c>
      <c r="AV181" s="60">
        <f t="shared" ca="1" si="83"/>
        <v>0.18548355629245147</v>
      </c>
      <c r="AW181" s="60">
        <f t="shared" ca="1" si="84"/>
        <v>0.2782198655380973</v>
      </c>
      <c r="AX181" s="60">
        <f t="shared" ca="1" si="85"/>
        <v>0.51799611093049447</v>
      </c>
      <c r="AY181" s="60">
        <f t="shared" ca="1" si="86"/>
        <v>0.53645770871194987</v>
      </c>
      <c r="AZ181" s="60">
        <f t="shared" ca="1" si="87"/>
        <v>0.3949267878615505</v>
      </c>
      <c r="BA181" s="60"/>
      <c r="BB181" s="60"/>
      <c r="BC181" s="60"/>
      <c r="BD181" s="60"/>
      <c r="BE181" s="60"/>
      <c r="BF181" s="60"/>
      <c r="BG181" s="60"/>
      <c r="BH181" s="60"/>
      <c r="BI181" s="60"/>
      <c r="BJ181" s="60"/>
      <c r="BK181" s="60"/>
      <c r="BL181" s="60"/>
      <c r="BM181" s="60"/>
      <c r="BN181" s="60"/>
      <c r="BO181" s="60"/>
      <c r="BP181" s="60"/>
      <c r="BQ181" s="60"/>
      <c r="BR181" s="60"/>
      <c r="BS181" s="60"/>
      <c r="BT181" s="60"/>
      <c r="BU181" s="60"/>
      <c r="BV181" s="60"/>
      <c r="BW181" s="60"/>
      <c r="BX181" s="60"/>
    </row>
    <row r="182" spans="1:76">
      <c r="A182" s="1" t="str">
        <f t="shared" si="109"/>
        <v>278: The Shawshank Redemption (1994)</v>
      </c>
      <c r="B182" s="26">
        <f>IF(correlations!B215&lt;&gt;0,'Modified Weights'!B$7,0)</f>
        <v>0.46460996868120108</v>
      </c>
      <c r="C182" s="26">
        <f>IF(correlations!C215&lt;&gt;0,'Modified Weights'!C$7,0)</f>
        <v>0.41167618541813644</v>
      </c>
      <c r="D182" s="26">
        <f>IF(correlations!D215&lt;&gt;0,'Modified Weights'!D$7,0)</f>
        <v>0.36756756756756787</v>
      </c>
      <c r="E182" s="26">
        <f>IF(correlations!E215&lt;&gt;0,'Modified Weights'!E$7,0)</f>
        <v>0.25965984359917371</v>
      </c>
      <c r="F182" s="26">
        <f>IF(correlations!F215&lt;&gt;0,'Modified Weights'!F$7,0)</f>
        <v>0</v>
      </c>
      <c r="G182" s="26">
        <f>IF(correlations!G215&lt;&gt;0,'Modified Weights'!G$7,0)</f>
        <v>0.38713264586848378</v>
      </c>
      <c r="H182" s="26">
        <f>IF(correlations!H215&lt;&gt;0,'Modified Weights'!H$7,0)</f>
        <v>0.19365960183726966</v>
      </c>
      <c r="I182" s="26">
        <f>IF(correlations!I215&lt;&gt;0,'Modified Weights'!I$7,0)</f>
        <v>0.21476007349626267</v>
      </c>
      <c r="J182" s="26">
        <f>IF(correlations!J215&lt;&gt;0,'Modified Weights'!J$7,0)</f>
        <v>0.36005629545020651</v>
      </c>
      <c r="K182" s="26">
        <f>IF(correlations!K215&lt;&gt;0,'Modified Weights'!K$7,0)</f>
        <v>0.21087949693739588</v>
      </c>
      <c r="L182" s="26">
        <f>IF(correlations!L215&lt;&gt;0,'Modified Weights'!L$7,0)</f>
        <v>0.24328325135114928</v>
      </c>
      <c r="M182" s="26">
        <f>IF(correlations!M215&lt;&gt;0,'Modified Weights'!M$7,0)</f>
        <v>0</v>
      </c>
      <c r="N182" s="26">
        <f>IF(correlations!N215&lt;&gt;0,'Modified Weights'!N$7,0)</f>
        <v>0.18121021790485745</v>
      </c>
      <c r="O182" s="26">
        <f>IF(correlations!O215&lt;&gt;0,'Modified Weights'!O$7,0)</f>
        <v>0.47549485227568483</v>
      </c>
      <c r="P182" s="26">
        <f>IF(correlations!P215&lt;&gt;0,'Modified Weights'!P$7,0)</f>
        <v>0</v>
      </c>
      <c r="Q182" s="26">
        <f>IF(correlations!Q215&lt;&gt;0,'Modified Weights'!Q$7,0)</f>
        <v>0.37322578372742299</v>
      </c>
      <c r="R182" s="26">
        <f>IF(correlations!R215&lt;&gt;0,'Modified Weights'!R$7,0)</f>
        <v>0</v>
      </c>
      <c r="S182" s="26">
        <f>IF(correlations!S215&lt;&gt;0,'Modified Weights'!S$7,0)</f>
        <v>0</v>
      </c>
      <c r="T182" s="26">
        <f>IF(correlations!T215&lt;&gt;0,'Modified Weights'!T$7,0)</f>
        <v>0.40380887559327872</v>
      </c>
      <c r="U182" s="26">
        <f>IF(correlations!U215&lt;&gt;0,'Modified Weights'!U$7,0)</f>
        <v>0</v>
      </c>
      <c r="V182" s="26">
        <f>IF(correlations!V215&lt;&gt;0,'Modified Weights'!V$7,0)</f>
        <v>0.14367186460137429</v>
      </c>
      <c r="W182" s="26">
        <f>IF(correlations!W215&lt;&gt;0,'Modified Weights'!W$7,0)</f>
        <v>0.24072770522228643</v>
      </c>
      <c r="X182" s="26">
        <f>IF(correlations!X215&lt;&gt;0,'Modified Weights'!X$7,0)</f>
        <v>0.44902524381160436</v>
      </c>
      <c r="Y182" s="26">
        <f>IF(correlations!Y215&lt;&gt;0,'Modified Weights'!Y$7,0)</f>
        <v>0</v>
      </c>
      <c r="Z182" s="26">
        <f>IF(correlations!Z215&lt;&gt;0,'Modified Weights'!Z$7,0)</f>
        <v>0</v>
      </c>
      <c r="AA182" s="26"/>
      <c r="AB182" s="60">
        <f t="shared" ca="1" si="77"/>
        <v>0.5065815538618117</v>
      </c>
      <c r="AC182" s="60">
        <f t="shared" ca="1" si="88"/>
        <v>0.46545378359046019</v>
      </c>
      <c r="AD182" s="60">
        <f t="shared" ca="1" si="89"/>
        <v>0.5019026479073222</v>
      </c>
      <c r="AE182" s="60">
        <f t="shared" ca="1" si="90"/>
        <v>0.3391297546236105</v>
      </c>
      <c r="AF182" s="60">
        <f t="shared" ca="1" si="91"/>
        <v>0.45992832757489061</v>
      </c>
      <c r="AG182" s="60">
        <f t="shared" ca="1" si="92"/>
        <v>0.44849205513026502</v>
      </c>
      <c r="AH182" s="60">
        <f t="shared" ca="1" si="93"/>
        <v>0.32613435706785238</v>
      </c>
      <c r="AI182" s="60">
        <f t="shared" ca="1" si="94"/>
        <v>0.26386083891475437</v>
      </c>
      <c r="AJ182" s="60">
        <f t="shared" ca="1" si="95"/>
        <v>0.4010395717644864</v>
      </c>
      <c r="AK182" s="60">
        <f t="shared" ca="1" si="96"/>
        <v>0.24446655286368105</v>
      </c>
      <c r="AL182" s="60">
        <f t="shared" ca="1" si="97"/>
        <v>0.2771083988061146</v>
      </c>
      <c r="AM182" s="60">
        <f t="shared" ca="1" si="98"/>
        <v>0.26646545612727784</v>
      </c>
      <c r="AN182" s="60">
        <f t="shared" ca="1" si="99"/>
        <v>0.26063518300847205</v>
      </c>
      <c r="AO182" s="60">
        <f t="shared" ca="1" si="100"/>
        <v>0.55811249685750342</v>
      </c>
      <c r="AP182" s="60">
        <f t="shared" ca="1" si="101"/>
        <v>0.3239489303442315</v>
      </c>
      <c r="AQ182" s="60">
        <f t="shared" ca="1" si="102"/>
        <v>0.44019207414340766</v>
      </c>
      <c r="AR182" s="60">
        <f t="shared" ca="1" si="79"/>
        <v>0.46312295276589555</v>
      </c>
      <c r="AS182" s="60">
        <f t="shared" ca="1" si="80"/>
        <v>0.43015513498444513</v>
      </c>
      <c r="AT182" s="60">
        <f t="shared" ca="1" si="81"/>
        <v>0.44122439325610019</v>
      </c>
      <c r="AU182" s="60">
        <f t="shared" ca="1" si="82"/>
        <v>0.40524106158675033</v>
      </c>
      <c r="AV182" s="60">
        <f t="shared" ca="1" si="83"/>
        <v>0.18548355629245147</v>
      </c>
      <c r="AW182" s="60">
        <f t="shared" ca="1" si="84"/>
        <v>0.2782198655380973</v>
      </c>
      <c r="AX182" s="60">
        <f t="shared" ca="1" si="85"/>
        <v>0.51799611093049447</v>
      </c>
      <c r="AY182" s="60">
        <f t="shared" ca="1" si="86"/>
        <v>0.53645770871194987</v>
      </c>
      <c r="AZ182" s="60">
        <f t="shared" ca="1" si="87"/>
        <v>0.3949267878615505</v>
      </c>
      <c r="BA182" s="60"/>
      <c r="BB182" s="60"/>
      <c r="BC182" s="60"/>
      <c r="BD182" s="60"/>
      <c r="BE182" s="60"/>
      <c r="BF182" s="60"/>
      <c r="BG182" s="60"/>
      <c r="BH182" s="60"/>
      <c r="BI182" s="60"/>
      <c r="BJ182" s="60"/>
      <c r="BK182" s="60"/>
      <c r="BL182" s="60"/>
      <c r="BM182" s="60"/>
      <c r="BN182" s="60"/>
      <c r="BO182" s="60"/>
      <c r="BP182" s="60"/>
      <c r="BQ182" s="60"/>
      <c r="BR182" s="60"/>
      <c r="BS182" s="60"/>
      <c r="BT182" s="60"/>
      <c r="BU182" s="60"/>
      <c r="BV182" s="60"/>
      <c r="BW182" s="60"/>
      <c r="BX182" s="60"/>
    </row>
    <row r="183" spans="1:76">
      <c r="A183" s="21" t="s">
        <v>34</v>
      </c>
      <c r="B183" s="26">
        <f>IF(correlations!B216&lt;&gt;0,'Modified Weights'!B$3,0)</f>
        <v>0.55108883721563151</v>
      </c>
      <c r="C183" s="26">
        <f>IF(correlations!C216&lt;&gt;0,'Modified Weights'!C$3,0)</f>
        <v>0</v>
      </c>
      <c r="D183" s="26">
        <f>IF(correlations!D216&lt;&gt;0,'Modified Weights'!D$3,0)</f>
        <v>0.66716825348801723</v>
      </c>
      <c r="E183" s="26">
        <f>IF(correlations!E216&lt;&gt;0,'Modified Weights'!E$3,0)</f>
        <v>0.51761980439715483</v>
      </c>
      <c r="F183" s="26">
        <f>IF(correlations!F216&lt;&gt;0,'Modified Weights'!F$3,0)</f>
        <v>0.47668328054517961</v>
      </c>
      <c r="G183" s="26">
        <f>IF(correlations!G216&lt;&gt;0,'Modified Weights'!G$3,0)</f>
        <v>0</v>
      </c>
      <c r="H183" s="26">
        <f>IF(correlations!H216&lt;&gt;0,'Modified Weights'!H$3,0)</f>
        <v>0</v>
      </c>
      <c r="I183" s="26">
        <f>IF(correlations!I216&lt;&gt;0,'Modified Weights'!I$3,0)</f>
        <v>0.38334847991865839</v>
      </c>
      <c r="J183" s="26">
        <f>IF(correlations!J216&lt;&gt;0,'Modified Weights'!J$3,0)</f>
        <v>0.47571090136593314</v>
      </c>
      <c r="K183" s="26">
        <f>IF(correlations!K216&lt;&gt;0,'Modified Weights'!K$3,0)</f>
        <v>0</v>
      </c>
      <c r="L183" s="26">
        <f>IF(correlations!L216&lt;&gt;0,'Modified Weights'!L$3,0)</f>
        <v>0.31257295249758305</v>
      </c>
      <c r="M183" s="26">
        <f>IF(correlations!M216&lt;&gt;0,'Modified Weights'!M$3,0)</f>
        <v>0</v>
      </c>
      <c r="N183" s="26">
        <f>IF(correlations!N216&lt;&gt;0,'Modified Weights'!N$3,0)</f>
        <v>0</v>
      </c>
      <c r="O183" s="26">
        <f>IF(correlations!O216&lt;&gt;0,'Modified Weights'!O$3,0)</f>
        <v>0</v>
      </c>
      <c r="P183" s="26">
        <f>IF(correlations!P216&lt;&gt;0,'Modified Weights'!P$3,0)</f>
        <v>0.41443820151070604</v>
      </c>
      <c r="Q183" s="26">
        <f>IF(correlations!Q216&lt;&gt;0,'Modified Weights'!Q$3,0)</f>
        <v>0</v>
      </c>
      <c r="R183" s="26">
        <f>IF(correlations!R216&lt;&gt;0,'Modified Weights'!R$3,0)</f>
        <v>0.49300760515325925</v>
      </c>
      <c r="S183" s="26">
        <f>IF(correlations!S216&lt;&gt;0,'Modified Weights'!S$3,0)</f>
        <v>0.47668328054517961</v>
      </c>
      <c r="T183" s="26">
        <f>IF(correlations!T216&lt;&gt;0,'Modified Weights'!T$3,0)</f>
        <v>0.55108883721563151</v>
      </c>
      <c r="U183" s="26">
        <f>IF(correlations!U216&lt;&gt;0,'Modified Weights'!U$3,0)</f>
        <v>0.47236055541883315</v>
      </c>
      <c r="V183" s="26">
        <f>IF(correlations!V216&lt;&gt;0,'Modified Weights'!V$3,0)</f>
        <v>0.27092801416163931</v>
      </c>
      <c r="W183" s="26">
        <f>IF(correlations!W216&lt;&gt;0,'Modified Weights'!W$3,0)</f>
        <v>0.50324684492481753</v>
      </c>
      <c r="X183" s="26">
        <f>IF(correlations!X216&lt;&gt;0,'Modified Weights'!X$3,0)</f>
        <v>0</v>
      </c>
      <c r="Y183" s="26">
        <f>IF(correlations!Y216&lt;&gt;0,'Modified Weights'!Y$3,0)</f>
        <v>0.66716825348801723</v>
      </c>
      <c r="Z183" s="26">
        <f>IF(correlations!Z216&lt;&gt;0,'Modified Weights'!Z$3,0)</f>
        <v>0</v>
      </c>
      <c r="AA183" s="26"/>
      <c r="AB183" s="60">
        <f t="shared" ca="1" si="77"/>
        <v>0.52204822118444538</v>
      </c>
      <c r="AC183" s="60">
        <f t="shared" ca="1" si="88"/>
        <v>0.44176053691848821</v>
      </c>
      <c r="AD183" s="60">
        <f t="shared" ca="1" si="89"/>
        <v>0.46973343186234739</v>
      </c>
      <c r="AE183" s="60">
        <f t="shared" ca="1" si="90"/>
        <v>0.38073635549418328</v>
      </c>
      <c r="AF183" s="60">
        <f t="shared" ca="1" si="91"/>
        <v>0.43198315040028373</v>
      </c>
      <c r="AG183" s="60">
        <f t="shared" ca="1" si="92"/>
        <v>0.43385974282737227</v>
      </c>
      <c r="AH183" s="60">
        <f t="shared" ca="1" si="93"/>
        <v>0.26718931082898056</v>
      </c>
      <c r="AI183" s="60">
        <f t="shared" ca="1" si="94"/>
        <v>0.29734756318613831</v>
      </c>
      <c r="AJ183" s="60">
        <f t="shared" ca="1" si="95"/>
        <v>0.40111158812790254</v>
      </c>
      <c r="AK183" s="60">
        <f t="shared" ca="1" si="96"/>
        <v>0.23726698338727281</v>
      </c>
      <c r="AL183" s="60">
        <f t="shared" ca="1" si="97"/>
        <v>0.27792810192436618</v>
      </c>
      <c r="AM183" s="60">
        <f t="shared" ca="1" si="98"/>
        <v>0.24861521633142333</v>
      </c>
      <c r="AN183" s="60">
        <f t="shared" ca="1" si="99"/>
        <v>0.25086089035337938</v>
      </c>
      <c r="AO183" s="60">
        <f t="shared" ca="1" si="100"/>
        <v>0.52131134460272555</v>
      </c>
      <c r="AP183" s="60">
        <f t="shared" ca="1" si="101"/>
        <v>0.33298985807016196</v>
      </c>
      <c r="AQ183" s="60">
        <f t="shared" ca="1" si="102"/>
        <v>0.44019207414340766</v>
      </c>
      <c r="AR183" s="60">
        <f t="shared" ca="1" si="79"/>
        <v>0.44608117537777742</v>
      </c>
      <c r="AS183" s="60">
        <f t="shared" ca="1" si="80"/>
        <v>0.41985452636687709</v>
      </c>
      <c r="AT183" s="60">
        <f t="shared" ca="1" si="81"/>
        <v>0.45398041325423777</v>
      </c>
      <c r="AU183" s="60">
        <f t="shared" ca="1" si="82"/>
        <v>0.38027131666276942</v>
      </c>
      <c r="AV183" s="60">
        <f t="shared" ca="1" si="83"/>
        <v>0.18687032700690312</v>
      </c>
      <c r="AW183" s="60">
        <f t="shared" ca="1" si="84"/>
        <v>0.33055173784107944</v>
      </c>
      <c r="AX183" s="60">
        <f t="shared" ca="1" si="85"/>
        <v>0.48216363495103548</v>
      </c>
      <c r="AY183" s="60">
        <f t="shared" ca="1" si="86"/>
        <v>0.50671589637889447</v>
      </c>
      <c r="AZ183" s="60">
        <f t="shared" ca="1" si="87"/>
        <v>0.38139560422562652</v>
      </c>
      <c r="BA183" s="60"/>
      <c r="BB183" s="60"/>
      <c r="BC183" s="60"/>
      <c r="BD183" s="60"/>
      <c r="BE183" s="60"/>
      <c r="BF183" s="60"/>
      <c r="BG183" s="60"/>
      <c r="BH183" s="60"/>
      <c r="BI183" s="60"/>
      <c r="BJ183" s="60"/>
      <c r="BK183" s="60"/>
      <c r="BL183" s="60"/>
      <c r="BM183" s="60"/>
      <c r="BN183" s="60"/>
      <c r="BO183" s="60"/>
      <c r="BP183" s="60"/>
      <c r="BQ183" s="60"/>
      <c r="BR183" s="60"/>
      <c r="BS183" s="60"/>
      <c r="BT183" s="60"/>
      <c r="BU183" s="60"/>
      <c r="BV183" s="60"/>
      <c r="BW183" s="60"/>
      <c r="BX183" s="60"/>
    </row>
    <row r="184" spans="1:76">
      <c r="A184" s="1" t="str">
        <f t="shared" ref="A184:A187" si="110">A183</f>
        <v>280: Terminator 2: Judgment Day (1991)</v>
      </c>
      <c r="B184" s="26">
        <f>IF(correlations!B217&lt;&gt;0,'Modified Weights'!B$4,0)</f>
        <v>0</v>
      </c>
      <c r="C184" s="26">
        <f>IF(correlations!C217&lt;&gt;0,'Modified Weights'!C$4,0)</f>
        <v>0.48860698263640312</v>
      </c>
      <c r="D184" s="26">
        <f>IF(correlations!D217&lt;&gt;0,'Modified Weights'!D$4,0)</f>
        <v>0.47097212266638172</v>
      </c>
      <c r="E184" s="26">
        <f>IF(correlations!E217&lt;&gt;0,'Modified Weights'!E$4,0)</f>
        <v>0</v>
      </c>
      <c r="F184" s="26">
        <f>IF(correlations!F217&lt;&gt;0,'Modified Weights'!F$4,0)</f>
        <v>0.46411014776485626</v>
      </c>
      <c r="G184" s="26">
        <f>IF(correlations!G217&lt;&gt;0,'Modified Weights'!G$4,0)</f>
        <v>0.48053660218278615</v>
      </c>
      <c r="H184" s="26">
        <f>IF(correlations!H217&lt;&gt;0,'Modified Weights'!H$4,0)</f>
        <v>0.40027450425381639</v>
      </c>
      <c r="I184" s="26">
        <f>IF(correlations!I217&lt;&gt;0,'Modified Weights'!I$4,0)</f>
        <v>0.31257295249758305</v>
      </c>
      <c r="J184" s="26">
        <f>IF(correlations!J217&lt;&gt;0,'Modified Weights'!J$4,0)</f>
        <v>0</v>
      </c>
      <c r="K184" s="26">
        <f>IF(correlations!K217&lt;&gt;0,'Modified Weights'!K$4,0)</f>
        <v>0.26365446983714974</v>
      </c>
      <c r="L184" s="26">
        <f>IF(correlations!L217&lt;&gt;0,'Modified Weights'!L$4,0)</f>
        <v>0</v>
      </c>
      <c r="M184" s="26">
        <f>IF(correlations!M217&lt;&gt;0,'Modified Weights'!M$4,0)</f>
        <v>0.28040224837668803</v>
      </c>
      <c r="N184" s="26">
        <f>IF(correlations!N217&lt;&gt;0,'Modified Weights'!N$4,0)</f>
        <v>0.31010409033155772</v>
      </c>
      <c r="O184" s="26">
        <f>IF(correlations!O217&lt;&gt;0,'Modified Weights'!O$4,0)</f>
        <v>0.56244873874488854</v>
      </c>
      <c r="P184" s="26">
        <f>IF(correlations!P217&lt;&gt;0,'Modified Weights'!P$4,0)</f>
        <v>0.30413903573293405</v>
      </c>
      <c r="Q184" s="26">
        <f>IF(correlations!Q217&lt;&gt;0,'Modified Weights'!Q$4,0)</f>
        <v>0.48860698263640312</v>
      </c>
      <c r="R184" s="26">
        <f>IF(correlations!R217&lt;&gt;0,'Modified Weights'!R$4,0)</f>
        <v>0.47097212266638172</v>
      </c>
      <c r="S184" s="26">
        <f>IF(correlations!S217&lt;&gt;0,'Modified Weights'!S$4,0)</f>
        <v>0</v>
      </c>
      <c r="T184" s="26">
        <f>IF(correlations!T217&lt;&gt;0,'Modified Weights'!T$4,0)</f>
        <v>0</v>
      </c>
      <c r="U184" s="26">
        <f>IF(correlations!U217&lt;&gt;0,'Modified Weights'!U$4,0)</f>
        <v>0.43899155441463594</v>
      </c>
      <c r="V184" s="26">
        <f>IF(correlations!V217&lt;&gt;0,'Modified Weights'!V$4,0)</f>
        <v>0</v>
      </c>
      <c r="W184" s="26">
        <f>IF(correlations!W217&lt;&gt;0,'Modified Weights'!W$4,0)</f>
        <v>0</v>
      </c>
      <c r="X184" s="26">
        <f>IF(correlations!X217&lt;&gt;0,'Modified Weights'!X$4,0)</f>
        <v>0.54219187817609293</v>
      </c>
      <c r="Y184" s="26">
        <f>IF(correlations!Y217&lt;&gt;0,'Modified Weights'!Y$4,0)</f>
        <v>0</v>
      </c>
      <c r="Z184" s="26">
        <f>IF(correlations!Z217&lt;&gt;0,'Modified Weights'!Z$4,0)</f>
        <v>0.39006674934025765</v>
      </c>
      <c r="AA184" s="26"/>
      <c r="AB184" s="60">
        <f t="shared" ca="1" si="77"/>
        <v>0.52204822118444538</v>
      </c>
      <c r="AC184" s="60">
        <f t="shared" ca="1" si="88"/>
        <v>0.44176053691848821</v>
      </c>
      <c r="AD184" s="60">
        <f t="shared" ca="1" si="89"/>
        <v>0.46973343186234739</v>
      </c>
      <c r="AE184" s="60">
        <f t="shared" ca="1" si="90"/>
        <v>0.38073635549418328</v>
      </c>
      <c r="AF184" s="60">
        <f t="shared" ca="1" si="91"/>
        <v>0.43198315040028373</v>
      </c>
      <c r="AG184" s="60">
        <f t="shared" ca="1" si="92"/>
        <v>0.43385974282737227</v>
      </c>
      <c r="AH184" s="60">
        <f t="shared" ca="1" si="93"/>
        <v>0.26718931082898056</v>
      </c>
      <c r="AI184" s="60">
        <f t="shared" ca="1" si="94"/>
        <v>0.29734756318613831</v>
      </c>
      <c r="AJ184" s="60">
        <f t="shared" ca="1" si="95"/>
        <v>0.40111158812790254</v>
      </c>
      <c r="AK184" s="60">
        <f t="shared" ca="1" si="96"/>
        <v>0.23726698338727281</v>
      </c>
      <c r="AL184" s="60">
        <f t="shared" ca="1" si="97"/>
        <v>0.27792810192436618</v>
      </c>
      <c r="AM184" s="60">
        <f t="shared" ca="1" si="98"/>
        <v>0.24861521633142333</v>
      </c>
      <c r="AN184" s="60">
        <f t="shared" ca="1" si="99"/>
        <v>0.25086089035337938</v>
      </c>
      <c r="AO184" s="60">
        <f t="shared" ca="1" si="100"/>
        <v>0.52131134460272555</v>
      </c>
      <c r="AP184" s="60">
        <f t="shared" ca="1" si="101"/>
        <v>0.33298985807016196</v>
      </c>
      <c r="AQ184" s="60">
        <f t="shared" ca="1" si="102"/>
        <v>0.44019207414340766</v>
      </c>
      <c r="AR184" s="60">
        <f t="shared" ca="1" si="79"/>
        <v>0.44608117537777742</v>
      </c>
      <c r="AS184" s="60">
        <f t="shared" ca="1" si="80"/>
        <v>0.41985452636687709</v>
      </c>
      <c r="AT184" s="60">
        <f t="shared" ca="1" si="81"/>
        <v>0.45398041325423777</v>
      </c>
      <c r="AU184" s="60">
        <f t="shared" ca="1" si="82"/>
        <v>0.38027131666276942</v>
      </c>
      <c r="AV184" s="60">
        <f t="shared" ca="1" si="83"/>
        <v>0.18687032700690312</v>
      </c>
      <c r="AW184" s="60">
        <f t="shared" ca="1" si="84"/>
        <v>0.33055173784107944</v>
      </c>
      <c r="AX184" s="60">
        <f t="shared" ca="1" si="85"/>
        <v>0.48216363495103548</v>
      </c>
      <c r="AY184" s="60">
        <f t="shared" ca="1" si="86"/>
        <v>0.50671589637889447</v>
      </c>
      <c r="AZ184" s="60">
        <f t="shared" ca="1" si="87"/>
        <v>0.38139560422562652</v>
      </c>
      <c r="BA184" s="60"/>
      <c r="BB184" s="60"/>
      <c r="BC184" s="60"/>
      <c r="BD184" s="60"/>
      <c r="BE184" s="60"/>
      <c r="BF184" s="60"/>
      <c r="BG184" s="60"/>
      <c r="BH184" s="60"/>
      <c r="BI184" s="60"/>
      <c r="BJ184" s="60"/>
      <c r="BK184" s="60"/>
      <c r="BL184" s="60"/>
      <c r="BM184" s="60"/>
      <c r="BN184" s="60"/>
      <c r="BO184" s="60"/>
      <c r="BP184" s="60"/>
      <c r="BQ184" s="60"/>
      <c r="BR184" s="60"/>
      <c r="BS184" s="60"/>
      <c r="BT184" s="60"/>
      <c r="BU184" s="60"/>
      <c r="BV184" s="60"/>
      <c r="BW184" s="60"/>
      <c r="BX184" s="60"/>
    </row>
    <row r="185" spans="1:76">
      <c r="A185" s="1" t="str">
        <f t="shared" si="110"/>
        <v>280: Terminator 2: Judgment Day (1991)</v>
      </c>
      <c r="B185" s="26">
        <f>IF(correlations!B218&lt;&gt;0,'Modified Weights'!B$5,0)</f>
        <v>0.49300760515325925</v>
      </c>
      <c r="C185" s="26">
        <f>IF(correlations!C218&lt;&gt;0,'Modified Weights'!C$5,0)</f>
        <v>0.42223642660835542</v>
      </c>
      <c r="D185" s="26">
        <f>IF(correlations!D218&lt;&gt;0,'Modified Weights'!D$5,0)</f>
        <v>0</v>
      </c>
      <c r="E185" s="26">
        <f>IF(correlations!E218&lt;&gt;0,'Modified Weights'!E$5,0)</f>
        <v>0.46291004988627577</v>
      </c>
      <c r="F185" s="26">
        <f>IF(correlations!F218&lt;&gt;0,'Modified Weights'!F$5,0)</f>
        <v>0.43899155441463594</v>
      </c>
      <c r="G185" s="26">
        <f>IF(correlations!G218&lt;&gt;0,'Modified Weights'!G$5,0)</f>
        <v>0.46833329437099369</v>
      </c>
      <c r="H185" s="26">
        <f>IF(correlations!H218&lt;&gt;0,'Modified Weights'!H$5,0)</f>
        <v>0.24769327229404767</v>
      </c>
      <c r="I185" s="26">
        <f>IF(correlations!I218&lt;&gt;0,'Modified Weights'!I$5,0)</f>
        <v>0.26424949075041737</v>
      </c>
      <c r="J185" s="26">
        <f>IF(correlations!J218&lt;&gt;0,'Modified Weights'!J$5,0)</f>
        <v>0</v>
      </c>
      <c r="K185" s="26">
        <f>IF(correlations!K218&lt;&gt;0,'Modified Weights'!K$5,0)</f>
        <v>0</v>
      </c>
      <c r="L185" s="26">
        <f>IF(correlations!L218&lt;&gt;0,'Modified Weights'!L$5,0)</f>
        <v>0</v>
      </c>
      <c r="M185" s="26">
        <f>IF(correlations!M218&lt;&gt;0,'Modified Weights'!M$5,0)</f>
        <v>0.26442478716072465</v>
      </c>
      <c r="N185" s="26">
        <f>IF(correlations!N218&lt;&gt;0,'Modified Weights'!N$5,0)</f>
        <v>0</v>
      </c>
      <c r="O185" s="26">
        <f>IF(correlations!O218&lt;&gt;0,'Modified Weights'!O$5,0)</f>
        <v>0</v>
      </c>
      <c r="P185" s="26">
        <f>IF(correlations!P218&lt;&gt;0,'Modified Weights'!P$5,0)</f>
        <v>0</v>
      </c>
      <c r="Q185" s="26">
        <f>IF(correlations!Q218&lt;&gt;0,'Modified Weights'!Q$5,0)</f>
        <v>0.47571090136593314</v>
      </c>
      <c r="R185" s="26">
        <f>IF(correlations!R218&lt;&gt;0,'Modified Weights'!R$5,0)</f>
        <v>0</v>
      </c>
      <c r="S185" s="26">
        <f>IF(correlations!S218&lt;&gt;0,'Modified Weights'!S$5,0)</f>
        <v>0.42223642660835542</v>
      </c>
      <c r="T185" s="26">
        <f>IF(correlations!T218&lt;&gt;0,'Modified Weights'!T$5,0)</f>
        <v>0</v>
      </c>
      <c r="U185" s="26">
        <f>IF(correlations!U218&lt;&gt;0,'Modified Weights'!U$5,0)</f>
        <v>0.40380887559327872</v>
      </c>
      <c r="V185" s="26">
        <f>IF(correlations!V218&lt;&gt;0,'Modified Weights'!V$5,0)</f>
        <v>0</v>
      </c>
      <c r="W185" s="26">
        <f>IF(correlations!W218&lt;&gt;0,'Modified Weights'!W$5,0)</f>
        <v>0.31571202585390812</v>
      </c>
      <c r="X185" s="26">
        <f>IF(correlations!X218&lt;&gt;0,'Modified Weights'!X$5,0)</f>
        <v>0</v>
      </c>
      <c r="Y185" s="26">
        <f>IF(correlations!Y218&lt;&gt;0,'Modified Weights'!Y$5,0)</f>
        <v>0.47236055541883315</v>
      </c>
      <c r="Z185" s="26">
        <f>IF(correlations!Z218&lt;&gt;0,'Modified Weights'!Z$5,0)</f>
        <v>0.37985626502293046</v>
      </c>
      <c r="AA185" s="26"/>
      <c r="AB185" s="60">
        <f t="shared" ca="1" si="77"/>
        <v>0.52204822118444538</v>
      </c>
      <c r="AC185" s="60">
        <f t="shared" ca="1" si="88"/>
        <v>0.44176053691848821</v>
      </c>
      <c r="AD185" s="60">
        <f t="shared" ca="1" si="89"/>
        <v>0.46973343186234739</v>
      </c>
      <c r="AE185" s="60">
        <f t="shared" ca="1" si="90"/>
        <v>0.38073635549418328</v>
      </c>
      <c r="AF185" s="60">
        <f t="shared" ca="1" si="91"/>
        <v>0.43198315040028373</v>
      </c>
      <c r="AG185" s="60">
        <f t="shared" ca="1" si="92"/>
        <v>0.43385974282737227</v>
      </c>
      <c r="AH185" s="60">
        <f t="shared" ca="1" si="93"/>
        <v>0.26718931082898056</v>
      </c>
      <c r="AI185" s="60">
        <f t="shared" ca="1" si="94"/>
        <v>0.29734756318613831</v>
      </c>
      <c r="AJ185" s="60">
        <f t="shared" ca="1" si="95"/>
        <v>0.40111158812790254</v>
      </c>
      <c r="AK185" s="60">
        <f t="shared" ca="1" si="96"/>
        <v>0.23726698338727281</v>
      </c>
      <c r="AL185" s="60">
        <f t="shared" ca="1" si="97"/>
        <v>0.27792810192436618</v>
      </c>
      <c r="AM185" s="60">
        <f t="shared" ca="1" si="98"/>
        <v>0.24861521633142333</v>
      </c>
      <c r="AN185" s="60">
        <f t="shared" ca="1" si="99"/>
        <v>0.25086089035337938</v>
      </c>
      <c r="AO185" s="60">
        <f t="shared" ca="1" si="100"/>
        <v>0.52131134460272555</v>
      </c>
      <c r="AP185" s="60">
        <f t="shared" ca="1" si="101"/>
        <v>0.33298985807016196</v>
      </c>
      <c r="AQ185" s="60">
        <f t="shared" ca="1" si="102"/>
        <v>0.44019207414340766</v>
      </c>
      <c r="AR185" s="60">
        <f t="shared" ca="1" si="79"/>
        <v>0.44608117537777742</v>
      </c>
      <c r="AS185" s="60">
        <f t="shared" ca="1" si="80"/>
        <v>0.41985452636687709</v>
      </c>
      <c r="AT185" s="60">
        <f t="shared" ca="1" si="81"/>
        <v>0.45398041325423777</v>
      </c>
      <c r="AU185" s="60">
        <f t="shared" ca="1" si="82"/>
        <v>0.38027131666276942</v>
      </c>
      <c r="AV185" s="60">
        <f t="shared" ca="1" si="83"/>
        <v>0.18687032700690312</v>
      </c>
      <c r="AW185" s="60">
        <f t="shared" ca="1" si="84"/>
        <v>0.33055173784107944</v>
      </c>
      <c r="AX185" s="60">
        <f t="shared" ca="1" si="85"/>
        <v>0.48216363495103548</v>
      </c>
      <c r="AY185" s="60">
        <f t="shared" ca="1" si="86"/>
        <v>0.50671589637889447</v>
      </c>
      <c r="AZ185" s="60">
        <f t="shared" ca="1" si="87"/>
        <v>0.38139560422562652</v>
      </c>
      <c r="BA185" s="60"/>
      <c r="BB185" s="60"/>
      <c r="BC185" s="60"/>
      <c r="BD185" s="60"/>
      <c r="BE185" s="60"/>
      <c r="BF185" s="60"/>
      <c r="BG185" s="60"/>
      <c r="BH185" s="60"/>
      <c r="BI185" s="60"/>
      <c r="BJ185" s="60"/>
      <c r="BK185" s="60"/>
      <c r="BL185" s="60"/>
      <c r="BM185" s="60"/>
      <c r="BN185" s="60"/>
      <c r="BO185" s="60"/>
      <c r="BP185" s="60"/>
      <c r="BQ185" s="60"/>
      <c r="BR185" s="60"/>
      <c r="BS185" s="60"/>
      <c r="BT185" s="60"/>
      <c r="BU185" s="60"/>
      <c r="BV185" s="60"/>
      <c r="BW185" s="60"/>
      <c r="BX185" s="60"/>
    </row>
    <row r="186" spans="1:76">
      <c r="A186" s="1" t="str">
        <f t="shared" si="110"/>
        <v>280: Terminator 2: Judgment Day (1991)</v>
      </c>
      <c r="B186" s="26">
        <f>IF(correlations!B219&lt;&gt;0,'Modified Weights'!B$6,0)</f>
        <v>0</v>
      </c>
      <c r="C186" s="26">
        <f>IF(correlations!C219&lt;&gt;0,'Modified Weights'!C$6,0)</f>
        <v>0.41443820151070604</v>
      </c>
      <c r="D186" s="26">
        <f>IF(correlations!D219&lt;&gt;0,'Modified Weights'!D$6,0)</f>
        <v>0.37322578372742299</v>
      </c>
      <c r="E186" s="26">
        <f>IF(correlations!E219&lt;&gt;0,'Modified Weights'!E$6,0)</f>
        <v>0.28275572409412869</v>
      </c>
      <c r="F186" s="26">
        <f>IF(correlations!F219&lt;&gt;0,'Modified Weights'!F$6,0)</f>
        <v>0.40027450425381639</v>
      </c>
      <c r="G186" s="26">
        <f>IF(correlations!G219&lt;&gt;0,'Modified Weights'!G$6,0)</f>
        <v>0.39943642888722536</v>
      </c>
      <c r="H186" s="26">
        <f>IF(correlations!H219&lt;&gt;0,'Modified Weights'!H$6,0)</f>
        <v>0.2271298649307886</v>
      </c>
      <c r="I186" s="26">
        <f>IF(correlations!I219&lt;&gt;0,'Modified Weights'!I$6,0)</f>
        <v>0.22921932957789437</v>
      </c>
      <c r="J186" s="26">
        <f>IF(correlations!J219&lt;&gt;0,'Modified Weights'!J$6,0)</f>
        <v>0.36756756756756787</v>
      </c>
      <c r="K186" s="26">
        <f>IF(correlations!K219&lt;&gt;0,'Modified Weights'!K$6,0)</f>
        <v>0</v>
      </c>
      <c r="L186" s="26">
        <f>IF(correlations!L219&lt;&gt;0,'Modified Weights'!L$6,0)</f>
        <v>0</v>
      </c>
      <c r="M186" s="26">
        <f>IF(correlations!M219&lt;&gt;0,'Modified Weights'!M$6,0)</f>
        <v>0.25252866387786765</v>
      </c>
      <c r="N186" s="26">
        <f>IF(correlations!N219&lt;&gt;0,'Modified Weights'!N$6,0)</f>
        <v>0.26126836282372301</v>
      </c>
      <c r="O186" s="26">
        <f>IF(correlations!O219&lt;&gt;0,'Modified Weights'!O$6,0)</f>
        <v>0.52599044278760332</v>
      </c>
      <c r="P186" s="26">
        <f>IF(correlations!P219&lt;&gt;0,'Modified Weights'!P$6,0)</f>
        <v>0.28039233696684568</v>
      </c>
      <c r="Q186" s="26">
        <f>IF(correlations!Q219&lt;&gt;0,'Modified Weights'!Q$6,0)</f>
        <v>0.42322462884387124</v>
      </c>
      <c r="R186" s="26">
        <f>IF(correlations!R219&lt;&gt;0,'Modified Weights'!R$6,0)</f>
        <v>0</v>
      </c>
      <c r="S186" s="26">
        <f>IF(correlations!S219&lt;&gt;0,'Modified Weights'!S$6,0)</f>
        <v>0</v>
      </c>
      <c r="T186" s="26">
        <f>IF(correlations!T219&lt;&gt;0,'Modified Weights'!T$6,0)</f>
        <v>0.40704352695380308</v>
      </c>
      <c r="U186" s="26">
        <f>IF(correlations!U219&lt;&gt;0,'Modified Weights'!U$6,0)</f>
        <v>0.30580326092025339</v>
      </c>
      <c r="V186" s="26">
        <f>IF(correlations!V219&lt;&gt;0,'Modified Weights'!V$6,0)</f>
        <v>0.14601110225769576</v>
      </c>
      <c r="W186" s="26">
        <f>IF(correlations!W219&lt;&gt;0,'Modified Weights'!W$6,0)</f>
        <v>0.26252037536330569</v>
      </c>
      <c r="X186" s="26">
        <f>IF(correlations!X219&lt;&gt;0,'Modified Weights'!X$6,0)</f>
        <v>0.45527378286540937</v>
      </c>
      <c r="Y186" s="26">
        <f>IF(correlations!Y219&lt;&gt;0,'Modified Weights'!Y$6,0)</f>
        <v>0.46411014776485626</v>
      </c>
      <c r="Z186" s="26">
        <f>IF(correlations!Z219&lt;&gt;0,'Modified Weights'!Z$6,0)</f>
        <v>0.37426379831369133</v>
      </c>
      <c r="AA186" s="26"/>
      <c r="AB186" s="60">
        <f t="shared" ca="1" si="77"/>
        <v>0.52204822118444538</v>
      </c>
      <c r="AC186" s="60">
        <f t="shared" ca="1" si="88"/>
        <v>0.44176053691848821</v>
      </c>
      <c r="AD186" s="60">
        <f t="shared" ca="1" si="89"/>
        <v>0.46973343186234739</v>
      </c>
      <c r="AE186" s="60">
        <f t="shared" ca="1" si="90"/>
        <v>0.38073635549418328</v>
      </c>
      <c r="AF186" s="60">
        <f t="shared" ca="1" si="91"/>
        <v>0.43198315040028373</v>
      </c>
      <c r="AG186" s="60">
        <f t="shared" ca="1" si="92"/>
        <v>0.43385974282737227</v>
      </c>
      <c r="AH186" s="60">
        <f t="shared" ca="1" si="93"/>
        <v>0.26718931082898056</v>
      </c>
      <c r="AI186" s="60">
        <f t="shared" ca="1" si="94"/>
        <v>0.29734756318613831</v>
      </c>
      <c r="AJ186" s="60">
        <f t="shared" ca="1" si="95"/>
        <v>0.40111158812790254</v>
      </c>
      <c r="AK186" s="60">
        <f t="shared" ca="1" si="96"/>
        <v>0.23726698338727281</v>
      </c>
      <c r="AL186" s="60">
        <f t="shared" ca="1" si="97"/>
        <v>0.27792810192436618</v>
      </c>
      <c r="AM186" s="60">
        <f t="shared" ca="1" si="98"/>
        <v>0.24861521633142333</v>
      </c>
      <c r="AN186" s="60">
        <f t="shared" ca="1" si="99"/>
        <v>0.25086089035337938</v>
      </c>
      <c r="AO186" s="60">
        <f t="shared" ca="1" si="100"/>
        <v>0.52131134460272555</v>
      </c>
      <c r="AP186" s="60">
        <f t="shared" ca="1" si="101"/>
        <v>0.33298985807016196</v>
      </c>
      <c r="AQ186" s="60">
        <f t="shared" ca="1" si="102"/>
        <v>0.44019207414340766</v>
      </c>
      <c r="AR186" s="60">
        <f t="shared" ca="1" si="79"/>
        <v>0.44608117537777742</v>
      </c>
      <c r="AS186" s="60">
        <f t="shared" ca="1" si="80"/>
        <v>0.41985452636687709</v>
      </c>
      <c r="AT186" s="60">
        <f t="shared" ca="1" si="81"/>
        <v>0.45398041325423777</v>
      </c>
      <c r="AU186" s="60">
        <f t="shared" ca="1" si="82"/>
        <v>0.38027131666276942</v>
      </c>
      <c r="AV186" s="60">
        <f t="shared" ca="1" si="83"/>
        <v>0.18687032700690312</v>
      </c>
      <c r="AW186" s="60">
        <f t="shared" ca="1" si="84"/>
        <v>0.33055173784107944</v>
      </c>
      <c r="AX186" s="60">
        <f t="shared" ca="1" si="85"/>
        <v>0.48216363495103548</v>
      </c>
      <c r="AY186" s="60">
        <f t="shared" ca="1" si="86"/>
        <v>0.50671589637889447</v>
      </c>
      <c r="AZ186" s="60">
        <f t="shared" ca="1" si="87"/>
        <v>0.38139560422562652</v>
      </c>
      <c r="BA186" s="60"/>
      <c r="BB186" s="60"/>
      <c r="BC186" s="60"/>
      <c r="BD186" s="60"/>
      <c r="BE186" s="60"/>
      <c r="BF186" s="60"/>
      <c r="BG186" s="60"/>
      <c r="BH186" s="60"/>
      <c r="BI186" s="60"/>
      <c r="BJ186" s="60"/>
      <c r="BK186" s="60"/>
      <c r="BL186" s="60"/>
      <c r="BM186" s="60"/>
      <c r="BN186" s="60"/>
      <c r="BO186" s="60"/>
      <c r="BP186" s="60"/>
      <c r="BQ186" s="60"/>
      <c r="BR186" s="60"/>
      <c r="BS186" s="60"/>
      <c r="BT186" s="60"/>
      <c r="BU186" s="60"/>
      <c r="BV186" s="60"/>
      <c r="BW186" s="60"/>
      <c r="BX186" s="60"/>
    </row>
    <row r="187" spans="1:76">
      <c r="A187" s="1" t="str">
        <f t="shared" si="110"/>
        <v>280: Terminator 2: Judgment Day (1991)</v>
      </c>
      <c r="B187" s="26">
        <f>IF(correlations!B220&lt;&gt;0,'Modified Weights'!B$7,0)</f>
        <v>0</v>
      </c>
      <c r="C187" s="26">
        <f>IF(correlations!C220&lt;&gt;0,'Modified Weights'!C$7,0)</f>
        <v>0</v>
      </c>
      <c r="D187" s="26">
        <f>IF(correlations!D220&lt;&gt;0,'Modified Weights'!D$7,0)</f>
        <v>0.36756756756756787</v>
      </c>
      <c r="E187" s="26">
        <f>IF(correlations!E220&lt;&gt;0,'Modified Weights'!E$7,0)</f>
        <v>0.25965984359917371</v>
      </c>
      <c r="F187" s="26">
        <f>IF(correlations!F220&lt;&gt;0,'Modified Weights'!F$7,0)</f>
        <v>0.37985626502293046</v>
      </c>
      <c r="G187" s="26">
        <f>IF(correlations!G220&lt;&gt;0,'Modified Weights'!G$7,0)</f>
        <v>0.38713264586848378</v>
      </c>
      <c r="H187" s="26">
        <f>IF(correlations!H220&lt;&gt;0,'Modified Weights'!H$7,0)</f>
        <v>0.19365960183726966</v>
      </c>
      <c r="I187" s="26">
        <f>IF(correlations!I220&lt;&gt;0,'Modified Weights'!I$7,0)</f>
        <v>0</v>
      </c>
      <c r="J187" s="26">
        <f>IF(correlations!J220&lt;&gt;0,'Modified Weights'!J$7,0)</f>
        <v>0.36005629545020651</v>
      </c>
      <c r="K187" s="26">
        <f>IF(correlations!K220&lt;&gt;0,'Modified Weights'!K$7,0)</f>
        <v>0.21087949693739588</v>
      </c>
      <c r="L187" s="26">
        <f>IF(correlations!L220&lt;&gt;0,'Modified Weights'!L$7,0)</f>
        <v>0.24328325135114928</v>
      </c>
      <c r="M187" s="26">
        <f>IF(correlations!M220&lt;&gt;0,'Modified Weights'!M$7,0)</f>
        <v>0.19710516591041297</v>
      </c>
      <c r="N187" s="26">
        <f>IF(correlations!N220&lt;&gt;0,'Modified Weights'!N$7,0)</f>
        <v>0.18121021790485745</v>
      </c>
      <c r="O187" s="26">
        <f>IF(correlations!O220&lt;&gt;0,'Modified Weights'!O$7,0)</f>
        <v>0.47549485227568483</v>
      </c>
      <c r="P187" s="26">
        <f>IF(correlations!P220&lt;&gt;0,'Modified Weights'!P$7,0)</f>
        <v>0</v>
      </c>
      <c r="Q187" s="26">
        <f>IF(correlations!Q220&lt;&gt;0,'Modified Weights'!Q$7,0)</f>
        <v>0.37322578372742299</v>
      </c>
      <c r="R187" s="26">
        <f>IF(correlations!R220&lt;&gt;0,'Modified Weights'!R$7,0)</f>
        <v>0.37426379831369133</v>
      </c>
      <c r="S187" s="26">
        <f>IF(correlations!S220&lt;&gt;0,'Modified Weights'!S$7,0)</f>
        <v>0.36064387194709613</v>
      </c>
      <c r="T187" s="26">
        <f>IF(correlations!T220&lt;&gt;0,'Modified Weights'!T$7,0)</f>
        <v>0.40380887559327872</v>
      </c>
      <c r="U187" s="26">
        <f>IF(correlations!U220&lt;&gt;0,'Modified Weights'!U$7,0)</f>
        <v>0.28039233696684568</v>
      </c>
      <c r="V187" s="26">
        <f>IF(correlations!V220&lt;&gt;0,'Modified Weights'!V$7,0)</f>
        <v>0.14367186460137429</v>
      </c>
      <c r="W187" s="26">
        <f>IF(correlations!W220&lt;&gt;0,'Modified Weights'!W$7,0)</f>
        <v>0.24072770522228643</v>
      </c>
      <c r="X187" s="26">
        <f>IF(correlations!X220&lt;&gt;0,'Modified Weights'!X$7,0)</f>
        <v>0.44902524381160436</v>
      </c>
      <c r="Y187" s="26">
        <f>IF(correlations!Y220&lt;&gt;0,'Modified Weights'!Y$7,0)</f>
        <v>0.42322462884387124</v>
      </c>
      <c r="Z187" s="26">
        <f>IF(correlations!Z220&lt;&gt;0,'Modified Weights'!Z$7,0)</f>
        <v>0</v>
      </c>
      <c r="AA187" s="26"/>
      <c r="AB187" s="60">
        <f t="shared" ca="1" si="77"/>
        <v>0.52204822118444538</v>
      </c>
      <c r="AC187" s="60">
        <f t="shared" ca="1" si="88"/>
        <v>0.44176053691848821</v>
      </c>
      <c r="AD187" s="60">
        <f t="shared" ca="1" si="89"/>
        <v>0.46973343186234739</v>
      </c>
      <c r="AE187" s="60">
        <f t="shared" ca="1" si="90"/>
        <v>0.38073635549418328</v>
      </c>
      <c r="AF187" s="60">
        <f t="shared" ca="1" si="91"/>
        <v>0.43198315040028373</v>
      </c>
      <c r="AG187" s="60">
        <f t="shared" ca="1" si="92"/>
        <v>0.43385974282737227</v>
      </c>
      <c r="AH187" s="60">
        <f t="shared" ca="1" si="93"/>
        <v>0.26718931082898056</v>
      </c>
      <c r="AI187" s="60">
        <f t="shared" ca="1" si="94"/>
        <v>0.29734756318613831</v>
      </c>
      <c r="AJ187" s="60">
        <f t="shared" ca="1" si="95"/>
        <v>0.40111158812790254</v>
      </c>
      <c r="AK187" s="60">
        <f t="shared" ca="1" si="96"/>
        <v>0.23726698338727281</v>
      </c>
      <c r="AL187" s="60">
        <f t="shared" ca="1" si="97"/>
        <v>0.27792810192436618</v>
      </c>
      <c r="AM187" s="60">
        <f t="shared" ca="1" si="98"/>
        <v>0.24861521633142333</v>
      </c>
      <c r="AN187" s="60">
        <f t="shared" ca="1" si="99"/>
        <v>0.25086089035337938</v>
      </c>
      <c r="AO187" s="60">
        <f t="shared" ca="1" si="100"/>
        <v>0.52131134460272555</v>
      </c>
      <c r="AP187" s="60">
        <f t="shared" ca="1" si="101"/>
        <v>0.33298985807016196</v>
      </c>
      <c r="AQ187" s="60">
        <f t="shared" ca="1" si="102"/>
        <v>0.44019207414340766</v>
      </c>
      <c r="AR187" s="60">
        <f t="shared" ca="1" si="79"/>
        <v>0.44608117537777742</v>
      </c>
      <c r="AS187" s="60">
        <f t="shared" ca="1" si="80"/>
        <v>0.41985452636687709</v>
      </c>
      <c r="AT187" s="60">
        <f t="shared" ca="1" si="81"/>
        <v>0.45398041325423777</v>
      </c>
      <c r="AU187" s="60">
        <f t="shared" ca="1" si="82"/>
        <v>0.38027131666276942</v>
      </c>
      <c r="AV187" s="60">
        <f t="shared" ca="1" si="83"/>
        <v>0.18687032700690312</v>
      </c>
      <c r="AW187" s="60">
        <f t="shared" ca="1" si="84"/>
        <v>0.33055173784107944</v>
      </c>
      <c r="AX187" s="60">
        <f t="shared" ca="1" si="85"/>
        <v>0.48216363495103548</v>
      </c>
      <c r="AY187" s="60">
        <f t="shared" ca="1" si="86"/>
        <v>0.50671589637889447</v>
      </c>
      <c r="AZ187" s="60">
        <f t="shared" ca="1" si="87"/>
        <v>0.38139560422562652</v>
      </c>
      <c r="BA187" s="60"/>
      <c r="BB187" s="60"/>
      <c r="BC187" s="60"/>
      <c r="BD187" s="60"/>
      <c r="BE187" s="60"/>
      <c r="BF187" s="60"/>
      <c r="BG187" s="60"/>
      <c r="BH187" s="60"/>
      <c r="BI187" s="60"/>
      <c r="BJ187" s="60"/>
      <c r="BK187" s="60"/>
      <c r="BL187" s="60"/>
      <c r="BM187" s="60"/>
      <c r="BN187" s="60"/>
      <c r="BO187" s="60"/>
      <c r="BP187" s="60"/>
      <c r="BQ187" s="60"/>
      <c r="BR187" s="60"/>
      <c r="BS187" s="60"/>
      <c r="BT187" s="60"/>
      <c r="BU187" s="60"/>
      <c r="BV187" s="60"/>
      <c r="BW187" s="60"/>
      <c r="BX187" s="60"/>
    </row>
    <row r="188" spans="1:76">
      <c r="A188" s="21" t="s">
        <v>35</v>
      </c>
      <c r="B188" s="26">
        <f>IF(correlations!B221&lt;&gt;0,'Modified Weights'!B$3,0)</f>
        <v>0.55108883721563151</v>
      </c>
      <c r="C188" s="26">
        <f>IF(correlations!C221&lt;&gt;0,'Modified Weights'!C$3,0)</f>
        <v>0.56244873874488854</v>
      </c>
      <c r="D188" s="26">
        <f>IF(correlations!D221&lt;&gt;0,'Modified Weights'!D$3,0)</f>
        <v>0.66716825348801723</v>
      </c>
      <c r="E188" s="26">
        <f>IF(correlations!E221&lt;&gt;0,'Modified Weights'!E$3,0)</f>
        <v>0.51761980439715483</v>
      </c>
      <c r="F188" s="26">
        <f>IF(correlations!F221&lt;&gt;0,'Modified Weights'!F$3,0)</f>
        <v>0.47668328054517961</v>
      </c>
      <c r="G188" s="26">
        <f>IF(correlations!G221&lt;&gt;0,'Modified Weights'!G$3,0)</f>
        <v>0.53906585139435703</v>
      </c>
      <c r="H188" s="26">
        <f>IF(correlations!H221&lt;&gt;0,'Modified Weights'!H$3,0)</f>
        <v>0</v>
      </c>
      <c r="I188" s="26">
        <f>IF(correlations!I221&lt;&gt;0,'Modified Weights'!I$3,0)</f>
        <v>0.38334847991865839</v>
      </c>
      <c r="J188" s="26">
        <f>IF(correlations!J221&lt;&gt;0,'Modified Weights'!J$3,0)</f>
        <v>0.47571090136593314</v>
      </c>
      <c r="K188" s="26">
        <f>IF(correlations!K221&lt;&gt;0,'Modified Weights'!K$3,0)</f>
        <v>0</v>
      </c>
      <c r="L188" s="26">
        <f>IF(correlations!L221&lt;&gt;0,'Modified Weights'!L$3,0)</f>
        <v>0.31257295249758305</v>
      </c>
      <c r="M188" s="26">
        <f>IF(correlations!M221&lt;&gt;0,'Modified Weights'!M$3,0)</f>
        <v>0</v>
      </c>
      <c r="N188" s="26">
        <f>IF(correlations!N221&lt;&gt;0,'Modified Weights'!N$3,0)</f>
        <v>0.32349910970108381</v>
      </c>
      <c r="O188" s="26">
        <f>IF(correlations!O221&lt;&gt;0,'Modified Weights'!O$3,0)</f>
        <v>0</v>
      </c>
      <c r="P188" s="26">
        <f>IF(correlations!P221&lt;&gt;0,'Modified Weights'!P$3,0)</f>
        <v>0.41443820151070604</v>
      </c>
      <c r="Q188" s="26">
        <f>IF(correlations!Q221&lt;&gt;0,'Modified Weights'!Q$3,0)</f>
        <v>0</v>
      </c>
      <c r="R188" s="26">
        <f>IF(correlations!R221&lt;&gt;0,'Modified Weights'!R$3,0)</f>
        <v>0.49300760515325925</v>
      </c>
      <c r="S188" s="26">
        <f>IF(correlations!S221&lt;&gt;0,'Modified Weights'!S$3,0)</f>
        <v>0.47668328054517961</v>
      </c>
      <c r="T188" s="26">
        <f>IF(correlations!T221&lt;&gt;0,'Modified Weights'!T$3,0)</f>
        <v>0.55108883721563151</v>
      </c>
      <c r="U188" s="26">
        <f>IF(correlations!U221&lt;&gt;0,'Modified Weights'!U$3,0)</f>
        <v>0.47236055541883315</v>
      </c>
      <c r="V188" s="26">
        <f>IF(correlations!V221&lt;&gt;0,'Modified Weights'!V$3,0)</f>
        <v>0.27092801416163931</v>
      </c>
      <c r="W188" s="26">
        <f>IF(correlations!W221&lt;&gt;0,'Modified Weights'!W$3,0)</f>
        <v>0.50324684492481753</v>
      </c>
      <c r="X188" s="26">
        <f>IF(correlations!X221&lt;&gt;0,'Modified Weights'!X$3,0)</f>
        <v>0.66851595362183669</v>
      </c>
      <c r="Y188" s="26">
        <f>IF(correlations!Y221&lt;&gt;0,'Modified Weights'!Y$3,0)</f>
        <v>0</v>
      </c>
      <c r="Z188" s="26">
        <f>IF(correlations!Z221&lt;&gt;0,'Modified Weights'!Z$3,0)</f>
        <v>0</v>
      </c>
      <c r="AA188" s="26"/>
      <c r="AB188" s="60">
        <f t="shared" ca="1" si="77"/>
        <v>0.4973107533082195</v>
      </c>
      <c r="AC188" s="60">
        <f t="shared" ca="1" si="88"/>
        <v>0.47193258737508825</v>
      </c>
      <c r="AD188" s="60">
        <f t="shared" ca="1" si="89"/>
        <v>0.46945340436407668</v>
      </c>
      <c r="AE188" s="60">
        <f t="shared" ca="1" si="90"/>
        <v>0.38073635549418328</v>
      </c>
      <c r="AF188" s="60">
        <f t="shared" ca="1" si="91"/>
        <v>0.43198315040028373</v>
      </c>
      <c r="AG188" s="60">
        <f t="shared" ca="1" si="92"/>
        <v>0.45154288208321314</v>
      </c>
      <c r="AH188" s="60">
        <f t="shared" ca="1" si="93"/>
        <v>0.26718931082898056</v>
      </c>
      <c r="AI188" s="60">
        <f t="shared" ca="1" si="94"/>
        <v>0.29734756318613831</v>
      </c>
      <c r="AJ188" s="60">
        <f t="shared" ca="1" si="95"/>
        <v>0.42459867374007704</v>
      </c>
      <c r="AK188" s="60">
        <f t="shared" ca="1" si="96"/>
        <v>0.24446655286368105</v>
      </c>
      <c r="AL188" s="60">
        <f t="shared" ca="1" si="97"/>
        <v>0.27806363020760078</v>
      </c>
      <c r="AM188" s="60">
        <f t="shared" ca="1" si="98"/>
        <v>0.24861521633142333</v>
      </c>
      <c r="AN188" s="60">
        <f t="shared" ca="1" si="99"/>
        <v>0.27333460431004458</v>
      </c>
      <c r="AO188" s="60">
        <f t="shared" ca="1" si="100"/>
        <v>0.5257499713006335</v>
      </c>
      <c r="AP188" s="60">
        <f t="shared" ca="1" si="101"/>
        <v>0.33055222854799732</v>
      </c>
      <c r="AQ188" s="60">
        <f t="shared" ca="1" si="102"/>
        <v>0.46251417094873587</v>
      </c>
      <c r="AR188" s="60">
        <f t="shared" ca="1" si="79"/>
        <v>0.4222359441180587</v>
      </c>
      <c r="AS188" s="60">
        <f t="shared" ca="1" si="80"/>
        <v>0.4080597920183181</v>
      </c>
      <c r="AT188" s="60">
        <f t="shared" ca="1" si="81"/>
        <v>0.47198292063757913</v>
      </c>
      <c r="AU188" s="60">
        <f t="shared" ca="1" si="82"/>
        <v>0.38027131666276942</v>
      </c>
      <c r="AV188" s="60">
        <f t="shared" ca="1" si="83"/>
        <v>0.18467465724522097</v>
      </c>
      <c r="AW188" s="60">
        <f t="shared" ca="1" si="84"/>
        <v>0.33055173784107944</v>
      </c>
      <c r="AX188" s="60">
        <f t="shared" ca="1" si="85"/>
        <v>0.52875171461873582</v>
      </c>
      <c r="AY188" s="60">
        <f t="shared" ca="1" si="86"/>
        <v>0.45323177734252024</v>
      </c>
      <c r="AZ188" s="60">
        <f t="shared" ca="1" si="87"/>
        <v>0.35596596736569708</v>
      </c>
      <c r="BA188" s="60"/>
      <c r="BB188" s="60"/>
      <c r="BC188" s="60"/>
      <c r="BD188" s="60"/>
      <c r="BE188" s="60"/>
      <c r="BF188" s="60"/>
      <c r="BG188" s="60"/>
      <c r="BH188" s="60"/>
      <c r="BI188" s="60"/>
      <c r="BJ188" s="60"/>
      <c r="BK188" s="60"/>
      <c r="BL188" s="60"/>
      <c r="BM188" s="60"/>
      <c r="BN188" s="60"/>
      <c r="BO188" s="60"/>
      <c r="BP188" s="60"/>
      <c r="BQ188" s="60"/>
      <c r="BR188" s="60"/>
      <c r="BS188" s="60"/>
      <c r="BT188" s="60"/>
      <c r="BU188" s="60"/>
      <c r="BV188" s="60"/>
      <c r="BW188" s="60"/>
      <c r="BX188" s="60"/>
    </row>
    <row r="189" spans="1:76">
      <c r="A189" s="1" t="str">
        <f t="shared" ref="A189:A192" si="111">A188</f>
        <v>329: Jurassic Park (1993)</v>
      </c>
      <c r="B189" s="26">
        <f>IF(correlations!B222&lt;&gt;0,'Modified Weights'!B$4,0)</f>
        <v>0</v>
      </c>
      <c r="C189" s="26">
        <f>IF(correlations!C222&lt;&gt;0,'Modified Weights'!C$4,0)</f>
        <v>0.48860698263640312</v>
      </c>
      <c r="D189" s="26">
        <f>IF(correlations!D222&lt;&gt;0,'Modified Weights'!D$4,0)</f>
        <v>0.47097212266638172</v>
      </c>
      <c r="E189" s="26">
        <f>IF(correlations!E222&lt;&gt;0,'Modified Weights'!E$4,0)</f>
        <v>0</v>
      </c>
      <c r="F189" s="26">
        <f>IF(correlations!F222&lt;&gt;0,'Modified Weights'!F$4,0)</f>
        <v>0.46411014776485626</v>
      </c>
      <c r="G189" s="26">
        <f>IF(correlations!G222&lt;&gt;0,'Modified Weights'!G$4,0)</f>
        <v>0.48053660218278615</v>
      </c>
      <c r="H189" s="26">
        <f>IF(correlations!H222&lt;&gt;0,'Modified Weights'!H$4,0)</f>
        <v>0.40027450425381639</v>
      </c>
      <c r="I189" s="26">
        <f>IF(correlations!I222&lt;&gt;0,'Modified Weights'!I$4,0)</f>
        <v>0.31257295249758305</v>
      </c>
      <c r="J189" s="26">
        <f>IF(correlations!J222&lt;&gt;0,'Modified Weights'!J$4,0)</f>
        <v>0.47549485227568483</v>
      </c>
      <c r="K189" s="26">
        <f>IF(correlations!K222&lt;&gt;0,'Modified Weights'!K$4,0)</f>
        <v>0.26365446983714974</v>
      </c>
      <c r="L189" s="26">
        <f>IF(correlations!L222&lt;&gt;0,'Modified Weights'!L$4,0)</f>
        <v>0</v>
      </c>
      <c r="M189" s="26">
        <f>IF(correlations!M222&lt;&gt;0,'Modified Weights'!M$4,0)</f>
        <v>0.28040224837668803</v>
      </c>
      <c r="N189" s="26">
        <f>IF(correlations!N222&lt;&gt;0,'Modified Weights'!N$4,0)</f>
        <v>0.31010409033155772</v>
      </c>
      <c r="O189" s="26">
        <f>IF(correlations!O222&lt;&gt;0,'Modified Weights'!O$4,0)</f>
        <v>0.56244873874488854</v>
      </c>
      <c r="P189" s="26">
        <f>IF(correlations!P222&lt;&gt;0,'Modified Weights'!P$4,0)</f>
        <v>0</v>
      </c>
      <c r="Q189" s="26">
        <f>IF(correlations!Q222&lt;&gt;0,'Modified Weights'!Q$4,0)</f>
        <v>0.48860698263640312</v>
      </c>
      <c r="R189" s="26">
        <f>IF(correlations!R222&lt;&gt;0,'Modified Weights'!R$4,0)</f>
        <v>0</v>
      </c>
      <c r="S189" s="26">
        <f>IF(correlations!S222&lt;&gt;0,'Modified Weights'!S$4,0)</f>
        <v>0</v>
      </c>
      <c r="T189" s="26">
        <f>IF(correlations!T222&lt;&gt;0,'Modified Weights'!T$4,0)</f>
        <v>0.52599044278760332</v>
      </c>
      <c r="U189" s="26">
        <f>IF(correlations!U222&lt;&gt;0,'Modified Weights'!U$4,0)</f>
        <v>0.43899155441463594</v>
      </c>
      <c r="V189" s="26">
        <f>IF(correlations!V222&lt;&gt;0,'Modified Weights'!V$4,0)</f>
        <v>0.17808764796017454</v>
      </c>
      <c r="W189" s="26">
        <f>IF(correlations!W222&lt;&gt;0,'Modified Weights'!W$4,0)</f>
        <v>0</v>
      </c>
      <c r="X189" s="26">
        <f>IF(correlations!X222&lt;&gt;0,'Modified Weights'!X$4,0)</f>
        <v>0.54219187817609293</v>
      </c>
      <c r="Y189" s="26">
        <f>IF(correlations!Y222&lt;&gt;0,'Modified Weights'!Y$4,0)</f>
        <v>0</v>
      </c>
      <c r="Z189" s="26">
        <f>IF(correlations!Z222&lt;&gt;0,'Modified Weights'!Z$4,0)</f>
        <v>0.39006674934025765</v>
      </c>
      <c r="AA189" s="26"/>
      <c r="AB189" s="60">
        <f t="shared" ca="1" si="77"/>
        <v>0.4973107533082195</v>
      </c>
      <c r="AC189" s="60">
        <f t="shared" ca="1" si="88"/>
        <v>0.47193258737508825</v>
      </c>
      <c r="AD189" s="60">
        <f t="shared" ca="1" si="89"/>
        <v>0.46945340436407668</v>
      </c>
      <c r="AE189" s="60">
        <f t="shared" ca="1" si="90"/>
        <v>0.38073635549418328</v>
      </c>
      <c r="AF189" s="60">
        <f t="shared" ca="1" si="91"/>
        <v>0.43198315040028373</v>
      </c>
      <c r="AG189" s="60">
        <f t="shared" ca="1" si="92"/>
        <v>0.45154288208321314</v>
      </c>
      <c r="AH189" s="60">
        <f t="shared" ca="1" si="93"/>
        <v>0.26718931082898056</v>
      </c>
      <c r="AI189" s="60">
        <f t="shared" ca="1" si="94"/>
        <v>0.29734756318613831</v>
      </c>
      <c r="AJ189" s="60">
        <f t="shared" ca="1" si="95"/>
        <v>0.42459867374007704</v>
      </c>
      <c r="AK189" s="60">
        <f t="shared" ca="1" si="96"/>
        <v>0.24446655286368105</v>
      </c>
      <c r="AL189" s="60">
        <f t="shared" ca="1" si="97"/>
        <v>0.27806363020760078</v>
      </c>
      <c r="AM189" s="60">
        <f t="shared" ca="1" si="98"/>
        <v>0.24861521633142333</v>
      </c>
      <c r="AN189" s="60">
        <f t="shared" ca="1" si="99"/>
        <v>0.27333460431004458</v>
      </c>
      <c r="AO189" s="60">
        <f t="shared" ca="1" si="100"/>
        <v>0.5257499713006335</v>
      </c>
      <c r="AP189" s="60">
        <f t="shared" ca="1" si="101"/>
        <v>0.33055222854799732</v>
      </c>
      <c r="AQ189" s="60">
        <f t="shared" ca="1" si="102"/>
        <v>0.46251417094873587</v>
      </c>
      <c r="AR189" s="60">
        <f t="shared" ca="1" si="79"/>
        <v>0.4222359441180587</v>
      </c>
      <c r="AS189" s="60">
        <f t="shared" ca="1" si="80"/>
        <v>0.4080597920183181</v>
      </c>
      <c r="AT189" s="60">
        <f t="shared" ca="1" si="81"/>
        <v>0.47198292063757913</v>
      </c>
      <c r="AU189" s="60">
        <f t="shared" ca="1" si="82"/>
        <v>0.38027131666276942</v>
      </c>
      <c r="AV189" s="60">
        <f t="shared" ca="1" si="83"/>
        <v>0.18467465724522097</v>
      </c>
      <c r="AW189" s="60">
        <f t="shared" ca="1" si="84"/>
        <v>0.33055173784107944</v>
      </c>
      <c r="AX189" s="60">
        <f t="shared" ca="1" si="85"/>
        <v>0.52875171461873582</v>
      </c>
      <c r="AY189" s="60">
        <f t="shared" ca="1" si="86"/>
        <v>0.45323177734252024</v>
      </c>
      <c r="AZ189" s="60">
        <f t="shared" ca="1" si="87"/>
        <v>0.35596596736569708</v>
      </c>
      <c r="BA189" s="60"/>
      <c r="BB189" s="60"/>
      <c r="BC189" s="60"/>
      <c r="BD189" s="60"/>
      <c r="BE189" s="60"/>
      <c r="BF189" s="60"/>
      <c r="BG189" s="60"/>
      <c r="BH189" s="60"/>
      <c r="BI189" s="60"/>
      <c r="BJ189" s="60"/>
      <c r="BK189" s="60"/>
      <c r="BL189" s="60"/>
      <c r="BM189" s="60"/>
      <c r="BN189" s="60"/>
      <c r="BO189" s="60"/>
      <c r="BP189" s="60"/>
      <c r="BQ189" s="60"/>
      <c r="BR189" s="60"/>
      <c r="BS189" s="60"/>
      <c r="BT189" s="60"/>
      <c r="BU189" s="60"/>
      <c r="BV189" s="60"/>
      <c r="BW189" s="60"/>
      <c r="BX189" s="60"/>
    </row>
    <row r="190" spans="1:76">
      <c r="A190" s="1" t="str">
        <f t="shared" si="111"/>
        <v>329: Jurassic Park (1993)</v>
      </c>
      <c r="B190" s="26">
        <f>IF(correlations!B223&lt;&gt;0,'Modified Weights'!B$5,0)</f>
        <v>0.49300760515325925</v>
      </c>
      <c r="C190" s="26">
        <f>IF(correlations!C223&lt;&gt;0,'Modified Weights'!C$5,0)</f>
        <v>0.42223642660835542</v>
      </c>
      <c r="D190" s="26">
        <f>IF(correlations!D223&lt;&gt;0,'Modified Weights'!D$5,0)</f>
        <v>0.46833329437099369</v>
      </c>
      <c r="E190" s="26">
        <f>IF(correlations!E223&lt;&gt;0,'Modified Weights'!E$5,0)</f>
        <v>0.46291004988627577</v>
      </c>
      <c r="F190" s="26">
        <f>IF(correlations!F223&lt;&gt;0,'Modified Weights'!F$5,0)</f>
        <v>0.43899155441463594</v>
      </c>
      <c r="G190" s="26">
        <f>IF(correlations!G223&lt;&gt;0,'Modified Weights'!G$5,0)</f>
        <v>0</v>
      </c>
      <c r="H190" s="26">
        <f>IF(correlations!H223&lt;&gt;0,'Modified Weights'!H$5,0)</f>
        <v>0.24769327229404767</v>
      </c>
      <c r="I190" s="26">
        <f>IF(correlations!I223&lt;&gt;0,'Modified Weights'!I$5,0)</f>
        <v>0.26424949075041737</v>
      </c>
      <c r="J190" s="26">
        <f>IF(correlations!J223&lt;&gt;0,'Modified Weights'!J$5,0)</f>
        <v>0.38713264586848378</v>
      </c>
      <c r="K190" s="26">
        <f>IF(correlations!K223&lt;&gt;0,'Modified Weights'!K$5,0)</f>
        <v>0.25886569181649749</v>
      </c>
      <c r="L190" s="26">
        <f>IF(correlations!L223&lt;&gt;0,'Modified Weights'!L$5,0)</f>
        <v>0.27833468677407003</v>
      </c>
      <c r="M190" s="26">
        <f>IF(correlations!M223&lt;&gt;0,'Modified Weights'!M$5,0)</f>
        <v>0.26442478716072465</v>
      </c>
      <c r="N190" s="26">
        <f>IF(correlations!N223&lt;&gt;0,'Modified Weights'!N$5,0)</f>
        <v>0.290591240789001</v>
      </c>
      <c r="O190" s="26">
        <f>IF(correlations!O223&lt;&gt;0,'Modified Weights'!O$5,0)</f>
        <v>0.53906585139435703</v>
      </c>
      <c r="P190" s="26">
        <f>IF(correlations!P223&lt;&gt;0,'Modified Weights'!P$5,0)</f>
        <v>0.29682614716644024</v>
      </c>
      <c r="Q190" s="26">
        <f>IF(correlations!Q223&lt;&gt;0,'Modified Weights'!Q$5,0)</f>
        <v>0.47571090136593314</v>
      </c>
      <c r="R190" s="26">
        <f>IF(correlations!R223&lt;&gt;0,'Modified Weights'!R$5,0)</f>
        <v>0</v>
      </c>
      <c r="S190" s="26">
        <f>IF(correlations!S223&lt;&gt;0,'Modified Weights'!S$5,0)</f>
        <v>0.42223642660835542</v>
      </c>
      <c r="T190" s="26">
        <f>IF(correlations!T223&lt;&gt;0,'Modified Weights'!T$5,0)</f>
        <v>0</v>
      </c>
      <c r="U190" s="26">
        <f>IF(correlations!U223&lt;&gt;0,'Modified Weights'!U$5,0)</f>
        <v>0.40380887559327872</v>
      </c>
      <c r="V190" s="26">
        <f>IF(correlations!V223&lt;&gt;0,'Modified Weights'!V$5,0)</f>
        <v>0</v>
      </c>
      <c r="W190" s="26">
        <f>IF(correlations!W223&lt;&gt;0,'Modified Weights'!W$5,0)</f>
        <v>0.31571202585390812</v>
      </c>
      <c r="X190" s="26">
        <f>IF(correlations!X223&lt;&gt;0,'Modified Weights'!X$5,0)</f>
        <v>0</v>
      </c>
      <c r="Y190" s="26">
        <f>IF(correlations!Y223&lt;&gt;0,'Modified Weights'!Y$5,0)</f>
        <v>0.47236055541883315</v>
      </c>
      <c r="Z190" s="26">
        <f>IF(correlations!Z223&lt;&gt;0,'Modified Weights'!Z$5,0)</f>
        <v>0.37985626502293046</v>
      </c>
      <c r="AA190" s="26"/>
      <c r="AB190" s="60">
        <f t="shared" ca="1" si="77"/>
        <v>0.4973107533082195</v>
      </c>
      <c r="AC190" s="60">
        <f t="shared" ca="1" si="88"/>
        <v>0.47193258737508825</v>
      </c>
      <c r="AD190" s="60">
        <f t="shared" ca="1" si="89"/>
        <v>0.46945340436407668</v>
      </c>
      <c r="AE190" s="60">
        <f t="shared" ca="1" si="90"/>
        <v>0.38073635549418328</v>
      </c>
      <c r="AF190" s="60">
        <f t="shared" ca="1" si="91"/>
        <v>0.43198315040028373</v>
      </c>
      <c r="AG190" s="60">
        <f t="shared" ca="1" si="92"/>
        <v>0.45154288208321314</v>
      </c>
      <c r="AH190" s="60">
        <f t="shared" ca="1" si="93"/>
        <v>0.26718931082898056</v>
      </c>
      <c r="AI190" s="60">
        <f t="shared" ca="1" si="94"/>
        <v>0.29734756318613831</v>
      </c>
      <c r="AJ190" s="60">
        <f t="shared" ca="1" si="95"/>
        <v>0.42459867374007704</v>
      </c>
      <c r="AK190" s="60">
        <f t="shared" ca="1" si="96"/>
        <v>0.24446655286368105</v>
      </c>
      <c r="AL190" s="60">
        <f t="shared" ca="1" si="97"/>
        <v>0.27806363020760078</v>
      </c>
      <c r="AM190" s="60">
        <f t="shared" ca="1" si="98"/>
        <v>0.24861521633142333</v>
      </c>
      <c r="AN190" s="60">
        <f t="shared" ca="1" si="99"/>
        <v>0.27333460431004458</v>
      </c>
      <c r="AO190" s="60">
        <f t="shared" ca="1" si="100"/>
        <v>0.5257499713006335</v>
      </c>
      <c r="AP190" s="60">
        <f t="shared" ca="1" si="101"/>
        <v>0.33055222854799732</v>
      </c>
      <c r="AQ190" s="60">
        <f t="shared" ca="1" si="102"/>
        <v>0.46251417094873587</v>
      </c>
      <c r="AR190" s="60">
        <f t="shared" ca="1" si="79"/>
        <v>0.4222359441180587</v>
      </c>
      <c r="AS190" s="60">
        <f t="shared" ca="1" si="80"/>
        <v>0.4080597920183181</v>
      </c>
      <c r="AT190" s="60">
        <f t="shared" ca="1" si="81"/>
        <v>0.47198292063757913</v>
      </c>
      <c r="AU190" s="60">
        <f t="shared" ca="1" si="82"/>
        <v>0.38027131666276942</v>
      </c>
      <c r="AV190" s="60">
        <f t="shared" ca="1" si="83"/>
        <v>0.18467465724522097</v>
      </c>
      <c r="AW190" s="60">
        <f t="shared" ca="1" si="84"/>
        <v>0.33055173784107944</v>
      </c>
      <c r="AX190" s="60">
        <f t="shared" ca="1" si="85"/>
        <v>0.52875171461873582</v>
      </c>
      <c r="AY190" s="60">
        <f t="shared" ca="1" si="86"/>
        <v>0.45323177734252024</v>
      </c>
      <c r="AZ190" s="60">
        <f t="shared" ca="1" si="87"/>
        <v>0.35596596736569708</v>
      </c>
      <c r="BA190" s="60"/>
      <c r="BB190" s="60"/>
      <c r="BC190" s="60"/>
      <c r="BD190" s="60"/>
      <c r="BE190" s="60"/>
      <c r="BF190" s="60"/>
      <c r="BG190" s="60"/>
      <c r="BH190" s="60"/>
      <c r="BI190" s="60"/>
      <c r="BJ190" s="60"/>
      <c r="BK190" s="60"/>
      <c r="BL190" s="60"/>
      <c r="BM190" s="60"/>
      <c r="BN190" s="60"/>
      <c r="BO190" s="60"/>
      <c r="BP190" s="60"/>
      <c r="BQ190" s="60"/>
      <c r="BR190" s="60"/>
      <c r="BS190" s="60"/>
      <c r="BT190" s="60"/>
      <c r="BU190" s="60"/>
      <c r="BV190" s="60"/>
      <c r="BW190" s="60"/>
      <c r="BX190" s="60"/>
    </row>
    <row r="191" spans="1:76">
      <c r="A191" s="1" t="str">
        <f t="shared" si="111"/>
        <v>329: Jurassic Park (1993)</v>
      </c>
      <c r="B191" s="26">
        <f>IF(correlations!B224&lt;&gt;0,'Modified Weights'!B$6,0)</f>
        <v>0.48053660218278615</v>
      </c>
      <c r="C191" s="26">
        <f>IF(correlations!C224&lt;&gt;0,'Modified Weights'!C$6,0)</f>
        <v>0.41443820151070604</v>
      </c>
      <c r="D191" s="26">
        <f>IF(correlations!D224&lt;&gt;0,'Modified Weights'!D$6,0)</f>
        <v>0.37322578372742299</v>
      </c>
      <c r="E191" s="26">
        <f>IF(correlations!E224&lt;&gt;0,'Modified Weights'!E$6,0)</f>
        <v>0.28275572409412869</v>
      </c>
      <c r="F191" s="26">
        <f>IF(correlations!F224&lt;&gt;0,'Modified Weights'!F$6,0)</f>
        <v>0.40027450425381639</v>
      </c>
      <c r="G191" s="26">
        <f>IF(correlations!G224&lt;&gt;0,'Modified Weights'!G$6,0)</f>
        <v>0.39943642888722536</v>
      </c>
      <c r="H191" s="26">
        <f>IF(correlations!H224&lt;&gt;0,'Modified Weights'!H$6,0)</f>
        <v>0.2271298649307886</v>
      </c>
      <c r="I191" s="26">
        <f>IF(correlations!I224&lt;&gt;0,'Modified Weights'!I$6,0)</f>
        <v>0.22921932957789437</v>
      </c>
      <c r="J191" s="26">
        <f>IF(correlations!J224&lt;&gt;0,'Modified Weights'!J$6,0)</f>
        <v>0</v>
      </c>
      <c r="K191" s="26">
        <f>IF(correlations!K224&lt;&gt;0,'Modified Weights'!K$6,0)</f>
        <v>0</v>
      </c>
      <c r="L191" s="26">
        <f>IF(correlations!L224&lt;&gt;0,'Modified Weights'!L$6,0)</f>
        <v>0</v>
      </c>
      <c r="M191" s="26">
        <f>IF(correlations!M224&lt;&gt;0,'Modified Weights'!M$6,0)</f>
        <v>0.25252866387786765</v>
      </c>
      <c r="N191" s="26">
        <f>IF(correlations!N224&lt;&gt;0,'Modified Weights'!N$6,0)</f>
        <v>0.26126836282372301</v>
      </c>
      <c r="O191" s="26">
        <f>IF(correlations!O224&lt;&gt;0,'Modified Weights'!O$6,0)</f>
        <v>0.52599044278760332</v>
      </c>
      <c r="P191" s="26">
        <f>IF(correlations!P224&lt;&gt;0,'Modified Weights'!P$6,0)</f>
        <v>0.28039233696684568</v>
      </c>
      <c r="Q191" s="26">
        <f>IF(correlations!Q224&lt;&gt;0,'Modified Weights'!Q$6,0)</f>
        <v>0.42322462884387124</v>
      </c>
      <c r="R191" s="26">
        <f>IF(correlations!R224&lt;&gt;0,'Modified Weights'!R$6,0)</f>
        <v>0.39943642888722536</v>
      </c>
      <c r="S191" s="26">
        <f>IF(correlations!S224&lt;&gt;0,'Modified Weights'!S$6,0)</f>
        <v>0.37267558897264119</v>
      </c>
      <c r="T191" s="26">
        <f>IF(correlations!T224&lt;&gt;0,'Modified Weights'!T$6,0)</f>
        <v>0.40704352695380308</v>
      </c>
      <c r="U191" s="26">
        <f>IF(correlations!U224&lt;&gt;0,'Modified Weights'!U$6,0)</f>
        <v>0.30580326092025339</v>
      </c>
      <c r="V191" s="26">
        <f>IF(correlations!V224&lt;&gt;0,'Modified Weights'!V$6,0)</f>
        <v>0.14601110225769576</v>
      </c>
      <c r="W191" s="26">
        <f>IF(correlations!W224&lt;&gt;0,'Modified Weights'!W$6,0)</f>
        <v>0.26252037536330569</v>
      </c>
      <c r="X191" s="26">
        <f>IF(correlations!X224&lt;&gt;0,'Modified Weights'!X$6,0)</f>
        <v>0.45527378286540937</v>
      </c>
      <c r="Y191" s="26">
        <f>IF(correlations!Y224&lt;&gt;0,'Modified Weights'!Y$6,0)</f>
        <v>0.46411014776485626</v>
      </c>
      <c r="Z191" s="26">
        <f>IF(correlations!Z224&lt;&gt;0,'Modified Weights'!Z$6,0)</f>
        <v>0.37426379831369133</v>
      </c>
      <c r="AA191" s="26"/>
      <c r="AB191" s="60">
        <f t="shared" ca="1" si="77"/>
        <v>0.4973107533082195</v>
      </c>
      <c r="AC191" s="60">
        <f t="shared" ca="1" si="88"/>
        <v>0.47193258737508825</v>
      </c>
      <c r="AD191" s="60">
        <f t="shared" ca="1" si="89"/>
        <v>0.46945340436407668</v>
      </c>
      <c r="AE191" s="60">
        <f t="shared" ca="1" si="90"/>
        <v>0.38073635549418328</v>
      </c>
      <c r="AF191" s="60">
        <f t="shared" ca="1" si="91"/>
        <v>0.43198315040028373</v>
      </c>
      <c r="AG191" s="60">
        <f t="shared" ca="1" si="92"/>
        <v>0.45154288208321314</v>
      </c>
      <c r="AH191" s="60">
        <f t="shared" ca="1" si="93"/>
        <v>0.26718931082898056</v>
      </c>
      <c r="AI191" s="60">
        <f t="shared" ca="1" si="94"/>
        <v>0.29734756318613831</v>
      </c>
      <c r="AJ191" s="60">
        <f t="shared" ca="1" si="95"/>
        <v>0.42459867374007704</v>
      </c>
      <c r="AK191" s="60">
        <f t="shared" ca="1" si="96"/>
        <v>0.24446655286368105</v>
      </c>
      <c r="AL191" s="60">
        <f t="shared" ca="1" si="97"/>
        <v>0.27806363020760078</v>
      </c>
      <c r="AM191" s="60">
        <f t="shared" ca="1" si="98"/>
        <v>0.24861521633142333</v>
      </c>
      <c r="AN191" s="60">
        <f t="shared" ca="1" si="99"/>
        <v>0.27333460431004458</v>
      </c>
      <c r="AO191" s="60">
        <f t="shared" ca="1" si="100"/>
        <v>0.5257499713006335</v>
      </c>
      <c r="AP191" s="60">
        <f t="shared" ca="1" si="101"/>
        <v>0.33055222854799732</v>
      </c>
      <c r="AQ191" s="60">
        <f t="shared" ca="1" si="102"/>
        <v>0.46251417094873587</v>
      </c>
      <c r="AR191" s="60">
        <f t="shared" ca="1" si="79"/>
        <v>0.4222359441180587</v>
      </c>
      <c r="AS191" s="60">
        <f t="shared" ca="1" si="80"/>
        <v>0.4080597920183181</v>
      </c>
      <c r="AT191" s="60">
        <f t="shared" ca="1" si="81"/>
        <v>0.47198292063757913</v>
      </c>
      <c r="AU191" s="60">
        <f t="shared" ca="1" si="82"/>
        <v>0.38027131666276942</v>
      </c>
      <c r="AV191" s="60">
        <f t="shared" ca="1" si="83"/>
        <v>0.18467465724522097</v>
      </c>
      <c r="AW191" s="60">
        <f t="shared" ca="1" si="84"/>
        <v>0.33055173784107944</v>
      </c>
      <c r="AX191" s="60">
        <f t="shared" ca="1" si="85"/>
        <v>0.52875171461873582</v>
      </c>
      <c r="AY191" s="60">
        <f t="shared" ca="1" si="86"/>
        <v>0.45323177734252024</v>
      </c>
      <c r="AZ191" s="60">
        <f t="shared" ca="1" si="87"/>
        <v>0.35596596736569708</v>
      </c>
      <c r="BA191" s="60"/>
      <c r="BB191" s="60"/>
      <c r="BC191" s="60"/>
      <c r="BD191" s="60"/>
      <c r="BE191" s="60"/>
      <c r="BF191" s="60"/>
      <c r="BG191" s="60"/>
      <c r="BH191" s="60"/>
      <c r="BI191" s="60"/>
      <c r="BJ191" s="60"/>
      <c r="BK191" s="60"/>
      <c r="BL191" s="60"/>
      <c r="BM191" s="60"/>
      <c r="BN191" s="60"/>
      <c r="BO191" s="60"/>
      <c r="BP191" s="60"/>
      <c r="BQ191" s="60"/>
      <c r="BR191" s="60"/>
      <c r="BS191" s="60"/>
      <c r="BT191" s="60"/>
      <c r="BU191" s="60"/>
      <c r="BV191" s="60"/>
      <c r="BW191" s="60"/>
      <c r="BX191" s="60"/>
    </row>
    <row r="192" spans="1:76">
      <c r="A192" s="1" t="str">
        <f t="shared" si="111"/>
        <v>329: Jurassic Park (1993)</v>
      </c>
      <c r="B192" s="26">
        <f>IF(correlations!B225&lt;&gt;0,'Modified Weights'!B$7,0)</f>
        <v>0.46460996868120108</v>
      </c>
      <c r="C192" s="26">
        <f>IF(correlations!C225&lt;&gt;0,'Modified Weights'!C$7,0)</f>
        <v>0</v>
      </c>
      <c r="D192" s="26">
        <f>IF(correlations!D225&lt;&gt;0,'Modified Weights'!D$7,0)</f>
        <v>0.36756756756756787</v>
      </c>
      <c r="E192" s="26">
        <f>IF(correlations!E225&lt;&gt;0,'Modified Weights'!E$7,0)</f>
        <v>0.25965984359917371</v>
      </c>
      <c r="F192" s="26">
        <f>IF(correlations!F225&lt;&gt;0,'Modified Weights'!F$7,0)</f>
        <v>0.37985626502293046</v>
      </c>
      <c r="G192" s="26">
        <f>IF(correlations!G225&lt;&gt;0,'Modified Weights'!G$7,0)</f>
        <v>0.38713264586848378</v>
      </c>
      <c r="H192" s="26">
        <f>IF(correlations!H225&lt;&gt;0,'Modified Weights'!H$7,0)</f>
        <v>0.19365960183726966</v>
      </c>
      <c r="I192" s="26">
        <f>IF(correlations!I225&lt;&gt;0,'Modified Weights'!I$7,0)</f>
        <v>0</v>
      </c>
      <c r="J192" s="26">
        <f>IF(correlations!J225&lt;&gt;0,'Modified Weights'!J$7,0)</f>
        <v>0.36005629545020651</v>
      </c>
      <c r="K192" s="26">
        <f>IF(correlations!K225&lt;&gt;0,'Modified Weights'!K$7,0)</f>
        <v>0.21087949693739588</v>
      </c>
      <c r="L192" s="26">
        <f>IF(correlations!L225&lt;&gt;0,'Modified Weights'!L$7,0)</f>
        <v>0.24328325135114928</v>
      </c>
      <c r="M192" s="26">
        <f>IF(correlations!M225&lt;&gt;0,'Modified Weights'!M$7,0)</f>
        <v>0.19710516591041297</v>
      </c>
      <c r="N192" s="26">
        <f>IF(correlations!N225&lt;&gt;0,'Modified Weights'!N$7,0)</f>
        <v>0.18121021790485745</v>
      </c>
      <c r="O192" s="26">
        <f>IF(correlations!O225&lt;&gt;0,'Modified Weights'!O$7,0)</f>
        <v>0.47549485227568483</v>
      </c>
      <c r="P192" s="26">
        <f>IF(correlations!P225&lt;&gt;0,'Modified Weights'!P$7,0)</f>
        <v>0</v>
      </c>
      <c r="Q192" s="26">
        <f>IF(correlations!Q225&lt;&gt;0,'Modified Weights'!Q$7,0)</f>
        <v>0</v>
      </c>
      <c r="R192" s="26">
        <f>IF(correlations!R225&lt;&gt;0,'Modified Weights'!R$7,0)</f>
        <v>0.37426379831369133</v>
      </c>
      <c r="S192" s="26">
        <f>IF(correlations!S225&lt;&gt;0,'Modified Weights'!S$7,0)</f>
        <v>0.36064387194709613</v>
      </c>
      <c r="T192" s="26">
        <f>IF(correlations!T225&lt;&gt;0,'Modified Weights'!T$7,0)</f>
        <v>0.40380887559327872</v>
      </c>
      <c r="U192" s="26">
        <f>IF(correlations!U225&lt;&gt;0,'Modified Weights'!U$7,0)</f>
        <v>0.28039233696684568</v>
      </c>
      <c r="V192" s="26">
        <f>IF(correlations!V225&lt;&gt;0,'Modified Weights'!V$7,0)</f>
        <v>0.14367186460137429</v>
      </c>
      <c r="W192" s="26">
        <f>IF(correlations!W225&lt;&gt;0,'Modified Weights'!W$7,0)</f>
        <v>0.24072770522228643</v>
      </c>
      <c r="X192" s="26">
        <f>IF(correlations!X225&lt;&gt;0,'Modified Weights'!X$7,0)</f>
        <v>0.44902524381160436</v>
      </c>
      <c r="Y192" s="26">
        <f>IF(correlations!Y225&lt;&gt;0,'Modified Weights'!Y$7,0)</f>
        <v>0.42322462884387124</v>
      </c>
      <c r="Z192" s="26">
        <f>IF(correlations!Z225&lt;&gt;0,'Modified Weights'!Z$7,0)</f>
        <v>0.27967705678590876</v>
      </c>
      <c r="AA192" s="26"/>
      <c r="AB192" s="60">
        <f t="shared" ca="1" si="77"/>
        <v>0.4973107533082195</v>
      </c>
      <c r="AC192" s="60">
        <f t="shared" ca="1" si="88"/>
        <v>0.47193258737508825</v>
      </c>
      <c r="AD192" s="60">
        <f t="shared" ca="1" si="89"/>
        <v>0.46945340436407668</v>
      </c>
      <c r="AE192" s="60">
        <f t="shared" ca="1" si="90"/>
        <v>0.38073635549418328</v>
      </c>
      <c r="AF192" s="60">
        <f t="shared" ca="1" si="91"/>
        <v>0.43198315040028373</v>
      </c>
      <c r="AG192" s="60">
        <f t="shared" ca="1" si="92"/>
        <v>0.45154288208321314</v>
      </c>
      <c r="AH192" s="60">
        <f t="shared" ca="1" si="93"/>
        <v>0.26718931082898056</v>
      </c>
      <c r="AI192" s="60">
        <f t="shared" ca="1" si="94"/>
        <v>0.29734756318613831</v>
      </c>
      <c r="AJ192" s="60">
        <f t="shared" ca="1" si="95"/>
        <v>0.42459867374007704</v>
      </c>
      <c r="AK192" s="60">
        <f t="shared" ca="1" si="96"/>
        <v>0.24446655286368105</v>
      </c>
      <c r="AL192" s="60">
        <f t="shared" ca="1" si="97"/>
        <v>0.27806363020760078</v>
      </c>
      <c r="AM192" s="60">
        <f t="shared" ca="1" si="98"/>
        <v>0.24861521633142333</v>
      </c>
      <c r="AN192" s="60">
        <f t="shared" ca="1" si="99"/>
        <v>0.27333460431004458</v>
      </c>
      <c r="AO192" s="60">
        <f t="shared" ca="1" si="100"/>
        <v>0.5257499713006335</v>
      </c>
      <c r="AP192" s="60">
        <f t="shared" ca="1" si="101"/>
        <v>0.33055222854799732</v>
      </c>
      <c r="AQ192" s="60">
        <f t="shared" ca="1" si="102"/>
        <v>0.46251417094873587</v>
      </c>
      <c r="AR192" s="60">
        <f t="shared" ca="1" si="79"/>
        <v>0.4222359441180587</v>
      </c>
      <c r="AS192" s="60">
        <f t="shared" ca="1" si="80"/>
        <v>0.4080597920183181</v>
      </c>
      <c r="AT192" s="60">
        <f t="shared" ca="1" si="81"/>
        <v>0.47198292063757913</v>
      </c>
      <c r="AU192" s="60">
        <f t="shared" ca="1" si="82"/>
        <v>0.38027131666276942</v>
      </c>
      <c r="AV192" s="60">
        <f t="shared" ca="1" si="83"/>
        <v>0.18467465724522097</v>
      </c>
      <c r="AW192" s="60">
        <f t="shared" ca="1" si="84"/>
        <v>0.33055173784107944</v>
      </c>
      <c r="AX192" s="60">
        <f t="shared" ca="1" si="85"/>
        <v>0.52875171461873582</v>
      </c>
      <c r="AY192" s="60">
        <f t="shared" ca="1" si="86"/>
        <v>0.45323177734252024</v>
      </c>
      <c r="AZ192" s="60">
        <f t="shared" ca="1" si="87"/>
        <v>0.35596596736569708</v>
      </c>
      <c r="BA192" s="60"/>
      <c r="BB192" s="60"/>
      <c r="BC192" s="60"/>
      <c r="BD192" s="60"/>
      <c r="BE192" s="60"/>
      <c r="BF192" s="60"/>
      <c r="BG192" s="60"/>
      <c r="BH192" s="60"/>
      <c r="BI192" s="60"/>
      <c r="BJ192" s="60"/>
      <c r="BK192" s="60"/>
      <c r="BL192" s="60"/>
      <c r="BM192" s="60"/>
      <c r="BN192" s="60"/>
      <c r="BO192" s="60"/>
      <c r="BP192" s="60"/>
      <c r="BQ192" s="60"/>
      <c r="BR192" s="60"/>
      <c r="BS192" s="60"/>
      <c r="BT192" s="60"/>
      <c r="BU192" s="60"/>
      <c r="BV192" s="60"/>
      <c r="BW192" s="60"/>
      <c r="BX192" s="60"/>
    </row>
    <row r="193" spans="1:76">
      <c r="A193" s="21" t="s">
        <v>36</v>
      </c>
      <c r="B193" s="26">
        <f>IF(correlations!B226&lt;&gt;0,'Modified Weights'!B$3,0)</f>
        <v>0.55108883721563151</v>
      </c>
      <c r="C193" s="26">
        <f>IF(correlations!C226&lt;&gt;0,'Modified Weights'!C$3,0)</f>
        <v>0.56244873874488854</v>
      </c>
      <c r="D193" s="26">
        <f>IF(correlations!D226&lt;&gt;0,'Modified Weights'!D$3,0)</f>
        <v>0.66716825348801723</v>
      </c>
      <c r="E193" s="26">
        <f>IF(correlations!E226&lt;&gt;0,'Modified Weights'!E$3,0)</f>
        <v>0.51761980439715483</v>
      </c>
      <c r="F193" s="26">
        <f>IF(correlations!F226&lt;&gt;0,'Modified Weights'!F$3,0)</f>
        <v>0.47668328054517961</v>
      </c>
      <c r="G193" s="26">
        <f>IF(correlations!G226&lt;&gt;0,'Modified Weights'!G$3,0)</f>
        <v>0.53906585139435703</v>
      </c>
      <c r="H193" s="26">
        <f>IF(correlations!H226&lt;&gt;0,'Modified Weights'!H$3,0)</f>
        <v>0.46291004988627577</v>
      </c>
      <c r="I193" s="26">
        <f>IF(correlations!I226&lt;&gt;0,'Modified Weights'!I$3,0)</f>
        <v>0.38334847991865839</v>
      </c>
      <c r="J193" s="26">
        <f>IF(correlations!J226&lt;&gt;0,'Modified Weights'!J$3,0)</f>
        <v>0.47571090136593314</v>
      </c>
      <c r="K193" s="26">
        <f>IF(correlations!K226&lt;&gt;0,'Modified Weights'!K$3,0)</f>
        <v>0.31571202585390812</v>
      </c>
      <c r="L193" s="26">
        <f>IF(correlations!L226&lt;&gt;0,'Modified Weights'!L$3,0)</f>
        <v>0.31257295249758305</v>
      </c>
      <c r="M193" s="26">
        <f>IF(correlations!M226&lt;&gt;0,'Modified Weights'!M$3,0)</f>
        <v>0.40859237613621341</v>
      </c>
      <c r="N193" s="26">
        <f>IF(correlations!N226&lt;&gt;0,'Modified Weights'!N$3,0)</f>
        <v>0.32349910970108381</v>
      </c>
      <c r="O193" s="26">
        <f>IF(correlations!O226&lt;&gt;0,'Modified Weights'!O$3,0)</f>
        <v>0</v>
      </c>
      <c r="P193" s="26">
        <f>IF(correlations!P226&lt;&gt;0,'Modified Weights'!P$3,0)</f>
        <v>0.41443820151070604</v>
      </c>
      <c r="Q193" s="26">
        <f>IF(correlations!Q226&lt;&gt;0,'Modified Weights'!Q$3,0)</f>
        <v>0.50324684492481753</v>
      </c>
      <c r="R193" s="26">
        <f>IF(correlations!R226&lt;&gt;0,'Modified Weights'!R$3,0)</f>
        <v>0.49300760515325925</v>
      </c>
      <c r="S193" s="26">
        <f>IF(correlations!S226&lt;&gt;0,'Modified Weights'!S$3,0)</f>
        <v>0.47668328054517961</v>
      </c>
      <c r="T193" s="26">
        <f>IF(correlations!T226&lt;&gt;0,'Modified Weights'!T$3,0)</f>
        <v>0.55108883721563151</v>
      </c>
      <c r="U193" s="26">
        <f>IF(correlations!U226&lt;&gt;0,'Modified Weights'!U$3,0)</f>
        <v>0.47236055541883315</v>
      </c>
      <c r="V193" s="26">
        <f>IF(correlations!V226&lt;&gt;0,'Modified Weights'!V$3,0)</f>
        <v>0.27092801416163931</v>
      </c>
      <c r="W193" s="26">
        <f>IF(correlations!W226&lt;&gt;0,'Modified Weights'!W$3,0)</f>
        <v>0.50324684492481753</v>
      </c>
      <c r="X193" s="26">
        <f>IF(correlations!X226&lt;&gt;0,'Modified Weights'!X$3,0)</f>
        <v>0.66851595362183669</v>
      </c>
      <c r="Y193" s="26">
        <f>IF(correlations!Y226&lt;&gt;0,'Modified Weights'!Y$3,0)</f>
        <v>0</v>
      </c>
      <c r="Z193" s="26">
        <f>IF(correlations!Z226&lt;&gt;0,'Modified Weights'!Z$3,0)</f>
        <v>0</v>
      </c>
      <c r="AA193" s="26"/>
      <c r="AB193" s="60">
        <f t="shared" ca="1" si="77"/>
        <v>0.50137256352600656</v>
      </c>
      <c r="AC193" s="60">
        <f t="shared" ca="1" si="88"/>
        <v>0.47193258737508825</v>
      </c>
      <c r="AD193" s="60">
        <f t="shared" ca="1" si="89"/>
        <v>0.46945340436407668</v>
      </c>
      <c r="AE193" s="60">
        <f t="shared" ca="1" si="90"/>
        <v>0.35334512403015239</v>
      </c>
      <c r="AF193" s="60">
        <f t="shared" ca="1" si="91"/>
        <v>0.43991031193690056</v>
      </c>
      <c r="AG193" s="60">
        <f t="shared" ca="1" si="92"/>
        <v>0.45154288208321314</v>
      </c>
      <c r="AH193" s="60">
        <f t="shared" ca="1" si="93"/>
        <v>0.30633345864043965</v>
      </c>
      <c r="AI193" s="60">
        <f t="shared" ca="1" si="94"/>
        <v>0.28083006524816317</v>
      </c>
      <c r="AJ193" s="60">
        <f t="shared" ca="1" si="95"/>
        <v>0.42459867374007704</v>
      </c>
      <c r="AK193" s="60">
        <f t="shared" ca="1" si="96"/>
        <v>0.26032806966456379</v>
      </c>
      <c r="AL193" s="60">
        <f t="shared" ca="1" si="97"/>
        <v>0.27923665367923278</v>
      </c>
      <c r="AM193" s="60">
        <f t="shared" ca="1" si="98"/>
        <v>0.28061064829238136</v>
      </c>
      <c r="AN193" s="60">
        <f t="shared" ca="1" si="99"/>
        <v>0.27333460431004458</v>
      </c>
      <c r="AO193" s="60">
        <f t="shared" ca="1" si="100"/>
        <v>0.5257499713006335</v>
      </c>
      <c r="AP193" s="60">
        <f t="shared" ca="1" si="101"/>
        <v>0.31354426525182438</v>
      </c>
      <c r="AQ193" s="60">
        <f t="shared" ca="1" si="102"/>
        <v>0.47269733944275627</v>
      </c>
      <c r="AR193" s="60">
        <f t="shared" ca="1" si="79"/>
        <v>0.4222359441180587</v>
      </c>
      <c r="AS193" s="60">
        <f t="shared" ca="1" si="80"/>
        <v>0.4080597920183181</v>
      </c>
      <c r="AT193" s="60">
        <f t="shared" ca="1" si="81"/>
        <v>0.47198292063757913</v>
      </c>
      <c r="AU193" s="60">
        <f t="shared" ca="1" si="82"/>
        <v>0.38027131666276942</v>
      </c>
      <c r="AV193" s="60">
        <f t="shared" ca="1" si="83"/>
        <v>0.18548355629245147</v>
      </c>
      <c r="AW193" s="60">
        <f t="shared" ca="1" si="84"/>
        <v>0.34615986550010625</v>
      </c>
      <c r="AX193" s="60">
        <f t="shared" ca="1" si="85"/>
        <v>0.51799611093049447</v>
      </c>
      <c r="AY193" s="60">
        <f t="shared" ca="1" si="86"/>
        <v>0.45323177734252024</v>
      </c>
      <c r="AZ193" s="60">
        <f t="shared" ca="1" si="87"/>
        <v>0.35596596736569708</v>
      </c>
      <c r="BA193" s="60"/>
      <c r="BB193" s="60"/>
      <c r="BC193" s="60"/>
      <c r="BD193" s="60"/>
      <c r="BE193" s="60"/>
      <c r="BF193" s="60"/>
      <c r="BG193" s="60"/>
      <c r="BH193" s="60"/>
      <c r="BI193" s="60"/>
      <c r="BJ193" s="60"/>
      <c r="BK193" s="60"/>
      <c r="BL193" s="60"/>
      <c r="BM193" s="60"/>
      <c r="BN193" s="60"/>
      <c r="BO193" s="60"/>
      <c r="BP193" s="60"/>
      <c r="BQ193" s="60"/>
      <c r="BR193" s="60"/>
      <c r="BS193" s="60"/>
      <c r="BT193" s="60"/>
      <c r="BU193" s="60"/>
      <c r="BV193" s="60"/>
      <c r="BW193" s="60"/>
      <c r="BX193" s="60"/>
    </row>
    <row r="194" spans="1:76">
      <c r="A194" s="1" t="str">
        <f t="shared" ref="A194:A197" si="112">A193</f>
        <v>393: Kill Bill: Vol. 2 (2004)</v>
      </c>
      <c r="B194" s="26">
        <f>IF(correlations!B227&lt;&gt;0,'Modified Weights'!B$4,0)</f>
        <v>0.51761980439715483</v>
      </c>
      <c r="C194" s="26">
        <f>IF(correlations!C227&lt;&gt;0,'Modified Weights'!C$4,0)</f>
        <v>0.48860698263640312</v>
      </c>
      <c r="D194" s="26">
        <f>IF(correlations!D227&lt;&gt;0,'Modified Weights'!D$4,0)</f>
        <v>0.47097212266638172</v>
      </c>
      <c r="E194" s="26">
        <f>IF(correlations!E227&lt;&gt;0,'Modified Weights'!E$4,0)</f>
        <v>0</v>
      </c>
      <c r="F194" s="26">
        <f>IF(correlations!F227&lt;&gt;0,'Modified Weights'!F$4,0)</f>
        <v>0.46411014776485626</v>
      </c>
      <c r="G194" s="26">
        <f>IF(correlations!G227&lt;&gt;0,'Modified Weights'!G$4,0)</f>
        <v>0.48053660218278615</v>
      </c>
      <c r="H194" s="26">
        <f>IF(correlations!H227&lt;&gt;0,'Modified Weights'!H$4,0)</f>
        <v>0.40027450425381639</v>
      </c>
      <c r="I194" s="26">
        <f>IF(correlations!I227&lt;&gt;0,'Modified Weights'!I$4,0)</f>
        <v>0.31257295249758305</v>
      </c>
      <c r="J194" s="26">
        <f>IF(correlations!J227&lt;&gt;0,'Modified Weights'!J$4,0)</f>
        <v>0.47549485227568483</v>
      </c>
      <c r="K194" s="26">
        <f>IF(correlations!K227&lt;&gt;0,'Modified Weights'!K$4,0)</f>
        <v>0.26365446983714974</v>
      </c>
      <c r="L194" s="26">
        <f>IF(correlations!L227&lt;&gt;0,'Modified Weights'!L$4,0)</f>
        <v>0.28275572409412869</v>
      </c>
      <c r="M194" s="26">
        <f>IF(correlations!M227&lt;&gt;0,'Modified Weights'!M$4,0)</f>
        <v>0.28040224837668803</v>
      </c>
      <c r="N194" s="26">
        <f>IF(correlations!N227&lt;&gt;0,'Modified Weights'!N$4,0)</f>
        <v>0.31010409033155772</v>
      </c>
      <c r="O194" s="26">
        <f>IF(correlations!O227&lt;&gt;0,'Modified Weights'!O$4,0)</f>
        <v>0.56244873874488854</v>
      </c>
      <c r="P194" s="26">
        <f>IF(correlations!P227&lt;&gt;0,'Modified Weights'!P$4,0)</f>
        <v>0</v>
      </c>
      <c r="Q194" s="26">
        <f>IF(correlations!Q227&lt;&gt;0,'Modified Weights'!Q$4,0)</f>
        <v>0.48860698263640312</v>
      </c>
      <c r="R194" s="26">
        <f>IF(correlations!R227&lt;&gt;0,'Modified Weights'!R$4,0)</f>
        <v>0</v>
      </c>
      <c r="S194" s="26">
        <f>IF(correlations!S227&lt;&gt;0,'Modified Weights'!S$4,0)</f>
        <v>0</v>
      </c>
      <c r="T194" s="26">
        <f>IF(correlations!T227&lt;&gt;0,'Modified Weights'!T$4,0)</f>
        <v>0.52599044278760332</v>
      </c>
      <c r="U194" s="26">
        <f>IF(correlations!U227&lt;&gt;0,'Modified Weights'!U$4,0)</f>
        <v>0.43899155441463594</v>
      </c>
      <c r="V194" s="26">
        <f>IF(correlations!V227&lt;&gt;0,'Modified Weights'!V$4,0)</f>
        <v>0.17808764796017454</v>
      </c>
      <c r="W194" s="26">
        <f>IF(correlations!W227&lt;&gt;0,'Modified Weights'!W$4,0)</f>
        <v>0.40859237613621341</v>
      </c>
      <c r="X194" s="26">
        <f>IF(correlations!X227&lt;&gt;0,'Modified Weights'!X$4,0)</f>
        <v>0.54219187817609293</v>
      </c>
      <c r="Y194" s="26">
        <f>IF(correlations!Y227&lt;&gt;0,'Modified Weights'!Y$4,0)</f>
        <v>0</v>
      </c>
      <c r="Z194" s="26">
        <f>IF(correlations!Z227&lt;&gt;0,'Modified Weights'!Z$4,0)</f>
        <v>0.39006674934025765</v>
      </c>
      <c r="AA194" s="26"/>
      <c r="AB194" s="60">
        <f t="shared" ca="1" si="77"/>
        <v>0.50137256352600656</v>
      </c>
      <c r="AC194" s="60">
        <f t="shared" ca="1" si="88"/>
        <v>0.47193258737508825</v>
      </c>
      <c r="AD194" s="60">
        <f t="shared" ca="1" si="89"/>
        <v>0.46945340436407668</v>
      </c>
      <c r="AE194" s="60">
        <f t="shared" ca="1" si="90"/>
        <v>0.35334512403015239</v>
      </c>
      <c r="AF194" s="60">
        <f t="shared" ca="1" si="91"/>
        <v>0.43991031193690056</v>
      </c>
      <c r="AG194" s="60">
        <f t="shared" ca="1" si="92"/>
        <v>0.45154288208321314</v>
      </c>
      <c r="AH194" s="60">
        <f t="shared" ca="1" si="93"/>
        <v>0.30633345864043965</v>
      </c>
      <c r="AI194" s="60">
        <f t="shared" ca="1" si="94"/>
        <v>0.28083006524816317</v>
      </c>
      <c r="AJ194" s="60">
        <f t="shared" ca="1" si="95"/>
        <v>0.42459867374007704</v>
      </c>
      <c r="AK194" s="60">
        <f t="shared" ca="1" si="96"/>
        <v>0.26032806966456379</v>
      </c>
      <c r="AL194" s="60">
        <f t="shared" ca="1" si="97"/>
        <v>0.27923665367923278</v>
      </c>
      <c r="AM194" s="60">
        <f t="shared" ca="1" si="98"/>
        <v>0.28061064829238136</v>
      </c>
      <c r="AN194" s="60">
        <f t="shared" ca="1" si="99"/>
        <v>0.27333460431004458</v>
      </c>
      <c r="AO194" s="60">
        <f t="shared" ca="1" si="100"/>
        <v>0.5257499713006335</v>
      </c>
      <c r="AP194" s="60">
        <f t="shared" ca="1" si="101"/>
        <v>0.31354426525182438</v>
      </c>
      <c r="AQ194" s="60">
        <f t="shared" ca="1" si="102"/>
        <v>0.47269733944275627</v>
      </c>
      <c r="AR194" s="60">
        <f t="shared" ca="1" si="79"/>
        <v>0.4222359441180587</v>
      </c>
      <c r="AS194" s="60">
        <f t="shared" ca="1" si="80"/>
        <v>0.4080597920183181</v>
      </c>
      <c r="AT194" s="60">
        <f t="shared" ca="1" si="81"/>
        <v>0.47198292063757913</v>
      </c>
      <c r="AU194" s="60">
        <f t="shared" ca="1" si="82"/>
        <v>0.38027131666276942</v>
      </c>
      <c r="AV194" s="60">
        <f t="shared" ca="1" si="83"/>
        <v>0.18548355629245147</v>
      </c>
      <c r="AW194" s="60">
        <f t="shared" ca="1" si="84"/>
        <v>0.34615986550010625</v>
      </c>
      <c r="AX194" s="60">
        <f t="shared" ca="1" si="85"/>
        <v>0.51799611093049447</v>
      </c>
      <c r="AY194" s="60">
        <f t="shared" ca="1" si="86"/>
        <v>0.45323177734252024</v>
      </c>
      <c r="AZ194" s="60">
        <f t="shared" ca="1" si="87"/>
        <v>0.35596596736569708</v>
      </c>
      <c r="BA194" s="60"/>
      <c r="BB194" s="60"/>
      <c r="BC194" s="60"/>
      <c r="BD194" s="60"/>
      <c r="BE194" s="60"/>
      <c r="BF194" s="60"/>
      <c r="BG194" s="60"/>
      <c r="BH194" s="60"/>
      <c r="BI194" s="60"/>
      <c r="BJ194" s="60"/>
      <c r="BK194" s="60"/>
      <c r="BL194" s="60"/>
      <c r="BM194" s="60"/>
      <c r="BN194" s="60"/>
      <c r="BO194" s="60"/>
      <c r="BP194" s="60"/>
      <c r="BQ194" s="60"/>
      <c r="BR194" s="60"/>
      <c r="BS194" s="60"/>
      <c r="BT194" s="60"/>
      <c r="BU194" s="60"/>
      <c r="BV194" s="60"/>
      <c r="BW194" s="60"/>
      <c r="BX194" s="60"/>
    </row>
    <row r="195" spans="1:76">
      <c r="A195" s="1" t="str">
        <f t="shared" si="112"/>
        <v>393: Kill Bill: Vol. 2 (2004)</v>
      </c>
      <c r="B195" s="26">
        <f>IF(correlations!B228&lt;&gt;0,'Modified Weights'!B$5,0)</f>
        <v>0.49300760515325925</v>
      </c>
      <c r="C195" s="26">
        <f>IF(correlations!C228&lt;&gt;0,'Modified Weights'!C$5,0)</f>
        <v>0.42223642660835542</v>
      </c>
      <c r="D195" s="26">
        <f>IF(correlations!D228&lt;&gt;0,'Modified Weights'!D$5,0)</f>
        <v>0.46833329437099369</v>
      </c>
      <c r="E195" s="26">
        <f>IF(correlations!E228&lt;&gt;0,'Modified Weights'!E$5,0)</f>
        <v>0</v>
      </c>
      <c r="F195" s="26">
        <f>IF(correlations!F228&lt;&gt;0,'Modified Weights'!F$5,0)</f>
        <v>0.43899155441463594</v>
      </c>
      <c r="G195" s="26">
        <f>IF(correlations!G228&lt;&gt;0,'Modified Weights'!G$5,0)</f>
        <v>0</v>
      </c>
      <c r="H195" s="26">
        <f>IF(correlations!H228&lt;&gt;0,'Modified Weights'!H$5,0)</f>
        <v>0.24769327229404767</v>
      </c>
      <c r="I195" s="26">
        <f>IF(correlations!I228&lt;&gt;0,'Modified Weights'!I$5,0)</f>
        <v>0.26424949075041737</v>
      </c>
      <c r="J195" s="26">
        <f>IF(correlations!J228&lt;&gt;0,'Modified Weights'!J$5,0)</f>
        <v>0.38713264586848378</v>
      </c>
      <c r="K195" s="26">
        <f>IF(correlations!K228&lt;&gt;0,'Modified Weights'!K$5,0)</f>
        <v>0.25886569181649749</v>
      </c>
      <c r="L195" s="26">
        <f>IF(correlations!L228&lt;&gt;0,'Modified Weights'!L$5,0)</f>
        <v>0.27833468677407003</v>
      </c>
      <c r="M195" s="26">
        <f>IF(correlations!M228&lt;&gt;0,'Modified Weights'!M$5,0)</f>
        <v>0.26442478716072465</v>
      </c>
      <c r="N195" s="26">
        <f>IF(correlations!N228&lt;&gt;0,'Modified Weights'!N$5,0)</f>
        <v>0.290591240789001</v>
      </c>
      <c r="O195" s="26">
        <f>IF(correlations!O228&lt;&gt;0,'Modified Weights'!O$5,0)</f>
        <v>0.53906585139435703</v>
      </c>
      <c r="P195" s="26">
        <f>IF(correlations!P228&lt;&gt;0,'Modified Weights'!P$5,0)</f>
        <v>0.29682614716644024</v>
      </c>
      <c r="Q195" s="26">
        <f>IF(correlations!Q228&lt;&gt;0,'Modified Weights'!Q$5,0)</f>
        <v>0.47571090136593314</v>
      </c>
      <c r="R195" s="26">
        <f>IF(correlations!R228&lt;&gt;0,'Modified Weights'!R$5,0)</f>
        <v>0</v>
      </c>
      <c r="S195" s="26">
        <f>IF(correlations!S228&lt;&gt;0,'Modified Weights'!S$5,0)</f>
        <v>0.42223642660835542</v>
      </c>
      <c r="T195" s="26">
        <f>IF(correlations!T228&lt;&gt;0,'Modified Weights'!T$5,0)</f>
        <v>0</v>
      </c>
      <c r="U195" s="26">
        <f>IF(correlations!U228&lt;&gt;0,'Modified Weights'!U$5,0)</f>
        <v>0.40380887559327872</v>
      </c>
      <c r="V195" s="26">
        <f>IF(correlations!V228&lt;&gt;0,'Modified Weights'!V$5,0)</f>
        <v>0.14924669844661778</v>
      </c>
      <c r="W195" s="26">
        <f>IF(correlations!W228&lt;&gt;0,'Modified Weights'!W$5,0)</f>
        <v>0.31571202585390812</v>
      </c>
      <c r="X195" s="26">
        <f>IF(correlations!X228&lt;&gt;0,'Modified Weights'!X$5,0)</f>
        <v>0.47497369617752921</v>
      </c>
      <c r="Y195" s="26">
        <f>IF(correlations!Y228&lt;&gt;0,'Modified Weights'!Y$5,0)</f>
        <v>0.47236055541883315</v>
      </c>
      <c r="Z195" s="26">
        <f>IF(correlations!Z228&lt;&gt;0,'Modified Weights'!Z$5,0)</f>
        <v>0.37985626502293046</v>
      </c>
      <c r="AA195" s="26"/>
      <c r="AB195" s="60">
        <f t="shared" ca="1" si="77"/>
        <v>0.50137256352600656</v>
      </c>
      <c r="AC195" s="60">
        <f t="shared" ca="1" si="88"/>
        <v>0.47193258737508825</v>
      </c>
      <c r="AD195" s="60">
        <f t="shared" ca="1" si="89"/>
        <v>0.46945340436407668</v>
      </c>
      <c r="AE195" s="60">
        <f t="shared" ca="1" si="90"/>
        <v>0.35334512403015239</v>
      </c>
      <c r="AF195" s="60">
        <f t="shared" ca="1" si="91"/>
        <v>0.43991031193690056</v>
      </c>
      <c r="AG195" s="60">
        <f t="shared" ca="1" si="92"/>
        <v>0.45154288208321314</v>
      </c>
      <c r="AH195" s="60">
        <f t="shared" ca="1" si="93"/>
        <v>0.30633345864043965</v>
      </c>
      <c r="AI195" s="60">
        <f t="shared" ca="1" si="94"/>
        <v>0.28083006524816317</v>
      </c>
      <c r="AJ195" s="60">
        <f t="shared" ca="1" si="95"/>
        <v>0.42459867374007704</v>
      </c>
      <c r="AK195" s="60">
        <f t="shared" ca="1" si="96"/>
        <v>0.26032806966456379</v>
      </c>
      <c r="AL195" s="60">
        <f t="shared" ca="1" si="97"/>
        <v>0.27923665367923278</v>
      </c>
      <c r="AM195" s="60">
        <f t="shared" ca="1" si="98"/>
        <v>0.28061064829238136</v>
      </c>
      <c r="AN195" s="60">
        <f t="shared" ca="1" si="99"/>
        <v>0.27333460431004458</v>
      </c>
      <c r="AO195" s="60">
        <f t="shared" ca="1" si="100"/>
        <v>0.5257499713006335</v>
      </c>
      <c r="AP195" s="60">
        <f t="shared" ca="1" si="101"/>
        <v>0.31354426525182438</v>
      </c>
      <c r="AQ195" s="60">
        <f t="shared" ca="1" si="102"/>
        <v>0.47269733944275627</v>
      </c>
      <c r="AR195" s="60">
        <f t="shared" ca="1" si="79"/>
        <v>0.4222359441180587</v>
      </c>
      <c r="AS195" s="60">
        <f t="shared" ca="1" si="80"/>
        <v>0.4080597920183181</v>
      </c>
      <c r="AT195" s="60">
        <f t="shared" ca="1" si="81"/>
        <v>0.47198292063757913</v>
      </c>
      <c r="AU195" s="60">
        <f t="shared" ca="1" si="82"/>
        <v>0.38027131666276942</v>
      </c>
      <c r="AV195" s="60">
        <f t="shared" ca="1" si="83"/>
        <v>0.18548355629245147</v>
      </c>
      <c r="AW195" s="60">
        <f t="shared" ca="1" si="84"/>
        <v>0.34615986550010625</v>
      </c>
      <c r="AX195" s="60">
        <f t="shared" ca="1" si="85"/>
        <v>0.51799611093049447</v>
      </c>
      <c r="AY195" s="60">
        <f t="shared" ca="1" si="86"/>
        <v>0.45323177734252024</v>
      </c>
      <c r="AZ195" s="60">
        <f t="shared" ca="1" si="87"/>
        <v>0.35596596736569708</v>
      </c>
      <c r="BA195" s="60"/>
      <c r="BB195" s="60"/>
      <c r="BC195" s="60"/>
      <c r="BD195" s="60"/>
      <c r="BE195" s="60"/>
      <c r="BF195" s="60"/>
      <c r="BG195" s="60"/>
      <c r="BH195" s="60"/>
      <c r="BI195" s="60"/>
      <c r="BJ195" s="60"/>
      <c r="BK195" s="60"/>
      <c r="BL195" s="60"/>
      <c r="BM195" s="60"/>
      <c r="BN195" s="60"/>
      <c r="BO195" s="60"/>
      <c r="BP195" s="60"/>
      <c r="BQ195" s="60"/>
      <c r="BR195" s="60"/>
      <c r="BS195" s="60"/>
      <c r="BT195" s="60"/>
      <c r="BU195" s="60"/>
      <c r="BV195" s="60"/>
      <c r="BW195" s="60"/>
      <c r="BX195" s="60"/>
    </row>
    <row r="196" spans="1:76">
      <c r="A196" s="1" t="str">
        <f t="shared" si="112"/>
        <v>393: Kill Bill: Vol. 2 (2004)</v>
      </c>
      <c r="B196" s="26">
        <f>IF(correlations!B229&lt;&gt;0,'Modified Weights'!B$6,0)</f>
        <v>0.48053660218278615</v>
      </c>
      <c r="C196" s="26">
        <f>IF(correlations!C229&lt;&gt;0,'Modified Weights'!C$6,0)</f>
        <v>0.41443820151070604</v>
      </c>
      <c r="D196" s="26">
        <f>IF(correlations!D229&lt;&gt;0,'Modified Weights'!D$6,0)</f>
        <v>0.37322578372742299</v>
      </c>
      <c r="E196" s="26">
        <f>IF(correlations!E229&lt;&gt;0,'Modified Weights'!E$6,0)</f>
        <v>0.28275572409412869</v>
      </c>
      <c r="F196" s="26">
        <f>IF(correlations!F229&lt;&gt;0,'Modified Weights'!F$6,0)</f>
        <v>0</v>
      </c>
      <c r="G196" s="26">
        <f>IF(correlations!G229&lt;&gt;0,'Modified Weights'!G$6,0)</f>
        <v>0.39943642888722536</v>
      </c>
      <c r="H196" s="26">
        <f>IF(correlations!H229&lt;&gt;0,'Modified Weights'!H$6,0)</f>
        <v>0.2271298649307886</v>
      </c>
      <c r="I196" s="26">
        <f>IF(correlations!I229&lt;&gt;0,'Modified Weights'!I$6,0)</f>
        <v>0.22921932957789437</v>
      </c>
      <c r="J196" s="26">
        <f>IF(correlations!J229&lt;&gt;0,'Modified Weights'!J$6,0)</f>
        <v>0</v>
      </c>
      <c r="K196" s="26">
        <f>IF(correlations!K229&lt;&gt;0,'Modified Weights'!K$6,0)</f>
        <v>0.25252866387786765</v>
      </c>
      <c r="L196" s="26">
        <f>IF(correlations!L229&lt;&gt;0,'Modified Weights'!L$6,0)</f>
        <v>0</v>
      </c>
      <c r="M196" s="26">
        <f>IF(correlations!M229&lt;&gt;0,'Modified Weights'!M$6,0)</f>
        <v>0.25252866387786765</v>
      </c>
      <c r="N196" s="26">
        <f>IF(correlations!N229&lt;&gt;0,'Modified Weights'!N$6,0)</f>
        <v>0.26126836282372301</v>
      </c>
      <c r="O196" s="26">
        <f>IF(correlations!O229&lt;&gt;0,'Modified Weights'!O$6,0)</f>
        <v>0.52599044278760332</v>
      </c>
      <c r="P196" s="26">
        <f>IF(correlations!P229&lt;&gt;0,'Modified Weights'!P$6,0)</f>
        <v>0.28039233696684568</v>
      </c>
      <c r="Q196" s="26">
        <f>IF(correlations!Q229&lt;&gt;0,'Modified Weights'!Q$6,0)</f>
        <v>0.42322462884387124</v>
      </c>
      <c r="R196" s="26">
        <f>IF(correlations!R229&lt;&gt;0,'Modified Weights'!R$6,0)</f>
        <v>0.39943642888722536</v>
      </c>
      <c r="S196" s="26">
        <f>IF(correlations!S229&lt;&gt;0,'Modified Weights'!S$6,0)</f>
        <v>0.37267558897264119</v>
      </c>
      <c r="T196" s="26">
        <f>IF(correlations!T229&lt;&gt;0,'Modified Weights'!T$6,0)</f>
        <v>0.40704352695380308</v>
      </c>
      <c r="U196" s="26">
        <f>IF(correlations!U229&lt;&gt;0,'Modified Weights'!U$6,0)</f>
        <v>0.30580326092025339</v>
      </c>
      <c r="V196" s="26">
        <f>IF(correlations!V229&lt;&gt;0,'Modified Weights'!V$6,0)</f>
        <v>0</v>
      </c>
      <c r="W196" s="26">
        <f>IF(correlations!W229&lt;&gt;0,'Modified Weights'!W$6,0)</f>
        <v>0.26252037536330569</v>
      </c>
      <c r="X196" s="26">
        <f>IF(correlations!X229&lt;&gt;0,'Modified Weights'!X$6,0)</f>
        <v>0.45527378286540937</v>
      </c>
      <c r="Y196" s="26">
        <f>IF(correlations!Y229&lt;&gt;0,'Modified Weights'!Y$6,0)</f>
        <v>0.46411014776485626</v>
      </c>
      <c r="Z196" s="26">
        <f>IF(correlations!Z229&lt;&gt;0,'Modified Weights'!Z$6,0)</f>
        <v>0.37426379831369133</v>
      </c>
      <c r="AA196" s="26"/>
      <c r="AB196" s="60">
        <f t="shared" ca="1" si="77"/>
        <v>0.50137256352600656</v>
      </c>
      <c r="AC196" s="60">
        <f t="shared" ca="1" si="88"/>
        <v>0.47193258737508825</v>
      </c>
      <c r="AD196" s="60">
        <f t="shared" ca="1" si="89"/>
        <v>0.46945340436407668</v>
      </c>
      <c r="AE196" s="60">
        <f t="shared" ca="1" si="90"/>
        <v>0.35334512403015239</v>
      </c>
      <c r="AF196" s="60">
        <f t="shared" ca="1" si="91"/>
        <v>0.43991031193690056</v>
      </c>
      <c r="AG196" s="60">
        <f t="shared" ca="1" si="92"/>
        <v>0.45154288208321314</v>
      </c>
      <c r="AH196" s="60">
        <f t="shared" ca="1" si="93"/>
        <v>0.30633345864043965</v>
      </c>
      <c r="AI196" s="60">
        <f t="shared" ca="1" si="94"/>
        <v>0.28083006524816317</v>
      </c>
      <c r="AJ196" s="60">
        <f t="shared" ca="1" si="95"/>
        <v>0.42459867374007704</v>
      </c>
      <c r="AK196" s="60">
        <f t="shared" ca="1" si="96"/>
        <v>0.26032806966456379</v>
      </c>
      <c r="AL196" s="60">
        <f t="shared" ca="1" si="97"/>
        <v>0.27923665367923278</v>
      </c>
      <c r="AM196" s="60">
        <f t="shared" ca="1" si="98"/>
        <v>0.28061064829238136</v>
      </c>
      <c r="AN196" s="60">
        <f t="shared" ca="1" si="99"/>
        <v>0.27333460431004458</v>
      </c>
      <c r="AO196" s="60">
        <f t="shared" ca="1" si="100"/>
        <v>0.5257499713006335</v>
      </c>
      <c r="AP196" s="60">
        <f t="shared" ca="1" si="101"/>
        <v>0.31354426525182438</v>
      </c>
      <c r="AQ196" s="60">
        <f t="shared" ca="1" si="102"/>
        <v>0.47269733944275627</v>
      </c>
      <c r="AR196" s="60">
        <f t="shared" ca="1" si="79"/>
        <v>0.4222359441180587</v>
      </c>
      <c r="AS196" s="60">
        <f t="shared" ca="1" si="80"/>
        <v>0.4080597920183181</v>
      </c>
      <c r="AT196" s="60">
        <f t="shared" ca="1" si="81"/>
        <v>0.47198292063757913</v>
      </c>
      <c r="AU196" s="60">
        <f t="shared" ca="1" si="82"/>
        <v>0.38027131666276942</v>
      </c>
      <c r="AV196" s="60">
        <f t="shared" ca="1" si="83"/>
        <v>0.18548355629245147</v>
      </c>
      <c r="AW196" s="60">
        <f t="shared" ca="1" si="84"/>
        <v>0.34615986550010625</v>
      </c>
      <c r="AX196" s="60">
        <f t="shared" ca="1" si="85"/>
        <v>0.51799611093049447</v>
      </c>
      <c r="AY196" s="60">
        <f t="shared" ca="1" si="86"/>
        <v>0.45323177734252024</v>
      </c>
      <c r="AZ196" s="60">
        <f t="shared" ca="1" si="87"/>
        <v>0.35596596736569708</v>
      </c>
      <c r="BA196" s="60"/>
      <c r="BB196" s="60"/>
      <c r="BC196" s="60"/>
      <c r="BD196" s="60"/>
      <c r="BE196" s="60"/>
      <c r="BF196" s="60"/>
      <c r="BG196" s="60"/>
      <c r="BH196" s="60"/>
      <c r="BI196" s="60"/>
      <c r="BJ196" s="60"/>
      <c r="BK196" s="60"/>
      <c r="BL196" s="60"/>
      <c r="BM196" s="60"/>
      <c r="BN196" s="60"/>
      <c r="BO196" s="60"/>
      <c r="BP196" s="60"/>
      <c r="BQ196" s="60"/>
      <c r="BR196" s="60"/>
      <c r="BS196" s="60"/>
      <c r="BT196" s="60"/>
      <c r="BU196" s="60"/>
      <c r="BV196" s="60"/>
      <c r="BW196" s="60"/>
      <c r="BX196" s="60"/>
    </row>
    <row r="197" spans="1:76">
      <c r="A197" s="1" t="str">
        <f t="shared" si="112"/>
        <v>393: Kill Bill: Vol. 2 (2004)</v>
      </c>
      <c r="B197" s="26">
        <f>IF(correlations!B230&lt;&gt;0,'Modified Weights'!B$7,0)</f>
        <v>0.46460996868120108</v>
      </c>
      <c r="C197" s="26">
        <f>IF(correlations!C230&lt;&gt;0,'Modified Weights'!C$7,0)</f>
        <v>0</v>
      </c>
      <c r="D197" s="26">
        <f>IF(correlations!D230&lt;&gt;0,'Modified Weights'!D$7,0)</f>
        <v>0.36756756756756787</v>
      </c>
      <c r="E197" s="26">
        <f>IF(correlations!E230&lt;&gt;0,'Modified Weights'!E$7,0)</f>
        <v>0.25965984359917371</v>
      </c>
      <c r="F197" s="26">
        <f>IF(correlations!F230&lt;&gt;0,'Modified Weights'!F$7,0)</f>
        <v>0.37985626502293046</v>
      </c>
      <c r="G197" s="26">
        <f>IF(correlations!G230&lt;&gt;0,'Modified Weights'!G$7,0)</f>
        <v>0.38713264586848378</v>
      </c>
      <c r="H197" s="26">
        <f>IF(correlations!H230&lt;&gt;0,'Modified Weights'!H$7,0)</f>
        <v>0.19365960183726966</v>
      </c>
      <c r="I197" s="26">
        <f>IF(correlations!I230&lt;&gt;0,'Modified Weights'!I$7,0)</f>
        <v>0.21476007349626267</v>
      </c>
      <c r="J197" s="26">
        <f>IF(correlations!J230&lt;&gt;0,'Modified Weights'!J$7,0)</f>
        <v>0.36005629545020651</v>
      </c>
      <c r="K197" s="26">
        <f>IF(correlations!K230&lt;&gt;0,'Modified Weights'!K$7,0)</f>
        <v>0.21087949693739588</v>
      </c>
      <c r="L197" s="26">
        <f>IF(correlations!L230&lt;&gt;0,'Modified Weights'!L$7,0)</f>
        <v>0.24328325135114928</v>
      </c>
      <c r="M197" s="26">
        <f>IF(correlations!M230&lt;&gt;0,'Modified Weights'!M$7,0)</f>
        <v>0.19710516591041297</v>
      </c>
      <c r="N197" s="26">
        <f>IF(correlations!N230&lt;&gt;0,'Modified Weights'!N$7,0)</f>
        <v>0.18121021790485745</v>
      </c>
      <c r="O197" s="26">
        <f>IF(correlations!O230&lt;&gt;0,'Modified Weights'!O$7,0)</f>
        <v>0.47549485227568483</v>
      </c>
      <c r="P197" s="26">
        <f>IF(correlations!P230&lt;&gt;0,'Modified Weights'!P$7,0)</f>
        <v>0.26252037536330569</v>
      </c>
      <c r="Q197" s="26">
        <f>IF(correlations!Q230&lt;&gt;0,'Modified Weights'!Q$7,0)</f>
        <v>0</v>
      </c>
      <c r="R197" s="26">
        <f>IF(correlations!R230&lt;&gt;0,'Modified Weights'!R$7,0)</f>
        <v>0.37426379831369133</v>
      </c>
      <c r="S197" s="26">
        <f>IF(correlations!S230&lt;&gt;0,'Modified Weights'!S$7,0)</f>
        <v>0.36064387194709613</v>
      </c>
      <c r="T197" s="26">
        <f>IF(correlations!T230&lt;&gt;0,'Modified Weights'!T$7,0)</f>
        <v>0.40380887559327872</v>
      </c>
      <c r="U197" s="26">
        <f>IF(correlations!U230&lt;&gt;0,'Modified Weights'!U$7,0)</f>
        <v>0.28039233696684568</v>
      </c>
      <c r="V197" s="26">
        <f>IF(correlations!V230&lt;&gt;0,'Modified Weights'!V$7,0)</f>
        <v>0.14367186460137429</v>
      </c>
      <c r="W197" s="26">
        <f>IF(correlations!W230&lt;&gt;0,'Modified Weights'!W$7,0)</f>
        <v>0.24072770522228643</v>
      </c>
      <c r="X197" s="26">
        <f>IF(correlations!X230&lt;&gt;0,'Modified Weights'!X$7,0)</f>
        <v>0.44902524381160436</v>
      </c>
      <c r="Y197" s="26">
        <f>IF(correlations!Y230&lt;&gt;0,'Modified Weights'!Y$7,0)</f>
        <v>0.42322462884387124</v>
      </c>
      <c r="Z197" s="26">
        <f>IF(correlations!Z230&lt;&gt;0,'Modified Weights'!Z$7,0)</f>
        <v>0.27967705678590876</v>
      </c>
      <c r="AA197" s="26"/>
      <c r="AB197" s="60">
        <f t="shared" ca="1" si="77"/>
        <v>0.50137256352600656</v>
      </c>
      <c r="AC197" s="60">
        <f t="shared" ca="1" si="88"/>
        <v>0.47193258737508825</v>
      </c>
      <c r="AD197" s="60">
        <f t="shared" ca="1" si="89"/>
        <v>0.46945340436407668</v>
      </c>
      <c r="AE197" s="60">
        <f t="shared" ca="1" si="90"/>
        <v>0.35334512403015239</v>
      </c>
      <c r="AF197" s="60">
        <f t="shared" ca="1" si="91"/>
        <v>0.43991031193690056</v>
      </c>
      <c r="AG197" s="60">
        <f t="shared" ca="1" si="92"/>
        <v>0.45154288208321314</v>
      </c>
      <c r="AH197" s="60">
        <f t="shared" ca="1" si="93"/>
        <v>0.30633345864043965</v>
      </c>
      <c r="AI197" s="60">
        <f t="shared" ca="1" si="94"/>
        <v>0.28083006524816317</v>
      </c>
      <c r="AJ197" s="60">
        <f t="shared" ca="1" si="95"/>
        <v>0.42459867374007704</v>
      </c>
      <c r="AK197" s="60">
        <f t="shared" ca="1" si="96"/>
        <v>0.26032806966456379</v>
      </c>
      <c r="AL197" s="60">
        <f t="shared" ca="1" si="97"/>
        <v>0.27923665367923278</v>
      </c>
      <c r="AM197" s="60">
        <f t="shared" ca="1" si="98"/>
        <v>0.28061064829238136</v>
      </c>
      <c r="AN197" s="60">
        <f t="shared" ca="1" si="99"/>
        <v>0.27333460431004458</v>
      </c>
      <c r="AO197" s="60">
        <f t="shared" ca="1" si="100"/>
        <v>0.5257499713006335</v>
      </c>
      <c r="AP197" s="60">
        <f t="shared" ca="1" si="101"/>
        <v>0.31354426525182438</v>
      </c>
      <c r="AQ197" s="60">
        <f t="shared" ca="1" si="102"/>
        <v>0.47269733944275627</v>
      </c>
      <c r="AR197" s="60">
        <f t="shared" ca="1" si="79"/>
        <v>0.4222359441180587</v>
      </c>
      <c r="AS197" s="60">
        <f t="shared" ca="1" si="80"/>
        <v>0.4080597920183181</v>
      </c>
      <c r="AT197" s="60">
        <f t="shared" ca="1" si="81"/>
        <v>0.47198292063757913</v>
      </c>
      <c r="AU197" s="60">
        <f t="shared" ca="1" si="82"/>
        <v>0.38027131666276942</v>
      </c>
      <c r="AV197" s="60">
        <f t="shared" ca="1" si="83"/>
        <v>0.18548355629245147</v>
      </c>
      <c r="AW197" s="60">
        <f t="shared" ca="1" si="84"/>
        <v>0.34615986550010625</v>
      </c>
      <c r="AX197" s="60">
        <f t="shared" ca="1" si="85"/>
        <v>0.51799611093049447</v>
      </c>
      <c r="AY197" s="60">
        <f t="shared" ca="1" si="86"/>
        <v>0.45323177734252024</v>
      </c>
      <c r="AZ197" s="60">
        <f t="shared" ca="1" si="87"/>
        <v>0.35596596736569708</v>
      </c>
      <c r="BA197" s="60"/>
      <c r="BB197" s="60"/>
      <c r="BC197" s="60"/>
      <c r="BD197" s="60"/>
      <c r="BE197" s="60"/>
      <c r="BF197" s="60"/>
      <c r="BG197" s="60"/>
      <c r="BH197" s="60"/>
      <c r="BI197" s="60"/>
      <c r="BJ197" s="60"/>
      <c r="BK197" s="60"/>
      <c r="BL197" s="60"/>
      <c r="BM197" s="60"/>
      <c r="BN197" s="60"/>
      <c r="BO197" s="60"/>
      <c r="BP197" s="60"/>
      <c r="BQ197" s="60"/>
      <c r="BR197" s="60"/>
      <c r="BS197" s="60"/>
      <c r="BT197" s="60"/>
      <c r="BU197" s="60"/>
      <c r="BV197" s="60"/>
      <c r="BW197" s="60"/>
      <c r="BX197" s="60"/>
    </row>
    <row r="198" spans="1:76">
      <c r="A198" s="21" t="s">
        <v>37</v>
      </c>
      <c r="B198" s="26">
        <f>IF(correlations!B231&lt;&gt;0,'Modified Weights'!B$3,0)</f>
        <v>0</v>
      </c>
      <c r="C198" s="26">
        <f>IF(correlations!C231&lt;&gt;0,'Modified Weights'!C$3,0)</f>
        <v>0</v>
      </c>
      <c r="D198" s="26">
        <f>IF(correlations!D231&lt;&gt;0,'Modified Weights'!D$3,0)</f>
        <v>0</v>
      </c>
      <c r="E198" s="26">
        <f>IF(correlations!E231&lt;&gt;0,'Modified Weights'!E$3,0)</f>
        <v>0.51761980439715483</v>
      </c>
      <c r="F198" s="26">
        <f>IF(correlations!F231&lt;&gt;0,'Modified Weights'!F$3,0)</f>
        <v>0.47668328054517961</v>
      </c>
      <c r="G198" s="26">
        <f>IF(correlations!G231&lt;&gt;0,'Modified Weights'!G$3,0)</f>
        <v>0</v>
      </c>
      <c r="H198" s="26">
        <f>IF(correlations!H231&lt;&gt;0,'Modified Weights'!H$3,0)</f>
        <v>0</v>
      </c>
      <c r="I198" s="26">
        <f>IF(correlations!I231&lt;&gt;0,'Modified Weights'!I$3,0)</f>
        <v>0.38334847991865839</v>
      </c>
      <c r="J198" s="26">
        <f>IF(correlations!J231&lt;&gt;0,'Modified Weights'!J$3,0)</f>
        <v>0.47571090136593314</v>
      </c>
      <c r="K198" s="26">
        <f>IF(correlations!K231&lt;&gt;0,'Modified Weights'!K$3,0)</f>
        <v>0</v>
      </c>
      <c r="L198" s="26">
        <f>IF(correlations!L231&lt;&gt;0,'Modified Weights'!L$3,0)</f>
        <v>0.31257295249758305</v>
      </c>
      <c r="M198" s="26">
        <f>IF(correlations!M231&lt;&gt;0,'Modified Weights'!M$3,0)</f>
        <v>0</v>
      </c>
      <c r="N198" s="26">
        <f>IF(correlations!N231&lt;&gt;0,'Modified Weights'!N$3,0)</f>
        <v>0.32349910970108381</v>
      </c>
      <c r="O198" s="26">
        <f>IF(correlations!O231&lt;&gt;0,'Modified Weights'!O$3,0)</f>
        <v>0</v>
      </c>
      <c r="P198" s="26">
        <f>IF(correlations!P231&lt;&gt;0,'Modified Weights'!P$3,0)</f>
        <v>0.41443820151070604</v>
      </c>
      <c r="Q198" s="26">
        <f>IF(correlations!Q231&lt;&gt;0,'Modified Weights'!Q$3,0)</f>
        <v>0</v>
      </c>
      <c r="R198" s="26">
        <f>IF(correlations!R231&lt;&gt;0,'Modified Weights'!R$3,0)</f>
        <v>0.49300760515325925</v>
      </c>
      <c r="S198" s="26">
        <f>IF(correlations!S231&lt;&gt;0,'Modified Weights'!S$3,0)</f>
        <v>0.47668328054517961</v>
      </c>
      <c r="T198" s="26">
        <f>IF(correlations!T231&lt;&gt;0,'Modified Weights'!T$3,0)</f>
        <v>0.55108883721563151</v>
      </c>
      <c r="U198" s="26">
        <f>IF(correlations!U231&lt;&gt;0,'Modified Weights'!U$3,0)</f>
        <v>0</v>
      </c>
      <c r="V198" s="26">
        <f>IF(correlations!V231&lt;&gt;0,'Modified Weights'!V$3,0)</f>
        <v>0.27092801416163931</v>
      </c>
      <c r="W198" s="26">
        <f>IF(correlations!W231&lt;&gt;0,'Modified Weights'!W$3,0)</f>
        <v>0.50324684492481753</v>
      </c>
      <c r="X198" s="26">
        <f>IF(correlations!X231&lt;&gt;0,'Modified Weights'!X$3,0)</f>
        <v>0</v>
      </c>
      <c r="Y198" s="26">
        <f>IF(correlations!Y231&lt;&gt;0,'Modified Weights'!Y$3,0)</f>
        <v>0</v>
      </c>
      <c r="Z198" s="26">
        <f>IF(correlations!Z231&lt;&gt;0,'Modified Weights'!Z$3,0)</f>
        <v>0</v>
      </c>
      <c r="AA198" s="26"/>
      <c r="AB198" s="60">
        <f t="shared" ca="1" si="77"/>
        <v>0.4867721036680227</v>
      </c>
      <c r="AC198" s="60">
        <f t="shared" ca="1" si="88"/>
        <v>0.44176053691848821</v>
      </c>
      <c r="AD198" s="60">
        <f t="shared" ca="1" si="89"/>
        <v>0.42002469208309157</v>
      </c>
      <c r="AE198" s="60">
        <f t="shared" ca="1" si="90"/>
        <v>0.51761980439715483</v>
      </c>
      <c r="AF198" s="60">
        <f t="shared" ca="1" si="91"/>
        <v>0.4578374174799078</v>
      </c>
      <c r="AG198" s="60">
        <f t="shared" ca="1" si="92"/>
        <v>0.42236855897949849</v>
      </c>
      <c r="AH198" s="60">
        <f t="shared" ca="1" si="93"/>
        <v>0.31370218459230248</v>
      </c>
      <c r="AI198" s="60">
        <f t="shared" ca="1" si="94"/>
        <v>0.32379898533453788</v>
      </c>
      <c r="AJ198" s="60">
        <f t="shared" ca="1" si="95"/>
        <v>0.40763328089487444</v>
      </c>
      <c r="AK198" s="60">
        <f t="shared" ca="1" si="96"/>
        <v>0.23170408040763177</v>
      </c>
      <c r="AL198" s="60">
        <f t="shared" ca="1" si="97"/>
        <v>0.27792810192436618</v>
      </c>
      <c r="AM198" s="60">
        <f t="shared" ca="1" si="98"/>
        <v>0.23801953898300174</v>
      </c>
      <c r="AN198" s="60">
        <f t="shared" ca="1" si="99"/>
        <v>0.2982905209521215</v>
      </c>
      <c r="AO198" s="60">
        <f t="shared" ca="1" si="100"/>
        <v>0.52566981413831015</v>
      </c>
      <c r="AP198" s="60">
        <f t="shared" ca="1" si="101"/>
        <v>0.34741526923877586</v>
      </c>
      <c r="AQ198" s="60">
        <f t="shared" ca="1" si="102"/>
        <v>0.48215894200116816</v>
      </c>
      <c r="AR198" s="60">
        <f t="shared" ca="1" si="79"/>
        <v>0.44622201702024233</v>
      </c>
      <c r="AS198" s="60">
        <f t="shared" ca="1" si="80"/>
        <v>0.41985452636687709</v>
      </c>
      <c r="AT198" s="60">
        <f t="shared" ca="1" si="81"/>
        <v>0.47744885640445511</v>
      </c>
      <c r="AU198" s="60">
        <f t="shared" ca="1" si="82"/>
        <v>0.34172905076724502</v>
      </c>
      <c r="AV198" s="60">
        <f t="shared" ca="1" si="83"/>
        <v>0.27092801416163931</v>
      </c>
      <c r="AW198" s="60">
        <f t="shared" ca="1" si="84"/>
        <v>0.34615986550010625</v>
      </c>
      <c r="AX198" s="60">
        <f t="shared" ca="1" si="85"/>
        <v>0.45214951333850684</v>
      </c>
      <c r="AY198" s="60">
        <f t="shared" ca="1" si="86"/>
        <v>0.45323177734252024</v>
      </c>
      <c r="AZ198" s="60">
        <f t="shared" ca="1" si="87"/>
        <v>0.35596596736569708</v>
      </c>
      <c r="BA198" s="60"/>
      <c r="BB198" s="60"/>
      <c r="BC198" s="60"/>
      <c r="BD198" s="60"/>
      <c r="BE198" s="60"/>
      <c r="BF198" s="60"/>
      <c r="BG198" s="60"/>
      <c r="BH198" s="60"/>
      <c r="BI198" s="60"/>
      <c r="BJ198" s="60"/>
      <c r="BK198" s="60"/>
      <c r="BL198" s="60"/>
      <c r="BM198" s="60"/>
      <c r="BN198" s="60"/>
      <c r="BO198" s="60"/>
      <c r="BP198" s="60"/>
      <c r="BQ198" s="60"/>
      <c r="BR198" s="60"/>
      <c r="BS198" s="60"/>
      <c r="BT198" s="60"/>
      <c r="BU198" s="60"/>
      <c r="BV198" s="60"/>
      <c r="BW198" s="60"/>
      <c r="BX198" s="60"/>
    </row>
    <row r="199" spans="1:76">
      <c r="A199" s="1" t="str">
        <f t="shared" ref="A199:A202" si="113">A198</f>
        <v>414: Batman Forever (1995)</v>
      </c>
      <c r="B199" s="26">
        <f>IF(correlations!B232&lt;&gt;0,'Modified Weights'!B$4,0)</f>
        <v>0</v>
      </c>
      <c r="C199" s="26">
        <f>IF(correlations!C232&lt;&gt;0,'Modified Weights'!C$4,0)</f>
        <v>0.48860698263640312</v>
      </c>
      <c r="D199" s="26">
        <f>IF(correlations!D232&lt;&gt;0,'Modified Weights'!D$4,0)</f>
        <v>0.47097212266638172</v>
      </c>
      <c r="E199" s="26">
        <f>IF(correlations!E232&lt;&gt;0,'Modified Weights'!E$4,0)</f>
        <v>0</v>
      </c>
      <c r="F199" s="26">
        <f>IF(correlations!F232&lt;&gt;0,'Modified Weights'!F$4,0)</f>
        <v>0</v>
      </c>
      <c r="G199" s="26">
        <f>IF(correlations!G232&lt;&gt;0,'Modified Weights'!G$4,0)</f>
        <v>0.48053660218278615</v>
      </c>
      <c r="H199" s="26">
        <f>IF(correlations!H232&lt;&gt;0,'Modified Weights'!H$4,0)</f>
        <v>0.40027450425381639</v>
      </c>
      <c r="I199" s="26">
        <f>IF(correlations!I232&lt;&gt;0,'Modified Weights'!I$4,0)</f>
        <v>0</v>
      </c>
      <c r="J199" s="26">
        <f>IF(correlations!J232&lt;&gt;0,'Modified Weights'!J$4,0)</f>
        <v>0</v>
      </c>
      <c r="K199" s="26">
        <f>IF(correlations!K232&lt;&gt;0,'Modified Weights'!K$4,0)</f>
        <v>0</v>
      </c>
      <c r="L199" s="26">
        <f>IF(correlations!L232&lt;&gt;0,'Modified Weights'!L$4,0)</f>
        <v>0</v>
      </c>
      <c r="M199" s="26">
        <f>IF(correlations!M232&lt;&gt;0,'Modified Weights'!M$4,0)</f>
        <v>0</v>
      </c>
      <c r="N199" s="26">
        <f>IF(correlations!N232&lt;&gt;0,'Modified Weights'!N$4,0)</f>
        <v>0.31010409033155772</v>
      </c>
      <c r="O199" s="26">
        <f>IF(correlations!O232&lt;&gt;0,'Modified Weights'!O$4,0)</f>
        <v>0.56244873874488854</v>
      </c>
      <c r="P199" s="26">
        <f>IF(correlations!P232&lt;&gt;0,'Modified Weights'!P$4,0)</f>
        <v>0</v>
      </c>
      <c r="Q199" s="26">
        <f>IF(correlations!Q232&lt;&gt;0,'Modified Weights'!Q$4,0)</f>
        <v>0.48860698263640312</v>
      </c>
      <c r="R199" s="26">
        <f>IF(correlations!R232&lt;&gt;0,'Modified Weights'!R$4,0)</f>
        <v>0</v>
      </c>
      <c r="S199" s="26">
        <f>IF(correlations!S232&lt;&gt;0,'Modified Weights'!S$4,0)</f>
        <v>0</v>
      </c>
      <c r="T199" s="26">
        <f>IF(correlations!T232&lt;&gt;0,'Modified Weights'!T$4,0)</f>
        <v>0</v>
      </c>
      <c r="U199" s="26">
        <f>IF(correlations!U232&lt;&gt;0,'Modified Weights'!U$4,0)</f>
        <v>0.43899155441463594</v>
      </c>
      <c r="V199" s="26">
        <f>IF(correlations!V232&lt;&gt;0,'Modified Weights'!V$4,0)</f>
        <v>0</v>
      </c>
      <c r="W199" s="26">
        <f>IF(correlations!W232&lt;&gt;0,'Modified Weights'!W$4,0)</f>
        <v>0.40859237613621341</v>
      </c>
      <c r="X199" s="26">
        <f>IF(correlations!X232&lt;&gt;0,'Modified Weights'!X$4,0)</f>
        <v>0</v>
      </c>
      <c r="Y199" s="26">
        <f>IF(correlations!Y232&lt;&gt;0,'Modified Weights'!Y$4,0)</f>
        <v>0</v>
      </c>
      <c r="Z199" s="26">
        <f>IF(correlations!Z232&lt;&gt;0,'Modified Weights'!Z$4,0)</f>
        <v>0.39006674934025765</v>
      </c>
      <c r="AA199" s="26"/>
      <c r="AB199" s="60">
        <f t="shared" ca="1" si="77"/>
        <v>0.4867721036680227</v>
      </c>
      <c r="AC199" s="60">
        <f t="shared" ca="1" si="88"/>
        <v>0.44176053691848821</v>
      </c>
      <c r="AD199" s="60">
        <f t="shared" ca="1" si="89"/>
        <v>0.42002469208309157</v>
      </c>
      <c r="AE199" s="60">
        <f t="shared" ca="1" si="90"/>
        <v>0.51761980439715483</v>
      </c>
      <c r="AF199" s="60">
        <f t="shared" ca="1" si="91"/>
        <v>0.4578374174799078</v>
      </c>
      <c r="AG199" s="60">
        <f t="shared" ca="1" si="92"/>
        <v>0.42236855897949849</v>
      </c>
      <c r="AH199" s="60">
        <f t="shared" ca="1" si="93"/>
        <v>0.31370218459230248</v>
      </c>
      <c r="AI199" s="60">
        <f t="shared" ca="1" si="94"/>
        <v>0.32379898533453788</v>
      </c>
      <c r="AJ199" s="60">
        <f t="shared" ca="1" si="95"/>
        <v>0.40763328089487444</v>
      </c>
      <c r="AK199" s="60">
        <f t="shared" ca="1" si="96"/>
        <v>0.23170408040763177</v>
      </c>
      <c r="AL199" s="60">
        <f t="shared" ca="1" si="97"/>
        <v>0.27792810192436618</v>
      </c>
      <c r="AM199" s="60">
        <f t="shared" ca="1" si="98"/>
        <v>0.23801953898300174</v>
      </c>
      <c r="AN199" s="60">
        <f t="shared" ca="1" si="99"/>
        <v>0.2982905209521215</v>
      </c>
      <c r="AO199" s="60">
        <f t="shared" ca="1" si="100"/>
        <v>0.52566981413831015</v>
      </c>
      <c r="AP199" s="60">
        <f t="shared" ca="1" si="101"/>
        <v>0.34741526923877586</v>
      </c>
      <c r="AQ199" s="60">
        <f t="shared" ca="1" si="102"/>
        <v>0.48215894200116816</v>
      </c>
      <c r="AR199" s="60">
        <f t="shared" ca="1" si="79"/>
        <v>0.44622201702024233</v>
      </c>
      <c r="AS199" s="60">
        <f t="shared" ca="1" si="80"/>
        <v>0.41985452636687709</v>
      </c>
      <c r="AT199" s="60">
        <f t="shared" ca="1" si="81"/>
        <v>0.47744885640445511</v>
      </c>
      <c r="AU199" s="60">
        <f t="shared" ca="1" si="82"/>
        <v>0.34172905076724502</v>
      </c>
      <c r="AV199" s="60">
        <f t="shared" ca="1" si="83"/>
        <v>0.27092801416163931</v>
      </c>
      <c r="AW199" s="60">
        <f t="shared" ca="1" si="84"/>
        <v>0.34615986550010625</v>
      </c>
      <c r="AX199" s="60">
        <f t="shared" ca="1" si="85"/>
        <v>0.45214951333850684</v>
      </c>
      <c r="AY199" s="60">
        <f t="shared" ca="1" si="86"/>
        <v>0.45323177734252024</v>
      </c>
      <c r="AZ199" s="60">
        <f t="shared" ca="1" si="87"/>
        <v>0.35596596736569708</v>
      </c>
      <c r="BA199" s="60"/>
      <c r="BB199" s="60"/>
      <c r="BC199" s="60"/>
      <c r="BD199" s="60"/>
      <c r="BE199" s="60"/>
      <c r="BF199" s="60"/>
      <c r="BG199" s="60"/>
      <c r="BH199" s="60"/>
      <c r="BI199" s="60"/>
      <c r="BJ199" s="60"/>
      <c r="BK199" s="60"/>
      <c r="BL199" s="60"/>
      <c r="BM199" s="60"/>
      <c r="BN199" s="60"/>
      <c r="BO199" s="60"/>
      <c r="BP199" s="60"/>
      <c r="BQ199" s="60"/>
      <c r="BR199" s="60"/>
      <c r="BS199" s="60"/>
      <c r="BT199" s="60"/>
      <c r="BU199" s="60"/>
      <c r="BV199" s="60"/>
      <c r="BW199" s="60"/>
      <c r="BX199" s="60"/>
    </row>
    <row r="200" spans="1:76">
      <c r="A200" s="1" t="str">
        <f t="shared" si="113"/>
        <v>414: Batman Forever (1995)</v>
      </c>
      <c r="B200" s="26">
        <f>IF(correlations!B233&lt;&gt;0,'Modified Weights'!B$5,0)</f>
        <v>0.49300760515325925</v>
      </c>
      <c r="C200" s="26">
        <f>IF(correlations!C233&lt;&gt;0,'Modified Weights'!C$5,0)</f>
        <v>0.42223642660835542</v>
      </c>
      <c r="D200" s="26">
        <f>IF(correlations!D233&lt;&gt;0,'Modified Weights'!D$5,0)</f>
        <v>0.46833329437099369</v>
      </c>
      <c r="E200" s="26">
        <f>IF(correlations!E233&lt;&gt;0,'Modified Weights'!E$5,0)</f>
        <v>0</v>
      </c>
      <c r="F200" s="26">
        <f>IF(correlations!F233&lt;&gt;0,'Modified Weights'!F$5,0)</f>
        <v>0.43899155441463594</v>
      </c>
      <c r="G200" s="26">
        <f>IF(correlations!G233&lt;&gt;0,'Modified Weights'!G$5,0)</f>
        <v>0</v>
      </c>
      <c r="H200" s="26">
        <f>IF(correlations!H233&lt;&gt;0,'Modified Weights'!H$5,0)</f>
        <v>0</v>
      </c>
      <c r="I200" s="26">
        <f>IF(correlations!I233&lt;&gt;0,'Modified Weights'!I$5,0)</f>
        <v>0.26424949075041737</v>
      </c>
      <c r="J200" s="26">
        <f>IF(correlations!J233&lt;&gt;0,'Modified Weights'!J$5,0)</f>
        <v>0.38713264586848378</v>
      </c>
      <c r="K200" s="26">
        <f>IF(correlations!K233&lt;&gt;0,'Modified Weights'!K$5,0)</f>
        <v>0</v>
      </c>
      <c r="L200" s="26">
        <f>IF(correlations!L233&lt;&gt;0,'Modified Weights'!L$5,0)</f>
        <v>0</v>
      </c>
      <c r="M200" s="26">
        <f>IF(correlations!M233&lt;&gt;0,'Modified Weights'!M$5,0)</f>
        <v>0.26442478716072465</v>
      </c>
      <c r="N200" s="26">
        <f>IF(correlations!N233&lt;&gt;0,'Modified Weights'!N$5,0)</f>
        <v>0</v>
      </c>
      <c r="O200" s="26">
        <f>IF(correlations!O233&lt;&gt;0,'Modified Weights'!O$5,0)</f>
        <v>0.53906585139435703</v>
      </c>
      <c r="P200" s="26">
        <f>IF(correlations!P233&lt;&gt;0,'Modified Weights'!P$5,0)</f>
        <v>0</v>
      </c>
      <c r="Q200" s="26">
        <f>IF(correlations!Q233&lt;&gt;0,'Modified Weights'!Q$5,0)</f>
        <v>0.47571090136593314</v>
      </c>
      <c r="R200" s="26">
        <f>IF(correlations!R233&lt;&gt;0,'Modified Weights'!R$5,0)</f>
        <v>0</v>
      </c>
      <c r="S200" s="26">
        <f>IF(correlations!S233&lt;&gt;0,'Modified Weights'!S$5,0)</f>
        <v>0.42223642660835542</v>
      </c>
      <c r="T200" s="26">
        <f>IF(correlations!T233&lt;&gt;0,'Modified Weights'!T$5,0)</f>
        <v>0</v>
      </c>
      <c r="U200" s="26">
        <f>IF(correlations!U233&lt;&gt;0,'Modified Weights'!U$5,0)</f>
        <v>0</v>
      </c>
      <c r="V200" s="26">
        <f>IF(correlations!V233&lt;&gt;0,'Modified Weights'!V$5,0)</f>
        <v>0</v>
      </c>
      <c r="W200" s="26">
        <f>IF(correlations!W233&lt;&gt;0,'Modified Weights'!W$5,0)</f>
        <v>0.31571202585390812</v>
      </c>
      <c r="X200" s="26">
        <f>IF(correlations!X233&lt;&gt;0,'Modified Weights'!X$5,0)</f>
        <v>0</v>
      </c>
      <c r="Y200" s="26">
        <f>IF(correlations!Y233&lt;&gt;0,'Modified Weights'!Y$5,0)</f>
        <v>0.47236055541883315</v>
      </c>
      <c r="Z200" s="26">
        <f>IF(correlations!Z233&lt;&gt;0,'Modified Weights'!Z$5,0)</f>
        <v>0.37985626502293046</v>
      </c>
      <c r="AA200" s="26"/>
      <c r="AB200" s="60">
        <f t="shared" ca="1" si="77"/>
        <v>0.4867721036680227</v>
      </c>
      <c r="AC200" s="60">
        <f t="shared" ca="1" si="88"/>
        <v>0.44176053691848821</v>
      </c>
      <c r="AD200" s="60">
        <f t="shared" ca="1" si="89"/>
        <v>0.42002469208309157</v>
      </c>
      <c r="AE200" s="60">
        <f t="shared" ca="1" si="90"/>
        <v>0.51761980439715483</v>
      </c>
      <c r="AF200" s="60">
        <f t="shared" ca="1" si="91"/>
        <v>0.4578374174799078</v>
      </c>
      <c r="AG200" s="60">
        <f t="shared" ca="1" si="92"/>
        <v>0.42236855897949849</v>
      </c>
      <c r="AH200" s="60">
        <f t="shared" ca="1" si="93"/>
        <v>0.31370218459230248</v>
      </c>
      <c r="AI200" s="60">
        <f t="shared" ca="1" si="94"/>
        <v>0.32379898533453788</v>
      </c>
      <c r="AJ200" s="60">
        <f t="shared" ca="1" si="95"/>
        <v>0.40763328089487444</v>
      </c>
      <c r="AK200" s="60">
        <f t="shared" ca="1" si="96"/>
        <v>0.23170408040763177</v>
      </c>
      <c r="AL200" s="60">
        <f t="shared" ca="1" si="97"/>
        <v>0.27792810192436618</v>
      </c>
      <c r="AM200" s="60">
        <f t="shared" ca="1" si="98"/>
        <v>0.23801953898300174</v>
      </c>
      <c r="AN200" s="60">
        <f t="shared" ca="1" si="99"/>
        <v>0.2982905209521215</v>
      </c>
      <c r="AO200" s="60">
        <f t="shared" ca="1" si="100"/>
        <v>0.52566981413831015</v>
      </c>
      <c r="AP200" s="60">
        <f t="shared" ca="1" si="101"/>
        <v>0.34741526923877586</v>
      </c>
      <c r="AQ200" s="60">
        <f t="shared" ca="1" si="102"/>
        <v>0.48215894200116816</v>
      </c>
      <c r="AR200" s="60">
        <f t="shared" ca="1" si="79"/>
        <v>0.44622201702024233</v>
      </c>
      <c r="AS200" s="60">
        <f t="shared" ca="1" si="80"/>
        <v>0.41985452636687709</v>
      </c>
      <c r="AT200" s="60">
        <f t="shared" ca="1" si="81"/>
        <v>0.47744885640445511</v>
      </c>
      <c r="AU200" s="60">
        <f t="shared" ca="1" si="82"/>
        <v>0.34172905076724502</v>
      </c>
      <c r="AV200" s="60">
        <f t="shared" ca="1" si="83"/>
        <v>0.27092801416163931</v>
      </c>
      <c r="AW200" s="60">
        <f t="shared" ca="1" si="84"/>
        <v>0.34615986550010625</v>
      </c>
      <c r="AX200" s="60">
        <f t="shared" ca="1" si="85"/>
        <v>0.45214951333850684</v>
      </c>
      <c r="AY200" s="60">
        <f t="shared" ca="1" si="86"/>
        <v>0.45323177734252024</v>
      </c>
      <c r="AZ200" s="60">
        <f t="shared" ca="1" si="87"/>
        <v>0.35596596736569708</v>
      </c>
      <c r="BA200" s="60"/>
      <c r="BB200" s="60"/>
      <c r="BC200" s="60"/>
      <c r="BD200" s="60"/>
      <c r="BE200" s="60"/>
      <c r="BF200" s="60"/>
      <c r="BG200" s="60"/>
      <c r="BH200" s="60"/>
      <c r="BI200" s="60"/>
      <c r="BJ200" s="60"/>
      <c r="BK200" s="60"/>
      <c r="BL200" s="60"/>
      <c r="BM200" s="60"/>
      <c r="BN200" s="60"/>
      <c r="BO200" s="60"/>
      <c r="BP200" s="60"/>
      <c r="BQ200" s="60"/>
      <c r="BR200" s="60"/>
      <c r="BS200" s="60"/>
      <c r="BT200" s="60"/>
      <c r="BU200" s="60"/>
      <c r="BV200" s="60"/>
      <c r="BW200" s="60"/>
      <c r="BX200" s="60"/>
    </row>
    <row r="201" spans="1:76">
      <c r="A201" s="1" t="str">
        <f t="shared" si="113"/>
        <v>414: Batman Forever (1995)</v>
      </c>
      <c r="B201" s="26">
        <f>IF(correlations!B234&lt;&gt;0,'Modified Weights'!B$6,0)</f>
        <v>0.48053660218278615</v>
      </c>
      <c r="C201" s="26">
        <f>IF(correlations!C234&lt;&gt;0,'Modified Weights'!C$6,0)</f>
        <v>0.41443820151070604</v>
      </c>
      <c r="D201" s="26">
        <f>IF(correlations!D234&lt;&gt;0,'Modified Weights'!D$6,0)</f>
        <v>0.37322578372742299</v>
      </c>
      <c r="E201" s="26">
        <f>IF(correlations!E234&lt;&gt;0,'Modified Weights'!E$6,0)</f>
        <v>0</v>
      </c>
      <c r="F201" s="26">
        <f>IF(correlations!F234&lt;&gt;0,'Modified Weights'!F$6,0)</f>
        <v>0</v>
      </c>
      <c r="G201" s="26">
        <f>IF(correlations!G234&lt;&gt;0,'Modified Weights'!G$6,0)</f>
        <v>0.39943642888722536</v>
      </c>
      <c r="H201" s="26">
        <f>IF(correlations!H234&lt;&gt;0,'Modified Weights'!H$6,0)</f>
        <v>0.2271298649307886</v>
      </c>
      <c r="I201" s="26">
        <f>IF(correlations!I234&lt;&gt;0,'Modified Weights'!I$6,0)</f>
        <v>0</v>
      </c>
      <c r="J201" s="26">
        <f>IF(correlations!J234&lt;&gt;0,'Modified Weights'!J$6,0)</f>
        <v>0</v>
      </c>
      <c r="K201" s="26">
        <f>IF(correlations!K234&lt;&gt;0,'Modified Weights'!K$6,0)</f>
        <v>0.25252866387786765</v>
      </c>
      <c r="L201" s="26">
        <f>IF(correlations!L234&lt;&gt;0,'Modified Weights'!L$6,0)</f>
        <v>0</v>
      </c>
      <c r="M201" s="26">
        <f>IF(correlations!M234&lt;&gt;0,'Modified Weights'!M$6,0)</f>
        <v>0.25252866387786765</v>
      </c>
      <c r="N201" s="26">
        <f>IF(correlations!N234&lt;&gt;0,'Modified Weights'!N$6,0)</f>
        <v>0.26126836282372301</v>
      </c>
      <c r="O201" s="26">
        <f>IF(correlations!O234&lt;&gt;0,'Modified Weights'!O$6,0)</f>
        <v>0</v>
      </c>
      <c r="P201" s="26">
        <f>IF(correlations!P234&lt;&gt;0,'Modified Weights'!P$6,0)</f>
        <v>0.28039233696684568</v>
      </c>
      <c r="Q201" s="26">
        <f>IF(correlations!Q234&lt;&gt;0,'Modified Weights'!Q$6,0)</f>
        <v>0</v>
      </c>
      <c r="R201" s="26">
        <f>IF(correlations!R234&lt;&gt;0,'Modified Weights'!R$6,0)</f>
        <v>0.39943642888722536</v>
      </c>
      <c r="S201" s="26">
        <f>IF(correlations!S234&lt;&gt;0,'Modified Weights'!S$6,0)</f>
        <v>0</v>
      </c>
      <c r="T201" s="26">
        <f>IF(correlations!T234&lt;&gt;0,'Modified Weights'!T$6,0)</f>
        <v>0</v>
      </c>
      <c r="U201" s="26">
        <f>IF(correlations!U234&lt;&gt;0,'Modified Weights'!U$6,0)</f>
        <v>0.30580326092025339</v>
      </c>
      <c r="V201" s="26">
        <f>IF(correlations!V234&lt;&gt;0,'Modified Weights'!V$6,0)</f>
        <v>0</v>
      </c>
      <c r="W201" s="26">
        <f>IF(correlations!W234&lt;&gt;0,'Modified Weights'!W$6,0)</f>
        <v>0.26252037536330569</v>
      </c>
      <c r="X201" s="26">
        <f>IF(correlations!X234&lt;&gt;0,'Modified Weights'!X$6,0)</f>
        <v>0.45527378286540937</v>
      </c>
      <c r="Y201" s="26">
        <f>IF(correlations!Y234&lt;&gt;0,'Modified Weights'!Y$6,0)</f>
        <v>0.46411014776485626</v>
      </c>
      <c r="Z201" s="26">
        <f>IF(correlations!Z234&lt;&gt;0,'Modified Weights'!Z$6,0)</f>
        <v>0.37426379831369133</v>
      </c>
      <c r="AA201" s="26"/>
      <c r="AB201" s="60">
        <f t="shared" ca="1" si="77"/>
        <v>0.4867721036680227</v>
      </c>
      <c r="AC201" s="60">
        <f t="shared" ca="1" si="88"/>
        <v>0.44176053691848821</v>
      </c>
      <c r="AD201" s="60">
        <f t="shared" ca="1" si="89"/>
        <v>0.42002469208309157</v>
      </c>
      <c r="AE201" s="60">
        <f t="shared" ca="1" si="90"/>
        <v>0.51761980439715483</v>
      </c>
      <c r="AF201" s="60">
        <f t="shared" ca="1" si="91"/>
        <v>0.4578374174799078</v>
      </c>
      <c r="AG201" s="60">
        <f t="shared" ca="1" si="92"/>
        <v>0.42236855897949849</v>
      </c>
      <c r="AH201" s="60">
        <f t="shared" ca="1" si="93"/>
        <v>0.31370218459230248</v>
      </c>
      <c r="AI201" s="60">
        <f t="shared" ca="1" si="94"/>
        <v>0.32379898533453788</v>
      </c>
      <c r="AJ201" s="60">
        <f t="shared" ca="1" si="95"/>
        <v>0.40763328089487444</v>
      </c>
      <c r="AK201" s="60">
        <f t="shared" ca="1" si="96"/>
        <v>0.23170408040763177</v>
      </c>
      <c r="AL201" s="60">
        <f t="shared" ca="1" si="97"/>
        <v>0.27792810192436618</v>
      </c>
      <c r="AM201" s="60">
        <f t="shared" ca="1" si="98"/>
        <v>0.23801953898300174</v>
      </c>
      <c r="AN201" s="60">
        <f t="shared" ca="1" si="99"/>
        <v>0.2982905209521215</v>
      </c>
      <c r="AO201" s="60">
        <f t="shared" ca="1" si="100"/>
        <v>0.52566981413831015</v>
      </c>
      <c r="AP201" s="60">
        <f t="shared" ca="1" si="101"/>
        <v>0.34741526923877586</v>
      </c>
      <c r="AQ201" s="60">
        <f t="shared" ca="1" si="102"/>
        <v>0.48215894200116816</v>
      </c>
      <c r="AR201" s="60">
        <f t="shared" ca="1" si="79"/>
        <v>0.44622201702024233</v>
      </c>
      <c r="AS201" s="60">
        <f t="shared" ca="1" si="80"/>
        <v>0.41985452636687709</v>
      </c>
      <c r="AT201" s="60">
        <f t="shared" ca="1" si="81"/>
        <v>0.47744885640445511</v>
      </c>
      <c r="AU201" s="60">
        <f t="shared" ca="1" si="82"/>
        <v>0.34172905076724502</v>
      </c>
      <c r="AV201" s="60">
        <f t="shared" ca="1" si="83"/>
        <v>0.27092801416163931</v>
      </c>
      <c r="AW201" s="60">
        <f t="shared" ca="1" si="84"/>
        <v>0.34615986550010625</v>
      </c>
      <c r="AX201" s="60">
        <f t="shared" ca="1" si="85"/>
        <v>0.45214951333850684</v>
      </c>
      <c r="AY201" s="60">
        <f t="shared" ca="1" si="86"/>
        <v>0.45323177734252024</v>
      </c>
      <c r="AZ201" s="60">
        <f t="shared" ca="1" si="87"/>
        <v>0.35596596736569708</v>
      </c>
      <c r="BA201" s="60"/>
      <c r="BB201" s="60"/>
      <c r="BC201" s="60"/>
      <c r="BD201" s="60"/>
      <c r="BE201" s="60"/>
      <c r="BF201" s="60"/>
      <c r="BG201" s="60"/>
      <c r="BH201" s="60"/>
      <c r="BI201" s="60"/>
      <c r="BJ201" s="60"/>
      <c r="BK201" s="60"/>
      <c r="BL201" s="60"/>
      <c r="BM201" s="60"/>
      <c r="BN201" s="60"/>
      <c r="BO201" s="60"/>
      <c r="BP201" s="60"/>
      <c r="BQ201" s="60"/>
      <c r="BR201" s="60"/>
      <c r="BS201" s="60"/>
      <c r="BT201" s="60"/>
      <c r="BU201" s="60"/>
      <c r="BV201" s="60"/>
      <c r="BW201" s="60"/>
      <c r="BX201" s="60"/>
    </row>
    <row r="202" spans="1:76">
      <c r="A202" s="1" t="str">
        <f t="shared" si="113"/>
        <v>414: Batman Forever (1995)</v>
      </c>
      <c r="B202" s="26">
        <f>IF(correlations!B235&lt;&gt;0,'Modified Weights'!B$7,0)</f>
        <v>0</v>
      </c>
      <c r="C202" s="26">
        <f>IF(correlations!C235&lt;&gt;0,'Modified Weights'!C$7,0)</f>
        <v>0</v>
      </c>
      <c r="D202" s="26">
        <f>IF(correlations!D235&lt;&gt;0,'Modified Weights'!D$7,0)</f>
        <v>0.36756756756756787</v>
      </c>
      <c r="E202" s="26">
        <f>IF(correlations!E235&lt;&gt;0,'Modified Weights'!E$7,0)</f>
        <v>0</v>
      </c>
      <c r="F202" s="26">
        <f>IF(correlations!F235&lt;&gt;0,'Modified Weights'!F$7,0)</f>
        <v>0</v>
      </c>
      <c r="G202" s="26">
        <f>IF(correlations!G235&lt;&gt;0,'Modified Weights'!G$7,0)</f>
        <v>0.38713264586848378</v>
      </c>
      <c r="H202" s="26">
        <f>IF(correlations!H235&lt;&gt;0,'Modified Weights'!H$7,0)</f>
        <v>0</v>
      </c>
      <c r="I202" s="26">
        <f>IF(correlations!I235&lt;&gt;0,'Modified Weights'!I$7,0)</f>
        <v>0</v>
      </c>
      <c r="J202" s="26">
        <f>IF(correlations!J235&lt;&gt;0,'Modified Weights'!J$7,0)</f>
        <v>0.36005629545020651</v>
      </c>
      <c r="K202" s="26">
        <f>IF(correlations!K235&lt;&gt;0,'Modified Weights'!K$7,0)</f>
        <v>0.21087949693739588</v>
      </c>
      <c r="L202" s="26">
        <f>IF(correlations!L235&lt;&gt;0,'Modified Weights'!L$7,0)</f>
        <v>0.24328325135114928</v>
      </c>
      <c r="M202" s="26">
        <f>IF(correlations!M235&lt;&gt;0,'Modified Weights'!M$7,0)</f>
        <v>0.19710516591041297</v>
      </c>
      <c r="N202" s="26">
        <f>IF(correlations!N235&lt;&gt;0,'Modified Weights'!N$7,0)</f>
        <v>0</v>
      </c>
      <c r="O202" s="26">
        <f>IF(correlations!O235&lt;&gt;0,'Modified Weights'!O$7,0)</f>
        <v>0.47549485227568483</v>
      </c>
      <c r="P202" s="26">
        <f>IF(correlations!P235&lt;&gt;0,'Modified Weights'!P$7,0)</f>
        <v>0</v>
      </c>
      <c r="Q202" s="26">
        <f>IF(correlations!Q235&lt;&gt;0,'Modified Weights'!Q$7,0)</f>
        <v>0</v>
      </c>
      <c r="R202" s="26">
        <f>IF(correlations!R235&lt;&gt;0,'Modified Weights'!R$7,0)</f>
        <v>0</v>
      </c>
      <c r="S202" s="26">
        <f>IF(correlations!S235&lt;&gt;0,'Modified Weights'!S$7,0)</f>
        <v>0.36064387194709613</v>
      </c>
      <c r="T202" s="26">
        <f>IF(correlations!T235&lt;&gt;0,'Modified Weights'!T$7,0)</f>
        <v>0.40380887559327872</v>
      </c>
      <c r="U202" s="26">
        <f>IF(correlations!U235&lt;&gt;0,'Modified Weights'!U$7,0)</f>
        <v>0.28039233696684568</v>
      </c>
      <c r="V202" s="26">
        <f>IF(correlations!V235&lt;&gt;0,'Modified Weights'!V$7,0)</f>
        <v>0</v>
      </c>
      <c r="W202" s="26">
        <f>IF(correlations!W235&lt;&gt;0,'Modified Weights'!W$7,0)</f>
        <v>0.24072770522228643</v>
      </c>
      <c r="X202" s="26">
        <f>IF(correlations!X235&lt;&gt;0,'Modified Weights'!X$7,0)</f>
        <v>0.44902524381160436</v>
      </c>
      <c r="Y202" s="26">
        <f>IF(correlations!Y235&lt;&gt;0,'Modified Weights'!Y$7,0)</f>
        <v>0.42322462884387124</v>
      </c>
      <c r="Z202" s="26">
        <f>IF(correlations!Z235&lt;&gt;0,'Modified Weights'!Z$7,0)</f>
        <v>0.27967705678590876</v>
      </c>
      <c r="AA202" s="26"/>
      <c r="AB202" s="60">
        <f t="shared" ca="1" si="77"/>
        <v>0.4867721036680227</v>
      </c>
      <c r="AC202" s="60">
        <f t="shared" ca="1" si="88"/>
        <v>0.44176053691848821</v>
      </c>
      <c r="AD202" s="60">
        <f t="shared" ca="1" si="89"/>
        <v>0.42002469208309157</v>
      </c>
      <c r="AE202" s="60">
        <f t="shared" ca="1" si="90"/>
        <v>0.51761980439715483</v>
      </c>
      <c r="AF202" s="60">
        <f t="shared" ca="1" si="91"/>
        <v>0.4578374174799078</v>
      </c>
      <c r="AG202" s="60">
        <f t="shared" ca="1" si="92"/>
        <v>0.42236855897949849</v>
      </c>
      <c r="AH202" s="60">
        <f t="shared" ca="1" si="93"/>
        <v>0.31370218459230248</v>
      </c>
      <c r="AI202" s="60">
        <f t="shared" ca="1" si="94"/>
        <v>0.32379898533453788</v>
      </c>
      <c r="AJ202" s="60">
        <f t="shared" ca="1" si="95"/>
        <v>0.40763328089487444</v>
      </c>
      <c r="AK202" s="60">
        <f t="shared" ca="1" si="96"/>
        <v>0.23170408040763177</v>
      </c>
      <c r="AL202" s="60">
        <f t="shared" ca="1" si="97"/>
        <v>0.27792810192436618</v>
      </c>
      <c r="AM202" s="60">
        <f t="shared" ca="1" si="98"/>
        <v>0.23801953898300174</v>
      </c>
      <c r="AN202" s="60">
        <f t="shared" ca="1" si="99"/>
        <v>0.2982905209521215</v>
      </c>
      <c r="AO202" s="60">
        <f t="shared" ca="1" si="100"/>
        <v>0.52566981413831015</v>
      </c>
      <c r="AP202" s="60">
        <f t="shared" ca="1" si="101"/>
        <v>0.34741526923877586</v>
      </c>
      <c r="AQ202" s="60">
        <f t="shared" ca="1" si="102"/>
        <v>0.48215894200116816</v>
      </c>
      <c r="AR202" s="60">
        <f t="shared" ca="1" si="79"/>
        <v>0.44622201702024233</v>
      </c>
      <c r="AS202" s="60">
        <f t="shared" ca="1" si="80"/>
        <v>0.41985452636687709</v>
      </c>
      <c r="AT202" s="60">
        <f t="shared" ca="1" si="81"/>
        <v>0.47744885640445511</v>
      </c>
      <c r="AU202" s="60">
        <f t="shared" ca="1" si="82"/>
        <v>0.34172905076724502</v>
      </c>
      <c r="AV202" s="60">
        <f t="shared" ca="1" si="83"/>
        <v>0.27092801416163931</v>
      </c>
      <c r="AW202" s="60">
        <f t="shared" ca="1" si="84"/>
        <v>0.34615986550010625</v>
      </c>
      <c r="AX202" s="60">
        <f t="shared" ca="1" si="85"/>
        <v>0.45214951333850684</v>
      </c>
      <c r="AY202" s="60">
        <f t="shared" ca="1" si="86"/>
        <v>0.45323177734252024</v>
      </c>
      <c r="AZ202" s="60">
        <f t="shared" ca="1" si="87"/>
        <v>0.35596596736569708</v>
      </c>
      <c r="BA202" s="60"/>
      <c r="BB202" s="60"/>
      <c r="BC202" s="60"/>
      <c r="BD202" s="60"/>
      <c r="BE202" s="60"/>
      <c r="BF202" s="60"/>
      <c r="BG202" s="60"/>
      <c r="BH202" s="60"/>
      <c r="BI202" s="60"/>
      <c r="BJ202" s="60"/>
      <c r="BK202" s="60"/>
      <c r="BL202" s="60"/>
      <c r="BM202" s="60"/>
      <c r="BN202" s="60"/>
      <c r="BO202" s="60"/>
      <c r="BP202" s="60"/>
      <c r="BQ202" s="60"/>
      <c r="BR202" s="60"/>
      <c r="BS202" s="60"/>
      <c r="BT202" s="60"/>
      <c r="BU202" s="60"/>
      <c r="BV202" s="60"/>
      <c r="BW202" s="60"/>
      <c r="BX202" s="60"/>
    </row>
    <row r="203" spans="1:76">
      <c r="A203" s="21" t="s">
        <v>38</v>
      </c>
      <c r="B203" s="26">
        <f>IF(correlations!B236&lt;&gt;0,'Modified Weights'!B$3,0)</f>
        <v>0</v>
      </c>
      <c r="C203" s="26">
        <f>IF(correlations!C236&lt;&gt;0,'Modified Weights'!C$3,0)</f>
        <v>0</v>
      </c>
      <c r="D203" s="26">
        <f>IF(correlations!D236&lt;&gt;0,'Modified Weights'!D$3,0)</f>
        <v>0.66716825348801723</v>
      </c>
      <c r="E203" s="26">
        <f>IF(correlations!E236&lt;&gt;0,'Modified Weights'!E$3,0)</f>
        <v>0.51761980439715483</v>
      </c>
      <c r="F203" s="26">
        <f>IF(correlations!F236&lt;&gt;0,'Modified Weights'!F$3,0)</f>
        <v>0</v>
      </c>
      <c r="G203" s="26">
        <f>IF(correlations!G236&lt;&gt;0,'Modified Weights'!G$3,0)</f>
        <v>0</v>
      </c>
      <c r="H203" s="26">
        <f>IF(correlations!H236&lt;&gt;0,'Modified Weights'!H$3,0)</f>
        <v>0</v>
      </c>
      <c r="I203" s="26">
        <f>IF(correlations!I236&lt;&gt;0,'Modified Weights'!I$3,0)</f>
        <v>0.38334847991865839</v>
      </c>
      <c r="J203" s="26">
        <f>IF(correlations!J236&lt;&gt;0,'Modified Weights'!J$3,0)</f>
        <v>0.47571090136593314</v>
      </c>
      <c r="K203" s="26">
        <f>IF(correlations!K236&lt;&gt;0,'Modified Weights'!K$3,0)</f>
        <v>0</v>
      </c>
      <c r="L203" s="26">
        <f>IF(correlations!L236&lt;&gt;0,'Modified Weights'!L$3,0)</f>
        <v>0.31257295249758305</v>
      </c>
      <c r="M203" s="26">
        <f>IF(correlations!M236&lt;&gt;0,'Modified Weights'!M$3,0)</f>
        <v>0</v>
      </c>
      <c r="N203" s="26">
        <f>IF(correlations!N236&lt;&gt;0,'Modified Weights'!N$3,0)</f>
        <v>0</v>
      </c>
      <c r="O203" s="26">
        <f>IF(correlations!O236&lt;&gt;0,'Modified Weights'!O$3,0)</f>
        <v>0</v>
      </c>
      <c r="P203" s="26">
        <f>IF(correlations!P236&lt;&gt;0,'Modified Weights'!P$3,0)</f>
        <v>0.41443820151070604</v>
      </c>
      <c r="Q203" s="26">
        <f>IF(correlations!Q236&lt;&gt;0,'Modified Weights'!Q$3,0)</f>
        <v>0</v>
      </c>
      <c r="R203" s="26">
        <f>IF(correlations!R236&lt;&gt;0,'Modified Weights'!R$3,0)</f>
        <v>0.49300760515325925</v>
      </c>
      <c r="S203" s="26">
        <f>IF(correlations!S236&lt;&gt;0,'Modified Weights'!S$3,0)</f>
        <v>0</v>
      </c>
      <c r="T203" s="26">
        <f>IF(correlations!T236&lt;&gt;0,'Modified Weights'!T$3,0)</f>
        <v>0.55108883721563151</v>
      </c>
      <c r="U203" s="26">
        <f>IF(correlations!U236&lt;&gt;0,'Modified Weights'!U$3,0)</f>
        <v>0.47236055541883315</v>
      </c>
      <c r="V203" s="26">
        <f>IF(correlations!V236&lt;&gt;0,'Modified Weights'!V$3,0)</f>
        <v>0.27092801416163931</v>
      </c>
      <c r="W203" s="26">
        <f>IF(correlations!W236&lt;&gt;0,'Modified Weights'!W$3,0)</f>
        <v>0.50324684492481753</v>
      </c>
      <c r="X203" s="26">
        <f>IF(correlations!X236&lt;&gt;0,'Modified Weights'!X$3,0)</f>
        <v>0</v>
      </c>
      <c r="Y203" s="26">
        <f>IF(correlations!Y236&lt;&gt;0,'Modified Weights'!Y$3,0)</f>
        <v>0</v>
      </c>
      <c r="Z203" s="26">
        <f>IF(correlations!Z236&lt;&gt;0,'Modified Weights'!Z$3,0)</f>
        <v>0</v>
      </c>
      <c r="AA203" s="26"/>
      <c r="AB203" s="60">
        <f t="shared" ca="1" si="77"/>
        <v>0.55108883721563151</v>
      </c>
      <c r="AC203" s="60">
        <f t="shared" ca="1" si="88"/>
        <v>0.48860698263640312</v>
      </c>
      <c r="AD203" s="60">
        <f t="shared" ca="1" si="89"/>
        <v>0.51936144829794362</v>
      </c>
      <c r="AE203" s="60">
        <f t="shared" ca="1" si="90"/>
        <v>0.50340443499061294</v>
      </c>
      <c r="AF203" s="60">
        <f t="shared" ca="1" si="91"/>
        <v>0.46097378262238203</v>
      </c>
      <c r="AG203" s="60">
        <f t="shared" ca="1" si="92"/>
        <v>0.47646883291218867</v>
      </c>
      <c r="AH203" s="60">
        <f t="shared" ca="1" si="93"/>
        <v>0.32398388827393204</v>
      </c>
      <c r="AI203" s="60">
        <f t="shared" ca="1" si="94"/>
        <v>0.33616479497127488</v>
      </c>
      <c r="AJ203" s="60">
        <f t="shared" ca="1" si="95"/>
        <v>0.43142177361720846</v>
      </c>
      <c r="AK203" s="60">
        <f t="shared" ca="1" si="96"/>
        <v>0.26126008082682362</v>
      </c>
      <c r="AL203" s="60">
        <f t="shared" ca="1" si="97"/>
        <v>0.29545381963582651</v>
      </c>
      <c r="AM203" s="60">
        <f t="shared" ca="1" si="98"/>
        <v>0.30845541501257856</v>
      </c>
      <c r="AN203" s="60">
        <f t="shared" ca="1" si="99"/>
        <v>0.30034766556027936</v>
      </c>
      <c r="AO203" s="60">
        <f t="shared" ca="1" si="100"/>
        <v>0.55075729506962279</v>
      </c>
      <c r="AP203" s="60">
        <f t="shared" ca="1" si="101"/>
        <v>0.35928861862182004</v>
      </c>
      <c r="AQ203" s="60">
        <f t="shared" ca="1" si="102"/>
        <v>0.49348693673254124</v>
      </c>
      <c r="AR203" s="60">
        <f t="shared" ca="1" si="79"/>
        <v>0.47414069400933434</v>
      </c>
      <c r="AS203" s="60">
        <f t="shared" ca="1" si="80"/>
        <v>0.44945985357676754</v>
      </c>
      <c r="AT203" s="60">
        <f t="shared" ca="1" si="81"/>
        <v>0.50171133589765005</v>
      </c>
      <c r="AU203" s="60">
        <f t="shared" ca="1" si="82"/>
        <v>0.43838699514224927</v>
      </c>
      <c r="AV203" s="60">
        <f t="shared" ca="1" si="83"/>
        <v>0.19942078685614387</v>
      </c>
      <c r="AW203" s="60">
        <f t="shared" ca="1" si="84"/>
        <v>0.42787809359519391</v>
      </c>
      <c r="AX203" s="60">
        <f t="shared" ca="1" si="85"/>
        <v>0.54219187817609293</v>
      </c>
      <c r="AY203" s="60">
        <f t="shared" ca="1" si="86"/>
        <v>0.56976440445342513</v>
      </c>
      <c r="AZ203" s="60">
        <f t="shared" ca="1" si="87"/>
        <v>0.39006674934025765</v>
      </c>
      <c r="BA203" s="60"/>
      <c r="BB203" s="60"/>
      <c r="BC203" s="60"/>
      <c r="BD203" s="60"/>
      <c r="BE203" s="60"/>
      <c r="BF203" s="60"/>
      <c r="BG203" s="60"/>
      <c r="BH203" s="60"/>
      <c r="BI203" s="60"/>
      <c r="BJ203" s="60"/>
      <c r="BK203" s="60"/>
      <c r="BL203" s="60"/>
      <c r="BM203" s="60"/>
      <c r="BN203" s="60"/>
      <c r="BO203" s="60"/>
      <c r="BP203" s="60"/>
      <c r="BQ203" s="60"/>
      <c r="BR203" s="60"/>
      <c r="BS203" s="60"/>
      <c r="BT203" s="60"/>
      <c r="BU203" s="60"/>
      <c r="BV203" s="60"/>
      <c r="BW203" s="60"/>
      <c r="BX203" s="60"/>
    </row>
    <row r="204" spans="1:76">
      <c r="A204" s="1" t="str">
        <f t="shared" ref="A204:A207" si="114">A203</f>
        <v>424: Schindler's List (1993)</v>
      </c>
      <c r="B204" s="26">
        <f>IF(correlations!B237&lt;&gt;0,'Modified Weights'!B$4,0)</f>
        <v>0</v>
      </c>
      <c r="C204" s="26">
        <f>IF(correlations!C237&lt;&gt;0,'Modified Weights'!C$4,0)</f>
        <v>0.48860698263640312</v>
      </c>
      <c r="D204" s="26">
        <f>IF(correlations!D237&lt;&gt;0,'Modified Weights'!D$4,0)</f>
        <v>0.47097212266638172</v>
      </c>
      <c r="E204" s="26">
        <f>IF(correlations!E237&lt;&gt;0,'Modified Weights'!E$4,0)</f>
        <v>0</v>
      </c>
      <c r="F204" s="26">
        <f>IF(correlations!F237&lt;&gt;0,'Modified Weights'!F$4,0)</f>
        <v>0.46411014776485626</v>
      </c>
      <c r="G204" s="26">
        <f>IF(correlations!G237&lt;&gt;0,'Modified Weights'!G$4,0)</f>
        <v>0.48053660218278615</v>
      </c>
      <c r="H204" s="26">
        <f>IF(correlations!H237&lt;&gt;0,'Modified Weights'!H$4,0)</f>
        <v>0</v>
      </c>
      <c r="I204" s="26">
        <f>IF(correlations!I237&lt;&gt;0,'Modified Weights'!I$4,0)</f>
        <v>0.31257295249758305</v>
      </c>
      <c r="J204" s="26">
        <f>IF(correlations!J237&lt;&gt;0,'Modified Weights'!J$4,0)</f>
        <v>0</v>
      </c>
      <c r="K204" s="26">
        <f>IF(correlations!K237&lt;&gt;0,'Modified Weights'!K$4,0)</f>
        <v>0</v>
      </c>
      <c r="L204" s="26">
        <f>IF(correlations!L237&lt;&gt;0,'Modified Weights'!L$4,0)</f>
        <v>0</v>
      </c>
      <c r="M204" s="26">
        <f>IF(correlations!M237&lt;&gt;0,'Modified Weights'!M$4,0)</f>
        <v>0.28040224837668803</v>
      </c>
      <c r="N204" s="26">
        <f>IF(correlations!N237&lt;&gt;0,'Modified Weights'!N$4,0)</f>
        <v>0</v>
      </c>
      <c r="O204" s="26">
        <f>IF(correlations!O237&lt;&gt;0,'Modified Weights'!O$4,0)</f>
        <v>0.56244873874488854</v>
      </c>
      <c r="P204" s="26">
        <f>IF(correlations!P237&lt;&gt;0,'Modified Weights'!P$4,0)</f>
        <v>0</v>
      </c>
      <c r="Q204" s="26">
        <f>IF(correlations!Q237&lt;&gt;0,'Modified Weights'!Q$4,0)</f>
        <v>0.48860698263640312</v>
      </c>
      <c r="R204" s="26">
        <f>IF(correlations!R237&lt;&gt;0,'Modified Weights'!R$4,0)</f>
        <v>0</v>
      </c>
      <c r="S204" s="26">
        <f>IF(correlations!S237&lt;&gt;0,'Modified Weights'!S$4,0)</f>
        <v>0</v>
      </c>
      <c r="T204" s="26">
        <f>IF(correlations!T237&lt;&gt;0,'Modified Weights'!T$4,0)</f>
        <v>0</v>
      </c>
      <c r="U204" s="26">
        <f>IF(correlations!U237&lt;&gt;0,'Modified Weights'!U$4,0)</f>
        <v>0</v>
      </c>
      <c r="V204" s="26">
        <f>IF(correlations!V237&lt;&gt;0,'Modified Weights'!V$4,0)</f>
        <v>0</v>
      </c>
      <c r="W204" s="26">
        <f>IF(correlations!W237&lt;&gt;0,'Modified Weights'!W$4,0)</f>
        <v>0.40859237613621341</v>
      </c>
      <c r="X204" s="26">
        <f>IF(correlations!X237&lt;&gt;0,'Modified Weights'!X$4,0)</f>
        <v>0.54219187817609293</v>
      </c>
      <c r="Y204" s="26">
        <f>IF(correlations!Y237&lt;&gt;0,'Modified Weights'!Y$4,0)</f>
        <v>0</v>
      </c>
      <c r="Z204" s="26">
        <f>IF(correlations!Z237&lt;&gt;0,'Modified Weights'!Z$4,0)</f>
        <v>0.39006674934025765</v>
      </c>
      <c r="AA204" s="26"/>
      <c r="AB204" s="60">
        <f t="shared" ca="1" si="77"/>
        <v>0.55108883721563151</v>
      </c>
      <c r="AC204" s="60">
        <f t="shared" ca="1" si="88"/>
        <v>0.48860698263640312</v>
      </c>
      <c r="AD204" s="60">
        <f t="shared" ca="1" si="89"/>
        <v>0.51936144829794362</v>
      </c>
      <c r="AE204" s="60">
        <f t="shared" ca="1" si="90"/>
        <v>0.50340443499061294</v>
      </c>
      <c r="AF204" s="60">
        <f t="shared" ca="1" si="91"/>
        <v>0.46097378262238203</v>
      </c>
      <c r="AG204" s="60">
        <f t="shared" ca="1" si="92"/>
        <v>0.47646883291218867</v>
      </c>
      <c r="AH204" s="60">
        <f t="shared" ca="1" si="93"/>
        <v>0.32398388827393204</v>
      </c>
      <c r="AI204" s="60">
        <f t="shared" ca="1" si="94"/>
        <v>0.33616479497127488</v>
      </c>
      <c r="AJ204" s="60">
        <f t="shared" ca="1" si="95"/>
        <v>0.43142177361720846</v>
      </c>
      <c r="AK204" s="60">
        <f t="shared" ca="1" si="96"/>
        <v>0.26126008082682362</v>
      </c>
      <c r="AL204" s="60">
        <f t="shared" ca="1" si="97"/>
        <v>0.29545381963582651</v>
      </c>
      <c r="AM204" s="60">
        <f t="shared" ca="1" si="98"/>
        <v>0.30845541501257856</v>
      </c>
      <c r="AN204" s="60">
        <f t="shared" ca="1" si="99"/>
        <v>0.30034766556027936</v>
      </c>
      <c r="AO204" s="60">
        <f t="shared" ca="1" si="100"/>
        <v>0.55075729506962279</v>
      </c>
      <c r="AP204" s="60">
        <f t="shared" ca="1" si="101"/>
        <v>0.35928861862182004</v>
      </c>
      <c r="AQ204" s="60">
        <f t="shared" ca="1" si="102"/>
        <v>0.49348693673254124</v>
      </c>
      <c r="AR204" s="60">
        <f t="shared" ca="1" si="79"/>
        <v>0.47414069400933434</v>
      </c>
      <c r="AS204" s="60">
        <f t="shared" ca="1" si="80"/>
        <v>0.44945985357676754</v>
      </c>
      <c r="AT204" s="60">
        <f t="shared" ca="1" si="81"/>
        <v>0.50171133589765005</v>
      </c>
      <c r="AU204" s="60">
        <f t="shared" ca="1" si="82"/>
        <v>0.43838699514224927</v>
      </c>
      <c r="AV204" s="60">
        <f t="shared" ca="1" si="83"/>
        <v>0.19942078685614387</v>
      </c>
      <c r="AW204" s="60">
        <f t="shared" ca="1" si="84"/>
        <v>0.42787809359519391</v>
      </c>
      <c r="AX204" s="60">
        <f t="shared" ca="1" si="85"/>
        <v>0.54219187817609293</v>
      </c>
      <c r="AY204" s="60">
        <f t="shared" ca="1" si="86"/>
        <v>0.56976440445342513</v>
      </c>
      <c r="AZ204" s="60">
        <f t="shared" ca="1" si="87"/>
        <v>0.39006674934025765</v>
      </c>
      <c r="BA204" s="60"/>
      <c r="BB204" s="60"/>
      <c r="BC204" s="60"/>
      <c r="BD204" s="60"/>
      <c r="BE204" s="60"/>
      <c r="BF204" s="60"/>
      <c r="BG204" s="60"/>
      <c r="BH204" s="60"/>
      <c r="BI204" s="60"/>
      <c r="BJ204" s="60"/>
      <c r="BK204" s="60"/>
      <c r="BL204" s="60"/>
      <c r="BM204" s="60"/>
      <c r="BN204" s="60"/>
      <c r="BO204" s="60"/>
      <c r="BP204" s="60"/>
      <c r="BQ204" s="60"/>
      <c r="BR204" s="60"/>
      <c r="BS204" s="60"/>
      <c r="BT204" s="60"/>
      <c r="BU204" s="60"/>
      <c r="BV204" s="60"/>
      <c r="BW204" s="60"/>
      <c r="BX204" s="60"/>
    </row>
    <row r="205" spans="1:76">
      <c r="A205" s="1" t="str">
        <f t="shared" si="114"/>
        <v>424: Schindler's List (1993)</v>
      </c>
      <c r="B205" s="26">
        <f>IF(correlations!B238&lt;&gt;0,'Modified Weights'!B$3,0)</f>
        <v>0.55108883721563151</v>
      </c>
      <c r="C205" s="26">
        <f>IF(correlations!C238&lt;&gt;0,'Modified Weights'!C$3,0)</f>
        <v>0</v>
      </c>
      <c r="D205" s="26">
        <f>IF(correlations!D238&lt;&gt;0,'Modified Weights'!D$3,0)</f>
        <v>0</v>
      </c>
      <c r="E205" s="26">
        <f>IF(correlations!E238&lt;&gt;0,'Modified Weights'!E$3,0)</f>
        <v>0.51761980439715483</v>
      </c>
      <c r="F205" s="26">
        <f>IF(correlations!F238&lt;&gt;0,'Modified Weights'!F$3,0)</f>
        <v>0.47668328054517961</v>
      </c>
      <c r="G205" s="26">
        <f>IF(correlations!G238&lt;&gt;0,'Modified Weights'!G$3,0)</f>
        <v>0</v>
      </c>
      <c r="H205" s="26">
        <f>IF(correlations!H238&lt;&gt;0,'Modified Weights'!H$3,0)</f>
        <v>0</v>
      </c>
      <c r="I205" s="26">
        <f>IF(correlations!I238&lt;&gt;0,'Modified Weights'!I$3,0)</f>
        <v>0</v>
      </c>
      <c r="J205" s="26">
        <f>IF(correlations!J238&lt;&gt;0,'Modified Weights'!J$3,0)</f>
        <v>0</v>
      </c>
      <c r="K205" s="26">
        <f>IF(correlations!K238&lt;&gt;0,'Modified Weights'!K$3,0)</f>
        <v>0</v>
      </c>
      <c r="L205" s="26">
        <f>IF(correlations!L238&lt;&gt;0,'Modified Weights'!L$3,0)</f>
        <v>0</v>
      </c>
      <c r="M205" s="26">
        <f>IF(correlations!M238&lt;&gt;0,'Modified Weights'!M$3,0)</f>
        <v>0.40859237613621341</v>
      </c>
      <c r="N205" s="26">
        <f>IF(correlations!N238&lt;&gt;0,'Modified Weights'!N$3,0)</f>
        <v>0</v>
      </c>
      <c r="O205" s="26">
        <f>IF(correlations!O238&lt;&gt;0,'Modified Weights'!O$3,0)</f>
        <v>0</v>
      </c>
      <c r="P205" s="26">
        <f>IF(correlations!P238&lt;&gt;0,'Modified Weights'!P$3,0)</f>
        <v>0</v>
      </c>
      <c r="Q205" s="26">
        <f>IF(correlations!Q238&lt;&gt;0,'Modified Weights'!Q$3,0)</f>
        <v>0.50324684492481753</v>
      </c>
      <c r="R205" s="26">
        <f>IF(correlations!R238&lt;&gt;0,'Modified Weights'!R$3,0)</f>
        <v>0</v>
      </c>
      <c r="S205" s="26">
        <f>IF(correlations!S238&lt;&gt;0,'Modified Weights'!S$3,0)</f>
        <v>0.47668328054517961</v>
      </c>
      <c r="T205" s="26">
        <f>IF(correlations!T238&lt;&gt;0,'Modified Weights'!T$3,0)</f>
        <v>0</v>
      </c>
      <c r="U205" s="26">
        <f>IF(correlations!U238&lt;&gt;0,'Modified Weights'!U$3,0)</f>
        <v>0</v>
      </c>
      <c r="V205" s="26">
        <f>IF(correlations!V238&lt;&gt;0,'Modified Weights'!V$3,0)</f>
        <v>0</v>
      </c>
      <c r="W205" s="26">
        <f>IF(correlations!W238&lt;&gt;0,'Modified Weights'!W$3,0)</f>
        <v>0.50324684492481753</v>
      </c>
      <c r="X205" s="26">
        <f>IF(correlations!X238&lt;&gt;0,'Modified Weights'!X$3,0)</f>
        <v>0</v>
      </c>
      <c r="Y205" s="26">
        <f>IF(correlations!Y238&lt;&gt;0,'Modified Weights'!Y$3,0)</f>
        <v>0.66716825348801723</v>
      </c>
      <c r="Z205" s="26">
        <f>IF(correlations!Z238&lt;&gt;0,'Modified Weights'!Z$3,0)</f>
        <v>0</v>
      </c>
      <c r="AA205" s="26"/>
      <c r="AB205" s="60">
        <f t="shared" ca="1" si="77"/>
        <v>0.55108883721563151</v>
      </c>
      <c r="AC205" s="60">
        <f t="shared" ca="1" si="88"/>
        <v>0.48860698263640312</v>
      </c>
      <c r="AD205" s="60">
        <f t="shared" ca="1" si="89"/>
        <v>0.51936144829794362</v>
      </c>
      <c r="AE205" s="60">
        <f t="shared" ca="1" si="90"/>
        <v>0.50340443499061294</v>
      </c>
      <c r="AF205" s="60">
        <f t="shared" ca="1" si="91"/>
        <v>0.46097378262238203</v>
      </c>
      <c r="AG205" s="60">
        <f t="shared" ca="1" si="92"/>
        <v>0.47646883291218867</v>
      </c>
      <c r="AH205" s="60">
        <f t="shared" ca="1" si="93"/>
        <v>0.32398388827393204</v>
      </c>
      <c r="AI205" s="60">
        <f t="shared" ca="1" si="94"/>
        <v>0.33616479497127488</v>
      </c>
      <c r="AJ205" s="60">
        <f t="shared" ca="1" si="95"/>
        <v>0.43142177361720846</v>
      </c>
      <c r="AK205" s="60">
        <f t="shared" ca="1" si="96"/>
        <v>0.26126008082682362</v>
      </c>
      <c r="AL205" s="60">
        <f t="shared" ca="1" si="97"/>
        <v>0.29545381963582651</v>
      </c>
      <c r="AM205" s="60">
        <f t="shared" ca="1" si="98"/>
        <v>0.30845541501257856</v>
      </c>
      <c r="AN205" s="60">
        <f t="shared" ca="1" si="99"/>
        <v>0.30034766556027936</v>
      </c>
      <c r="AO205" s="60">
        <f t="shared" ca="1" si="100"/>
        <v>0.55075729506962279</v>
      </c>
      <c r="AP205" s="60">
        <f t="shared" ca="1" si="101"/>
        <v>0.35928861862182004</v>
      </c>
      <c r="AQ205" s="60">
        <f t="shared" ca="1" si="102"/>
        <v>0.49348693673254124</v>
      </c>
      <c r="AR205" s="60">
        <f t="shared" ca="1" si="79"/>
        <v>0.47414069400933434</v>
      </c>
      <c r="AS205" s="60">
        <f t="shared" ca="1" si="80"/>
        <v>0.44945985357676754</v>
      </c>
      <c r="AT205" s="60">
        <f t="shared" ca="1" si="81"/>
        <v>0.50171133589765005</v>
      </c>
      <c r="AU205" s="60">
        <f t="shared" ca="1" si="82"/>
        <v>0.43838699514224927</v>
      </c>
      <c r="AV205" s="60">
        <f t="shared" ca="1" si="83"/>
        <v>0.19942078685614387</v>
      </c>
      <c r="AW205" s="60">
        <f t="shared" ca="1" si="84"/>
        <v>0.42787809359519391</v>
      </c>
      <c r="AX205" s="60">
        <f t="shared" ca="1" si="85"/>
        <v>0.54219187817609293</v>
      </c>
      <c r="AY205" s="60">
        <f t="shared" ca="1" si="86"/>
        <v>0.56976440445342513</v>
      </c>
      <c r="AZ205" s="60">
        <f t="shared" ca="1" si="87"/>
        <v>0.39006674934025765</v>
      </c>
      <c r="BA205" s="60"/>
      <c r="BB205" s="60"/>
      <c r="BC205" s="60"/>
      <c r="BD205" s="60"/>
      <c r="BE205" s="60"/>
      <c r="BF205" s="60"/>
      <c r="BG205" s="60"/>
      <c r="BH205" s="60"/>
      <c r="BI205" s="60"/>
      <c r="BJ205" s="60"/>
      <c r="BK205" s="60"/>
      <c r="BL205" s="60"/>
      <c r="BM205" s="60"/>
      <c r="BN205" s="60"/>
      <c r="BO205" s="60"/>
      <c r="BP205" s="60"/>
      <c r="BQ205" s="60"/>
      <c r="BR205" s="60"/>
      <c r="BS205" s="60"/>
      <c r="BT205" s="60"/>
      <c r="BU205" s="60"/>
      <c r="BV205" s="60"/>
      <c r="BW205" s="60"/>
      <c r="BX205" s="60"/>
    </row>
    <row r="206" spans="1:76">
      <c r="A206" s="1" t="str">
        <f t="shared" si="114"/>
        <v>424: Schindler's List (1993)</v>
      </c>
      <c r="B206" s="26">
        <f>IF(correlations!B239&lt;&gt;0,'Modified Weights'!B$4,0)</f>
        <v>0</v>
      </c>
      <c r="C206" s="26">
        <f>IF(correlations!C239&lt;&gt;0,'Modified Weights'!C$4,0)</f>
        <v>0.48860698263640312</v>
      </c>
      <c r="D206" s="26">
        <f>IF(correlations!D239&lt;&gt;0,'Modified Weights'!D$4,0)</f>
        <v>0.47097212266638172</v>
      </c>
      <c r="E206" s="26">
        <f>IF(correlations!E239&lt;&gt;0,'Modified Weights'!E$4,0)</f>
        <v>0.47497369617752921</v>
      </c>
      <c r="F206" s="26">
        <f>IF(correlations!F239&lt;&gt;0,'Modified Weights'!F$4,0)</f>
        <v>0.46411014776485626</v>
      </c>
      <c r="G206" s="26">
        <f>IF(correlations!G239&lt;&gt;0,'Modified Weights'!G$4,0)</f>
        <v>0.48053660218278615</v>
      </c>
      <c r="H206" s="26">
        <f>IF(correlations!H239&lt;&gt;0,'Modified Weights'!H$4,0)</f>
        <v>0.40027450425381639</v>
      </c>
      <c r="I206" s="26">
        <f>IF(correlations!I239&lt;&gt;0,'Modified Weights'!I$4,0)</f>
        <v>0.31257295249758305</v>
      </c>
      <c r="J206" s="26">
        <f>IF(correlations!J239&lt;&gt;0,'Modified Weights'!J$4,0)</f>
        <v>0</v>
      </c>
      <c r="K206" s="26">
        <f>IF(correlations!K239&lt;&gt;0,'Modified Weights'!K$4,0)</f>
        <v>0.26365446983714974</v>
      </c>
      <c r="L206" s="26">
        <f>IF(correlations!L239&lt;&gt;0,'Modified Weights'!L$4,0)</f>
        <v>0</v>
      </c>
      <c r="M206" s="26">
        <f>IF(correlations!M239&lt;&gt;0,'Modified Weights'!M$4,0)</f>
        <v>0.28040224837668803</v>
      </c>
      <c r="N206" s="26">
        <f>IF(correlations!N239&lt;&gt;0,'Modified Weights'!N$4,0)</f>
        <v>0.31010409033155772</v>
      </c>
      <c r="O206" s="26">
        <f>IF(correlations!O239&lt;&gt;0,'Modified Weights'!O$4,0)</f>
        <v>0</v>
      </c>
      <c r="P206" s="26">
        <f>IF(correlations!P239&lt;&gt;0,'Modified Weights'!P$4,0)</f>
        <v>0.30413903573293405</v>
      </c>
      <c r="Q206" s="26">
        <f>IF(correlations!Q239&lt;&gt;0,'Modified Weights'!Q$4,0)</f>
        <v>0.48860698263640312</v>
      </c>
      <c r="R206" s="26">
        <f>IF(correlations!R239&lt;&gt;0,'Modified Weights'!R$4,0)</f>
        <v>0</v>
      </c>
      <c r="S206" s="26">
        <f>IF(correlations!S239&lt;&gt;0,'Modified Weights'!S$4,0)</f>
        <v>0</v>
      </c>
      <c r="T206" s="26">
        <f>IF(correlations!T239&lt;&gt;0,'Modified Weights'!T$4,0)</f>
        <v>0.52599044278760332</v>
      </c>
      <c r="U206" s="26">
        <f>IF(correlations!U239&lt;&gt;0,'Modified Weights'!U$4,0)</f>
        <v>0.43899155441463594</v>
      </c>
      <c r="V206" s="26">
        <f>IF(correlations!V239&lt;&gt;0,'Modified Weights'!V$4,0)</f>
        <v>0.17808764796017454</v>
      </c>
      <c r="W206" s="26">
        <f>IF(correlations!W239&lt;&gt;0,'Modified Weights'!W$4,0)</f>
        <v>0.40859237613621341</v>
      </c>
      <c r="X206" s="26">
        <f>IF(correlations!X239&lt;&gt;0,'Modified Weights'!X$4,0)</f>
        <v>0.54219187817609293</v>
      </c>
      <c r="Y206" s="26">
        <f>IF(correlations!Y239&lt;&gt;0,'Modified Weights'!Y$4,0)</f>
        <v>0</v>
      </c>
      <c r="Z206" s="26">
        <f>IF(correlations!Z239&lt;&gt;0,'Modified Weights'!Z$4,0)</f>
        <v>0.39006674934025765</v>
      </c>
      <c r="AA206" s="26"/>
      <c r="AB206" s="60">
        <f t="shared" ref="AB206:AB269" ca="1" si="115">SUMIF(OFFSET(B$13,_xlfn.FLOOR.MATH((ROW(A194)-1)/5)*5,0,5),"&lt;&gt;0")/COUNTIF(OFFSET(B$13,_xlfn.FLOOR.MATH((ROW(A194)-1)/5)*5,0,5),"&lt;&gt;0")</f>
        <v>0.55108883721563151</v>
      </c>
      <c r="AC206" s="60">
        <f t="shared" ca="1" si="88"/>
        <v>0.48860698263640312</v>
      </c>
      <c r="AD206" s="60">
        <f t="shared" ca="1" si="89"/>
        <v>0.51936144829794362</v>
      </c>
      <c r="AE206" s="60">
        <f t="shared" ca="1" si="90"/>
        <v>0.50340443499061294</v>
      </c>
      <c r="AF206" s="60">
        <f t="shared" ca="1" si="91"/>
        <v>0.46097378262238203</v>
      </c>
      <c r="AG206" s="60">
        <f t="shared" ca="1" si="92"/>
        <v>0.47646883291218867</v>
      </c>
      <c r="AH206" s="60">
        <f t="shared" ca="1" si="93"/>
        <v>0.32398388827393204</v>
      </c>
      <c r="AI206" s="60">
        <f t="shared" ca="1" si="94"/>
        <v>0.33616479497127488</v>
      </c>
      <c r="AJ206" s="60">
        <f t="shared" ca="1" si="95"/>
        <v>0.43142177361720846</v>
      </c>
      <c r="AK206" s="60">
        <f t="shared" ca="1" si="96"/>
        <v>0.26126008082682362</v>
      </c>
      <c r="AL206" s="60">
        <f t="shared" ca="1" si="97"/>
        <v>0.29545381963582651</v>
      </c>
      <c r="AM206" s="60">
        <f t="shared" ca="1" si="98"/>
        <v>0.30845541501257856</v>
      </c>
      <c r="AN206" s="60">
        <f t="shared" ca="1" si="99"/>
        <v>0.30034766556027936</v>
      </c>
      <c r="AO206" s="60">
        <f t="shared" ca="1" si="100"/>
        <v>0.55075729506962279</v>
      </c>
      <c r="AP206" s="60">
        <f t="shared" ca="1" si="101"/>
        <v>0.35928861862182004</v>
      </c>
      <c r="AQ206" s="60">
        <f t="shared" ca="1" si="102"/>
        <v>0.49348693673254124</v>
      </c>
      <c r="AR206" s="60">
        <f t="shared" ca="1" si="79"/>
        <v>0.47414069400933434</v>
      </c>
      <c r="AS206" s="60">
        <f t="shared" ca="1" si="80"/>
        <v>0.44945985357676754</v>
      </c>
      <c r="AT206" s="60">
        <f t="shared" ca="1" si="81"/>
        <v>0.50171133589765005</v>
      </c>
      <c r="AU206" s="60">
        <f t="shared" ca="1" si="82"/>
        <v>0.43838699514224927</v>
      </c>
      <c r="AV206" s="60">
        <f t="shared" ca="1" si="83"/>
        <v>0.19942078685614387</v>
      </c>
      <c r="AW206" s="60">
        <f t="shared" ca="1" si="84"/>
        <v>0.42787809359519391</v>
      </c>
      <c r="AX206" s="60">
        <f t="shared" ca="1" si="85"/>
        <v>0.54219187817609293</v>
      </c>
      <c r="AY206" s="60">
        <f t="shared" ca="1" si="86"/>
        <v>0.56976440445342513</v>
      </c>
      <c r="AZ206" s="60">
        <f t="shared" ca="1" si="87"/>
        <v>0.39006674934025765</v>
      </c>
      <c r="BA206" s="60"/>
      <c r="BB206" s="60"/>
      <c r="BC206" s="60"/>
      <c r="BD206" s="60"/>
      <c r="BE206" s="60"/>
      <c r="BF206" s="60"/>
      <c r="BG206" s="60"/>
      <c r="BH206" s="60"/>
      <c r="BI206" s="60"/>
      <c r="BJ206" s="60"/>
      <c r="BK206" s="60"/>
      <c r="BL206" s="60"/>
      <c r="BM206" s="60"/>
      <c r="BN206" s="60"/>
      <c r="BO206" s="60"/>
      <c r="BP206" s="60"/>
      <c r="BQ206" s="60"/>
      <c r="BR206" s="60"/>
      <c r="BS206" s="60"/>
      <c r="BT206" s="60"/>
      <c r="BU206" s="60"/>
      <c r="BV206" s="60"/>
      <c r="BW206" s="60"/>
      <c r="BX206" s="60"/>
    </row>
    <row r="207" spans="1:76">
      <c r="A207" s="1" t="str">
        <f t="shared" si="114"/>
        <v>424: Schindler's List (1993)</v>
      </c>
      <c r="B207" s="26">
        <f>IF(correlations!B240&lt;&gt;0,'Modified Weights'!B$5,0)</f>
        <v>0</v>
      </c>
      <c r="C207" s="26">
        <f>IF(correlations!C240&lt;&gt;0,'Modified Weights'!C$5,0)</f>
        <v>0</v>
      </c>
      <c r="D207" s="26">
        <f>IF(correlations!D240&lt;&gt;0,'Modified Weights'!D$5,0)</f>
        <v>0.46833329437099369</v>
      </c>
      <c r="E207" s="26">
        <f>IF(correlations!E240&lt;&gt;0,'Modified Weights'!E$5,0)</f>
        <v>0</v>
      </c>
      <c r="F207" s="26">
        <f>IF(correlations!F240&lt;&gt;0,'Modified Weights'!F$5,0)</f>
        <v>0.43899155441463594</v>
      </c>
      <c r="G207" s="26">
        <f>IF(correlations!G240&lt;&gt;0,'Modified Weights'!G$5,0)</f>
        <v>0.46833329437099369</v>
      </c>
      <c r="H207" s="26">
        <f>IF(correlations!H240&lt;&gt;0,'Modified Weights'!H$5,0)</f>
        <v>0.24769327229404767</v>
      </c>
      <c r="I207" s="26">
        <f>IF(correlations!I240&lt;&gt;0,'Modified Weights'!I$5,0)</f>
        <v>0</v>
      </c>
      <c r="J207" s="26">
        <f>IF(correlations!J240&lt;&gt;0,'Modified Weights'!J$5,0)</f>
        <v>0.38713264586848378</v>
      </c>
      <c r="K207" s="26">
        <f>IF(correlations!K240&lt;&gt;0,'Modified Weights'!K$5,0)</f>
        <v>0.25886569181649749</v>
      </c>
      <c r="L207" s="26">
        <f>IF(correlations!L240&lt;&gt;0,'Modified Weights'!L$5,0)</f>
        <v>0.27833468677407003</v>
      </c>
      <c r="M207" s="26">
        <f>IF(correlations!M240&lt;&gt;0,'Modified Weights'!M$5,0)</f>
        <v>0.26442478716072465</v>
      </c>
      <c r="N207" s="26">
        <f>IF(correlations!N240&lt;&gt;0,'Modified Weights'!N$5,0)</f>
        <v>0.290591240789001</v>
      </c>
      <c r="O207" s="26">
        <f>IF(correlations!O240&lt;&gt;0,'Modified Weights'!O$5,0)</f>
        <v>0.53906585139435703</v>
      </c>
      <c r="P207" s="26">
        <f>IF(correlations!P240&lt;&gt;0,'Modified Weights'!P$5,0)</f>
        <v>0</v>
      </c>
      <c r="Q207" s="26">
        <f>IF(correlations!Q240&lt;&gt;0,'Modified Weights'!Q$5,0)</f>
        <v>0</v>
      </c>
      <c r="R207" s="26">
        <f>IF(correlations!R240&lt;&gt;0,'Modified Weights'!R$5,0)</f>
        <v>0.45527378286540937</v>
      </c>
      <c r="S207" s="26">
        <f>IF(correlations!S240&lt;&gt;0,'Modified Weights'!S$5,0)</f>
        <v>0.42223642660835542</v>
      </c>
      <c r="T207" s="26">
        <f>IF(correlations!T240&lt;&gt;0,'Modified Weights'!T$5,0)</f>
        <v>0.42805472768971564</v>
      </c>
      <c r="U207" s="26">
        <f>IF(correlations!U240&lt;&gt;0,'Modified Weights'!U$5,0)</f>
        <v>0.40380887559327872</v>
      </c>
      <c r="V207" s="26">
        <f>IF(correlations!V240&lt;&gt;0,'Modified Weights'!V$5,0)</f>
        <v>0.14924669844661778</v>
      </c>
      <c r="W207" s="26">
        <f>IF(correlations!W240&lt;&gt;0,'Modified Weights'!W$5,0)</f>
        <v>0.31571202585390812</v>
      </c>
      <c r="X207" s="26">
        <f>IF(correlations!X240&lt;&gt;0,'Modified Weights'!X$5,0)</f>
        <v>0</v>
      </c>
      <c r="Y207" s="26">
        <f>IF(correlations!Y240&lt;&gt;0,'Modified Weights'!Y$5,0)</f>
        <v>0.47236055541883315</v>
      </c>
      <c r="Z207" s="26">
        <f>IF(correlations!Z240&lt;&gt;0,'Modified Weights'!Z$5,0)</f>
        <v>0</v>
      </c>
      <c r="AA207" s="26"/>
      <c r="AB207" s="60">
        <f t="shared" ca="1" si="115"/>
        <v>0.55108883721563151</v>
      </c>
      <c r="AC207" s="60">
        <f t="shared" ca="1" si="88"/>
        <v>0.48860698263640312</v>
      </c>
      <c r="AD207" s="60">
        <f t="shared" ca="1" si="89"/>
        <v>0.51936144829794362</v>
      </c>
      <c r="AE207" s="60">
        <f t="shared" ca="1" si="90"/>
        <v>0.50340443499061294</v>
      </c>
      <c r="AF207" s="60">
        <f t="shared" ca="1" si="91"/>
        <v>0.46097378262238203</v>
      </c>
      <c r="AG207" s="60">
        <f t="shared" ca="1" si="92"/>
        <v>0.47646883291218867</v>
      </c>
      <c r="AH207" s="60">
        <f t="shared" ca="1" si="93"/>
        <v>0.32398388827393204</v>
      </c>
      <c r="AI207" s="60">
        <f t="shared" ca="1" si="94"/>
        <v>0.33616479497127488</v>
      </c>
      <c r="AJ207" s="60">
        <f t="shared" ca="1" si="95"/>
        <v>0.43142177361720846</v>
      </c>
      <c r="AK207" s="60">
        <f t="shared" ca="1" si="96"/>
        <v>0.26126008082682362</v>
      </c>
      <c r="AL207" s="60">
        <f t="shared" ca="1" si="97"/>
        <v>0.29545381963582651</v>
      </c>
      <c r="AM207" s="60">
        <f t="shared" ca="1" si="98"/>
        <v>0.30845541501257856</v>
      </c>
      <c r="AN207" s="60">
        <f t="shared" ca="1" si="99"/>
        <v>0.30034766556027936</v>
      </c>
      <c r="AO207" s="60">
        <f t="shared" ca="1" si="100"/>
        <v>0.55075729506962279</v>
      </c>
      <c r="AP207" s="60">
        <f t="shared" ca="1" si="101"/>
        <v>0.35928861862182004</v>
      </c>
      <c r="AQ207" s="60">
        <f t="shared" ca="1" si="102"/>
        <v>0.49348693673254124</v>
      </c>
      <c r="AR207" s="60">
        <f t="shared" ca="1" si="79"/>
        <v>0.47414069400933434</v>
      </c>
      <c r="AS207" s="60">
        <f t="shared" ca="1" si="80"/>
        <v>0.44945985357676754</v>
      </c>
      <c r="AT207" s="60">
        <f t="shared" ca="1" si="81"/>
        <v>0.50171133589765005</v>
      </c>
      <c r="AU207" s="60">
        <f t="shared" ca="1" si="82"/>
        <v>0.43838699514224927</v>
      </c>
      <c r="AV207" s="60">
        <f t="shared" ca="1" si="83"/>
        <v>0.19942078685614387</v>
      </c>
      <c r="AW207" s="60">
        <f t="shared" ca="1" si="84"/>
        <v>0.42787809359519391</v>
      </c>
      <c r="AX207" s="60">
        <f t="shared" ca="1" si="85"/>
        <v>0.54219187817609293</v>
      </c>
      <c r="AY207" s="60">
        <f t="shared" ca="1" si="86"/>
        <v>0.56976440445342513</v>
      </c>
      <c r="AZ207" s="60">
        <f t="shared" ca="1" si="87"/>
        <v>0.39006674934025765</v>
      </c>
      <c r="BA207" s="60"/>
      <c r="BB207" s="60"/>
      <c r="BC207" s="60"/>
      <c r="BD207" s="60"/>
      <c r="BE207" s="60"/>
      <c r="BF207" s="60"/>
      <c r="BG207" s="60"/>
      <c r="BH207" s="60"/>
      <c r="BI207" s="60"/>
      <c r="BJ207" s="60"/>
      <c r="BK207" s="60"/>
      <c r="BL207" s="60"/>
      <c r="BM207" s="60"/>
      <c r="BN207" s="60"/>
      <c r="BO207" s="60"/>
      <c r="BP207" s="60"/>
      <c r="BQ207" s="60"/>
      <c r="BR207" s="60"/>
      <c r="BS207" s="60"/>
      <c r="BT207" s="60"/>
      <c r="BU207" s="60"/>
      <c r="BV207" s="60"/>
      <c r="BW207" s="60"/>
      <c r="BX207" s="60"/>
    </row>
    <row r="208" spans="1:76">
      <c r="A208" s="21" t="s">
        <v>39</v>
      </c>
      <c r="B208" s="26">
        <f>IF(correlations!B241&lt;&gt;0,'Modified Weights'!B$6,0)</f>
        <v>0.48053660218278615</v>
      </c>
      <c r="C208" s="26">
        <f>IF(correlations!C241&lt;&gt;0,'Modified Weights'!C$6,0)</f>
        <v>0.41443820151070604</v>
      </c>
      <c r="D208" s="26">
        <f>IF(correlations!D241&lt;&gt;0,'Modified Weights'!D$6,0)</f>
        <v>0.37322578372742299</v>
      </c>
      <c r="E208" s="26">
        <f>IF(correlations!E241&lt;&gt;0,'Modified Weights'!E$6,0)</f>
        <v>0.28275572409412869</v>
      </c>
      <c r="F208" s="26">
        <f>IF(correlations!F241&lt;&gt;0,'Modified Weights'!F$6,0)</f>
        <v>0</v>
      </c>
      <c r="G208" s="26">
        <f>IF(correlations!G241&lt;&gt;0,'Modified Weights'!G$6,0)</f>
        <v>0.39943642888722536</v>
      </c>
      <c r="H208" s="26">
        <f>IF(correlations!H241&lt;&gt;0,'Modified Weights'!H$6,0)</f>
        <v>0.2271298649307886</v>
      </c>
      <c r="I208" s="26">
        <f>IF(correlations!I241&lt;&gt;0,'Modified Weights'!I$6,0)</f>
        <v>0.22921932957789437</v>
      </c>
      <c r="J208" s="26">
        <f>IF(correlations!J241&lt;&gt;0,'Modified Weights'!J$6,0)</f>
        <v>0.36756756756756787</v>
      </c>
      <c r="K208" s="26">
        <f>IF(correlations!K241&lt;&gt;0,'Modified Weights'!K$6,0)</f>
        <v>0.25252866387786765</v>
      </c>
      <c r="L208" s="26">
        <f>IF(correlations!L241&lt;&gt;0,'Modified Weights'!L$6,0)</f>
        <v>0.2685953793136418</v>
      </c>
      <c r="M208" s="26">
        <f>IF(correlations!M241&lt;&gt;0,'Modified Weights'!M$6,0)</f>
        <v>0.25252866387786765</v>
      </c>
      <c r="N208" s="26">
        <f>IF(correlations!N241&lt;&gt;0,'Modified Weights'!N$6,0)</f>
        <v>0</v>
      </c>
      <c r="O208" s="26">
        <f>IF(correlations!O241&lt;&gt;0,'Modified Weights'!O$6,0)</f>
        <v>0.52599044278760332</v>
      </c>
      <c r="P208" s="26">
        <f>IF(correlations!P241&lt;&gt;0,'Modified Weights'!P$6,0)</f>
        <v>0.28039233696684568</v>
      </c>
      <c r="Q208" s="26">
        <f>IF(correlations!Q241&lt;&gt;0,'Modified Weights'!Q$6,0)</f>
        <v>0.42322462884387124</v>
      </c>
      <c r="R208" s="26">
        <f>IF(correlations!R241&lt;&gt;0,'Modified Weights'!R$6,0)</f>
        <v>0.39943642888722536</v>
      </c>
      <c r="S208" s="26">
        <f>IF(correlations!S241&lt;&gt;0,'Modified Weights'!S$6,0)</f>
        <v>0.37267558897264119</v>
      </c>
      <c r="T208" s="26">
        <f>IF(correlations!T241&lt;&gt;0,'Modified Weights'!T$6,0)</f>
        <v>0.40704352695380308</v>
      </c>
      <c r="U208" s="26">
        <f>IF(correlations!U241&lt;&gt;0,'Modified Weights'!U$6,0)</f>
        <v>0.30580326092025339</v>
      </c>
      <c r="V208" s="26">
        <f>IF(correlations!V241&lt;&gt;0,'Modified Weights'!V$6,0)</f>
        <v>0</v>
      </c>
      <c r="W208" s="26">
        <f>IF(correlations!W241&lt;&gt;0,'Modified Weights'!W$6,0)</f>
        <v>0.26252037536330569</v>
      </c>
      <c r="X208" s="26">
        <f>IF(correlations!X241&lt;&gt;0,'Modified Weights'!X$6,0)</f>
        <v>0.45527378286540937</v>
      </c>
      <c r="Y208" s="26">
        <f>IF(correlations!Y241&lt;&gt;0,'Modified Weights'!Y$6,0)</f>
        <v>0.46411014776485626</v>
      </c>
      <c r="Z208" s="26">
        <f>IF(correlations!Z241&lt;&gt;0,'Modified Weights'!Z$6,0)</f>
        <v>0.37426379831369133</v>
      </c>
      <c r="AA208" s="26"/>
      <c r="AB208" s="60">
        <f t="shared" ca="1" si="115"/>
        <v>0.47938472533908216</v>
      </c>
      <c r="AC208" s="60">
        <f t="shared" ca="1" si="88"/>
        <v>0.43423944904340023</v>
      </c>
      <c r="AD208" s="60">
        <f t="shared" ca="1" si="89"/>
        <v>0.43751040025493282</v>
      </c>
      <c r="AE208" s="60">
        <f t="shared" ca="1" si="90"/>
        <v>0.39958382363085243</v>
      </c>
      <c r="AF208" s="60">
        <f t="shared" ca="1" si="91"/>
        <v>0.43991031193690056</v>
      </c>
      <c r="AG208" s="60">
        <f t="shared" ca="1" si="92"/>
        <v>0.44849205513026497</v>
      </c>
      <c r="AH208" s="60">
        <f t="shared" ca="1" si="93"/>
        <v>0.30633345864043965</v>
      </c>
      <c r="AI208" s="60">
        <f t="shared" ca="1" si="94"/>
        <v>0.28083006524816317</v>
      </c>
      <c r="AJ208" s="60">
        <f t="shared" ca="1" si="95"/>
        <v>0.39756284029048577</v>
      </c>
      <c r="AK208" s="60">
        <f t="shared" ca="1" si="96"/>
        <v>0.26032806966456379</v>
      </c>
      <c r="AL208" s="60">
        <f t="shared" ca="1" si="97"/>
        <v>0.2771083988061146</v>
      </c>
      <c r="AM208" s="60">
        <f t="shared" ca="1" si="98"/>
        <v>0.28061064829238136</v>
      </c>
      <c r="AN208" s="60">
        <f t="shared" ca="1" si="99"/>
        <v>0.27635116468162502</v>
      </c>
      <c r="AO208" s="60">
        <f t="shared" ca="1" si="100"/>
        <v>0.5257499713006335</v>
      </c>
      <c r="AP208" s="60">
        <f t="shared" ca="1" si="101"/>
        <v>0.31166321934804631</v>
      </c>
      <c r="AQ208" s="60">
        <f t="shared" ca="1" si="102"/>
        <v>0.45280302829968966</v>
      </c>
      <c r="AR208" s="60">
        <f t="shared" ca="1" si="79"/>
        <v>0.43049540380489637</v>
      </c>
      <c r="AS208" s="60">
        <f t="shared" ca="1" si="80"/>
        <v>0.41625288237697539</v>
      </c>
      <c r="AT208" s="60">
        <f t="shared" ca="1" si="81"/>
        <v>0.46319728204800648</v>
      </c>
      <c r="AU208" s="60">
        <f t="shared" ca="1" si="82"/>
        <v>0.38027131666276937</v>
      </c>
      <c r="AV208" s="60">
        <f t="shared" ca="1" si="83"/>
        <v>0.18548355629245147</v>
      </c>
      <c r="AW208" s="60">
        <f t="shared" ca="1" si="84"/>
        <v>0.34615986550010625</v>
      </c>
      <c r="AX208" s="60">
        <f t="shared" ca="1" si="85"/>
        <v>0.52427166009961679</v>
      </c>
      <c r="AY208" s="60">
        <f t="shared" ca="1" si="86"/>
        <v>0.51381109273833414</v>
      </c>
      <c r="AZ208" s="60">
        <f t="shared" ca="1" si="87"/>
        <v>0.36315373128964085</v>
      </c>
      <c r="BA208" s="60"/>
      <c r="BB208" s="60"/>
      <c r="BC208" s="60"/>
      <c r="BD208" s="60"/>
      <c r="BE208" s="60"/>
      <c r="BF208" s="60"/>
      <c r="BG208" s="60"/>
      <c r="BH208" s="60"/>
      <c r="BI208" s="60"/>
      <c r="BJ208" s="60"/>
      <c r="BK208" s="60"/>
      <c r="BL208" s="60"/>
      <c r="BM208" s="60"/>
      <c r="BN208" s="60"/>
      <c r="BO208" s="60"/>
      <c r="BP208" s="60"/>
      <c r="BQ208" s="60"/>
      <c r="BR208" s="60"/>
      <c r="BS208" s="60"/>
      <c r="BT208" s="60"/>
      <c r="BU208" s="60"/>
      <c r="BV208" s="60"/>
      <c r="BW208" s="60"/>
      <c r="BX208" s="60"/>
    </row>
    <row r="209" spans="1:76">
      <c r="A209" s="1" t="str">
        <f t="shared" ref="A209:A212" si="116">A208</f>
        <v>453: A Beautiful Mind (2001)</v>
      </c>
      <c r="B209" s="26">
        <f>IF(correlations!B242&lt;&gt;0,'Modified Weights'!B$7,0)</f>
        <v>0.46460996868120108</v>
      </c>
      <c r="C209" s="26">
        <f>IF(correlations!C242&lt;&gt;0,'Modified Weights'!C$7,0)</f>
        <v>0.41167618541813644</v>
      </c>
      <c r="D209" s="26">
        <f>IF(correlations!D242&lt;&gt;0,'Modified Weights'!D$7,0)</f>
        <v>0</v>
      </c>
      <c r="E209" s="26">
        <f>IF(correlations!E242&lt;&gt;0,'Modified Weights'!E$7,0)</f>
        <v>0.25965984359917371</v>
      </c>
      <c r="F209" s="26">
        <f>IF(correlations!F242&lt;&gt;0,'Modified Weights'!F$7,0)</f>
        <v>0.37985626502293046</v>
      </c>
      <c r="G209" s="26">
        <f>IF(correlations!G242&lt;&gt;0,'Modified Weights'!G$7,0)</f>
        <v>0.38713264586848378</v>
      </c>
      <c r="H209" s="26">
        <f>IF(correlations!H242&lt;&gt;0,'Modified Weights'!H$7,0)</f>
        <v>0.19365960183726966</v>
      </c>
      <c r="I209" s="26">
        <f>IF(correlations!I242&lt;&gt;0,'Modified Weights'!I$7,0)</f>
        <v>0.21476007349626267</v>
      </c>
      <c r="J209" s="26">
        <f>IF(correlations!J242&lt;&gt;0,'Modified Weights'!J$7,0)</f>
        <v>0.36005629545020651</v>
      </c>
      <c r="K209" s="26">
        <f>IF(correlations!K242&lt;&gt;0,'Modified Weights'!K$7,0)</f>
        <v>0.21087949693739588</v>
      </c>
      <c r="L209" s="26">
        <f>IF(correlations!L242&lt;&gt;0,'Modified Weights'!L$7,0)</f>
        <v>0.24328325135114928</v>
      </c>
      <c r="M209" s="26">
        <f>IF(correlations!M242&lt;&gt;0,'Modified Weights'!M$7,0)</f>
        <v>0.19710516591041297</v>
      </c>
      <c r="N209" s="26">
        <f>IF(correlations!N242&lt;&gt;0,'Modified Weights'!N$7,0)</f>
        <v>0.18121021790485745</v>
      </c>
      <c r="O209" s="26">
        <f>IF(correlations!O242&lt;&gt;0,'Modified Weights'!O$7,0)</f>
        <v>0.47549485227568483</v>
      </c>
      <c r="P209" s="26">
        <f>IF(correlations!P242&lt;&gt;0,'Modified Weights'!P$7,0)</f>
        <v>0.26252037536330569</v>
      </c>
      <c r="Q209" s="26">
        <f>IF(correlations!Q242&lt;&gt;0,'Modified Weights'!Q$7,0)</f>
        <v>0.37322578372742299</v>
      </c>
      <c r="R209" s="26">
        <f>IF(correlations!R242&lt;&gt;0,'Modified Weights'!R$7,0)</f>
        <v>0.37426379831369133</v>
      </c>
      <c r="S209" s="26">
        <f>IF(correlations!S242&lt;&gt;0,'Modified Weights'!S$7,0)</f>
        <v>0.36064387194709613</v>
      </c>
      <c r="T209" s="26">
        <f>IF(correlations!T242&lt;&gt;0,'Modified Weights'!T$7,0)</f>
        <v>0.40380887559327872</v>
      </c>
      <c r="U209" s="26">
        <f>IF(correlations!U242&lt;&gt;0,'Modified Weights'!U$7,0)</f>
        <v>0.28039233696684568</v>
      </c>
      <c r="V209" s="26">
        <f>IF(correlations!V242&lt;&gt;0,'Modified Weights'!V$7,0)</f>
        <v>0.14367186460137429</v>
      </c>
      <c r="W209" s="26">
        <f>IF(correlations!W242&lt;&gt;0,'Modified Weights'!W$7,0)</f>
        <v>0.24072770522228643</v>
      </c>
      <c r="X209" s="26">
        <f>IF(correlations!X242&lt;&gt;0,'Modified Weights'!X$7,0)</f>
        <v>0.44902524381160436</v>
      </c>
      <c r="Y209" s="26">
        <f>IF(correlations!Y242&lt;&gt;0,'Modified Weights'!Y$7,0)</f>
        <v>0.42322462884387124</v>
      </c>
      <c r="Z209" s="26">
        <f>IF(correlations!Z242&lt;&gt;0,'Modified Weights'!Z$7,0)</f>
        <v>0.27967705678590876</v>
      </c>
      <c r="AA209" s="26"/>
      <c r="AB209" s="60">
        <f t="shared" ca="1" si="115"/>
        <v>0.47938472533908216</v>
      </c>
      <c r="AC209" s="60">
        <f t="shared" ca="1" si="88"/>
        <v>0.43423944904340023</v>
      </c>
      <c r="AD209" s="60">
        <f t="shared" ca="1" si="89"/>
        <v>0.43751040025493282</v>
      </c>
      <c r="AE209" s="60">
        <f t="shared" ca="1" si="90"/>
        <v>0.39958382363085243</v>
      </c>
      <c r="AF209" s="60">
        <f t="shared" ca="1" si="91"/>
        <v>0.43991031193690056</v>
      </c>
      <c r="AG209" s="60">
        <f t="shared" ca="1" si="92"/>
        <v>0.44849205513026497</v>
      </c>
      <c r="AH209" s="60">
        <f t="shared" ca="1" si="93"/>
        <v>0.30633345864043965</v>
      </c>
      <c r="AI209" s="60">
        <f t="shared" ca="1" si="94"/>
        <v>0.28083006524816317</v>
      </c>
      <c r="AJ209" s="60">
        <f t="shared" ca="1" si="95"/>
        <v>0.39756284029048577</v>
      </c>
      <c r="AK209" s="60">
        <f t="shared" ca="1" si="96"/>
        <v>0.26032806966456379</v>
      </c>
      <c r="AL209" s="60">
        <f t="shared" ca="1" si="97"/>
        <v>0.2771083988061146</v>
      </c>
      <c r="AM209" s="60">
        <f t="shared" ca="1" si="98"/>
        <v>0.28061064829238136</v>
      </c>
      <c r="AN209" s="60">
        <f t="shared" ca="1" si="99"/>
        <v>0.27635116468162502</v>
      </c>
      <c r="AO209" s="60">
        <f t="shared" ca="1" si="100"/>
        <v>0.5257499713006335</v>
      </c>
      <c r="AP209" s="60">
        <f t="shared" ca="1" si="101"/>
        <v>0.31166321934804631</v>
      </c>
      <c r="AQ209" s="60">
        <f t="shared" ca="1" si="102"/>
        <v>0.45280302829968966</v>
      </c>
      <c r="AR209" s="60">
        <f t="shared" ca="1" si="79"/>
        <v>0.43049540380489637</v>
      </c>
      <c r="AS209" s="60">
        <f t="shared" ca="1" si="80"/>
        <v>0.41625288237697539</v>
      </c>
      <c r="AT209" s="60">
        <f t="shared" ca="1" si="81"/>
        <v>0.46319728204800648</v>
      </c>
      <c r="AU209" s="60">
        <f t="shared" ca="1" si="82"/>
        <v>0.38027131666276937</v>
      </c>
      <c r="AV209" s="60">
        <f t="shared" ca="1" si="83"/>
        <v>0.18548355629245147</v>
      </c>
      <c r="AW209" s="60">
        <f t="shared" ca="1" si="84"/>
        <v>0.34615986550010625</v>
      </c>
      <c r="AX209" s="60">
        <f t="shared" ca="1" si="85"/>
        <v>0.52427166009961679</v>
      </c>
      <c r="AY209" s="60">
        <f t="shared" ca="1" si="86"/>
        <v>0.51381109273833414</v>
      </c>
      <c r="AZ209" s="60">
        <f t="shared" ca="1" si="87"/>
        <v>0.36315373128964085</v>
      </c>
      <c r="BA209" s="60"/>
      <c r="BB209" s="60"/>
      <c r="BC209" s="60"/>
      <c r="BD209" s="60"/>
      <c r="BE209" s="60"/>
      <c r="BF209" s="60"/>
      <c r="BG209" s="60"/>
      <c r="BH209" s="60"/>
      <c r="BI209" s="60"/>
      <c r="BJ209" s="60"/>
      <c r="BK209" s="60"/>
      <c r="BL209" s="60"/>
      <c r="BM209" s="60"/>
      <c r="BN209" s="60"/>
      <c r="BO209" s="60"/>
      <c r="BP209" s="60"/>
      <c r="BQ209" s="60"/>
      <c r="BR209" s="60"/>
      <c r="BS209" s="60"/>
      <c r="BT209" s="60"/>
      <c r="BU209" s="60"/>
      <c r="BV209" s="60"/>
      <c r="BW209" s="60"/>
      <c r="BX209" s="60"/>
    </row>
    <row r="210" spans="1:76">
      <c r="A210" s="1" t="str">
        <f t="shared" si="116"/>
        <v>453: A Beautiful Mind (2001)</v>
      </c>
      <c r="B210" s="26">
        <f>IF(correlations!B243&lt;&gt;0,'Modified Weights'!B$3,0)</f>
        <v>0</v>
      </c>
      <c r="C210" s="26">
        <f>IF(correlations!C243&lt;&gt;0,'Modified Weights'!C$3,0)</f>
        <v>0</v>
      </c>
      <c r="D210" s="26">
        <f>IF(correlations!D243&lt;&gt;0,'Modified Weights'!D$3,0)</f>
        <v>0</v>
      </c>
      <c r="E210" s="26">
        <f>IF(correlations!E243&lt;&gt;0,'Modified Weights'!E$3,0)</f>
        <v>0.51761980439715483</v>
      </c>
      <c r="F210" s="26">
        <f>IF(correlations!F243&lt;&gt;0,'Modified Weights'!F$3,0)</f>
        <v>0.47668328054517961</v>
      </c>
      <c r="G210" s="26">
        <f>IF(correlations!G243&lt;&gt;0,'Modified Weights'!G$3,0)</f>
        <v>0.53906585139435703</v>
      </c>
      <c r="H210" s="26">
        <f>IF(correlations!H243&lt;&gt;0,'Modified Weights'!H$3,0)</f>
        <v>0.46291004988627577</v>
      </c>
      <c r="I210" s="26">
        <f>IF(correlations!I243&lt;&gt;0,'Modified Weights'!I$3,0)</f>
        <v>0.38334847991865839</v>
      </c>
      <c r="J210" s="26">
        <f>IF(correlations!J243&lt;&gt;0,'Modified Weights'!J$3,0)</f>
        <v>0</v>
      </c>
      <c r="K210" s="26">
        <f>IF(correlations!K243&lt;&gt;0,'Modified Weights'!K$3,0)</f>
        <v>0.31571202585390812</v>
      </c>
      <c r="L210" s="26">
        <f>IF(correlations!L243&lt;&gt;0,'Modified Weights'!L$3,0)</f>
        <v>0.31257295249758305</v>
      </c>
      <c r="M210" s="26">
        <f>IF(correlations!M243&lt;&gt;0,'Modified Weights'!M$3,0)</f>
        <v>0.40859237613621341</v>
      </c>
      <c r="N210" s="26">
        <f>IF(correlations!N243&lt;&gt;0,'Modified Weights'!N$3,0)</f>
        <v>0.32349910970108381</v>
      </c>
      <c r="O210" s="26">
        <f>IF(correlations!O243&lt;&gt;0,'Modified Weights'!O$3,0)</f>
        <v>0</v>
      </c>
      <c r="P210" s="26">
        <f>IF(correlations!P243&lt;&gt;0,'Modified Weights'!P$3,0)</f>
        <v>0.41443820151070604</v>
      </c>
      <c r="Q210" s="26">
        <f>IF(correlations!Q243&lt;&gt;0,'Modified Weights'!Q$3,0)</f>
        <v>0.50324684492481753</v>
      </c>
      <c r="R210" s="26">
        <f>IF(correlations!R243&lt;&gt;0,'Modified Weights'!R$3,0)</f>
        <v>0.49300760515325925</v>
      </c>
      <c r="S210" s="26">
        <f>IF(correlations!S243&lt;&gt;0,'Modified Weights'!S$3,0)</f>
        <v>0.47668328054517961</v>
      </c>
      <c r="T210" s="26">
        <f>IF(correlations!T243&lt;&gt;0,'Modified Weights'!T$3,0)</f>
        <v>0.55108883721563151</v>
      </c>
      <c r="U210" s="26">
        <f>IF(correlations!U243&lt;&gt;0,'Modified Weights'!U$3,0)</f>
        <v>0.47236055541883315</v>
      </c>
      <c r="V210" s="26">
        <f>IF(correlations!V243&lt;&gt;0,'Modified Weights'!V$3,0)</f>
        <v>0.27092801416163931</v>
      </c>
      <c r="W210" s="26">
        <f>IF(correlations!W243&lt;&gt;0,'Modified Weights'!W$3,0)</f>
        <v>0.50324684492481753</v>
      </c>
      <c r="X210" s="26">
        <f>IF(correlations!X243&lt;&gt;0,'Modified Weights'!X$3,0)</f>
        <v>0.66851595362183669</v>
      </c>
      <c r="Y210" s="26">
        <f>IF(correlations!Y243&lt;&gt;0,'Modified Weights'!Y$3,0)</f>
        <v>0.66716825348801723</v>
      </c>
      <c r="Z210" s="26">
        <f>IF(correlations!Z243&lt;&gt;0,'Modified Weights'!Z$3,0)</f>
        <v>0.43552033876932245</v>
      </c>
      <c r="AA210" s="26"/>
      <c r="AB210" s="60">
        <f t="shared" ca="1" si="115"/>
        <v>0.47938472533908216</v>
      </c>
      <c r="AC210" s="60">
        <f t="shared" ca="1" si="88"/>
        <v>0.43423944904340023</v>
      </c>
      <c r="AD210" s="60">
        <f t="shared" ca="1" si="89"/>
        <v>0.43751040025493282</v>
      </c>
      <c r="AE210" s="60">
        <f t="shared" ca="1" si="90"/>
        <v>0.39958382363085243</v>
      </c>
      <c r="AF210" s="60">
        <f t="shared" ca="1" si="91"/>
        <v>0.43991031193690056</v>
      </c>
      <c r="AG210" s="60">
        <f t="shared" ca="1" si="92"/>
        <v>0.44849205513026497</v>
      </c>
      <c r="AH210" s="60">
        <f t="shared" ca="1" si="93"/>
        <v>0.30633345864043965</v>
      </c>
      <c r="AI210" s="60">
        <f t="shared" ca="1" si="94"/>
        <v>0.28083006524816317</v>
      </c>
      <c r="AJ210" s="60">
        <f t="shared" ca="1" si="95"/>
        <v>0.39756284029048577</v>
      </c>
      <c r="AK210" s="60">
        <f t="shared" ca="1" si="96"/>
        <v>0.26032806966456379</v>
      </c>
      <c r="AL210" s="60">
        <f t="shared" ca="1" si="97"/>
        <v>0.2771083988061146</v>
      </c>
      <c r="AM210" s="60">
        <f t="shared" ca="1" si="98"/>
        <v>0.28061064829238136</v>
      </c>
      <c r="AN210" s="60">
        <f t="shared" ca="1" si="99"/>
        <v>0.27635116468162502</v>
      </c>
      <c r="AO210" s="60">
        <f t="shared" ca="1" si="100"/>
        <v>0.5257499713006335</v>
      </c>
      <c r="AP210" s="60">
        <f t="shared" ca="1" si="101"/>
        <v>0.31166321934804631</v>
      </c>
      <c r="AQ210" s="60">
        <f t="shared" ca="1" si="102"/>
        <v>0.45280302829968966</v>
      </c>
      <c r="AR210" s="60">
        <f t="shared" ref="AR210:AR273" ca="1" si="117">SUMIF(OFFSET(R$13,_xlfn.FLOOR.MATH((ROW(Q198)-1)/5)*5,0,5),"&lt;&gt;0")/COUNTIF(OFFSET(R$13,_xlfn.FLOOR.MATH((ROW(Q198)-1)/5)*5,0,5),"&lt;&gt;0")</f>
        <v>0.43049540380489637</v>
      </c>
      <c r="AS210" s="60">
        <f t="shared" ref="AS210:AS273" ca="1" si="118">SUMIF(OFFSET(S$13,_xlfn.FLOOR.MATH((ROW(R198)-1)/5)*5,0,5),"&lt;&gt;0")/COUNTIF(OFFSET(S$13,_xlfn.FLOOR.MATH((ROW(R198)-1)/5)*5,0,5),"&lt;&gt;0")</f>
        <v>0.41625288237697539</v>
      </c>
      <c r="AT210" s="60">
        <f t="shared" ref="AT210:AT273" ca="1" si="119">SUMIF(OFFSET(T$13,_xlfn.FLOOR.MATH((ROW(S198)-1)/5)*5,0,5),"&lt;&gt;0")/COUNTIF(OFFSET(T$13,_xlfn.FLOOR.MATH((ROW(S198)-1)/5)*5,0,5),"&lt;&gt;0")</f>
        <v>0.46319728204800648</v>
      </c>
      <c r="AU210" s="60">
        <f t="shared" ref="AU210:AU273" ca="1" si="120">SUMIF(OFFSET(U$13,_xlfn.FLOOR.MATH((ROW(T198)-1)/5)*5,0,5),"&lt;&gt;0")/COUNTIF(OFFSET(U$13,_xlfn.FLOOR.MATH((ROW(T198)-1)/5)*5,0,5),"&lt;&gt;0")</f>
        <v>0.38027131666276937</v>
      </c>
      <c r="AV210" s="60">
        <f t="shared" ref="AV210:AV273" ca="1" si="121">SUMIF(OFFSET(V$13,_xlfn.FLOOR.MATH((ROW(U198)-1)/5)*5,0,5),"&lt;&gt;0")/COUNTIF(OFFSET(V$13,_xlfn.FLOOR.MATH((ROW(U198)-1)/5)*5,0,5),"&lt;&gt;0")</f>
        <v>0.18548355629245147</v>
      </c>
      <c r="AW210" s="60">
        <f t="shared" ref="AW210:AW273" ca="1" si="122">SUMIF(OFFSET(W$13,_xlfn.FLOOR.MATH((ROW(V198)-1)/5)*5,0,5),"&lt;&gt;0")/COUNTIF(OFFSET(W$13,_xlfn.FLOOR.MATH((ROW(V198)-1)/5)*5,0,5),"&lt;&gt;0")</f>
        <v>0.34615986550010625</v>
      </c>
      <c r="AX210" s="60">
        <f t="shared" ref="AX210:AX273" ca="1" si="123">SUMIF(OFFSET(X$13,_xlfn.FLOOR.MATH((ROW(W198)-1)/5)*5,0,5),"&lt;&gt;0")/COUNTIF(OFFSET(X$13,_xlfn.FLOOR.MATH((ROW(W198)-1)/5)*5,0,5),"&lt;&gt;0")</f>
        <v>0.52427166009961679</v>
      </c>
      <c r="AY210" s="60">
        <f t="shared" ref="AY210:AY273" ca="1" si="124">SUMIF(OFFSET(Y$13,_xlfn.FLOOR.MATH((ROW(X198)-1)/5)*5,0,5),"&lt;&gt;0")/COUNTIF(OFFSET(Y$13,_xlfn.FLOOR.MATH((ROW(X198)-1)/5)*5,0,5),"&lt;&gt;0")</f>
        <v>0.51381109273833414</v>
      </c>
      <c r="AZ210" s="60">
        <f t="shared" ref="AZ210:AZ273" ca="1" si="125">SUMIF(OFFSET(Z$13,_xlfn.FLOOR.MATH((ROW(Y198)-1)/5)*5,0,5),"&lt;&gt;0")/COUNTIF(OFFSET(Z$13,_xlfn.FLOOR.MATH((ROW(Y198)-1)/5)*5,0,5),"&lt;&gt;0")</f>
        <v>0.36315373128964085</v>
      </c>
      <c r="BA210" s="60"/>
      <c r="BB210" s="60"/>
      <c r="BC210" s="60"/>
      <c r="BD210" s="60"/>
      <c r="BE210" s="60"/>
      <c r="BF210" s="60"/>
      <c r="BG210" s="60"/>
      <c r="BH210" s="60"/>
      <c r="BI210" s="60"/>
      <c r="BJ210" s="60"/>
      <c r="BK210" s="60"/>
      <c r="BL210" s="60"/>
      <c r="BM210" s="60"/>
      <c r="BN210" s="60"/>
      <c r="BO210" s="60"/>
      <c r="BP210" s="60"/>
      <c r="BQ210" s="60"/>
      <c r="BR210" s="60"/>
      <c r="BS210" s="60"/>
      <c r="BT210" s="60"/>
      <c r="BU210" s="60"/>
      <c r="BV210" s="60"/>
      <c r="BW210" s="60"/>
      <c r="BX210" s="60"/>
    </row>
    <row r="211" spans="1:76">
      <c r="A211" s="1" t="str">
        <f t="shared" si="116"/>
        <v>453: A Beautiful Mind (2001)</v>
      </c>
      <c r="B211" s="26">
        <f>IF(correlations!B244&lt;&gt;0,'Modified Weights'!B$4,0)</f>
        <v>0</v>
      </c>
      <c r="C211" s="26">
        <f>IF(correlations!C244&lt;&gt;0,'Modified Weights'!C$4,0)</f>
        <v>0.48860698263640312</v>
      </c>
      <c r="D211" s="26">
        <f>IF(correlations!D244&lt;&gt;0,'Modified Weights'!D$4,0)</f>
        <v>0.47097212266638172</v>
      </c>
      <c r="E211" s="26">
        <f>IF(correlations!E244&lt;&gt;0,'Modified Weights'!E$4,0)</f>
        <v>0.47497369617752921</v>
      </c>
      <c r="F211" s="26">
        <f>IF(correlations!F244&lt;&gt;0,'Modified Weights'!F$4,0)</f>
        <v>0.46411014776485626</v>
      </c>
      <c r="G211" s="26">
        <f>IF(correlations!G244&lt;&gt;0,'Modified Weights'!G$4,0)</f>
        <v>0</v>
      </c>
      <c r="H211" s="26">
        <f>IF(correlations!H244&lt;&gt;0,'Modified Weights'!H$4,0)</f>
        <v>0.40027450425381639</v>
      </c>
      <c r="I211" s="26">
        <f>IF(correlations!I244&lt;&gt;0,'Modified Weights'!I$4,0)</f>
        <v>0.31257295249758305</v>
      </c>
      <c r="J211" s="26">
        <f>IF(correlations!J244&lt;&gt;0,'Modified Weights'!J$4,0)</f>
        <v>0.47549485227568483</v>
      </c>
      <c r="K211" s="26">
        <f>IF(correlations!K244&lt;&gt;0,'Modified Weights'!K$4,0)</f>
        <v>0.26365446983714974</v>
      </c>
      <c r="L211" s="26">
        <f>IF(correlations!L244&lt;&gt;0,'Modified Weights'!L$4,0)</f>
        <v>0.28275572409412869</v>
      </c>
      <c r="M211" s="26">
        <f>IF(correlations!M244&lt;&gt;0,'Modified Weights'!M$4,0)</f>
        <v>0.28040224837668803</v>
      </c>
      <c r="N211" s="26">
        <f>IF(correlations!N244&lt;&gt;0,'Modified Weights'!N$4,0)</f>
        <v>0.31010409033155772</v>
      </c>
      <c r="O211" s="26">
        <f>IF(correlations!O244&lt;&gt;0,'Modified Weights'!O$4,0)</f>
        <v>0.56244873874488854</v>
      </c>
      <c r="P211" s="26">
        <f>IF(correlations!P244&lt;&gt;0,'Modified Weights'!P$4,0)</f>
        <v>0.30413903573293405</v>
      </c>
      <c r="Q211" s="26">
        <f>IF(correlations!Q244&lt;&gt;0,'Modified Weights'!Q$4,0)</f>
        <v>0.48860698263640312</v>
      </c>
      <c r="R211" s="26">
        <f>IF(correlations!R244&lt;&gt;0,'Modified Weights'!R$4,0)</f>
        <v>0</v>
      </c>
      <c r="S211" s="26">
        <f>IF(correlations!S244&lt;&gt;0,'Modified Weights'!S$4,0)</f>
        <v>0.44902524381160436</v>
      </c>
      <c r="T211" s="26">
        <f>IF(correlations!T244&lt;&gt;0,'Modified Weights'!T$4,0)</f>
        <v>0.52599044278760332</v>
      </c>
      <c r="U211" s="26">
        <f>IF(correlations!U244&lt;&gt;0,'Modified Weights'!U$4,0)</f>
        <v>0.43899155441463594</v>
      </c>
      <c r="V211" s="26">
        <f>IF(correlations!V244&lt;&gt;0,'Modified Weights'!V$4,0)</f>
        <v>0.17808764796017454</v>
      </c>
      <c r="W211" s="26">
        <f>IF(correlations!W244&lt;&gt;0,'Modified Weights'!W$4,0)</f>
        <v>0.40859237613621341</v>
      </c>
      <c r="X211" s="26">
        <f>IF(correlations!X244&lt;&gt;0,'Modified Weights'!X$4,0)</f>
        <v>0</v>
      </c>
      <c r="Y211" s="26">
        <f>IF(correlations!Y244&lt;&gt;0,'Modified Weights'!Y$4,0)</f>
        <v>0.54219187817609293</v>
      </c>
      <c r="Z211" s="26">
        <f>IF(correlations!Z244&lt;&gt;0,'Modified Weights'!Z$4,0)</f>
        <v>0</v>
      </c>
      <c r="AA211" s="26"/>
      <c r="AB211" s="60">
        <f t="shared" ca="1" si="115"/>
        <v>0.47938472533908216</v>
      </c>
      <c r="AC211" s="60">
        <f t="shared" ref="AC211:AC274" ca="1" si="126">SUMIF(OFFSET(C$13,_xlfn.FLOOR.MATH((ROW(B199)-1)/5)*5,0,5),"&lt;&gt;0")/COUNTIF(OFFSET(C$13,_xlfn.FLOOR.MATH((ROW(B199)-1)/5)*5,0,5),"&lt;&gt;0")</f>
        <v>0.43423944904340023</v>
      </c>
      <c r="AD211" s="60">
        <f t="shared" ref="AD211:AD274" ca="1" si="127">SUMIF(OFFSET(D$13,_xlfn.FLOOR.MATH((ROW(C199)-1)/5)*5,0,5),"&lt;&gt;0")/COUNTIF(OFFSET(D$13,_xlfn.FLOOR.MATH((ROW(C199)-1)/5)*5,0,5),"&lt;&gt;0")</f>
        <v>0.43751040025493282</v>
      </c>
      <c r="AE211" s="60">
        <f t="shared" ref="AE211:AE274" ca="1" si="128">SUMIF(OFFSET(E$13,_xlfn.FLOOR.MATH((ROW(D199)-1)/5)*5,0,5),"&lt;&gt;0")/COUNTIF(OFFSET(E$13,_xlfn.FLOOR.MATH((ROW(D199)-1)/5)*5,0,5),"&lt;&gt;0")</f>
        <v>0.39958382363085243</v>
      </c>
      <c r="AF211" s="60">
        <f t="shared" ref="AF211:AF274" ca="1" si="129">SUMIF(OFFSET(F$13,_xlfn.FLOOR.MATH((ROW(E199)-1)/5)*5,0,5),"&lt;&gt;0")/COUNTIF(OFFSET(F$13,_xlfn.FLOOR.MATH((ROW(E199)-1)/5)*5,0,5),"&lt;&gt;0")</f>
        <v>0.43991031193690056</v>
      </c>
      <c r="AG211" s="60">
        <f t="shared" ref="AG211:AG274" ca="1" si="130">SUMIF(OFFSET(G$13,_xlfn.FLOOR.MATH((ROW(F199)-1)/5)*5,0,5),"&lt;&gt;0")/COUNTIF(OFFSET(G$13,_xlfn.FLOOR.MATH((ROW(F199)-1)/5)*5,0,5),"&lt;&gt;0")</f>
        <v>0.44849205513026497</v>
      </c>
      <c r="AH211" s="60">
        <f t="shared" ref="AH211:AH274" ca="1" si="131">SUMIF(OFFSET(H$13,_xlfn.FLOOR.MATH((ROW(G199)-1)/5)*5,0,5),"&lt;&gt;0")/COUNTIF(OFFSET(H$13,_xlfn.FLOOR.MATH((ROW(G199)-1)/5)*5,0,5),"&lt;&gt;0")</f>
        <v>0.30633345864043965</v>
      </c>
      <c r="AI211" s="60">
        <f t="shared" ref="AI211:AI274" ca="1" si="132">SUMIF(OFFSET(I$13,_xlfn.FLOOR.MATH((ROW(H199)-1)/5)*5,0,5),"&lt;&gt;0")/COUNTIF(OFFSET(I$13,_xlfn.FLOOR.MATH((ROW(H199)-1)/5)*5,0,5),"&lt;&gt;0")</f>
        <v>0.28083006524816317</v>
      </c>
      <c r="AJ211" s="60">
        <f t="shared" ref="AJ211:AJ274" ca="1" si="133">SUMIF(OFFSET(J$13,_xlfn.FLOOR.MATH((ROW(I199)-1)/5)*5,0,5),"&lt;&gt;0")/COUNTIF(OFFSET(J$13,_xlfn.FLOOR.MATH((ROW(I199)-1)/5)*5,0,5),"&lt;&gt;0")</f>
        <v>0.39756284029048577</v>
      </c>
      <c r="AK211" s="60">
        <f t="shared" ref="AK211:AK274" ca="1" si="134">SUMIF(OFFSET(K$13,_xlfn.FLOOR.MATH((ROW(J199)-1)/5)*5,0,5),"&lt;&gt;0")/COUNTIF(OFFSET(K$13,_xlfn.FLOOR.MATH((ROW(J199)-1)/5)*5,0,5),"&lt;&gt;0")</f>
        <v>0.26032806966456379</v>
      </c>
      <c r="AL211" s="60">
        <f t="shared" ref="AL211:AL274" ca="1" si="135">SUMIF(OFFSET(L$13,_xlfn.FLOOR.MATH((ROW(K199)-1)/5)*5,0,5),"&lt;&gt;0")/COUNTIF(OFFSET(L$13,_xlfn.FLOOR.MATH((ROW(K199)-1)/5)*5,0,5),"&lt;&gt;0")</f>
        <v>0.2771083988061146</v>
      </c>
      <c r="AM211" s="60">
        <f t="shared" ref="AM211:AM274" ca="1" si="136">SUMIF(OFFSET(M$13,_xlfn.FLOOR.MATH((ROW(L199)-1)/5)*5,0,5),"&lt;&gt;0")/COUNTIF(OFFSET(M$13,_xlfn.FLOOR.MATH((ROW(L199)-1)/5)*5,0,5),"&lt;&gt;0")</f>
        <v>0.28061064829238136</v>
      </c>
      <c r="AN211" s="60">
        <f t="shared" ref="AN211:AN274" ca="1" si="137">SUMIF(OFFSET(N$13,_xlfn.FLOOR.MATH((ROW(M199)-1)/5)*5,0,5),"&lt;&gt;0")/COUNTIF(OFFSET(N$13,_xlfn.FLOOR.MATH((ROW(M199)-1)/5)*5,0,5),"&lt;&gt;0")</f>
        <v>0.27635116468162502</v>
      </c>
      <c r="AO211" s="60">
        <f t="shared" ref="AO211:AO274" ca="1" si="138">SUMIF(OFFSET(O$13,_xlfn.FLOOR.MATH((ROW(N199)-1)/5)*5,0,5),"&lt;&gt;0")/COUNTIF(OFFSET(O$13,_xlfn.FLOOR.MATH((ROW(N199)-1)/5)*5,0,5),"&lt;&gt;0")</f>
        <v>0.5257499713006335</v>
      </c>
      <c r="AP211" s="60">
        <f t="shared" ref="AP211:AP274" ca="1" si="139">SUMIF(OFFSET(P$13,_xlfn.FLOOR.MATH((ROW(O199)-1)/5)*5,0,5),"&lt;&gt;0")/COUNTIF(OFFSET(P$13,_xlfn.FLOOR.MATH((ROW(O199)-1)/5)*5,0,5),"&lt;&gt;0")</f>
        <v>0.31166321934804631</v>
      </c>
      <c r="AQ211" s="60">
        <f t="shared" ref="AQ211:AQ274" ca="1" si="140">SUMIF(OFFSET(Q$13,_xlfn.FLOOR.MATH((ROW(P199)-1)/5)*5,0,5),"&lt;&gt;0")/COUNTIF(OFFSET(Q$13,_xlfn.FLOOR.MATH((ROW(P199)-1)/5)*5,0,5),"&lt;&gt;0")</f>
        <v>0.45280302829968966</v>
      </c>
      <c r="AR211" s="60">
        <f t="shared" ca="1" si="117"/>
        <v>0.43049540380489637</v>
      </c>
      <c r="AS211" s="60">
        <f t="shared" ca="1" si="118"/>
        <v>0.41625288237697539</v>
      </c>
      <c r="AT211" s="60">
        <f t="shared" ca="1" si="119"/>
        <v>0.46319728204800648</v>
      </c>
      <c r="AU211" s="60">
        <f t="shared" ca="1" si="120"/>
        <v>0.38027131666276937</v>
      </c>
      <c r="AV211" s="60">
        <f t="shared" ca="1" si="121"/>
        <v>0.18548355629245147</v>
      </c>
      <c r="AW211" s="60">
        <f t="shared" ca="1" si="122"/>
        <v>0.34615986550010625</v>
      </c>
      <c r="AX211" s="60">
        <f t="shared" ca="1" si="123"/>
        <v>0.52427166009961679</v>
      </c>
      <c r="AY211" s="60">
        <f t="shared" ca="1" si="124"/>
        <v>0.51381109273833414</v>
      </c>
      <c r="AZ211" s="60">
        <f t="shared" ca="1" si="125"/>
        <v>0.36315373128964085</v>
      </c>
      <c r="BA211" s="60"/>
      <c r="BB211" s="60"/>
      <c r="BC211" s="60"/>
      <c r="BD211" s="60"/>
      <c r="BE211" s="60"/>
      <c r="BF211" s="60"/>
      <c r="BG211" s="60"/>
      <c r="BH211" s="60"/>
      <c r="BI211" s="60"/>
      <c r="BJ211" s="60"/>
      <c r="BK211" s="60"/>
      <c r="BL211" s="60"/>
      <c r="BM211" s="60"/>
      <c r="BN211" s="60"/>
      <c r="BO211" s="60"/>
      <c r="BP211" s="60"/>
      <c r="BQ211" s="60"/>
      <c r="BR211" s="60"/>
      <c r="BS211" s="60"/>
      <c r="BT211" s="60"/>
      <c r="BU211" s="60"/>
      <c r="BV211" s="60"/>
      <c r="BW211" s="60"/>
      <c r="BX211" s="60"/>
    </row>
    <row r="212" spans="1:76">
      <c r="A212" s="1" t="str">
        <f t="shared" si="116"/>
        <v>453: A Beautiful Mind (2001)</v>
      </c>
      <c r="B212" s="26">
        <f>IF(correlations!B245&lt;&gt;0,'Modified Weights'!B$5,0)</f>
        <v>0.49300760515325925</v>
      </c>
      <c r="C212" s="26">
        <f>IF(correlations!C245&lt;&gt;0,'Modified Weights'!C$5,0)</f>
        <v>0.42223642660835542</v>
      </c>
      <c r="D212" s="26">
        <f>IF(correlations!D245&lt;&gt;0,'Modified Weights'!D$5,0)</f>
        <v>0.46833329437099369</v>
      </c>
      <c r="E212" s="26">
        <f>IF(correlations!E245&lt;&gt;0,'Modified Weights'!E$5,0)</f>
        <v>0.46291004988627577</v>
      </c>
      <c r="F212" s="26">
        <f>IF(correlations!F245&lt;&gt;0,'Modified Weights'!F$5,0)</f>
        <v>0.43899155441463594</v>
      </c>
      <c r="G212" s="26">
        <f>IF(correlations!G245&lt;&gt;0,'Modified Weights'!G$5,0)</f>
        <v>0.46833329437099369</v>
      </c>
      <c r="H212" s="26">
        <f>IF(correlations!H245&lt;&gt;0,'Modified Weights'!H$5,0)</f>
        <v>0.24769327229404767</v>
      </c>
      <c r="I212" s="26">
        <f>IF(correlations!I245&lt;&gt;0,'Modified Weights'!I$5,0)</f>
        <v>0.26424949075041737</v>
      </c>
      <c r="J212" s="26">
        <f>IF(correlations!J245&lt;&gt;0,'Modified Weights'!J$5,0)</f>
        <v>0.38713264586848378</v>
      </c>
      <c r="K212" s="26">
        <f>IF(correlations!K245&lt;&gt;0,'Modified Weights'!K$5,0)</f>
        <v>0.25886569181649749</v>
      </c>
      <c r="L212" s="26">
        <f>IF(correlations!L245&lt;&gt;0,'Modified Weights'!L$5,0)</f>
        <v>0.27833468677407003</v>
      </c>
      <c r="M212" s="26">
        <f>IF(correlations!M245&lt;&gt;0,'Modified Weights'!M$5,0)</f>
        <v>0.26442478716072465</v>
      </c>
      <c r="N212" s="26">
        <f>IF(correlations!N245&lt;&gt;0,'Modified Weights'!N$5,0)</f>
        <v>0.290591240789001</v>
      </c>
      <c r="O212" s="26">
        <f>IF(correlations!O245&lt;&gt;0,'Modified Weights'!O$5,0)</f>
        <v>0.53906585139435703</v>
      </c>
      <c r="P212" s="26">
        <f>IF(correlations!P245&lt;&gt;0,'Modified Weights'!P$5,0)</f>
        <v>0.29682614716644024</v>
      </c>
      <c r="Q212" s="26">
        <f>IF(correlations!Q245&lt;&gt;0,'Modified Weights'!Q$5,0)</f>
        <v>0.47571090136593314</v>
      </c>
      <c r="R212" s="26">
        <f>IF(correlations!R245&lt;&gt;0,'Modified Weights'!R$5,0)</f>
        <v>0.45527378286540937</v>
      </c>
      <c r="S212" s="26">
        <f>IF(correlations!S245&lt;&gt;0,'Modified Weights'!S$5,0)</f>
        <v>0.42223642660835542</v>
      </c>
      <c r="T212" s="26">
        <f>IF(correlations!T245&lt;&gt;0,'Modified Weights'!T$5,0)</f>
        <v>0.42805472768971564</v>
      </c>
      <c r="U212" s="26">
        <f>IF(correlations!U245&lt;&gt;0,'Modified Weights'!U$5,0)</f>
        <v>0.40380887559327872</v>
      </c>
      <c r="V212" s="26">
        <f>IF(correlations!V245&lt;&gt;0,'Modified Weights'!V$5,0)</f>
        <v>0.14924669844661778</v>
      </c>
      <c r="W212" s="26">
        <f>IF(correlations!W245&lt;&gt;0,'Modified Weights'!W$5,0)</f>
        <v>0.31571202585390812</v>
      </c>
      <c r="X212" s="26">
        <f>IF(correlations!X245&lt;&gt;0,'Modified Weights'!X$5,0)</f>
        <v>0</v>
      </c>
      <c r="Y212" s="26">
        <f>IF(correlations!Y245&lt;&gt;0,'Modified Weights'!Y$5,0)</f>
        <v>0.47236055541883315</v>
      </c>
      <c r="Z212" s="26">
        <f>IF(correlations!Z245&lt;&gt;0,'Modified Weights'!Z$5,0)</f>
        <v>0</v>
      </c>
      <c r="AA212" s="26"/>
      <c r="AB212" s="60">
        <f t="shared" ca="1" si="115"/>
        <v>0.47938472533908216</v>
      </c>
      <c r="AC212" s="60">
        <f t="shared" ca="1" si="126"/>
        <v>0.43423944904340023</v>
      </c>
      <c r="AD212" s="60">
        <f t="shared" ca="1" si="127"/>
        <v>0.43751040025493282</v>
      </c>
      <c r="AE212" s="60">
        <f t="shared" ca="1" si="128"/>
        <v>0.39958382363085243</v>
      </c>
      <c r="AF212" s="60">
        <f t="shared" ca="1" si="129"/>
        <v>0.43991031193690056</v>
      </c>
      <c r="AG212" s="60">
        <f t="shared" ca="1" si="130"/>
        <v>0.44849205513026497</v>
      </c>
      <c r="AH212" s="60">
        <f t="shared" ca="1" si="131"/>
        <v>0.30633345864043965</v>
      </c>
      <c r="AI212" s="60">
        <f t="shared" ca="1" si="132"/>
        <v>0.28083006524816317</v>
      </c>
      <c r="AJ212" s="60">
        <f t="shared" ca="1" si="133"/>
        <v>0.39756284029048577</v>
      </c>
      <c r="AK212" s="60">
        <f t="shared" ca="1" si="134"/>
        <v>0.26032806966456379</v>
      </c>
      <c r="AL212" s="60">
        <f t="shared" ca="1" si="135"/>
        <v>0.2771083988061146</v>
      </c>
      <c r="AM212" s="60">
        <f t="shared" ca="1" si="136"/>
        <v>0.28061064829238136</v>
      </c>
      <c r="AN212" s="60">
        <f t="shared" ca="1" si="137"/>
        <v>0.27635116468162502</v>
      </c>
      <c r="AO212" s="60">
        <f t="shared" ca="1" si="138"/>
        <v>0.5257499713006335</v>
      </c>
      <c r="AP212" s="60">
        <f t="shared" ca="1" si="139"/>
        <v>0.31166321934804631</v>
      </c>
      <c r="AQ212" s="60">
        <f t="shared" ca="1" si="140"/>
        <v>0.45280302829968966</v>
      </c>
      <c r="AR212" s="60">
        <f t="shared" ca="1" si="117"/>
        <v>0.43049540380489637</v>
      </c>
      <c r="AS212" s="60">
        <f t="shared" ca="1" si="118"/>
        <v>0.41625288237697539</v>
      </c>
      <c r="AT212" s="60">
        <f t="shared" ca="1" si="119"/>
        <v>0.46319728204800648</v>
      </c>
      <c r="AU212" s="60">
        <f t="shared" ca="1" si="120"/>
        <v>0.38027131666276937</v>
      </c>
      <c r="AV212" s="60">
        <f t="shared" ca="1" si="121"/>
        <v>0.18548355629245147</v>
      </c>
      <c r="AW212" s="60">
        <f t="shared" ca="1" si="122"/>
        <v>0.34615986550010625</v>
      </c>
      <c r="AX212" s="60">
        <f t="shared" ca="1" si="123"/>
        <v>0.52427166009961679</v>
      </c>
      <c r="AY212" s="60">
        <f t="shared" ca="1" si="124"/>
        <v>0.51381109273833414</v>
      </c>
      <c r="AZ212" s="60">
        <f t="shared" ca="1" si="125"/>
        <v>0.36315373128964085</v>
      </c>
      <c r="BA212" s="60"/>
      <c r="BB212" s="60"/>
      <c r="BC212" s="60"/>
      <c r="BD212" s="60"/>
      <c r="BE212" s="60"/>
      <c r="BF212" s="60"/>
      <c r="BG212" s="60"/>
      <c r="BH212" s="60"/>
      <c r="BI212" s="60"/>
      <c r="BJ212" s="60"/>
      <c r="BK212" s="60"/>
      <c r="BL212" s="60"/>
      <c r="BM212" s="60"/>
      <c r="BN212" s="60"/>
      <c r="BO212" s="60"/>
      <c r="BP212" s="60"/>
      <c r="BQ212" s="60"/>
      <c r="BR212" s="60"/>
      <c r="BS212" s="60"/>
      <c r="BT212" s="60"/>
      <c r="BU212" s="60"/>
      <c r="BV212" s="60"/>
      <c r="BW212" s="60"/>
      <c r="BX212" s="60"/>
    </row>
    <row r="213" spans="1:76">
      <c r="A213" s="21" t="s">
        <v>40</v>
      </c>
      <c r="B213" s="26">
        <f>IF(correlations!B246&lt;&gt;0,'Modified Weights'!B$6,0)</f>
        <v>0</v>
      </c>
      <c r="C213" s="26">
        <f>IF(correlations!C246&lt;&gt;0,'Modified Weights'!C$6,0)</f>
        <v>0</v>
      </c>
      <c r="D213" s="26">
        <f>IF(correlations!D246&lt;&gt;0,'Modified Weights'!D$6,0)</f>
        <v>0</v>
      </c>
      <c r="E213" s="26">
        <f>IF(correlations!E246&lt;&gt;0,'Modified Weights'!E$6,0)</f>
        <v>0</v>
      </c>
      <c r="F213" s="26">
        <f>IF(correlations!F246&lt;&gt;0,'Modified Weights'!F$6,0)</f>
        <v>0</v>
      </c>
      <c r="G213" s="26">
        <f>IF(correlations!G246&lt;&gt;0,'Modified Weights'!G$6,0)</f>
        <v>0</v>
      </c>
      <c r="H213" s="26">
        <f>IF(correlations!H246&lt;&gt;0,'Modified Weights'!H$6,0)</f>
        <v>0</v>
      </c>
      <c r="I213" s="26">
        <f>IF(correlations!I246&lt;&gt;0,'Modified Weights'!I$6,0)</f>
        <v>0</v>
      </c>
      <c r="J213" s="26">
        <f>IF(correlations!J246&lt;&gt;0,'Modified Weights'!J$6,0)</f>
        <v>0.36756756756756787</v>
      </c>
      <c r="K213" s="26">
        <f>IF(correlations!K246&lt;&gt;0,'Modified Weights'!K$6,0)</f>
        <v>0.25252866387786765</v>
      </c>
      <c r="L213" s="26">
        <f>IF(correlations!L246&lt;&gt;0,'Modified Weights'!L$6,0)</f>
        <v>0.2685953793136418</v>
      </c>
      <c r="M213" s="26">
        <f>IF(correlations!M246&lt;&gt;0,'Modified Weights'!M$6,0)</f>
        <v>0.25252866387786765</v>
      </c>
      <c r="N213" s="26">
        <f>IF(correlations!N246&lt;&gt;0,'Modified Weights'!N$6,0)</f>
        <v>0</v>
      </c>
      <c r="O213" s="26">
        <f>IF(correlations!O246&lt;&gt;0,'Modified Weights'!O$6,0)</f>
        <v>0</v>
      </c>
      <c r="P213" s="26">
        <f>IF(correlations!P246&lt;&gt;0,'Modified Weights'!P$6,0)</f>
        <v>0.28039233696684568</v>
      </c>
      <c r="Q213" s="26">
        <f>IF(correlations!Q246&lt;&gt;0,'Modified Weights'!Q$6,0)</f>
        <v>0.42322462884387124</v>
      </c>
      <c r="R213" s="26">
        <f>IF(correlations!R246&lt;&gt;0,'Modified Weights'!R$6,0)</f>
        <v>0</v>
      </c>
      <c r="S213" s="26">
        <f>IF(correlations!S246&lt;&gt;0,'Modified Weights'!S$6,0)</f>
        <v>0.37267558897264119</v>
      </c>
      <c r="T213" s="26">
        <f>IF(correlations!T246&lt;&gt;0,'Modified Weights'!T$6,0)</f>
        <v>0</v>
      </c>
      <c r="U213" s="26">
        <f>IF(correlations!U246&lt;&gt;0,'Modified Weights'!U$6,0)</f>
        <v>0</v>
      </c>
      <c r="V213" s="26">
        <f>IF(correlations!V246&lt;&gt;0,'Modified Weights'!V$6,0)</f>
        <v>0</v>
      </c>
      <c r="W213" s="26">
        <f>IF(correlations!W246&lt;&gt;0,'Modified Weights'!W$6,0)</f>
        <v>0.26252037536330569</v>
      </c>
      <c r="X213" s="26">
        <f>IF(correlations!X246&lt;&gt;0,'Modified Weights'!X$6,0)</f>
        <v>0</v>
      </c>
      <c r="Y213" s="26">
        <f>IF(correlations!Y246&lt;&gt;0,'Modified Weights'!Y$6,0)</f>
        <v>0</v>
      </c>
      <c r="Z213" s="26">
        <f>IF(correlations!Z246&lt;&gt;0,'Modified Weights'!Z$6,0)</f>
        <v>0</v>
      </c>
      <c r="AA213" s="26"/>
      <c r="AB213" s="60" t="e">
        <f t="shared" ca="1" si="115"/>
        <v>#DIV/0!</v>
      </c>
      <c r="AC213" s="60">
        <f t="shared" ca="1" si="126"/>
        <v>0.41167618541813644</v>
      </c>
      <c r="AD213" s="60">
        <f t="shared" ca="1" si="127"/>
        <v>0.46965270851868768</v>
      </c>
      <c r="AE213" s="60">
        <f t="shared" ca="1" si="128"/>
        <v>0.47497369617752921</v>
      </c>
      <c r="AF213" s="60">
        <f t="shared" ca="1" si="129"/>
        <v>0.4578374174799078</v>
      </c>
      <c r="AG213" s="60">
        <f t="shared" ca="1" si="130"/>
        <v>0.46833329437099369</v>
      </c>
      <c r="AH213" s="60">
        <f t="shared" ca="1" si="131"/>
        <v>0.19365960183726966</v>
      </c>
      <c r="AI213" s="60">
        <f t="shared" ca="1" si="132"/>
        <v>0.30356050197083473</v>
      </c>
      <c r="AJ213" s="60">
        <f t="shared" ca="1" si="133"/>
        <v>0.37735010671802582</v>
      </c>
      <c r="AK213" s="60">
        <f t="shared" ca="1" si="134"/>
        <v>0.2556971778471826</v>
      </c>
      <c r="AL213" s="60">
        <f t="shared" ca="1" si="135"/>
        <v>0.27346503304385594</v>
      </c>
      <c r="AM213" s="60">
        <f t="shared" ca="1" si="136"/>
        <v>0.26646545612727784</v>
      </c>
      <c r="AN213" s="60">
        <f t="shared" ca="1" si="137"/>
        <v>0.18121021790485745</v>
      </c>
      <c r="AO213" s="60">
        <f t="shared" ca="1" si="138"/>
        <v>0.50728035183502096</v>
      </c>
      <c r="AP213" s="60">
        <f t="shared" ca="1" si="139"/>
        <v>0.29378583995540669</v>
      </c>
      <c r="AQ213" s="60">
        <f t="shared" ca="1" si="140"/>
        <v>0.43323241916537053</v>
      </c>
      <c r="AR213" s="60">
        <f t="shared" ca="1" si="117"/>
        <v>0.45527378286540937</v>
      </c>
      <c r="AS213" s="60">
        <f t="shared" ca="1" si="118"/>
        <v>0.4246794347589104</v>
      </c>
      <c r="AT213" s="60">
        <f t="shared" ca="1" si="119"/>
        <v>0.42805472768971564</v>
      </c>
      <c r="AU213" s="60">
        <f t="shared" ca="1" si="120"/>
        <v>0.35969194569074081</v>
      </c>
      <c r="AV213" s="60" t="e">
        <f t="shared" ca="1" si="121"/>
        <v>#DIV/0!</v>
      </c>
      <c r="AW213" s="60">
        <f t="shared" ca="1" si="122"/>
        <v>0.36049308204734376</v>
      </c>
      <c r="AX213" s="60" t="e">
        <f t="shared" ca="1" si="123"/>
        <v>#DIV/0!</v>
      </c>
      <c r="AY213" s="60">
        <f t="shared" ca="1" si="124"/>
        <v>0.5605735623609811</v>
      </c>
      <c r="AZ213" s="60">
        <f t="shared" ca="1" si="125"/>
        <v>0.3575986977776156</v>
      </c>
      <c r="BA213" s="60"/>
      <c r="BB213" s="60"/>
      <c r="BC213" s="60"/>
      <c r="BD213" s="60"/>
      <c r="BE213" s="60"/>
      <c r="BF213" s="60"/>
      <c r="BG213" s="60"/>
      <c r="BH213" s="60"/>
      <c r="BI213" s="60"/>
      <c r="BJ213" s="60"/>
      <c r="BK213" s="60"/>
      <c r="BL213" s="60"/>
      <c r="BM213" s="60"/>
      <c r="BN213" s="60"/>
      <c r="BO213" s="60"/>
      <c r="BP213" s="60"/>
      <c r="BQ213" s="60"/>
      <c r="BR213" s="60"/>
      <c r="BS213" s="60"/>
      <c r="BT213" s="60"/>
      <c r="BU213" s="60"/>
      <c r="BV213" s="60"/>
      <c r="BW213" s="60"/>
      <c r="BX213" s="60"/>
    </row>
    <row r="214" spans="1:76">
      <c r="A214" s="1" t="str">
        <f t="shared" ref="A214:A217" si="141">A213</f>
        <v>462: Erin Brockovich (2000)</v>
      </c>
      <c r="B214" s="26">
        <f>IF(correlations!B247&lt;&gt;0,'Modified Weights'!B$7,0)</f>
        <v>0</v>
      </c>
      <c r="C214" s="26">
        <f>IF(correlations!C247&lt;&gt;0,'Modified Weights'!C$7,0)</f>
        <v>0.41167618541813644</v>
      </c>
      <c r="D214" s="26">
        <f>IF(correlations!D247&lt;&gt;0,'Modified Weights'!D$7,0)</f>
        <v>0</v>
      </c>
      <c r="E214" s="26">
        <f>IF(correlations!E247&lt;&gt;0,'Modified Weights'!E$7,0)</f>
        <v>0</v>
      </c>
      <c r="F214" s="26">
        <f>IF(correlations!F247&lt;&gt;0,'Modified Weights'!F$7,0)</f>
        <v>0</v>
      </c>
      <c r="G214" s="26">
        <f>IF(correlations!G247&lt;&gt;0,'Modified Weights'!G$7,0)</f>
        <v>0</v>
      </c>
      <c r="H214" s="26">
        <f>IF(correlations!H247&lt;&gt;0,'Modified Weights'!H$7,0)</f>
        <v>0.19365960183726966</v>
      </c>
      <c r="I214" s="26">
        <f>IF(correlations!I247&lt;&gt;0,'Modified Weights'!I$7,0)</f>
        <v>0.21476007349626267</v>
      </c>
      <c r="J214" s="26">
        <f>IF(correlations!J247&lt;&gt;0,'Modified Weights'!J$7,0)</f>
        <v>0</v>
      </c>
      <c r="K214" s="26">
        <f>IF(correlations!K247&lt;&gt;0,'Modified Weights'!K$7,0)</f>
        <v>0</v>
      </c>
      <c r="L214" s="26">
        <f>IF(correlations!L247&lt;&gt;0,'Modified Weights'!L$7,0)</f>
        <v>0</v>
      </c>
      <c r="M214" s="26">
        <f>IF(correlations!M247&lt;&gt;0,'Modified Weights'!M$7,0)</f>
        <v>0</v>
      </c>
      <c r="N214" s="26">
        <f>IF(correlations!N247&lt;&gt;0,'Modified Weights'!N$7,0)</f>
        <v>0.18121021790485745</v>
      </c>
      <c r="O214" s="26">
        <f>IF(correlations!O247&lt;&gt;0,'Modified Weights'!O$7,0)</f>
        <v>0.47549485227568483</v>
      </c>
      <c r="P214" s="26">
        <f>IF(correlations!P247&lt;&gt;0,'Modified Weights'!P$7,0)</f>
        <v>0</v>
      </c>
      <c r="Q214" s="26">
        <f>IF(correlations!Q247&lt;&gt;0,'Modified Weights'!Q$7,0)</f>
        <v>0.37322578372742299</v>
      </c>
      <c r="R214" s="26">
        <f>IF(correlations!R247&lt;&gt;0,'Modified Weights'!R$7,0)</f>
        <v>0</v>
      </c>
      <c r="S214" s="26">
        <f>IF(correlations!S247&lt;&gt;0,'Modified Weights'!S$7,0)</f>
        <v>0</v>
      </c>
      <c r="T214" s="26">
        <f>IF(correlations!T247&lt;&gt;0,'Modified Weights'!T$7,0)</f>
        <v>0</v>
      </c>
      <c r="U214" s="26">
        <f>IF(correlations!U247&lt;&gt;0,'Modified Weights'!U$7,0)</f>
        <v>0.28039233696684568</v>
      </c>
      <c r="V214" s="26">
        <f>IF(correlations!V247&lt;&gt;0,'Modified Weights'!V$7,0)</f>
        <v>0</v>
      </c>
      <c r="W214" s="26">
        <f>IF(correlations!W247&lt;&gt;0,'Modified Weights'!W$7,0)</f>
        <v>0</v>
      </c>
      <c r="X214" s="26">
        <f>IF(correlations!X247&lt;&gt;0,'Modified Weights'!X$7,0)</f>
        <v>0</v>
      </c>
      <c r="Y214" s="26">
        <f>IF(correlations!Y247&lt;&gt;0,'Modified Weights'!Y$7,0)</f>
        <v>0</v>
      </c>
      <c r="Z214" s="26">
        <f>IF(correlations!Z247&lt;&gt;0,'Modified Weights'!Z$7,0)</f>
        <v>0.27967705678590876</v>
      </c>
      <c r="AA214" s="26"/>
      <c r="AB214" s="60" t="e">
        <f t="shared" ca="1" si="115"/>
        <v>#DIV/0!</v>
      </c>
      <c r="AC214" s="60">
        <f t="shared" ca="1" si="126"/>
        <v>0.41167618541813644</v>
      </c>
      <c r="AD214" s="60">
        <f t="shared" ca="1" si="127"/>
        <v>0.46965270851868768</v>
      </c>
      <c r="AE214" s="60">
        <f t="shared" ca="1" si="128"/>
        <v>0.47497369617752921</v>
      </c>
      <c r="AF214" s="60">
        <f t="shared" ca="1" si="129"/>
        <v>0.4578374174799078</v>
      </c>
      <c r="AG214" s="60">
        <f t="shared" ca="1" si="130"/>
        <v>0.46833329437099369</v>
      </c>
      <c r="AH214" s="60">
        <f t="shared" ca="1" si="131"/>
        <v>0.19365960183726966</v>
      </c>
      <c r="AI214" s="60">
        <f t="shared" ca="1" si="132"/>
        <v>0.30356050197083473</v>
      </c>
      <c r="AJ214" s="60">
        <f t="shared" ca="1" si="133"/>
        <v>0.37735010671802582</v>
      </c>
      <c r="AK214" s="60">
        <f t="shared" ca="1" si="134"/>
        <v>0.2556971778471826</v>
      </c>
      <c r="AL214" s="60">
        <f t="shared" ca="1" si="135"/>
        <v>0.27346503304385594</v>
      </c>
      <c r="AM214" s="60">
        <f t="shared" ca="1" si="136"/>
        <v>0.26646545612727784</v>
      </c>
      <c r="AN214" s="60">
        <f t="shared" ca="1" si="137"/>
        <v>0.18121021790485745</v>
      </c>
      <c r="AO214" s="60">
        <f t="shared" ca="1" si="138"/>
        <v>0.50728035183502096</v>
      </c>
      <c r="AP214" s="60">
        <f t="shared" ca="1" si="139"/>
        <v>0.29378583995540669</v>
      </c>
      <c r="AQ214" s="60">
        <f t="shared" ca="1" si="140"/>
        <v>0.43323241916537053</v>
      </c>
      <c r="AR214" s="60">
        <f t="shared" ca="1" si="117"/>
        <v>0.45527378286540937</v>
      </c>
      <c r="AS214" s="60">
        <f t="shared" ca="1" si="118"/>
        <v>0.4246794347589104</v>
      </c>
      <c r="AT214" s="60">
        <f t="shared" ca="1" si="119"/>
        <v>0.42805472768971564</v>
      </c>
      <c r="AU214" s="60">
        <f t="shared" ca="1" si="120"/>
        <v>0.35969194569074081</v>
      </c>
      <c r="AV214" s="60" t="e">
        <f t="shared" ca="1" si="121"/>
        <v>#DIV/0!</v>
      </c>
      <c r="AW214" s="60">
        <f t="shared" ca="1" si="122"/>
        <v>0.36049308204734376</v>
      </c>
      <c r="AX214" s="60" t="e">
        <f t="shared" ca="1" si="123"/>
        <v>#DIV/0!</v>
      </c>
      <c r="AY214" s="60">
        <f t="shared" ca="1" si="124"/>
        <v>0.5605735623609811</v>
      </c>
      <c r="AZ214" s="60">
        <f t="shared" ca="1" si="125"/>
        <v>0.3575986977776156</v>
      </c>
      <c r="BA214" s="60"/>
      <c r="BB214" s="60"/>
      <c r="BC214" s="60"/>
      <c r="BD214" s="60"/>
      <c r="BE214" s="60"/>
      <c r="BF214" s="60"/>
      <c r="BG214" s="60"/>
      <c r="BH214" s="60"/>
      <c r="BI214" s="60"/>
      <c r="BJ214" s="60"/>
      <c r="BK214" s="60"/>
      <c r="BL214" s="60"/>
      <c r="BM214" s="60"/>
      <c r="BN214" s="60"/>
      <c r="BO214" s="60"/>
      <c r="BP214" s="60"/>
      <c r="BQ214" s="60"/>
      <c r="BR214" s="60"/>
      <c r="BS214" s="60"/>
      <c r="BT214" s="60"/>
      <c r="BU214" s="60"/>
      <c r="BV214" s="60"/>
      <c r="BW214" s="60"/>
      <c r="BX214" s="60"/>
    </row>
    <row r="215" spans="1:76">
      <c r="A215" s="1" t="str">
        <f t="shared" si="141"/>
        <v>462: Erin Brockovich (2000)</v>
      </c>
      <c r="B215" s="26">
        <f>IF(correlations!B248&lt;&gt;0,'Modified Weights'!B$3,0)</f>
        <v>0</v>
      </c>
      <c r="C215" s="26">
        <f>IF(correlations!C248&lt;&gt;0,'Modified Weights'!C$3,0)</f>
        <v>0</v>
      </c>
      <c r="D215" s="26">
        <f>IF(correlations!D248&lt;&gt;0,'Modified Weights'!D$3,0)</f>
        <v>0</v>
      </c>
      <c r="E215" s="26">
        <f>IF(correlations!E248&lt;&gt;0,'Modified Weights'!E$3,0)</f>
        <v>0</v>
      </c>
      <c r="F215" s="26">
        <f>IF(correlations!F248&lt;&gt;0,'Modified Weights'!F$3,0)</f>
        <v>0.47668328054517961</v>
      </c>
      <c r="G215" s="26">
        <f>IF(correlations!G248&lt;&gt;0,'Modified Weights'!G$3,0)</f>
        <v>0</v>
      </c>
      <c r="H215" s="26">
        <f>IF(correlations!H248&lt;&gt;0,'Modified Weights'!H$3,0)</f>
        <v>0</v>
      </c>
      <c r="I215" s="26">
        <f>IF(correlations!I248&lt;&gt;0,'Modified Weights'!I$3,0)</f>
        <v>0.38334847991865839</v>
      </c>
      <c r="J215" s="26">
        <f>IF(correlations!J248&lt;&gt;0,'Modified Weights'!J$3,0)</f>
        <v>0</v>
      </c>
      <c r="K215" s="26">
        <f>IF(correlations!K248&lt;&gt;0,'Modified Weights'!K$3,0)</f>
        <v>0</v>
      </c>
      <c r="L215" s="26">
        <f>IF(correlations!L248&lt;&gt;0,'Modified Weights'!L$3,0)</f>
        <v>0</v>
      </c>
      <c r="M215" s="26">
        <f>IF(correlations!M248&lt;&gt;0,'Modified Weights'!M$3,0)</f>
        <v>0</v>
      </c>
      <c r="N215" s="26">
        <f>IF(correlations!N248&lt;&gt;0,'Modified Weights'!N$3,0)</f>
        <v>0</v>
      </c>
      <c r="O215" s="26">
        <f>IF(correlations!O248&lt;&gt;0,'Modified Weights'!O$3,0)</f>
        <v>0</v>
      </c>
      <c r="P215" s="26">
        <f>IF(correlations!P248&lt;&gt;0,'Modified Weights'!P$3,0)</f>
        <v>0</v>
      </c>
      <c r="Q215" s="26">
        <f>IF(correlations!Q248&lt;&gt;0,'Modified Weights'!Q$3,0)</f>
        <v>0.50324684492481753</v>
      </c>
      <c r="R215" s="26">
        <f>IF(correlations!R248&lt;&gt;0,'Modified Weights'!R$3,0)</f>
        <v>0</v>
      </c>
      <c r="S215" s="26">
        <f>IF(correlations!S248&lt;&gt;0,'Modified Weights'!S$3,0)</f>
        <v>0.47668328054517961</v>
      </c>
      <c r="T215" s="26">
        <f>IF(correlations!T248&lt;&gt;0,'Modified Weights'!T$3,0)</f>
        <v>0</v>
      </c>
      <c r="U215" s="26">
        <f>IF(correlations!U248&lt;&gt;0,'Modified Weights'!U$3,0)</f>
        <v>0</v>
      </c>
      <c r="V215" s="26">
        <f>IF(correlations!V248&lt;&gt;0,'Modified Weights'!V$3,0)</f>
        <v>0</v>
      </c>
      <c r="W215" s="26">
        <f>IF(correlations!W248&lt;&gt;0,'Modified Weights'!W$3,0)</f>
        <v>0.50324684492481753</v>
      </c>
      <c r="X215" s="26">
        <f>IF(correlations!X248&lt;&gt;0,'Modified Weights'!X$3,0)</f>
        <v>0</v>
      </c>
      <c r="Y215" s="26">
        <f>IF(correlations!Y248&lt;&gt;0,'Modified Weights'!Y$3,0)</f>
        <v>0.66716825348801723</v>
      </c>
      <c r="Z215" s="26">
        <f>IF(correlations!Z248&lt;&gt;0,'Modified Weights'!Z$3,0)</f>
        <v>0.43552033876932245</v>
      </c>
      <c r="AA215" s="26"/>
      <c r="AB215" s="60" t="e">
        <f t="shared" ca="1" si="115"/>
        <v>#DIV/0!</v>
      </c>
      <c r="AC215" s="60">
        <f t="shared" ca="1" si="126"/>
        <v>0.41167618541813644</v>
      </c>
      <c r="AD215" s="60">
        <f t="shared" ca="1" si="127"/>
        <v>0.46965270851868768</v>
      </c>
      <c r="AE215" s="60">
        <f t="shared" ca="1" si="128"/>
        <v>0.47497369617752921</v>
      </c>
      <c r="AF215" s="60">
        <f t="shared" ca="1" si="129"/>
        <v>0.4578374174799078</v>
      </c>
      <c r="AG215" s="60">
        <f t="shared" ca="1" si="130"/>
        <v>0.46833329437099369</v>
      </c>
      <c r="AH215" s="60">
        <f t="shared" ca="1" si="131"/>
        <v>0.19365960183726966</v>
      </c>
      <c r="AI215" s="60">
        <f t="shared" ca="1" si="132"/>
        <v>0.30356050197083473</v>
      </c>
      <c r="AJ215" s="60">
        <f t="shared" ca="1" si="133"/>
        <v>0.37735010671802582</v>
      </c>
      <c r="AK215" s="60">
        <f t="shared" ca="1" si="134"/>
        <v>0.2556971778471826</v>
      </c>
      <c r="AL215" s="60">
        <f t="shared" ca="1" si="135"/>
        <v>0.27346503304385594</v>
      </c>
      <c r="AM215" s="60">
        <f t="shared" ca="1" si="136"/>
        <v>0.26646545612727784</v>
      </c>
      <c r="AN215" s="60">
        <f t="shared" ca="1" si="137"/>
        <v>0.18121021790485745</v>
      </c>
      <c r="AO215" s="60">
        <f t="shared" ca="1" si="138"/>
        <v>0.50728035183502096</v>
      </c>
      <c r="AP215" s="60">
        <f t="shared" ca="1" si="139"/>
        <v>0.29378583995540669</v>
      </c>
      <c r="AQ215" s="60">
        <f t="shared" ca="1" si="140"/>
        <v>0.43323241916537053</v>
      </c>
      <c r="AR215" s="60">
        <f t="shared" ca="1" si="117"/>
        <v>0.45527378286540937</v>
      </c>
      <c r="AS215" s="60">
        <f t="shared" ca="1" si="118"/>
        <v>0.4246794347589104</v>
      </c>
      <c r="AT215" s="60">
        <f t="shared" ca="1" si="119"/>
        <v>0.42805472768971564</v>
      </c>
      <c r="AU215" s="60">
        <f t="shared" ca="1" si="120"/>
        <v>0.35969194569074081</v>
      </c>
      <c r="AV215" s="60" t="e">
        <f t="shared" ca="1" si="121"/>
        <v>#DIV/0!</v>
      </c>
      <c r="AW215" s="60">
        <f t="shared" ca="1" si="122"/>
        <v>0.36049308204734376</v>
      </c>
      <c r="AX215" s="60" t="e">
        <f t="shared" ca="1" si="123"/>
        <v>#DIV/0!</v>
      </c>
      <c r="AY215" s="60">
        <f t="shared" ca="1" si="124"/>
        <v>0.5605735623609811</v>
      </c>
      <c r="AZ215" s="60">
        <f t="shared" ca="1" si="125"/>
        <v>0.3575986977776156</v>
      </c>
      <c r="BA215" s="60"/>
      <c r="BB215" s="60"/>
      <c r="BC215" s="60"/>
      <c r="BD215" s="60"/>
      <c r="BE215" s="60"/>
      <c r="BF215" s="60"/>
      <c r="BG215" s="60"/>
      <c r="BH215" s="60"/>
      <c r="BI215" s="60"/>
      <c r="BJ215" s="60"/>
      <c r="BK215" s="60"/>
      <c r="BL215" s="60"/>
      <c r="BM215" s="60"/>
      <c r="BN215" s="60"/>
      <c r="BO215" s="60"/>
      <c r="BP215" s="60"/>
      <c r="BQ215" s="60"/>
      <c r="BR215" s="60"/>
      <c r="BS215" s="60"/>
      <c r="BT215" s="60"/>
      <c r="BU215" s="60"/>
      <c r="BV215" s="60"/>
      <c r="BW215" s="60"/>
      <c r="BX215" s="60"/>
    </row>
    <row r="216" spans="1:76">
      <c r="A216" s="1" t="str">
        <f t="shared" si="141"/>
        <v>462: Erin Brockovich (2000)</v>
      </c>
      <c r="B216" s="26">
        <f>IF(correlations!B249&lt;&gt;0,'Modified Weights'!B$4,0)</f>
        <v>0</v>
      </c>
      <c r="C216" s="26">
        <f>IF(correlations!C249&lt;&gt;0,'Modified Weights'!C$4,0)</f>
        <v>0</v>
      </c>
      <c r="D216" s="26">
        <f>IF(correlations!D249&lt;&gt;0,'Modified Weights'!D$4,0)</f>
        <v>0.47097212266638172</v>
      </c>
      <c r="E216" s="26">
        <f>IF(correlations!E249&lt;&gt;0,'Modified Weights'!E$4,0)</f>
        <v>0.47497369617752921</v>
      </c>
      <c r="F216" s="26">
        <f>IF(correlations!F249&lt;&gt;0,'Modified Weights'!F$4,0)</f>
        <v>0</v>
      </c>
      <c r="G216" s="26">
        <f>IF(correlations!G249&lt;&gt;0,'Modified Weights'!G$4,0)</f>
        <v>0</v>
      </c>
      <c r="H216" s="26">
        <f>IF(correlations!H249&lt;&gt;0,'Modified Weights'!H$4,0)</f>
        <v>0</v>
      </c>
      <c r="I216" s="26">
        <f>IF(correlations!I249&lt;&gt;0,'Modified Weights'!I$4,0)</f>
        <v>0.31257295249758305</v>
      </c>
      <c r="J216" s="26">
        <f>IF(correlations!J249&lt;&gt;0,'Modified Weights'!J$4,0)</f>
        <v>0</v>
      </c>
      <c r="K216" s="26">
        <f>IF(correlations!K249&lt;&gt;0,'Modified Weights'!K$4,0)</f>
        <v>0</v>
      </c>
      <c r="L216" s="26">
        <f>IF(correlations!L249&lt;&gt;0,'Modified Weights'!L$4,0)</f>
        <v>0</v>
      </c>
      <c r="M216" s="26">
        <f>IF(correlations!M249&lt;&gt;0,'Modified Weights'!M$4,0)</f>
        <v>0.28040224837668803</v>
      </c>
      <c r="N216" s="26">
        <f>IF(correlations!N249&lt;&gt;0,'Modified Weights'!N$4,0)</f>
        <v>0</v>
      </c>
      <c r="O216" s="26">
        <f>IF(correlations!O249&lt;&gt;0,'Modified Weights'!O$4,0)</f>
        <v>0</v>
      </c>
      <c r="P216" s="26">
        <f>IF(correlations!P249&lt;&gt;0,'Modified Weights'!P$4,0)</f>
        <v>0.30413903573293405</v>
      </c>
      <c r="Q216" s="26">
        <f>IF(correlations!Q249&lt;&gt;0,'Modified Weights'!Q$4,0)</f>
        <v>0</v>
      </c>
      <c r="R216" s="26">
        <f>IF(correlations!R249&lt;&gt;0,'Modified Weights'!R$4,0)</f>
        <v>0</v>
      </c>
      <c r="S216" s="26">
        <f>IF(correlations!S249&lt;&gt;0,'Modified Weights'!S$4,0)</f>
        <v>0</v>
      </c>
      <c r="T216" s="26">
        <f>IF(correlations!T249&lt;&gt;0,'Modified Weights'!T$4,0)</f>
        <v>0</v>
      </c>
      <c r="U216" s="26">
        <f>IF(correlations!U249&lt;&gt;0,'Modified Weights'!U$4,0)</f>
        <v>0.43899155441463594</v>
      </c>
      <c r="V216" s="26">
        <f>IF(correlations!V249&lt;&gt;0,'Modified Weights'!V$4,0)</f>
        <v>0</v>
      </c>
      <c r="W216" s="26">
        <f>IF(correlations!W249&lt;&gt;0,'Modified Weights'!W$4,0)</f>
        <v>0</v>
      </c>
      <c r="X216" s="26">
        <f>IF(correlations!X249&lt;&gt;0,'Modified Weights'!X$4,0)</f>
        <v>0</v>
      </c>
      <c r="Y216" s="26">
        <f>IF(correlations!Y249&lt;&gt;0,'Modified Weights'!Y$4,0)</f>
        <v>0.54219187817609293</v>
      </c>
      <c r="Z216" s="26">
        <f>IF(correlations!Z249&lt;&gt;0,'Modified Weights'!Z$4,0)</f>
        <v>0</v>
      </c>
      <c r="AA216" s="26"/>
      <c r="AB216" s="60" t="e">
        <f t="shared" ca="1" si="115"/>
        <v>#DIV/0!</v>
      </c>
      <c r="AC216" s="60">
        <f t="shared" ca="1" si="126"/>
        <v>0.41167618541813644</v>
      </c>
      <c r="AD216" s="60">
        <f t="shared" ca="1" si="127"/>
        <v>0.46965270851868768</v>
      </c>
      <c r="AE216" s="60">
        <f t="shared" ca="1" si="128"/>
        <v>0.47497369617752921</v>
      </c>
      <c r="AF216" s="60">
        <f t="shared" ca="1" si="129"/>
        <v>0.4578374174799078</v>
      </c>
      <c r="AG216" s="60">
        <f t="shared" ca="1" si="130"/>
        <v>0.46833329437099369</v>
      </c>
      <c r="AH216" s="60">
        <f t="shared" ca="1" si="131"/>
        <v>0.19365960183726966</v>
      </c>
      <c r="AI216" s="60">
        <f t="shared" ca="1" si="132"/>
        <v>0.30356050197083473</v>
      </c>
      <c r="AJ216" s="60">
        <f t="shared" ca="1" si="133"/>
        <v>0.37735010671802582</v>
      </c>
      <c r="AK216" s="60">
        <f t="shared" ca="1" si="134"/>
        <v>0.2556971778471826</v>
      </c>
      <c r="AL216" s="60">
        <f t="shared" ca="1" si="135"/>
        <v>0.27346503304385594</v>
      </c>
      <c r="AM216" s="60">
        <f t="shared" ca="1" si="136"/>
        <v>0.26646545612727784</v>
      </c>
      <c r="AN216" s="60">
        <f t="shared" ca="1" si="137"/>
        <v>0.18121021790485745</v>
      </c>
      <c r="AO216" s="60">
        <f t="shared" ca="1" si="138"/>
        <v>0.50728035183502096</v>
      </c>
      <c r="AP216" s="60">
        <f t="shared" ca="1" si="139"/>
        <v>0.29378583995540669</v>
      </c>
      <c r="AQ216" s="60">
        <f t="shared" ca="1" si="140"/>
        <v>0.43323241916537053</v>
      </c>
      <c r="AR216" s="60">
        <f t="shared" ca="1" si="117"/>
        <v>0.45527378286540937</v>
      </c>
      <c r="AS216" s="60">
        <f t="shared" ca="1" si="118"/>
        <v>0.4246794347589104</v>
      </c>
      <c r="AT216" s="60">
        <f t="shared" ca="1" si="119"/>
        <v>0.42805472768971564</v>
      </c>
      <c r="AU216" s="60">
        <f t="shared" ca="1" si="120"/>
        <v>0.35969194569074081</v>
      </c>
      <c r="AV216" s="60" t="e">
        <f t="shared" ca="1" si="121"/>
        <v>#DIV/0!</v>
      </c>
      <c r="AW216" s="60">
        <f t="shared" ca="1" si="122"/>
        <v>0.36049308204734376</v>
      </c>
      <c r="AX216" s="60" t="e">
        <f t="shared" ca="1" si="123"/>
        <v>#DIV/0!</v>
      </c>
      <c r="AY216" s="60">
        <f t="shared" ca="1" si="124"/>
        <v>0.5605735623609811</v>
      </c>
      <c r="AZ216" s="60">
        <f t="shared" ca="1" si="125"/>
        <v>0.3575986977776156</v>
      </c>
      <c r="BA216" s="60"/>
      <c r="BB216" s="60"/>
      <c r="BC216" s="60"/>
      <c r="BD216" s="60"/>
      <c r="BE216" s="60"/>
      <c r="BF216" s="60"/>
      <c r="BG216" s="60"/>
      <c r="BH216" s="60"/>
      <c r="BI216" s="60"/>
      <c r="BJ216" s="60"/>
      <c r="BK216" s="60"/>
      <c r="BL216" s="60"/>
      <c r="BM216" s="60"/>
      <c r="BN216" s="60"/>
      <c r="BO216" s="60"/>
      <c r="BP216" s="60"/>
      <c r="BQ216" s="60"/>
      <c r="BR216" s="60"/>
      <c r="BS216" s="60"/>
      <c r="BT216" s="60"/>
      <c r="BU216" s="60"/>
      <c r="BV216" s="60"/>
      <c r="BW216" s="60"/>
      <c r="BX216" s="60"/>
    </row>
    <row r="217" spans="1:76">
      <c r="A217" s="1" t="str">
        <f t="shared" si="141"/>
        <v>462: Erin Brockovich (2000)</v>
      </c>
      <c r="B217" s="26">
        <f>IF(correlations!B250&lt;&gt;0,'Modified Weights'!B$5,0)</f>
        <v>0</v>
      </c>
      <c r="C217" s="26">
        <f>IF(correlations!C250&lt;&gt;0,'Modified Weights'!C$5,0)</f>
        <v>0</v>
      </c>
      <c r="D217" s="26">
        <f>IF(correlations!D250&lt;&gt;0,'Modified Weights'!D$5,0)</f>
        <v>0.46833329437099369</v>
      </c>
      <c r="E217" s="26">
        <f>IF(correlations!E250&lt;&gt;0,'Modified Weights'!E$5,0)</f>
        <v>0</v>
      </c>
      <c r="F217" s="26">
        <f>IF(correlations!F250&lt;&gt;0,'Modified Weights'!F$5,0)</f>
        <v>0.43899155441463594</v>
      </c>
      <c r="G217" s="26">
        <f>IF(correlations!G250&lt;&gt;0,'Modified Weights'!G$5,0)</f>
        <v>0.46833329437099369</v>
      </c>
      <c r="H217" s="26">
        <f>IF(correlations!H250&lt;&gt;0,'Modified Weights'!H$5,0)</f>
        <v>0</v>
      </c>
      <c r="I217" s="26">
        <f>IF(correlations!I250&lt;&gt;0,'Modified Weights'!I$5,0)</f>
        <v>0</v>
      </c>
      <c r="J217" s="26">
        <f>IF(correlations!J250&lt;&gt;0,'Modified Weights'!J$5,0)</f>
        <v>0.38713264586848378</v>
      </c>
      <c r="K217" s="26">
        <f>IF(correlations!K250&lt;&gt;0,'Modified Weights'!K$5,0)</f>
        <v>0.25886569181649749</v>
      </c>
      <c r="L217" s="26">
        <f>IF(correlations!L250&lt;&gt;0,'Modified Weights'!L$5,0)</f>
        <v>0.27833468677407003</v>
      </c>
      <c r="M217" s="26">
        <f>IF(correlations!M250&lt;&gt;0,'Modified Weights'!M$5,0)</f>
        <v>0</v>
      </c>
      <c r="N217" s="26">
        <f>IF(correlations!N250&lt;&gt;0,'Modified Weights'!N$5,0)</f>
        <v>0</v>
      </c>
      <c r="O217" s="26">
        <f>IF(correlations!O250&lt;&gt;0,'Modified Weights'!O$5,0)</f>
        <v>0.53906585139435703</v>
      </c>
      <c r="P217" s="26">
        <f>IF(correlations!P250&lt;&gt;0,'Modified Weights'!P$5,0)</f>
        <v>0.29682614716644024</v>
      </c>
      <c r="Q217" s="26">
        <f>IF(correlations!Q250&lt;&gt;0,'Modified Weights'!Q$5,0)</f>
        <v>0</v>
      </c>
      <c r="R217" s="26">
        <f>IF(correlations!R250&lt;&gt;0,'Modified Weights'!R$5,0)</f>
        <v>0.45527378286540937</v>
      </c>
      <c r="S217" s="26">
        <f>IF(correlations!S250&lt;&gt;0,'Modified Weights'!S$5,0)</f>
        <v>0</v>
      </c>
      <c r="T217" s="26">
        <f>IF(correlations!T250&lt;&gt;0,'Modified Weights'!T$5,0)</f>
        <v>0.42805472768971564</v>
      </c>
      <c r="U217" s="26">
        <f>IF(correlations!U250&lt;&gt;0,'Modified Weights'!U$5,0)</f>
        <v>0</v>
      </c>
      <c r="V217" s="26">
        <f>IF(correlations!V250&lt;&gt;0,'Modified Weights'!V$5,0)</f>
        <v>0</v>
      </c>
      <c r="W217" s="26">
        <f>IF(correlations!W250&lt;&gt;0,'Modified Weights'!W$5,0)</f>
        <v>0.31571202585390812</v>
      </c>
      <c r="X217" s="26">
        <f>IF(correlations!X250&lt;&gt;0,'Modified Weights'!X$5,0)</f>
        <v>0</v>
      </c>
      <c r="Y217" s="26">
        <f>IF(correlations!Y250&lt;&gt;0,'Modified Weights'!Y$5,0)</f>
        <v>0.47236055541883315</v>
      </c>
      <c r="Z217" s="26">
        <f>IF(correlations!Z250&lt;&gt;0,'Modified Weights'!Z$5,0)</f>
        <v>0</v>
      </c>
      <c r="AA217" s="26"/>
      <c r="AB217" s="60" t="e">
        <f t="shared" ca="1" si="115"/>
        <v>#DIV/0!</v>
      </c>
      <c r="AC217" s="60">
        <f t="shared" ca="1" si="126"/>
        <v>0.41167618541813644</v>
      </c>
      <c r="AD217" s="60">
        <f t="shared" ca="1" si="127"/>
        <v>0.46965270851868768</v>
      </c>
      <c r="AE217" s="60">
        <f t="shared" ca="1" si="128"/>
        <v>0.47497369617752921</v>
      </c>
      <c r="AF217" s="60">
        <f t="shared" ca="1" si="129"/>
        <v>0.4578374174799078</v>
      </c>
      <c r="AG217" s="60">
        <f t="shared" ca="1" si="130"/>
        <v>0.46833329437099369</v>
      </c>
      <c r="AH217" s="60">
        <f t="shared" ca="1" si="131"/>
        <v>0.19365960183726966</v>
      </c>
      <c r="AI217" s="60">
        <f t="shared" ca="1" si="132"/>
        <v>0.30356050197083473</v>
      </c>
      <c r="AJ217" s="60">
        <f t="shared" ca="1" si="133"/>
        <v>0.37735010671802582</v>
      </c>
      <c r="AK217" s="60">
        <f t="shared" ca="1" si="134"/>
        <v>0.2556971778471826</v>
      </c>
      <c r="AL217" s="60">
        <f t="shared" ca="1" si="135"/>
        <v>0.27346503304385594</v>
      </c>
      <c r="AM217" s="60">
        <f t="shared" ca="1" si="136"/>
        <v>0.26646545612727784</v>
      </c>
      <c r="AN217" s="60">
        <f t="shared" ca="1" si="137"/>
        <v>0.18121021790485745</v>
      </c>
      <c r="AO217" s="60">
        <f t="shared" ca="1" si="138"/>
        <v>0.50728035183502096</v>
      </c>
      <c r="AP217" s="60">
        <f t="shared" ca="1" si="139"/>
        <v>0.29378583995540669</v>
      </c>
      <c r="AQ217" s="60">
        <f t="shared" ca="1" si="140"/>
        <v>0.43323241916537053</v>
      </c>
      <c r="AR217" s="60">
        <f t="shared" ca="1" si="117"/>
        <v>0.45527378286540937</v>
      </c>
      <c r="AS217" s="60">
        <f t="shared" ca="1" si="118"/>
        <v>0.4246794347589104</v>
      </c>
      <c r="AT217" s="60">
        <f t="shared" ca="1" si="119"/>
        <v>0.42805472768971564</v>
      </c>
      <c r="AU217" s="60">
        <f t="shared" ca="1" si="120"/>
        <v>0.35969194569074081</v>
      </c>
      <c r="AV217" s="60" t="e">
        <f t="shared" ca="1" si="121"/>
        <v>#DIV/0!</v>
      </c>
      <c r="AW217" s="60">
        <f t="shared" ca="1" si="122"/>
        <v>0.36049308204734376</v>
      </c>
      <c r="AX217" s="60" t="e">
        <f t="shared" ca="1" si="123"/>
        <v>#DIV/0!</v>
      </c>
      <c r="AY217" s="60">
        <f t="shared" ca="1" si="124"/>
        <v>0.5605735623609811</v>
      </c>
      <c r="AZ217" s="60">
        <f t="shared" ca="1" si="125"/>
        <v>0.3575986977776156</v>
      </c>
      <c r="BA217" s="60"/>
      <c r="BB217" s="60"/>
      <c r="BC217" s="60"/>
      <c r="BD217" s="60"/>
      <c r="BE217" s="60"/>
      <c r="BF217" s="60"/>
      <c r="BG217" s="60"/>
      <c r="BH217" s="60"/>
      <c r="BI217" s="60"/>
      <c r="BJ217" s="60"/>
      <c r="BK217" s="60"/>
      <c r="BL217" s="60"/>
      <c r="BM217" s="60"/>
      <c r="BN217" s="60"/>
      <c r="BO217" s="60"/>
      <c r="BP217" s="60"/>
      <c r="BQ217" s="60"/>
      <c r="BR217" s="60"/>
      <c r="BS217" s="60"/>
      <c r="BT217" s="60"/>
      <c r="BU217" s="60"/>
      <c r="BV217" s="60"/>
      <c r="BW217" s="60"/>
      <c r="BX217" s="60"/>
    </row>
    <row r="218" spans="1:76">
      <c r="A218" s="21" t="s">
        <v>41</v>
      </c>
      <c r="B218" s="26">
        <f>IF(correlations!B251&lt;&gt;0,'Modified Weights'!B$6,0)</f>
        <v>0.48053660218278615</v>
      </c>
      <c r="C218" s="26">
        <f>IF(correlations!C251&lt;&gt;0,'Modified Weights'!C$6,0)</f>
        <v>0.41443820151070604</v>
      </c>
      <c r="D218" s="26">
        <f>IF(correlations!D251&lt;&gt;0,'Modified Weights'!D$6,0)</f>
        <v>0</v>
      </c>
      <c r="E218" s="26">
        <f>IF(correlations!E251&lt;&gt;0,'Modified Weights'!E$6,0)</f>
        <v>0</v>
      </c>
      <c r="F218" s="26">
        <f>IF(correlations!F251&lt;&gt;0,'Modified Weights'!F$6,0)</f>
        <v>0</v>
      </c>
      <c r="G218" s="26">
        <f>IF(correlations!G251&lt;&gt;0,'Modified Weights'!G$6,0)</f>
        <v>0.39943642888722536</v>
      </c>
      <c r="H218" s="26">
        <f>IF(correlations!H251&lt;&gt;0,'Modified Weights'!H$6,0)</f>
        <v>0.2271298649307886</v>
      </c>
      <c r="I218" s="26">
        <f>IF(correlations!I251&lt;&gt;0,'Modified Weights'!I$6,0)</f>
        <v>0</v>
      </c>
      <c r="J218" s="26">
        <f>IF(correlations!J251&lt;&gt;0,'Modified Weights'!J$6,0)</f>
        <v>0.36756756756756787</v>
      </c>
      <c r="K218" s="26">
        <f>IF(correlations!K251&lt;&gt;0,'Modified Weights'!K$6,0)</f>
        <v>0.25252866387786765</v>
      </c>
      <c r="L218" s="26">
        <f>IF(correlations!L251&lt;&gt;0,'Modified Weights'!L$6,0)</f>
        <v>0.2685953793136418</v>
      </c>
      <c r="M218" s="26">
        <f>IF(correlations!M251&lt;&gt;0,'Modified Weights'!M$6,0)</f>
        <v>0.25252866387786765</v>
      </c>
      <c r="N218" s="26">
        <f>IF(correlations!N251&lt;&gt;0,'Modified Weights'!N$6,0)</f>
        <v>0.26126836282372301</v>
      </c>
      <c r="O218" s="26">
        <f>IF(correlations!O251&lt;&gt;0,'Modified Weights'!O$6,0)</f>
        <v>0</v>
      </c>
      <c r="P218" s="26">
        <f>IF(correlations!P251&lt;&gt;0,'Modified Weights'!P$6,0)</f>
        <v>0.28039233696684568</v>
      </c>
      <c r="Q218" s="26">
        <f>IF(correlations!Q251&lt;&gt;0,'Modified Weights'!Q$6,0)</f>
        <v>0.42322462884387124</v>
      </c>
      <c r="R218" s="26">
        <f>IF(correlations!R251&lt;&gt;0,'Modified Weights'!R$6,0)</f>
        <v>0</v>
      </c>
      <c r="S218" s="26">
        <f>IF(correlations!S251&lt;&gt;0,'Modified Weights'!S$6,0)</f>
        <v>0.37267558897264119</v>
      </c>
      <c r="T218" s="26">
        <f>IF(correlations!T251&lt;&gt;0,'Modified Weights'!T$6,0)</f>
        <v>0</v>
      </c>
      <c r="U218" s="26">
        <f>IF(correlations!U251&lt;&gt;0,'Modified Weights'!U$6,0)</f>
        <v>0</v>
      </c>
      <c r="V218" s="26">
        <f>IF(correlations!V251&lt;&gt;0,'Modified Weights'!V$6,0)</f>
        <v>0.14601110225769576</v>
      </c>
      <c r="W218" s="26">
        <f>IF(correlations!W251&lt;&gt;0,'Modified Weights'!W$6,0)</f>
        <v>0.26252037536330569</v>
      </c>
      <c r="X218" s="26">
        <f>IF(correlations!X251&lt;&gt;0,'Modified Weights'!X$6,0)</f>
        <v>0.45527378286540937</v>
      </c>
      <c r="Y218" s="26">
        <f>IF(correlations!Y251&lt;&gt;0,'Modified Weights'!Y$6,0)</f>
        <v>0</v>
      </c>
      <c r="Z218" s="26">
        <f>IF(correlations!Z251&lt;&gt;0,'Modified Weights'!Z$6,0)</f>
        <v>0</v>
      </c>
      <c r="AA218" s="26"/>
      <c r="AB218" s="60">
        <f t="shared" ca="1" si="115"/>
        <v>0.50137256352600656</v>
      </c>
      <c r="AC218" s="60">
        <f t="shared" ca="1" si="126"/>
        <v>0.43824045652174853</v>
      </c>
      <c r="AD218" s="60">
        <f t="shared" ca="1" si="127"/>
        <v>0.4935103095232401</v>
      </c>
      <c r="AE218" s="60">
        <f t="shared" ca="1" si="128"/>
        <v>0.46894187303190249</v>
      </c>
      <c r="AF218" s="60">
        <f t="shared" ca="1" si="129"/>
        <v>0.4578374174799078</v>
      </c>
      <c r="AG218" s="60">
        <f t="shared" ca="1" si="130"/>
        <v>0.4494354418136684</v>
      </c>
      <c r="AH218" s="60">
        <f t="shared" ca="1" si="131"/>
        <v>0.32099350522703762</v>
      </c>
      <c r="AI218" s="60">
        <f t="shared" ca="1" si="132"/>
        <v>0.29373274916573039</v>
      </c>
      <c r="AJ218" s="60">
        <f t="shared" ca="1" si="133"/>
        <v>0.39761685256304785</v>
      </c>
      <c r="AK218" s="60">
        <f t="shared" ca="1" si="134"/>
        <v>0.26032806966456379</v>
      </c>
      <c r="AL218" s="60">
        <f t="shared" ca="1" si="135"/>
        <v>0.27569656748411109</v>
      </c>
      <c r="AM218" s="60">
        <f t="shared" ca="1" si="136"/>
        <v>0.26578523313842678</v>
      </c>
      <c r="AN218" s="60">
        <f t="shared" ca="1" si="137"/>
        <v>0.2553258968098881</v>
      </c>
      <c r="AO218" s="60">
        <f t="shared" ca="1" si="138"/>
        <v>0.56138134900919179</v>
      </c>
      <c r="AP218" s="60">
        <f t="shared" ca="1" si="139"/>
        <v>0.3239489303442315</v>
      </c>
      <c r="AQ218" s="60">
        <f t="shared" ca="1" si="140"/>
        <v>0.43323241916537053</v>
      </c>
      <c r="AR218" s="60">
        <f t="shared" ca="1" si="117"/>
        <v>0.46312295276589555</v>
      </c>
      <c r="AS218" s="60">
        <f t="shared" ca="1" si="118"/>
        <v>0.43279470444314172</v>
      </c>
      <c r="AT218" s="60">
        <f t="shared" ca="1" si="119"/>
        <v>0.41593180164149718</v>
      </c>
      <c r="AU218" s="60">
        <f t="shared" ca="1" si="120"/>
        <v>0.39888833059839834</v>
      </c>
      <c r="AV218" s="60">
        <f t="shared" ca="1" si="121"/>
        <v>0.18687032700690312</v>
      </c>
      <c r="AW218" s="60">
        <f t="shared" ca="1" si="122"/>
        <v>0.34615986550010625</v>
      </c>
      <c r="AX218" s="60">
        <f t="shared" ca="1" si="123"/>
        <v>0.55532720488777965</v>
      </c>
      <c r="AY218" s="60">
        <f t="shared" ca="1" si="124"/>
        <v>0.5605735623609811</v>
      </c>
      <c r="AZ218" s="60">
        <f t="shared" ca="1" si="125"/>
        <v>0.37128010247960486</v>
      </c>
      <c r="BA218" s="60"/>
      <c r="BB218" s="60"/>
      <c r="BC218" s="60"/>
      <c r="BD218" s="60"/>
      <c r="BE218" s="60"/>
      <c r="BF218" s="60"/>
      <c r="BG218" s="60"/>
      <c r="BH218" s="60"/>
      <c r="BI218" s="60"/>
      <c r="BJ218" s="60"/>
      <c r="BK218" s="60"/>
      <c r="BL218" s="60"/>
      <c r="BM218" s="60"/>
      <c r="BN218" s="60"/>
      <c r="BO218" s="60"/>
      <c r="BP218" s="60"/>
      <c r="BQ218" s="60"/>
      <c r="BR218" s="60"/>
      <c r="BS218" s="60"/>
      <c r="BT218" s="60"/>
      <c r="BU218" s="60"/>
      <c r="BV218" s="60"/>
      <c r="BW218" s="60"/>
      <c r="BX218" s="60"/>
    </row>
    <row r="219" spans="1:76">
      <c r="A219" s="1" t="str">
        <f t="shared" ref="A219:A222" si="142">A218</f>
        <v>550: Fight Club (1999)</v>
      </c>
      <c r="B219" s="26">
        <f>IF(correlations!B252&lt;&gt;0,'Modified Weights'!B$7,0)</f>
        <v>0.46460996868120108</v>
      </c>
      <c r="C219" s="26">
        <f>IF(correlations!C252&lt;&gt;0,'Modified Weights'!C$7,0)</f>
        <v>0.41167618541813644</v>
      </c>
      <c r="D219" s="26">
        <f>IF(correlations!D252&lt;&gt;0,'Modified Weights'!D$7,0)</f>
        <v>0.36756756756756787</v>
      </c>
      <c r="E219" s="26">
        <f>IF(correlations!E252&lt;&gt;0,'Modified Weights'!E$7,0)</f>
        <v>0</v>
      </c>
      <c r="F219" s="26">
        <f>IF(correlations!F252&lt;&gt;0,'Modified Weights'!F$7,0)</f>
        <v>0</v>
      </c>
      <c r="G219" s="26">
        <f>IF(correlations!G252&lt;&gt;0,'Modified Weights'!G$7,0)</f>
        <v>0</v>
      </c>
      <c r="H219" s="26">
        <f>IF(correlations!H252&lt;&gt;0,'Modified Weights'!H$7,0)</f>
        <v>0.19365960183726966</v>
      </c>
      <c r="I219" s="26">
        <f>IF(correlations!I252&lt;&gt;0,'Modified Weights'!I$7,0)</f>
        <v>0.21476007349626267</v>
      </c>
      <c r="J219" s="26">
        <f>IF(correlations!J252&lt;&gt;0,'Modified Weights'!J$7,0)</f>
        <v>0.36005629545020651</v>
      </c>
      <c r="K219" s="26">
        <f>IF(correlations!K252&lt;&gt;0,'Modified Weights'!K$7,0)</f>
        <v>0.21087949693739588</v>
      </c>
      <c r="L219" s="26">
        <f>IF(correlations!L252&lt;&gt;0,'Modified Weights'!L$7,0)</f>
        <v>0.24328325135114928</v>
      </c>
      <c r="M219" s="26">
        <f>IF(correlations!M252&lt;&gt;0,'Modified Weights'!M$7,0)</f>
        <v>0</v>
      </c>
      <c r="N219" s="26">
        <f>IF(correlations!N252&lt;&gt;0,'Modified Weights'!N$7,0)</f>
        <v>0.18121021790485745</v>
      </c>
      <c r="O219" s="26">
        <f>IF(correlations!O252&lt;&gt;0,'Modified Weights'!O$7,0)</f>
        <v>0.47549485227568483</v>
      </c>
      <c r="P219" s="26">
        <f>IF(correlations!P252&lt;&gt;0,'Modified Weights'!P$7,0)</f>
        <v>0</v>
      </c>
      <c r="Q219" s="26">
        <f>IF(correlations!Q252&lt;&gt;0,'Modified Weights'!Q$7,0)</f>
        <v>0.37322578372742299</v>
      </c>
      <c r="R219" s="26">
        <f>IF(correlations!R252&lt;&gt;0,'Modified Weights'!R$7,0)</f>
        <v>0</v>
      </c>
      <c r="S219" s="26">
        <f>IF(correlations!S252&lt;&gt;0,'Modified Weights'!S$7,0)</f>
        <v>0</v>
      </c>
      <c r="T219" s="26">
        <f>IF(correlations!T252&lt;&gt;0,'Modified Weights'!T$7,0)</f>
        <v>0.40380887559327872</v>
      </c>
      <c r="U219" s="26">
        <f>IF(correlations!U252&lt;&gt;0,'Modified Weights'!U$7,0)</f>
        <v>0.28039233696684568</v>
      </c>
      <c r="V219" s="26">
        <f>IF(correlations!V252&lt;&gt;0,'Modified Weights'!V$7,0)</f>
        <v>0.14367186460137429</v>
      </c>
      <c r="W219" s="26">
        <f>IF(correlations!W252&lt;&gt;0,'Modified Weights'!W$7,0)</f>
        <v>0.24072770522228643</v>
      </c>
      <c r="X219" s="26">
        <f>IF(correlations!X252&lt;&gt;0,'Modified Weights'!X$7,0)</f>
        <v>0</v>
      </c>
      <c r="Y219" s="26">
        <f>IF(correlations!Y252&lt;&gt;0,'Modified Weights'!Y$7,0)</f>
        <v>0</v>
      </c>
      <c r="Z219" s="26">
        <f>IF(correlations!Z252&lt;&gt;0,'Modified Weights'!Z$7,0)</f>
        <v>0.27967705678590876</v>
      </c>
      <c r="AA219" s="26"/>
      <c r="AB219" s="60">
        <f t="shared" ca="1" si="115"/>
        <v>0.50137256352600656</v>
      </c>
      <c r="AC219" s="60">
        <f t="shared" ca="1" si="126"/>
        <v>0.43824045652174853</v>
      </c>
      <c r="AD219" s="60">
        <f t="shared" ca="1" si="127"/>
        <v>0.4935103095232401</v>
      </c>
      <c r="AE219" s="60">
        <f t="shared" ca="1" si="128"/>
        <v>0.46894187303190249</v>
      </c>
      <c r="AF219" s="60">
        <f t="shared" ca="1" si="129"/>
        <v>0.4578374174799078</v>
      </c>
      <c r="AG219" s="60">
        <f t="shared" ca="1" si="130"/>
        <v>0.4494354418136684</v>
      </c>
      <c r="AH219" s="60">
        <f t="shared" ca="1" si="131"/>
        <v>0.32099350522703762</v>
      </c>
      <c r="AI219" s="60">
        <f t="shared" ca="1" si="132"/>
        <v>0.29373274916573039</v>
      </c>
      <c r="AJ219" s="60">
        <f t="shared" ca="1" si="133"/>
        <v>0.39761685256304785</v>
      </c>
      <c r="AK219" s="60">
        <f t="shared" ca="1" si="134"/>
        <v>0.26032806966456379</v>
      </c>
      <c r="AL219" s="60">
        <f t="shared" ca="1" si="135"/>
        <v>0.27569656748411109</v>
      </c>
      <c r="AM219" s="60">
        <f t="shared" ca="1" si="136"/>
        <v>0.26578523313842678</v>
      </c>
      <c r="AN219" s="60">
        <f t="shared" ca="1" si="137"/>
        <v>0.2553258968098881</v>
      </c>
      <c r="AO219" s="60">
        <f t="shared" ca="1" si="138"/>
        <v>0.56138134900919179</v>
      </c>
      <c r="AP219" s="60">
        <f t="shared" ca="1" si="139"/>
        <v>0.3239489303442315</v>
      </c>
      <c r="AQ219" s="60">
        <f t="shared" ca="1" si="140"/>
        <v>0.43323241916537053</v>
      </c>
      <c r="AR219" s="60">
        <f t="shared" ca="1" si="117"/>
        <v>0.46312295276589555</v>
      </c>
      <c r="AS219" s="60">
        <f t="shared" ca="1" si="118"/>
        <v>0.43279470444314172</v>
      </c>
      <c r="AT219" s="60">
        <f t="shared" ca="1" si="119"/>
        <v>0.41593180164149718</v>
      </c>
      <c r="AU219" s="60">
        <f t="shared" ca="1" si="120"/>
        <v>0.39888833059839834</v>
      </c>
      <c r="AV219" s="60">
        <f t="shared" ca="1" si="121"/>
        <v>0.18687032700690312</v>
      </c>
      <c r="AW219" s="60">
        <f t="shared" ca="1" si="122"/>
        <v>0.34615986550010625</v>
      </c>
      <c r="AX219" s="60">
        <f t="shared" ca="1" si="123"/>
        <v>0.55532720488777965</v>
      </c>
      <c r="AY219" s="60">
        <f t="shared" ca="1" si="124"/>
        <v>0.5605735623609811</v>
      </c>
      <c r="AZ219" s="60">
        <f t="shared" ca="1" si="125"/>
        <v>0.37128010247960486</v>
      </c>
      <c r="BA219" s="60"/>
      <c r="BB219" s="60"/>
      <c r="BC219" s="60"/>
      <c r="BD219" s="60"/>
      <c r="BE219" s="60"/>
      <c r="BF219" s="60"/>
      <c r="BG219" s="60"/>
      <c r="BH219" s="60"/>
      <c r="BI219" s="60"/>
      <c r="BJ219" s="60"/>
      <c r="BK219" s="60"/>
      <c r="BL219" s="60"/>
      <c r="BM219" s="60"/>
      <c r="BN219" s="60"/>
      <c r="BO219" s="60"/>
      <c r="BP219" s="60"/>
      <c r="BQ219" s="60"/>
      <c r="BR219" s="60"/>
      <c r="BS219" s="60"/>
      <c r="BT219" s="60"/>
      <c r="BU219" s="60"/>
      <c r="BV219" s="60"/>
      <c r="BW219" s="60"/>
      <c r="BX219" s="60"/>
    </row>
    <row r="220" spans="1:76">
      <c r="A220" s="1" t="str">
        <f t="shared" si="142"/>
        <v>550: Fight Club (1999)</v>
      </c>
      <c r="B220" s="26">
        <f>IF(correlations!B253&lt;&gt;0,'Modified Weights'!B$3,0)</f>
        <v>0.55108883721563151</v>
      </c>
      <c r="C220" s="26">
        <f>IF(correlations!C253&lt;&gt;0,'Modified Weights'!C$3,0)</f>
        <v>0</v>
      </c>
      <c r="D220" s="26">
        <f>IF(correlations!D253&lt;&gt;0,'Modified Weights'!D$3,0)</f>
        <v>0.66716825348801723</v>
      </c>
      <c r="E220" s="26">
        <f>IF(correlations!E253&lt;&gt;0,'Modified Weights'!E$3,0)</f>
        <v>0</v>
      </c>
      <c r="F220" s="26">
        <f>IF(correlations!F253&lt;&gt;0,'Modified Weights'!F$3,0)</f>
        <v>0.47668328054517961</v>
      </c>
      <c r="G220" s="26">
        <f>IF(correlations!G253&lt;&gt;0,'Modified Weights'!G$3,0)</f>
        <v>0</v>
      </c>
      <c r="H220" s="26">
        <f>IF(correlations!H253&lt;&gt;0,'Modified Weights'!H$3,0)</f>
        <v>0.46291004988627577</v>
      </c>
      <c r="I220" s="26">
        <f>IF(correlations!I253&lt;&gt;0,'Modified Weights'!I$3,0)</f>
        <v>0.38334847991865839</v>
      </c>
      <c r="J220" s="26">
        <f>IF(correlations!J253&lt;&gt;0,'Modified Weights'!J$3,0)</f>
        <v>0.47571090136593314</v>
      </c>
      <c r="K220" s="26">
        <f>IF(correlations!K253&lt;&gt;0,'Modified Weights'!K$3,0)</f>
        <v>0.31571202585390812</v>
      </c>
      <c r="L220" s="26">
        <f>IF(correlations!L253&lt;&gt;0,'Modified Weights'!L$3,0)</f>
        <v>0.31257295249758305</v>
      </c>
      <c r="M220" s="26">
        <f>IF(correlations!M253&lt;&gt;0,'Modified Weights'!M$3,0)</f>
        <v>0</v>
      </c>
      <c r="N220" s="26">
        <f>IF(correlations!N253&lt;&gt;0,'Modified Weights'!N$3,0)</f>
        <v>0.32349910970108381</v>
      </c>
      <c r="O220" s="26">
        <f>IF(correlations!O253&lt;&gt;0,'Modified Weights'!O$3,0)</f>
        <v>0.66851595362183669</v>
      </c>
      <c r="P220" s="26">
        <f>IF(correlations!P253&lt;&gt;0,'Modified Weights'!P$3,0)</f>
        <v>0.41443820151070604</v>
      </c>
      <c r="Q220" s="26">
        <f>IF(correlations!Q253&lt;&gt;0,'Modified Weights'!Q$3,0)</f>
        <v>0.50324684492481753</v>
      </c>
      <c r="R220" s="26">
        <f>IF(correlations!R253&lt;&gt;0,'Modified Weights'!R$3,0)</f>
        <v>0</v>
      </c>
      <c r="S220" s="26">
        <f>IF(correlations!S253&lt;&gt;0,'Modified Weights'!S$3,0)</f>
        <v>0.47668328054517961</v>
      </c>
      <c r="T220" s="26">
        <f>IF(correlations!T253&lt;&gt;0,'Modified Weights'!T$3,0)</f>
        <v>0</v>
      </c>
      <c r="U220" s="26">
        <f>IF(correlations!U253&lt;&gt;0,'Modified Weights'!U$3,0)</f>
        <v>0.47236055541883315</v>
      </c>
      <c r="V220" s="26">
        <f>IF(correlations!V253&lt;&gt;0,'Modified Weights'!V$3,0)</f>
        <v>0.27092801416163931</v>
      </c>
      <c r="W220" s="26">
        <f>IF(correlations!W253&lt;&gt;0,'Modified Weights'!W$3,0)</f>
        <v>0.50324684492481753</v>
      </c>
      <c r="X220" s="26">
        <f>IF(correlations!X253&lt;&gt;0,'Modified Weights'!X$3,0)</f>
        <v>0.66851595362183669</v>
      </c>
      <c r="Y220" s="26">
        <f>IF(correlations!Y253&lt;&gt;0,'Modified Weights'!Y$3,0)</f>
        <v>0.66716825348801723</v>
      </c>
      <c r="Z220" s="26">
        <f>IF(correlations!Z253&lt;&gt;0,'Modified Weights'!Z$3,0)</f>
        <v>0.43552033876932245</v>
      </c>
      <c r="AA220" s="26"/>
      <c r="AB220" s="60">
        <f t="shared" ca="1" si="115"/>
        <v>0.50137256352600656</v>
      </c>
      <c r="AC220" s="60">
        <f t="shared" ca="1" si="126"/>
        <v>0.43824045652174853</v>
      </c>
      <c r="AD220" s="60">
        <f t="shared" ca="1" si="127"/>
        <v>0.4935103095232401</v>
      </c>
      <c r="AE220" s="60">
        <f t="shared" ca="1" si="128"/>
        <v>0.46894187303190249</v>
      </c>
      <c r="AF220" s="60">
        <f t="shared" ca="1" si="129"/>
        <v>0.4578374174799078</v>
      </c>
      <c r="AG220" s="60">
        <f t="shared" ca="1" si="130"/>
        <v>0.4494354418136684</v>
      </c>
      <c r="AH220" s="60">
        <f t="shared" ca="1" si="131"/>
        <v>0.32099350522703762</v>
      </c>
      <c r="AI220" s="60">
        <f t="shared" ca="1" si="132"/>
        <v>0.29373274916573039</v>
      </c>
      <c r="AJ220" s="60">
        <f t="shared" ca="1" si="133"/>
        <v>0.39761685256304785</v>
      </c>
      <c r="AK220" s="60">
        <f t="shared" ca="1" si="134"/>
        <v>0.26032806966456379</v>
      </c>
      <c r="AL220" s="60">
        <f t="shared" ca="1" si="135"/>
        <v>0.27569656748411109</v>
      </c>
      <c r="AM220" s="60">
        <f t="shared" ca="1" si="136"/>
        <v>0.26578523313842678</v>
      </c>
      <c r="AN220" s="60">
        <f t="shared" ca="1" si="137"/>
        <v>0.2553258968098881</v>
      </c>
      <c r="AO220" s="60">
        <f t="shared" ca="1" si="138"/>
        <v>0.56138134900919179</v>
      </c>
      <c r="AP220" s="60">
        <f t="shared" ca="1" si="139"/>
        <v>0.3239489303442315</v>
      </c>
      <c r="AQ220" s="60">
        <f t="shared" ca="1" si="140"/>
        <v>0.43323241916537053</v>
      </c>
      <c r="AR220" s="60">
        <f t="shared" ca="1" si="117"/>
        <v>0.46312295276589555</v>
      </c>
      <c r="AS220" s="60">
        <f t="shared" ca="1" si="118"/>
        <v>0.43279470444314172</v>
      </c>
      <c r="AT220" s="60">
        <f t="shared" ca="1" si="119"/>
        <v>0.41593180164149718</v>
      </c>
      <c r="AU220" s="60">
        <f t="shared" ca="1" si="120"/>
        <v>0.39888833059839834</v>
      </c>
      <c r="AV220" s="60">
        <f t="shared" ca="1" si="121"/>
        <v>0.18687032700690312</v>
      </c>
      <c r="AW220" s="60">
        <f t="shared" ca="1" si="122"/>
        <v>0.34615986550010625</v>
      </c>
      <c r="AX220" s="60">
        <f t="shared" ca="1" si="123"/>
        <v>0.55532720488777965</v>
      </c>
      <c r="AY220" s="60">
        <f t="shared" ca="1" si="124"/>
        <v>0.5605735623609811</v>
      </c>
      <c r="AZ220" s="60">
        <f t="shared" ca="1" si="125"/>
        <v>0.37128010247960486</v>
      </c>
      <c r="BA220" s="60"/>
      <c r="BB220" s="60"/>
      <c r="BC220" s="60"/>
      <c r="BD220" s="60"/>
      <c r="BE220" s="60"/>
      <c r="BF220" s="60"/>
      <c r="BG220" s="60"/>
      <c r="BH220" s="60"/>
      <c r="BI220" s="60"/>
      <c r="BJ220" s="60"/>
      <c r="BK220" s="60"/>
      <c r="BL220" s="60"/>
      <c r="BM220" s="60"/>
      <c r="BN220" s="60"/>
      <c r="BO220" s="60"/>
      <c r="BP220" s="60"/>
      <c r="BQ220" s="60"/>
      <c r="BR220" s="60"/>
      <c r="BS220" s="60"/>
      <c r="BT220" s="60"/>
      <c r="BU220" s="60"/>
      <c r="BV220" s="60"/>
      <c r="BW220" s="60"/>
      <c r="BX220" s="60"/>
    </row>
    <row r="221" spans="1:76">
      <c r="A221" s="1" t="str">
        <f t="shared" si="142"/>
        <v>550: Fight Club (1999)</v>
      </c>
      <c r="B221" s="26">
        <f>IF(correlations!B254&lt;&gt;0,'Modified Weights'!B$4,0)</f>
        <v>0.51761980439715483</v>
      </c>
      <c r="C221" s="26">
        <f>IF(correlations!C254&lt;&gt;0,'Modified Weights'!C$4,0)</f>
        <v>0.48860698263640312</v>
      </c>
      <c r="D221" s="26">
        <f>IF(correlations!D254&lt;&gt;0,'Modified Weights'!D$4,0)</f>
        <v>0.47097212266638172</v>
      </c>
      <c r="E221" s="26">
        <f>IF(correlations!E254&lt;&gt;0,'Modified Weights'!E$4,0)</f>
        <v>0.47497369617752921</v>
      </c>
      <c r="F221" s="26">
        <f>IF(correlations!F254&lt;&gt;0,'Modified Weights'!F$4,0)</f>
        <v>0</v>
      </c>
      <c r="G221" s="26">
        <f>IF(correlations!G254&lt;&gt;0,'Modified Weights'!G$4,0)</f>
        <v>0.48053660218278615</v>
      </c>
      <c r="H221" s="26">
        <f>IF(correlations!H254&lt;&gt;0,'Modified Weights'!H$4,0)</f>
        <v>0.40027450425381639</v>
      </c>
      <c r="I221" s="26">
        <f>IF(correlations!I254&lt;&gt;0,'Modified Weights'!I$4,0)</f>
        <v>0.31257295249758305</v>
      </c>
      <c r="J221" s="26">
        <f>IF(correlations!J254&lt;&gt;0,'Modified Weights'!J$4,0)</f>
        <v>0</v>
      </c>
      <c r="K221" s="26">
        <f>IF(correlations!K254&lt;&gt;0,'Modified Weights'!K$4,0)</f>
        <v>0.26365446983714974</v>
      </c>
      <c r="L221" s="26">
        <f>IF(correlations!L254&lt;&gt;0,'Modified Weights'!L$4,0)</f>
        <v>0</v>
      </c>
      <c r="M221" s="26">
        <f>IF(correlations!M254&lt;&gt;0,'Modified Weights'!M$4,0)</f>
        <v>0.28040224837668803</v>
      </c>
      <c r="N221" s="26">
        <f>IF(correlations!N254&lt;&gt;0,'Modified Weights'!N$4,0)</f>
        <v>0</v>
      </c>
      <c r="O221" s="26">
        <f>IF(correlations!O254&lt;&gt;0,'Modified Weights'!O$4,0)</f>
        <v>0.56244873874488854</v>
      </c>
      <c r="P221" s="26">
        <f>IF(correlations!P254&lt;&gt;0,'Modified Weights'!P$4,0)</f>
        <v>0.30413903573293405</v>
      </c>
      <c r="Q221" s="26">
        <f>IF(correlations!Q254&lt;&gt;0,'Modified Weights'!Q$4,0)</f>
        <v>0</v>
      </c>
      <c r="R221" s="26">
        <f>IF(correlations!R254&lt;&gt;0,'Modified Weights'!R$4,0)</f>
        <v>0.47097212266638172</v>
      </c>
      <c r="S221" s="26">
        <f>IF(correlations!S254&lt;&gt;0,'Modified Weights'!S$4,0)</f>
        <v>0.44902524381160436</v>
      </c>
      <c r="T221" s="26">
        <f>IF(correlations!T254&lt;&gt;0,'Modified Weights'!T$4,0)</f>
        <v>0</v>
      </c>
      <c r="U221" s="26">
        <f>IF(correlations!U254&lt;&gt;0,'Modified Weights'!U$4,0)</f>
        <v>0.43899155441463594</v>
      </c>
      <c r="V221" s="26">
        <f>IF(correlations!V254&lt;&gt;0,'Modified Weights'!V$4,0)</f>
        <v>0</v>
      </c>
      <c r="W221" s="26">
        <f>IF(correlations!W254&lt;&gt;0,'Modified Weights'!W$4,0)</f>
        <v>0.40859237613621341</v>
      </c>
      <c r="X221" s="26">
        <f>IF(correlations!X254&lt;&gt;0,'Modified Weights'!X$4,0)</f>
        <v>0.54219187817609293</v>
      </c>
      <c r="Y221" s="26">
        <f>IF(correlations!Y254&lt;&gt;0,'Modified Weights'!Y$4,0)</f>
        <v>0.54219187817609293</v>
      </c>
      <c r="Z221" s="26">
        <f>IF(correlations!Z254&lt;&gt;0,'Modified Weights'!Z$4,0)</f>
        <v>0.39006674934025765</v>
      </c>
      <c r="AA221" s="26"/>
      <c r="AB221" s="60">
        <f t="shared" ca="1" si="115"/>
        <v>0.50137256352600656</v>
      </c>
      <c r="AC221" s="60">
        <f t="shared" ca="1" si="126"/>
        <v>0.43824045652174853</v>
      </c>
      <c r="AD221" s="60">
        <f t="shared" ca="1" si="127"/>
        <v>0.4935103095232401</v>
      </c>
      <c r="AE221" s="60">
        <f t="shared" ca="1" si="128"/>
        <v>0.46894187303190249</v>
      </c>
      <c r="AF221" s="60">
        <f t="shared" ca="1" si="129"/>
        <v>0.4578374174799078</v>
      </c>
      <c r="AG221" s="60">
        <f t="shared" ca="1" si="130"/>
        <v>0.4494354418136684</v>
      </c>
      <c r="AH221" s="60">
        <f t="shared" ca="1" si="131"/>
        <v>0.32099350522703762</v>
      </c>
      <c r="AI221" s="60">
        <f t="shared" ca="1" si="132"/>
        <v>0.29373274916573039</v>
      </c>
      <c r="AJ221" s="60">
        <f t="shared" ca="1" si="133"/>
        <v>0.39761685256304785</v>
      </c>
      <c r="AK221" s="60">
        <f t="shared" ca="1" si="134"/>
        <v>0.26032806966456379</v>
      </c>
      <c r="AL221" s="60">
        <f t="shared" ca="1" si="135"/>
        <v>0.27569656748411109</v>
      </c>
      <c r="AM221" s="60">
        <f t="shared" ca="1" si="136"/>
        <v>0.26578523313842678</v>
      </c>
      <c r="AN221" s="60">
        <f t="shared" ca="1" si="137"/>
        <v>0.2553258968098881</v>
      </c>
      <c r="AO221" s="60">
        <f t="shared" ca="1" si="138"/>
        <v>0.56138134900919179</v>
      </c>
      <c r="AP221" s="60">
        <f t="shared" ca="1" si="139"/>
        <v>0.3239489303442315</v>
      </c>
      <c r="AQ221" s="60">
        <f t="shared" ca="1" si="140"/>
        <v>0.43323241916537053</v>
      </c>
      <c r="AR221" s="60">
        <f t="shared" ca="1" si="117"/>
        <v>0.46312295276589555</v>
      </c>
      <c r="AS221" s="60">
        <f t="shared" ca="1" si="118"/>
        <v>0.43279470444314172</v>
      </c>
      <c r="AT221" s="60">
        <f t="shared" ca="1" si="119"/>
        <v>0.41593180164149718</v>
      </c>
      <c r="AU221" s="60">
        <f t="shared" ca="1" si="120"/>
        <v>0.39888833059839834</v>
      </c>
      <c r="AV221" s="60">
        <f t="shared" ca="1" si="121"/>
        <v>0.18687032700690312</v>
      </c>
      <c r="AW221" s="60">
        <f t="shared" ca="1" si="122"/>
        <v>0.34615986550010625</v>
      </c>
      <c r="AX221" s="60">
        <f t="shared" ca="1" si="123"/>
        <v>0.55532720488777965</v>
      </c>
      <c r="AY221" s="60">
        <f t="shared" ca="1" si="124"/>
        <v>0.5605735623609811</v>
      </c>
      <c r="AZ221" s="60">
        <f t="shared" ca="1" si="125"/>
        <v>0.37128010247960486</v>
      </c>
      <c r="BA221" s="60"/>
      <c r="BB221" s="60"/>
      <c r="BC221" s="60"/>
      <c r="BD221" s="60"/>
      <c r="BE221" s="60"/>
      <c r="BF221" s="60"/>
      <c r="BG221" s="60"/>
      <c r="BH221" s="60"/>
      <c r="BI221" s="60"/>
      <c r="BJ221" s="60"/>
      <c r="BK221" s="60"/>
      <c r="BL221" s="60"/>
      <c r="BM221" s="60"/>
      <c r="BN221" s="60"/>
      <c r="BO221" s="60"/>
      <c r="BP221" s="60"/>
      <c r="BQ221" s="60"/>
      <c r="BR221" s="60"/>
      <c r="BS221" s="60"/>
      <c r="BT221" s="60"/>
      <c r="BU221" s="60"/>
      <c r="BV221" s="60"/>
      <c r="BW221" s="60"/>
      <c r="BX221" s="60"/>
    </row>
    <row r="222" spans="1:76">
      <c r="A222" s="1" t="str">
        <f t="shared" si="142"/>
        <v>550: Fight Club (1999)</v>
      </c>
      <c r="B222" s="26">
        <f>IF(correlations!B255&lt;&gt;0,'Modified Weights'!B$5,0)</f>
        <v>0.49300760515325925</v>
      </c>
      <c r="C222" s="26">
        <f>IF(correlations!C255&lt;&gt;0,'Modified Weights'!C$5,0)</f>
        <v>0</v>
      </c>
      <c r="D222" s="26">
        <f>IF(correlations!D255&lt;&gt;0,'Modified Weights'!D$5,0)</f>
        <v>0.46833329437099369</v>
      </c>
      <c r="E222" s="26">
        <f>IF(correlations!E255&lt;&gt;0,'Modified Weights'!E$5,0)</f>
        <v>0.46291004988627577</v>
      </c>
      <c r="F222" s="26">
        <f>IF(correlations!F255&lt;&gt;0,'Modified Weights'!F$5,0)</f>
        <v>0.43899155441463594</v>
      </c>
      <c r="G222" s="26">
        <f>IF(correlations!G255&lt;&gt;0,'Modified Weights'!G$5,0)</f>
        <v>0.46833329437099369</v>
      </c>
      <c r="H222" s="26">
        <f>IF(correlations!H255&lt;&gt;0,'Modified Weights'!H$5,0)</f>
        <v>0</v>
      </c>
      <c r="I222" s="26">
        <f>IF(correlations!I255&lt;&gt;0,'Modified Weights'!I$5,0)</f>
        <v>0.26424949075041737</v>
      </c>
      <c r="J222" s="26">
        <f>IF(correlations!J255&lt;&gt;0,'Modified Weights'!J$5,0)</f>
        <v>0.38713264586848378</v>
      </c>
      <c r="K222" s="26">
        <f>IF(correlations!K255&lt;&gt;0,'Modified Weights'!K$5,0)</f>
        <v>0.25886569181649749</v>
      </c>
      <c r="L222" s="26">
        <f>IF(correlations!L255&lt;&gt;0,'Modified Weights'!L$5,0)</f>
        <v>0.27833468677407003</v>
      </c>
      <c r="M222" s="26">
        <f>IF(correlations!M255&lt;&gt;0,'Modified Weights'!M$5,0)</f>
        <v>0.26442478716072465</v>
      </c>
      <c r="N222" s="26">
        <f>IF(correlations!N255&lt;&gt;0,'Modified Weights'!N$5,0)</f>
        <v>0</v>
      </c>
      <c r="O222" s="26">
        <f>IF(correlations!O255&lt;&gt;0,'Modified Weights'!O$5,0)</f>
        <v>0.53906585139435703</v>
      </c>
      <c r="P222" s="26">
        <f>IF(correlations!P255&lt;&gt;0,'Modified Weights'!P$5,0)</f>
        <v>0.29682614716644024</v>
      </c>
      <c r="Q222" s="26">
        <f>IF(correlations!Q255&lt;&gt;0,'Modified Weights'!Q$5,0)</f>
        <v>0</v>
      </c>
      <c r="R222" s="26">
        <f>IF(correlations!R255&lt;&gt;0,'Modified Weights'!R$5,0)</f>
        <v>0.45527378286540937</v>
      </c>
      <c r="S222" s="26">
        <f>IF(correlations!S255&lt;&gt;0,'Modified Weights'!S$5,0)</f>
        <v>0</v>
      </c>
      <c r="T222" s="26">
        <f>IF(correlations!T255&lt;&gt;0,'Modified Weights'!T$5,0)</f>
        <v>0.42805472768971564</v>
      </c>
      <c r="U222" s="26">
        <f>IF(correlations!U255&lt;&gt;0,'Modified Weights'!U$5,0)</f>
        <v>0.40380887559327872</v>
      </c>
      <c r="V222" s="26">
        <f>IF(correlations!V255&lt;&gt;0,'Modified Weights'!V$5,0)</f>
        <v>0</v>
      </c>
      <c r="W222" s="26">
        <f>IF(correlations!W255&lt;&gt;0,'Modified Weights'!W$5,0)</f>
        <v>0.31571202585390812</v>
      </c>
      <c r="X222" s="26">
        <f>IF(correlations!X255&lt;&gt;0,'Modified Weights'!X$5,0)</f>
        <v>0</v>
      </c>
      <c r="Y222" s="26">
        <f>IF(correlations!Y255&lt;&gt;0,'Modified Weights'!Y$5,0)</f>
        <v>0.47236055541883315</v>
      </c>
      <c r="Z222" s="26">
        <f>IF(correlations!Z255&lt;&gt;0,'Modified Weights'!Z$5,0)</f>
        <v>0.37985626502293046</v>
      </c>
      <c r="AA222" s="26"/>
      <c r="AB222" s="60">
        <f t="shared" ca="1" si="115"/>
        <v>0.50137256352600656</v>
      </c>
      <c r="AC222" s="60">
        <f t="shared" ca="1" si="126"/>
        <v>0.43824045652174853</v>
      </c>
      <c r="AD222" s="60">
        <f t="shared" ca="1" si="127"/>
        <v>0.4935103095232401</v>
      </c>
      <c r="AE222" s="60">
        <f t="shared" ca="1" si="128"/>
        <v>0.46894187303190249</v>
      </c>
      <c r="AF222" s="60">
        <f t="shared" ca="1" si="129"/>
        <v>0.4578374174799078</v>
      </c>
      <c r="AG222" s="60">
        <f t="shared" ca="1" si="130"/>
        <v>0.4494354418136684</v>
      </c>
      <c r="AH222" s="60">
        <f t="shared" ca="1" si="131"/>
        <v>0.32099350522703762</v>
      </c>
      <c r="AI222" s="60">
        <f t="shared" ca="1" si="132"/>
        <v>0.29373274916573039</v>
      </c>
      <c r="AJ222" s="60">
        <f t="shared" ca="1" si="133"/>
        <v>0.39761685256304785</v>
      </c>
      <c r="AK222" s="60">
        <f t="shared" ca="1" si="134"/>
        <v>0.26032806966456379</v>
      </c>
      <c r="AL222" s="60">
        <f t="shared" ca="1" si="135"/>
        <v>0.27569656748411109</v>
      </c>
      <c r="AM222" s="60">
        <f t="shared" ca="1" si="136"/>
        <v>0.26578523313842678</v>
      </c>
      <c r="AN222" s="60">
        <f t="shared" ca="1" si="137"/>
        <v>0.2553258968098881</v>
      </c>
      <c r="AO222" s="60">
        <f t="shared" ca="1" si="138"/>
        <v>0.56138134900919179</v>
      </c>
      <c r="AP222" s="60">
        <f t="shared" ca="1" si="139"/>
        <v>0.3239489303442315</v>
      </c>
      <c r="AQ222" s="60">
        <f t="shared" ca="1" si="140"/>
        <v>0.43323241916537053</v>
      </c>
      <c r="AR222" s="60">
        <f t="shared" ca="1" si="117"/>
        <v>0.46312295276589555</v>
      </c>
      <c r="AS222" s="60">
        <f t="shared" ca="1" si="118"/>
        <v>0.43279470444314172</v>
      </c>
      <c r="AT222" s="60">
        <f t="shared" ca="1" si="119"/>
        <v>0.41593180164149718</v>
      </c>
      <c r="AU222" s="60">
        <f t="shared" ca="1" si="120"/>
        <v>0.39888833059839834</v>
      </c>
      <c r="AV222" s="60">
        <f t="shared" ca="1" si="121"/>
        <v>0.18687032700690312</v>
      </c>
      <c r="AW222" s="60">
        <f t="shared" ca="1" si="122"/>
        <v>0.34615986550010625</v>
      </c>
      <c r="AX222" s="60">
        <f t="shared" ca="1" si="123"/>
        <v>0.55532720488777965</v>
      </c>
      <c r="AY222" s="60">
        <f t="shared" ca="1" si="124"/>
        <v>0.5605735623609811</v>
      </c>
      <c r="AZ222" s="60">
        <f t="shared" ca="1" si="125"/>
        <v>0.37128010247960486</v>
      </c>
      <c r="BA222" s="60"/>
      <c r="BB222" s="60"/>
      <c r="BC222" s="60"/>
      <c r="BD222" s="60"/>
      <c r="BE222" s="60"/>
      <c r="BF222" s="60"/>
      <c r="BG222" s="60"/>
      <c r="BH222" s="60"/>
      <c r="BI222" s="60"/>
      <c r="BJ222" s="60"/>
      <c r="BK222" s="60"/>
      <c r="BL222" s="60"/>
      <c r="BM222" s="60"/>
      <c r="BN222" s="60"/>
      <c r="BO222" s="60"/>
      <c r="BP222" s="60"/>
      <c r="BQ222" s="60"/>
      <c r="BR222" s="60"/>
      <c r="BS222" s="60"/>
      <c r="BT222" s="60"/>
      <c r="BU222" s="60"/>
      <c r="BV222" s="60"/>
      <c r="BW222" s="60"/>
      <c r="BX222" s="60"/>
    </row>
    <row r="223" spans="1:76">
      <c r="A223" s="21" t="s">
        <v>42</v>
      </c>
      <c r="B223" s="26">
        <f>IF(correlations!B256&lt;&gt;0,'Modified Weights'!B$6,0)</f>
        <v>0</v>
      </c>
      <c r="C223" s="26">
        <f>IF(correlations!C256&lt;&gt;0,'Modified Weights'!C$6,0)</f>
        <v>0.41443820151070604</v>
      </c>
      <c r="D223" s="26">
        <f>IF(correlations!D256&lt;&gt;0,'Modified Weights'!D$6,0)</f>
        <v>0</v>
      </c>
      <c r="E223" s="26">
        <f>IF(correlations!E256&lt;&gt;0,'Modified Weights'!E$6,0)</f>
        <v>0.28275572409412869</v>
      </c>
      <c r="F223" s="26">
        <f>IF(correlations!F256&lt;&gt;0,'Modified Weights'!F$6,0)</f>
        <v>0.40027450425381639</v>
      </c>
      <c r="G223" s="26">
        <f>IF(correlations!G256&lt;&gt;0,'Modified Weights'!G$6,0)</f>
        <v>0.39943642888722536</v>
      </c>
      <c r="H223" s="26">
        <f>IF(correlations!H256&lt;&gt;0,'Modified Weights'!H$6,0)</f>
        <v>0</v>
      </c>
      <c r="I223" s="26">
        <f>IF(correlations!I256&lt;&gt;0,'Modified Weights'!I$6,0)</f>
        <v>0.22921932957789437</v>
      </c>
      <c r="J223" s="26">
        <f>IF(correlations!J256&lt;&gt;0,'Modified Weights'!J$6,0)</f>
        <v>0.36756756756756787</v>
      </c>
      <c r="K223" s="26">
        <f>IF(correlations!K256&lt;&gt;0,'Modified Weights'!K$6,0)</f>
        <v>0</v>
      </c>
      <c r="L223" s="26">
        <f>IF(correlations!L256&lt;&gt;0,'Modified Weights'!L$6,0)</f>
        <v>0.2685953793136418</v>
      </c>
      <c r="M223" s="26">
        <f>IF(correlations!M256&lt;&gt;0,'Modified Weights'!M$6,0)</f>
        <v>0</v>
      </c>
      <c r="N223" s="26">
        <f>IF(correlations!N256&lt;&gt;0,'Modified Weights'!N$6,0)</f>
        <v>0.26126836282372301</v>
      </c>
      <c r="O223" s="26">
        <f>IF(correlations!O256&lt;&gt;0,'Modified Weights'!O$6,0)</f>
        <v>0.52599044278760332</v>
      </c>
      <c r="P223" s="26">
        <f>IF(correlations!P256&lt;&gt;0,'Modified Weights'!P$6,0)</f>
        <v>0.28039233696684568</v>
      </c>
      <c r="Q223" s="26">
        <f>IF(correlations!Q256&lt;&gt;0,'Modified Weights'!Q$6,0)</f>
        <v>0</v>
      </c>
      <c r="R223" s="26">
        <f>IF(correlations!R256&lt;&gt;0,'Modified Weights'!R$6,0)</f>
        <v>0.39943642888722536</v>
      </c>
      <c r="S223" s="26">
        <f>IF(correlations!S256&lt;&gt;0,'Modified Weights'!S$6,0)</f>
        <v>0.37267558897264119</v>
      </c>
      <c r="T223" s="26">
        <f>IF(correlations!T256&lt;&gt;0,'Modified Weights'!T$6,0)</f>
        <v>0.40704352695380308</v>
      </c>
      <c r="U223" s="26">
        <f>IF(correlations!U256&lt;&gt;0,'Modified Weights'!U$6,0)</f>
        <v>0</v>
      </c>
      <c r="V223" s="26">
        <f>IF(correlations!V256&lt;&gt;0,'Modified Weights'!V$6,0)</f>
        <v>0.14601110225769576</v>
      </c>
      <c r="W223" s="26">
        <f>IF(correlations!W256&lt;&gt;0,'Modified Weights'!W$6,0)</f>
        <v>0.26252037536330569</v>
      </c>
      <c r="X223" s="26">
        <f>IF(correlations!X256&lt;&gt;0,'Modified Weights'!X$6,0)</f>
        <v>0.45527378286540937</v>
      </c>
      <c r="Y223" s="26">
        <f>IF(correlations!Y256&lt;&gt;0,'Modified Weights'!Y$6,0)</f>
        <v>0</v>
      </c>
      <c r="Z223" s="26">
        <f>IF(correlations!Z256&lt;&gt;0,'Modified Weights'!Z$6,0)</f>
        <v>0.37426379831369133</v>
      </c>
      <c r="AA223" s="26"/>
      <c r="AB223" s="60">
        <f t="shared" ca="1" si="115"/>
        <v>0.52057208225534857</v>
      </c>
      <c r="AC223" s="60">
        <f t="shared" ca="1" si="126"/>
        <v>0.45988130698369795</v>
      </c>
      <c r="AD223" s="60">
        <f t="shared" ca="1" si="127"/>
        <v>0.4935103095232401</v>
      </c>
      <c r="AE223" s="60">
        <f t="shared" ca="1" si="128"/>
        <v>0.33912975462361056</v>
      </c>
      <c r="AF223" s="60">
        <f t="shared" ca="1" si="129"/>
        <v>0.43864977973787728</v>
      </c>
      <c r="AG223" s="60">
        <f t="shared" ca="1" si="130"/>
        <v>0.43385974282737227</v>
      </c>
      <c r="AH223" s="60">
        <f t="shared" ca="1" si="131"/>
        <v>0.29696705304554305</v>
      </c>
      <c r="AI223" s="60">
        <f t="shared" ca="1" si="132"/>
        <v>0.28497520887259964</v>
      </c>
      <c r="AJ223" s="60">
        <f t="shared" ca="1" si="133"/>
        <v>0.39761685256304785</v>
      </c>
      <c r="AK223" s="60">
        <f t="shared" ca="1" si="134"/>
        <v>0.27941072916918513</v>
      </c>
      <c r="AL223" s="60">
        <f t="shared" ca="1" si="135"/>
        <v>0.28556468566985593</v>
      </c>
      <c r="AM223" s="60">
        <f t="shared" ca="1" si="136"/>
        <v>0.31780647055787536</v>
      </c>
      <c r="AN223" s="60">
        <f t="shared" ca="1" si="137"/>
        <v>0.26902044519030549</v>
      </c>
      <c r="AO223" s="60">
        <f t="shared" ca="1" si="138"/>
        <v>0.55226677501987054</v>
      </c>
      <c r="AP223" s="60">
        <f t="shared" ca="1" si="139"/>
        <v>0.33298985807016196</v>
      </c>
      <c r="AQ223" s="60">
        <f t="shared" ca="1" si="140"/>
        <v>0.43823631432612026</v>
      </c>
      <c r="AR223" s="60">
        <f t="shared" ca="1" si="117"/>
        <v>0.45467248489306894</v>
      </c>
      <c r="AS223" s="60">
        <f t="shared" ca="1" si="118"/>
        <v>0.41625288237697539</v>
      </c>
      <c r="AT223" s="60">
        <f t="shared" ca="1" si="119"/>
        <v>0.44749899186310726</v>
      </c>
      <c r="AU223" s="60">
        <f t="shared" ca="1" si="120"/>
        <v>0.37439758899158676</v>
      </c>
      <c r="AV223" s="60">
        <f t="shared" ca="1" si="121"/>
        <v>0.14484148342953501</v>
      </c>
      <c r="AW223" s="60">
        <f t="shared" ca="1" si="122"/>
        <v>0.34615986550010625</v>
      </c>
      <c r="AX223" s="60">
        <f t="shared" ca="1" si="123"/>
        <v>0.49081311907301051</v>
      </c>
      <c r="AY223" s="60">
        <f t="shared" ca="1" si="124"/>
        <v>0.52623632898170369</v>
      </c>
      <c r="AZ223" s="60">
        <f t="shared" ca="1" si="125"/>
        <v>0.3718768416464221</v>
      </c>
      <c r="BA223" s="60"/>
      <c r="BB223" s="60"/>
      <c r="BC223" s="60"/>
      <c r="BD223" s="60"/>
      <c r="BE223" s="60"/>
      <c r="BF223" s="60"/>
      <c r="BG223" s="60"/>
      <c r="BH223" s="60"/>
      <c r="BI223" s="60"/>
      <c r="BJ223" s="60"/>
      <c r="BK223" s="60"/>
      <c r="BL223" s="60"/>
      <c r="BM223" s="60"/>
      <c r="BN223" s="60"/>
      <c r="BO223" s="60"/>
      <c r="BP223" s="60"/>
      <c r="BQ223" s="60"/>
      <c r="BR223" s="60"/>
      <c r="BS223" s="60"/>
      <c r="BT223" s="60"/>
      <c r="BU223" s="60"/>
      <c r="BV223" s="60"/>
      <c r="BW223" s="60"/>
      <c r="BX223" s="60"/>
    </row>
    <row r="224" spans="1:76">
      <c r="A224" s="1" t="str">
        <f t="shared" ref="A224:A227" si="143">A223</f>
        <v>557: Spider-Man (2002)</v>
      </c>
      <c r="B224" s="26">
        <f>IF(correlations!B257&lt;&gt;0,'Modified Weights'!B$7,0)</f>
        <v>0</v>
      </c>
      <c r="C224" s="26">
        <f>IF(correlations!C257&lt;&gt;0,'Modified Weights'!C$7,0)</f>
        <v>0.41167618541813644</v>
      </c>
      <c r="D224" s="26">
        <f>IF(correlations!D257&lt;&gt;0,'Modified Weights'!D$7,0)</f>
        <v>0.36756756756756787</v>
      </c>
      <c r="E224" s="26">
        <f>IF(correlations!E257&lt;&gt;0,'Modified Weights'!E$7,0)</f>
        <v>0.25965984359917371</v>
      </c>
      <c r="F224" s="26">
        <f>IF(correlations!F257&lt;&gt;0,'Modified Weights'!F$7,0)</f>
        <v>0</v>
      </c>
      <c r="G224" s="26">
        <f>IF(correlations!G257&lt;&gt;0,'Modified Weights'!G$7,0)</f>
        <v>0.38713264586848378</v>
      </c>
      <c r="H224" s="26">
        <f>IF(correlations!H257&lt;&gt;0,'Modified Weights'!H$7,0)</f>
        <v>0.19365960183726966</v>
      </c>
      <c r="I224" s="26">
        <f>IF(correlations!I257&lt;&gt;0,'Modified Weights'!I$7,0)</f>
        <v>0.21476007349626267</v>
      </c>
      <c r="J224" s="26">
        <f>IF(correlations!J257&lt;&gt;0,'Modified Weights'!J$7,0)</f>
        <v>0.36005629545020651</v>
      </c>
      <c r="K224" s="26">
        <f>IF(correlations!K257&lt;&gt;0,'Modified Weights'!K$7,0)</f>
        <v>0</v>
      </c>
      <c r="L224" s="26">
        <f>IF(correlations!L257&lt;&gt;0,'Modified Weights'!L$7,0)</f>
        <v>0</v>
      </c>
      <c r="M224" s="26">
        <f>IF(correlations!M257&lt;&gt;0,'Modified Weights'!M$7,0)</f>
        <v>0</v>
      </c>
      <c r="N224" s="26">
        <f>IF(correlations!N257&lt;&gt;0,'Modified Weights'!N$7,0)</f>
        <v>0.18121021790485745</v>
      </c>
      <c r="O224" s="26">
        <f>IF(correlations!O257&lt;&gt;0,'Modified Weights'!O$7,0)</f>
        <v>0.47549485227568483</v>
      </c>
      <c r="P224" s="26">
        <f>IF(correlations!P257&lt;&gt;0,'Modified Weights'!P$7,0)</f>
        <v>0</v>
      </c>
      <c r="Q224" s="26">
        <f>IF(correlations!Q257&lt;&gt;0,'Modified Weights'!Q$7,0)</f>
        <v>0.37322578372742299</v>
      </c>
      <c r="R224" s="26">
        <f>IF(correlations!R257&lt;&gt;0,'Modified Weights'!R$7,0)</f>
        <v>0</v>
      </c>
      <c r="S224" s="26">
        <f>IF(correlations!S257&lt;&gt;0,'Modified Weights'!S$7,0)</f>
        <v>0.36064387194709613</v>
      </c>
      <c r="T224" s="26">
        <f>IF(correlations!T257&lt;&gt;0,'Modified Weights'!T$7,0)</f>
        <v>0.40380887559327872</v>
      </c>
      <c r="U224" s="26">
        <f>IF(correlations!U257&lt;&gt;0,'Modified Weights'!U$7,0)</f>
        <v>0.28039233696684568</v>
      </c>
      <c r="V224" s="26">
        <f>IF(correlations!V257&lt;&gt;0,'Modified Weights'!V$7,0)</f>
        <v>0.14367186460137429</v>
      </c>
      <c r="W224" s="26">
        <f>IF(correlations!W257&lt;&gt;0,'Modified Weights'!W$7,0)</f>
        <v>0.24072770522228643</v>
      </c>
      <c r="X224" s="26">
        <f>IF(correlations!X257&lt;&gt;0,'Modified Weights'!X$7,0)</f>
        <v>0</v>
      </c>
      <c r="Y224" s="26">
        <f>IF(correlations!Y257&lt;&gt;0,'Modified Weights'!Y$7,0)</f>
        <v>0.42322462884387124</v>
      </c>
      <c r="Z224" s="26">
        <f>IF(correlations!Z257&lt;&gt;0,'Modified Weights'!Z$7,0)</f>
        <v>0.27967705678590876</v>
      </c>
      <c r="AA224" s="26"/>
      <c r="AB224" s="60">
        <f t="shared" ca="1" si="115"/>
        <v>0.52057208225534857</v>
      </c>
      <c r="AC224" s="60">
        <f t="shared" ca="1" si="126"/>
        <v>0.45988130698369795</v>
      </c>
      <c r="AD224" s="60">
        <f t="shared" ca="1" si="127"/>
        <v>0.4935103095232401</v>
      </c>
      <c r="AE224" s="60">
        <f t="shared" ca="1" si="128"/>
        <v>0.33912975462361056</v>
      </c>
      <c r="AF224" s="60">
        <f t="shared" ca="1" si="129"/>
        <v>0.43864977973787728</v>
      </c>
      <c r="AG224" s="60">
        <f t="shared" ca="1" si="130"/>
        <v>0.43385974282737227</v>
      </c>
      <c r="AH224" s="60">
        <f t="shared" ca="1" si="131"/>
        <v>0.29696705304554305</v>
      </c>
      <c r="AI224" s="60">
        <f t="shared" ca="1" si="132"/>
        <v>0.28497520887259964</v>
      </c>
      <c r="AJ224" s="60">
        <f t="shared" ca="1" si="133"/>
        <v>0.39761685256304785</v>
      </c>
      <c r="AK224" s="60">
        <f t="shared" ca="1" si="134"/>
        <v>0.27941072916918513</v>
      </c>
      <c r="AL224" s="60">
        <f t="shared" ca="1" si="135"/>
        <v>0.28556468566985593</v>
      </c>
      <c r="AM224" s="60">
        <f t="shared" ca="1" si="136"/>
        <v>0.31780647055787536</v>
      </c>
      <c r="AN224" s="60">
        <f t="shared" ca="1" si="137"/>
        <v>0.26902044519030549</v>
      </c>
      <c r="AO224" s="60">
        <f t="shared" ca="1" si="138"/>
        <v>0.55226677501987054</v>
      </c>
      <c r="AP224" s="60">
        <f t="shared" ca="1" si="139"/>
        <v>0.33298985807016196</v>
      </c>
      <c r="AQ224" s="60">
        <f t="shared" ca="1" si="140"/>
        <v>0.43823631432612026</v>
      </c>
      <c r="AR224" s="60">
        <f t="shared" ca="1" si="117"/>
        <v>0.45467248489306894</v>
      </c>
      <c r="AS224" s="60">
        <f t="shared" ca="1" si="118"/>
        <v>0.41625288237697539</v>
      </c>
      <c r="AT224" s="60">
        <f t="shared" ca="1" si="119"/>
        <v>0.44749899186310726</v>
      </c>
      <c r="AU224" s="60">
        <f t="shared" ca="1" si="120"/>
        <v>0.37439758899158676</v>
      </c>
      <c r="AV224" s="60">
        <f t="shared" ca="1" si="121"/>
        <v>0.14484148342953501</v>
      </c>
      <c r="AW224" s="60">
        <f t="shared" ca="1" si="122"/>
        <v>0.34615986550010625</v>
      </c>
      <c r="AX224" s="60">
        <f t="shared" ca="1" si="123"/>
        <v>0.49081311907301051</v>
      </c>
      <c r="AY224" s="60">
        <f t="shared" ca="1" si="124"/>
        <v>0.52623632898170369</v>
      </c>
      <c r="AZ224" s="60">
        <f t="shared" ca="1" si="125"/>
        <v>0.3718768416464221</v>
      </c>
      <c r="BA224" s="60"/>
      <c r="BB224" s="60"/>
      <c r="BC224" s="60"/>
      <c r="BD224" s="60"/>
      <c r="BE224" s="60"/>
      <c r="BF224" s="60"/>
      <c r="BG224" s="60"/>
      <c r="BH224" s="60"/>
      <c r="BI224" s="60"/>
      <c r="BJ224" s="60"/>
      <c r="BK224" s="60"/>
      <c r="BL224" s="60"/>
      <c r="BM224" s="60"/>
      <c r="BN224" s="60"/>
      <c r="BO224" s="60"/>
      <c r="BP224" s="60"/>
      <c r="BQ224" s="60"/>
      <c r="BR224" s="60"/>
      <c r="BS224" s="60"/>
      <c r="BT224" s="60"/>
      <c r="BU224" s="60"/>
      <c r="BV224" s="60"/>
      <c r="BW224" s="60"/>
      <c r="BX224" s="60"/>
    </row>
    <row r="225" spans="1:76">
      <c r="A225" s="1" t="str">
        <f t="shared" si="143"/>
        <v>557: Spider-Man (2002)</v>
      </c>
      <c r="B225" s="26">
        <f>IF(correlations!B258&lt;&gt;0,'Modified Weights'!B$3,0)</f>
        <v>0.55108883721563151</v>
      </c>
      <c r="C225" s="26">
        <f>IF(correlations!C258&lt;&gt;0,'Modified Weights'!C$3,0)</f>
        <v>0.56244873874488854</v>
      </c>
      <c r="D225" s="26">
        <f>IF(correlations!D258&lt;&gt;0,'Modified Weights'!D$3,0)</f>
        <v>0.66716825348801723</v>
      </c>
      <c r="E225" s="26">
        <f>IF(correlations!E258&lt;&gt;0,'Modified Weights'!E$3,0)</f>
        <v>0</v>
      </c>
      <c r="F225" s="26">
        <f>IF(correlations!F258&lt;&gt;0,'Modified Weights'!F$3,0)</f>
        <v>0.47668328054517961</v>
      </c>
      <c r="G225" s="26">
        <f>IF(correlations!G258&lt;&gt;0,'Modified Weights'!G$3,0)</f>
        <v>0</v>
      </c>
      <c r="H225" s="26">
        <f>IF(correlations!H258&lt;&gt;0,'Modified Weights'!H$3,0)</f>
        <v>0</v>
      </c>
      <c r="I225" s="26">
        <f>IF(correlations!I258&lt;&gt;0,'Modified Weights'!I$3,0)</f>
        <v>0.38334847991865839</v>
      </c>
      <c r="J225" s="26">
        <f>IF(correlations!J258&lt;&gt;0,'Modified Weights'!J$3,0)</f>
        <v>0.47571090136593314</v>
      </c>
      <c r="K225" s="26">
        <f>IF(correlations!K258&lt;&gt;0,'Modified Weights'!K$3,0)</f>
        <v>0.31571202585390812</v>
      </c>
      <c r="L225" s="26">
        <f>IF(correlations!L258&lt;&gt;0,'Modified Weights'!L$3,0)</f>
        <v>0.31257295249758305</v>
      </c>
      <c r="M225" s="26">
        <f>IF(correlations!M258&lt;&gt;0,'Modified Weights'!M$3,0)</f>
        <v>0.40859237613621341</v>
      </c>
      <c r="N225" s="26">
        <f>IF(correlations!N258&lt;&gt;0,'Modified Weights'!N$3,0)</f>
        <v>0.32349910970108381</v>
      </c>
      <c r="O225" s="26">
        <f>IF(correlations!O258&lt;&gt;0,'Modified Weights'!O$3,0)</f>
        <v>0.66851595362183669</v>
      </c>
      <c r="P225" s="26">
        <f>IF(correlations!P258&lt;&gt;0,'Modified Weights'!P$3,0)</f>
        <v>0.41443820151070604</v>
      </c>
      <c r="Q225" s="26">
        <f>IF(correlations!Q258&lt;&gt;0,'Modified Weights'!Q$3,0)</f>
        <v>0.50324684492481753</v>
      </c>
      <c r="R225" s="26">
        <f>IF(correlations!R258&lt;&gt;0,'Modified Weights'!R$3,0)</f>
        <v>0.49300760515325925</v>
      </c>
      <c r="S225" s="26">
        <f>IF(correlations!S258&lt;&gt;0,'Modified Weights'!S$3,0)</f>
        <v>0.47668328054517961</v>
      </c>
      <c r="T225" s="26">
        <f>IF(correlations!T258&lt;&gt;0,'Modified Weights'!T$3,0)</f>
        <v>0.55108883721563151</v>
      </c>
      <c r="U225" s="26">
        <f>IF(correlations!U258&lt;&gt;0,'Modified Weights'!U$3,0)</f>
        <v>0</v>
      </c>
      <c r="V225" s="26">
        <f>IF(correlations!V258&lt;&gt;0,'Modified Weights'!V$3,0)</f>
        <v>0</v>
      </c>
      <c r="W225" s="26">
        <f>IF(correlations!W258&lt;&gt;0,'Modified Weights'!W$3,0)</f>
        <v>0.50324684492481753</v>
      </c>
      <c r="X225" s="26">
        <f>IF(correlations!X258&lt;&gt;0,'Modified Weights'!X$3,0)</f>
        <v>0</v>
      </c>
      <c r="Y225" s="26">
        <f>IF(correlations!Y258&lt;&gt;0,'Modified Weights'!Y$3,0)</f>
        <v>0.66716825348801723</v>
      </c>
      <c r="Z225" s="26">
        <f>IF(correlations!Z258&lt;&gt;0,'Modified Weights'!Z$3,0)</f>
        <v>0.43552033876932245</v>
      </c>
      <c r="AA225" s="26"/>
      <c r="AB225" s="60">
        <f t="shared" ca="1" si="115"/>
        <v>0.52057208225534857</v>
      </c>
      <c r="AC225" s="60">
        <f t="shared" ca="1" si="126"/>
        <v>0.45988130698369795</v>
      </c>
      <c r="AD225" s="60">
        <f t="shared" ca="1" si="127"/>
        <v>0.4935103095232401</v>
      </c>
      <c r="AE225" s="60">
        <f t="shared" ca="1" si="128"/>
        <v>0.33912975462361056</v>
      </c>
      <c r="AF225" s="60">
        <f t="shared" ca="1" si="129"/>
        <v>0.43864977973787728</v>
      </c>
      <c r="AG225" s="60">
        <f t="shared" ca="1" si="130"/>
        <v>0.43385974282737227</v>
      </c>
      <c r="AH225" s="60">
        <f t="shared" ca="1" si="131"/>
        <v>0.29696705304554305</v>
      </c>
      <c r="AI225" s="60">
        <f t="shared" ca="1" si="132"/>
        <v>0.28497520887259964</v>
      </c>
      <c r="AJ225" s="60">
        <f t="shared" ca="1" si="133"/>
        <v>0.39761685256304785</v>
      </c>
      <c r="AK225" s="60">
        <f t="shared" ca="1" si="134"/>
        <v>0.27941072916918513</v>
      </c>
      <c r="AL225" s="60">
        <f t="shared" ca="1" si="135"/>
        <v>0.28556468566985593</v>
      </c>
      <c r="AM225" s="60">
        <f t="shared" ca="1" si="136"/>
        <v>0.31780647055787536</v>
      </c>
      <c r="AN225" s="60">
        <f t="shared" ca="1" si="137"/>
        <v>0.26902044519030549</v>
      </c>
      <c r="AO225" s="60">
        <f t="shared" ca="1" si="138"/>
        <v>0.55226677501987054</v>
      </c>
      <c r="AP225" s="60">
        <f t="shared" ca="1" si="139"/>
        <v>0.33298985807016196</v>
      </c>
      <c r="AQ225" s="60">
        <f t="shared" ca="1" si="140"/>
        <v>0.43823631432612026</v>
      </c>
      <c r="AR225" s="60">
        <f t="shared" ca="1" si="117"/>
        <v>0.45467248489306894</v>
      </c>
      <c r="AS225" s="60">
        <f t="shared" ca="1" si="118"/>
        <v>0.41625288237697539</v>
      </c>
      <c r="AT225" s="60">
        <f t="shared" ca="1" si="119"/>
        <v>0.44749899186310726</v>
      </c>
      <c r="AU225" s="60">
        <f t="shared" ca="1" si="120"/>
        <v>0.37439758899158676</v>
      </c>
      <c r="AV225" s="60">
        <f t="shared" ca="1" si="121"/>
        <v>0.14484148342953501</v>
      </c>
      <c r="AW225" s="60">
        <f t="shared" ca="1" si="122"/>
        <v>0.34615986550010625</v>
      </c>
      <c r="AX225" s="60">
        <f t="shared" ca="1" si="123"/>
        <v>0.49081311907301051</v>
      </c>
      <c r="AY225" s="60">
        <f t="shared" ca="1" si="124"/>
        <v>0.52623632898170369</v>
      </c>
      <c r="AZ225" s="60">
        <f t="shared" ca="1" si="125"/>
        <v>0.3718768416464221</v>
      </c>
      <c r="BA225" s="60"/>
      <c r="BB225" s="60"/>
      <c r="BC225" s="60"/>
      <c r="BD225" s="60"/>
      <c r="BE225" s="60"/>
      <c r="BF225" s="60"/>
      <c r="BG225" s="60"/>
      <c r="BH225" s="60"/>
      <c r="BI225" s="60"/>
      <c r="BJ225" s="60"/>
      <c r="BK225" s="60"/>
      <c r="BL225" s="60"/>
      <c r="BM225" s="60"/>
      <c r="BN225" s="60"/>
      <c r="BO225" s="60"/>
      <c r="BP225" s="60"/>
      <c r="BQ225" s="60"/>
      <c r="BR225" s="60"/>
      <c r="BS225" s="60"/>
      <c r="BT225" s="60"/>
      <c r="BU225" s="60"/>
      <c r="BV225" s="60"/>
      <c r="BW225" s="60"/>
      <c r="BX225" s="60"/>
    </row>
    <row r="226" spans="1:76">
      <c r="A226" s="1" t="str">
        <f t="shared" si="143"/>
        <v>557: Spider-Man (2002)</v>
      </c>
      <c r="B226" s="26">
        <f>IF(correlations!B259&lt;&gt;0,'Modified Weights'!B$4,0)</f>
        <v>0.51761980439715483</v>
      </c>
      <c r="C226" s="26">
        <f>IF(correlations!C259&lt;&gt;0,'Modified Weights'!C$4,0)</f>
        <v>0.48860698263640312</v>
      </c>
      <c r="D226" s="26">
        <f>IF(correlations!D259&lt;&gt;0,'Modified Weights'!D$4,0)</f>
        <v>0.47097212266638172</v>
      </c>
      <c r="E226" s="26">
        <f>IF(correlations!E259&lt;&gt;0,'Modified Weights'!E$4,0)</f>
        <v>0.47497369617752921</v>
      </c>
      <c r="F226" s="26">
        <f>IF(correlations!F259&lt;&gt;0,'Modified Weights'!F$4,0)</f>
        <v>0</v>
      </c>
      <c r="G226" s="26">
        <f>IF(correlations!G259&lt;&gt;0,'Modified Weights'!G$4,0)</f>
        <v>0.48053660218278615</v>
      </c>
      <c r="H226" s="26">
        <f>IF(correlations!H259&lt;&gt;0,'Modified Weights'!H$4,0)</f>
        <v>0.40027450425381639</v>
      </c>
      <c r="I226" s="26">
        <f>IF(correlations!I259&lt;&gt;0,'Modified Weights'!I$4,0)</f>
        <v>0.31257295249758305</v>
      </c>
      <c r="J226" s="26">
        <f>IF(correlations!J259&lt;&gt;0,'Modified Weights'!J$4,0)</f>
        <v>0</v>
      </c>
      <c r="K226" s="26">
        <f>IF(correlations!K259&lt;&gt;0,'Modified Weights'!K$4,0)</f>
        <v>0.26365446983714974</v>
      </c>
      <c r="L226" s="26">
        <f>IF(correlations!L259&lt;&gt;0,'Modified Weights'!L$4,0)</f>
        <v>0.28275572409412869</v>
      </c>
      <c r="M226" s="26">
        <f>IF(correlations!M259&lt;&gt;0,'Modified Weights'!M$4,0)</f>
        <v>0.28040224837668803</v>
      </c>
      <c r="N226" s="26">
        <f>IF(correlations!N259&lt;&gt;0,'Modified Weights'!N$4,0)</f>
        <v>0.31010409033155772</v>
      </c>
      <c r="O226" s="26">
        <f>IF(correlations!O259&lt;&gt;0,'Modified Weights'!O$4,0)</f>
        <v>0</v>
      </c>
      <c r="P226" s="26">
        <f>IF(correlations!P259&lt;&gt;0,'Modified Weights'!P$4,0)</f>
        <v>0.30413903573293405</v>
      </c>
      <c r="Q226" s="26">
        <f>IF(correlations!Q259&lt;&gt;0,'Modified Weights'!Q$4,0)</f>
        <v>0</v>
      </c>
      <c r="R226" s="26">
        <f>IF(correlations!R259&lt;&gt;0,'Modified Weights'!R$4,0)</f>
        <v>0.47097212266638172</v>
      </c>
      <c r="S226" s="26">
        <f>IF(correlations!S259&lt;&gt;0,'Modified Weights'!S$4,0)</f>
        <v>0.44902524381160436</v>
      </c>
      <c r="T226" s="26">
        <f>IF(correlations!T259&lt;&gt;0,'Modified Weights'!T$4,0)</f>
        <v>0</v>
      </c>
      <c r="U226" s="26">
        <f>IF(correlations!U259&lt;&gt;0,'Modified Weights'!U$4,0)</f>
        <v>0.43899155441463594</v>
      </c>
      <c r="V226" s="26">
        <f>IF(correlations!V259&lt;&gt;0,'Modified Weights'!V$4,0)</f>
        <v>0</v>
      </c>
      <c r="W226" s="26">
        <f>IF(correlations!W259&lt;&gt;0,'Modified Weights'!W$4,0)</f>
        <v>0.40859237613621341</v>
      </c>
      <c r="X226" s="26">
        <f>IF(correlations!X259&lt;&gt;0,'Modified Weights'!X$4,0)</f>
        <v>0.54219187817609293</v>
      </c>
      <c r="Y226" s="26">
        <f>IF(correlations!Y259&lt;&gt;0,'Modified Weights'!Y$4,0)</f>
        <v>0.54219187817609293</v>
      </c>
      <c r="Z226" s="26">
        <f>IF(correlations!Z259&lt;&gt;0,'Modified Weights'!Z$4,0)</f>
        <v>0.39006674934025765</v>
      </c>
      <c r="AA226" s="26"/>
      <c r="AB226" s="60">
        <f t="shared" ca="1" si="115"/>
        <v>0.52057208225534857</v>
      </c>
      <c r="AC226" s="60">
        <f t="shared" ca="1" si="126"/>
        <v>0.45988130698369795</v>
      </c>
      <c r="AD226" s="60">
        <f t="shared" ca="1" si="127"/>
        <v>0.4935103095232401</v>
      </c>
      <c r="AE226" s="60">
        <f t="shared" ca="1" si="128"/>
        <v>0.33912975462361056</v>
      </c>
      <c r="AF226" s="60">
        <f t="shared" ca="1" si="129"/>
        <v>0.43864977973787728</v>
      </c>
      <c r="AG226" s="60">
        <f t="shared" ca="1" si="130"/>
        <v>0.43385974282737227</v>
      </c>
      <c r="AH226" s="60">
        <f t="shared" ca="1" si="131"/>
        <v>0.29696705304554305</v>
      </c>
      <c r="AI226" s="60">
        <f t="shared" ca="1" si="132"/>
        <v>0.28497520887259964</v>
      </c>
      <c r="AJ226" s="60">
        <f t="shared" ca="1" si="133"/>
        <v>0.39761685256304785</v>
      </c>
      <c r="AK226" s="60">
        <f t="shared" ca="1" si="134"/>
        <v>0.27941072916918513</v>
      </c>
      <c r="AL226" s="60">
        <f t="shared" ca="1" si="135"/>
        <v>0.28556468566985593</v>
      </c>
      <c r="AM226" s="60">
        <f t="shared" ca="1" si="136"/>
        <v>0.31780647055787536</v>
      </c>
      <c r="AN226" s="60">
        <f t="shared" ca="1" si="137"/>
        <v>0.26902044519030549</v>
      </c>
      <c r="AO226" s="60">
        <f t="shared" ca="1" si="138"/>
        <v>0.55226677501987054</v>
      </c>
      <c r="AP226" s="60">
        <f t="shared" ca="1" si="139"/>
        <v>0.33298985807016196</v>
      </c>
      <c r="AQ226" s="60">
        <f t="shared" ca="1" si="140"/>
        <v>0.43823631432612026</v>
      </c>
      <c r="AR226" s="60">
        <f t="shared" ca="1" si="117"/>
        <v>0.45467248489306894</v>
      </c>
      <c r="AS226" s="60">
        <f t="shared" ca="1" si="118"/>
        <v>0.41625288237697539</v>
      </c>
      <c r="AT226" s="60">
        <f t="shared" ca="1" si="119"/>
        <v>0.44749899186310726</v>
      </c>
      <c r="AU226" s="60">
        <f t="shared" ca="1" si="120"/>
        <v>0.37439758899158676</v>
      </c>
      <c r="AV226" s="60">
        <f t="shared" ca="1" si="121"/>
        <v>0.14484148342953501</v>
      </c>
      <c r="AW226" s="60">
        <f t="shared" ca="1" si="122"/>
        <v>0.34615986550010625</v>
      </c>
      <c r="AX226" s="60">
        <f t="shared" ca="1" si="123"/>
        <v>0.49081311907301051</v>
      </c>
      <c r="AY226" s="60">
        <f t="shared" ca="1" si="124"/>
        <v>0.52623632898170369</v>
      </c>
      <c r="AZ226" s="60">
        <f t="shared" ca="1" si="125"/>
        <v>0.3718768416464221</v>
      </c>
      <c r="BA226" s="60"/>
      <c r="BB226" s="60"/>
      <c r="BC226" s="60"/>
      <c r="BD226" s="60"/>
      <c r="BE226" s="60"/>
      <c r="BF226" s="60"/>
      <c r="BG226" s="60"/>
      <c r="BH226" s="60"/>
      <c r="BI226" s="60"/>
      <c r="BJ226" s="60"/>
      <c r="BK226" s="60"/>
      <c r="BL226" s="60"/>
      <c r="BM226" s="60"/>
      <c r="BN226" s="60"/>
      <c r="BO226" s="60"/>
      <c r="BP226" s="60"/>
      <c r="BQ226" s="60"/>
      <c r="BR226" s="60"/>
      <c r="BS226" s="60"/>
      <c r="BT226" s="60"/>
      <c r="BU226" s="60"/>
      <c r="BV226" s="60"/>
      <c r="BW226" s="60"/>
      <c r="BX226" s="60"/>
    </row>
    <row r="227" spans="1:76">
      <c r="A227" s="1" t="str">
        <f t="shared" si="143"/>
        <v>557: Spider-Man (2002)</v>
      </c>
      <c r="B227" s="26">
        <f>IF(correlations!B260&lt;&gt;0,'Modified Weights'!B$5,0)</f>
        <v>0.49300760515325925</v>
      </c>
      <c r="C227" s="26">
        <f>IF(correlations!C260&lt;&gt;0,'Modified Weights'!C$5,0)</f>
        <v>0.42223642660835542</v>
      </c>
      <c r="D227" s="26">
        <f>IF(correlations!D260&lt;&gt;0,'Modified Weights'!D$5,0)</f>
        <v>0.46833329437099369</v>
      </c>
      <c r="E227" s="26">
        <f>IF(correlations!E260&lt;&gt;0,'Modified Weights'!E$5,0)</f>
        <v>0</v>
      </c>
      <c r="F227" s="26">
        <f>IF(correlations!F260&lt;&gt;0,'Modified Weights'!F$5,0)</f>
        <v>0.43899155441463594</v>
      </c>
      <c r="G227" s="26">
        <f>IF(correlations!G260&lt;&gt;0,'Modified Weights'!G$5,0)</f>
        <v>0.46833329437099369</v>
      </c>
      <c r="H227" s="26">
        <f>IF(correlations!H260&lt;&gt;0,'Modified Weights'!H$5,0)</f>
        <v>0</v>
      </c>
      <c r="I227" s="26">
        <f>IF(correlations!I260&lt;&gt;0,'Modified Weights'!I$5,0)</f>
        <v>0</v>
      </c>
      <c r="J227" s="26">
        <f>IF(correlations!J260&lt;&gt;0,'Modified Weights'!J$5,0)</f>
        <v>0.38713264586848378</v>
      </c>
      <c r="K227" s="26">
        <f>IF(correlations!K260&lt;&gt;0,'Modified Weights'!K$5,0)</f>
        <v>0.25886569181649749</v>
      </c>
      <c r="L227" s="26">
        <f>IF(correlations!L260&lt;&gt;0,'Modified Weights'!L$5,0)</f>
        <v>0.27833468677407003</v>
      </c>
      <c r="M227" s="26">
        <f>IF(correlations!M260&lt;&gt;0,'Modified Weights'!M$5,0)</f>
        <v>0.26442478716072465</v>
      </c>
      <c r="N227" s="26">
        <f>IF(correlations!N260&lt;&gt;0,'Modified Weights'!N$5,0)</f>
        <v>0</v>
      </c>
      <c r="O227" s="26">
        <f>IF(correlations!O260&lt;&gt;0,'Modified Weights'!O$5,0)</f>
        <v>0.53906585139435703</v>
      </c>
      <c r="P227" s="26">
        <f>IF(correlations!P260&lt;&gt;0,'Modified Weights'!P$5,0)</f>
        <v>0</v>
      </c>
      <c r="Q227" s="26">
        <f>IF(correlations!Q260&lt;&gt;0,'Modified Weights'!Q$5,0)</f>
        <v>0</v>
      </c>
      <c r="R227" s="26">
        <f>IF(correlations!R260&lt;&gt;0,'Modified Weights'!R$5,0)</f>
        <v>0.45527378286540937</v>
      </c>
      <c r="S227" s="26">
        <f>IF(correlations!S260&lt;&gt;0,'Modified Weights'!S$5,0)</f>
        <v>0.42223642660835542</v>
      </c>
      <c r="T227" s="26">
        <f>IF(correlations!T260&lt;&gt;0,'Modified Weights'!T$5,0)</f>
        <v>0.42805472768971564</v>
      </c>
      <c r="U227" s="26">
        <f>IF(correlations!U260&lt;&gt;0,'Modified Weights'!U$5,0)</f>
        <v>0.40380887559327872</v>
      </c>
      <c r="V227" s="26">
        <f>IF(correlations!V260&lt;&gt;0,'Modified Weights'!V$5,0)</f>
        <v>0</v>
      </c>
      <c r="W227" s="26">
        <f>IF(correlations!W260&lt;&gt;0,'Modified Weights'!W$5,0)</f>
        <v>0.31571202585390812</v>
      </c>
      <c r="X227" s="26">
        <f>IF(correlations!X260&lt;&gt;0,'Modified Weights'!X$5,0)</f>
        <v>0.47497369617752921</v>
      </c>
      <c r="Y227" s="26">
        <f>IF(correlations!Y260&lt;&gt;0,'Modified Weights'!Y$5,0)</f>
        <v>0.47236055541883315</v>
      </c>
      <c r="Z227" s="26">
        <f>IF(correlations!Z260&lt;&gt;0,'Modified Weights'!Z$5,0)</f>
        <v>0.37985626502293046</v>
      </c>
      <c r="AA227" s="26"/>
      <c r="AB227" s="60">
        <f t="shared" ca="1" si="115"/>
        <v>0.52057208225534857</v>
      </c>
      <c r="AC227" s="60">
        <f t="shared" ca="1" si="126"/>
        <v>0.45988130698369795</v>
      </c>
      <c r="AD227" s="60">
        <f t="shared" ca="1" si="127"/>
        <v>0.4935103095232401</v>
      </c>
      <c r="AE227" s="60">
        <f t="shared" ca="1" si="128"/>
        <v>0.33912975462361056</v>
      </c>
      <c r="AF227" s="60">
        <f t="shared" ca="1" si="129"/>
        <v>0.43864977973787728</v>
      </c>
      <c r="AG227" s="60">
        <f t="shared" ca="1" si="130"/>
        <v>0.43385974282737227</v>
      </c>
      <c r="AH227" s="60">
        <f t="shared" ca="1" si="131"/>
        <v>0.29696705304554305</v>
      </c>
      <c r="AI227" s="60">
        <f t="shared" ca="1" si="132"/>
        <v>0.28497520887259964</v>
      </c>
      <c r="AJ227" s="60">
        <f t="shared" ca="1" si="133"/>
        <v>0.39761685256304785</v>
      </c>
      <c r="AK227" s="60">
        <f t="shared" ca="1" si="134"/>
        <v>0.27941072916918513</v>
      </c>
      <c r="AL227" s="60">
        <f t="shared" ca="1" si="135"/>
        <v>0.28556468566985593</v>
      </c>
      <c r="AM227" s="60">
        <f t="shared" ca="1" si="136"/>
        <v>0.31780647055787536</v>
      </c>
      <c r="AN227" s="60">
        <f t="shared" ca="1" si="137"/>
        <v>0.26902044519030549</v>
      </c>
      <c r="AO227" s="60">
        <f t="shared" ca="1" si="138"/>
        <v>0.55226677501987054</v>
      </c>
      <c r="AP227" s="60">
        <f t="shared" ca="1" si="139"/>
        <v>0.33298985807016196</v>
      </c>
      <c r="AQ227" s="60">
        <f t="shared" ca="1" si="140"/>
        <v>0.43823631432612026</v>
      </c>
      <c r="AR227" s="60">
        <f t="shared" ca="1" si="117"/>
        <v>0.45467248489306894</v>
      </c>
      <c r="AS227" s="60">
        <f t="shared" ca="1" si="118"/>
        <v>0.41625288237697539</v>
      </c>
      <c r="AT227" s="60">
        <f t="shared" ca="1" si="119"/>
        <v>0.44749899186310726</v>
      </c>
      <c r="AU227" s="60">
        <f t="shared" ca="1" si="120"/>
        <v>0.37439758899158676</v>
      </c>
      <c r="AV227" s="60">
        <f t="shared" ca="1" si="121"/>
        <v>0.14484148342953501</v>
      </c>
      <c r="AW227" s="60">
        <f t="shared" ca="1" si="122"/>
        <v>0.34615986550010625</v>
      </c>
      <c r="AX227" s="60">
        <f t="shared" ca="1" si="123"/>
        <v>0.49081311907301051</v>
      </c>
      <c r="AY227" s="60">
        <f t="shared" ca="1" si="124"/>
        <v>0.52623632898170369</v>
      </c>
      <c r="AZ227" s="60">
        <f t="shared" ca="1" si="125"/>
        <v>0.3718768416464221</v>
      </c>
      <c r="BA227" s="60"/>
      <c r="BB227" s="60"/>
      <c r="BC227" s="60"/>
      <c r="BD227" s="60"/>
      <c r="BE227" s="60"/>
      <c r="BF227" s="60"/>
      <c r="BG227" s="60"/>
      <c r="BH227" s="60"/>
      <c r="BI227" s="60"/>
      <c r="BJ227" s="60"/>
      <c r="BK227" s="60"/>
      <c r="BL227" s="60"/>
      <c r="BM227" s="60"/>
      <c r="BN227" s="60"/>
      <c r="BO227" s="60"/>
      <c r="BP227" s="60"/>
      <c r="BQ227" s="60"/>
      <c r="BR227" s="60"/>
      <c r="BS227" s="60"/>
      <c r="BT227" s="60"/>
      <c r="BU227" s="60"/>
      <c r="BV227" s="60"/>
      <c r="BW227" s="60"/>
      <c r="BX227" s="60"/>
    </row>
    <row r="228" spans="1:76">
      <c r="A228" s="21" t="s">
        <v>43</v>
      </c>
      <c r="B228" s="26">
        <f>IF(correlations!B261&lt;&gt;0,'Modified Weights'!B$6,0)</f>
        <v>0.48053660218278615</v>
      </c>
      <c r="C228" s="26">
        <f>IF(correlations!C261&lt;&gt;0,'Modified Weights'!C$6,0)</f>
        <v>0</v>
      </c>
      <c r="D228" s="26">
        <f>IF(correlations!D261&lt;&gt;0,'Modified Weights'!D$6,0)</f>
        <v>0</v>
      </c>
      <c r="E228" s="26">
        <f>IF(correlations!E261&lt;&gt;0,'Modified Weights'!E$6,0)</f>
        <v>0.28275572409412869</v>
      </c>
      <c r="F228" s="26">
        <f>IF(correlations!F261&lt;&gt;0,'Modified Weights'!F$6,0)</f>
        <v>0.40027450425381639</v>
      </c>
      <c r="G228" s="26">
        <f>IF(correlations!G261&lt;&gt;0,'Modified Weights'!G$6,0)</f>
        <v>0</v>
      </c>
      <c r="H228" s="26">
        <f>IF(correlations!H261&lt;&gt;0,'Modified Weights'!H$6,0)</f>
        <v>0</v>
      </c>
      <c r="I228" s="26">
        <f>IF(correlations!I261&lt;&gt;0,'Modified Weights'!I$6,0)</f>
        <v>0.22921932957789437</v>
      </c>
      <c r="J228" s="26">
        <f>IF(correlations!J261&lt;&gt;0,'Modified Weights'!J$6,0)</f>
        <v>0.36756756756756787</v>
      </c>
      <c r="K228" s="26">
        <f>IF(correlations!K261&lt;&gt;0,'Modified Weights'!K$6,0)</f>
        <v>0.25252866387786765</v>
      </c>
      <c r="L228" s="26">
        <f>IF(correlations!L261&lt;&gt;0,'Modified Weights'!L$6,0)</f>
        <v>0.2685953793136418</v>
      </c>
      <c r="M228" s="26">
        <f>IF(correlations!M261&lt;&gt;0,'Modified Weights'!M$6,0)</f>
        <v>0.25252866387786765</v>
      </c>
      <c r="N228" s="26">
        <f>IF(correlations!N261&lt;&gt;0,'Modified Weights'!N$6,0)</f>
        <v>0</v>
      </c>
      <c r="O228" s="26">
        <f>IF(correlations!O261&lt;&gt;0,'Modified Weights'!O$6,0)</f>
        <v>0.52599044278760332</v>
      </c>
      <c r="P228" s="26">
        <f>IF(correlations!P261&lt;&gt;0,'Modified Weights'!P$6,0)</f>
        <v>0.28039233696684568</v>
      </c>
      <c r="Q228" s="26">
        <f>IF(correlations!Q261&lt;&gt;0,'Modified Weights'!Q$6,0)</f>
        <v>0.42322462884387124</v>
      </c>
      <c r="R228" s="26">
        <f>IF(correlations!R261&lt;&gt;0,'Modified Weights'!R$6,0)</f>
        <v>0.39943642888722536</v>
      </c>
      <c r="S228" s="26">
        <f>IF(correlations!S261&lt;&gt;0,'Modified Weights'!S$6,0)</f>
        <v>0.37267558897264119</v>
      </c>
      <c r="T228" s="26">
        <f>IF(correlations!T261&lt;&gt;0,'Modified Weights'!T$6,0)</f>
        <v>0.40704352695380308</v>
      </c>
      <c r="U228" s="26">
        <f>IF(correlations!U261&lt;&gt;0,'Modified Weights'!U$6,0)</f>
        <v>0</v>
      </c>
      <c r="V228" s="26">
        <f>IF(correlations!V261&lt;&gt;0,'Modified Weights'!V$6,0)</f>
        <v>0.14601110225769576</v>
      </c>
      <c r="W228" s="26">
        <f>IF(correlations!W261&lt;&gt;0,'Modified Weights'!W$6,0)</f>
        <v>0.26252037536330569</v>
      </c>
      <c r="X228" s="26">
        <f>IF(correlations!X261&lt;&gt;0,'Modified Weights'!X$6,0)</f>
        <v>0</v>
      </c>
      <c r="Y228" s="26">
        <f>IF(correlations!Y261&lt;&gt;0,'Modified Weights'!Y$6,0)</f>
        <v>0</v>
      </c>
      <c r="Z228" s="26">
        <f>IF(correlations!Z261&lt;&gt;0,'Modified Weights'!Z$6,0)</f>
        <v>0.37426379831369133</v>
      </c>
      <c r="AA228" s="26"/>
      <c r="AB228" s="60">
        <f t="shared" ca="1" si="115"/>
        <v>0.51581271969920883</v>
      </c>
      <c r="AC228" s="60">
        <f t="shared" ca="1" si="126"/>
        <v>0.4712420833519459</v>
      </c>
      <c r="AD228" s="60">
        <f t="shared" ca="1" si="127"/>
        <v>0.4356243282016477</v>
      </c>
      <c r="AE228" s="60">
        <f t="shared" ca="1" si="128"/>
        <v>0.39958382363085243</v>
      </c>
      <c r="AF228" s="60">
        <f t="shared" ca="1" si="129"/>
        <v>0.44501487174462201</v>
      </c>
      <c r="AG228" s="60">
        <f t="shared" ca="1" si="130"/>
        <v>0.44533418080742121</v>
      </c>
      <c r="AH228" s="60">
        <f t="shared" ca="1" si="131"/>
        <v>0.35228138532578729</v>
      </c>
      <c r="AI228" s="60">
        <f t="shared" ca="1" si="132"/>
        <v>0.28497520887259964</v>
      </c>
      <c r="AJ228" s="60">
        <f t="shared" ca="1" si="133"/>
        <v>0.37735010671802582</v>
      </c>
      <c r="AK228" s="60">
        <f t="shared" ca="1" si="134"/>
        <v>0.24648208061722771</v>
      </c>
      <c r="AL228" s="60">
        <f t="shared" ca="1" si="135"/>
        <v>0.27656193006061353</v>
      </c>
      <c r="AM228" s="60">
        <f t="shared" ca="1" si="136"/>
        <v>0.30148701888787344</v>
      </c>
      <c r="AN228" s="60">
        <f t="shared" ca="1" si="137"/>
        <v>0.2456571541182076</v>
      </c>
      <c r="AO228" s="60">
        <f t="shared" ca="1" si="138"/>
        <v>0.5257499713006335</v>
      </c>
      <c r="AP228" s="60">
        <f t="shared" ca="1" si="139"/>
        <v>0.29378583995540669</v>
      </c>
      <c r="AQ228" s="60">
        <f t="shared" ca="1" si="140"/>
        <v>0.43323241916537053</v>
      </c>
      <c r="AR228" s="60">
        <f t="shared" ca="1" si="117"/>
        <v>0.4492392723019647</v>
      </c>
      <c r="AS228" s="60">
        <f t="shared" ca="1" si="118"/>
        <v>0.40805979201831805</v>
      </c>
      <c r="AT228" s="60">
        <f t="shared" ca="1" si="119"/>
        <v>0.46206236395305006</v>
      </c>
      <c r="AU228" s="60">
        <f t="shared" ca="1" si="120"/>
        <v>0.39888833059839834</v>
      </c>
      <c r="AV228" s="60">
        <f t="shared" ca="1" si="121"/>
        <v>0.16204937510893513</v>
      </c>
      <c r="AW228" s="60">
        <f t="shared" ca="1" si="122"/>
        <v>0.34615986550010625</v>
      </c>
      <c r="AX228" s="60">
        <f t="shared" ca="1" si="123"/>
        <v>0.50858278717681105</v>
      </c>
      <c r="AY228" s="60">
        <f t="shared" ca="1" si="124"/>
        <v>0.52623632898170369</v>
      </c>
      <c r="AZ228" s="60">
        <f t="shared" ca="1" si="125"/>
        <v>0.36988198580229503</v>
      </c>
      <c r="BA228" s="60"/>
      <c r="BB228" s="60"/>
      <c r="BC228" s="60"/>
      <c r="BD228" s="60"/>
      <c r="BE228" s="60"/>
      <c r="BF228" s="60"/>
      <c r="BG228" s="60"/>
      <c r="BH228" s="60"/>
      <c r="BI228" s="60"/>
      <c r="BJ228" s="60"/>
      <c r="BK228" s="60"/>
      <c r="BL228" s="60"/>
      <c r="BM228" s="60"/>
      <c r="BN228" s="60"/>
      <c r="BO228" s="60"/>
      <c r="BP228" s="60"/>
      <c r="BQ228" s="60"/>
      <c r="BR228" s="60"/>
      <c r="BS228" s="60"/>
      <c r="BT228" s="60"/>
      <c r="BU228" s="60"/>
      <c r="BV228" s="60"/>
      <c r="BW228" s="60"/>
      <c r="BX228" s="60"/>
    </row>
    <row r="229" spans="1:76">
      <c r="A229" s="1" t="str">
        <f t="shared" ref="A229:A232" si="144">A228</f>
        <v>558: Spider-Man 2 (2004)</v>
      </c>
      <c r="B229" s="26">
        <f>IF(correlations!B262&lt;&gt;0,'Modified Weights'!B$7,0)</f>
        <v>0</v>
      </c>
      <c r="C229" s="26">
        <f>IF(correlations!C262&lt;&gt;0,'Modified Weights'!C$7,0)</f>
        <v>0.41167618541813644</v>
      </c>
      <c r="D229" s="26">
        <f>IF(correlations!D262&lt;&gt;0,'Modified Weights'!D$7,0)</f>
        <v>0.36756756756756787</v>
      </c>
      <c r="E229" s="26">
        <f>IF(correlations!E262&lt;&gt;0,'Modified Weights'!E$7,0)</f>
        <v>0.25965984359917371</v>
      </c>
      <c r="F229" s="26">
        <f>IF(correlations!F262&lt;&gt;0,'Modified Weights'!F$7,0)</f>
        <v>0</v>
      </c>
      <c r="G229" s="26">
        <f>IF(correlations!G262&lt;&gt;0,'Modified Weights'!G$7,0)</f>
        <v>0.38713264586848378</v>
      </c>
      <c r="H229" s="26">
        <f>IF(correlations!H262&lt;&gt;0,'Modified Weights'!H$7,0)</f>
        <v>0.19365960183726966</v>
      </c>
      <c r="I229" s="26">
        <f>IF(correlations!I262&lt;&gt;0,'Modified Weights'!I$7,0)</f>
        <v>0.21476007349626267</v>
      </c>
      <c r="J229" s="26">
        <f>IF(correlations!J262&lt;&gt;0,'Modified Weights'!J$7,0)</f>
        <v>0</v>
      </c>
      <c r="K229" s="26">
        <f>IF(correlations!K262&lt;&gt;0,'Modified Weights'!K$7,0)</f>
        <v>0.21087949693739588</v>
      </c>
      <c r="L229" s="26">
        <f>IF(correlations!L262&lt;&gt;0,'Modified Weights'!L$7,0)</f>
        <v>0</v>
      </c>
      <c r="M229" s="26">
        <f>IF(correlations!M262&lt;&gt;0,'Modified Weights'!M$7,0)</f>
        <v>0</v>
      </c>
      <c r="N229" s="26">
        <f>IF(correlations!N262&lt;&gt;0,'Modified Weights'!N$7,0)</f>
        <v>0.18121021790485745</v>
      </c>
      <c r="O229" s="26">
        <f>IF(correlations!O262&lt;&gt;0,'Modified Weights'!O$7,0)</f>
        <v>0.47549485227568483</v>
      </c>
      <c r="P229" s="26">
        <f>IF(correlations!P262&lt;&gt;0,'Modified Weights'!P$7,0)</f>
        <v>0</v>
      </c>
      <c r="Q229" s="26">
        <f>IF(correlations!Q262&lt;&gt;0,'Modified Weights'!Q$7,0)</f>
        <v>0.37322578372742299</v>
      </c>
      <c r="R229" s="26">
        <f>IF(correlations!R262&lt;&gt;0,'Modified Weights'!R$7,0)</f>
        <v>0</v>
      </c>
      <c r="S229" s="26">
        <f>IF(correlations!S262&lt;&gt;0,'Modified Weights'!S$7,0)</f>
        <v>0.36064387194709613</v>
      </c>
      <c r="T229" s="26">
        <f>IF(correlations!T262&lt;&gt;0,'Modified Weights'!T$7,0)</f>
        <v>0</v>
      </c>
      <c r="U229" s="26">
        <f>IF(correlations!U262&lt;&gt;0,'Modified Weights'!U$7,0)</f>
        <v>0.28039233696684568</v>
      </c>
      <c r="V229" s="26">
        <f>IF(correlations!V262&lt;&gt;0,'Modified Weights'!V$7,0)</f>
        <v>0</v>
      </c>
      <c r="W229" s="26">
        <f>IF(correlations!W262&lt;&gt;0,'Modified Weights'!W$7,0)</f>
        <v>0.24072770522228643</v>
      </c>
      <c r="X229" s="26">
        <f>IF(correlations!X262&lt;&gt;0,'Modified Weights'!X$7,0)</f>
        <v>0</v>
      </c>
      <c r="Y229" s="26">
        <f>IF(correlations!Y262&lt;&gt;0,'Modified Weights'!Y$7,0)</f>
        <v>0.42322462884387124</v>
      </c>
      <c r="Z229" s="26">
        <f>IF(correlations!Z262&lt;&gt;0,'Modified Weights'!Z$7,0)</f>
        <v>0.27967705678590876</v>
      </c>
      <c r="AA229" s="26"/>
      <c r="AB229" s="60">
        <f t="shared" ca="1" si="115"/>
        <v>0.51581271969920883</v>
      </c>
      <c r="AC229" s="60">
        <f t="shared" ca="1" si="126"/>
        <v>0.4712420833519459</v>
      </c>
      <c r="AD229" s="60">
        <f t="shared" ca="1" si="127"/>
        <v>0.4356243282016477</v>
      </c>
      <c r="AE229" s="60">
        <f t="shared" ca="1" si="128"/>
        <v>0.39958382363085243</v>
      </c>
      <c r="AF229" s="60">
        <f t="shared" ca="1" si="129"/>
        <v>0.44501487174462201</v>
      </c>
      <c r="AG229" s="60">
        <f t="shared" ca="1" si="130"/>
        <v>0.44533418080742121</v>
      </c>
      <c r="AH229" s="60">
        <f t="shared" ca="1" si="131"/>
        <v>0.35228138532578729</v>
      </c>
      <c r="AI229" s="60">
        <f t="shared" ca="1" si="132"/>
        <v>0.28497520887259964</v>
      </c>
      <c r="AJ229" s="60">
        <f t="shared" ca="1" si="133"/>
        <v>0.37735010671802582</v>
      </c>
      <c r="AK229" s="60">
        <f t="shared" ca="1" si="134"/>
        <v>0.24648208061722771</v>
      </c>
      <c r="AL229" s="60">
        <f t="shared" ca="1" si="135"/>
        <v>0.27656193006061353</v>
      </c>
      <c r="AM229" s="60">
        <f t="shared" ca="1" si="136"/>
        <v>0.30148701888787344</v>
      </c>
      <c r="AN229" s="60">
        <f t="shared" ca="1" si="137"/>
        <v>0.2456571541182076</v>
      </c>
      <c r="AO229" s="60">
        <f t="shared" ca="1" si="138"/>
        <v>0.5257499713006335</v>
      </c>
      <c r="AP229" s="60">
        <f t="shared" ca="1" si="139"/>
        <v>0.29378583995540669</v>
      </c>
      <c r="AQ229" s="60">
        <f t="shared" ca="1" si="140"/>
        <v>0.43323241916537053</v>
      </c>
      <c r="AR229" s="60">
        <f t="shared" ca="1" si="117"/>
        <v>0.4492392723019647</v>
      </c>
      <c r="AS229" s="60">
        <f t="shared" ca="1" si="118"/>
        <v>0.40805979201831805</v>
      </c>
      <c r="AT229" s="60">
        <f t="shared" ca="1" si="119"/>
        <v>0.46206236395305006</v>
      </c>
      <c r="AU229" s="60">
        <f t="shared" ca="1" si="120"/>
        <v>0.39888833059839834</v>
      </c>
      <c r="AV229" s="60">
        <f t="shared" ca="1" si="121"/>
        <v>0.16204937510893513</v>
      </c>
      <c r="AW229" s="60">
        <f t="shared" ca="1" si="122"/>
        <v>0.34615986550010625</v>
      </c>
      <c r="AX229" s="60">
        <f t="shared" ca="1" si="123"/>
        <v>0.50858278717681105</v>
      </c>
      <c r="AY229" s="60">
        <f t="shared" ca="1" si="124"/>
        <v>0.52623632898170369</v>
      </c>
      <c r="AZ229" s="60">
        <f t="shared" ca="1" si="125"/>
        <v>0.36988198580229503</v>
      </c>
      <c r="BA229" s="60"/>
      <c r="BB229" s="60"/>
      <c r="BC229" s="60"/>
      <c r="BD229" s="60"/>
      <c r="BE229" s="60"/>
      <c r="BF229" s="60"/>
      <c r="BG229" s="60"/>
      <c r="BH229" s="60"/>
      <c r="BI229" s="60"/>
      <c r="BJ229" s="60"/>
      <c r="BK229" s="60"/>
      <c r="BL229" s="60"/>
      <c r="BM229" s="60"/>
      <c r="BN229" s="60"/>
      <c r="BO229" s="60"/>
      <c r="BP229" s="60"/>
      <c r="BQ229" s="60"/>
      <c r="BR229" s="60"/>
      <c r="BS229" s="60"/>
      <c r="BT229" s="60"/>
      <c r="BU229" s="60"/>
      <c r="BV229" s="60"/>
      <c r="BW229" s="60"/>
      <c r="BX229" s="60"/>
    </row>
    <row r="230" spans="1:76">
      <c r="A230" s="1" t="str">
        <f t="shared" si="144"/>
        <v>558: Spider-Man 2 (2004)</v>
      </c>
      <c r="B230" s="26">
        <f>IF(correlations!B263&lt;&gt;0,'Modified Weights'!B$3,0)</f>
        <v>0.55108883721563151</v>
      </c>
      <c r="C230" s="26">
        <f>IF(correlations!C263&lt;&gt;0,'Modified Weights'!C$3,0)</f>
        <v>0.56244873874488854</v>
      </c>
      <c r="D230" s="26">
        <f>IF(correlations!D263&lt;&gt;0,'Modified Weights'!D$3,0)</f>
        <v>0</v>
      </c>
      <c r="E230" s="26">
        <f>IF(correlations!E263&lt;&gt;0,'Modified Weights'!E$3,0)</f>
        <v>0.51761980439715483</v>
      </c>
      <c r="F230" s="26">
        <f>IF(correlations!F263&lt;&gt;0,'Modified Weights'!F$3,0)</f>
        <v>0.47668328054517961</v>
      </c>
      <c r="G230" s="26">
        <f>IF(correlations!G263&lt;&gt;0,'Modified Weights'!G$3,0)</f>
        <v>0</v>
      </c>
      <c r="H230" s="26">
        <f>IF(correlations!H263&lt;&gt;0,'Modified Weights'!H$3,0)</f>
        <v>0.46291004988627577</v>
      </c>
      <c r="I230" s="26">
        <f>IF(correlations!I263&lt;&gt;0,'Modified Weights'!I$3,0)</f>
        <v>0.38334847991865839</v>
      </c>
      <c r="J230" s="26">
        <f>IF(correlations!J263&lt;&gt;0,'Modified Weights'!J$3,0)</f>
        <v>0</v>
      </c>
      <c r="K230" s="26">
        <f>IF(correlations!K263&lt;&gt;0,'Modified Weights'!K$3,0)</f>
        <v>0</v>
      </c>
      <c r="L230" s="26">
        <f>IF(correlations!L263&lt;&gt;0,'Modified Weights'!L$3,0)</f>
        <v>0</v>
      </c>
      <c r="M230" s="26">
        <f>IF(correlations!M263&lt;&gt;0,'Modified Weights'!M$3,0)</f>
        <v>0.40859237613621341</v>
      </c>
      <c r="N230" s="26">
        <f>IF(correlations!N263&lt;&gt;0,'Modified Weights'!N$3,0)</f>
        <v>0</v>
      </c>
      <c r="O230" s="26">
        <f>IF(correlations!O263&lt;&gt;0,'Modified Weights'!O$3,0)</f>
        <v>0</v>
      </c>
      <c r="P230" s="26">
        <f>IF(correlations!P263&lt;&gt;0,'Modified Weights'!P$3,0)</f>
        <v>0</v>
      </c>
      <c r="Q230" s="26">
        <f>IF(correlations!Q263&lt;&gt;0,'Modified Weights'!Q$3,0)</f>
        <v>0.50324684492481753</v>
      </c>
      <c r="R230" s="26">
        <f>IF(correlations!R263&lt;&gt;0,'Modified Weights'!R$3,0)</f>
        <v>0.49300760515325925</v>
      </c>
      <c r="S230" s="26">
        <f>IF(correlations!S263&lt;&gt;0,'Modified Weights'!S$3,0)</f>
        <v>0.47668328054517961</v>
      </c>
      <c r="T230" s="26">
        <f>IF(correlations!T263&lt;&gt;0,'Modified Weights'!T$3,0)</f>
        <v>0.55108883721563151</v>
      </c>
      <c r="U230" s="26">
        <f>IF(correlations!U263&lt;&gt;0,'Modified Weights'!U$3,0)</f>
        <v>0.47236055541883315</v>
      </c>
      <c r="V230" s="26">
        <f>IF(correlations!V263&lt;&gt;0,'Modified Weights'!V$3,0)</f>
        <v>0</v>
      </c>
      <c r="W230" s="26">
        <f>IF(correlations!W263&lt;&gt;0,'Modified Weights'!W$3,0)</f>
        <v>0.50324684492481753</v>
      </c>
      <c r="X230" s="26">
        <f>IF(correlations!X263&lt;&gt;0,'Modified Weights'!X$3,0)</f>
        <v>0</v>
      </c>
      <c r="Y230" s="26">
        <f>IF(correlations!Y263&lt;&gt;0,'Modified Weights'!Y$3,0)</f>
        <v>0.66716825348801723</v>
      </c>
      <c r="Z230" s="26">
        <f>IF(correlations!Z263&lt;&gt;0,'Modified Weights'!Z$3,0)</f>
        <v>0.43552033876932245</v>
      </c>
      <c r="AA230" s="26"/>
      <c r="AB230" s="60">
        <f t="shared" ca="1" si="115"/>
        <v>0.51581271969920883</v>
      </c>
      <c r="AC230" s="60">
        <f t="shared" ca="1" si="126"/>
        <v>0.4712420833519459</v>
      </c>
      <c r="AD230" s="60">
        <f t="shared" ca="1" si="127"/>
        <v>0.4356243282016477</v>
      </c>
      <c r="AE230" s="60">
        <f t="shared" ca="1" si="128"/>
        <v>0.39958382363085243</v>
      </c>
      <c r="AF230" s="60">
        <f t="shared" ca="1" si="129"/>
        <v>0.44501487174462201</v>
      </c>
      <c r="AG230" s="60">
        <f t="shared" ca="1" si="130"/>
        <v>0.44533418080742121</v>
      </c>
      <c r="AH230" s="60">
        <f t="shared" ca="1" si="131"/>
        <v>0.35228138532578729</v>
      </c>
      <c r="AI230" s="60">
        <f t="shared" ca="1" si="132"/>
        <v>0.28497520887259964</v>
      </c>
      <c r="AJ230" s="60">
        <f t="shared" ca="1" si="133"/>
        <v>0.37735010671802582</v>
      </c>
      <c r="AK230" s="60">
        <f t="shared" ca="1" si="134"/>
        <v>0.24648208061722771</v>
      </c>
      <c r="AL230" s="60">
        <f t="shared" ca="1" si="135"/>
        <v>0.27656193006061353</v>
      </c>
      <c r="AM230" s="60">
        <f t="shared" ca="1" si="136"/>
        <v>0.30148701888787344</v>
      </c>
      <c r="AN230" s="60">
        <f t="shared" ca="1" si="137"/>
        <v>0.2456571541182076</v>
      </c>
      <c r="AO230" s="60">
        <f t="shared" ca="1" si="138"/>
        <v>0.5257499713006335</v>
      </c>
      <c r="AP230" s="60">
        <f t="shared" ca="1" si="139"/>
        <v>0.29378583995540669</v>
      </c>
      <c r="AQ230" s="60">
        <f t="shared" ca="1" si="140"/>
        <v>0.43323241916537053</v>
      </c>
      <c r="AR230" s="60">
        <f t="shared" ca="1" si="117"/>
        <v>0.4492392723019647</v>
      </c>
      <c r="AS230" s="60">
        <f t="shared" ca="1" si="118"/>
        <v>0.40805979201831805</v>
      </c>
      <c r="AT230" s="60">
        <f t="shared" ca="1" si="119"/>
        <v>0.46206236395305006</v>
      </c>
      <c r="AU230" s="60">
        <f t="shared" ca="1" si="120"/>
        <v>0.39888833059839834</v>
      </c>
      <c r="AV230" s="60">
        <f t="shared" ca="1" si="121"/>
        <v>0.16204937510893513</v>
      </c>
      <c r="AW230" s="60">
        <f t="shared" ca="1" si="122"/>
        <v>0.34615986550010625</v>
      </c>
      <c r="AX230" s="60">
        <f t="shared" ca="1" si="123"/>
        <v>0.50858278717681105</v>
      </c>
      <c r="AY230" s="60">
        <f t="shared" ca="1" si="124"/>
        <v>0.52623632898170369</v>
      </c>
      <c r="AZ230" s="60">
        <f t="shared" ca="1" si="125"/>
        <v>0.36988198580229503</v>
      </c>
      <c r="BA230" s="60"/>
      <c r="BB230" s="60"/>
      <c r="BC230" s="60"/>
      <c r="BD230" s="60"/>
      <c r="BE230" s="60"/>
      <c r="BF230" s="60"/>
      <c r="BG230" s="60"/>
      <c r="BH230" s="60"/>
      <c r="BI230" s="60"/>
      <c r="BJ230" s="60"/>
      <c r="BK230" s="60"/>
      <c r="BL230" s="60"/>
      <c r="BM230" s="60"/>
      <c r="BN230" s="60"/>
      <c r="BO230" s="60"/>
      <c r="BP230" s="60"/>
      <c r="BQ230" s="60"/>
      <c r="BR230" s="60"/>
      <c r="BS230" s="60"/>
      <c r="BT230" s="60"/>
      <c r="BU230" s="60"/>
      <c r="BV230" s="60"/>
      <c r="BW230" s="60"/>
      <c r="BX230" s="60"/>
    </row>
    <row r="231" spans="1:76">
      <c r="A231" s="1" t="str">
        <f t="shared" si="144"/>
        <v>558: Spider-Man 2 (2004)</v>
      </c>
      <c r="B231" s="26">
        <f>IF(correlations!B264&lt;&gt;0,'Modified Weights'!B$4,0)</f>
        <v>0</v>
      </c>
      <c r="C231" s="26">
        <f>IF(correlations!C264&lt;&gt;0,'Modified Weights'!C$4,0)</f>
        <v>0.48860698263640312</v>
      </c>
      <c r="D231" s="26">
        <f>IF(correlations!D264&lt;&gt;0,'Modified Weights'!D$4,0)</f>
        <v>0.47097212266638172</v>
      </c>
      <c r="E231" s="26">
        <f>IF(correlations!E264&lt;&gt;0,'Modified Weights'!E$4,0)</f>
        <v>0.47497369617752921</v>
      </c>
      <c r="F231" s="26">
        <f>IF(correlations!F264&lt;&gt;0,'Modified Weights'!F$4,0)</f>
        <v>0.46411014776485626</v>
      </c>
      <c r="G231" s="26">
        <f>IF(correlations!G264&lt;&gt;0,'Modified Weights'!G$4,0)</f>
        <v>0.48053660218278615</v>
      </c>
      <c r="H231" s="26">
        <f>IF(correlations!H264&lt;&gt;0,'Modified Weights'!H$4,0)</f>
        <v>0.40027450425381639</v>
      </c>
      <c r="I231" s="26">
        <f>IF(correlations!I264&lt;&gt;0,'Modified Weights'!I$4,0)</f>
        <v>0.31257295249758305</v>
      </c>
      <c r="J231" s="26">
        <f>IF(correlations!J264&lt;&gt;0,'Modified Weights'!J$4,0)</f>
        <v>0</v>
      </c>
      <c r="K231" s="26">
        <f>IF(correlations!K264&lt;&gt;0,'Modified Weights'!K$4,0)</f>
        <v>0.26365446983714974</v>
      </c>
      <c r="L231" s="26">
        <f>IF(correlations!L264&lt;&gt;0,'Modified Weights'!L$4,0)</f>
        <v>0.28275572409412869</v>
      </c>
      <c r="M231" s="26">
        <f>IF(correlations!M264&lt;&gt;0,'Modified Weights'!M$4,0)</f>
        <v>0.28040224837668803</v>
      </c>
      <c r="N231" s="26">
        <f>IF(correlations!N264&lt;&gt;0,'Modified Weights'!N$4,0)</f>
        <v>0.31010409033155772</v>
      </c>
      <c r="O231" s="26">
        <f>IF(correlations!O264&lt;&gt;0,'Modified Weights'!O$4,0)</f>
        <v>0.56244873874488854</v>
      </c>
      <c r="P231" s="26">
        <f>IF(correlations!P264&lt;&gt;0,'Modified Weights'!P$4,0)</f>
        <v>0.30413903573293405</v>
      </c>
      <c r="Q231" s="26">
        <f>IF(correlations!Q264&lt;&gt;0,'Modified Weights'!Q$4,0)</f>
        <v>0</v>
      </c>
      <c r="R231" s="26">
        <f>IF(correlations!R264&lt;&gt;0,'Modified Weights'!R$4,0)</f>
        <v>0</v>
      </c>
      <c r="S231" s="26">
        <f>IF(correlations!S264&lt;&gt;0,'Modified Weights'!S$4,0)</f>
        <v>0</v>
      </c>
      <c r="T231" s="26">
        <f>IF(correlations!T264&lt;&gt;0,'Modified Weights'!T$4,0)</f>
        <v>0</v>
      </c>
      <c r="U231" s="26">
        <f>IF(correlations!U264&lt;&gt;0,'Modified Weights'!U$4,0)</f>
        <v>0.43899155441463594</v>
      </c>
      <c r="V231" s="26">
        <f>IF(correlations!V264&lt;&gt;0,'Modified Weights'!V$4,0)</f>
        <v>0.17808764796017454</v>
      </c>
      <c r="W231" s="26">
        <f>IF(correlations!W264&lt;&gt;0,'Modified Weights'!W$4,0)</f>
        <v>0.40859237613621341</v>
      </c>
      <c r="X231" s="26">
        <f>IF(correlations!X264&lt;&gt;0,'Modified Weights'!X$4,0)</f>
        <v>0.54219187817609293</v>
      </c>
      <c r="Y231" s="26">
        <f>IF(correlations!Y264&lt;&gt;0,'Modified Weights'!Y$4,0)</f>
        <v>0.54219187817609293</v>
      </c>
      <c r="Z231" s="26">
        <f>IF(correlations!Z264&lt;&gt;0,'Modified Weights'!Z$4,0)</f>
        <v>0.39006674934025765</v>
      </c>
      <c r="AA231" s="26"/>
      <c r="AB231" s="60">
        <f t="shared" ca="1" si="115"/>
        <v>0.51581271969920883</v>
      </c>
      <c r="AC231" s="60">
        <f t="shared" ca="1" si="126"/>
        <v>0.4712420833519459</v>
      </c>
      <c r="AD231" s="60">
        <f t="shared" ca="1" si="127"/>
        <v>0.4356243282016477</v>
      </c>
      <c r="AE231" s="60">
        <f t="shared" ca="1" si="128"/>
        <v>0.39958382363085243</v>
      </c>
      <c r="AF231" s="60">
        <f t="shared" ca="1" si="129"/>
        <v>0.44501487174462201</v>
      </c>
      <c r="AG231" s="60">
        <f t="shared" ca="1" si="130"/>
        <v>0.44533418080742121</v>
      </c>
      <c r="AH231" s="60">
        <f t="shared" ca="1" si="131"/>
        <v>0.35228138532578729</v>
      </c>
      <c r="AI231" s="60">
        <f t="shared" ca="1" si="132"/>
        <v>0.28497520887259964</v>
      </c>
      <c r="AJ231" s="60">
        <f t="shared" ca="1" si="133"/>
        <v>0.37735010671802582</v>
      </c>
      <c r="AK231" s="60">
        <f t="shared" ca="1" si="134"/>
        <v>0.24648208061722771</v>
      </c>
      <c r="AL231" s="60">
        <f t="shared" ca="1" si="135"/>
        <v>0.27656193006061353</v>
      </c>
      <c r="AM231" s="60">
        <f t="shared" ca="1" si="136"/>
        <v>0.30148701888787344</v>
      </c>
      <c r="AN231" s="60">
        <f t="shared" ca="1" si="137"/>
        <v>0.2456571541182076</v>
      </c>
      <c r="AO231" s="60">
        <f t="shared" ca="1" si="138"/>
        <v>0.5257499713006335</v>
      </c>
      <c r="AP231" s="60">
        <f t="shared" ca="1" si="139"/>
        <v>0.29378583995540669</v>
      </c>
      <c r="AQ231" s="60">
        <f t="shared" ca="1" si="140"/>
        <v>0.43323241916537053</v>
      </c>
      <c r="AR231" s="60">
        <f t="shared" ca="1" si="117"/>
        <v>0.4492392723019647</v>
      </c>
      <c r="AS231" s="60">
        <f t="shared" ca="1" si="118"/>
        <v>0.40805979201831805</v>
      </c>
      <c r="AT231" s="60">
        <f t="shared" ca="1" si="119"/>
        <v>0.46206236395305006</v>
      </c>
      <c r="AU231" s="60">
        <f t="shared" ca="1" si="120"/>
        <v>0.39888833059839834</v>
      </c>
      <c r="AV231" s="60">
        <f t="shared" ca="1" si="121"/>
        <v>0.16204937510893513</v>
      </c>
      <c r="AW231" s="60">
        <f t="shared" ca="1" si="122"/>
        <v>0.34615986550010625</v>
      </c>
      <c r="AX231" s="60">
        <f t="shared" ca="1" si="123"/>
        <v>0.50858278717681105</v>
      </c>
      <c r="AY231" s="60">
        <f t="shared" ca="1" si="124"/>
        <v>0.52623632898170369</v>
      </c>
      <c r="AZ231" s="60">
        <f t="shared" ca="1" si="125"/>
        <v>0.36988198580229503</v>
      </c>
      <c r="BA231" s="60"/>
      <c r="BB231" s="60"/>
      <c r="BC231" s="60"/>
      <c r="BD231" s="60"/>
      <c r="BE231" s="60"/>
      <c r="BF231" s="60"/>
      <c r="BG231" s="60"/>
      <c r="BH231" s="60"/>
      <c r="BI231" s="60"/>
      <c r="BJ231" s="60"/>
      <c r="BK231" s="60"/>
      <c r="BL231" s="60"/>
      <c r="BM231" s="60"/>
      <c r="BN231" s="60"/>
      <c r="BO231" s="60"/>
      <c r="BP231" s="60"/>
      <c r="BQ231" s="60"/>
      <c r="BR231" s="60"/>
      <c r="BS231" s="60"/>
      <c r="BT231" s="60"/>
      <c r="BU231" s="60"/>
      <c r="BV231" s="60"/>
      <c r="BW231" s="60"/>
      <c r="BX231" s="60"/>
    </row>
    <row r="232" spans="1:76">
      <c r="A232" s="1" t="str">
        <f t="shared" si="144"/>
        <v>558: Spider-Man 2 (2004)</v>
      </c>
      <c r="B232" s="26">
        <f>IF(correlations!B265&lt;&gt;0,'Modified Weights'!B$5,0)</f>
        <v>0</v>
      </c>
      <c r="C232" s="26">
        <f>IF(correlations!C265&lt;&gt;0,'Modified Weights'!C$5,0)</f>
        <v>0.42223642660835542</v>
      </c>
      <c r="D232" s="26">
        <f>IF(correlations!D265&lt;&gt;0,'Modified Weights'!D$5,0)</f>
        <v>0.46833329437099369</v>
      </c>
      <c r="E232" s="26">
        <f>IF(correlations!E265&lt;&gt;0,'Modified Weights'!E$5,0)</f>
        <v>0.46291004988627577</v>
      </c>
      <c r="F232" s="26">
        <f>IF(correlations!F265&lt;&gt;0,'Modified Weights'!F$5,0)</f>
        <v>0.43899155441463594</v>
      </c>
      <c r="G232" s="26">
        <f>IF(correlations!G265&lt;&gt;0,'Modified Weights'!G$5,0)</f>
        <v>0.46833329437099369</v>
      </c>
      <c r="H232" s="26">
        <f>IF(correlations!H265&lt;&gt;0,'Modified Weights'!H$5,0)</f>
        <v>0</v>
      </c>
      <c r="I232" s="26">
        <f>IF(correlations!I265&lt;&gt;0,'Modified Weights'!I$5,0)</f>
        <v>0</v>
      </c>
      <c r="J232" s="26">
        <f>IF(correlations!J265&lt;&gt;0,'Modified Weights'!J$5,0)</f>
        <v>0.38713264586848378</v>
      </c>
      <c r="K232" s="26">
        <f>IF(correlations!K265&lt;&gt;0,'Modified Weights'!K$5,0)</f>
        <v>0.25886569181649749</v>
      </c>
      <c r="L232" s="26">
        <f>IF(correlations!L265&lt;&gt;0,'Modified Weights'!L$5,0)</f>
        <v>0.27833468677407003</v>
      </c>
      <c r="M232" s="26">
        <f>IF(correlations!M265&lt;&gt;0,'Modified Weights'!M$5,0)</f>
        <v>0.26442478716072465</v>
      </c>
      <c r="N232" s="26">
        <f>IF(correlations!N265&lt;&gt;0,'Modified Weights'!N$5,0)</f>
        <v>0</v>
      </c>
      <c r="O232" s="26">
        <f>IF(correlations!O265&lt;&gt;0,'Modified Weights'!O$5,0)</f>
        <v>0.53906585139435703</v>
      </c>
      <c r="P232" s="26">
        <f>IF(correlations!P265&lt;&gt;0,'Modified Weights'!P$5,0)</f>
        <v>0.29682614716644024</v>
      </c>
      <c r="Q232" s="26">
        <f>IF(correlations!Q265&lt;&gt;0,'Modified Weights'!Q$5,0)</f>
        <v>0</v>
      </c>
      <c r="R232" s="26">
        <f>IF(correlations!R265&lt;&gt;0,'Modified Weights'!R$5,0)</f>
        <v>0.45527378286540937</v>
      </c>
      <c r="S232" s="26">
        <f>IF(correlations!S265&lt;&gt;0,'Modified Weights'!S$5,0)</f>
        <v>0.42223642660835542</v>
      </c>
      <c r="T232" s="26">
        <f>IF(correlations!T265&lt;&gt;0,'Modified Weights'!T$5,0)</f>
        <v>0.42805472768971564</v>
      </c>
      <c r="U232" s="26">
        <f>IF(correlations!U265&lt;&gt;0,'Modified Weights'!U$5,0)</f>
        <v>0.40380887559327872</v>
      </c>
      <c r="V232" s="26">
        <f>IF(correlations!V265&lt;&gt;0,'Modified Weights'!V$5,0)</f>
        <v>0</v>
      </c>
      <c r="W232" s="26">
        <f>IF(correlations!W265&lt;&gt;0,'Modified Weights'!W$5,0)</f>
        <v>0.31571202585390812</v>
      </c>
      <c r="X232" s="26">
        <f>IF(correlations!X265&lt;&gt;0,'Modified Weights'!X$5,0)</f>
        <v>0.47497369617752921</v>
      </c>
      <c r="Y232" s="26">
        <f>IF(correlations!Y265&lt;&gt;0,'Modified Weights'!Y$5,0)</f>
        <v>0.47236055541883315</v>
      </c>
      <c r="Z232" s="26">
        <f>IF(correlations!Z265&lt;&gt;0,'Modified Weights'!Z$5,0)</f>
        <v>0</v>
      </c>
      <c r="AA232" s="26"/>
      <c r="AB232" s="60">
        <f t="shared" ca="1" si="115"/>
        <v>0.51581271969920883</v>
      </c>
      <c r="AC232" s="60">
        <f t="shared" ca="1" si="126"/>
        <v>0.4712420833519459</v>
      </c>
      <c r="AD232" s="60">
        <f t="shared" ca="1" si="127"/>
        <v>0.4356243282016477</v>
      </c>
      <c r="AE232" s="60">
        <f t="shared" ca="1" si="128"/>
        <v>0.39958382363085243</v>
      </c>
      <c r="AF232" s="60">
        <f t="shared" ca="1" si="129"/>
        <v>0.44501487174462201</v>
      </c>
      <c r="AG232" s="60">
        <f t="shared" ca="1" si="130"/>
        <v>0.44533418080742121</v>
      </c>
      <c r="AH232" s="60">
        <f t="shared" ca="1" si="131"/>
        <v>0.35228138532578729</v>
      </c>
      <c r="AI232" s="60">
        <f t="shared" ca="1" si="132"/>
        <v>0.28497520887259964</v>
      </c>
      <c r="AJ232" s="60">
        <f t="shared" ca="1" si="133"/>
        <v>0.37735010671802582</v>
      </c>
      <c r="AK232" s="60">
        <f t="shared" ca="1" si="134"/>
        <v>0.24648208061722771</v>
      </c>
      <c r="AL232" s="60">
        <f t="shared" ca="1" si="135"/>
        <v>0.27656193006061353</v>
      </c>
      <c r="AM232" s="60">
        <f t="shared" ca="1" si="136"/>
        <v>0.30148701888787344</v>
      </c>
      <c r="AN232" s="60">
        <f t="shared" ca="1" si="137"/>
        <v>0.2456571541182076</v>
      </c>
      <c r="AO232" s="60">
        <f t="shared" ca="1" si="138"/>
        <v>0.5257499713006335</v>
      </c>
      <c r="AP232" s="60">
        <f t="shared" ca="1" si="139"/>
        <v>0.29378583995540669</v>
      </c>
      <c r="AQ232" s="60">
        <f t="shared" ca="1" si="140"/>
        <v>0.43323241916537053</v>
      </c>
      <c r="AR232" s="60">
        <f t="shared" ca="1" si="117"/>
        <v>0.4492392723019647</v>
      </c>
      <c r="AS232" s="60">
        <f t="shared" ca="1" si="118"/>
        <v>0.40805979201831805</v>
      </c>
      <c r="AT232" s="60">
        <f t="shared" ca="1" si="119"/>
        <v>0.46206236395305006</v>
      </c>
      <c r="AU232" s="60">
        <f t="shared" ca="1" si="120"/>
        <v>0.39888833059839834</v>
      </c>
      <c r="AV232" s="60">
        <f t="shared" ca="1" si="121"/>
        <v>0.16204937510893513</v>
      </c>
      <c r="AW232" s="60">
        <f t="shared" ca="1" si="122"/>
        <v>0.34615986550010625</v>
      </c>
      <c r="AX232" s="60">
        <f t="shared" ca="1" si="123"/>
        <v>0.50858278717681105</v>
      </c>
      <c r="AY232" s="60">
        <f t="shared" ca="1" si="124"/>
        <v>0.52623632898170369</v>
      </c>
      <c r="AZ232" s="60">
        <f t="shared" ca="1" si="125"/>
        <v>0.36988198580229503</v>
      </c>
      <c r="BA232" s="60"/>
      <c r="BB232" s="60"/>
      <c r="BC232" s="60"/>
      <c r="BD232" s="60"/>
      <c r="BE232" s="60"/>
      <c r="BF232" s="60"/>
      <c r="BG232" s="60"/>
      <c r="BH232" s="60"/>
      <c r="BI232" s="60"/>
      <c r="BJ232" s="60"/>
      <c r="BK232" s="60"/>
      <c r="BL232" s="60"/>
      <c r="BM232" s="60"/>
      <c r="BN232" s="60"/>
      <c r="BO232" s="60"/>
      <c r="BP232" s="60"/>
      <c r="BQ232" s="60"/>
      <c r="BR232" s="60"/>
      <c r="BS232" s="60"/>
      <c r="BT232" s="60"/>
      <c r="BU232" s="60"/>
      <c r="BV232" s="60"/>
      <c r="BW232" s="60"/>
      <c r="BX232" s="60"/>
    </row>
    <row r="233" spans="1:76">
      <c r="A233" s="21" t="s">
        <v>44</v>
      </c>
      <c r="B233" s="26">
        <f>IF(correlations!B266&lt;&gt;0,'Modified Weights'!B$6,0)</f>
        <v>0.48053660218278615</v>
      </c>
      <c r="C233" s="26">
        <f>IF(correlations!C266&lt;&gt;0,'Modified Weights'!C$6,0)</f>
        <v>0</v>
      </c>
      <c r="D233" s="26">
        <f>IF(correlations!D266&lt;&gt;0,'Modified Weights'!D$6,0)</f>
        <v>0</v>
      </c>
      <c r="E233" s="26">
        <f>IF(correlations!E266&lt;&gt;0,'Modified Weights'!E$6,0)</f>
        <v>0.28275572409412869</v>
      </c>
      <c r="F233" s="26">
        <f>IF(correlations!F266&lt;&gt;0,'Modified Weights'!F$6,0)</f>
        <v>0.40027450425381639</v>
      </c>
      <c r="G233" s="26">
        <f>IF(correlations!G266&lt;&gt;0,'Modified Weights'!G$6,0)</f>
        <v>0</v>
      </c>
      <c r="H233" s="26">
        <f>IF(correlations!H266&lt;&gt;0,'Modified Weights'!H$6,0)</f>
        <v>0</v>
      </c>
      <c r="I233" s="26">
        <f>IF(correlations!I266&lt;&gt;0,'Modified Weights'!I$6,0)</f>
        <v>0.22921932957789437</v>
      </c>
      <c r="J233" s="26">
        <f>IF(correlations!J266&lt;&gt;0,'Modified Weights'!J$6,0)</f>
        <v>0.36756756756756787</v>
      </c>
      <c r="K233" s="26">
        <f>IF(correlations!K266&lt;&gt;0,'Modified Weights'!K$6,0)</f>
        <v>0</v>
      </c>
      <c r="L233" s="26">
        <f>IF(correlations!L266&lt;&gt;0,'Modified Weights'!L$6,0)</f>
        <v>0.2685953793136418</v>
      </c>
      <c r="M233" s="26">
        <f>IF(correlations!M266&lt;&gt;0,'Modified Weights'!M$6,0)</f>
        <v>0</v>
      </c>
      <c r="N233" s="26">
        <f>IF(correlations!N266&lt;&gt;0,'Modified Weights'!N$6,0)</f>
        <v>0.26126836282372301</v>
      </c>
      <c r="O233" s="26">
        <f>IF(correlations!O266&lt;&gt;0,'Modified Weights'!O$6,0)</f>
        <v>0</v>
      </c>
      <c r="P233" s="26">
        <f>IF(correlations!P266&lt;&gt;0,'Modified Weights'!P$6,0)</f>
        <v>0.28039233696684568</v>
      </c>
      <c r="Q233" s="26">
        <f>IF(correlations!Q266&lt;&gt;0,'Modified Weights'!Q$6,0)</f>
        <v>0</v>
      </c>
      <c r="R233" s="26">
        <f>IF(correlations!R266&lt;&gt;0,'Modified Weights'!R$6,0)</f>
        <v>0.39943642888722536</v>
      </c>
      <c r="S233" s="26">
        <f>IF(correlations!S266&lt;&gt;0,'Modified Weights'!S$6,0)</f>
        <v>0</v>
      </c>
      <c r="T233" s="26">
        <f>IF(correlations!T266&lt;&gt;0,'Modified Weights'!T$6,0)</f>
        <v>0.40704352695380308</v>
      </c>
      <c r="U233" s="26">
        <f>IF(correlations!U266&lt;&gt;0,'Modified Weights'!U$6,0)</f>
        <v>0</v>
      </c>
      <c r="V233" s="26">
        <f>IF(correlations!V266&lt;&gt;0,'Modified Weights'!V$6,0)</f>
        <v>0</v>
      </c>
      <c r="W233" s="26">
        <f>IF(correlations!W266&lt;&gt;0,'Modified Weights'!W$6,0)</f>
        <v>0.26252037536330569</v>
      </c>
      <c r="X233" s="26">
        <f>IF(correlations!X266&lt;&gt;0,'Modified Weights'!X$6,0)</f>
        <v>0</v>
      </c>
      <c r="Y233" s="26">
        <f>IF(correlations!Y266&lt;&gt;0,'Modified Weights'!Y$6,0)</f>
        <v>0</v>
      </c>
      <c r="Z233" s="26">
        <f>IF(correlations!Z266&lt;&gt;0,'Modified Weights'!Z$6,0)</f>
        <v>0</v>
      </c>
      <c r="AA233" s="26"/>
      <c r="AB233" s="60">
        <f t="shared" ca="1" si="115"/>
        <v>0.49907820328997049</v>
      </c>
      <c r="AC233" s="60">
        <f t="shared" ca="1" si="126"/>
        <v>0.48757730226647605</v>
      </c>
      <c r="AD233" s="60">
        <f t="shared" ca="1" si="127"/>
        <v>0.60176954321413867</v>
      </c>
      <c r="AE233" s="60">
        <f t="shared" ca="1" si="128"/>
        <v>0.43933177762947945</v>
      </c>
      <c r="AF233" s="60">
        <f t="shared" ca="1" si="129"/>
        <v>0.45443780327725791</v>
      </c>
      <c r="AG233" s="60">
        <f t="shared" ca="1" si="130"/>
        <v>0.46309924863142038</v>
      </c>
      <c r="AH233" s="60">
        <f t="shared" ca="1" si="131"/>
        <v>0.4315922770700461</v>
      </c>
      <c r="AI233" s="60">
        <f t="shared" ca="1" si="132"/>
        <v>0.27089614103773874</v>
      </c>
      <c r="AJ233" s="60">
        <f t="shared" ca="1" si="133"/>
        <v>0.43966312343314473</v>
      </c>
      <c r="AK233" s="60">
        <f t="shared" ca="1" si="134"/>
        <v>0.26341533087615127</v>
      </c>
      <c r="AL233" s="60">
        <f t="shared" ca="1" si="135"/>
        <v>0.29058416590561242</v>
      </c>
      <c r="AM233" s="60">
        <f t="shared" ca="1" si="136"/>
        <v>0.36586233354970493</v>
      </c>
      <c r="AN233" s="60">
        <f t="shared" ca="1" si="137"/>
        <v>0.28568622657764037</v>
      </c>
      <c r="AO233" s="60">
        <f t="shared" ca="1" si="138"/>
        <v>0.5937438745660617</v>
      </c>
      <c r="AP233" s="60">
        <f t="shared" ca="1" si="139"/>
        <v>0.29226568634988986</v>
      </c>
      <c r="AQ233" s="60">
        <f t="shared" ca="1" si="140"/>
        <v>0.43823631432612026</v>
      </c>
      <c r="AR233" s="60">
        <f t="shared" ca="1" si="117"/>
        <v>0.45447205223562209</v>
      </c>
      <c r="AS233" s="60">
        <f t="shared" ca="1" si="118"/>
        <v>0.47668328054517961</v>
      </c>
      <c r="AT233" s="60">
        <f t="shared" ca="1" si="119"/>
        <v>0.4790661820847173</v>
      </c>
      <c r="AU233" s="60">
        <f t="shared" ca="1" si="120"/>
        <v>0.46123755508410075</v>
      </c>
      <c r="AV233" s="60">
        <f t="shared" ca="1" si="121"/>
        <v>0.17808764796017454</v>
      </c>
      <c r="AW233" s="60">
        <f t="shared" ca="1" si="122"/>
        <v>0.38366682931428808</v>
      </c>
      <c r="AX233" s="60">
        <f t="shared" ca="1" si="123"/>
        <v>0.66851595362183669</v>
      </c>
      <c r="AY233" s="60">
        <f t="shared" ca="1" si="124"/>
        <v>0.66716825348801723</v>
      </c>
      <c r="AZ233" s="60">
        <f t="shared" ca="1" si="125"/>
        <v>0.3575986977776156</v>
      </c>
      <c r="BA233" s="60"/>
      <c r="BB233" s="60"/>
      <c r="BC233" s="60"/>
      <c r="BD233" s="60"/>
      <c r="BE233" s="60"/>
      <c r="BF233" s="60"/>
      <c r="BG233" s="60"/>
      <c r="BH233" s="60"/>
      <c r="BI233" s="60"/>
      <c r="BJ233" s="60"/>
      <c r="BK233" s="60"/>
      <c r="BL233" s="60"/>
      <c r="BM233" s="60"/>
      <c r="BN233" s="60"/>
      <c r="BO233" s="60"/>
      <c r="BP233" s="60"/>
      <c r="BQ233" s="60"/>
      <c r="BR233" s="60"/>
      <c r="BS233" s="60"/>
      <c r="BT233" s="60"/>
      <c r="BU233" s="60"/>
      <c r="BV233" s="60"/>
      <c r="BW233" s="60"/>
      <c r="BX233" s="60"/>
    </row>
    <row r="234" spans="1:76">
      <c r="A234" s="1" t="str">
        <f t="shared" ref="A234:A237" si="145">A233</f>
        <v>568: Apollo 13 (1995)</v>
      </c>
      <c r="B234" s="26">
        <f>IF(correlations!B267&lt;&gt;0,'Modified Weights'!B$7,0)</f>
        <v>0</v>
      </c>
      <c r="C234" s="26">
        <f>IF(correlations!C267&lt;&gt;0,'Modified Weights'!C$7,0)</f>
        <v>0.41167618541813644</v>
      </c>
      <c r="D234" s="26">
        <f>IF(correlations!D267&lt;&gt;0,'Modified Weights'!D$7,0)</f>
        <v>0</v>
      </c>
      <c r="E234" s="26">
        <f>IF(correlations!E267&lt;&gt;0,'Modified Weights'!E$7,0)</f>
        <v>0</v>
      </c>
      <c r="F234" s="26">
        <f>IF(correlations!F267&lt;&gt;0,'Modified Weights'!F$7,0)</f>
        <v>0</v>
      </c>
      <c r="G234" s="26">
        <f>IF(correlations!G267&lt;&gt;0,'Modified Weights'!G$7,0)</f>
        <v>0.38713264586848378</v>
      </c>
      <c r="H234" s="26">
        <f>IF(correlations!H267&lt;&gt;0,'Modified Weights'!H$7,0)</f>
        <v>0</v>
      </c>
      <c r="I234" s="26">
        <f>IF(correlations!I267&lt;&gt;0,'Modified Weights'!I$7,0)</f>
        <v>0</v>
      </c>
      <c r="J234" s="26">
        <f>IF(correlations!J267&lt;&gt;0,'Modified Weights'!J$7,0)</f>
        <v>0</v>
      </c>
      <c r="K234" s="26">
        <f>IF(correlations!K267&lt;&gt;0,'Modified Weights'!K$7,0)</f>
        <v>0.21087949693739588</v>
      </c>
      <c r="L234" s="26">
        <f>IF(correlations!L267&lt;&gt;0,'Modified Weights'!L$7,0)</f>
        <v>0</v>
      </c>
      <c r="M234" s="26">
        <f>IF(correlations!M267&lt;&gt;0,'Modified Weights'!M$7,0)</f>
        <v>0</v>
      </c>
      <c r="N234" s="26">
        <f>IF(correlations!N267&lt;&gt;0,'Modified Weights'!N$7,0)</f>
        <v>0</v>
      </c>
      <c r="O234" s="26">
        <f>IF(correlations!O267&lt;&gt;0,'Modified Weights'!O$7,0)</f>
        <v>0.47549485227568483</v>
      </c>
      <c r="P234" s="26">
        <f>IF(correlations!P267&lt;&gt;0,'Modified Weights'!P$7,0)</f>
        <v>0</v>
      </c>
      <c r="Q234" s="26">
        <f>IF(correlations!Q267&lt;&gt;0,'Modified Weights'!Q$7,0)</f>
        <v>0.37322578372742299</v>
      </c>
      <c r="R234" s="26">
        <f>IF(correlations!R267&lt;&gt;0,'Modified Weights'!R$7,0)</f>
        <v>0</v>
      </c>
      <c r="S234" s="26">
        <f>IF(correlations!S267&lt;&gt;0,'Modified Weights'!S$7,0)</f>
        <v>0</v>
      </c>
      <c r="T234" s="26">
        <f>IF(correlations!T267&lt;&gt;0,'Modified Weights'!T$7,0)</f>
        <v>0</v>
      </c>
      <c r="U234" s="26">
        <f>IF(correlations!U267&lt;&gt;0,'Modified Weights'!U$7,0)</f>
        <v>0</v>
      </c>
      <c r="V234" s="26">
        <f>IF(correlations!V267&lt;&gt;0,'Modified Weights'!V$7,0)</f>
        <v>0</v>
      </c>
      <c r="W234" s="26">
        <f>IF(correlations!W267&lt;&gt;0,'Modified Weights'!W$7,0)</f>
        <v>0.24072770522228643</v>
      </c>
      <c r="X234" s="26">
        <f>IF(correlations!X267&lt;&gt;0,'Modified Weights'!X$7,0)</f>
        <v>0</v>
      </c>
      <c r="Y234" s="26">
        <f>IF(correlations!Y267&lt;&gt;0,'Modified Weights'!Y$7,0)</f>
        <v>0</v>
      </c>
      <c r="Z234" s="26">
        <f>IF(correlations!Z267&lt;&gt;0,'Modified Weights'!Z$7,0)</f>
        <v>0.27967705678590876</v>
      </c>
      <c r="AA234" s="26"/>
      <c r="AB234" s="60">
        <f t="shared" ca="1" si="115"/>
        <v>0.49907820328997049</v>
      </c>
      <c r="AC234" s="60">
        <f t="shared" ca="1" si="126"/>
        <v>0.48757730226647605</v>
      </c>
      <c r="AD234" s="60">
        <f t="shared" ca="1" si="127"/>
        <v>0.60176954321413867</v>
      </c>
      <c r="AE234" s="60">
        <f t="shared" ca="1" si="128"/>
        <v>0.43933177762947945</v>
      </c>
      <c r="AF234" s="60">
        <f t="shared" ca="1" si="129"/>
        <v>0.45443780327725791</v>
      </c>
      <c r="AG234" s="60">
        <f t="shared" ca="1" si="130"/>
        <v>0.46309924863142038</v>
      </c>
      <c r="AH234" s="60">
        <f t="shared" ca="1" si="131"/>
        <v>0.4315922770700461</v>
      </c>
      <c r="AI234" s="60">
        <f t="shared" ca="1" si="132"/>
        <v>0.27089614103773874</v>
      </c>
      <c r="AJ234" s="60">
        <f t="shared" ca="1" si="133"/>
        <v>0.43966312343314473</v>
      </c>
      <c r="AK234" s="60">
        <f t="shared" ca="1" si="134"/>
        <v>0.26341533087615127</v>
      </c>
      <c r="AL234" s="60">
        <f t="shared" ca="1" si="135"/>
        <v>0.29058416590561242</v>
      </c>
      <c r="AM234" s="60">
        <f t="shared" ca="1" si="136"/>
        <v>0.36586233354970493</v>
      </c>
      <c r="AN234" s="60">
        <f t="shared" ca="1" si="137"/>
        <v>0.28568622657764037</v>
      </c>
      <c r="AO234" s="60">
        <f t="shared" ca="1" si="138"/>
        <v>0.5937438745660617</v>
      </c>
      <c r="AP234" s="60">
        <f t="shared" ca="1" si="139"/>
        <v>0.29226568634988986</v>
      </c>
      <c r="AQ234" s="60">
        <f t="shared" ca="1" si="140"/>
        <v>0.43823631432612026</v>
      </c>
      <c r="AR234" s="60">
        <f t="shared" ca="1" si="117"/>
        <v>0.45447205223562209</v>
      </c>
      <c r="AS234" s="60">
        <f t="shared" ca="1" si="118"/>
        <v>0.47668328054517961</v>
      </c>
      <c r="AT234" s="60">
        <f t="shared" ca="1" si="119"/>
        <v>0.4790661820847173</v>
      </c>
      <c r="AU234" s="60">
        <f t="shared" ca="1" si="120"/>
        <v>0.46123755508410075</v>
      </c>
      <c r="AV234" s="60">
        <f t="shared" ca="1" si="121"/>
        <v>0.17808764796017454</v>
      </c>
      <c r="AW234" s="60">
        <f t="shared" ca="1" si="122"/>
        <v>0.38366682931428808</v>
      </c>
      <c r="AX234" s="60">
        <f t="shared" ca="1" si="123"/>
        <v>0.66851595362183669</v>
      </c>
      <c r="AY234" s="60">
        <f t="shared" ca="1" si="124"/>
        <v>0.66716825348801723</v>
      </c>
      <c r="AZ234" s="60">
        <f t="shared" ca="1" si="125"/>
        <v>0.3575986977776156</v>
      </c>
      <c r="BA234" s="60"/>
      <c r="BB234" s="60"/>
      <c r="BC234" s="60"/>
      <c r="BD234" s="60"/>
      <c r="BE234" s="60"/>
      <c r="BF234" s="60"/>
      <c r="BG234" s="60"/>
      <c r="BH234" s="60"/>
      <c r="BI234" s="60"/>
      <c r="BJ234" s="60"/>
      <c r="BK234" s="60"/>
      <c r="BL234" s="60"/>
      <c r="BM234" s="60"/>
      <c r="BN234" s="60"/>
      <c r="BO234" s="60"/>
      <c r="BP234" s="60"/>
      <c r="BQ234" s="60"/>
      <c r="BR234" s="60"/>
      <c r="BS234" s="60"/>
      <c r="BT234" s="60"/>
      <c r="BU234" s="60"/>
      <c r="BV234" s="60"/>
      <c r="BW234" s="60"/>
      <c r="BX234" s="60"/>
    </row>
    <row r="235" spans="1:76">
      <c r="A235" s="1" t="str">
        <f t="shared" si="145"/>
        <v>568: Apollo 13 (1995)</v>
      </c>
      <c r="B235" s="26">
        <f>IF(correlations!B268&lt;&gt;0,'Modified Weights'!B$3,0)</f>
        <v>0</v>
      </c>
      <c r="C235" s="26">
        <f>IF(correlations!C268&lt;&gt;0,'Modified Weights'!C$3,0)</f>
        <v>0.56244873874488854</v>
      </c>
      <c r="D235" s="26">
        <f>IF(correlations!D268&lt;&gt;0,'Modified Weights'!D$3,0)</f>
        <v>0.66716825348801723</v>
      </c>
      <c r="E235" s="26">
        <f>IF(correlations!E268&lt;&gt;0,'Modified Weights'!E$3,0)</f>
        <v>0.51761980439715483</v>
      </c>
      <c r="F235" s="26">
        <f>IF(correlations!F268&lt;&gt;0,'Modified Weights'!F$3,0)</f>
        <v>0.47668328054517961</v>
      </c>
      <c r="G235" s="26">
        <f>IF(correlations!G268&lt;&gt;0,'Modified Weights'!G$3,0)</f>
        <v>0</v>
      </c>
      <c r="H235" s="26">
        <f>IF(correlations!H268&lt;&gt;0,'Modified Weights'!H$3,0)</f>
        <v>0.46291004988627577</v>
      </c>
      <c r="I235" s="26">
        <f>IF(correlations!I268&lt;&gt;0,'Modified Weights'!I$3,0)</f>
        <v>0</v>
      </c>
      <c r="J235" s="26">
        <f>IF(correlations!J268&lt;&gt;0,'Modified Weights'!J$3,0)</f>
        <v>0.47571090136593314</v>
      </c>
      <c r="K235" s="26">
        <f>IF(correlations!K268&lt;&gt;0,'Modified Weights'!K$3,0)</f>
        <v>0</v>
      </c>
      <c r="L235" s="26">
        <f>IF(correlations!L268&lt;&gt;0,'Modified Weights'!L$3,0)</f>
        <v>0</v>
      </c>
      <c r="M235" s="26">
        <f>IF(correlations!M268&lt;&gt;0,'Modified Weights'!M$3,0)</f>
        <v>0.40859237613621341</v>
      </c>
      <c r="N235" s="26">
        <f>IF(correlations!N268&lt;&gt;0,'Modified Weights'!N$3,0)</f>
        <v>0</v>
      </c>
      <c r="O235" s="26">
        <f>IF(correlations!O268&lt;&gt;0,'Modified Weights'!O$3,0)</f>
        <v>0.66851595362183669</v>
      </c>
      <c r="P235" s="26">
        <f>IF(correlations!P268&lt;&gt;0,'Modified Weights'!P$3,0)</f>
        <v>0</v>
      </c>
      <c r="Q235" s="26">
        <f>IF(correlations!Q268&lt;&gt;0,'Modified Weights'!Q$3,0)</f>
        <v>0.50324684492481753</v>
      </c>
      <c r="R235" s="26">
        <f>IF(correlations!R268&lt;&gt;0,'Modified Weights'!R$3,0)</f>
        <v>0</v>
      </c>
      <c r="S235" s="26">
        <f>IF(correlations!S268&lt;&gt;0,'Modified Weights'!S$3,0)</f>
        <v>0.47668328054517961</v>
      </c>
      <c r="T235" s="26">
        <f>IF(correlations!T268&lt;&gt;0,'Modified Weights'!T$3,0)</f>
        <v>0</v>
      </c>
      <c r="U235" s="26">
        <f>IF(correlations!U268&lt;&gt;0,'Modified Weights'!U$3,0)</f>
        <v>0.47236055541883315</v>
      </c>
      <c r="V235" s="26">
        <f>IF(correlations!V268&lt;&gt;0,'Modified Weights'!V$3,0)</f>
        <v>0</v>
      </c>
      <c r="W235" s="26">
        <f>IF(correlations!W268&lt;&gt;0,'Modified Weights'!W$3,0)</f>
        <v>0.50324684492481753</v>
      </c>
      <c r="X235" s="26">
        <f>IF(correlations!X268&lt;&gt;0,'Modified Weights'!X$3,0)</f>
        <v>0</v>
      </c>
      <c r="Y235" s="26">
        <f>IF(correlations!Y268&lt;&gt;0,'Modified Weights'!Y$3,0)</f>
        <v>0.66716825348801723</v>
      </c>
      <c r="Z235" s="26">
        <f>IF(correlations!Z268&lt;&gt;0,'Modified Weights'!Z$3,0)</f>
        <v>0</v>
      </c>
      <c r="AA235" s="26"/>
      <c r="AB235" s="60">
        <f t="shared" ca="1" si="115"/>
        <v>0.49907820328997049</v>
      </c>
      <c r="AC235" s="60">
        <f t="shared" ca="1" si="126"/>
        <v>0.48757730226647605</v>
      </c>
      <c r="AD235" s="60">
        <f t="shared" ca="1" si="127"/>
        <v>0.60176954321413867</v>
      </c>
      <c r="AE235" s="60">
        <f t="shared" ca="1" si="128"/>
        <v>0.43933177762947945</v>
      </c>
      <c r="AF235" s="60">
        <f t="shared" ca="1" si="129"/>
        <v>0.45443780327725791</v>
      </c>
      <c r="AG235" s="60">
        <f t="shared" ca="1" si="130"/>
        <v>0.46309924863142038</v>
      </c>
      <c r="AH235" s="60">
        <f t="shared" ca="1" si="131"/>
        <v>0.4315922770700461</v>
      </c>
      <c r="AI235" s="60">
        <f t="shared" ca="1" si="132"/>
        <v>0.27089614103773874</v>
      </c>
      <c r="AJ235" s="60">
        <f t="shared" ca="1" si="133"/>
        <v>0.43966312343314473</v>
      </c>
      <c r="AK235" s="60">
        <f t="shared" ca="1" si="134"/>
        <v>0.26341533087615127</v>
      </c>
      <c r="AL235" s="60">
        <f t="shared" ca="1" si="135"/>
        <v>0.29058416590561242</v>
      </c>
      <c r="AM235" s="60">
        <f t="shared" ca="1" si="136"/>
        <v>0.36586233354970493</v>
      </c>
      <c r="AN235" s="60">
        <f t="shared" ca="1" si="137"/>
        <v>0.28568622657764037</v>
      </c>
      <c r="AO235" s="60">
        <f t="shared" ca="1" si="138"/>
        <v>0.5937438745660617</v>
      </c>
      <c r="AP235" s="60">
        <f t="shared" ca="1" si="139"/>
        <v>0.29226568634988986</v>
      </c>
      <c r="AQ235" s="60">
        <f t="shared" ca="1" si="140"/>
        <v>0.43823631432612026</v>
      </c>
      <c r="AR235" s="60">
        <f t="shared" ca="1" si="117"/>
        <v>0.45447205223562209</v>
      </c>
      <c r="AS235" s="60">
        <f t="shared" ca="1" si="118"/>
        <v>0.47668328054517961</v>
      </c>
      <c r="AT235" s="60">
        <f t="shared" ca="1" si="119"/>
        <v>0.4790661820847173</v>
      </c>
      <c r="AU235" s="60">
        <f t="shared" ca="1" si="120"/>
        <v>0.46123755508410075</v>
      </c>
      <c r="AV235" s="60">
        <f t="shared" ca="1" si="121"/>
        <v>0.17808764796017454</v>
      </c>
      <c r="AW235" s="60">
        <f t="shared" ca="1" si="122"/>
        <v>0.38366682931428808</v>
      </c>
      <c r="AX235" s="60">
        <f t="shared" ca="1" si="123"/>
        <v>0.66851595362183669</v>
      </c>
      <c r="AY235" s="60">
        <f t="shared" ca="1" si="124"/>
        <v>0.66716825348801723</v>
      </c>
      <c r="AZ235" s="60">
        <f t="shared" ca="1" si="125"/>
        <v>0.3575986977776156</v>
      </c>
      <c r="BA235" s="60"/>
      <c r="BB235" s="60"/>
      <c r="BC235" s="60"/>
      <c r="BD235" s="60"/>
      <c r="BE235" s="60"/>
      <c r="BF235" s="60"/>
      <c r="BG235" s="60"/>
      <c r="BH235" s="60"/>
      <c r="BI235" s="60"/>
      <c r="BJ235" s="60"/>
      <c r="BK235" s="60"/>
      <c r="BL235" s="60"/>
      <c r="BM235" s="60"/>
      <c r="BN235" s="60"/>
      <c r="BO235" s="60"/>
      <c r="BP235" s="60"/>
      <c r="BQ235" s="60"/>
      <c r="BR235" s="60"/>
      <c r="BS235" s="60"/>
      <c r="BT235" s="60"/>
      <c r="BU235" s="60"/>
      <c r="BV235" s="60"/>
      <c r="BW235" s="60"/>
      <c r="BX235" s="60"/>
    </row>
    <row r="236" spans="1:76">
      <c r="A236" s="1" t="str">
        <f t="shared" si="145"/>
        <v>568: Apollo 13 (1995)</v>
      </c>
      <c r="B236" s="26">
        <f>IF(correlations!B269&lt;&gt;0,'Modified Weights'!B$4,0)</f>
        <v>0.51761980439715483</v>
      </c>
      <c r="C236" s="26">
        <f>IF(correlations!C269&lt;&gt;0,'Modified Weights'!C$4,0)</f>
        <v>0.48860698263640312</v>
      </c>
      <c r="D236" s="26">
        <f>IF(correlations!D269&lt;&gt;0,'Modified Weights'!D$4,0)</f>
        <v>0.47097212266638172</v>
      </c>
      <c r="E236" s="26">
        <f>IF(correlations!E269&lt;&gt;0,'Modified Weights'!E$4,0)</f>
        <v>0</v>
      </c>
      <c r="F236" s="26">
        <f>IF(correlations!F269&lt;&gt;0,'Modified Weights'!F$4,0)</f>
        <v>0.46411014776485626</v>
      </c>
      <c r="G236" s="26">
        <f>IF(correlations!G269&lt;&gt;0,'Modified Weights'!G$4,0)</f>
        <v>0</v>
      </c>
      <c r="H236" s="26">
        <f>IF(correlations!H269&lt;&gt;0,'Modified Weights'!H$4,0)</f>
        <v>0.40027450425381639</v>
      </c>
      <c r="I236" s="26">
        <f>IF(correlations!I269&lt;&gt;0,'Modified Weights'!I$4,0)</f>
        <v>0.31257295249758305</v>
      </c>
      <c r="J236" s="26">
        <f>IF(correlations!J269&lt;&gt;0,'Modified Weights'!J$4,0)</f>
        <v>0</v>
      </c>
      <c r="K236" s="26">
        <f>IF(correlations!K269&lt;&gt;0,'Modified Weights'!K$4,0)</f>
        <v>0.26365446983714974</v>
      </c>
      <c r="L236" s="26">
        <f>IF(correlations!L269&lt;&gt;0,'Modified Weights'!L$4,0)</f>
        <v>0</v>
      </c>
      <c r="M236" s="26">
        <f>IF(correlations!M269&lt;&gt;0,'Modified Weights'!M$4,0)</f>
        <v>0.28040224837668803</v>
      </c>
      <c r="N236" s="26">
        <f>IF(correlations!N269&lt;&gt;0,'Modified Weights'!N$4,0)</f>
        <v>0.31010409033155772</v>
      </c>
      <c r="O236" s="26">
        <f>IF(correlations!O269&lt;&gt;0,'Modified Weights'!O$4,0)</f>
        <v>0.56244873874488854</v>
      </c>
      <c r="P236" s="26">
        <f>IF(correlations!P269&lt;&gt;0,'Modified Weights'!P$4,0)</f>
        <v>0.30413903573293405</v>
      </c>
      <c r="Q236" s="26">
        <f>IF(correlations!Q269&lt;&gt;0,'Modified Weights'!Q$4,0)</f>
        <v>0</v>
      </c>
      <c r="R236" s="26">
        <f>IF(correlations!R269&lt;&gt;0,'Modified Weights'!R$4,0)</f>
        <v>0.47097212266638172</v>
      </c>
      <c r="S236" s="26">
        <f>IF(correlations!S269&lt;&gt;0,'Modified Weights'!S$4,0)</f>
        <v>0</v>
      </c>
      <c r="T236" s="26">
        <f>IF(correlations!T269&lt;&gt;0,'Modified Weights'!T$4,0)</f>
        <v>0</v>
      </c>
      <c r="U236" s="26">
        <f>IF(correlations!U269&lt;&gt;0,'Modified Weights'!U$4,0)</f>
        <v>0.43899155441463594</v>
      </c>
      <c r="V236" s="26">
        <f>IF(correlations!V269&lt;&gt;0,'Modified Weights'!V$4,0)</f>
        <v>0.17808764796017454</v>
      </c>
      <c r="W236" s="26">
        <f>IF(correlations!W269&lt;&gt;0,'Modified Weights'!W$4,0)</f>
        <v>0.40859237613621341</v>
      </c>
      <c r="X236" s="26">
        <f>IF(correlations!X269&lt;&gt;0,'Modified Weights'!X$4,0)</f>
        <v>0</v>
      </c>
      <c r="Y236" s="26">
        <f>IF(correlations!Y269&lt;&gt;0,'Modified Weights'!Y$4,0)</f>
        <v>0</v>
      </c>
      <c r="Z236" s="26">
        <f>IF(correlations!Z269&lt;&gt;0,'Modified Weights'!Z$4,0)</f>
        <v>0</v>
      </c>
      <c r="AA236" s="26"/>
      <c r="AB236" s="60">
        <f t="shared" ca="1" si="115"/>
        <v>0.49907820328997049</v>
      </c>
      <c r="AC236" s="60">
        <f t="shared" ca="1" si="126"/>
        <v>0.48757730226647605</v>
      </c>
      <c r="AD236" s="60">
        <f t="shared" ca="1" si="127"/>
        <v>0.60176954321413867</v>
      </c>
      <c r="AE236" s="60">
        <f t="shared" ca="1" si="128"/>
        <v>0.43933177762947945</v>
      </c>
      <c r="AF236" s="60">
        <f t="shared" ca="1" si="129"/>
        <v>0.45443780327725791</v>
      </c>
      <c r="AG236" s="60">
        <f t="shared" ca="1" si="130"/>
        <v>0.46309924863142038</v>
      </c>
      <c r="AH236" s="60">
        <f t="shared" ca="1" si="131"/>
        <v>0.4315922770700461</v>
      </c>
      <c r="AI236" s="60">
        <f t="shared" ca="1" si="132"/>
        <v>0.27089614103773874</v>
      </c>
      <c r="AJ236" s="60">
        <f t="shared" ca="1" si="133"/>
        <v>0.43966312343314473</v>
      </c>
      <c r="AK236" s="60">
        <f t="shared" ca="1" si="134"/>
        <v>0.26341533087615127</v>
      </c>
      <c r="AL236" s="60">
        <f t="shared" ca="1" si="135"/>
        <v>0.29058416590561242</v>
      </c>
      <c r="AM236" s="60">
        <f t="shared" ca="1" si="136"/>
        <v>0.36586233354970493</v>
      </c>
      <c r="AN236" s="60">
        <f t="shared" ca="1" si="137"/>
        <v>0.28568622657764037</v>
      </c>
      <c r="AO236" s="60">
        <f t="shared" ca="1" si="138"/>
        <v>0.5937438745660617</v>
      </c>
      <c r="AP236" s="60">
        <f t="shared" ca="1" si="139"/>
        <v>0.29226568634988986</v>
      </c>
      <c r="AQ236" s="60">
        <f t="shared" ca="1" si="140"/>
        <v>0.43823631432612026</v>
      </c>
      <c r="AR236" s="60">
        <f t="shared" ca="1" si="117"/>
        <v>0.45447205223562209</v>
      </c>
      <c r="AS236" s="60">
        <f t="shared" ca="1" si="118"/>
        <v>0.47668328054517961</v>
      </c>
      <c r="AT236" s="60">
        <f t="shared" ca="1" si="119"/>
        <v>0.4790661820847173</v>
      </c>
      <c r="AU236" s="60">
        <f t="shared" ca="1" si="120"/>
        <v>0.46123755508410075</v>
      </c>
      <c r="AV236" s="60">
        <f t="shared" ca="1" si="121"/>
        <v>0.17808764796017454</v>
      </c>
      <c r="AW236" s="60">
        <f t="shared" ca="1" si="122"/>
        <v>0.38366682931428808</v>
      </c>
      <c r="AX236" s="60">
        <f t="shared" ca="1" si="123"/>
        <v>0.66851595362183669</v>
      </c>
      <c r="AY236" s="60">
        <f t="shared" ca="1" si="124"/>
        <v>0.66716825348801723</v>
      </c>
      <c r="AZ236" s="60">
        <f t="shared" ca="1" si="125"/>
        <v>0.3575986977776156</v>
      </c>
      <c r="BA236" s="60"/>
      <c r="BB236" s="60"/>
      <c r="BC236" s="60"/>
      <c r="BD236" s="60"/>
      <c r="BE236" s="60"/>
      <c r="BF236" s="60"/>
      <c r="BG236" s="60"/>
      <c r="BH236" s="60"/>
      <c r="BI236" s="60"/>
      <c r="BJ236" s="60"/>
      <c r="BK236" s="60"/>
      <c r="BL236" s="60"/>
      <c r="BM236" s="60"/>
      <c r="BN236" s="60"/>
      <c r="BO236" s="60"/>
      <c r="BP236" s="60"/>
      <c r="BQ236" s="60"/>
      <c r="BR236" s="60"/>
      <c r="BS236" s="60"/>
      <c r="BT236" s="60"/>
      <c r="BU236" s="60"/>
      <c r="BV236" s="60"/>
      <c r="BW236" s="60"/>
      <c r="BX236" s="60"/>
    </row>
    <row r="237" spans="1:76">
      <c r="A237" s="1" t="str">
        <f t="shared" si="145"/>
        <v>568: Apollo 13 (1995)</v>
      </c>
      <c r="B237" s="26">
        <f>IF(correlations!B270&lt;&gt;0,'Modified Weights'!B$3,0)</f>
        <v>0</v>
      </c>
      <c r="C237" s="26">
        <f>IF(correlations!C270&lt;&gt;0,'Modified Weights'!C$3,0)</f>
        <v>0</v>
      </c>
      <c r="D237" s="26">
        <f>IF(correlations!D270&lt;&gt;0,'Modified Weights'!D$3,0)</f>
        <v>0.66716825348801723</v>
      </c>
      <c r="E237" s="26">
        <f>IF(correlations!E270&lt;&gt;0,'Modified Weights'!E$3,0)</f>
        <v>0.51761980439715483</v>
      </c>
      <c r="F237" s="26">
        <f>IF(correlations!F270&lt;&gt;0,'Modified Weights'!F$3,0)</f>
        <v>0.47668328054517961</v>
      </c>
      <c r="G237" s="26">
        <f>IF(correlations!G270&lt;&gt;0,'Modified Weights'!G$3,0)</f>
        <v>0.53906585139435703</v>
      </c>
      <c r="H237" s="26">
        <f>IF(correlations!H270&lt;&gt;0,'Modified Weights'!H$3,0)</f>
        <v>0</v>
      </c>
      <c r="I237" s="26">
        <f>IF(correlations!I270&lt;&gt;0,'Modified Weights'!I$3,0)</f>
        <v>0</v>
      </c>
      <c r="J237" s="26">
        <f>IF(correlations!J270&lt;&gt;0,'Modified Weights'!J$3,0)</f>
        <v>0.47571090136593314</v>
      </c>
      <c r="K237" s="26">
        <f>IF(correlations!K270&lt;&gt;0,'Modified Weights'!K$3,0)</f>
        <v>0.31571202585390812</v>
      </c>
      <c r="L237" s="26">
        <f>IF(correlations!L270&lt;&gt;0,'Modified Weights'!L$3,0)</f>
        <v>0.31257295249758305</v>
      </c>
      <c r="M237" s="26">
        <f>IF(correlations!M270&lt;&gt;0,'Modified Weights'!M$3,0)</f>
        <v>0.40859237613621341</v>
      </c>
      <c r="N237" s="26">
        <f>IF(correlations!N270&lt;&gt;0,'Modified Weights'!N$3,0)</f>
        <v>0</v>
      </c>
      <c r="O237" s="26">
        <f>IF(correlations!O270&lt;&gt;0,'Modified Weights'!O$3,0)</f>
        <v>0.66851595362183669</v>
      </c>
      <c r="P237" s="26">
        <f>IF(correlations!P270&lt;&gt;0,'Modified Weights'!P$3,0)</f>
        <v>0</v>
      </c>
      <c r="Q237" s="26">
        <f>IF(correlations!Q270&lt;&gt;0,'Modified Weights'!Q$3,0)</f>
        <v>0</v>
      </c>
      <c r="R237" s="26">
        <f>IF(correlations!R270&lt;&gt;0,'Modified Weights'!R$3,0)</f>
        <v>0.49300760515325925</v>
      </c>
      <c r="S237" s="26">
        <f>IF(correlations!S270&lt;&gt;0,'Modified Weights'!S$3,0)</f>
        <v>0.47668328054517961</v>
      </c>
      <c r="T237" s="26">
        <f>IF(correlations!T270&lt;&gt;0,'Modified Weights'!T$3,0)</f>
        <v>0.55108883721563151</v>
      </c>
      <c r="U237" s="26">
        <f>IF(correlations!U270&lt;&gt;0,'Modified Weights'!U$3,0)</f>
        <v>0.47236055541883315</v>
      </c>
      <c r="V237" s="26">
        <f>IF(correlations!V270&lt;&gt;0,'Modified Weights'!V$3,0)</f>
        <v>0</v>
      </c>
      <c r="W237" s="26">
        <f>IF(correlations!W270&lt;&gt;0,'Modified Weights'!W$3,0)</f>
        <v>0.50324684492481753</v>
      </c>
      <c r="X237" s="26">
        <f>IF(correlations!X270&lt;&gt;0,'Modified Weights'!X$3,0)</f>
        <v>0.66851595362183669</v>
      </c>
      <c r="Y237" s="26">
        <f>IF(correlations!Y270&lt;&gt;0,'Modified Weights'!Y$3,0)</f>
        <v>0.66716825348801723</v>
      </c>
      <c r="Z237" s="26">
        <f>IF(correlations!Z270&lt;&gt;0,'Modified Weights'!Z$3,0)</f>
        <v>0.43552033876932245</v>
      </c>
      <c r="AA237" s="26"/>
      <c r="AB237" s="60">
        <f t="shared" ca="1" si="115"/>
        <v>0.49907820328997049</v>
      </c>
      <c r="AC237" s="60">
        <f t="shared" ca="1" si="126"/>
        <v>0.48757730226647605</v>
      </c>
      <c r="AD237" s="60">
        <f t="shared" ca="1" si="127"/>
        <v>0.60176954321413867</v>
      </c>
      <c r="AE237" s="60">
        <f t="shared" ca="1" si="128"/>
        <v>0.43933177762947945</v>
      </c>
      <c r="AF237" s="60">
        <f t="shared" ca="1" si="129"/>
        <v>0.45443780327725791</v>
      </c>
      <c r="AG237" s="60">
        <f t="shared" ca="1" si="130"/>
        <v>0.46309924863142038</v>
      </c>
      <c r="AH237" s="60">
        <f t="shared" ca="1" si="131"/>
        <v>0.4315922770700461</v>
      </c>
      <c r="AI237" s="60">
        <f t="shared" ca="1" si="132"/>
        <v>0.27089614103773874</v>
      </c>
      <c r="AJ237" s="60">
        <f t="shared" ca="1" si="133"/>
        <v>0.43966312343314473</v>
      </c>
      <c r="AK237" s="60">
        <f t="shared" ca="1" si="134"/>
        <v>0.26341533087615127</v>
      </c>
      <c r="AL237" s="60">
        <f t="shared" ca="1" si="135"/>
        <v>0.29058416590561242</v>
      </c>
      <c r="AM237" s="60">
        <f t="shared" ca="1" si="136"/>
        <v>0.36586233354970493</v>
      </c>
      <c r="AN237" s="60">
        <f t="shared" ca="1" si="137"/>
        <v>0.28568622657764037</v>
      </c>
      <c r="AO237" s="60">
        <f t="shared" ca="1" si="138"/>
        <v>0.5937438745660617</v>
      </c>
      <c r="AP237" s="60">
        <f t="shared" ca="1" si="139"/>
        <v>0.29226568634988986</v>
      </c>
      <c r="AQ237" s="60">
        <f t="shared" ca="1" si="140"/>
        <v>0.43823631432612026</v>
      </c>
      <c r="AR237" s="60">
        <f t="shared" ca="1" si="117"/>
        <v>0.45447205223562209</v>
      </c>
      <c r="AS237" s="60">
        <f t="shared" ca="1" si="118"/>
        <v>0.47668328054517961</v>
      </c>
      <c r="AT237" s="60">
        <f t="shared" ca="1" si="119"/>
        <v>0.4790661820847173</v>
      </c>
      <c r="AU237" s="60">
        <f t="shared" ca="1" si="120"/>
        <v>0.46123755508410075</v>
      </c>
      <c r="AV237" s="60">
        <f t="shared" ca="1" si="121"/>
        <v>0.17808764796017454</v>
      </c>
      <c r="AW237" s="60">
        <f t="shared" ca="1" si="122"/>
        <v>0.38366682931428808</v>
      </c>
      <c r="AX237" s="60">
        <f t="shared" ca="1" si="123"/>
        <v>0.66851595362183669</v>
      </c>
      <c r="AY237" s="60">
        <f t="shared" ca="1" si="124"/>
        <v>0.66716825348801723</v>
      </c>
      <c r="AZ237" s="60">
        <f t="shared" ca="1" si="125"/>
        <v>0.3575986977776156</v>
      </c>
      <c r="BA237" s="60"/>
      <c r="BB237" s="60"/>
      <c r="BC237" s="60"/>
      <c r="BD237" s="60"/>
      <c r="BE237" s="60"/>
      <c r="BF237" s="60"/>
      <c r="BG237" s="60"/>
      <c r="BH237" s="60"/>
      <c r="BI237" s="60"/>
      <c r="BJ237" s="60"/>
      <c r="BK237" s="60"/>
      <c r="BL237" s="60"/>
      <c r="BM237" s="60"/>
      <c r="BN237" s="60"/>
      <c r="BO237" s="60"/>
      <c r="BP237" s="60"/>
      <c r="BQ237" s="60"/>
      <c r="BR237" s="60"/>
      <c r="BS237" s="60"/>
      <c r="BT237" s="60"/>
      <c r="BU237" s="60"/>
      <c r="BV237" s="60"/>
      <c r="BW237" s="60"/>
      <c r="BX237" s="60"/>
    </row>
    <row r="238" spans="1:76">
      <c r="A238" s="21" t="s">
        <v>45</v>
      </c>
      <c r="B238" s="26">
        <f>IF(correlations!B271&lt;&gt;0,'Modified Weights'!B$4,0)</f>
        <v>0</v>
      </c>
      <c r="C238" s="26">
        <f>IF(correlations!C271&lt;&gt;0,'Modified Weights'!C$4,0)</f>
        <v>0</v>
      </c>
      <c r="D238" s="26">
        <f>IF(correlations!D271&lt;&gt;0,'Modified Weights'!D$4,0)</f>
        <v>0</v>
      </c>
      <c r="E238" s="26">
        <f>IF(correlations!E271&lt;&gt;0,'Modified Weights'!E$4,0)</f>
        <v>0</v>
      </c>
      <c r="F238" s="26">
        <f>IF(correlations!F271&lt;&gt;0,'Modified Weights'!F$4,0)</f>
        <v>0.46411014776485626</v>
      </c>
      <c r="G238" s="26">
        <f>IF(correlations!G271&lt;&gt;0,'Modified Weights'!G$4,0)</f>
        <v>0</v>
      </c>
      <c r="H238" s="26">
        <f>IF(correlations!H271&lt;&gt;0,'Modified Weights'!H$4,0)</f>
        <v>0</v>
      </c>
      <c r="I238" s="26">
        <f>IF(correlations!I271&lt;&gt;0,'Modified Weights'!I$4,0)</f>
        <v>0</v>
      </c>
      <c r="J238" s="26">
        <f>IF(correlations!J271&lt;&gt;0,'Modified Weights'!J$4,0)</f>
        <v>0.47549485227568483</v>
      </c>
      <c r="K238" s="26">
        <f>IF(correlations!K271&lt;&gt;0,'Modified Weights'!K$4,0)</f>
        <v>0</v>
      </c>
      <c r="L238" s="26">
        <f>IF(correlations!L271&lt;&gt;0,'Modified Weights'!L$4,0)</f>
        <v>0.28275572409412869</v>
      </c>
      <c r="M238" s="26">
        <f>IF(correlations!M271&lt;&gt;0,'Modified Weights'!M$4,0)</f>
        <v>0</v>
      </c>
      <c r="N238" s="26">
        <f>IF(correlations!N271&lt;&gt;0,'Modified Weights'!N$4,0)</f>
        <v>0.31010409033155772</v>
      </c>
      <c r="O238" s="26">
        <f>IF(correlations!O271&lt;&gt;0,'Modified Weights'!O$4,0)</f>
        <v>0</v>
      </c>
      <c r="P238" s="26">
        <f>IF(correlations!P271&lt;&gt;0,'Modified Weights'!P$4,0)</f>
        <v>0</v>
      </c>
      <c r="Q238" s="26">
        <f>IF(correlations!Q271&lt;&gt;0,'Modified Weights'!Q$4,0)</f>
        <v>0</v>
      </c>
      <c r="R238" s="26">
        <f>IF(correlations!R271&lt;&gt;0,'Modified Weights'!R$4,0)</f>
        <v>0</v>
      </c>
      <c r="S238" s="26">
        <f>IF(correlations!S271&lt;&gt;0,'Modified Weights'!S$4,0)</f>
        <v>0</v>
      </c>
      <c r="T238" s="26">
        <f>IF(correlations!T271&lt;&gt;0,'Modified Weights'!T$4,0)</f>
        <v>0</v>
      </c>
      <c r="U238" s="26">
        <f>IF(correlations!U271&lt;&gt;0,'Modified Weights'!U$4,0)</f>
        <v>0</v>
      </c>
      <c r="V238" s="26">
        <f>IF(correlations!V271&lt;&gt;0,'Modified Weights'!V$4,0)</f>
        <v>0</v>
      </c>
      <c r="W238" s="26">
        <f>IF(correlations!W271&lt;&gt;0,'Modified Weights'!W$4,0)</f>
        <v>0.40859237613621341</v>
      </c>
      <c r="X238" s="26">
        <f>IF(correlations!X271&lt;&gt;0,'Modified Weights'!X$4,0)</f>
        <v>0</v>
      </c>
      <c r="Y238" s="26">
        <f>IF(correlations!Y271&lt;&gt;0,'Modified Weights'!Y$4,0)</f>
        <v>0</v>
      </c>
      <c r="Z238" s="26">
        <f>IF(correlations!Z271&lt;&gt;0,'Modified Weights'!Z$4,0)</f>
        <v>0</v>
      </c>
      <c r="AA238" s="26"/>
      <c r="AB238" s="60">
        <f t="shared" ca="1" si="115"/>
        <v>0.46460996868120108</v>
      </c>
      <c r="AC238" s="60">
        <f t="shared" ca="1" si="126"/>
        <v>0.41833731405953073</v>
      </c>
      <c r="AD238" s="60">
        <f t="shared" ca="1" si="127"/>
        <v>0.4693205349276694</v>
      </c>
      <c r="AE238" s="60">
        <f t="shared" ca="1" si="128"/>
        <v>0.28275572409412869</v>
      </c>
      <c r="AF238" s="60">
        <f t="shared" ca="1" si="129"/>
        <v>0.43023104939669565</v>
      </c>
      <c r="AG238" s="60">
        <f t="shared" ca="1" si="130"/>
        <v>0.53906585139435703</v>
      </c>
      <c r="AH238" s="60" t="e">
        <f t="shared" ca="1" si="131"/>
        <v>#DIV/0!</v>
      </c>
      <c r="AI238" s="60">
        <f t="shared" ca="1" si="132"/>
        <v>0.21476007349626267</v>
      </c>
      <c r="AJ238" s="60">
        <f t="shared" ca="1" si="133"/>
        <v>0.42153120992162635</v>
      </c>
      <c r="AK238" s="60">
        <f t="shared" ca="1" si="134"/>
        <v>0.26329576139565203</v>
      </c>
      <c r="AL238" s="60">
        <f t="shared" ca="1" si="135"/>
        <v>0.29766433829585587</v>
      </c>
      <c r="AM238" s="60">
        <f t="shared" ca="1" si="136"/>
        <v>0.19710516591041297</v>
      </c>
      <c r="AN238" s="60">
        <f t="shared" ca="1" si="137"/>
        <v>0.31010409033155772</v>
      </c>
      <c r="AO238" s="60">
        <f t="shared" ca="1" si="138"/>
        <v>0.59725319820472</v>
      </c>
      <c r="AP238" s="60">
        <f t="shared" ca="1" si="139"/>
        <v>0.26252037536330569</v>
      </c>
      <c r="AQ238" s="60">
        <f t="shared" ca="1" si="140"/>
        <v>0.42322462884387124</v>
      </c>
      <c r="AR238" s="60">
        <f t="shared" ca="1" si="117"/>
        <v>0.43363570173347532</v>
      </c>
      <c r="AS238" s="60" t="e">
        <f t="shared" ca="1" si="118"/>
        <v>#DIV/0!</v>
      </c>
      <c r="AT238" s="60">
        <f t="shared" ca="1" si="119"/>
        <v>0.55108883721563151</v>
      </c>
      <c r="AU238" s="60" t="e">
        <f t="shared" ca="1" si="120"/>
        <v>#DIV/0!</v>
      </c>
      <c r="AV238" s="60">
        <f t="shared" ca="1" si="121"/>
        <v>0.14367186460137429</v>
      </c>
      <c r="AW238" s="60">
        <f t="shared" ca="1" si="122"/>
        <v>0.32894159245114235</v>
      </c>
      <c r="AX238" s="60">
        <f t="shared" ca="1" si="123"/>
        <v>0.66851595362183669</v>
      </c>
      <c r="AY238" s="60">
        <f t="shared" ca="1" si="124"/>
        <v>0.5656392006264368</v>
      </c>
      <c r="AZ238" s="60">
        <f t="shared" ca="1" si="125"/>
        <v>0.43552033876932245</v>
      </c>
      <c r="BA238" s="60"/>
      <c r="BB238" s="60"/>
      <c r="BC238" s="60"/>
      <c r="BD238" s="60"/>
      <c r="BE238" s="60"/>
      <c r="BF238" s="60"/>
      <c r="BG238" s="60"/>
      <c r="BH238" s="60"/>
      <c r="BI238" s="60"/>
      <c r="BJ238" s="60"/>
      <c r="BK238" s="60"/>
      <c r="BL238" s="60"/>
      <c r="BM238" s="60"/>
      <c r="BN238" s="60"/>
      <c r="BO238" s="60"/>
      <c r="BP238" s="60"/>
      <c r="BQ238" s="60"/>
      <c r="BR238" s="60"/>
      <c r="BS238" s="60"/>
      <c r="BT238" s="60"/>
      <c r="BU238" s="60"/>
      <c r="BV238" s="60"/>
      <c r="BW238" s="60"/>
      <c r="BX238" s="60"/>
    </row>
    <row r="239" spans="1:76">
      <c r="A239" s="1" t="str">
        <f t="shared" ref="A239:A242" si="146">A238</f>
        <v>581: Dances with Wolves (1990)</v>
      </c>
      <c r="B239" s="26">
        <f>IF(correlations!B272&lt;&gt;0,'Modified Weights'!B$5,0)</f>
        <v>0</v>
      </c>
      <c r="C239" s="26">
        <f>IF(correlations!C272&lt;&gt;0,'Modified Weights'!C$5,0)</f>
        <v>0.42223642660835542</v>
      </c>
      <c r="D239" s="26">
        <f>IF(correlations!D272&lt;&gt;0,'Modified Weights'!D$5,0)</f>
        <v>0</v>
      </c>
      <c r="E239" s="26">
        <f>IF(correlations!E272&lt;&gt;0,'Modified Weights'!E$5,0)</f>
        <v>0</v>
      </c>
      <c r="F239" s="26">
        <f>IF(correlations!F272&lt;&gt;0,'Modified Weights'!F$5,0)</f>
        <v>0</v>
      </c>
      <c r="G239" s="26">
        <f>IF(correlations!G272&lt;&gt;0,'Modified Weights'!G$5,0)</f>
        <v>0</v>
      </c>
      <c r="H239" s="26">
        <f>IF(correlations!H272&lt;&gt;0,'Modified Weights'!H$5,0)</f>
        <v>0</v>
      </c>
      <c r="I239" s="26">
        <f>IF(correlations!I272&lt;&gt;0,'Modified Weights'!I$5,0)</f>
        <v>0</v>
      </c>
      <c r="J239" s="26">
        <f>IF(correlations!J272&lt;&gt;0,'Modified Weights'!J$5,0)</f>
        <v>0</v>
      </c>
      <c r="K239" s="26">
        <f>IF(correlations!K272&lt;&gt;0,'Modified Weights'!K$5,0)</f>
        <v>0</v>
      </c>
      <c r="L239" s="26">
        <f>IF(correlations!L272&lt;&gt;0,'Modified Weights'!L$5,0)</f>
        <v>0</v>
      </c>
      <c r="M239" s="26">
        <f>IF(correlations!M272&lt;&gt;0,'Modified Weights'!M$5,0)</f>
        <v>0</v>
      </c>
      <c r="N239" s="26">
        <f>IF(correlations!N272&lt;&gt;0,'Modified Weights'!N$5,0)</f>
        <v>0</v>
      </c>
      <c r="O239" s="26">
        <f>IF(correlations!O272&lt;&gt;0,'Modified Weights'!O$5,0)</f>
        <v>0</v>
      </c>
      <c r="P239" s="26">
        <f>IF(correlations!P272&lt;&gt;0,'Modified Weights'!P$5,0)</f>
        <v>0</v>
      </c>
      <c r="Q239" s="26">
        <f>IF(correlations!Q272&lt;&gt;0,'Modified Weights'!Q$5,0)</f>
        <v>0</v>
      </c>
      <c r="R239" s="26">
        <f>IF(correlations!R272&lt;&gt;0,'Modified Weights'!R$5,0)</f>
        <v>0</v>
      </c>
      <c r="S239" s="26">
        <f>IF(correlations!S272&lt;&gt;0,'Modified Weights'!S$5,0)</f>
        <v>0</v>
      </c>
      <c r="T239" s="26">
        <f>IF(correlations!T272&lt;&gt;0,'Modified Weights'!T$5,0)</f>
        <v>0</v>
      </c>
      <c r="U239" s="26">
        <f>IF(correlations!U272&lt;&gt;0,'Modified Weights'!U$5,0)</f>
        <v>0</v>
      </c>
      <c r="V239" s="26">
        <f>IF(correlations!V272&lt;&gt;0,'Modified Weights'!V$5,0)</f>
        <v>0</v>
      </c>
      <c r="W239" s="26">
        <f>IF(correlations!W272&lt;&gt;0,'Modified Weights'!W$5,0)</f>
        <v>0.31571202585390812</v>
      </c>
      <c r="X239" s="26">
        <f>IF(correlations!X272&lt;&gt;0,'Modified Weights'!X$5,0)</f>
        <v>0</v>
      </c>
      <c r="Y239" s="26">
        <f>IF(correlations!Y272&lt;&gt;0,'Modified Weights'!Y$5,0)</f>
        <v>0</v>
      </c>
      <c r="Z239" s="26">
        <f>IF(correlations!Z272&lt;&gt;0,'Modified Weights'!Z$5,0)</f>
        <v>0</v>
      </c>
      <c r="AA239" s="26"/>
      <c r="AB239" s="60">
        <f t="shared" ca="1" si="115"/>
        <v>0.46460996868120108</v>
      </c>
      <c r="AC239" s="60">
        <f t="shared" ca="1" si="126"/>
        <v>0.41833731405953073</v>
      </c>
      <c r="AD239" s="60">
        <f t="shared" ca="1" si="127"/>
        <v>0.4693205349276694</v>
      </c>
      <c r="AE239" s="60">
        <f t="shared" ca="1" si="128"/>
        <v>0.28275572409412869</v>
      </c>
      <c r="AF239" s="60">
        <f t="shared" ca="1" si="129"/>
        <v>0.43023104939669565</v>
      </c>
      <c r="AG239" s="60">
        <f t="shared" ca="1" si="130"/>
        <v>0.53906585139435703</v>
      </c>
      <c r="AH239" s="60" t="e">
        <f t="shared" ca="1" si="131"/>
        <v>#DIV/0!</v>
      </c>
      <c r="AI239" s="60">
        <f t="shared" ca="1" si="132"/>
        <v>0.21476007349626267</v>
      </c>
      <c r="AJ239" s="60">
        <f t="shared" ca="1" si="133"/>
        <v>0.42153120992162635</v>
      </c>
      <c r="AK239" s="60">
        <f t="shared" ca="1" si="134"/>
        <v>0.26329576139565203</v>
      </c>
      <c r="AL239" s="60">
        <f t="shared" ca="1" si="135"/>
        <v>0.29766433829585587</v>
      </c>
      <c r="AM239" s="60">
        <f t="shared" ca="1" si="136"/>
        <v>0.19710516591041297</v>
      </c>
      <c r="AN239" s="60">
        <f t="shared" ca="1" si="137"/>
        <v>0.31010409033155772</v>
      </c>
      <c r="AO239" s="60">
        <f t="shared" ca="1" si="138"/>
        <v>0.59725319820472</v>
      </c>
      <c r="AP239" s="60">
        <f t="shared" ca="1" si="139"/>
        <v>0.26252037536330569</v>
      </c>
      <c r="AQ239" s="60">
        <f t="shared" ca="1" si="140"/>
        <v>0.42322462884387124</v>
      </c>
      <c r="AR239" s="60">
        <f t="shared" ca="1" si="117"/>
        <v>0.43363570173347532</v>
      </c>
      <c r="AS239" s="60" t="e">
        <f t="shared" ca="1" si="118"/>
        <v>#DIV/0!</v>
      </c>
      <c r="AT239" s="60">
        <f t="shared" ca="1" si="119"/>
        <v>0.55108883721563151</v>
      </c>
      <c r="AU239" s="60" t="e">
        <f t="shared" ca="1" si="120"/>
        <v>#DIV/0!</v>
      </c>
      <c r="AV239" s="60">
        <f t="shared" ca="1" si="121"/>
        <v>0.14367186460137429</v>
      </c>
      <c r="AW239" s="60">
        <f t="shared" ca="1" si="122"/>
        <v>0.32894159245114235</v>
      </c>
      <c r="AX239" s="60">
        <f t="shared" ca="1" si="123"/>
        <v>0.66851595362183669</v>
      </c>
      <c r="AY239" s="60">
        <f t="shared" ca="1" si="124"/>
        <v>0.5656392006264368</v>
      </c>
      <c r="AZ239" s="60">
        <f t="shared" ca="1" si="125"/>
        <v>0.43552033876932245</v>
      </c>
      <c r="BA239" s="60"/>
      <c r="BB239" s="60"/>
      <c r="BC239" s="60"/>
      <c r="BD239" s="60"/>
      <c r="BE239" s="60"/>
      <c r="BF239" s="60"/>
      <c r="BG239" s="60"/>
      <c r="BH239" s="60"/>
      <c r="BI239" s="60"/>
      <c r="BJ239" s="60"/>
      <c r="BK239" s="60"/>
      <c r="BL239" s="60"/>
      <c r="BM239" s="60"/>
      <c r="BN239" s="60"/>
      <c r="BO239" s="60"/>
      <c r="BP239" s="60"/>
      <c r="BQ239" s="60"/>
      <c r="BR239" s="60"/>
      <c r="BS239" s="60"/>
      <c r="BT239" s="60"/>
      <c r="BU239" s="60"/>
      <c r="BV239" s="60"/>
      <c r="BW239" s="60"/>
      <c r="BX239" s="60"/>
    </row>
    <row r="240" spans="1:76">
      <c r="A240" s="1" t="str">
        <f t="shared" si="146"/>
        <v>581: Dances with Wolves (1990)</v>
      </c>
      <c r="B240" s="26">
        <f>IF(correlations!B273&lt;&gt;0,'Modified Weights'!B$6,0)</f>
        <v>0</v>
      </c>
      <c r="C240" s="26">
        <f>IF(correlations!C273&lt;&gt;0,'Modified Weights'!C$6,0)</f>
        <v>0.41443820151070604</v>
      </c>
      <c r="D240" s="26">
        <f>IF(correlations!D273&lt;&gt;0,'Modified Weights'!D$6,0)</f>
        <v>0.37322578372742299</v>
      </c>
      <c r="E240" s="26">
        <f>IF(correlations!E273&lt;&gt;0,'Modified Weights'!E$6,0)</f>
        <v>0.28275572409412869</v>
      </c>
      <c r="F240" s="26">
        <f>IF(correlations!F273&lt;&gt;0,'Modified Weights'!F$6,0)</f>
        <v>0.40027450425381639</v>
      </c>
      <c r="G240" s="26">
        <f>IF(correlations!G273&lt;&gt;0,'Modified Weights'!G$6,0)</f>
        <v>0</v>
      </c>
      <c r="H240" s="26">
        <f>IF(correlations!H273&lt;&gt;0,'Modified Weights'!H$6,0)</f>
        <v>0</v>
      </c>
      <c r="I240" s="26">
        <f>IF(correlations!I273&lt;&gt;0,'Modified Weights'!I$6,0)</f>
        <v>0</v>
      </c>
      <c r="J240" s="26">
        <f>IF(correlations!J273&lt;&gt;0,'Modified Weights'!J$6,0)</f>
        <v>0.36756756756756787</v>
      </c>
      <c r="K240" s="26">
        <f>IF(correlations!K273&lt;&gt;0,'Modified Weights'!K$6,0)</f>
        <v>0</v>
      </c>
      <c r="L240" s="26">
        <f>IF(correlations!L273&lt;&gt;0,'Modified Weights'!L$6,0)</f>
        <v>0</v>
      </c>
      <c r="M240" s="26">
        <f>IF(correlations!M273&lt;&gt;0,'Modified Weights'!M$6,0)</f>
        <v>0</v>
      </c>
      <c r="N240" s="26">
        <f>IF(correlations!N273&lt;&gt;0,'Modified Weights'!N$6,0)</f>
        <v>0</v>
      </c>
      <c r="O240" s="26">
        <f>IF(correlations!O273&lt;&gt;0,'Modified Weights'!O$6,0)</f>
        <v>0.52599044278760332</v>
      </c>
      <c r="P240" s="26">
        <f>IF(correlations!P273&lt;&gt;0,'Modified Weights'!P$6,0)</f>
        <v>0</v>
      </c>
      <c r="Q240" s="26">
        <f>IF(correlations!Q273&lt;&gt;0,'Modified Weights'!Q$6,0)</f>
        <v>0.42322462884387124</v>
      </c>
      <c r="R240" s="26">
        <f>IF(correlations!R273&lt;&gt;0,'Modified Weights'!R$6,0)</f>
        <v>0</v>
      </c>
      <c r="S240" s="26">
        <f>IF(correlations!S273&lt;&gt;0,'Modified Weights'!S$6,0)</f>
        <v>0</v>
      </c>
      <c r="T240" s="26">
        <f>IF(correlations!T273&lt;&gt;0,'Modified Weights'!T$6,0)</f>
        <v>0</v>
      </c>
      <c r="U240" s="26">
        <f>IF(correlations!U273&lt;&gt;0,'Modified Weights'!U$6,0)</f>
        <v>0</v>
      </c>
      <c r="V240" s="26">
        <f>IF(correlations!V273&lt;&gt;0,'Modified Weights'!V$6,0)</f>
        <v>0</v>
      </c>
      <c r="W240" s="26">
        <f>IF(correlations!W273&lt;&gt;0,'Modified Weights'!W$6,0)</f>
        <v>0.26252037536330569</v>
      </c>
      <c r="X240" s="26">
        <f>IF(correlations!X273&lt;&gt;0,'Modified Weights'!X$6,0)</f>
        <v>0</v>
      </c>
      <c r="Y240" s="26">
        <f>IF(correlations!Y273&lt;&gt;0,'Modified Weights'!Y$6,0)</f>
        <v>0.46411014776485626</v>
      </c>
      <c r="Z240" s="26">
        <f>IF(correlations!Z273&lt;&gt;0,'Modified Weights'!Z$6,0)</f>
        <v>0</v>
      </c>
      <c r="AA240" s="26"/>
      <c r="AB240" s="60">
        <f t="shared" ca="1" si="115"/>
        <v>0.46460996868120108</v>
      </c>
      <c r="AC240" s="60">
        <f t="shared" ca="1" si="126"/>
        <v>0.41833731405953073</v>
      </c>
      <c r="AD240" s="60">
        <f t="shared" ca="1" si="127"/>
        <v>0.4693205349276694</v>
      </c>
      <c r="AE240" s="60">
        <f t="shared" ca="1" si="128"/>
        <v>0.28275572409412869</v>
      </c>
      <c r="AF240" s="60">
        <f t="shared" ca="1" si="129"/>
        <v>0.43023104939669565</v>
      </c>
      <c r="AG240" s="60">
        <f t="shared" ca="1" si="130"/>
        <v>0.53906585139435703</v>
      </c>
      <c r="AH240" s="60" t="e">
        <f t="shared" ca="1" si="131"/>
        <v>#DIV/0!</v>
      </c>
      <c r="AI240" s="60">
        <f t="shared" ca="1" si="132"/>
        <v>0.21476007349626267</v>
      </c>
      <c r="AJ240" s="60">
        <f t="shared" ca="1" si="133"/>
        <v>0.42153120992162635</v>
      </c>
      <c r="AK240" s="60">
        <f t="shared" ca="1" si="134"/>
        <v>0.26329576139565203</v>
      </c>
      <c r="AL240" s="60">
        <f t="shared" ca="1" si="135"/>
        <v>0.29766433829585587</v>
      </c>
      <c r="AM240" s="60">
        <f t="shared" ca="1" si="136"/>
        <v>0.19710516591041297</v>
      </c>
      <c r="AN240" s="60">
        <f t="shared" ca="1" si="137"/>
        <v>0.31010409033155772</v>
      </c>
      <c r="AO240" s="60">
        <f t="shared" ca="1" si="138"/>
        <v>0.59725319820472</v>
      </c>
      <c r="AP240" s="60">
        <f t="shared" ca="1" si="139"/>
        <v>0.26252037536330569</v>
      </c>
      <c r="AQ240" s="60">
        <f t="shared" ca="1" si="140"/>
        <v>0.42322462884387124</v>
      </c>
      <c r="AR240" s="60">
        <f t="shared" ca="1" si="117"/>
        <v>0.43363570173347532</v>
      </c>
      <c r="AS240" s="60" t="e">
        <f t="shared" ca="1" si="118"/>
        <v>#DIV/0!</v>
      </c>
      <c r="AT240" s="60">
        <f t="shared" ca="1" si="119"/>
        <v>0.55108883721563151</v>
      </c>
      <c r="AU240" s="60" t="e">
        <f t="shared" ca="1" si="120"/>
        <v>#DIV/0!</v>
      </c>
      <c r="AV240" s="60">
        <f t="shared" ca="1" si="121"/>
        <v>0.14367186460137429</v>
      </c>
      <c r="AW240" s="60">
        <f t="shared" ca="1" si="122"/>
        <v>0.32894159245114235</v>
      </c>
      <c r="AX240" s="60">
        <f t="shared" ca="1" si="123"/>
        <v>0.66851595362183669</v>
      </c>
      <c r="AY240" s="60">
        <f t="shared" ca="1" si="124"/>
        <v>0.5656392006264368</v>
      </c>
      <c r="AZ240" s="60">
        <f t="shared" ca="1" si="125"/>
        <v>0.43552033876932245</v>
      </c>
      <c r="BA240" s="60"/>
      <c r="BB240" s="60"/>
      <c r="BC240" s="60"/>
      <c r="BD240" s="60"/>
      <c r="BE240" s="60"/>
      <c r="BF240" s="60"/>
      <c r="BG240" s="60"/>
      <c r="BH240" s="60"/>
      <c r="BI240" s="60"/>
      <c r="BJ240" s="60"/>
      <c r="BK240" s="60"/>
      <c r="BL240" s="60"/>
      <c r="BM240" s="60"/>
      <c r="BN240" s="60"/>
      <c r="BO240" s="60"/>
      <c r="BP240" s="60"/>
      <c r="BQ240" s="60"/>
      <c r="BR240" s="60"/>
      <c r="BS240" s="60"/>
      <c r="BT240" s="60"/>
      <c r="BU240" s="60"/>
      <c r="BV240" s="60"/>
      <c r="BW240" s="60"/>
      <c r="BX240" s="60"/>
    </row>
    <row r="241" spans="1:76">
      <c r="A241" s="1" t="str">
        <f t="shared" si="146"/>
        <v>581: Dances with Wolves (1990)</v>
      </c>
      <c r="B241" s="26">
        <f>IF(correlations!B274&lt;&gt;0,'Modified Weights'!B$7,0)</f>
        <v>0.46460996868120108</v>
      </c>
      <c r="C241" s="26">
        <f>IF(correlations!C274&lt;&gt;0,'Modified Weights'!C$7,0)</f>
        <v>0</v>
      </c>
      <c r="D241" s="26">
        <f>IF(correlations!D274&lt;&gt;0,'Modified Weights'!D$7,0)</f>
        <v>0.36756756756756787</v>
      </c>
      <c r="E241" s="26">
        <f>IF(correlations!E274&lt;&gt;0,'Modified Weights'!E$7,0)</f>
        <v>0</v>
      </c>
      <c r="F241" s="26">
        <f>IF(correlations!F274&lt;&gt;0,'Modified Weights'!F$7,0)</f>
        <v>0.37985626502293046</v>
      </c>
      <c r="G241" s="26">
        <f>IF(correlations!G274&lt;&gt;0,'Modified Weights'!G$7,0)</f>
        <v>0</v>
      </c>
      <c r="H241" s="26">
        <f>IF(correlations!H274&lt;&gt;0,'Modified Weights'!H$7,0)</f>
        <v>0</v>
      </c>
      <c r="I241" s="26">
        <f>IF(correlations!I274&lt;&gt;0,'Modified Weights'!I$7,0)</f>
        <v>0.21476007349626267</v>
      </c>
      <c r="J241" s="26">
        <f>IF(correlations!J274&lt;&gt;0,'Modified Weights'!J$7,0)</f>
        <v>0</v>
      </c>
      <c r="K241" s="26">
        <f>IF(correlations!K274&lt;&gt;0,'Modified Weights'!K$7,0)</f>
        <v>0.21087949693739588</v>
      </c>
      <c r="L241" s="26">
        <f>IF(correlations!L274&lt;&gt;0,'Modified Weights'!L$7,0)</f>
        <v>0</v>
      </c>
      <c r="M241" s="26">
        <f>IF(correlations!M274&lt;&gt;0,'Modified Weights'!M$7,0)</f>
        <v>0.19710516591041297</v>
      </c>
      <c r="N241" s="26">
        <f>IF(correlations!N274&lt;&gt;0,'Modified Weights'!N$7,0)</f>
        <v>0</v>
      </c>
      <c r="O241" s="26">
        <f>IF(correlations!O274&lt;&gt;0,'Modified Weights'!O$7,0)</f>
        <v>0</v>
      </c>
      <c r="P241" s="26">
        <f>IF(correlations!P274&lt;&gt;0,'Modified Weights'!P$7,0)</f>
        <v>0.26252037536330569</v>
      </c>
      <c r="Q241" s="26">
        <f>IF(correlations!Q274&lt;&gt;0,'Modified Weights'!Q$7,0)</f>
        <v>0</v>
      </c>
      <c r="R241" s="26">
        <f>IF(correlations!R274&lt;&gt;0,'Modified Weights'!R$7,0)</f>
        <v>0.37426379831369133</v>
      </c>
      <c r="S241" s="26">
        <f>IF(correlations!S274&lt;&gt;0,'Modified Weights'!S$7,0)</f>
        <v>0</v>
      </c>
      <c r="T241" s="26">
        <f>IF(correlations!T274&lt;&gt;0,'Modified Weights'!T$7,0)</f>
        <v>0</v>
      </c>
      <c r="U241" s="26">
        <f>IF(correlations!U274&lt;&gt;0,'Modified Weights'!U$7,0)</f>
        <v>0</v>
      </c>
      <c r="V241" s="26">
        <f>IF(correlations!V274&lt;&gt;0,'Modified Weights'!V$7,0)</f>
        <v>0.14367186460137429</v>
      </c>
      <c r="W241" s="26">
        <f>IF(correlations!W274&lt;&gt;0,'Modified Weights'!W$7,0)</f>
        <v>0</v>
      </c>
      <c r="X241" s="26">
        <f>IF(correlations!X274&lt;&gt;0,'Modified Weights'!X$7,0)</f>
        <v>0</v>
      </c>
      <c r="Y241" s="26">
        <f>IF(correlations!Y274&lt;&gt;0,'Modified Weights'!Y$7,0)</f>
        <v>0</v>
      </c>
      <c r="Z241" s="26">
        <f>IF(correlations!Z274&lt;&gt;0,'Modified Weights'!Z$7,0)</f>
        <v>0</v>
      </c>
      <c r="AA241" s="26"/>
      <c r="AB241" s="60">
        <f t="shared" ca="1" si="115"/>
        <v>0.46460996868120108</v>
      </c>
      <c r="AC241" s="60">
        <f t="shared" ca="1" si="126"/>
        <v>0.41833731405953073</v>
      </c>
      <c r="AD241" s="60">
        <f t="shared" ca="1" si="127"/>
        <v>0.4693205349276694</v>
      </c>
      <c r="AE241" s="60">
        <f t="shared" ca="1" si="128"/>
        <v>0.28275572409412869</v>
      </c>
      <c r="AF241" s="60">
        <f t="shared" ca="1" si="129"/>
        <v>0.43023104939669565</v>
      </c>
      <c r="AG241" s="60">
        <f t="shared" ca="1" si="130"/>
        <v>0.53906585139435703</v>
      </c>
      <c r="AH241" s="60" t="e">
        <f t="shared" ca="1" si="131"/>
        <v>#DIV/0!</v>
      </c>
      <c r="AI241" s="60">
        <f t="shared" ca="1" si="132"/>
        <v>0.21476007349626267</v>
      </c>
      <c r="AJ241" s="60">
        <f t="shared" ca="1" si="133"/>
        <v>0.42153120992162635</v>
      </c>
      <c r="AK241" s="60">
        <f t="shared" ca="1" si="134"/>
        <v>0.26329576139565203</v>
      </c>
      <c r="AL241" s="60">
        <f t="shared" ca="1" si="135"/>
        <v>0.29766433829585587</v>
      </c>
      <c r="AM241" s="60">
        <f t="shared" ca="1" si="136"/>
        <v>0.19710516591041297</v>
      </c>
      <c r="AN241" s="60">
        <f t="shared" ca="1" si="137"/>
        <v>0.31010409033155772</v>
      </c>
      <c r="AO241" s="60">
        <f t="shared" ca="1" si="138"/>
        <v>0.59725319820472</v>
      </c>
      <c r="AP241" s="60">
        <f t="shared" ca="1" si="139"/>
        <v>0.26252037536330569</v>
      </c>
      <c r="AQ241" s="60">
        <f t="shared" ca="1" si="140"/>
        <v>0.42322462884387124</v>
      </c>
      <c r="AR241" s="60">
        <f t="shared" ca="1" si="117"/>
        <v>0.43363570173347532</v>
      </c>
      <c r="AS241" s="60" t="e">
        <f t="shared" ca="1" si="118"/>
        <v>#DIV/0!</v>
      </c>
      <c r="AT241" s="60">
        <f t="shared" ca="1" si="119"/>
        <v>0.55108883721563151</v>
      </c>
      <c r="AU241" s="60" t="e">
        <f t="shared" ca="1" si="120"/>
        <v>#DIV/0!</v>
      </c>
      <c r="AV241" s="60">
        <f t="shared" ca="1" si="121"/>
        <v>0.14367186460137429</v>
      </c>
      <c r="AW241" s="60">
        <f t="shared" ca="1" si="122"/>
        <v>0.32894159245114235</v>
      </c>
      <c r="AX241" s="60">
        <f t="shared" ca="1" si="123"/>
        <v>0.66851595362183669</v>
      </c>
      <c r="AY241" s="60">
        <f t="shared" ca="1" si="124"/>
        <v>0.5656392006264368</v>
      </c>
      <c r="AZ241" s="60">
        <f t="shared" ca="1" si="125"/>
        <v>0.43552033876932245</v>
      </c>
      <c r="BA241" s="60"/>
      <c r="BB241" s="60"/>
      <c r="BC241" s="60"/>
      <c r="BD241" s="60"/>
      <c r="BE241" s="60"/>
      <c r="BF241" s="60"/>
      <c r="BG241" s="60"/>
      <c r="BH241" s="60"/>
      <c r="BI241" s="60"/>
      <c r="BJ241" s="60"/>
      <c r="BK241" s="60"/>
      <c r="BL241" s="60"/>
      <c r="BM241" s="60"/>
      <c r="BN241" s="60"/>
      <c r="BO241" s="60"/>
      <c r="BP241" s="60"/>
      <c r="BQ241" s="60"/>
      <c r="BR241" s="60"/>
      <c r="BS241" s="60"/>
      <c r="BT241" s="60"/>
      <c r="BU241" s="60"/>
      <c r="BV241" s="60"/>
      <c r="BW241" s="60"/>
      <c r="BX241" s="60"/>
    </row>
    <row r="242" spans="1:76">
      <c r="A242" s="1" t="str">
        <f t="shared" si="146"/>
        <v>581: Dances with Wolves (1990)</v>
      </c>
      <c r="B242" s="26">
        <f>IF(correlations!B275&lt;&gt;0,'Modified Weights'!B$3,0)</f>
        <v>0</v>
      </c>
      <c r="C242" s="26">
        <f>IF(correlations!C275&lt;&gt;0,'Modified Weights'!C$3,0)</f>
        <v>0</v>
      </c>
      <c r="D242" s="26">
        <f>IF(correlations!D275&lt;&gt;0,'Modified Weights'!D$3,0)</f>
        <v>0.66716825348801723</v>
      </c>
      <c r="E242" s="26">
        <f>IF(correlations!E275&lt;&gt;0,'Modified Weights'!E$3,0)</f>
        <v>0</v>
      </c>
      <c r="F242" s="26">
        <f>IF(correlations!F275&lt;&gt;0,'Modified Weights'!F$3,0)</f>
        <v>0.47668328054517961</v>
      </c>
      <c r="G242" s="26">
        <f>IF(correlations!G275&lt;&gt;0,'Modified Weights'!G$3,0)</f>
        <v>0.53906585139435703</v>
      </c>
      <c r="H242" s="26">
        <f>IF(correlations!H275&lt;&gt;0,'Modified Weights'!H$3,0)</f>
        <v>0</v>
      </c>
      <c r="I242" s="26">
        <f>IF(correlations!I275&lt;&gt;0,'Modified Weights'!I$3,0)</f>
        <v>0</v>
      </c>
      <c r="J242" s="26">
        <f>IF(correlations!J275&lt;&gt;0,'Modified Weights'!J$3,0)</f>
        <v>0</v>
      </c>
      <c r="K242" s="26">
        <f>IF(correlations!K275&lt;&gt;0,'Modified Weights'!K$3,0)</f>
        <v>0.31571202585390812</v>
      </c>
      <c r="L242" s="26">
        <f>IF(correlations!L275&lt;&gt;0,'Modified Weights'!L$3,0)</f>
        <v>0.31257295249758305</v>
      </c>
      <c r="M242" s="26">
        <f>IF(correlations!M275&lt;&gt;0,'Modified Weights'!M$3,0)</f>
        <v>0</v>
      </c>
      <c r="N242" s="26">
        <f>IF(correlations!N275&lt;&gt;0,'Modified Weights'!N$3,0)</f>
        <v>0</v>
      </c>
      <c r="O242" s="26">
        <f>IF(correlations!O275&lt;&gt;0,'Modified Weights'!O$3,0)</f>
        <v>0.66851595362183669</v>
      </c>
      <c r="P242" s="26">
        <f>IF(correlations!P275&lt;&gt;0,'Modified Weights'!P$3,0)</f>
        <v>0</v>
      </c>
      <c r="Q242" s="26">
        <f>IF(correlations!Q275&lt;&gt;0,'Modified Weights'!Q$3,0)</f>
        <v>0</v>
      </c>
      <c r="R242" s="26">
        <f>IF(correlations!R275&lt;&gt;0,'Modified Weights'!R$3,0)</f>
        <v>0.49300760515325925</v>
      </c>
      <c r="S242" s="26">
        <f>IF(correlations!S275&lt;&gt;0,'Modified Weights'!S$3,0)</f>
        <v>0</v>
      </c>
      <c r="T242" s="26">
        <f>IF(correlations!T275&lt;&gt;0,'Modified Weights'!T$3,0)</f>
        <v>0.55108883721563151</v>
      </c>
      <c r="U242" s="26">
        <f>IF(correlations!U275&lt;&gt;0,'Modified Weights'!U$3,0)</f>
        <v>0</v>
      </c>
      <c r="V242" s="26">
        <f>IF(correlations!V275&lt;&gt;0,'Modified Weights'!V$3,0)</f>
        <v>0</v>
      </c>
      <c r="W242" s="26">
        <f>IF(correlations!W275&lt;&gt;0,'Modified Weights'!W$3,0)</f>
        <v>0</v>
      </c>
      <c r="X242" s="26">
        <f>IF(correlations!X275&lt;&gt;0,'Modified Weights'!X$3,0)</f>
        <v>0.66851595362183669</v>
      </c>
      <c r="Y242" s="26">
        <f>IF(correlations!Y275&lt;&gt;0,'Modified Weights'!Y$3,0)</f>
        <v>0.66716825348801723</v>
      </c>
      <c r="Z242" s="26">
        <f>IF(correlations!Z275&lt;&gt;0,'Modified Weights'!Z$3,0)</f>
        <v>0.43552033876932245</v>
      </c>
      <c r="AA242" s="26"/>
      <c r="AB242" s="60">
        <f t="shared" ca="1" si="115"/>
        <v>0.46460996868120108</v>
      </c>
      <c r="AC242" s="60">
        <f t="shared" ca="1" si="126"/>
        <v>0.41833731405953073</v>
      </c>
      <c r="AD242" s="60">
        <f t="shared" ca="1" si="127"/>
        <v>0.4693205349276694</v>
      </c>
      <c r="AE242" s="60">
        <f t="shared" ca="1" si="128"/>
        <v>0.28275572409412869</v>
      </c>
      <c r="AF242" s="60">
        <f t="shared" ca="1" si="129"/>
        <v>0.43023104939669565</v>
      </c>
      <c r="AG242" s="60">
        <f t="shared" ca="1" si="130"/>
        <v>0.53906585139435703</v>
      </c>
      <c r="AH242" s="60" t="e">
        <f t="shared" ca="1" si="131"/>
        <v>#DIV/0!</v>
      </c>
      <c r="AI242" s="60">
        <f t="shared" ca="1" si="132"/>
        <v>0.21476007349626267</v>
      </c>
      <c r="AJ242" s="60">
        <f t="shared" ca="1" si="133"/>
        <v>0.42153120992162635</v>
      </c>
      <c r="AK242" s="60">
        <f t="shared" ca="1" si="134"/>
        <v>0.26329576139565203</v>
      </c>
      <c r="AL242" s="60">
        <f t="shared" ca="1" si="135"/>
        <v>0.29766433829585587</v>
      </c>
      <c r="AM242" s="60">
        <f t="shared" ca="1" si="136"/>
        <v>0.19710516591041297</v>
      </c>
      <c r="AN242" s="60">
        <f t="shared" ca="1" si="137"/>
        <v>0.31010409033155772</v>
      </c>
      <c r="AO242" s="60">
        <f t="shared" ca="1" si="138"/>
        <v>0.59725319820472</v>
      </c>
      <c r="AP242" s="60">
        <f t="shared" ca="1" si="139"/>
        <v>0.26252037536330569</v>
      </c>
      <c r="AQ242" s="60">
        <f t="shared" ca="1" si="140"/>
        <v>0.42322462884387124</v>
      </c>
      <c r="AR242" s="60">
        <f t="shared" ca="1" si="117"/>
        <v>0.43363570173347532</v>
      </c>
      <c r="AS242" s="60" t="e">
        <f t="shared" ca="1" si="118"/>
        <v>#DIV/0!</v>
      </c>
      <c r="AT242" s="60">
        <f t="shared" ca="1" si="119"/>
        <v>0.55108883721563151</v>
      </c>
      <c r="AU242" s="60" t="e">
        <f t="shared" ca="1" si="120"/>
        <v>#DIV/0!</v>
      </c>
      <c r="AV242" s="60">
        <f t="shared" ca="1" si="121"/>
        <v>0.14367186460137429</v>
      </c>
      <c r="AW242" s="60">
        <f t="shared" ca="1" si="122"/>
        <v>0.32894159245114235</v>
      </c>
      <c r="AX242" s="60">
        <f t="shared" ca="1" si="123"/>
        <v>0.66851595362183669</v>
      </c>
      <c r="AY242" s="60">
        <f t="shared" ca="1" si="124"/>
        <v>0.5656392006264368</v>
      </c>
      <c r="AZ242" s="60">
        <f t="shared" ca="1" si="125"/>
        <v>0.43552033876932245</v>
      </c>
      <c r="BA242" s="60"/>
      <c r="BB242" s="60"/>
      <c r="BC242" s="60"/>
      <c r="BD242" s="60"/>
      <c r="BE242" s="60"/>
      <c r="BF242" s="60"/>
      <c r="BG242" s="60"/>
      <c r="BH242" s="60"/>
      <c r="BI242" s="60"/>
      <c r="BJ242" s="60"/>
      <c r="BK242" s="60"/>
      <c r="BL242" s="60"/>
      <c r="BM242" s="60"/>
      <c r="BN242" s="60"/>
      <c r="BO242" s="60"/>
      <c r="BP242" s="60"/>
      <c r="BQ242" s="60"/>
      <c r="BR242" s="60"/>
      <c r="BS242" s="60"/>
      <c r="BT242" s="60"/>
      <c r="BU242" s="60"/>
      <c r="BV242" s="60"/>
      <c r="BW242" s="60"/>
      <c r="BX242" s="60"/>
    </row>
    <row r="243" spans="1:76">
      <c r="A243" s="21" t="s">
        <v>46</v>
      </c>
      <c r="B243" s="26">
        <f>IF(correlations!B276&lt;&gt;0,'Modified Weights'!B$4,0)</f>
        <v>0.51761980439715483</v>
      </c>
      <c r="C243" s="26">
        <f>IF(correlations!C276&lt;&gt;0,'Modified Weights'!C$4,0)</f>
        <v>0.48860698263640312</v>
      </c>
      <c r="D243" s="26">
        <f>IF(correlations!D276&lt;&gt;0,'Modified Weights'!D$4,0)</f>
        <v>0</v>
      </c>
      <c r="E243" s="26">
        <f>IF(correlations!E276&lt;&gt;0,'Modified Weights'!E$4,0)</f>
        <v>0</v>
      </c>
      <c r="F243" s="26">
        <f>IF(correlations!F276&lt;&gt;0,'Modified Weights'!F$4,0)</f>
        <v>0.46411014776485626</v>
      </c>
      <c r="G243" s="26">
        <f>IF(correlations!G276&lt;&gt;0,'Modified Weights'!G$4,0)</f>
        <v>0.48053660218278615</v>
      </c>
      <c r="H243" s="26">
        <f>IF(correlations!H276&lt;&gt;0,'Modified Weights'!H$4,0)</f>
        <v>0</v>
      </c>
      <c r="I243" s="26">
        <f>IF(correlations!I276&lt;&gt;0,'Modified Weights'!I$4,0)</f>
        <v>0</v>
      </c>
      <c r="J243" s="26">
        <f>IF(correlations!J276&lt;&gt;0,'Modified Weights'!J$4,0)</f>
        <v>0</v>
      </c>
      <c r="K243" s="26">
        <f>IF(correlations!K276&lt;&gt;0,'Modified Weights'!K$4,0)</f>
        <v>0</v>
      </c>
      <c r="L243" s="26">
        <f>IF(correlations!L276&lt;&gt;0,'Modified Weights'!L$4,0)</f>
        <v>0.28275572409412869</v>
      </c>
      <c r="M243" s="26">
        <f>IF(correlations!M276&lt;&gt;0,'Modified Weights'!M$4,0)</f>
        <v>0</v>
      </c>
      <c r="N243" s="26">
        <f>IF(correlations!N276&lt;&gt;0,'Modified Weights'!N$4,0)</f>
        <v>0.31010409033155772</v>
      </c>
      <c r="O243" s="26">
        <f>IF(correlations!O276&lt;&gt;0,'Modified Weights'!O$4,0)</f>
        <v>0</v>
      </c>
      <c r="P243" s="26">
        <f>IF(correlations!P276&lt;&gt;0,'Modified Weights'!P$4,0)</f>
        <v>0.30413903573293405</v>
      </c>
      <c r="Q243" s="26">
        <f>IF(correlations!Q276&lt;&gt;0,'Modified Weights'!Q$4,0)</f>
        <v>0</v>
      </c>
      <c r="R243" s="26">
        <f>IF(correlations!R276&lt;&gt;0,'Modified Weights'!R$4,0)</f>
        <v>0</v>
      </c>
      <c r="S243" s="26">
        <f>IF(correlations!S276&lt;&gt;0,'Modified Weights'!S$4,0)</f>
        <v>0.44902524381160436</v>
      </c>
      <c r="T243" s="26">
        <f>IF(correlations!T276&lt;&gt;0,'Modified Weights'!T$4,0)</f>
        <v>0</v>
      </c>
      <c r="U243" s="26">
        <f>IF(correlations!U276&lt;&gt;0,'Modified Weights'!U$4,0)</f>
        <v>0</v>
      </c>
      <c r="V243" s="26">
        <f>IF(correlations!V276&lt;&gt;0,'Modified Weights'!V$4,0)</f>
        <v>0.17808764796017454</v>
      </c>
      <c r="W243" s="26">
        <f>IF(correlations!W276&lt;&gt;0,'Modified Weights'!W$4,0)</f>
        <v>0</v>
      </c>
      <c r="X243" s="26">
        <f>IF(correlations!X276&lt;&gt;0,'Modified Weights'!X$4,0)</f>
        <v>0.54219187817609293</v>
      </c>
      <c r="Y243" s="26">
        <f>IF(correlations!Y276&lt;&gt;0,'Modified Weights'!Y$4,0)</f>
        <v>0.54219187817609293</v>
      </c>
      <c r="Z243" s="26">
        <f>IF(correlations!Z276&lt;&gt;0,'Modified Weights'!Z$4,0)</f>
        <v>0</v>
      </c>
      <c r="AA243" s="26"/>
      <c r="AB243" s="60">
        <f t="shared" ca="1" si="115"/>
        <v>0.50346380311919336</v>
      </c>
      <c r="AC243" s="60">
        <f t="shared" ca="1" si="126"/>
        <v>0.45152259207355461</v>
      </c>
      <c r="AD243" s="60">
        <f t="shared" ca="1" si="127"/>
        <v>0.50290911052881127</v>
      </c>
      <c r="AE243" s="60">
        <f t="shared" ca="1" si="128"/>
        <v>0.40018776424564173</v>
      </c>
      <c r="AF243" s="60">
        <f t="shared" ca="1" si="129"/>
        <v>0.43023104939669565</v>
      </c>
      <c r="AG243" s="60">
        <f t="shared" ca="1" si="130"/>
        <v>0.45154288208321314</v>
      </c>
      <c r="AH243" s="60">
        <f t="shared" ca="1" si="131"/>
        <v>0.23741156861241813</v>
      </c>
      <c r="AI243" s="60">
        <f t="shared" ca="1" si="132"/>
        <v>0.22198970153707853</v>
      </c>
      <c r="AJ243" s="60">
        <f t="shared" ca="1" si="133"/>
        <v>0.3976168525630478</v>
      </c>
      <c r="AK243" s="60">
        <f t="shared" ca="1" si="134"/>
        <v>0.25949646962141731</v>
      </c>
      <c r="AL243" s="60">
        <f t="shared" ca="1" si="135"/>
        <v>0.28797468530178455</v>
      </c>
      <c r="AM243" s="60" t="e">
        <f t="shared" ca="1" si="136"/>
        <v>#DIV/0!</v>
      </c>
      <c r="AN243" s="60">
        <f t="shared" ca="1" si="137"/>
        <v>0.28732123131476056</v>
      </c>
      <c r="AO243" s="60">
        <f t="shared" ca="1" si="138"/>
        <v>0.55226677501987043</v>
      </c>
      <c r="AP243" s="60">
        <f t="shared" ca="1" si="139"/>
        <v>0.28596947380738141</v>
      </c>
      <c r="AQ243" s="60">
        <f t="shared" ca="1" si="140"/>
        <v>0.46739412504487393</v>
      </c>
      <c r="AR243" s="60">
        <f t="shared" ca="1" si="117"/>
        <v>0.44084839544412002</v>
      </c>
      <c r="AS243" s="60">
        <f t="shared" ca="1" si="118"/>
        <v>0.39411490157711393</v>
      </c>
      <c r="AT243" s="60">
        <f t="shared" ca="1" si="119"/>
        <v>0.48957178245267358</v>
      </c>
      <c r="AU243" s="60">
        <f t="shared" ca="1" si="120"/>
        <v>0.33000149116012595</v>
      </c>
      <c r="AV243" s="60">
        <f t="shared" ca="1" si="121"/>
        <v>0.15700207033605554</v>
      </c>
      <c r="AW243" s="60">
        <f t="shared" ca="1" si="122"/>
        <v>0.40947943538936282</v>
      </c>
      <c r="AX243" s="60">
        <f t="shared" ca="1" si="123"/>
        <v>0.55324435853651133</v>
      </c>
      <c r="AY243" s="60">
        <f t="shared" ca="1" si="124"/>
        <v>0.47650888492827348</v>
      </c>
      <c r="AZ243" s="60">
        <f t="shared" ca="1" si="125"/>
        <v>0.36732936472296329</v>
      </c>
      <c r="BA243" s="60"/>
      <c r="BB243" s="60"/>
      <c r="BC243" s="60"/>
      <c r="BD243" s="60"/>
      <c r="BE243" s="60"/>
      <c r="BF243" s="60"/>
      <c r="BG243" s="60"/>
      <c r="BH243" s="60"/>
      <c r="BI243" s="60"/>
      <c r="BJ243" s="60"/>
      <c r="BK243" s="60"/>
      <c r="BL243" s="60"/>
      <c r="BM243" s="60"/>
      <c r="BN243" s="60"/>
      <c r="BO243" s="60"/>
      <c r="BP243" s="60"/>
      <c r="BQ243" s="60"/>
      <c r="BR243" s="60"/>
      <c r="BS243" s="60"/>
      <c r="BT243" s="60"/>
      <c r="BU243" s="60"/>
      <c r="BV243" s="60"/>
      <c r="BW243" s="60"/>
      <c r="BX243" s="60"/>
    </row>
    <row r="244" spans="1:76">
      <c r="A244" s="1" t="str">
        <f t="shared" ref="A244:A247" si="147">A243</f>
        <v>585: Monsters Inc. (2001)</v>
      </c>
      <c r="B244" s="26">
        <f>IF(correlations!B277&lt;&gt;0,'Modified Weights'!B$5,0)</f>
        <v>0</v>
      </c>
      <c r="C244" s="26">
        <f>IF(correlations!C277&lt;&gt;0,'Modified Weights'!C$5,0)</f>
        <v>0</v>
      </c>
      <c r="D244" s="26">
        <f>IF(correlations!D277&lt;&gt;0,'Modified Weights'!D$5,0)</f>
        <v>0.46833329437099369</v>
      </c>
      <c r="E244" s="26">
        <f>IF(correlations!E277&lt;&gt;0,'Modified Weights'!E$5,0)</f>
        <v>0</v>
      </c>
      <c r="F244" s="26">
        <f>IF(correlations!F277&lt;&gt;0,'Modified Weights'!F$5,0)</f>
        <v>0</v>
      </c>
      <c r="G244" s="26">
        <f>IF(correlations!G277&lt;&gt;0,'Modified Weights'!G$5,0)</f>
        <v>0</v>
      </c>
      <c r="H244" s="26">
        <f>IF(correlations!H277&lt;&gt;0,'Modified Weights'!H$5,0)</f>
        <v>0.24769327229404767</v>
      </c>
      <c r="I244" s="26">
        <f>IF(correlations!I277&lt;&gt;0,'Modified Weights'!I$5,0)</f>
        <v>0</v>
      </c>
      <c r="J244" s="26">
        <f>IF(correlations!J277&lt;&gt;0,'Modified Weights'!J$5,0)</f>
        <v>0.38713264586848378</v>
      </c>
      <c r="K244" s="26">
        <f>IF(correlations!K277&lt;&gt;0,'Modified Weights'!K$5,0)</f>
        <v>0.25886569181649749</v>
      </c>
      <c r="L244" s="26">
        <f>IF(correlations!L277&lt;&gt;0,'Modified Weights'!L$5,0)</f>
        <v>0</v>
      </c>
      <c r="M244" s="26">
        <f>IF(correlations!M277&lt;&gt;0,'Modified Weights'!M$5,0)</f>
        <v>0</v>
      </c>
      <c r="N244" s="26">
        <f>IF(correlations!N277&lt;&gt;0,'Modified Weights'!N$5,0)</f>
        <v>0.290591240789001</v>
      </c>
      <c r="O244" s="26">
        <f>IF(correlations!O277&lt;&gt;0,'Modified Weights'!O$5,0)</f>
        <v>0.53906585139435703</v>
      </c>
      <c r="P244" s="26">
        <f>IF(correlations!P277&lt;&gt;0,'Modified Weights'!P$5,0)</f>
        <v>0.29682614716644024</v>
      </c>
      <c r="Q244" s="26">
        <f>IF(correlations!Q277&lt;&gt;0,'Modified Weights'!Q$5,0)</f>
        <v>0.47571090136593314</v>
      </c>
      <c r="R244" s="26">
        <f>IF(correlations!R277&lt;&gt;0,'Modified Weights'!R$5,0)</f>
        <v>0.45527378286540937</v>
      </c>
      <c r="S244" s="26">
        <f>IF(correlations!S277&lt;&gt;0,'Modified Weights'!S$5,0)</f>
        <v>0</v>
      </c>
      <c r="T244" s="26">
        <f>IF(correlations!T277&lt;&gt;0,'Modified Weights'!T$5,0)</f>
        <v>0.42805472768971564</v>
      </c>
      <c r="U244" s="26">
        <f>IF(correlations!U277&lt;&gt;0,'Modified Weights'!U$5,0)</f>
        <v>0.40380887559327872</v>
      </c>
      <c r="V244" s="26">
        <f>IF(correlations!V277&lt;&gt;0,'Modified Weights'!V$5,0)</f>
        <v>0.14924669844661778</v>
      </c>
      <c r="W244" s="26">
        <f>IF(correlations!W277&lt;&gt;0,'Modified Weights'!W$5,0)</f>
        <v>0.31571202585390812</v>
      </c>
      <c r="X244" s="26">
        <f>IF(correlations!X277&lt;&gt;0,'Modified Weights'!X$5,0)</f>
        <v>0</v>
      </c>
      <c r="Y244" s="26">
        <f>IF(correlations!Y277&lt;&gt;0,'Modified Weights'!Y$5,0)</f>
        <v>0</v>
      </c>
      <c r="Z244" s="26">
        <f>IF(correlations!Z277&lt;&gt;0,'Modified Weights'!Z$5,0)</f>
        <v>0.37985626502293046</v>
      </c>
      <c r="AA244" s="26"/>
      <c r="AB244" s="60">
        <f t="shared" ca="1" si="115"/>
        <v>0.50346380311919336</v>
      </c>
      <c r="AC244" s="60">
        <f t="shared" ca="1" si="126"/>
        <v>0.45152259207355461</v>
      </c>
      <c r="AD244" s="60">
        <f t="shared" ca="1" si="127"/>
        <v>0.50290911052881127</v>
      </c>
      <c r="AE244" s="60">
        <f t="shared" ca="1" si="128"/>
        <v>0.40018776424564173</v>
      </c>
      <c r="AF244" s="60">
        <f t="shared" ca="1" si="129"/>
        <v>0.43023104939669565</v>
      </c>
      <c r="AG244" s="60">
        <f t="shared" ca="1" si="130"/>
        <v>0.45154288208321314</v>
      </c>
      <c r="AH244" s="60">
        <f t="shared" ca="1" si="131"/>
        <v>0.23741156861241813</v>
      </c>
      <c r="AI244" s="60">
        <f t="shared" ca="1" si="132"/>
        <v>0.22198970153707853</v>
      </c>
      <c r="AJ244" s="60">
        <f t="shared" ca="1" si="133"/>
        <v>0.3976168525630478</v>
      </c>
      <c r="AK244" s="60">
        <f t="shared" ca="1" si="134"/>
        <v>0.25949646962141731</v>
      </c>
      <c r="AL244" s="60">
        <f t="shared" ca="1" si="135"/>
        <v>0.28797468530178455</v>
      </c>
      <c r="AM244" s="60" t="e">
        <f t="shared" ca="1" si="136"/>
        <v>#DIV/0!</v>
      </c>
      <c r="AN244" s="60">
        <f t="shared" ca="1" si="137"/>
        <v>0.28732123131476056</v>
      </c>
      <c r="AO244" s="60">
        <f t="shared" ca="1" si="138"/>
        <v>0.55226677501987043</v>
      </c>
      <c r="AP244" s="60">
        <f t="shared" ca="1" si="139"/>
        <v>0.28596947380738141</v>
      </c>
      <c r="AQ244" s="60">
        <f t="shared" ca="1" si="140"/>
        <v>0.46739412504487393</v>
      </c>
      <c r="AR244" s="60">
        <f t="shared" ca="1" si="117"/>
        <v>0.44084839544412002</v>
      </c>
      <c r="AS244" s="60">
        <f t="shared" ca="1" si="118"/>
        <v>0.39411490157711393</v>
      </c>
      <c r="AT244" s="60">
        <f t="shared" ca="1" si="119"/>
        <v>0.48957178245267358</v>
      </c>
      <c r="AU244" s="60">
        <f t="shared" ca="1" si="120"/>
        <v>0.33000149116012595</v>
      </c>
      <c r="AV244" s="60">
        <f t="shared" ca="1" si="121"/>
        <v>0.15700207033605554</v>
      </c>
      <c r="AW244" s="60">
        <f t="shared" ca="1" si="122"/>
        <v>0.40947943538936282</v>
      </c>
      <c r="AX244" s="60">
        <f t="shared" ca="1" si="123"/>
        <v>0.55324435853651133</v>
      </c>
      <c r="AY244" s="60">
        <f t="shared" ca="1" si="124"/>
        <v>0.47650888492827348</v>
      </c>
      <c r="AZ244" s="60">
        <f t="shared" ca="1" si="125"/>
        <v>0.36732936472296329</v>
      </c>
      <c r="BA244" s="60"/>
      <c r="BB244" s="60"/>
      <c r="BC244" s="60"/>
      <c r="BD244" s="60"/>
      <c r="BE244" s="60"/>
      <c r="BF244" s="60"/>
      <c r="BG244" s="60"/>
      <c r="BH244" s="60"/>
      <c r="BI244" s="60"/>
      <c r="BJ244" s="60"/>
      <c r="BK244" s="60"/>
      <c r="BL244" s="60"/>
      <c r="BM244" s="60"/>
      <c r="BN244" s="60"/>
      <c r="BO244" s="60"/>
      <c r="BP244" s="60"/>
      <c r="BQ244" s="60"/>
      <c r="BR244" s="60"/>
      <c r="BS244" s="60"/>
      <c r="BT244" s="60"/>
      <c r="BU244" s="60"/>
      <c r="BV244" s="60"/>
      <c r="BW244" s="60"/>
      <c r="BX244" s="60"/>
    </row>
    <row r="245" spans="1:76">
      <c r="A245" s="1" t="str">
        <f t="shared" si="147"/>
        <v>585: Monsters Inc. (2001)</v>
      </c>
      <c r="B245" s="26">
        <f>IF(correlations!B278&lt;&gt;0,'Modified Weights'!B$6,0)</f>
        <v>0.48053660218278615</v>
      </c>
      <c r="C245" s="26">
        <f>IF(correlations!C278&lt;&gt;0,'Modified Weights'!C$6,0)</f>
        <v>0.41443820151070604</v>
      </c>
      <c r="D245" s="26">
        <f>IF(correlations!D278&lt;&gt;0,'Modified Weights'!D$6,0)</f>
        <v>0.37322578372742299</v>
      </c>
      <c r="E245" s="26">
        <f>IF(correlations!E278&lt;&gt;0,'Modified Weights'!E$6,0)</f>
        <v>0.28275572409412869</v>
      </c>
      <c r="F245" s="26">
        <f>IF(correlations!F278&lt;&gt;0,'Modified Weights'!F$6,0)</f>
        <v>0.40027450425381639</v>
      </c>
      <c r="G245" s="26">
        <f>IF(correlations!G278&lt;&gt;0,'Modified Weights'!G$6,0)</f>
        <v>0.39943642888722536</v>
      </c>
      <c r="H245" s="26">
        <f>IF(correlations!H278&lt;&gt;0,'Modified Weights'!H$6,0)</f>
        <v>0.2271298649307886</v>
      </c>
      <c r="I245" s="26">
        <f>IF(correlations!I278&lt;&gt;0,'Modified Weights'!I$6,0)</f>
        <v>0.22921932957789437</v>
      </c>
      <c r="J245" s="26">
        <f>IF(correlations!J278&lt;&gt;0,'Modified Weights'!J$6,0)</f>
        <v>0.36756756756756787</v>
      </c>
      <c r="K245" s="26">
        <f>IF(correlations!K278&lt;&gt;0,'Modified Weights'!K$6,0)</f>
        <v>0.25252866387786765</v>
      </c>
      <c r="L245" s="26">
        <f>IF(correlations!L278&lt;&gt;0,'Modified Weights'!L$6,0)</f>
        <v>0.2685953793136418</v>
      </c>
      <c r="M245" s="26">
        <f>IF(correlations!M278&lt;&gt;0,'Modified Weights'!M$6,0)</f>
        <v>0</v>
      </c>
      <c r="N245" s="26">
        <f>IF(correlations!N278&lt;&gt;0,'Modified Weights'!N$6,0)</f>
        <v>0.26126836282372301</v>
      </c>
      <c r="O245" s="26">
        <f>IF(correlations!O278&lt;&gt;0,'Modified Weights'!O$6,0)</f>
        <v>0.52599044278760332</v>
      </c>
      <c r="P245" s="26">
        <f>IF(correlations!P278&lt;&gt;0,'Modified Weights'!P$6,0)</f>
        <v>0.28039233696684568</v>
      </c>
      <c r="Q245" s="26">
        <f>IF(correlations!Q278&lt;&gt;0,'Modified Weights'!Q$6,0)</f>
        <v>0.42322462884387124</v>
      </c>
      <c r="R245" s="26">
        <f>IF(correlations!R278&lt;&gt;0,'Modified Weights'!R$6,0)</f>
        <v>0</v>
      </c>
      <c r="S245" s="26">
        <f>IF(correlations!S278&lt;&gt;0,'Modified Weights'!S$6,0)</f>
        <v>0.37267558897264119</v>
      </c>
      <c r="T245" s="26">
        <f>IF(correlations!T278&lt;&gt;0,'Modified Weights'!T$6,0)</f>
        <v>0</v>
      </c>
      <c r="U245" s="26">
        <f>IF(correlations!U278&lt;&gt;0,'Modified Weights'!U$6,0)</f>
        <v>0.30580326092025339</v>
      </c>
      <c r="V245" s="26">
        <f>IF(correlations!V278&lt;&gt;0,'Modified Weights'!V$6,0)</f>
        <v>0</v>
      </c>
      <c r="W245" s="26">
        <f>IF(correlations!W278&lt;&gt;0,'Modified Weights'!W$6,0)</f>
        <v>0</v>
      </c>
      <c r="X245" s="26">
        <f>IF(correlations!X278&lt;&gt;0,'Modified Weights'!X$6,0)</f>
        <v>0</v>
      </c>
      <c r="Y245" s="26">
        <f>IF(correlations!Y278&lt;&gt;0,'Modified Weights'!Y$6,0)</f>
        <v>0.46411014776485626</v>
      </c>
      <c r="Z245" s="26">
        <f>IF(correlations!Z278&lt;&gt;0,'Modified Weights'!Z$6,0)</f>
        <v>0.37426379831369133</v>
      </c>
      <c r="AA245" s="26"/>
      <c r="AB245" s="60">
        <f t="shared" ca="1" si="115"/>
        <v>0.50346380311919336</v>
      </c>
      <c r="AC245" s="60">
        <f t="shared" ca="1" si="126"/>
        <v>0.45152259207355461</v>
      </c>
      <c r="AD245" s="60">
        <f t="shared" ca="1" si="127"/>
        <v>0.50290911052881127</v>
      </c>
      <c r="AE245" s="60">
        <f t="shared" ca="1" si="128"/>
        <v>0.40018776424564173</v>
      </c>
      <c r="AF245" s="60">
        <f t="shared" ca="1" si="129"/>
        <v>0.43023104939669565</v>
      </c>
      <c r="AG245" s="60">
        <f t="shared" ca="1" si="130"/>
        <v>0.45154288208321314</v>
      </c>
      <c r="AH245" s="60">
        <f t="shared" ca="1" si="131"/>
        <v>0.23741156861241813</v>
      </c>
      <c r="AI245" s="60">
        <f t="shared" ca="1" si="132"/>
        <v>0.22198970153707853</v>
      </c>
      <c r="AJ245" s="60">
        <f t="shared" ca="1" si="133"/>
        <v>0.3976168525630478</v>
      </c>
      <c r="AK245" s="60">
        <f t="shared" ca="1" si="134"/>
        <v>0.25949646962141731</v>
      </c>
      <c r="AL245" s="60">
        <f t="shared" ca="1" si="135"/>
        <v>0.28797468530178455</v>
      </c>
      <c r="AM245" s="60" t="e">
        <f t="shared" ca="1" si="136"/>
        <v>#DIV/0!</v>
      </c>
      <c r="AN245" s="60">
        <f t="shared" ca="1" si="137"/>
        <v>0.28732123131476056</v>
      </c>
      <c r="AO245" s="60">
        <f t="shared" ca="1" si="138"/>
        <v>0.55226677501987043</v>
      </c>
      <c r="AP245" s="60">
        <f t="shared" ca="1" si="139"/>
        <v>0.28596947380738141</v>
      </c>
      <c r="AQ245" s="60">
        <f t="shared" ca="1" si="140"/>
        <v>0.46739412504487393</v>
      </c>
      <c r="AR245" s="60">
        <f t="shared" ca="1" si="117"/>
        <v>0.44084839544412002</v>
      </c>
      <c r="AS245" s="60">
        <f t="shared" ca="1" si="118"/>
        <v>0.39411490157711393</v>
      </c>
      <c r="AT245" s="60">
        <f t="shared" ca="1" si="119"/>
        <v>0.48957178245267358</v>
      </c>
      <c r="AU245" s="60">
        <f t="shared" ca="1" si="120"/>
        <v>0.33000149116012595</v>
      </c>
      <c r="AV245" s="60">
        <f t="shared" ca="1" si="121"/>
        <v>0.15700207033605554</v>
      </c>
      <c r="AW245" s="60">
        <f t="shared" ca="1" si="122"/>
        <v>0.40947943538936282</v>
      </c>
      <c r="AX245" s="60">
        <f t="shared" ca="1" si="123"/>
        <v>0.55324435853651133</v>
      </c>
      <c r="AY245" s="60">
        <f t="shared" ca="1" si="124"/>
        <v>0.47650888492827348</v>
      </c>
      <c r="AZ245" s="60">
        <f t="shared" ca="1" si="125"/>
        <v>0.36732936472296329</v>
      </c>
      <c r="BA245" s="60"/>
      <c r="BB245" s="60"/>
      <c r="BC245" s="60"/>
      <c r="BD245" s="60"/>
      <c r="BE245" s="60"/>
      <c r="BF245" s="60"/>
      <c r="BG245" s="60"/>
      <c r="BH245" s="60"/>
      <c r="BI245" s="60"/>
      <c r="BJ245" s="60"/>
      <c r="BK245" s="60"/>
      <c r="BL245" s="60"/>
      <c r="BM245" s="60"/>
      <c r="BN245" s="60"/>
      <c r="BO245" s="60"/>
      <c r="BP245" s="60"/>
      <c r="BQ245" s="60"/>
      <c r="BR245" s="60"/>
      <c r="BS245" s="60"/>
      <c r="BT245" s="60"/>
      <c r="BU245" s="60"/>
      <c r="BV245" s="60"/>
      <c r="BW245" s="60"/>
      <c r="BX245" s="60"/>
    </row>
    <row r="246" spans="1:76">
      <c r="A246" s="1" t="str">
        <f t="shared" si="147"/>
        <v>585: Monsters Inc. (2001)</v>
      </c>
      <c r="B246" s="26">
        <f>IF(correlations!B279&lt;&gt;0,'Modified Weights'!B$7,0)</f>
        <v>0.46460996868120108</v>
      </c>
      <c r="C246" s="26">
        <f>IF(correlations!C279&lt;&gt;0,'Modified Weights'!C$7,0)</f>
        <v>0</v>
      </c>
      <c r="D246" s="26">
        <f>IF(correlations!D279&lt;&gt;0,'Modified Weights'!D$7,0)</f>
        <v>0</v>
      </c>
      <c r="E246" s="26">
        <f>IF(correlations!E279&lt;&gt;0,'Modified Weights'!E$7,0)</f>
        <v>0</v>
      </c>
      <c r="F246" s="26">
        <f>IF(correlations!F279&lt;&gt;0,'Modified Weights'!F$7,0)</f>
        <v>0.37985626502293046</v>
      </c>
      <c r="G246" s="26">
        <f>IF(correlations!G279&lt;&gt;0,'Modified Weights'!G$7,0)</f>
        <v>0.38713264586848378</v>
      </c>
      <c r="H246" s="26">
        <f>IF(correlations!H279&lt;&gt;0,'Modified Weights'!H$7,0)</f>
        <v>0</v>
      </c>
      <c r="I246" s="26">
        <f>IF(correlations!I279&lt;&gt;0,'Modified Weights'!I$7,0)</f>
        <v>0.21476007349626267</v>
      </c>
      <c r="J246" s="26">
        <f>IF(correlations!J279&lt;&gt;0,'Modified Weights'!J$7,0)</f>
        <v>0.36005629545020651</v>
      </c>
      <c r="K246" s="26">
        <f>IF(correlations!K279&lt;&gt;0,'Modified Weights'!K$7,0)</f>
        <v>0.21087949693739588</v>
      </c>
      <c r="L246" s="26">
        <f>IF(correlations!L279&lt;&gt;0,'Modified Weights'!L$7,0)</f>
        <v>0</v>
      </c>
      <c r="M246" s="26">
        <f>IF(correlations!M279&lt;&gt;0,'Modified Weights'!M$7,0)</f>
        <v>0</v>
      </c>
      <c r="N246" s="26">
        <f>IF(correlations!N279&lt;&gt;0,'Modified Weights'!N$7,0)</f>
        <v>0</v>
      </c>
      <c r="O246" s="26">
        <f>IF(correlations!O279&lt;&gt;0,'Modified Weights'!O$7,0)</f>
        <v>0.47549485227568483</v>
      </c>
      <c r="P246" s="26">
        <f>IF(correlations!P279&lt;&gt;0,'Modified Weights'!P$7,0)</f>
        <v>0.26252037536330569</v>
      </c>
      <c r="Q246" s="26">
        <f>IF(correlations!Q279&lt;&gt;0,'Modified Weights'!Q$7,0)</f>
        <v>0</v>
      </c>
      <c r="R246" s="26">
        <f>IF(correlations!R279&lt;&gt;0,'Modified Weights'!R$7,0)</f>
        <v>0.37426379831369133</v>
      </c>
      <c r="S246" s="26">
        <f>IF(correlations!S279&lt;&gt;0,'Modified Weights'!S$7,0)</f>
        <v>0.36064387194709613</v>
      </c>
      <c r="T246" s="26">
        <f>IF(correlations!T279&lt;&gt;0,'Modified Weights'!T$7,0)</f>
        <v>0</v>
      </c>
      <c r="U246" s="26">
        <f>IF(correlations!U279&lt;&gt;0,'Modified Weights'!U$7,0)</f>
        <v>0.28039233696684568</v>
      </c>
      <c r="V246" s="26">
        <f>IF(correlations!V279&lt;&gt;0,'Modified Weights'!V$7,0)</f>
        <v>0.14367186460137429</v>
      </c>
      <c r="W246" s="26">
        <f>IF(correlations!W279&lt;&gt;0,'Modified Weights'!W$7,0)</f>
        <v>0</v>
      </c>
      <c r="X246" s="26">
        <f>IF(correlations!X279&lt;&gt;0,'Modified Weights'!X$7,0)</f>
        <v>0.44902524381160436</v>
      </c>
      <c r="Y246" s="26">
        <f>IF(correlations!Y279&lt;&gt;0,'Modified Weights'!Y$7,0)</f>
        <v>0.42322462884387124</v>
      </c>
      <c r="Z246" s="26">
        <f>IF(correlations!Z279&lt;&gt;0,'Modified Weights'!Z$7,0)</f>
        <v>0.27967705678590876</v>
      </c>
      <c r="AA246" s="26"/>
      <c r="AB246" s="60">
        <f t="shared" ca="1" si="115"/>
        <v>0.50346380311919336</v>
      </c>
      <c r="AC246" s="60">
        <f t="shared" ca="1" si="126"/>
        <v>0.45152259207355461</v>
      </c>
      <c r="AD246" s="60">
        <f t="shared" ca="1" si="127"/>
        <v>0.50290911052881127</v>
      </c>
      <c r="AE246" s="60">
        <f t="shared" ca="1" si="128"/>
        <v>0.40018776424564173</v>
      </c>
      <c r="AF246" s="60">
        <f t="shared" ca="1" si="129"/>
        <v>0.43023104939669565</v>
      </c>
      <c r="AG246" s="60">
        <f t="shared" ca="1" si="130"/>
        <v>0.45154288208321314</v>
      </c>
      <c r="AH246" s="60">
        <f t="shared" ca="1" si="131"/>
        <v>0.23741156861241813</v>
      </c>
      <c r="AI246" s="60">
        <f t="shared" ca="1" si="132"/>
        <v>0.22198970153707853</v>
      </c>
      <c r="AJ246" s="60">
        <f t="shared" ca="1" si="133"/>
        <v>0.3976168525630478</v>
      </c>
      <c r="AK246" s="60">
        <f t="shared" ca="1" si="134"/>
        <v>0.25949646962141731</v>
      </c>
      <c r="AL246" s="60">
        <f t="shared" ca="1" si="135"/>
        <v>0.28797468530178455</v>
      </c>
      <c r="AM246" s="60" t="e">
        <f t="shared" ca="1" si="136"/>
        <v>#DIV/0!</v>
      </c>
      <c r="AN246" s="60">
        <f t="shared" ca="1" si="137"/>
        <v>0.28732123131476056</v>
      </c>
      <c r="AO246" s="60">
        <f t="shared" ca="1" si="138"/>
        <v>0.55226677501987043</v>
      </c>
      <c r="AP246" s="60">
        <f t="shared" ca="1" si="139"/>
        <v>0.28596947380738141</v>
      </c>
      <c r="AQ246" s="60">
        <f t="shared" ca="1" si="140"/>
        <v>0.46739412504487393</v>
      </c>
      <c r="AR246" s="60">
        <f t="shared" ca="1" si="117"/>
        <v>0.44084839544412002</v>
      </c>
      <c r="AS246" s="60">
        <f t="shared" ca="1" si="118"/>
        <v>0.39411490157711393</v>
      </c>
      <c r="AT246" s="60">
        <f t="shared" ca="1" si="119"/>
        <v>0.48957178245267358</v>
      </c>
      <c r="AU246" s="60">
        <f t="shared" ca="1" si="120"/>
        <v>0.33000149116012595</v>
      </c>
      <c r="AV246" s="60">
        <f t="shared" ca="1" si="121"/>
        <v>0.15700207033605554</v>
      </c>
      <c r="AW246" s="60">
        <f t="shared" ca="1" si="122"/>
        <v>0.40947943538936282</v>
      </c>
      <c r="AX246" s="60">
        <f t="shared" ca="1" si="123"/>
        <v>0.55324435853651133</v>
      </c>
      <c r="AY246" s="60">
        <f t="shared" ca="1" si="124"/>
        <v>0.47650888492827348</v>
      </c>
      <c r="AZ246" s="60">
        <f t="shared" ca="1" si="125"/>
        <v>0.36732936472296329</v>
      </c>
      <c r="BA246" s="60"/>
      <c r="BB246" s="60"/>
      <c r="BC246" s="60"/>
      <c r="BD246" s="60"/>
      <c r="BE246" s="60"/>
      <c r="BF246" s="60"/>
      <c r="BG246" s="60"/>
      <c r="BH246" s="60"/>
      <c r="BI246" s="60"/>
      <c r="BJ246" s="60"/>
      <c r="BK246" s="60"/>
      <c r="BL246" s="60"/>
      <c r="BM246" s="60"/>
      <c r="BN246" s="60"/>
      <c r="BO246" s="60"/>
      <c r="BP246" s="60"/>
      <c r="BQ246" s="60"/>
      <c r="BR246" s="60"/>
      <c r="BS246" s="60"/>
      <c r="BT246" s="60"/>
      <c r="BU246" s="60"/>
      <c r="BV246" s="60"/>
      <c r="BW246" s="60"/>
      <c r="BX246" s="60"/>
    </row>
    <row r="247" spans="1:76">
      <c r="A247" s="1" t="str">
        <f t="shared" si="147"/>
        <v>585: Monsters Inc. (2001)</v>
      </c>
      <c r="B247" s="26">
        <f>IF(correlations!B280&lt;&gt;0,'Modified Weights'!B$3,0)</f>
        <v>0.55108883721563151</v>
      </c>
      <c r="C247" s="26">
        <f>IF(correlations!C280&lt;&gt;0,'Modified Weights'!C$3,0)</f>
        <v>0</v>
      </c>
      <c r="D247" s="26">
        <f>IF(correlations!D280&lt;&gt;0,'Modified Weights'!D$3,0)</f>
        <v>0.66716825348801723</v>
      </c>
      <c r="E247" s="26">
        <f>IF(correlations!E280&lt;&gt;0,'Modified Weights'!E$3,0)</f>
        <v>0.51761980439715483</v>
      </c>
      <c r="F247" s="26">
        <f>IF(correlations!F280&lt;&gt;0,'Modified Weights'!F$3,0)</f>
        <v>0.47668328054517961</v>
      </c>
      <c r="G247" s="26">
        <f>IF(correlations!G280&lt;&gt;0,'Modified Weights'!G$3,0)</f>
        <v>0.53906585139435703</v>
      </c>
      <c r="H247" s="26">
        <f>IF(correlations!H280&lt;&gt;0,'Modified Weights'!H$3,0)</f>
        <v>0</v>
      </c>
      <c r="I247" s="26">
        <f>IF(correlations!I280&lt;&gt;0,'Modified Weights'!I$3,0)</f>
        <v>0</v>
      </c>
      <c r="J247" s="26">
        <f>IF(correlations!J280&lt;&gt;0,'Modified Weights'!J$3,0)</f>
        <v>0.47571090136593314</v>
      </c>
      <c r="K247" s="26">
        <f>IF(correlations!K280&lt;&gt;0,'Modified Weights'!K$3,0)</f>
        <v>0.31571202585390812</v>
      </c>
      <c r="L247" s="26">
        <f>IF(correlations!L280&lt;&gt;0,'Modified Weights'!L$3,0)</f>
        <v>0.31257295249758305</v>
      </c>
      <c r="M247" s="26">
        <f>IF(correlations!M280&lt;&gt;0,'Modified Weights'!M$3,0)</f>
        <v>0</v>
      </c>
      <c r="N247" s="26">
        <f>IF(correlations!N280&lt;&gt;0,'Modified Weights'!N$3,0)</f>
        <v>0</v>
      </c>
      <c r="O247" s="26">
        <f>IF(correlations!O280&lt;&gt;0,'Modified Weights'!O$3,0)</f>
        <v>0.66851595362183669</v>
      </c>
      <c r="P247" s="26">
        <f>IF(correlations!P280&lt;&gt;0,'Modified Weights'!P$3,0)</f>
        <v>0</v>
      </c>
      <c r="Q247" s="26">
        <f>IF(correlations!Q280&lt;&gt;0,'Modified Weights'!Q$3,0)</f>
        <v>0.50324684492481753</v>
      </c>
      <c r="R247" s="26">
        <f>IF(correlations!R280&lt;&gt;0,'Modified Weights'!R$3,0)</f>
        <v>0.49300760515325925</v>
      </c>
      <c r="S247" s="26">
        <f>IF(correlations!S280&lt;&gt;0,'Modified Weights'!S$3,0)</f>
        <v>0</v>
      </c>
      <c r="T247" s="26">
        <f>IF(correlations!T280&lt;&gt;0,'Modified Weights'!T$3,0)</f>
        <v>0.55108883721563151</v>
      </c>
      <c r="U247" s="26">
        <f>IF(correlations!U280&lt;&gt;0,'Modified Weights'!U$3,0)</f>
        <v>0</v>
      </c>
      <c r="V247" s="26">
        <f>IF(correlations!V280&lt;&gt;0,'Modified Weights'!V$3,0)</f>
        <v>0</v>
      </c>
      <c r="W247" s="26">
        <f>IF(correlations!W280&lt;&gt;0,'Modified Weights'!W$3,0)</f>
        <v>0.50324684492481753</v>
      </c>
      <c r="X247" s="26">
        <f>IF(correlations!X280&lt;&gt;0,'Modified Weights'!X$3,0)</f>
        <v>0.66851595362183669</v>
      </c>
      <c r="Y247" s="26">
        <f>IF(correlations!Y280&lt;&gt;0,'Modified Weights'!Y$3,0)</f>
        <v>0</v>
      </c>
      <c r="Z247" s="26">
        <f>IF(correlations!Z280&lt;&gt;0,'Modified Weights'!Z$3,0)</f>
        <v>0.43552033876932245</v>
      </c>
      <c r="AA247" s="26"/>
      <c r="AB247" s="60">
        <f t="shared" ca="1" si="115"/>
        <v>0.50346380311919336</v>
      </c>
      <c r="AC247" s="60">
        <f t="shared" ca="1" si="126"/>
        <v>0.45152259207355461</v>
      </c>
      <c r="AD247" s="60">
        <f t="shared" ca="1" si="127"/>
        <v>0.50290911052881127</v>
      </c>
      <c r="AE247" s="60">
        <f t="shared" ca="1" si="128"/>
        <v>0.40018776424564173</v>
      </c>
      <c r="AF247" s="60">
        <f t="shared" ca="1" si="129"/>
        <v>0.43023104939669565</v>
      </c>
      <c r="AG247" s="60">
        <f t="shared" ca="1" si="130"/>
        <v>0.45154288208321314</v>
      </c>
      <c r="AH247" s="60">
        <f t="shared" ca="1" si="131"/>
        <v>0.23741156861241813</v>
      </c>
      <c r="AI247" s="60">
        <f t="shared" ca="1" si="132"/>
        <v>0.22198970153707853</v>
      </c>
      <c r="AJ247" s="60">
        <f t="shared" ca="1" si="133"/>
        <v>0.3976168525630478</v>
      </c>
      <c r="AK247" s="60">
        <f t="shared" ca="1" si="134"/>
        <v>0.25949646962141731</v>
      </c>
      <c r="AL247" s="60">
        <f t="shared" ca="1" si="135"/>
        <v>0.28797468530178455</v>
      </c>
      <c r="AM247" s="60" t="e">
        <f t="shared" ca="1" si="136"/>
        <v>#DIV/0!</v>
      </c>
      <c r="AN247" s="60">
        <f t="shared" ca="1" si="137"/>
        <v>0.28732123131476056</v>
      </c>
      <c r="AO247" s="60">
        <f t="shared" ca="1" si="138"/>
        <v>0.55226677501987043</v>
      </c>
      <c r="AP247" s="60">
        <f t="shared" ca="1" si="139"/>
        <v>0.28596947380738141</v>
      </c>
      <c r="AQ247" s="60">
        <f t="shared" ca="1" si="140"/>
        <v>0.46739412504487393</v>
      </c>
      <c r="AR247" s="60">
        <f t="shared" ca="1" si="117"/>
        <v>0.44084839544412002</v>
      </c>
      <c r="AS247" s="60">
        <f t="shared" ca="1" si="118"/>
        <v>0.39411490157711393</v>
      </c>
      <c r="AT247" s="60">
        <f t="shared" ca="1" si="119"/>
        <v>0.48957178245267358</v>
      </c>
      <c r="AU247" s="60">
        <f t="shared" ca="1" si="120"/>
        <v>0.33000149116012595</v>
      </c>
      <c r="AV247" s="60">
        <f t="shared" ca="1" si="121"/>
        <v>0.15700207033605554</v>
      </c>
      <c r="AW247" s="60">
        <f t="shared" ca="1" si="122"/>
        <v>0.40947943538936282</v>
      </c>
      <c r="AX247" s="60">
        <f t="shared" ca="1" si="123"/>
        <v>0.55324435853651133</v>
      </c>
      <c r="AY247" s="60">
        <f t="shared" ca="1" si="124"/>
        <v>0.47650888492827348</v>
      </c>
      <c r="AZ247" s="60">
        <f t="shared" ca="1" si="125"/>
        <v>0.36732936472296329</v>
      </c>
      <c r="BA247" s="60"/>
      <c r="BB247" s="60"/>
      <c r="BC247" s="60"/>
      <c r="BD247" s="60"/>
      <c r="BE247" s="60"/>
      <c r="BF247" s="60"/>
      <c r="BG247" s="60"/>
      <c r="BH247" s="60"/>
      <c r="BI247" s="60"/>
      <c r="BJ247" s="60"/>
      <c r="BK247" s="60"/>
      <c r="BL247" s="60"/>
      <c r="BM247" s="60"/>
      <c r="BN247" s="60"/>
      <c r="BO247" s="60"/>
      <c r="BP247" s="60"/>
      <c r="BQ247" s="60"/>
      <c r="BR247" s="60"/>
      <c r="BS247" s="60"/>
      <c r="BT247" s="60"/>
      <c r="BU247" s="60"/>
      <c r="BV247" s="60"/>
      <c r="BW247" s="60"/>
      <c r="BX247" s="60"/>
    </row>
    <row r="248" spans="1:76">
      <c r="A248" s="21" t="s">
        <v>47</v>
      </c>
      <c r="B248" s="26">
        <f>IF(correlations!B281&lt;&gt;0,'Modified Weights'!B$4,0)</f>
        <v>0.51761980439715483</v>
      </c>
      <c r="C248" s="26">
        <f>IF(correlations!C281&lt;&gt;0,'Modified Weights'!C$4,0)</f>
        <v>0</v>
      </c>
      <c r="D248" s="26">
        <f>IF(correlations!D281&lt;&gt;0,'Modified Weights'!D$4,0)</f>
        <v>0</v>
      </c>
      <c r="E248" s="26">
        <f>IF(correlations!E281&lt;&gt;0,'Modified Weights'!E$4,0)</f>
        <v>0.47497369617752921</v>
      </c>
      <c r="F248" s="26">
        <f>IF(correlations!F281&lt;&gt;0,'Modified Weights'!F$4,0)</f>
        <v>0.46411014776485626</v>
      </c>
      <c r="G248" s="26">
        <f>IF(correlations!G281&lt;&gt;0,'Modified Weights'!G$4,0)</f>
        <v>0</v>
      </c>
      <c r="H248" s="26">
        <f>IF(correlations!H281&lt;&gt;0,'Modified Weights'!H$4,0)</f>
        <v>0</v>
      </c>
      <c r="I248" s="26">
        <f>IF(correlations!I281&lt;&gt;0,'Modified Weights'!I$4,0)</f>
        <v>0.31257295249758305</v>
      </c>
      <c r="J248" s="26">
        <f>IF(correlations!J281&lt;&gt;0,'Modified Weights'!J$4,0)</f>
        <v>0.47549485227568483</v>
      </c>
      <c r="K248" s="26">
        <f>IF(correlations!K281&lt;&gt;0,'Modified Weights'!K$4,0)</f>
        <v>0.26365446983714974</v>
      </c>
      <c r="L248" s="26">
        <f>IF(correlations!L281&lt;&gt;0,'Modified Weights'!L$4,0)</f>
        <v>0.28275572409412869</v>
      </c>
      <c r="M248" s="26">
        <f>IF(correlations!M281&lt;&gt;0,'Modified Weights'!M$4,0)</f>
        <v>0.28040224837668803</v>
      </c>
      <c r="N248" s="26">
        <f>IF(correlations!N281&lt;&gt;0,'Modified Weights'!N$4,0)</f>
        <v>0.31010409033155772</v>
      </c>
      <c r="O248" s="26">
        <f>IF(correlations!O281&lt;&gt;0,'Modified Weights'!O$4,0)</f>
        <v>0.56244873874488854</v>
      </c>
      <c r="P248" s="26">
        <f>IF(correlations!P281&lt;&gt;0,'Modified Weights'!P$4,0)</f>
        <v>0.30413903573293405</v>
      </c>
      <c r="Q248" s="26">
        <f>IF(correlations!Q281&lt;&gt;0,'Modified Weights'!Q$4,0)</f>
        <v>0.48860698263640312</v>
      </c>
      <c r="R248" s="26">
        <f>IF(correlations!R281&lt;&gt;0,'Modified Weights'!R$4,0)</f>
        <v>0.47097212266638172</v>
      </c>
      <c r="S248" s="26">
        <f>IF(correlations!S281&lt;&gt;0,'Modified Weights'!S$4,0)</f>
        <v>0.44902524381160436</v>
      </c>
      <c r="T248" s="26">
        <f>IF(correlations!T281&lt;&gt;0,'Modified Weights'!T$4,0)</f>
        <v>0.52599044278760332</v>
      </c>
      <c r="U248" s="26">
        <f>IF(correlations!U281&lt;&gt;0,'Modified Weights'!U$4,0)</f>
        <v>0</v>
      </c>
      <c r="V248" s="26">
        <f>IF(correlations!V281&lt;&gt;0,'Modified Weights'!V$4,0)</f>
        <v>0</v>
      </c>
      <c r="W248" s="26">
        <f>IF(correlations!W281&lt;&gt;0,'Modified Weights'!W$4,0)</f>
        <v>0.40859237613621341</v>
      </c>
      <c r="X248" s="26">
        <f>IF(correlations!X281&lt;&gt;0,'Modified Weights'!X$4,0)</f>
        <v>0</v>
      </c>
      <c r="Y248" s="26">
        <f>IF(correlations!Y281&lt;&gt;0,'Modified Weights'!Y$4,0)</f>
        <v>0.54219187817609293</v>
      </c>
      <c r="Z248" s="26">
        <f>IF(correlations!Z281&lt;&gt;0,'Modified Weights'!Z$4,0)</f>
        <v>0.39006674934025765</v>
      </c>
      <c r="AA248" s="26"/>
      <c r="AB248" s="60">
        <f t="shared" ca="1" si="115"/>
        <v>0.49111488653917795</v>
      </c>
      <c r="AC248" s="60">
        <f t="shared" ca="1" si="126"/>
        <v>0.45269988807052164</v>
      </c>
      <c r="AD248" s="60">
        <f t="shared" ca="1" si="127"/>
        <v>0.4693205349276694</v>
      </c>
      <c r="AE248" s="60">
        <f t="shared" ca="1" si="128"/>
        <v>0.39958382363085249</v>
      </c>
      <c r="AF248" s="60">
        <f t="shared" ca="1" si="129"/>
        <v>0.43023104939669565</v>
      </c>
      <c r="AG248" s="60">
        <f t="shared" ca="1" si="130"/>
        <v>0.46894519155085873</v>
      </c>
      <c r="AH248" s="60">
        <f t="shared" ca="1" si="131"/>
        <v>0.22282757968736866</v>
      </c>
      <c r="AI248" s="60">
        <f t="shared" ca="1" si="132"/>
        <v>0.25520046158053938</v>
      </c>
      <c r="AJ248" s="60">
        <f t="shared" ca="1" si="133"/>
        <v>0.41970740416484809</v>
      </c>
      <c r="AK248" s="60">
        <f t="shared" ca="1" si="134"/>
        <v>0.26227792111123782</v>
      </c>
      <c r="AL248" s="60">
        <f t="shared" ca="1" si="135"/>
        <v>0.279537309314287</v>
      </c>
      <c r="AM248" s="60">
        <f t="shared" ca="1" si="136"/>
        <v>0.2846571135752955</v>
      </c>
      <c r="AN248" s="60">
        <f t="shared" ca="1" si="137"/>
        <v>0.26063518300847205</v>
      </c>
      <c r="AO248" s="60">
        <f t="shared" ca="1" si="138"/>
        <v>0.55430316776487421</v>
      </c>
      <c r="AP248" s="60">
        <f t="shared" ca="1" si="139"/>
        <v>0.31948093994334648</v>
      </c>
      <c r="AQ248" s="60">
        <f t="shared" ca="1" si="140"/>
        <v>0.47269733944275627</v>
      </c>
      <c r="AR248" s="60">
        <f t="shared" ca="1" si="117"/>
        <v>0.43859074757719341</v>
      </c>
      <c r="AS248" s="60">
        <f t="shared" ca="1" si="118"/>
        <v>0.43015513498444513</v>
      </c>
      <c r="AT248" s="60">
        <f t="shared" ca="1" si="119"/>
        <v>0.49470760231901262</v>
      </c>
      <c r="AU248" s="60">
        <f t="shared" ca="1" si="120"/>
        <v>0.36559125722480279</v>
      </c>
      <c r="AV248" s="60">
        <f t="shared" ca="1" si="121"/>
        <v>0.14367186460137429</v>
      </c>
      <c r="AW248" s="60">
        <f t="shared" ca="1" si="122"/>
        <v>0.34615986550010625</v>
      </c>
      <c r="AX248" s="60">
        <f t="shared" ca="1" si="123"/>
        <v>0.66851595362183669</v>
      </c>
      <c r="AY248" s="60">
        <f t="shared" ca="1" si="124"/>
        <v>0.51381109273833414</v>
      </c>
      <c r="AZ248" s="60">
        <f t="shared" ca="1" si="125"/>
        <v>0.3949267878615505</v>
      </c>
      <c r="BA248" s="60"/>
      <c r="BB248" s="60"/>
      <c r="BC248" s="60"/>
      <c r="BD248" s="60"/>
      <c r="BE248" s="60"/>
      <c r="BF248" s="60"/>
      <c r="BG248" s="60"/>
      <c r="BH248" s="60"/>
      <c r="BI248" s="60"/>
      <c r="BJ248" s="60"/>
      <c r="BK248" s="60"/>
      <c r="BL248" s="60"/>
      <c r="BM248" s="60"/>
      <c r="BN248" s="60"/>
      <c r="BO248" s="60"/>
      <c r="BP248" s="60"/>
      <c r="BQ248" s="60"/>
      <c r="BR248" s="60"/>
      <c r="BS248" s="60"/>
      <c r="BT248" s="60"/>
      <c r="BU248" s="60"/>
      <c r="BV248" s="60"/>
      <c r="BW248" s="60"/>
      <c r="BX248" s="60"/>
    </row>
    <row r="249" spans="1:76">
      <c r="A249" s="1" t="str">
        <f t="shared" ref="A249:A252" si="148">A248</f>
        <v>597: Titanic (1997)</v>
      </c>
      <c r="B249" s="26">
        <f>IF(correlations!B282&lt;&gt;0,'Modified Weights'!B$5,0)</f>
        <v>0</v>
      </c>
      <c r="C249" s="26">
        <f>IF(correlations!C282&lt;&gt;0,'Modified Weights'!C$5,0)</f>
        <v>0.42223642660835542</v>
      </c>
      <c r="D249" s="26">
        <f>IF(correlations!D282&lt;&gt;0,'Modified Weights'!D$5,0)</f>
        <v>0</v>
      </c>
      <c r="E249" s="26">
        <f>IF(correlations!E282&lt;&gt;0,'Modified Weights'!E$5,0)</f>
        <v>0.46291004988627577</v>
      </c>
      <c r="F249" s="26">
        <f>IF(correlations!F282&lt;&gt;0,'Modified Weights'!F$5,0)</f>
        <v>0</v>
      </c>
      <c r="G249" s="26">
        <f>IF(correlations!G282&lt;&gt;0,'Modified Weights'!G$5,0)</f>
        <v>0.46833329437099369</v>
      </c>
      <c r="H249" s="26">
        <f>IF(correlations!H282&lt;&gt;0,'Modified Weights'!H$5,0)</f>
        <v>0.24769327229404767</v>
      </c>
      <c r="I249" s="26">
        <f>IF(correlations!I282&lt;&gt;0,'Modified Weights'!I$5,0)</f>
        <v>0.26424949075041737</v>
      </c>
      <c r="J249" s="26">
        <f>IF(correlations!J282&lt;&gt;0,'Modified Weights'!J$5,0)</f>
        <v>0</v>
      </c>
      <c r="K249" s="26">
        <f>IF(correlations!K282&lt;&gt;0,'Modified Weights'!K$5,0)</f>
        <v>0.25886569181649749</v>
      </c>
      <c r="L249" s="26">
        <f>IF(correlations!L282&lt;&gt;0,'Modified Weights'!L$5,0)</f>
        <v>0</v>
      </c>
      <c r="M249" s="26">
        <f>IF(correlations!M282&lt;&gt;0,'Modified Weights'!M$5,0)</f>
        <v>0</v>
      </c>
      <c r="N249" s="26">
        <f>IF(correlations!N282&lt;&gt;0,'Modified Weights'!N$5,0)</f>
        <v>0.290591240789001</v>
      </c>
      <c r="O249" s="26">
        <f>IF(correlations!O282&lt;&gt;0,'Modified Weights'!O$5,0)</f>
        <v>0.53906585139435703</v>
      </c>
      <c r="P249" s="26">
        <f>IF(correlations!P282&lt;&gt;0,'Modified Weights'!P$5,0)</f>
        <v>0.29682614716644024</v>
      </c>
      <c r="Q249" s="26">
        <f>IF(correlations!Q282&lt;&gt;0,'Modified Weights'!Q$5,0)</f>
        <v>0.47571090136593314</v>
      </c>
      <c r="R249" s="26">
        <f>IF(correlations!R282&lt;&gt;0,'Modified Weights'!R$5,0)</f>
        <v>0.45527378286540937</v>
      </c>
      <c r="S249" s="26">
        <f>IF(correlations!S282&lt;&gt;0,'Modified Weights'!S$5,0)</f>
        <v>0.42223642660835542</v>
      </c>
      <c r="T249" s="26">
        <f>IF(correlations!T282&lt;&gt;0,'Modified Weights'!T$5,0)</f>
        <v>0</v>
      </c>
      <c r="U249" s="26">
        <f>IF(correlations!U282&lt;&gt;0,'Modified Weights'!U$5,0)</f>
        <v>0.40380887559327872</v>
      </c>
      <c r="V249" s="26">
        <f>IF(correlations!V282&lt;&gt;0,'Modified Weights'!V$5,0)</f>
        <v>0</v>
      </c>
      <c r="W249" s="26">
        <f>IF(correlations!W282&lt;&gt;0,'Modified Weights'!W$5,0)</f>
        <v>0.31571202585390812</v>
      </c>
      <c r="X249" s="26">
        <f>IF(correlations!X282&lt;&gt;0,'Modified Weights'!X$5,0)</f>
        <v>0</v>
      </c>
      <c r="Y249" s="26">
        <f>IF(correlations!Y282&lt;&gt;0,'Modified Weights'!Y$5,0)</f>
        <v>0.47236055541883315</v>
      </c>
      <c r="Z249" s="26">
        <f>IF(correlations!Z282&lt;&gt;0,'Modified Weights'!Z$5,0)</f>
        <v>0.37985626502293046</v>
      </c>
      <c r="AA249" s="26"/>
      <c r="AB249" s="60">
        <f t="shared" ca="1" si="115"/>
        <v>0.49111488653917795</v>
      </c>
      <c r="AC249" s="60">
        <f t="shared" ca="1" si="126"/>
        <v>0.45269988807052164</v>
      </c>
      <c r="AD249" s="60">
        <f t="shared" ca="1" si="127"/>
        <v>0.4693205349276694</v>
      </c>
      <c r="AE249" s="60">
        <f t="shared" ca="1" si="128"/>
        <v>0.39958382363085249</v>
      </c>
      <c r="AF249" s="60">
        <f t="shared" ca="1" si="129"/>
        <v>0.43023104939669565</v>
      </c>
      <c r="AG249" s="60">
        <f t="shared" ca="1" si="130"/>
        <v>0.46894519155085873</v>
      </c>
      <c r="AH249" s="60">
        <f t="shared" ca="1" si="131"/>
        <v>0.22282757968736866</v>
      </c>
      <c r="AI249" s="60">
        <f t="shared" ca="1" si="132"/>
        <v>0.25520046158053938</v>
      </c>
      <c r="AJ249" s="60">
        <f t="shared" ca="1" si="133"/>
        <v>0.41970740416484809</v>
      </c>
      <c r="AK249" s="60">
        <f t="shared" ca="1" si="134"/>
        <v>0.26227792111123782</v>
      </c>
      <c r="AL249" s="60">
        <f t="shared" ca="1" si="135"/>
        <v>0.279537309314287</v>
      </c>
      <c r="AM249" s="60">
        <f t="shared" ca="1" si="136"/>
        <v>0.2846571135752955</v>
      </c>
      <c r="AN249" s="60">
        <f t="shared" ca="1" si="137"/>
        <v>0.26063518300847205</v>
      </c>
      <c r="AO249" s="60">
        <f t="shared" ca="1" si="138"/>
        <v>0.55430316776487421</v>
      </c>
      <c r="AP249" s="60">
        <f t="shared" ca="1" si="139"/>
        <v>0.31948093994334648</v>
      </c>
      <c r="AQ249" s="60">
        <f t="shared" ca="1" si="140"/>
        <v>0.47269733944275627</v>
      </c>
      <c r="AR249" s="60">
        <f t="shared" ca="1" si="117"/>
        <v>0.43859074757719341</v>
      </c>
      <c r="AS249" s="60">
        <f t="shared" ca="1" si="118"/>
        <v>0.43015513498444513</v>
      </c>
      <c r="AT249" s="60">
        <f t="shared" ca="1" si="119"/>
        <v>0.49470760231901262</v>
      </c>
      <c r="AU249" s="60">
        <f t="shared" ca="1" si="120"/>
        <v>0.36559125722480279</v>
      </c>
      <c r="AV249" s="60">
        <f t="shared" ca="1" si="121"/>
        <v>0.14367186460137429</v>
      </c>
      <c r="AW249" s="60">
        <f t="shared" ca="1" si="122"/>
        <v>0.34615986550010625</v>
      </c>
      <c r="AX249" s="60">
        <f t="shared" ca="1" si="123"/>
        <v>0.66851595362183669</v>
      </c>
      <c r="AY249" s="60">
        <f t="shared" ca="1" si="124"/>
        <v>0.51381109273833414</v>
      </c>
      <c r="AZ249" s="60">
        <f t="shared" ca="1" si="125"/>
        <v>0.3949267878615505</v>
      </c>
      <c r="BA249" s="60"/>
      <c r="BB249" s="60"/>
      <c r="BC249" s="60"/>
      <c r="BD249" s="60"/>
      <c r="BE249" s="60"/>
      <c r="BF249" s="60"/>
      <c r="BG249" s="60"/>
      <c r="BH249" s="60"/>
      <c r="BI249" s="60"/>
      <c r="BJ249" s="60"/>
      <c r="BK249" s="60"/>
      <c r="BL249" s="60"/>
      <c r="BM249" s="60"/>
      <c r="BN249" s="60"/>
      <c r="BO249" s="60"/>
      <c r="BP249" s="60"/>
      <c r="BQ249" s="60"/>
      <c r="BR249" s="60"/>
      <c r="BS249" s="60"/>
      <c r="BT249" s="60"/>
      <c r="BU249" s="60"/>
      <c r="BV249" s="60"/>
      <c r="BW249" s="60"/>
      <c r="BX249" s="60"/>
    </row>
    <row r="250" spans="1:76">
      <c r="A250" s="1" t="str">
        <f t="shared" si="148"/>
        <v>597: Titanic (1997)</v>
      </c>
      <c r="B250" s="26">
        <f>IF(correlations!B283&lt;&gt;0,'Modified Weights'!B$6,0)</f>
        <v>0</v>
      </c>
      <c r="C250" s="26">
        <f>IF(correlations!C283&lt;&gt;0,'Modified Weights'!C$6,0)</f>
        <v>0.41443820151070604</v>
      </c>
      <c r="D250" s="26">
        <f>IF(correlations!D283&lt;&gt;0,'Modified Weights'!D$6,0)</f>
        <v>0.37322578372742299</v>
      </c>
      <c r="E250" s="26">
        <f>IF(correlations!E283&lt;&gt;0,'Modified Weights'!E$6,0)</f>
        <v>0.28275572409412869</v>
      </c>
      <c r="F250" s="26">
        <f>IF(correlations!F283&lt;&gt;0,'Modified Weights'!F$6,0)</f>
        <v>0.40027450425381639</v>
      </c>
      <c r="G250" s="26">
        <f>IF(correlations!G283&lt;&gt;0,'Modified Weights'!G$6,0)</f>
        <v>0.39943642888722536</v>
      </c>
      <c r="H250" s="26">
        <f>IF(correlations!H283&lt;&gt;0,'Modified Weights'!H$6,0)</f>
        <v>0.2271298649307886</v>
      </c>
      <c r="I250" s="26">
        <f>IF(correlations!I283&lt;&gt;0,'Modified Weights'!I$6,0)</f>
        <v>0.22921932957789437</v>
      </c>
      <c r="J250" s="26">
        <f>IF(correlations!J283&lt;&gt;0,'Modified Weights'!J$6,0)</f>
        <v>0.36756756756756787</v>
      </c>
      <c r="K250" s="26">
        <f>IF(correlations!K283&lt;&gt;0,'Modified Weights'!K$6,0)</f>
        <v>0</v>
      </c>
      <c r="L250" s="26">
        <f>IF(correlations!L283&lt;&gt;0,'Modified Weights'!L$6,0)</f>
        <v>0</v>
      </c>
      <c r="M250" s="26">
        <f>IF(correlations!M283&lt;&gt;0,'Modified Weights'!M$6,0)</f>
        <v>0.25252866387786765</v>
      </c>
      <c r="N250" s="26">
        <f>IF(correlations!N283&lt;&gt;0,'Modified Weights'!N$6,0)</f>
        <v>0</v>
      </c>
      <c r="O250" s="26">
        <f>IF(correlations!O283&lt;&gt;0,'Modified Weights'!O$6,0)</f>
        <v>0.52599044278760332</v>
      </c>
      <c r="P250" s="26">
        <f>IF(correlations!P283&lt;&gt;0,'Modified Weights'!P$6,0)</f>
        <v>0</v>
      </c>
      <c r="Q250" s="26">
        <f>IF(correlations!Q283&lt;&gt;0,'Modified Weights'!Q$6,0)</f>
        <v>0.42322462884387124</v>
      </c>
      <c r="R250" s="26">
        <f>IF(correlations!R283&lt;&gt;0,'Modified Weights'!R$6,0)</f>
        <v>0.39943642888722536</v>
      </c>
      <c r="S250" s="26">
        <f>IF(correlations!S283&lt;&gt;0,'Modified Weights'!S$6,0)</f>
        <v>0.37267558897264119</v>
      </c>
      <c r="T250" s="26">
        <f>IF(correlations!T283&lt;&gt;0,'Modified Weights'!T$6,0)</f>
        <v>0.40704352695380308</v>
      </c>
      <c r="U250" s="26">
        <f>IF(correlations!U283&lt;&gt;0,'Modified Weights'!U$6,0)</f>
        <v>0.30580326092025339</v>
      </c>
      <c r="V250" s="26">
        <f>IF(correlations!V283&lt;&gt;0,'Modified Weights'!V$6,0)</f>
        <v>0</v>
      </c>
      <c r="W250" s="26">
        <f>IF(correlations!W283&lt;&gt;0,'Modified Weights'!W$6,0)</f>
        <v>0.26252037536330569</v>
      </c>
      <c r="X250" s="26">
        <f>IF(correlations!X283&lt;&gt;0,'Modified Weights'!X$6,0)</f>
        <v>0</v>
      </c>
      <c r="Y250" s="26">
        <f>IF(correlations!Y283&lt;&gt;0,'Modified Weights'!Y$6,0)</f>
        <v>0.46411014776485626</v>
      </c>
      <c r="Z250" s="26">
        <f>IF(correlations!Z283&lt;&gt;0,'Modified Weights'!Z$6,0)</f>
        <v>0.37426379831369133</v>
      </c>
      <c r="AA250" s="26"/>
      <c r="AB250" s="60">
        <f t="shared" ca="1" si="115"/>
        <v>0.49111488653917795</v>
      </c>
      <c r="AC250" s="60">
        <f t="shared" ca="1" si="126"/>
        <v>0.45269988807052164</v>
      </c>
      <c r="AD250" s="60">
        <f t="shared" ca="1" si="127"/>
        <v>0.4693205349276694</v>
      </c>
      <c r="AE250" s="60">
        <f t="shared" ca="1" si="128"/>
        <v>0.39958382363085249</v>
      </c>
      <c r="AF250" s="60">
        <f t="shared" ca="1" si="129"/>
        <v>0.43023104939669565</v>
      </c>
      <c r="AG250" s="60">
        <f t="shared" ca="1" si="130"/>
        <v>0.46894519155085873</v>
      </c>
      <c r="AH250" s="60">
        <f t="shared" ca="1" si="131"/>
        <v>0.22282757968736866</v>
      </c>
      <c r="AI250" s="60">
        <f t="shared" ca="1" si="132"/>
        <v>0.25520046158053938</v>
      </c>
      <c r="AJ250" s="60">
        <f t="shared" ca="1" si="133"/>
        <v>0.41970740416484809</v>
      </c>
      <c r="AK250" s="60">
        <f t="shared" ca="1" si="134"/>
        <v>0.26227792111123782</v>
      </c>
      <c r="AL250" s="60">
        <f t="shared" ca="1" si="135"/>
        <v>0.279537309314287</v>
      </c>
      <c r="AM250" s="60">
        <f t="shared" ca="1" si="136"/>
        <v>0.2846571135752955</v>
      </c>
      <c r="AN250" s="60">
        <f t="shared" ca="1" si="137"/>
        <v>0.26063518300847205</v>
      </c>
      <c r="AO250" s="60">
        <f t="shared" ca="1" si="138"/>
        <v>0.55430316776487421</v>
      </c>
      <c r="AP250" s="60">
        <f t="shared" ca="1" si="139"/>
        <v>0.31948093994334648</v>
      </c>
      <c r="AQ250" s="60">
        <f t="shared" ca="1" si="140"/>
        <v>0.47269733944275627</v>
      </c>
      <c r="AR250" s="60">
        <f t="shared" ca="1" si="117"/>
        <v>0.43859074757719341</v>
      </c>
      <c r="AS250" s="60">
        <f t="shared" ca="1" si="118"/>
        <v>0.43015513498444513</v>
      </c>
      <c r="AT250" s="60">
        <f t="shared" ca="1" si="119"/>
        <v>0.49470760231901262</v>
      </c>
      <c r="AU250" s="60">
        <f t="shared" ca="1" si="120"/>
        <v>0.36559125722480279</v>
      </c>
      <c r="AV250" s="60">
        <f t="shared" ca="1" si="121"/>
        <v>0.14367186460137429</v>
      </c>
      <c r="AW250" s="60">
        <f t="shared" ca="1" si="122"/>
        <v>0.34615986550010625</v>
      </c>
      <c r="AX250" s="60">
        <f t="shared" ca="1" si="123"/>
        <v>0.66851595362183669</v>
      </c>
      <c r="AY250" s="60">
        <f t="shared" ca="1" si="124"/>
        <v>0.51381109273833414</v>
      </c>
      <c r="AZ250" s="60">
        <f t="shared" ca="1" si="125"/>
        <v>0.3949267878615505</v>
      </c>
      <c r="BA250" s="60"/>
      <c r="BB250" s="60"/>
      <c r="BC250" s="60"/>
      <c r="BD250" s="60"/>
      <c r="BE250" s="60"/>
      <c r="BF250" s="60"/>
      <c r="BG250" s="60"/>
      <c r="BH250" s="60"/>
      <c r="BI250" s="60"/>
      <c r="BJ250" s="60"/>
      <c r="BK250" s="60"/>
      <c r="BL250" s="60"/>
      <c r="BM250" s="60"/>
      <c r="BN250" s="60"/>
      <c r="BO250" s="60"/>
      <c r="BP250" s="60"/>
      <c r="BQ250" s="60"/>
      <c r="BR250" s="60"/>
      <c r="BS250" s="60"/>
      <c r="BT250" s="60"/>
      <c r="BU250" s="60"/>
      <c r="BV250" s="60"/>
      <c r="BW250" s="60"/>
      <c r="BX250" s="60"/>
    </row>
    <row r="251" spans="1:76">
      <c r="A251" s="1" t="str">
        <f t="shared" si="148"/>
        <v>597: Titanic (1997)</v>
      </c>
      <c r="B251" s="26">
        <f>IF(correlations!B284&lt;&gt;0,'Modified Weights'!B$7,0)</f>
        <v>0.46460996868120108</v>
      </c>
      <c r="C251" s="26">
        <f>IF(correlations!C284&lt;&gt;0,'Modified Weights'!C$7,0)</f>
        <v>0.41167618541813644</v>
      </c>
      <c r="D251" s="26">
        <f>IF(correlations!D284&lt;&gt;0,'Modified Weights'!D$7,0)</f>
        <v>0.36756756756756787</v>
      </c>
      <c r="E251" s="26">
        <f>IF(correlations!E284&lt;&gt;0,'Modified Weights'!E$7,0)</f>
        <v>0.25965984359917371</v>
      </c>
      <c r="F251" s="26">
        <f>IF(correlations!F284&lt;&gt;0,'Modified Weights'!F$7,0)</f>
        <v>0.37985626502293046</v>
      </c>
      <c r="G251" s="26">
        <f>IF(correlations!G284&lt;&gt;0,'Modified Weights'!G$7,0)</f>
        <v>0</v>
      </c>
      <c r="H251" s="26">
        <f>IF(correlations!H284&lt;&gt;0,'Modified Weights'!H$7,0)</f>
        <v>0.19365960183726966</v>
      </c>
      <c r="I251" s="26">
        <f>IF(correlations!I284&lt;&gt;0,'Modified Weights'!I$7,0)</f>
        <v>0.21476007349626267</v>
      </c>
      <c r="J251" s="26">
        <f>IF(correlations!J284&lt;&gt;0,'Modified Weights'!J$7,0)</f>
        <v>0.36005629545020651</v>
      </c>
      <c r="K251" s="26">
        <f>IF(correlations!K284&lt;&gt;0,'Modified Weights'!K$7,0)</f>
        <v>0.21087949693739588</v>
      </c>
      <c r="L251" s="26">
        <f>IF(correlations!L284&lt;&gt;0,'Modified Weights'!L$7,0)</f>
        <v>0.24328325135114928</v>
      </c>
      <c r="M251" s="26">
        <f>IF(correlations!M284&lt;&gt;0,'Modified Weights'!M$7,0)</f>
        <v>0.19710516591041297</v>
      </c>
      <c r="N251" s="26">
        <f>IF(correlations!N284&lt;&gt;0,'Modified Weights'!N$7,0)</f>
        <v>0.18121021790485745</v>
      </c>
      <c r="O251" s="26">
        <f>IF(correlations!O284&lt;&gt;0,'Modified Weights'!O$7,0)</f>
        <v>0.47549485227568483</v>
      </c>
      <c r="P251" s="26">
        <f>IF(correlations!P284&lt;&gt;0,'Modified Weights'!P$7,0)</f>
        <v>0.26252037536330569</v>
      </c>
      <c r="Q251" s="26">
        <f>IF(correlations!Q284&lt;&gt;0,'Modified Weights'!Q$7,0)</f>
        <v>0</v>
      </c>
      <c r="R251" s="26">
        <f>IF(correlations!R284&lt;&gt;0,'Modified Weights'!R$7,0)</f>
        <v>0.37426379831369133</v>
      </c>
      <c r="S251" s="26">
        <f>IF(correlations!S284&lt;&gt;0,'Modified Weights'!S$7,0)</f>
        <v>0</v>
      </c>
      <c r="T251" s="26">
        <f>IF(correlations!T284&lt;&gt;0,'Modified Weights'!T$7,0)</f>
        <v>0</v>
      </c>
      <c r="U251" s="26">
        <f>IF(correlations!U284&lt;&gt;0,'Modified Weights'!U$7,0)</f>
        <v>0.28039233696684568</v>
      </c>
      <c r="V251" s="26">
        <f>IF(correlations!V284&lt;&gt;0,'Modified Weights'!V$7,0)</f>
        <v>0.14367186460137429</v>
      </c>
      <c r="W251" s="26">
        <f>IF(correlations!W284&lt;&gt;0,'Modified Weights'!W$7,0)</f>
        <v>0.24072770522228643</v>
      </c>
      <c r="X251" s="26">
        <f>IF(correlations!X284&lt;&gt;0,'Modified Weights'!X$7,0)</f>
        <v>0</v>
      </c>
      <c r="Y251" s="26">
        <f>IF(correlations!Y284&lt;&gt;0,'Modified Weights'!Y$7,0)</f>
        <v>0.42322462884387124</v>
      </c>
      <c r="Z251" s="26">
        <f>IF(correlations!Z284&lt;&gt;0,'Modified Weights'!Z$7,0)</f>
        <v>0</v>
      </c>
      <c r="AA251" s="26"/>
      <c r="AB251" s="60">
        <f t="shared" ca="1" si="115"/>
        <v>0.49111488653917795</v>
      </c>
      <c r="AC251" s="60">
        <f t="shared" ca="1" si="126"/>
        <v>0.45269988807052164</v>
      </c>
      <c r="AD251" s="60">
        <f t="shared" ca="1" si="127"/>
        <v>0.4693205349276694</v>
      </c>
      <c r="AE251" s="60">
        <f t="shared" ca="1" si="128"/>
        <v>0.39958382363085249</v>
      </c>
      <c r="AF251" s="60">
        <f t="shared" ca="1" si="129"/>
        <v>0.43023104939669565</v>
      </c>
      <c r="AG251" s="60">
        <f t="shared" ca="1" si="130"/>
        <v>0.46894519155085873</v>
      </c>
      <c r="AH251" s="60">
        <f t="shared" ca="1" si="131"/>
        <v>0.22282757968736866</v>
      </c>
      <c r="AI251" s="60">
        <f t="shared" ca="1" si="132"/>
        <v>0.25520046158053938</v>
      </c>
      <c r="AJ251" s="60">
        <f t="shared" ca="1" si="133"/>
        <v>0.41970740416484809</v>
      </c>
      <c r="AK251" s="60">
        <f t="shared" ca="1" si="134"/>
        <v>0.26227792111123782</v>
      </c>
      <c r="AL251" s="60">
        <f t="shared" ca="1" si="135"/>
        <v>0.279537309314287</v>
      </c>
      <c r="AM251" s="60">
        <f t="shared" ca="1" si="136"/>
        <v>0.2846571135752955</v>
      </c>
      <c r="AN251" s="60">
        <f t="shared" ca="1" si="137"/>
        <v>0.26063518300847205</v>
      </c>
      <c r="AO251" s="60">
        <f t="shared" ca="1" si="138"/>
        <v>0.55430316776487421</v>
      </c>
      <c r="AP251" s="60">
        <f t="shared" ca="1" si="139"/>
        <v>0.31948093994334648</v>
      </c>
      <c r="AQ251" s="60">
        <f t="shared" ca="1" si="140"/>
        <v>0.47269733944275627</v>
      </c>
      <c r="AR251" s="60">
        <f t="shared" ca="1" si="117"/>
        <v>0.43859074757719341</v>
      </c>
      <c r="AS251" s="60">
        <f t="shared" ca="1" si="118"/>
        <v>0.43015513498444513</v>
      </c>
      <c r="AT251" s="60">
        <f t="shared" ca="1" si="119"/>
        <v>0.49470760231901262</v>
      </c>
      <c r="AU251" s="60">
        <f t="shared" ca="1" si="120"/>
        <v>0.36559125722480279</v>
      </c>
      <c r="AV251" s="60">
        <f t="shared" ca="1" si="121"/>
        <v>0.14367186460137429</v>
      </c>
      <c r="AW251" s="60">
        <f t="shared" ca="1" si="122"/>
        <v>0.34615986550010625</v>
      </c>
      <c r="AX251" s="60">
        <f t="shared" ca="1" si="123"/>
        <v>0.66851595362183669</v>
      </c>
      <c r="AY251" s="60">
        <f t="shared" ca="1" si="124"/>
        <v>0.51381109273833414</v>
      </c>
      <c r="AZ251" s="60">
        <f t="shared" ca="1" si="125"/>
        <v>0.3949267878615505</v>
      </c>
      <c r="BA251" s="60"/>
      <c r="BB251" s="60"/>
      <c r="BC251" s="60"/>
      <c r="BD251" s="60"/>
      <c r="BE251" s="60"/>
      <c r="BF251" s="60"/>
      <c r="BG251" s="60"/>
      <c r="BH251" s="60"/>
      <c r="BI251" s="60"/>
      <c r="BJ251" s="60"/>
      <c r="BK251" s="60"/>
      <c r="BL251" s="60"/>
      <c r="BM251" s="60"/>
      <c r="BN251" s="60"/>
      <c r="BO251" s="60"/>
      <c r="BP251" s="60"/>
      <c r="BQ251" s="60"/>
      <c r="BR251" s="60"/>
      <c r="BS251" s="60"/>
      <c r="BT251" s="60"/>
      <c r="BU251" s="60"/>
      <c r="BV251" s="60"/>
      <c r="BW251" s="60"/>
      <c r="BX251" s="60"/>
    </row>
    <row r="252" spans="1:76">
      <c r="A252" s="1" t="str">
        <f t="shared" si="148"/>
        <v>597: Titanic (1997)</v>
      </c>
      <c r="B252" s="26">
        <f>IF(correlations!B285&lt;&gt;0,'Modified Weights'!B$3,0)</f>
        <v>0</v>
      </c>
      <c r="C252" s="26">
        <f>IF(correlations!C285&lt;&gt;0,'Modified Weights'!C$3,0)</f>
        <v>0.56244873874488854</v>
      </c>
      <c r="D252" s="26">
        <f>IF(correlations!D285&lt;&gt;0,'Modified Weights'!D$3,0)</f>
        <v>0.66716825348801723</v>
      </c>
      <c r="E252" s="26">
        <f>IF(correlations!E285&lt;&gt;0,'Modified Weights'!E$3,0)</f>
        <v>0.51761980439715483</v>
      </c>
      <c r="F252" s="26">
        <f>IF(correlations!F285&lt;&gt;0,'Modified Weights'!F$3,0)</f>
        <v>0.47668328054517961</v>
      </c>
      <c r="G252" s="26">
        <f>IF(correlations!G285&lt;&gt;0,'Modified Weights'!G$3,0)</f>
        <v>0.53906585139435703</v>
      </c>
      <c r="H252" s="26">
        <f>IF(correlations!H285&lt;&gt;0,'Modified Weights'!H$3,0)</f>
        <v>0</v>
      </c>
      <c r="I252" s="26">
        <f>IF(correlations!I285&lt;&gt;0,'Modified Weights'!I$3,0)</f>
        <v>0</v>
      </c>
      <c r="J252" s="26">
        <f>IF(correlations!J285&lt;&gt;0,'Modified Weights'!J$3,0)</f>
        <v>0.47571090136593314</v>
      </c>
      <c r="K252" s="26">
        <f>IF(correlations!K285&lt;&gt;0,'Modified Weights'!K$3,0)</f>
        <v>0.31571202585390812</v>
      </c>
      <c r="L252" s="26">
        <f>IF(correlations!L285&lt;&gt;0,'Modified Weights'!L$3,0)</f>
        <v>0.31257295249758305</v>
      </c>
      <c r="M252" s="26">
        <f>IF(correlations!M285&lt;&gt;0,'Modified Weights'!M$3,0)</f>
        <v>0.40859237613621341</v>
      </c>
      <c r="N252" s="26">
        <f>IF(correlations!N285&lt;&gt;0,'Modified Weights'!N$3,0)</f>
        <v>0</v>
      </c>
      <c r="O252" s="26">
        <f>IF(correlations!O285&lt;&gt;0,'Modified Weights'!O$3,0)</f>
        <v>0.66851595362183669</v>
      </c>
      <c r="P252" s="26">
        <f>IF(correlations!P285&lt;&gt;0,'Modified Weights'!P$3,0)</f>
        <v>0.41443820151070604</v>
      </c>
      <c r="Q252" s="26">
        <f>IF(correlations!Q285&lt;&gt;0,'Modified Weights'!Q$3,0)</f>
        <v>0.50324684492481753</v>
      </c>
      <c r="R252" s="26">
        <f>IF(correlations!R285&lt;&gt;0,'Modified Weights'!R$3,0)</f>
        <v>0.49300760515325925</v>
      </c>
      <c r="S252" s="26">
        <f>IF(correlations!S285&lt;&gt;0,'Modified Weights'!S$3,0)</f>
        <v>0.47668328054517961</v>
      </c>
      <c r="T252" s="26">
        <f>IF(correlations!T285&lt;&gt;0,'Modified Weights'!T$3,0)</f>
        <v>0.55108883721563151</v>
      </c>
      <c r="U252" s="26">
        <f>IF(correlations!U285&lt;&gt;0,'Modified Weights'!U$3,0)</f>
        <v>0.47236055541883315</v>
      </c>
      <c r="V252" s="26">
        <f>IF(correlations!V285&lt;&gt;0,'Modified Weights'!V$3,0)</f>
        <v>0</v>
      </c>
      <c r="W252" s="26">
        <f>IF(correlations!W285&lt;&gt;0,'Modified Weights'!W$3,0)</f>
        <v>0.50324684492481753</v>
      </c>
      <c r="X252" s="26">
        <f>IF(correlations!X285&lt;&gt;0,'Modified Weights'!X$3,0)</f>
        <v>0.66851595362183669</v>
      </c>
      <c r="Y252" s="26">
        <f>IF(correlations!Y285&lt;&gt;0,'Modified Weights'!Y$3,0)</f>
        <v>0.66716825348801723</v>
      </c>
      <c r="Z252" s="26">
        <f>IF(correlations!Z285&lt;&gt;0,'Modified Weights'!Z$3,0)</f>
        <v>0.43552033876932245</v>
      </c>
      <c r="AA252" s="26"/>
      <c r="AB252" s="60">
        <f t="shared" ca="1" si="115"/>
        <v>0.49111488653917795</v>
      </c>
      <c r="AC252" s="60">
        <f t="shared" ca="1" si="126"/>
        <v>0.45269988807052164</v>
      </c>
      <c r="AD252" s="60">
        <f t="shared" ca="1" si="127"/>
        <v>0.4693205349276694</v>
      </c>
      <c r="AE252" s="60">
        <f t="shared" ca="1" si="128"/>
        <v>0.39958382363085249</v>
      </c>
      <c r="AF252" s="60">
        <f t="shared" ca="1" si="129"/>
        <v>0.43023104939669565</v>
      </c>
      <c r="AG252" s="60">
        <f t="shared" ca="1" si="130"/>
        <v>0.46894519155085873</v>
      </c>
      <c r="AH252" s="60">
        <f t="shared" ca="1" si="131"/>
        <v>0.22282757968736866</v>
      </c>
      <c r="AI252" s="60">
        <f t="shared" ca="1" si="132"/>
        <v>0.25520046158053938</v>
      </c>
      <c r="AJ252" s="60">
        <f t="shared" ca="1" si="133"/>
        <v>0.41970740416484809</v>
      </c>
      <c r="AK252" s="60">
        <f t="shared" ca="1" si="134"/>
        <v>0.26227792111123782</v>
      </c>
      <c r="AL252" s="60">
        <f t="shared" ca="1" si="135"/>
        <v>0.279537309314287</v>
      </c>
      <c r="AM252" s="60">
        <f t="shared" ca="1" si="136"/>
        <v>0.2846571135752955</v>
      </c>
      <c r="AN252" s="60">
        <f t="shared" ca="1" si="137"/>
        <v>0.26063518300847205</v>
      </c>
      <c r="AO252" s="60">
        <f t="shared" ca="1" si="138"/>
        <v>0.55430316776487421</v>
      </c>
      <c r="AP252" s="60">
        <f t="shared" ca="1" si="139"/>
        <v>0.31948093994334648</v>
      </c>
      <c r="AQ252" s="60">
        <f t="shared" ca="1" si="140"/>
        <v>0.47269733944275627</v>
      </c>
      <c r="AR252" s="60">
        <f t="shared" ca="1" si="117"/>
        <v>0.43859074757719341</v>
      </c>
      <c r="AS252" s="60">
        <f t="shared" ca="1" si="118"/>
        <v>0.43015513498444513</v>
      </c>
      <c r="AT252" s="60">
        <f t="shared" ca="1" si="119"/>
        <v>0.49470760231901262</v>
      </c>
      <c r="AU252" s="60">
        <f t="shared" ca="1" si="120"/>
        <v>0.36559125722480279</v>
      </c>
      <c r="AV252" s="60">
        <f t="shared" ca="1" si="121"/>
        <v>0.14367186460137429</v>
      </c>
      <c r="AW252" s="60">
        <f t="shared" ca="1" si="122"/>
        <v>0.34615986550010625</v>
      </c>
      <c r="AX252" s="60">
        <f t="shared" ca="1" si="123"/>
        <v>0.66851595362183669</v>
      </c>
      <c r="AY252" s="60">
        <f t="shared" ca="1" si="124"/>
        <v>0.51381109273833414</v>
      </c>
      <c r="AZ252" s="60">
        <f t="shared" ca="1" si="125"/>
        <v>0.3949267878615505</v>
      </c>
      <c r="BA252" s="60"/>
      <c r="BB252" s="60"/>
      <c r="BC252" s="60"/>
      <c r="BD252" s="60"/>
      <c r="BE252" s="60"/>
      <c r="BF252" s="60"/>
      <c r="BG252" s="60"/>
      <c r="BH252" s="60"/>
      <c r="BI252" s="60"/>
      <c r="BJ252" s="60"/>
      <c r="BK252" s="60"/>
      <c r="BL252" s="60"/>
      <c r="BM252" s="60"/>
      <c r="BN252" s="60"/>
      <c r="BO252" s="60"/>
      <c r="BP252" s="60"/>
      <c r="BQ252" s="60"/>
      <c r="BR252" s="60"/>
      <c r="BS252" s="60"/>
      <c r="BT252" s="60"/>
      <c r="BU252" s="60"/>
      <c r="BV252" s="60"/>
      <c r="BW252" s="60"/>
      <c r="BX252" s="60"/>
    </row>
    <row r="253" spans="1:76">
      <c r="A253" s="21" t="s">
        <v>48</v>
      </c>
      <c r="B253" s="26">
        <f>IF(correlations!B286&lt;&gt;0,'Modified Weights'!B$4,0)</f>
        <v>0.51761980439715483</v>
      </c>
      <c r="C253" s="26">
        <f>IF(correlations!C286&lt;&gt;0,'Modified Weights'!C$4,0)</f>
        <v>0.48860698263640312</v>
      </c>
      <c r="D253" s="26">
        <f>IF(correlations!D286&lt;&gt;0,'Modified Weights'!D$4,0)</f>
        <v>0</v>
      </c>
      <c r="E253" s="26">
        <f>IF(correlations!E286&lt;&gt;0,'Modified Weights'!E$4,0)</f>
        <v>0</v>
      </c>
      <c r="F253" s="26">
        <f>IF(correlations!F286&lt;&gt;0,'Modified Weights'!F$4,0)</f>
        <v>0.46411014776485626</v>
      </c>
      <c r="G253" s="26">
        <f>IF(correlations!G286&lt;&gt;0,'Modified Weights'!G$4,0)</f>
        <v>0.48053660218278615</v>
      </c>
      <c r="H253" s="26">
        <f>IF(correlations!H286&lt;&gt;0,'Modified Weights'!H$4,0)</f>
        <v>0</v>
      </c>
      <c r="I253" s="26">
        <f>IF(correlations!I286&lt;&gt;0,'Modified Weights'!I$4,0)</f>
        <v>0</v>
      </c>
      <c r="J253" s="26">
        <f>IF(correlations!J286&lt;&gt;0,'Modified Weights'!J$4,0)</f>
        <v>0.47549485227568483</v>
      </c>
      <c r="K253" s="26">
        <f>IF(correlations!K286&lt;&gt;0,'Modified Weights'!K$4,0)</f>
        <v>0</v>
      </c>
      <c r="L253" s="26">
        <f>IF(correlations!L286&lt;&gt;0,'Modified Weights'!L$4,0)</f>
        <v>0.28275572409412869</v>
      </c>
      <c r="M253" s="26">
        <f>IF(correlations!M286&lt;&gt;0,'Modified Weights'!M$4,0)</f>
        <v>0</v>
      </c>
      <c r="N253" s="26">
        <f>IF(correlations!N286&lt;&gt;0,'Modified Weights'!N$4,0)</f>
        <v>0</v>
      </c>
      <c r="O253" s="26">
        <f>IF(correlations!O286&lt;&gt;0,'Modified Weights'!O$4,0)</f>
        <v>0</v>
      </c>
      <c r="P253" s="26">
        <f>IF(correlations!P286&lt;&gt;0,'Modified Weights'!P$4,0)</f>
        <v>0.30413903573293405</v>
      </c>
      <c r="Q253" s="26">
        <f>IF(correlations!Q286&lt;&gt;0,'Modified Weights'!Q$4,0)</f>
        <v>0</v>
      </c>
      <c r="R253" s="26">
        <f>IF(correlations!R286&lt;&gt;0,'Modified Weights'!R$4,0)</f>
        <v>0</v>
      </c>
      <c r="S253" s="26">
        <f>IF(correlations!S286&lt;&gt;0,'Modified Weights'!S$4,0)</f>
        <v>0.44902524381160436</v>
      </c>
      <c r="T253" s="26">
        <f>IF(correlations!T286&lt;&gt;0,'Modified Weights'!T$4,0)</f>
        <v>0</v>
      </c>
      <c r="U253" s="26">
        <f>IF(correlations!U286&lt;&gt;0,'Modified Weights'!U$4,0)</f>
        <v>0</v>
      </c>
      <c r="V253" s="26">
        <f>IF(correlations!V286&lt;&gt;0,'Modified Weights'!V$4,0)</f>
        <v>0.17808764796017454</v>
      </c>
      <c r="W253" s="26">
        <f>IF(correlations!W286&lt;&gt;0,'Modified Weights'!W$4,0)</f>
        <v>0.40859237613621341</v>
      </c>
      <c r="X253" s="26">
        <f>IF(correlations!X286&lt;&gt;0,'Modified Weights'!X$4,0)</f>
        <v>0.54219187817609293</v>
      </c>
      <c r="Y253" s="26">
        <f>IF(correlations!Y286&lt;&gt;0,'Modified Weights'!Y$4,0)</f>
        <v>0</v>
      </c>
      <c r="Z253" s="26">
        <f>IF(correlations!Z286&lt;&gt;0,'Modified Weights'!Z$4,0)</f>
        <v>0</v>
      </c>
      <c r="AA253" s="26"/>
      <c r="AB253" s="60">
        <f t="shared" ca="1" si="115"/>
        <v>0.51641508126519087</v>
      </c>
      <c r="AC253" s="60">
        <f t="shared" ca="1" si="126"/>
        <v>0.44176053691848821</v>
      </c>
      <c r="AD253" s="60">
        <f t="shared" ca="1" si="127"/>
        <v>0.50102303847552621</v>
      </c>
      <c r="AE253" s="60">
        <f t="shared" ca="1" si="128"/>
        <v>0.40018776424564173</v>
      </c>
      <c r="AF253" s="60">
        <f t="shared" ca="1" si="129"/>
        <v>0.43023104939669565</v>
      </c>
      <c r="AG253" s="60">
        <f t="shared" ca="1" si="130"/>
        <v>0.46891169981520903</v>
      </c>
      <c r="AH253" s="60">
        <f t="shared" ca="1" si="131"/>
        <v>0.23741156861241813</v>
      </c>
      <c r="AI253" s="60">
        <f t="shared" ca="1" si="132"/>
        <v>0.22198970153707853</v>
      </c>
      <c r="AJ253" s="60">
        <f t="shared" ca="1" si="133"/>
        <v>0.44611279983670055</v>
      </c>
      <c r="AK253" s="60">
        <f t="shared" ca="1" si="134"/>
        <v>0.27570212718275777</v>
      </c>
      <c r="AL253" s="60">
        <f t="shared" ca="1" si="135"/>
        <v>0.28797468530178455</v>
      </c>
      <c r="AM253" s="60">
        <f t="shared" ca="1" si="136"/>
        <v>0.19710516591041297</v>
      </c>
      <c r="AN253" s="60">
        <f t="shared" ca="1" si="137"/>
        <v>0.27592980180636201</v>
      </c>
      <c r="AO253" s="60">
        <f t="shared" ca="1" si="138"/>
        <v>0.56102555243062613</v>
      </c>
      <c r="AP253" s="60">
        <f t="shared" ca="1" si="139"/>
        <v>0.28235058268769514</v>
      </c>
      <c r="AQ253" s="60">
        <f t="shared" ca="1" si="140"/>
        <v>0.44946776510490216</v>
      </c>
      <c r="AR253" s="60">
        <f t="shared" ca="1" si="117"/>
        <v>0.49300760515325925</v>
      </c>
      <c r="AS253" s="60">
        <f t="shared" ca="1" si="118"/>
        <v>0.39411490157711393</v>
      </c>
      <c r="AT253" s="60">
        <f t="shared" ca="1" si="119"/>
        <v>0.48957178245267358</v>
      </c>
      <c r="AU253" s="60">
        <f t="shared" ca="1" si="120"/>
        <v>0.33000149116012595</v>
      </c>
      <c r="AV253" s="60">
        <f t="shared" ca="1" si="121"/>
        <v>0.15700207033605554</v>
      </c>
      <c r="AW253" s="60">
        <f t="shared" ca="1" si="122"/>
        <v>0.39145319880811219</v>
      </c>
      <c r="AX253" s="60">
        <f t="shared" ca="1" si="123"/>
        <v>0.55324435853651133</v>
      </c>
      <c r="AY253" s="60">
        <f t="shared" ca="1" si="124"/>
        <v>0.51816767669891484</v>
      </c>
      <c r="AZ253" s="60">
        <f t="shared" ca="1" si="125"/>
        <v>0.34459904004084357</v>
      </c>
      <c r="BA253" s="60"/>
      <c r="BB253" s="60"/>
      <c r="BC253" s="60"/>
      <c r="BD253" s="60"/>
      <c r="BE253" s="60"/>
      <c r="BF253" s="60"/>
      <c r="BG253" s="60"/>
      <c r="BH253" s="60"/>
      <c r="BI253" s="60"/>
      <c r="BJ253" s="60"/>
      <c r="BK253" s="60"/>
      <c r="BL253" s="60"/>
      <c r="BM253" s="60"/>
      <c r="BN253" s="60"/>
      <c r="BO253" s="60"/>
      <c r="BP253" s="60"/>
      <c r="BQ253" s="60"/>
      <c r="BR253" s="60"/>
      <c r="BS253" s="60"/>
      <c r="BT253" s="60"/>
      <c r="BU253" s="60"/>
      <c r="BV253" s="60"/>
      <c r="BW253" s="60"/>
      <c r="BX253" s="60"/>
    </row>
    <row r="254" spans="1:76">
      <c r="A254" s="1" t="str">
        <f t="shared" ref="A254:A257" si="149">A253</f>
        <v>601: E.T. the Extra-Terrestrial (1982)</v>
      </c>
      <c r="B254" s="26">
        <f>IF(correlations!B287&lt;&gt;0,'Modified Weights'!B$5,0)</f>
        <v>0</v>
      </c>
      <c r="C254" s="26">
        <f>IF(correlations!C287&lt;&gt;0,'Modified Weights'!C$5,0)</f>
        <v>0.42223642660835542</v>
      </c>
      <c r="D254" s="26">
        <f>IF(correlations!D287&lt;&gt;0,'Modified Weights'!D$5,0)</f>
        <v>0.46833329437099369</v>
      </c>
      <c r="E254" s="26">
        <f>IF(correlations!E287&lt;&gt;0,'Modified Weights'!E$5,0)</f>
        <v>0</v>
      </c>
      <c r="F254" s="26">
        <f>IF(correlations!F287&lt;&gt;0,'Modified Weights'!F$5,0)</f>
        <v>0</v>
      </c>
      <c r="G254" s="26">
        <f>IF(correlations!G287&lt;&gt;0,'Modified Weights'!G$5,0)</f>
        <v>0</v>
      </c>
      <c r="H254" s="26">
        <f>IF(correlations!H287&lt;&gt;0,'Modified Weights'!H$5,0)</f>
        <v>0.24769327229404767</v>
      </c>
      <c r="I254" s="26">
        <f>IF(correlations!I287&lt;&gt;0,'Modified Weights'!I$5,0)</f>
        <v>0</v>
      </c>
      <c r="J254" s="26">
        <f>IF(correlations!J287&lt;&gt;0,'Modified Weights'!J$5,0)</f>
        <v>0.38713264586848378</v>
      </c>
      <c r="K254" s="26">
        <f>IF(correlations!K287&lt;&gt;0,'Modified Weights'!K$5,0)</f>
        <v>0.25886569181649749</v>
      </c>
      <c r="L254" s="26">
        <f>IF(correlations!L287&lt;&gt;0,'Modified Weights'!L$5,0)</f>
        <v>0</v>
      </c>
      <c r="M254" s="26">
        <f>IF(correlations!M287&lt;&gt;0,'Modified Weights'!M$5,0)</f>
        <v>0</v>
      </c>
      <c r="N254" s="26">
        <f>IF(correlations!N287&lt;&gt;0,'Modified Weights'!N$5,0)</f>
        <v>0.290591240789001</v>
      </c>
      <c r="O254" s="26">
        <f>IF(correlations!O287&lt;&gt;0,'Modified Weights'!O$5,0)</f>
        <v>0.53906585139435703</v>
      </c>
      <c r="P254" s="26">
        <f>IF(correlations!P287&lt;&gt;0,'Modified Weights'!P$5,0)</f>
        <v>0</v>
      </c>
      <c r="Q254" s="26">
        <f>IF(correlations!Q287&lt;&gt;0,'Modified Weights'!Q$5,0)</f>
        <v>0.47571090136593314</v>
      </c>
      <c r="R254" s="26">
        <f>IF(correlations!R287&lt;&gt;0,'Modified Weights'!R$5,0)</f>
        <v>0</v>
      </c>
      <c r="S254" s="26">
        <f>IF(correlations!S287&lt;&gt;0,'Modified Weights'!S$5,0)</f>
        <v>0</v>
      </c>
      <c r="T254" s="26">
        <f>IF(correlations!T287&lt;&gt;0,'Modified Weights'!T$5,0)</f>
        <v>0.42805472768971564</v>
      </c>
      <c r="U254" s="26">
        <f>IF(correlations!U287&lt;&gt;0,'Modified Weights'!U$5,0)</f>
        <v>0.40380887559327872</v>
      </c>
      <c r="V254" s="26">
        <f>IF(correlations!V287&lt;&gt;0,'Modified Weights'!V$5,0)</f>
        <v>0.14924669844661778</v>
      </c>
      <c r="W254" s="26">
        <f>IF(correlations!W287&lt;&gt;0,'Modified Weights'!W$5,0)</f>
        <v>0</v>
      </c>
      <c r="X254" s="26">
        <f>IF(correlations!X287&lt;&gt;0,'Modified Weights'!X$5,0)</f>
        <v>0</v>
      </c>
      <c r="Y254" s="26">
        <f>IF(correlations!Y287&lt;&gt;0,'Modified Weights'!Y$5,0)</f>
        <v>0</v>
      </c>
      <c r="Z254" s="26">
        <f>IF(correlations!Z287&lt;&gt;0,'Modified Weights'!Z$5,0)</f>
        <v>0.37985626502293046</v>
      </c>
      <c r="AA254" s="26"/>
      <c r="AB254" s="60">
        <f t="shared" ca="1" si="115"/>
        <v>0.51641508126519087</v>
      </c>
      <c r="AC254" s="60">
        <f t="shared" ca="1" si="126"/>
        <v>0.44176053691848821</v>
      </c>
      <c r="AD254" s="60">
        <f t="shared" ca="1" si="127"/>
        <v>0.50102303847552621</v>
      </c>
      <c r="AE254" s="60">
        <f t="shared" ca="1" si="128"/>
        <v>0.40018776424564173</v>
      </c>
      <c r="AF254" s="60">
        <f t="shared" ca="1" si="129"/>
        <v>0.43023104939669565</v>
      </c>
      <c r="AG254" s="60">
        <f t="shared" ca="1" si="130"/>
        <v>0.46891169981520903</v>
      </c>
      <c r="AH254" s="60">
        <f t="shared" ca="1" si="131"/>
        <v>0.23741156861241813</v>
      </c>
      <c r="AI254" s="60">
        <f t="shared" ca="1" si="132"/>
        <v>0.22198970153707853</v>
      </c>
      <c r="AJ254" s="60">
        <f t="shared" ca="1" si="133"/>
        <v>0.44611279983670055</v>
      </c>
      <c r="AK254" s="60">
        <f t="shared" ca="1" si="134"/>
        <v>0.27570212718275777</v>
      </c>
      <c r="AL254" s="60">
        <f t="shared" ca="1" si="135"/>
        <v>0.28797468530178455</v>
      </c>
      <c r="AM254" s="60">
        <f t="shared" ca="1" si="136"/>
        <v>0.19710516591041297</v>
      </c>
      <c r="AN254" s="60">
        <f t="shared" ca="1" si="137"/>
        <v>0.27592980180636201</v>
      </c>
      <c r="AO254" s="60">
        <f t="shared" ca="1" si="138"/>
        <v>0.56102555243062613</v>
      </c>
      <c r="AP254" s="60">
        <f t="shared" ca="1" si="139"/>
        <v>0.28235058268769514</v>
      </c>
      <c r="AQ254" s="60">
        <f t="shared" ca="1" si="140"/>
        <v>0.44946776510490216</v>
      </c>
      <c r="AR254" s="60">
        <f t="shared" ca="1" si="117"/>
        <v>0.49300760515325925</v>
      </c>
      <c r="AS254" s="60">
        <f t="shared" ca="1" si="118"/>
        <v>0.39411490157711393</v>
      </c>
      <c r="AT254" s="60">
        <f t="shared" ca="1" si="119"/>
        <v>0.48957178245267358</v>
      </c>
      <c r="AU254" s="60">
        <f t="shared" ca="1" si="120"/>
        <v>0.33000149116012595</v>
      </c>
      <c r="AV254" s="60">
        <f t="shared" ca="1" si="121"/>
        <v>0.15700207033605554</v>
      </c>
      <c r="AW254" s="60">
        <f t="shared" ca="1" si="122"/>
        <v>0.39145319880811219</v>
      </c>
      <c r="AX254" s="60">
        <f t="shared" ca="1" si="123"/>
        <v>0.55324435853651133</v>
      </c>
      <c r="AY254" s="60">
        <f t="shared" ca="1" si="124"/>
        <v>0.51816767669891484</v>
      </c>
      <c r="AZ254" s="60">
        <f t="shared" ca="1" si="125"/>
        <v>0.34459904004084357</v>
      </c>
      <c r="BA254" s="60"/>
      <c r="BB254" s="60"/>
      <c r="BC254" s="60"/>
      <c r="BD254" s="60"/>
      <c r="BE254" s="60"/>
      <c r="BF254" s="60"/>
      <c r="BG254" s="60"/>
      <c r="BH254" s="60"/>
      <c r="BI254" s="60"/>
      <c r="BJ254" s="60"/>
      <c r="BK254" s="60"/>
      <c r="BL254" s="60"/>
      <c r="BM254" s="60"/>
      <c r="BN254" s="60"/>
      <c r="BO254" s="60"/>
      <c r="BP254" s="60"/>
      <c r="BQ254" s="60"/>
      <c r="BR254" s="60"/>
      <c r="BS254" s="60"/>
      <c r="BT254" s="60"/>
      <c r="BU254" s="60"/>
      <c r="BV254" s="60"/>
      <c r="BW254" s="60"/>
      <c r="BX254" s="60"/>
    </row>
    <row r="255" spans="1:76">
      <c r="A255" s="1" t="str">
        <f t="shared" si="149"/>
        <v>601: E.T. the Extra-Terrestrial (1982)</v>
      </c>
      <c r="B255" s="26">
        <f>IF(correlations!B288&lt;&gt;0,'Modified Weights'!B$6,0)</f>
        <v>0.48053660218278615</v>
      </c>
      <c r="C255" s="26">
        <f>IF(correlations!C288&lt;&gt;0,'Modified Weights'!C$6,0)</f>
        <v>0.41443820151070604</v>
      </c>
      <c r="D255" s="26">
        <f>IF(correlations!D288&lt;&gt;0,'Modified Weights'!D$6,0)</f>
        <v>0</v>
      </c>
      <c r="E255" s="26">
        <f>IF(correlations!E288&lt;&gt;0,'Modified Weights'!E$6,0)</f>
        <v>0.28275572409412869</v>
      </c>
      <c r="F255" s="26">
        <f>IF(correlations!F288&lt;&gt;0,'Modified Weights'!F$6,0)</f>
        <v>0.40027450425381639</v>
      </c>
      <c r="G255" s="26">
        <f>IF(correlations!G288&lt;&gt;0,'Modified Weights'!G$6,0)</f>
        <v>0</v>
      </c>
      <c r="H255" s="26">
        <f>IF(correlations!H288&lt;&gt;0,'Modified Weights'!H$6,0)</f>
        <v>0.2271298649307886</v>
      </c>
      <c r="I255" s="26">
        <f>IF(correlations!I288&lt;&gt;0,'Modified Weights'!I$6,0)</f>
        <v>0.22921932957789437</v>
      </c>
      <c r="J255" s="26">
        <f>IF(correlations!J288&lt;&gt;0,'Modified Weights'!J$6,0)</f>
        <v>0</v>
      </c>
      <c r="K255" s="26">
        <f>IF(correlations!K288&lt;&gt;0,'Modified Weights'!K$6,0)</f>
        <v>0.25252866387786765</v>
      </c>
      <c r="L255" s="26">
        <f>IF(correlations!L288&lt;&gt;0,'Modified Weights'!L$6,0)</f>
        <v>0.2685953793136418</v>
      </c>
      <c r="M255" s="26">
        <f>IF(correlations!M288&lt;&gt;0,'Modified Weights'!M$6,0)</f>
        <v>0</v>
      </c>
      <c r="N255" s="26">
        <f>IF(correlations!N288&lt;&gt;0,'Modified Weights'!N$6,0)</f>
        <v>0.26126836282372301</v>
      </c>
      <c r="O255" s="26">
        <f>IF(correlations!O288&lt;&gt;0,'Modified Weights'!O$6,0)</f>
        <v>0</v>
      </c>
      <c r="P255" s="26">
        <f>IF(correlations!P288&lt;&gt;0,'Modified Weights'!P$6,0)</f>
        <v>0.28039233696684568</v>
      </c>
      <c r="Q255" s="26">
        <f>IF(correlations!Q288&lt;&gt;0,'Modified Weights'!Q$6,0)</f>
        <v>0.42322462884387124</v>
      </c>
      <c r="R255" s="26">
        <f>IF(correlations!R288&lt;&gt;0,'Modified Weights'!R$6,0)</f>
        <v>0</v>
      </c>
      <c r="S255" s="26">
        <f>IF(correlations!S288&lt;&gt;0,'Modified Weights'!S$6,0)</f>
        <v>0.37267558897264119</v>
      </c>
      <c r="T255" s="26">
        <f>IF(correlations!T288&lt;&gt;0,'Modified Weights'!T$6,0)</f>
        <v>0</v>
      </c>
      <c r="U255" s="26">
        <f>IF(correlations!U288&lt;&gt;0,'Modified Weights'!U$6,0)</f>
        <v>0.30580326092025339</v>
      </c>
      <c r="V255" s="26">
        <f>IF(correlations!V288&lt;&gt;0,'Modified Weights'!V$6,0)</f>
        <v>0</v>
      </c>
      <c r="W255" s="26">
        <f>IF(correlations!W288&lt;&gt;0,'Modified Weights'!W$6,0)</f>
        <v>0.26252037536330569</v>
      </c>
      <c r="X255" s="26">
        <f>IF(correlations!X288&lt;&gt;0,'Modified Weights'!X$6,0)</f>
        <v>0</v>
      </c>
      <c r="Y255" s="26">
        <f>IF(correlations!Y288&lt;&gt;0,'Modified Weights'!Y$6,0)</f>
        <v>0.46411014776485626</v>
      </c>
      <c r="Z255" s="26">
        <f>IF(correlations!Z288&lt;&gt;0,'Modified Weights'!Z$6,0)</f>
        <v>0.37426379831369133</v>
      </c>
      <c r="AA255" s="26"/>
      <c r="AB255" s="60">
        <f t="shared" ca="1" si="115"/>
        <v>0.51641508126519087</v>
      </c>
      <c r="AC255" s="60">
        <f t="shared" ca="1" si="126"/>
        <v>0.44176053691848821</v>
      </c>
      <c r="AD255" s="60">
        <f t="shared" ca="1" si="127"/>
        <v>0.50102303847552621</v>
      </c>
      <c r="AE255" s="60">
        <f t="shared" ca="1" si="128"/>
        <v>0.40018776424564173</v>
      </c>
      <c r="AF255" s="60">
        <f t="shared" ca="1" si="129"/>
        <v>0.43023104939669565</v>
      </c>
      <c r="AG255" s="60">
        <f t="shared" ca="1" si="130"/>
        <v>0.46891169981520903</v>
      </c>
      <c r="AH255" s="60">
        <f t="shared" ca="1" si="131"/>
        <v>0.23741156861241813</v>
      </c>
      <c r="AI255" s="60">
        <f t="shared" ca="1" si="132"/>
        <v>0.22198970153707853</v>
      </c>
      <c r="AJ255" s="60">
        <f t="shared" ca="1" si="133"/>
        <v>0.44611279983670055</v>
      </c>
      <c r="AK255" s="60">
        <f t="shared" ca="1" si="134"/>
        <v>0.27570212718275777</v>
      </c>
      <c r="AL255" s="60">
        <f t="shared" ca="1" si="135"/>
        <v>0.28797468530178455</v>
      </c>
      <c r="AM255" s="60">
        <f t="shared" ca="1" si="136"/>
        <v>0.19710516591041297</v>
      </c>
      <c r="AN255" s="60">
        <f t="shared" ca="1" si="137"/>
        <v>0.27592980180636201</v>
      </c>
      <c r="AO255" s="60">
        <f t="shared" ca="1" si="138"/>
        <v>0.56102555243062613</v>
      </c>
      <c r="AP255" s="60">
        <f t="shared" ca="1" si="139"/>
        <v>0.28235058268769514</v>
      </c>
      <c r="AQ255" s="60">
        <f t="shared" ca="1" si="140"/>
        <v>0.44946776510490216</v>
      </c>
      <c r="AR255" s="60">
        <f t="shared" ca="1" si="117"/>
        <v>0.49300760515325925</v>
      </c>
      <c r="AS255" s="60">
        <f t="shared" ca="1" si="118"/>
        <v>0.39411490157711393</v>
      </c>
      <c r="AT255" s="60">
        <f t="shared" ca="1" si="119"/>
        <v>0.48957178245267358</v>
      </c>
      <c r="AU255" s="60">
        <f t="shared" ca="1" si="120"/>
        <v>0.33000149116012595</v>
      </c>
      <c r="AV255" s="60">
        <f t="shared" ca="1" si="121"/>
        <v>0.15700207033605554</v>
      </c>
      <c r="AW255" s="60">
        <f t="shared" ca="1" si="122"/>
        <v>0.39145319880811219</v>
      </c>
      <c r="AX255" s="60">
        <f t="shared" ca="1" si="123"/>
        <v>0.55324435853651133</v>
      </c>
      <c r="AY255" s="60">
        <f t="shared" ca="1" si="124"/>
        <v>0.51816767669891484</v>
      </c>
      <c r="AZ255" s="60">
        <f t="shared" ca="1" si="125"/>
        <v>0.34459904004084357</v>
      </c>
      <c r="BA255" s="60"/>
      <c r="BB255" s="60"/>
      <c r="BC255" s="60"/>
      <c r="BD255" s="60"/>
      <c r="BE255" s="60"/>
      <c r="BF255" s="60"/>
      <c r="BG255" s="60"/>
      <c r="BH255" s="60"/>
      <c r="BI255" s="60"/>
      <c r="BJ255" s="60"/>
      <c r="BK255" s="60"/>
      <c r="BL255" s="60"/>
      <c r="BM255" s="60"/>
      <c r="BN255" s="60"/>
      <c r="BO255" s="60"/>
      <c r="BP255" s="60"/>
      <c r="BQ255" s="60"/>
      <c r="BR255" s="60"/>
      <c r="BS255" s="60"/>
      <c r="BT255" s="60"/>
      <c r="BU255" s="60"/>
      <c r="BV255" s="60"/>
      <c r="BW255" s="60"/>
      <c r="BX255" s="60"/>
    </row>
    <row r="256" spans="1:76">
      <c r="A256" s="1" t="str">
        <f t="shared" si="149"/>
        <v>601: E.T. the Extra-Terrestrial (1982)</v>
      </c>
      <c r="B256" s="26">
        <f>IF(correlations!B289&lt;&gt;0,'Modified Weights'!B$7,0)</f>
        <v>0</v>
      </c>
      <c r="C256" s="26">
        <f>IF(correlations!C289&lt;&gt;0,'Modified Weights'!C$7,0)</f>
        <v>0</v>
      </c>
      <c r="D256" s="26">
        <f>IF(correlations!D289&lt;&gt;0,'Modified Weights'!D$7,0)</f>
        <v>0.36756756756756787</v>
      </c>
      <c r="E256" s="26">
        <f>IF(correlations!E289&lt;&gt;0,'Modified Weights'!E$7,0)</f>
        <v>0</v>
      </c>
      <c r="F256" s="26">
        <f>IF(correlations!F289&lt;&gt;0,'Modified Weights'!F$7,0)</f>
        <v>0.37985626502293046</v>
      </c>
      <c r="G256" s="26">
        <f>IF(correlations!G289&lt;&gt;0,'Modified Weights'!G$7,0)</f>
        <v>0.38713264586848378</v>
      </c>
      <c r="H256" s="26">
        <f>IF(correlations!H289&lt;&gt;0,'Modified Weights'!H$7,0)</f>
        <v>0</v>
      </c>
      <c r="I256" s="26">
        <f>IF(correlations!I289&lt;&gt;0,'Modified Weights'!I$7,0)</f>
        <v>0.21476007349626267</v>
      </c>
      <c r="J256" s="26">
        <f>IF(correlations!J289&lt;&gt;0,'Modified Weights'!J$7,0)</f>
        <v>0</v>
      </c>
      <c r="K256" s="26">
        <f>IF(correlations!K289&lt;&gt;0,'Modified Weights'!K$7,0)</f>
        <v>0</v>
      </c>
      <c r="L256" s="26">
        <f>IF(correlations!L289&lt;&gt;0,'Modified Weights'!L$7,0)</f>
        <v>0</v>
      </c>
      <c r="M256" s="26">
        <f>IF(correlations!M289&lt;&gt;0,'Modified Weights'!M$7,0)</f>
        <v>0.19710516591041297</v>
      </c>
      <c r="N256" s="26">
        <f>IF(correlations!N289&lt;&gt;0,'Modified Weights'!N$7,0)</f>
        <v>0</v>
      </c>
      <c r="O256" s="26">
        <f>IF(correlations!O289&lt;&gt;0,'Modified Weights'!O$7,0)</f>
        <v>0.47549485227568483</v>
      </c>
      <c r="P256" s="26">
        <f>IF(correlations!P289&lt;&gt;0,'Modified Weights'!P$7,0)</f>
        <v>0.26252037536330569</v>
      </c>
      <c r="Q256" s="26">
        <f>IF(correlations!Q289&lt;&gt;0,'Modified Weights'!Q$7,0)</f>
        <v>0</v>
      </c>
      <c r="R256" s="26">
        <f>IF(correlations!R289&lt;&gt;0,'Modified Weights'!R$7,0)</f>
        <v>0</v>
      </c>
      <c r="S256" s="26">
        <f>IF(correlations!S289&lt;&gt;0,'Modified Weights'!S$7,0)</f>
        <v>0.36064387194709613</v>
      </c>
      <c r="T256" s="26">
        <f>IF(correlations!T289&lt;&gt;0,'Modified Weights'!T$7,0)</f>
        <v>0</v>
      </c>
      <c r="U256" s="26">
        <f>IF(correlations!U289&lt;&gt;0,'Modified Weights'!U$7,0)</f>
        <v>0.28039233696684568</v>
      </c>
      <c r="V256" s="26">
        <f>IF(correlations!V289&lt;&gt;0,'Modified Weights'!V$7,0)</f>
        <v>0.14367186460137429</v>
      </c>
      <c r="W256" s="26">
        <f>IF(correlations!W289&lt;&gt;0,'Modified Weights'!W$7,0)</f>
        <v>0</v>
      </c>
      <c r="X256" s="26">
        <f>IF(correlations!X289&lt;&gt;0,'Modified Weights'!X$7,0)</f>
        <v>0.44902524381160436</v>
      </c>
      <c r="Y256" s="26">
        <f>IF(correlations!Y289&lt;&gt;0,'Modified Weights'!Y$7,0)</f>
        <v>0.42322462884387124</v>
      </c>
      <c r="Z256" s="26">
        <f>IF(correlations!Z289&lt;&gt;0,'Modified Weights'!Z$7,0)</f>
        <v>0.27967705678590876</v>
      </c>
      <c r="AA256" s="26"/>
      <c r="AB256" s="60">
        <f t="shared" ca="1" si="115"/>
        <v>0.51641508126519087</v>
      </c>
      <c r="AC256" s="60">
        <f t="shared" ca="1" si="126"/>
        <v>0.44176053691848821</v>
      </c>
      <c r="AD256" s="60">
        <f t="shared" ca="1" si="127"/>
        <v>0.50102303847552621</v>
      </c>
      <c r="AE256" s="60">
        <f t="shared" ca="1" si="128"/>
        <v>0.40018776424564173</v>
      </c>
      <c r="AF256" s="60">
        <f t="shared" ca="1" si="129"/>
        <v>0.43023104939669565</v>
      </c>
      <c r="AG256" s="60">
        <f t="shared" ca="1" si="130"/>
        <v>0.46891169981520903</v>
      </c>
      <c r="AH256" s="60">
        <f t="shared" ca="1" si="131"/>
        <v>0.23741156861241813</v>
      </c>
      <c r="AI256" s="60">
        <f t="shared" ca="1" si="132"/>
        <v>0.22198970153707853</v>
      </c>
      <c r="AJ256" s="60">
        <f t="shared" ca="1" si="133"/>
        <v>0.44611279983670055</v>
      </c>
      <c r="AK256" s="60">
        <f t="shared" ca="1" si="134"/>
        <v>0.27570212718275777</v>
      </c>
      <c r="AL256" s="60">
        <f t="shared" ca="1" si="135"/>
        <v>0.28797468530178455</v>
      </c>
      <c r="AM256" s="60">
        <f t="shared" ca="1" si="136"/>
        <v>0.19710516591041297</v>
      </c>
      <c r="AN256" s="60">
        <f t="shared" ca="1" si="137"/>
        <v>0.27592980180636201</v>
      </c>
      <c r="AO256" s="60">
        <f t="shared" ca="1" si="138"/>
        <v>0.56102555243062613</v>
      </c>
      <c r="AP256" s="60">
        <f t="shared" ca="1" si="139"/>
        <v>0.28235058268769514</v>
      </c>
      <c r="AQ256" s="60">
        <f t="shared" ca="1" si="140"/>
        <v>0.44946776510490216</v>
      </c>
      <c r="AR256" s="60">
        <f t="shared" ca="1" si="117"/>
        <v>0.49300760515325925</v>
      </c>
      <c r="AS256" s="60">
        <f t="shared" ca="1" si="118"/>
        <v>0.39411490157711393</v>
      </c>
      <c r="AT256" s="60">
        <f t="shared" ca="1" si="119"/>
        <v>0.48957178245267358</v>
      </c>
      <c r="AU256" s="60">
        <f t="shared" ca="1" si="120"/>
        <v>0.33000149116012595</v>
      </c>
      <c r="AV256" s="60">
        <f t="shared" ca="1" si="121"/>
        <v>0.15700207033605554</v>
      </c>
      <c r="AW256" s="60">
        <f t="shared" ca="1" si="122"/>
        <v>0.39145319880811219</v>
      </c>
      <c r="AX256" s="60">
        <f t="shared" ca="1" si="123"/>
        <v>0.55324435853651133</v>
      </c>
      <c r="AY256" s="60">
        <f t="shared" ca="1" si="124"/>
        <v>0.51816767669891484</v>
      </c>
      <c r="AZ256" s="60">
        <f t="shared" ca="1" si="125"/>
        <v>0.34459904004084357</v>
      </c>
      <c r="BA256" s="60"/>
      <c r="BB256" s="60"/>
      <c r="BC256" s="60"/>
      <c r="BD256" s="60"/>
      <c r="BE256" s="60"/>
      <c r="BF256" s="60"/>
      <c r="BG256" s="60"/>
      <c r="BH256" s="60"/>
      <c r="BI256" s="60"/>
      <c r="BJ256" s="60"/>
      <c r="BK256" s="60"/>
      <c r="BL256" s="60"/>
      <c r="BM256" s="60"/>
      <c r="BN256" s="60"/>
      <c r="BO256" s="60"/>
      <c r="BP256" s="60"/>
      <c r="BQ256" s="60"/>
      <c r="BR256" s="60"/>
      <c r="BS256" s="60"/>
      <c r="BT256" s="60"/>
      <c r="BU256" s="60"/>
      <c r="BV256" s="60"/>
      <c r="BW256" s="60"/>
      <c r="BX256" s="60"/>
    </row>
    <row r="257" spans="1:76">
      <c r="A257" s="1" t="str">
        <f t="shared" si="149"/>
        <v>601: E.T. the Extra-Terrestrial (1982)</v>
      </c>
      <c r="B257" s="26">
        <f>IF(correlations!B290&lt;&gt;0,'Modified Weights'!B$3,0)</f>
        <v>0.55108883721563151</v>
      </c>
      <c r="C257" s="26">
        <f>IF(correlations!C290&lt;&gt;0,'Modified Weights'!C$3,0)</f>
        <v>0</v>
      </c>
      <c r="D257" s="26">
        <f>IF(correlations!D290&lt;&gt;0,'Modified Weights'!D$3,0)</f>
        <v>0.66716825348801723</v>
      </c>
      <c r="E257" s="26">
        <f>IF(correlations!E290&lt;&gt;0,'Modified Weights'!E$3,0)</f>
        <v>0.51761980439715483</v>
      </c>
      <c r="F257" s="26">
        <f>IF(correlations!F290&lt;&gt;0,'Modified Weights'!F$3,0)</f>
        <v>0.47668328054517961</v>
      </c>
      <c r="G257" s="26">
        <f>IF(correlations!G290&lt;&gt;0,'Modified Weights'!G$3,0)</f>
        <v>0.53906585139435703</v>
      </c>
      <c r="H257" s="26">
        <f>IF(correlations!H290&lt;&gt;0,'Modified Weights'!H$3,0)</f>
        <v>0</v>
      </c>
      <c r="I257" s="26">
        <f>IF(correlations!I290&lt;&gt;0,'Modified Weights'!I$3,0)</f>
        <v>0</v>
      </c>
      <c r="J257" s="26">
        <f>IF(correlations!J290&lt;&gt;0,'Modified Weights'!J$3,0)</f>
        <v>0.47571090136593314</v>
      </c>
      <c r="K257" s="26">
        <f>IF(correlations!K290&lt;&gt;0,'Modified Weights'!K$3,0)</f>
        <v>0.31571202585390812</v>
      </c>
      <c r="L257" s="26">
        <f>IF(correlations!L290&lt;&gt;0,'Modified Weights'!L$3,0)</f>
        <v>0.31257295249758305</v>
      </c>
      <c r="M257" s="26">
        <f>IF(correlations!M290&lt;&gt;0,'Modified Weights'!M$3,0)</f>
        <v>0</v>
      </c>
      <c r="N257" s="26">
        <f>IF(correlations!N290&lt;&gt;0,'Modified Weights'!N$3,0)</f>
        <v>0</v>
      </c>
      <c r="O257" s="26">
        <f>IF(correlations!O290&lt;&gt;0,'Modified Weights'!O$3,0)</f>
        <v>0.66851595362183669</v>
      </c>
      <c r="P257" s="26">
        <f>IF(correlations!P290&lt;&gt;0,'Modified Weights'!P$3,0)</f>
        <v>0</v>
      </c>
      <c r="Q257" s="26">
        <f>IF(correlations!Q290&lt;&gt;0,'Modified Weights'!Q$3,0)</f>
        <v>0</v>
      </c>
      <c r="R257" s="26">
        <f>IF(correlations!R290&lt;&gt;0,'Modified Weights'!R$3,0)</f>
        <v>0.49300760515325925</v>
      </c>
      <c r="S257" s="26">
        <f>IF(correlations!S290&lt;&gt;0,'Modified Weights'!S$3,0)</f>
        <v>0</v>
      </c>
      <c r="T257" s="26">
        <f>IF(correlations!T290&lt;&gt;0,'Modified Weights'!T$3,0)</f>
        <v>0.55108883721563151</v>
      </c>
      <c r="U257" s="26">
        <f>IF(correlations!U290&lt;&gt;0,'Modified Weights'!U$3,0)</f>
        <v>0</v>
      </c>
      <c r="V257" s="26">
        <f>IF(correlations!V290&lt;&gt;0,'Modified Weights'!V$3,0)</f>
        <v>0</v>
      </c>
      <c r="W257" s="26">
        <f>IF(correlations!W290&lt;&gt;0,'Modified Weights'!W$3,0)</f>
        <v>0.50324684492481753</v>
      </c>
      <c r="X257" s="26">
        <f>IF(correlations!X290&lt;&gt;0,'Modified Weights'!X$3,0)</f>
        <v>0.66851595362183669</v>
      </c>
      <c r="Y257" s="26">
        <f>IF(correlations!Y290&lt;&gt;0,'Modified Weights'!Y$3,0)</f>
        <v>0.66716825348801723</v>
      </c>
      <c r="Z257" s="26">
        <f>IF(correlations!Z290&lt;&gt;0,'Modified Weights'!Z$3,0)</f>
        <v>0</v>
      </c>
      <c r="AA257" s="26"/>
      <c r="AB257" s="60">
        <f t="shared" ca="1" si="115"/>
        <v>0.51641508126519087</v>
      </c>
      <c r="AC257" s="60">
        <f t="shared" ca="1" si="126"/>
        <v>0.44176053691848821</v>
      </c>
      <c r="AD257" s="60">
        <f t="shared" ca="1" si="127"/>
        <v>0.50102303847552621</v>
      </c>
      <c r="AE257" s="60">
        <f t="shared" ca="1" si="128"/>
        <v>0.40018776424564173</v>
      </c>
      <c r="AF257" s="60">
        <f t="shared" ca="1" si="129"/>
        <v>0.43023104939669565</v>
      </c>
      <c r="AG257" s="60">
        <f t="shared" ca="1" si="130"/>
        <v>0.46891169981520903</v>
      </c>
      <c r="AH257" s="60">
        <f t="shared" ca="1" si="131"/>
        <v>0.23741156861241813</v>
      </c>
      <c r="AI257" s="60">
        <f t="shared" ca="1" si="132"/>
        <v>0.22198970153707853</v>
      </c>
      <c r="AJ257" s="60">
        <f t="shared" ca="1" si="133"/>
        <v>0.44611279983670055</v>
      </c>
      <c r="AK257" s="60">
        <f t="shared" ca="1" si="134"/>
        <v>0.27570212718275777</v>
      </c>
      <c r="AL257" s="60">
        <f t="shared" ca="1" si="135"/>
        <v>0.28797468530178455</v>
      </c>
      <c r="AM257" s="60">
        <f t="shared" ca="1" si="136"/>
        <v>0.19710516591041297</v>
      </c>
      <c r="AN257" s="60">
        <f t="shared" ca="1" si="137"/>
        <v>0.27592980180636201</v>
      </c>
      <c r="AO257" s="60">
        <f t="shared" ca="1" si="138"/>
        <v>0.56102555243062613</v>
      </c>
      <c r="AP257" s="60">
        <f t="shared" ca="1" si="139"/>
        <v>0.28235058268769514</v>
      </c>
      <c r="AQ257" s="60">
        <f t="shared" ca="1" si="140"/>
        <v>0.44946776510490216</v>
      </c>
      <c r="AR257" s="60">
        <f t="shared" ca="1" si="117"/>
        <v>0.49300760515325925</v>
      </c>
      <c r="AS257" s="60">
        <f t="shared" ca="1" si="118"/>
        <v>0.39411490157711393</v>
      </c>
      <c r="AT257" s="60">
        <f t="shared" ca="1" si="119"/>
        <v>0.48957178245267358</v>
      </c>
      <c r="AU257" s="60">
        <f t="shared" ca="1" si="120"/>
        <v>0.33000149116012595</v>
      </c>
      <c r="AV257" s="60">
        <f t="shared" ca="1" si="121"/>
        <v>0.15700207033605554</v>
      </c>
      <c r="AW257" s="60">
        <f t="shared" ca="1" si="122"/>
        <v>0.39145319880811219</v>
      </c>
      <c r="AX257" s="60">
        <f t="shared" ca="1" si="123"/>
        <v>0.55324435853651133</v>
      </c>
      <c r="AY257" s="60">
        <f t="shared" ca="1" si="124"/>
        <v>0.51816767669891484</v>
      </c>
      <c r="AZ257" s="60">
        <f t="shared" ca="1" si="125"/>
        <v>0.34459904004084357</v>
      </c>
      <c r="BA257" s="60"/>
      <c r="BB257" s="60"/>
      <c r="BC257" s="60"/>
      <c r="BD257" s="60"/>
      <c r="BE257" s="60"/>
      <c r="BF257" s="60"/>
      <c r="BG257" s="60"/>
      <c r="BH257" s="60"/>
      <c r="BI257" s="60"/>
      <c r="BJ257" s="60"/>
      <c r="BK257" s="60"/>
      <c r="BL257" s="60"/>
      <c r="BM257" s="60"/>
      <c r="BN257" s="60"/>
      <c r="BO257" s="60"/>
      <c r="BP257" s="60"/>
      <c r="BQ257" s="60"/>
      <c r="BR257" s="60"/>
      <c r="BS257" s="60"/>
      <c r="BT257" s="60"/>
      <c r="BU257" s="60"/>
      <c r="BV257" s="60"/>
      <c r="BW257" s="60"/>
      <c r="BX257" s="60"/>
    </row>
    <row r="258" spans="1:76">
      <c r="A258" s="21" t="s">
        <v>49</v>
      </c>
      <c r="B258" s="26">
        <f>IF(correlations!B291&lt;&gt;0,'Modified Weights'!B$4,0)</f>
        <v>0.51761980439715483</v>
      </c>
      <c r="C258" s="26">
        <f>IF(correlations!C291&lt;&gt;0,'Modified Weights'!C$4,0)</f>
        <v>0.48860698263640312</v>
      </c>
      <c r="D258" s="26">
        <f>IF(correlations!D291&lt;&gt;0,'Modified Weights'!D$4,0)</f>
        <v>0.47097212266638172</v>
      </c>
      <c r="E258" s="26">
        <f>IF(correlations!E291&lt;&gt;0,'Modified Weights'!E$4,0)</f>
        <v>0.47497369617752921</v>
      </c>
      <c r="F258" s="26">
        <f>IF(correlations!F291&lt;&gt;0,'Modified Weights'!F$4,0)</f>
        <v>0.46411014776485626</v>
      </c>
      <c r="G258" s="26">
        <f>IF(correlations!G291&lt;&gt;0,'Modified Weights'!G$4,0)</f>
        <v>0.48053660218278615</v>
      </c>
      <c r="H258" s="26">
        <f>IF(correlations!H291&lt;&gt;0,'Modified Weights'!H$4,0)</f>
        <v>0</v>
      </c>
      <c r="I258" s="26">
        <f>IF(correlations!I291&lt;&gt;0,'Modified Weights'!I$4,0)</f>
        <v>0.31257295249758305</v>
      </c>
      <c r="J258" s="26">
        <f>IF(correlations!J291&lt;&gt;0,'Modified Weights'!J$4,0)</f>
        <v>0.47549485227568483</v>
      </c>
      <c r="K258" s="26">
        <f>IF(correlations!K291&lt;&gt;0,'Modified Weights'!K$4,0)</f>
        <v>0</v>
      </c>
      <c r="L258" s="26">
        <f>IF(correlations!L291&lt;&gt;0,'Modified Weights'!L$4,0)</f>
        <v>0</v>
      </c>
      <c r="M258" s="26">
        <f>IF(correlations!M291&lt;&gt;0,'Modified Weights'!M$4,0)</f>
        <v>0</v>
      </c>
      <c r="N258" s="26">
        <f>IF(correlations!N291&lt;&gt;0,'Modified Weights'!N$4,0)</f>
        <v>0.31010409033155772</v>
      </c>
      <c r="O258" s="26">
        <f>IF(correlations!O291&lt;&gt;0,'Modified Weights'!O$4,0)</f>
        <v>0</v>
      </c>
      <c r="P258" s="26">
        <f>IF(correlations!P291&lt;&gt;0,'Modified Weights'!P$4,0)</f>
        <v>0.30413903573293405</v>
      </c>
      <c r="Q258" s="26">
        <f>IF(correlations!Q291&lt;&gt;0,'Modified Weights'!Q$4,0)</f>
        <v>0</v>
      </c>
      <c r="R258" s="26">
        <f>IF(correlations!R291&lt;&gt;0,'Modified Weights'!R$4,0)</f>
        <v>0.47097212266638172</v>
      </c>
      <c r="S258" s="26">
        <f>IF(correlations!S291&lt;&gt;0,'Modified Weights'!S$4,0)</f>
        <v>0.44902524381160436</v>
      </c>
      <c r="T258" s="26">
        <f>IF(correlations!T291&lt;&gt;0,'Modified Weights'!T$4,0)</f>
        <v>0.52599044278760332</v>
      </c>
      <c r="U258" s="26">
        <f>IF(correlations!U291&lt;&gt;0,'Modified Weights'!U$4,0)</f>
        <v>0.43899155441463594</v>
      </c>
      <c r="V258" s="26">
        <f>IF(correlations!V291&lt;&gt;0,'Modified Weights'!V$4,0)</f>
        <v>0.17808764796017454</v>
      </c>
      <c r="W258" s="26">
        <f>IF(correlations!W291&lt;&gt;0,'Modified Weights'!W$4,0)</f>
        <v>0.40859237613621341</v>
      </c>
      <c r="X258" s="26">
        <f>IF(correlations!X291&lt;&gt;0,'Modified Weights'!X$4,0)</f>
        <v>0.54219187817609293</v>
      </c>
      <c r="Y258" s="26">
        <f>IF(correlations!Y291&lt;&gt;0,'Modified Weights'!Y$4,0)</f>
        <v>0</v>
      </c>
      <c r="Z258" s="26">
        <f>IF(correlations!Z291&lt;&gt;0,'Modified Weights'!Z$4,0)</f>
        <v>0</v>
      </c>
      <c r="AA258" s="26"/>
      <c r="AB258" s="60">
        <f t="shared" ca="1" si="115"/>
        <v>0.50346380311919336</v>
      </c>
      <c r="AC258" s="60">
        <f t="shared" ca="1" si="126"/>
        <v>0.43423944904340028</v>
      </c>
      <c r="AD258" s="60">
        <f t="shared" ca="1" si="127"/>
        <v>0.46945340436407668</v>
      </c>
      <c r="AE258" s="60">
        <f t="shared" ca="1" si="128"/>
        <v>0.42511640822293756</v>
      </c>
      <c r="AF258" s="60">
        <f t="shared" ca="1" si="129"/>
        <v>0.43198315040028373</v>
      </c>
      <c r="AG258" s="60">
        <f t="shared" ca="1" si="130"/>
        <v>0.46876709845415521</v>
      </c>
      <c r="AH258" s="60">
        <f t="shared" ca="1" si="131"/>
        <v>0.28284819723709542</v>
      </c>
      <c r="AI258" s="60">
        <f t="shared" ca="1" si="132"/>
        <v>0.25218411852391337</v>
      </c>
      <c r="AJ258" s="60">
        <f t="shared" ca="1" si="133"/>
        <v>0.42647649176941738</v>
      </c>
      <c r="AK258" s="60">
        <f t="shared" ca="1" si="134"/>
        <v>0.25949646962141731</v>
      </c>
      <c r="AL258" s="60">
        <f t="shared" ca="1" si="135"/>
        <v>0.29058416590561242</v>
      </c>
      <c r="AM258" s="60">
        <f t="shared" ca="1" si="136"/>
        <v>0.28066274827130466</v>
      </c>
      <c r="AN258" s="60">
        <f t="shared" ca="1" si="137"/>
        <v>0.27333460431004458</v>
      </c>
      <c r="AO258" s="60">
        <f t="shared" ca="1" si="138"/>
        <v>0.55226677501987043</v>
      </c>
      <c r="AP258" s="60">
        <f t="shared" ca="1" si="139"/>
        <v>0.28235058268769514</v>
      </c>
      <c r="AQ258" s="60">
        <f t="shared" ca="1" si="140"/>
        <v>0.42405377131240912</v>
      </c>
      <c r="AR258" s="60">
        <f t="shared" ca="1" si="117"/>
        <v>0.44608117537777742</v>
      </c>
      <c r="AS258" s="60">
        <f t="shared" ca="1" si="118"/>
        <v>0.41475699631913032</v>
      </c>
      <c r="AT258" s="60">
        <f t="shared" ca="1" si="119"/>
        <v>0.4772357208215573</v>
      </c>
      <c r="AU258" s="60">
        <f t="shared" ca="1" si="120"/>
        <v>0.38027131666276937</v>
      </c>
      <c r="AV258" s="60">
        <f t="shared" ca="1" si="121"/>
        <v>0.1854835562924515</v>
      </c>
      <c r="AW258" s="60">
        <f t="shared" ca="1" si="122"/>
        <v>0.34615986550010625</v>
      </c>
      <c r="AX258" s="60">
        <f t="shared" ca="1" si="123"/>
        <v>0.53367669294676578</v>
      </c>
      <c r="AY258" s="60">
        <f t="shared" ca="1" si="124"/>
        <v>0.51816767669891484</v>
      </c>
      <c r="AZ258" s="60">
        <f t="shared" ca="1" si="125"/>
        <v>0.36732936472296329</v>
      </c>
      <c r="BA258" s="60"/>
      <c r="BB258" s="60"/>
      <c r="BC258" s="60"/>
      <c r="BD258" s="60"/>
      <c r="BE258" s="60"/>
      <c r="BF258" s="60"/>
      <c r="BG258" s="60"/>
      <c r="BH258" s="60"/>
      <c r="BI258" s="60"/>
      <c r="BJ258" s="60"/>
      <c r="BK258" s="60"/>
      <c r="BL258" s="60"/>
      <c r="BM258" s="60"/>
      <c r="BN258" s="60"/>
      <c r="BO258" s="60"/>
      <c r="BP258" s="60"/>
      <c r="BQ258" s="60"/>
      <c r="BR258" s="60"/>
      <c r="BS258" s="60"/>
      <c r="BT258" s="60"/>
      <c r="BU258" s="60"/>
      <c r="BV258" s="60"/>
      <c r="BW258" s="60"/>
      <c r="BX258" s="60"/>
    </row>
    <row r="259" spans="1:76">
      <c r="A259" s="1" t="str">
        <f t="shared" ref="A259:A262" si="150">A258</f>
        <v>602: Independence Day (a.k.a. ID4) (1996)</v>
      </c>
      <c r="B259" s="26">
        <f>IF(correlations!B292&lt;&gt;0,'Modified Weights'!B$5,0)</f>
        <v>0</v>
      </c>
      <c r="C259" s="26">
        <f>IF(correlations!C292&lt;&gt;0,'Modified Weights'!C$5,0)</f>
        <v>0.42223642660835542</v>
      </c>
      <c r="D259" s="26">
        <f>IF(correlations!D292&lt;&gt;0,'Modified Weights'!D$5,0)</f>
        <v>0.46833329437099369</v>
      </c>
      <c r="E259" s="26">
        <f>IF(correlations!E292&lt;&gt;0,'Modified Weights'!E$5,0)</f>
        <v>0</v>
      </c>
      <c r="F259" s="26">
        <f>IF(correlations!F292&lt;&gt;0,'Modified Weights'!F$5,0)</f>
        <v>0.43899155441463594</v>
      </c>
      <c r="G259" s="26">
        <f>IF(correlations!G292&lt;&gt;0,'Modified Weights'!G$5,0)</f>
        <v>0.46833329437099369</v>
      </c>
      <c r="H259" s="26">
        <f>IF(correlations!H292&lt;&gt;0,'Modified Weights'!H$5,0)</f>
        <v>0.24769327229404767</v>
      </c>
      <c r="I259" s="26">
        <f>IF(correlations!I292&lt;&gt;0,'Modified Weights'!I$5,0)</f>
        <v>0</v>
      </c>
      <c r="J259" s="26">
        <f>IF(correlations!J292&lt;&gt;0,'Modified Weights'!J$5,0)</f>
        <v>0.38713264586848378</v>
      </c>
      <c r="K259" s="26">
        <f>IF(correlations!K292&lt;&gt;0,'Modified Weights'!K$5,0)</f>
        <v>0.25886569181649749</v>
      </c>
      <c r="L259" s="26">
        <f>IF(correlations!L292&lt;&gt;0,'Modified Weights'!L$5,0)</f>
        <v>0</v>
      </c>
      <c r="M259" s="26">
        <f>IF(correlations!M292&lt;&gt;0,'Modified Weights'!M$5,0)</f>
        <v>0.26442478716072465</v>
      </c>
      <c r="N259" s="26">
        <f>IF(correlations!N292&lt;&gt;0,'Modified Weights'!N$5,0)</f>
        <v>0.290591240789001</v>
      </c>
      <c r="O259" s="26">
        <f>IF(correlations!O292&lt;&gt;0,'Modified Weights'!O$5,0)</f>
        <v>0.53906585139435703</v>
      </c>
      <c r="P259" s="26">
        <f>IF(correlations!P292&lt;&gt;0,'Modified Weights'!P$5,0)</f>
        <v>0</v>
      </c>
      <c r="Q259" s="26">
        <f>IF(correlations!Q292&lt;&gt;0,'Modified Weights'!Q$5,0)</f>
        <v>0.47571090136593314</v>
      </c>
      <c r="R259" s="26">
        <f>IF(correlations!R292&lt;&gt;0,'Modified Weights'!R$5,0)</f>
        <v>0</v>
      </c>
      <c r="S259" s="26">
        <f>IF(correlations!S292&lt;&gt;0,'Modified Weights'!S$5,0)</f>
        <v>0</v>
      </c>
      <c r="T259" s="26">
        <f>IF(correlations!T292&lt;&gt;0,'Modified Weights'!T$5,0)</f>
        <v>0.42805472768971564</v>
      </c>
      <c r="U259" s="26">
        <f>IF(correlations!U292&lt;&gt;0,'Modified Weights'!U$5,0)</f>
        <v>0.40380887559327872</v>
      </c>
      <c r="V259" s="26">
        <f>IF(correlations!V292&lt;&gt;0,'Modified Weights'!V$5,0)</f>
        <v>0.14924669844661778</v>
      </c>
      <c r="W259" s="26">
        <f>IF(correlations!W292&lt;&gt;0,'Modified Weights'!W$5,0)</f>
        <v>0.31571202585390812</v>
      </c>
      <c r="X259" s="26">
        <f>IF(correlations!X292&lt;&gt;0,'Modified Weights'!X$5,0)</f>
        <v>0.47497369617752921</v>
      </c>
      <c r="Y259" s="26">
        <f>IF(correlations!Y292&lt;&gt;0,'Modified Weights'!Y$5,0)</f>
        <v>0</v>
      </c>
      <c r="Z259" s="26">
        <f>IF(correlations!Z292&lt;&gt;0,'Modified Weights'!Z$5,0)</f>
        <v>0.37985626502293046</v>
      </c>
      <c r="AA259" s="26"/>
      <c r="AB259" s="60">
        <f t="shared" ca="1" si="115"/>
        <v>0.50346380311919336</v>
      </c>
      <c r="AC259" s="60">
        <f t="shared" ca="1" si="126"/>
        <v>0.43423944904340028</v>
      </c>
      <c r="AD259" s="60">
        <f t="shared" ca="1" si="127"/>
        <v>0.46945340436407668</v>
      </c>
      <c r="AE259" s="60">
        <f t="shared" ca="1" si="128"/>
        <v>0.42511640822293756</v>
      </c>
      <c r="AF259" s="60">
        <f t="shared" ca="1" si="129"/>
        <v>0.43198315040028373</v>
      </c>
      <c r="AG259" s="60">
        <f t="shared" ca="1" si="130"/>
        <v>0.46876709845415521</v>
      </c>
      <c r="AH259" s="60">
        <f t="shared" ca="1" si="131"/>
        <v>0.28284819723709542</v>
      </c>
      <c r="AI259" s="60">
        <f t="shared" ca="1" si="132"/>
        <v>0.25218411852391337</v>
      </c>
      <c r="AJ259" s="60">
        <f t="shared" ca="1" si="133"/>
        <v>0.42647649176941738</v>
      </c>
      <c r="AK259" s="60">
        <f t="shared" ca="1" si="134"/>
        <v>0.25949646962141731</v>
      </c>
      <c r="AL259" s="60">
        <f t="shared" ca="1" si="135"/>
        <v>0.29058416590561242</v>
      </c>
      <c r="AM259" s="60">
        <f t="shared" ca="1" si="136"/>
        <v>0.28066274827130466</v>
      </c>
      <c r="AN259" s="60">
        <f t="shared" ca="1" si="137"/>
        <v>0.27333460431004458</v>
      </c>
      <c r="AO259" s="60">
        <f t="shared" ca="1" si="138"/>
        <v>0.55226677501987043</v>
      </c>
      <c r="AP259" s="60">
        <f t="shared" ca="1" si="139"/>
        <v>0.28235058268769514</v>
      </c>
      <c r="AQ259" s="60">
        <f t="shared" ca="1" si="140"/>
        <v>0.42405377131240912</v>
      </c>
      <c r="AR259" s="60">
        <f t="shared" ca="1" si="117"/>
        <v>0.44608117537777742</v>
      </c>
      <c r="AS259" s="60">
        <f t="shared" ca="1" si="118"/>
        <v>0.41475699631913032</v>
      </c>
      <c r="AT259" s="60">
        <f t="shared" ca="1" si="119"/>
        <v>0.4772357208215573</v>
      </c>
      <c r="AU259" s="60">
        <f t="shared" ca="1" si="120"/>
        <v>0.38027131666276937</v>
      </c>
      <c r="AV259" s="60">
        <f t="shared" ca="1" si="121"/>
        <v>0.1854835562924515</v>
      </c>
      <c r="AW259" s="60">
        <f t="shared" ca="1" si="122"/>
        <v>0.34615986550010625</v>
      </c>
      <c r="AX259" s="60">
        <f t="shared" ca="1" si="123"/>
        <v>0.53367669294676578</v>
      </c>
      <c r="AY259" s="60">
        <f t="shared" ca="1" si="124"/>
        <v>0.51816767669891484</v>
      </c>
      <c r="AZ259" s="60">
        <f t="shared" ca="1" si="125"/>
        <v>0.36732936472296329</v>
      </c>
      <c r="BA259" s="60"/>
      <c r="BB259" s="60"/>
      <c r="BC259" s="60"/>
      <c r="BD259" s="60"/>
      <c r="BE259" s="60"/>
      <c r="BF259" s="60"/>
      <c r="BG259" s="60"/>
      <c r="BH259" s="60"/>
      <c r="BI259" s="60"/>
      <c r="BJ259" s="60"/>
      <c r="BK259" s="60"/>
      <c r="BL259" s="60"/>
      <c r="BM259" s="60"/>
      <c r="BN259" s="60"/>
      <c r="BO259" s="60"/>
      <c r="BP259" s="60"/>
      <c r="BQ259" s="60"/>
      <c r="BR259" s="60"/>
      <c r="BS259" s="60"/>
      <c r="BT259" s="60"/>
      <c r="BU259" s="60"/>
      <c r="BV259" s="60"/>
      <c r="BW259" s="60"/>
      <c r="BX259" s="60"/>
    </row>
    <row r="260" spans="1:76">
      <c r="A260" s="1" t="str">
        <f t="shared" si="150"/>
        <v>602: Independence Day (a.k.a. ID4) (1996)</v>
      </c>
      <c r="B260" s="26">
        <f>IF(correlations!B293&lt;&gt;0,'Modified Weights'!B$6,0)</f>
        <v>0.48053660218278615</v>
      </c>
      <c r="C260" s="26">
        <f>IF(correlations!C293&lt;&gt;0,'Modified Weights'!C$6,0)</f>
        <v>0.41443820151070604</v>
      </c>
      <c r="D260" s="26">
        <f>IF(correlations!D293&lt;&gt;0,'Modified Weights'!D$6,0)</f>
        <v>0.37322578372742299</v>
      </c>
      <c r="E260" s="26">
        <f>IF(correlations!E293&lt;&gt;0,'Modified Weights'!E$6,0)</f>
        <v>0.28275572409412869</v>
      </c>
      <c r="F260" s="26">
        <f>IF(correlations!F293&lt;&gt;0,'Modified Weights'!F$6,0)</f>
        <v>0.40027450425381639</v>
      </c>
      <c r="G260" s="26">
        <f>IF(correlations!G293&lt;&gt;0,'Modified Weights'!G$6,0)</f>
        <v>0</v>
      </c>
      <c r="H260" s="26">
        <f>IF(correlations!H293&lt;&gt;0,'Modified Weights'!H$6,0)</f>
        <v>0.2271298649307886</v>
      </c>
      <c r="I260" s="26">
        <f>IF(correlations!I293&lt;&gt;0,'Modified Weights'!I$6,0)</f>
        <v>0.22921932957789437</v>
      </c>
      <c r="J260" s="26">
        <f>IF(correlations!J293&lt;&gt;0,'Modified Weights'!J$6,0)</f>
        <v>0.36756756756756787</v>
      </c>
      <c r="K260" s="26">
        <f>IF(correlations!K293&lt;&gt;0,'Modified Weights'!K$6,0)</f>
        <v>0.25252866387786765</v>
      </c>
      <c r="L260" s="26">
        <f>IF(correlations!L293&lt;&gt;0,'Modified Weights'!L$6,0)</f>
        <v>0.2685953793136418</v>
      </c>
      <c r="M260" s="26">
        <f>IF(correlations!M293&lt;&gt;0,'Modified Weights'!M$6,0)</f>
        <v>0.25252866387786765</v>
      </c>
      <c r="N260" s="26">
        <f>IF(correlations!N293&lt;&gt;0,'Modified Weights'!N$6,0)</f>
        <v>0.26126836282372301</v>
      </c>
      <c r="O260" s="26">
        <f>IF(correlations!O293&lt;&gt;0,'Modified Weights'!O$6,0)</f>
        <v>0.52599044278760332</v>
      </c>
      <c r="P260" s="26">
        <f>IF(correlations!P293&lt;&gt;0,'Modified Weights'!P$6,0)</f>
        <v>0.28039233696684568</v>
      </c>
      <c r="Q260" s="26">
        <f>IF(correlations!Q293&lt;&gt;0,'Modified Weights'!Q$6,0)</f>
        <v>0.42322462884387124</v>
      </c>
      <c r="R260" s="26">
        <f>IF(correlations!R293&lt;&gt;0,'Modified Weights'!R$6,0)</f>
        <v>0</v>
      </c>
      <c r="S260" s="26">
        <f>IF(correlations!S293&lt;&gt;0,'Modified Weights'!S$6,0)</f>
        <v>0.37267558897264119</v>
      </c>
      <c r="T260" s="26">
        <f>IF(correlations!T293&lt;&gt;0,'Modified Weights'!T$6,0)</f>
        <v>0</v>
      </c>
      <c r="U260" s="26">
        <f>IF(correlations!U293&lt;&gt;0,'Modified Weights'!U$6,0)</f>
        <v>0.30580326092025339</v>
      </c>
      <c r="V260" s="26">
        <f>IF(correlations!V293&lt;&gt;0,'Modified Weights'!V$6,0)</f>
        <v>0</v>
      </c>
      <c r="W260" s="26">
        <f>IF(correlations!W293&lt;&gt;0,'Modified Weights'!W$6,0)</f>
        <v>0.26252037536330569</v>
      </c>
      <c r="X260" s="26">
        <f>IF(correlations!X293&lt;&gt;0,'Modified Weights'!X$6,0)</f>
        <v>0</v>
      </c>
      <c r="Y260" s="26">
        <f>IF(correlations!Y293&lt;&gt;0,'Modified Weights'!Y$6,0)</f>
        <v>0.46411014776485626</v>
      </c>
      <c r="Z260" s="26">
        <f>IF(correlations!Z293&lt;&gt;0,'Modified Weights'!Z$6,0)</f>
        <v>0.37426379831369133</v>
      </c>
      <c r="AA260" s="26"/>
      <c r="AB260" s="60">
        <f t="shared" ca="1" si="115"/>
        <v>0.50346380311919336</v>
      </c>
      <c r="AC260" s="60">
        <f t="shared" ca="1" si="126"/>
        <v>0.43423944904340028</v>
      </c>
      <c r="AD260" s="60">
        <f t="shared" ca="1" si="127"/>
        <v>0.46945340436407668</v>
      </c>
      <c r="AE260" s="60">
        <f t="shared" ca="1" si="128"/>
        <v>0.42511640822293756</v>
      </c>
      <c r="AF260" s="60">
        <f t="shared" ca="1" si="129"/>
        <v>0.43198315040028373</v>
      </c>
      <c r="AG260" s="60">
        <f t="shared" ca="1" si="130"/>
        <v>0.46876709845415521</v>
      </c>
      <c r="AH260" s="60">
        <f t="shared" ca="1" si="131"/>
        <v>0.28284819723709542</v>
      </c>
      <c r="AI260" s="60">
        <f t="shared" ca="1" si="132"/>
        <v>0.25218411852391337</v>
      </c>
      <c r="AJ260" s="60">
        <f t="shared" ca="1" si="133"/>
        <v>0.42647649176941738</v>
      </c>
      <c r="AK260" s="60">
        <f t="shared" ca="1" si="134"/>
        <v>0.25949646962141731</v>
      </c>
      <c r="AL260" s="60">
        <f t="shared" ca="1" si="135"/>
        <v>0.29058416590561242</v>
      </c>
      <c r="AM260" s="60">
        <f t="shared" ca="1" si="136"/>
        <v>0.28066274827130466</v>
      </c>
      <c r="AN260" s="60">
        <f t="shared" ca="1" si="137"/>
        <v>0.27333460431004458</v>
      </c>
      <c r="AO260" s="60">
        <f t="shared" ca="1" si="138"/>
        <v>0.55226677501987043</v>
      </c>
      <c r="AP260" s="60">
        <f t="shared" ca="1" si="139"/>
        <v>0.28235058268769514</v>
      </c>
      <c r="AQ260" s="60">
        <f t="shared" ca="1" si="140"/>
        <v>0.42405377131240912</v>
      </c>
      <c r="AR260" s="60">
        <f t="shared" ca="1" si="117"/>
        <v>0.44608117537777742</v>
      </c>
      <c r="AS260" s="60">
        <f t="shared" ca="1" si="118"/>
        <v>0.41475699631913032</v>
      </c>
      <c r="AT260" s="60">
        <f t="shared" ca="1" si="119"/>
        <v>0.4772357208215573</v>
      </c>
      <c r="AU260" s="60">
        <f t="shared" ca="1" si="120"/>
        <v>0.38027131666276937</v>
      </c>
      <c r="AV260" s="60">
        <f t="shared" ca="1" si="121"/>
        <v>0.1854835562924515</v>
      </c>
      <c r="AW260" s="60">
        <f t="shared" ca="1" si="122"/>
        <v>0.34615986550010625</v>
      </c>
      <c r="AX260" s="60">
        <f t="shared" ca="1" si="123"/>
        <v>0.53367669294676578</v>
      </c>
      <c r="AY260" s="60">
        <f t="shared" ca="1" si="124"/>
        <v>0.51816767669891484</v>
      </c>
      <c r="AZ260" s="60">
        <f t="shared" ca="1" si="125"/>
        <v>0.36732936472296329</v>
      </c>
      <c r="BA260" s="60"/>
      <c r="BB260" s="60"/>
      <c r="BC260" s="60"/>
      <c r="BD260" s="60"/>
      <c r="BE260" s="60"/>
      <c r="BF260" s="60"/>
      <c r="BG260" s="60"/>
      <c r="BH260" s="60"/>
      <c r="BI260" s="60"/>
      <c r="BJ260" s="60"/>
      <c r="BK260" s="60"/>
      <c r="BL260" s="60"/>
      <c r="BM260" s="60"/>
      <c r="BN260" s="60"/>
      <c r="BO260" s="60"/>
      <c r="BP260" s="60"/>
      <c r="BQ260" s="60"/>
      <c r="BR260" s="60"/>
      <c r="BS260" s="60"/>
      <c r="BT260" s="60"/>
      <c r="BU260" s="60"/>
      <c r="BV260" s="60"/>
      <c r="BW260" s="60"/>
      <c r="BX260" s="60"/>
    </row>
    <row r="261" spans="1:76">
      <c r="A261" s="1" t="str">
        <f t="shared" si="150"/>
        <v>602: Independence Day (a.k.a. ID4) (1996)</v>
      </c>
      <c r="B261" s="26">
        <f>IF(correlations!B294&lt;&gt;0,'Modified Weights'!B$7,0)</f>
        <v>0.46460996868120108</v>
      </c>
      <c r="C261" s="26">
        <f>IF(correlations!C294&lt;&gt;0,'Modified Weights'!C$7,0)</f>
        <v>0.41167618541813644</v>
      </c>
      <c r="D261" s="26">
        <f>IF(correlations!D294&lt;&gt;0,'Modified Weights'!D$7,0)</f>
        <v>0.36756756756756787</v>
      </c>
      <c r="E261" s="26">
        <f>IF(correlations!E294&lt;&gt;0,'Modified Weights'!E$7,0)</f>
        <v>0</v>
      </c>
      <c r="F261" s="26">
        <f>IF(correlations!F294&lt;&gt;0,'Modified Weights'!F$7,0)</f>
        <v>0.37985626502293046</v>
      </c>
      <c r="G261" s="26">
        <f>IF(correlations!G294&lt;&gt;0,'Modified Weights'!G$7,0)</f>
        <v>0.38713264586848378</v>
      </c>
      <c r="H261" s="26">
        <f>IF(correlations!H294&lt;&gt;0,'Modified Weights'!H$7,0)</f>
        <v>0.19365960183726966</v>
      </c>
      <c r="I261" s="26">
        <f>IF(correlations!I294&lt;&gt;0,'Modified Weights'!I$7,0)</f>
        <v>0.21476007349626267</v>
      </c>
      <c r="J261" s="26">
        <f>IF(correlations!J294&lt;&gt;0,'Modified Weights'!J$7,0)</f>
        <v>0</v>
      </c>
      <c r="K261" s="26">
        <f>IF(correlations!K294&lt;&gt;0,'Modified Weights'!K$7,0)</f>
        <v>0.21087949693739588</v>
      </c>
      <c r="L261" s="26">
        <f>IF(correlations!L294&lt;&gt;0,'Modified Weights'!L$7,0)</f>
        <v>0</v>
      </c>
      <c r="M261" s="26">
        <f>IF(correlations!M294&lt;&gt;0,'Modified Weights'!M$7,0)</f>
        <v>0.19710516591041297</v>
      </c>
      <c r="N261" s="26">
        <f>IF(correlations!N294&lt;&gt;0,'Modified Weights'!N$7,0)</f>
        <v>0.18121021790485745</v>
      </c>
      <c r="O261" s="26">
        <f>IF(correlations!O294&lt;&gt;0,'Modified Weights'!O$7,0)</f>
        <v>0.47549485227568483</v>
      </c>
      <c r="P261" s="26">
        <f>IF(correlations!P294&lt;&gt;0,'Modified Weights'!P$7,0)</f>
        <v>0.26252037536330569</v>
      </c>
      <c r="Q261" s="26">
        <f>IF(correlations!Q294&lt;&gt;0,'Modified Weights'!Q$7,0)</f>
        <v>0.37322578372742299</v>
      </c>
      <c r="R261" s="26">
        <f>IF(correlations!R294&lt;&gt;0,'Modified Weights'!R$7,0)</f>
        <v>0.37426379831369133</v>
      </c>
      <c r="S261" s="26">
        <f>IF(correlations!S294&lt;&gt;0,'Modified Weights'!S$7,0)</f>
        <v>0.36064387194709613</v>
      </c>
      <c r="T261" s="26">
        <f>IF(correlations!T294&lt;&gt;0,'Modified Weights'!T$7,0)</f>
        <v>0.40380887559327872</v>
      </c>
      <c r="U261" s="26">
        <f>IF(correlations!U294&lt;&gt;0,'Modified Weights'!U$7,0)</f>
        <v>0.28039233696684568</v>
      </c>
      <c r="V261" s="26">
        <f>IF(correlations!V294&lt;&gt;0,'Modified Weights'!V$7,0)</f>
        <v>0.14367186460137429</v>
      </c>
      <c r="W261" s="26">
        <f>IF(correlations!W294&lt;&gt;0,'Modified Weights'!W$7,0)</f>
        <v>0.24072770522228643</v>
      </c>
      <c r="X261" s="26">
        <f>IF(correlations!X294&lt;&gt;0,'Modified Weights'!X$7,0)</f>
        <v>0.44902524381160436</v>
      </c>
      <c r="Y261" s="26">
        <f>IF(correlations!Y294&lt;&gt;0,'Modified Weights'!Y$7,0)</f>
        <v>0.42322462884387124</v>
      </c>
      <c r="Z261" s="26">
        <f>IF(correlations!Z294&lt;&gt;0,'Modified Weights'!Z$7,0)</f>
        <v>0.27967705678590876</v>
      </c>
      <c r="AA261" s="26"/>
      <c r="AB261" s="60">
        <f t="shared" ca="1" si="115"/>
        <v>0.50346380311919336</v>
      </c>
      <c r="AC261" s="60">
        <f t="shared" ca="1" si="126"/>
        <v>0.43423944904340028</v>
      </c>
      <c r="AD261" s="60">
        <f t="shared" ca="1" si="127"/>
        <v>0.46945340436407668</v>
      </c>
      <c r="AE261" s="60">
        <f t="shared" ca="1" si="128"/>
        <v>0.42511640822293756</v>
      </c>
      <c r="AF261" s="60">
        <f t="shared" ca="1" si="129"/>
        <v>0.43198315040028373</v>
      </c>
      <c r="AG261" s="60">
        <f t="shared" ca="1" si="130"/>
        <v>0.46876709845415521</v>
      </c>
      <c r="AH261" s="60">
        <f t="shared" ca="1" si="131"/>
        <v>0.28284819723709542</v>
      </c>
      <c r="AI261" s="60">
        <f t="shared" ca="1" si="132"/>
        <v>0.25218411852391337</v>
      </c>
      <c r="AJ261" s="60">
        <f t="shared" ca="1" si="133"/>
        <v>0.42647649176941738</v>
      </c>
      <c r="AK261" s="60">
        <f t="shared" ca="1" si="134"/>
        <v>0.25949646962141731</v>
      </c>
      <c r="AL261" s="60">
        <f t="shared" ca="1" si="135"/>
        <v>0.29058416590561242</v>
      </c>
      <c r="AM261" s="60">
        <f t="shared" ca="1" si="136"/>
        <v>0.28066274827130466</v>
      </c>
      <c r="AN261" s="60">
        <f t="shared" ca="1" si="137"/>
        <v>0.27333460431004458</v>
      </c>
      <c r="AO261" s="60">
        <f t="shared" ca="1" si="138"/>
        <v>0.55226677501987043</v>
      </c>
      <c r="AP261" s="60">
        <f t="shared" ca="1" si="139"/>
        <v>0.28235058268769514</v>
      </c>
      <c r="AQ261" s="60">
        <f t="shared" ca="1" si="140"/>
        <v>0.42405377131240912</v>
      </c>
      <c r="AR261" s="60">
        <f t="shared" ca="1" si="117"/>
        <v>0.44608117537777742</v>
      </c>
      <c r="AS261" s="60">
        <f t="shared" ca="1" si="118"/>
        <v>0.41475699631913032</v>
      </c>
      <c r="AT261" s="60">
        <f t="shared" ca="1" si="119"/>
        <v>0.4772357208215573</v>
      </c>
      <c r="AU261" s="60">
        <f t="shared" ca="1" si="120"/>
        <v>0.38027131666276937</v>
      </c>
      <c r="AV261" s="60">
        <f t="shared" ca="1" si="121"/>
        <v>0.1854835562924515</v>
      </c>
      <c r="AW261" s="60">
        <f t="shared" ca="1" si="122"/>
        <v>0.34615986550010625</v>
      </c>
      <c r="AX261" s="60">
        <f t="shared" ca="1" si="123"/>
        <v>0.53367669294676578</v>
      </c>
      <c r="AY261" s="60">
        <f t="shared" ca="1" si="124"/>
        <v>0.51816767669891484</v>
      </c>
      <c r="AZ261" s="60">
        <f t="shared" ca="1" si="125"/>
        <v>0.36732936472296329</v>
      </c>
      <c r="BA261" s="60"/>
      <c r="BB261" s="60"/>
      <c r="BC261" s="60"/>
      <c r="BD261" s="60"/>
      <c r="BE261" s="60"/>
      <c r="BF261" s="60"/>
      <c r="BG261" s="60"/>
      <c r="BH261" s="60"/>
      <c r="BI261" s="60"/>
      <c r="BJ261" s="60"/>
      <c r="BK261" s="60"/>
      <c r="BL261" s="60"/>
      <c r="BM261" s="60"/>
      <c r="BN261" s="60"/>
      <c r="BO261" s="60"/>
      <c r="BP261" s="60"/>
      <c r="BQ261" s="60"/>
      <c r="BR261" s="60"/>
      <c r="BS261" s="60"/>
      <c r="BT261" s="60"/>
      <c r="BU261" s="60"/>
      <c r="BV261" s="60"/>
      <c r="BW261" s="60"/>
      <c r="BX261" s="60"/>
    </row>
    <row r="262" spans="1:76">
      <c r="A262" s="1" t="str">
        <f t="shared" si="150"/>
        <v>602: Independence Day (a.k.a. ID4) (1996)</v>
      </c>
      <c r="B262" s="26">
        <f>IF(correlations!B295&lt;&gt;0,'Modified Weights'!B$3,0)</f>
        <v>0.55108883721563151</v>
      </c>
      <c r="C262" s="26">
        <f>IF(correlations!C295&lt;&gt;0,'Modified Weights'!C$3,0)</f>
        <v>0</v>
      </c>
      <c r="D262" s="26">
        <f>IF(correlations!D295&lt;&gt;0,'Modified Weights'!D$3,0)</f>
        <v>0.66716825348801723</v>
      </c>
      <c r="E262" s="26">
        <f>IF(correlations!E295&lt;&gt;0,'Modified Weights'!E$3,0)</f>
        <v>0.51761980439715483</v>
      </c>
      <c r="F262" s="26">
        <f>IF(correlations!F295&lt;&gt;0,'Modified Weights'!F$3,0)</f>
        <v>0.47668328054517961</v>
      </c>
      <c r="G262" s="26">
        <f>IF(correlations!G295&lt;&gt;0,'Modified Weights'!G$3,0)</f>
        <v>0.53906585139435703</v>
      </c>
      <c r="H262" s="26">
        <f>IF(correlations!H295&lt;&gt;0,'Modified Weights'!H$3,0)</f>
        <v>0.46291004988627577</v>
      </c>
      <c r="I262" s="26">
        <f>IF(correlations!I295&lt;&gt;0,'Modified Weights'!I$3,0)</f>
        <v>0</v>
      </c>
      <c r="J262" s="26">
        <f>IF(correlations!J295&lt;&gt;0,'Modified Weights'!J$3,0)</f>
        <v>0.47571090136593314</v>
      </c>
      <c r="K262" s="26">
        <f>IF(correlations!K295&lt;&gt;0,'Modified Weights'!K$3,0)</f>
        <v>0.31571202585390812</v>
      </c>
      <c r="L262" s="26">
        <f>IF(correlations!L295&lt;&gt;0,'Modified Weights'!L$3,0)</f>
        <v>0.31257295249758305</v>
      </c>
      <c r="M262" s="26">
        <f>IF(correlations!M295&lt;&gt;0,'Modified Weights'!M$3,0)</f>
        <v>0.40859237613621341</v>
      </c>
      <c r="N262" s="26">
        <f>IF(correlations!N295&lt;&gt;0,'Modified Weights'!N$3,0)</f>
        <v>0.32349910970108381</v>
      </c>
      <c r="O262" s="26">
        <f>IF(correlations!O295&lt;&gt;0,'Modified Weights'!O$3,0)</f>
        <v>0.66851595362183669</v>
      </c>
      <c r="P262" s="26">
        <f>IF(correlations!P295&lt;&gt;0,'Modified Weights'!P$3,0)</f>
        <v>0</v>
      </c>
      <c r="Q262" s="26">
        <f>IF(correlations!Q295&lt;&gt;0,'Modified Weights'!Q$3,0)</f>
        <v>0</v>
      </c>
      <c r="R262" s="26">
        <f>IF(correlations!R295&lt;&gt;0,'Modified Weights'!R$3,0)</f>
        <v>0.49300760515325925</v>
      </c>
      <c r="S262" s="26">
        <f>IF(correlations!S295&lt;&gt;0,'Modified Weights'!S$3,0)</f>
        <v>0.47668328054517961</v>
      </c>
      <c r="T262" s="26">
        <f>IF(correlations!T295&lt;&gt;0,'Modified Weights'!T$3,0)</f>
        <v>0.55108883721563151</v>
      </c>
      <c r="U262" s="26">
        <f>IF(correlations!U295&lt;&gt;0,'Modified Weights'!U$3,0)</f>
        <v>0.47236055541883315</v>
      </c>
      <c r="V262" s="26">
        <f>IF(correlations!V295&lt;&gt;0,'Modified Weights'!V$3,0)</f>
        <v>0.27092801416163931</v>
      </c>
      <c r="W262" s="26">
        <f>IF(correlations!W295&lt;&gt;0,'Modified Weights'!W$3,0)</f>
        <v>0.50324684492481753</v>
      </c>
      <c r="X262" s="26">
        <f>IF(correlations!X295&lt;&gt;0,'Modified Weights'!X$3,0)</f>
        <v>0.66851595362183669</v>
      </c>
      <c r="Y262" s="26">
        <f>IF(correlations!Y295&lt;&gt;0,'Modified Weights'!Y$3,0)</f>
        <v>0.66716825348801723</v>
      </c>
      <c r="Z262" s="26">
        <f>IF(correlations!Z295&lt;&gt;0,'Modified Weights'!Z$3,0)</f>
        <v>0.43552033876932245</v>
      </c>
      <c r="AA262" s="26"/>
      <c r="AB262" s="60">
        <f t="shared" ca="1" si="115"/>
        <v>0.50346380311919336</v>
      </c>
      <c r="AC262" s="60">
        <f t="shared" ca="1" si="126"/>
        <v>0.43423944904340028</v>
      </c>
      <c r="AD262" s="60">
        <f t="shared" ca="1" si="127"/>
        <v>0.46945340436407668</v>
      </c>
      <c r="AE262" s="60">
        <f t="shared" ca="1" si="128"/>
        <v>0.42511640822293756</v>
      </c>
      <c r="AF262" s="60">
        <f t="shared" ca="1" si="129"/>
        <v>0.43198315040028373</v>
      </c>
      <c r="AG262" s="60">
        <f t="shared" ca="1" si="130"/>
        <v>0.46876709845415521</v>
      </c>
      <c r="AH262" s="60">
        <f t="shared" ca="1" si="131"/>
        <v>0.28284819723709542</v>
      </c>
      <c r="AI262" s="60">
        <f t="shared" ca="1" si="132"/>
        <v>0.25218411852391337</v>
      </c>
      <c r="AJ262" s="60">
        <f t="shared" ca="1" si="133"/>
        <v>0.42647649176941738</v>
      </c>
      <c r="AK262" s="60">
        <f t="shared" ca="1" si="134"/>
        <v>0.25949646962141731</v>
      </c>
      <c r="AL262" s="60">
        <f t="shared" ca="1" si="135"/>
        <v>0.29058416590561242</v>
      </c>
      <c r="AM262" s="60">
        <f t="shared" ca="1" si="136"/>
        <v>0.28066274827130466</v>
      </c>
      <c r="AN262" s="60">
        <f t="shared" ca="1" si="137"/>
        <v>0.27333460431004458</v>
      </c>
      <c r="AO262" s="60">
        <f t="shared" ca="1" si="138"/>
        <v>0.55226677501987043</v>
      </c>
      <c r="AP262" s="60">
        <f t="shared" ca="1" si="139"/>
        <v>0.28235058268769514</v>
      </c>
      <c r="AQ262" s="60">
        <f t="shared" ca="1" si="140"/>
        <v>0.42405377131240912</v>
      </c>
      <c r="AR262" s="60">
        <f t="shared" ca="1" si="117"/>
        <v>0.44608117537777742</v>
      </c>
      <c r="AS262" s="60">
        <f t="shared" ca="1" si="118"/>
        <v>0.41475699631913032</v>
      </c>
      <c r="AT262" s="60">
        <f t="shared" ca="1" si="119"/>
        <v>0.4772357208215573</v>
      </c>
      <c r="AU262" s="60">
        <f t="shared" ca="1" si="120"/>
        <v>0.38027131666276937</v>
      </c>
      <c r="AV262" s="60">
        <f t="shared" ca="1" si="121"/>
        <v>0.1854835562924515</v>
      </c>
      <c r="AW262" s="60">
        <f t="shared" ca="1" si="122"/>
        <v>0.34615986550010625</v>
      </c>
      <c r="AX262" s="60">
        <f t="shared" ca="1" si="123"/>
        <v>0.53367669294676578</v>
      </c>
      <c r="AY262" s="60">
        <f t="shared" ca="1" si="124"/>
        <v>0.51816767669891484</v>
      </c>
      <c r="AZ262" s="60">
        <f t="shared" ca="1" si="125"/>
        <v>0.36732936472296329</v>
      </c>
      <c r="BA262" s="60"/>
      <c r="BB262" s="60"/>
      <c r="BC262" s="60"/>
      <c r="BD262" s="60"/>
      <c r="BE262" s="60"/>
      <c r="BF262" s="60"/>
      <c r="BG262" s="60"/>
      <c r="BH262" s="60"/>
      <c r="BI262" s="60"/>
      <c r="BJ262" s="60"/>
      <c r="BK262" s="60"/>
      <c r="BL262" s="60"/>
      <c r="BM262" s="60"/>
      <c r="BN262" s="60"/>
      <c r="BO262" s="60"/>
      <c r="BP262" s="60"/>
      <c r="BQ262" s="60"/>
      <c r="BR262" s="60"/>
      <c r="BS262" s="60"/>
      <c r="BT262" s="60"/>
      <c r="BU262" s="60"/>
      <c r="BV262" s="60"/>
      <c r="BW262" s="60"/>
      <c r="BX262" s="60"/>
    </row>
    <row r="263" spans="1:76">
      <c r="A263" s="21" t="s">
        <v>50</v>
      </c>
      <c r="B263" s="26">
        <f>IF(correlations!B296&lt;&gt;0,'Modified Weights'!B$4,0)</f>
        <v>0.51761980439715483</v>
      </c>
      <c r="C263" s="26">
        <f>IF(correlations!C296&lt;&gt;0,'Modified Weights'!C$4,0)</f>
        <v>0.48860698263640312</v>
      </c>
      <c r="D263" s="26">
        <f>IF(correlations!D296&lt;&gt;0,'Modified Weights'!D$4,0)</f>
        <v>0.47097212266638172</v>
      </c>
      <c r="E263" s="26">
        <f>IF(correlations!E296&lt;&gt;0,'Modified Weights'!E$4,0)</f>
        <v>0.47497369617752921</v>
      </c>
      <c r="F263" s="26">
        <f>IF(correlations!F296&lt;&gt;0,'Modified Weights'!F$4,0)</f>
        <v>0.46411014776485626</v>
      </c>
      <c r="G263" s="26">
        <f>IF(correlations!G296&lt;&gt;0,'Modified Weights'!G$4,0)</f>
        <v>0.48053660218278615</v>
      </c>
      <c r="H263" s="26">
        <f>IF(correlations!H296&lt;&gt;0,'Modified Weights'!H$4,0)</f>
        <v>0.40027450425381639</v>
      </c>
      <c r="I263" s="26">
        <f>IF(correlations!I296&lt;&gt;0,'Modified Weights'!I$4,0)</f>
        <v>0.31257295249758305</v>
      </c>
      <c r="J263" s="26">
        <f>IF(correlations!J296&lt;&gt;0,'Modified Weights'!J$4,0)</f>
        <v>0.47549485227568483</v>
      </c>
      <c r="K263" s="26">
        <f>IF(correlations!K296&lt;&gt;0,'Modified Weights'!K$4,0)</f>
        <v>0.26365446983714974</v>
      </c>
      <c r="L263" s="26">
        <f>IF(correlations!L296&lt;&gt;0,'Modified Weights'!L$4,0)</f>
        <v>0.28275572409412869</v>
      </c>
      <c r="M263" s="26">
        <f>IF(correlations!M296&lt;&gt;0,'Modified Weights'!M$4,0)</f>
        <v>0.28040224837668803</v>
      </c>
      <c r="N263" s="26">
        <f>IF(correlations!N296&lt;&gt;0,'Modified Weights'!N$4,0)</f>
        <v>0.31010409033155772</v>
      </c>
      <c r="O263" s="26">
        <f>IF(correlations!O296&lt;&gt;0,'Modified Weights'!O$4,0)</f>
        <v>0.56244873874488854</v>
      </c>
      <c r="P263" s="26">
        <f>IF(correlations!P296&lt;&gt;0,'Modified Weights'!P$4,0)</f>
        <v>0.30413903573293405</v>
      </c>
      <c r="Q263" s="26">
        <f>IF(correlations!Q296&lt;&gt;0,'Modified Weights'!Q$4,0)</f>
        <v>0.48860698263640312</v>
      </c>
      <c r="R263" s="26">
        <f>IF(correlations!R296&lt;&gt;0,'Modified Weights'!R$4,0)</f>
        <v>0.47097212266638172</v>
      </c>
      <c r="S263" s="26">
        <f>IF(correlations!S296&lt;&gt;0,'Modified Weights'!S$4,0)</f>
        <v>0.44902524381160436</v>
      </c>
      <c r="T263" s="26">
        <f>IF(correlations!T296&lt;&gt;0,'Modified Weights'!T$4,0)</f>
        <v>0.52599044278760332</v>
      </c>
      <c r="U263" s="26">
        <f>IF(correlations!U296&lt;&gt;0,'Modified Weights'!U$4,0)</f>
        <v>0.43899155441463594</v>
      </c>
      <c r="V263" s="26">
        <f>IF(correlations!V296&lt;&gt;0,'Modified Weights'!V$4,0)</f>
        <v>0.17808764796017454</v>
      </c>
      <c r="W263" s="26">
        <f>IF(correlations!W296&lt;&gt;0,'Modified Weights'!W$4,0)</f>
        <v>0.40859237613621341</v>
      </c>
      <c r="X263" s="26">
        <f>IF(correlations!X296&lt;&gt;0,'Modified Weights'!X$4,0)</f>
        <v>0.54219187817609293</v>
      </c>
      <c r="Y263" s="26">
        <f>IF(correlations!Y296&lt;&gt;0,'Modified Weights'!Y$4,0)</f>
        <v>0.54219187817609293</v>
      </c>
      <c r="Z263" s="26">
        <f>IF(correlations!Z296&lt;&gt;0,'Modified Weights'!Z$4,0)</f>
        <v>0.39006674934025765</v>
      </c>
      <c r="AA263" s="26"/>
      <c r="AB263" s="60">
        <f t="shared" ca="1" si="115"/>
        <v>0.50137256352600656</v>
      </c>
      <c r="AC263" s="60">
        <f t="shared" ca="1" si="126"/>
        <v>0.45988130698369795</v>
      </c>
      <c r="AD263" s="60">
        <f t="shared" ca="1" si="127"/>
        <v>0.46945340436407668</v>
      </c>
      <c r="AE263" s="60">
        <f t="shared" ca="1" si="128"/>
        <v>0.39958382363085249</v>
      </c>
      <c r="AF263" s="60">
        <f t="shared" ca="1" si="129"/>
        <v>0.43198315040028373</v>
      </c>
      <c r="AG263" s="60">
        <f t="shared" ca="1" si="130"/>
        <v>0.45490096454076923</v>
      </c>
      <c r="AH263" s="60">
        <f t="shared" ca="1" si="131"/>
        <v>0.30633345864043959</v>
      </c>
      <c r="AI263" s="60">
        <f t="shared" ca="1" si="132"/>
        <v>0.28083006524816317</v>
      </c>
      <c r="AJ263" s="60">
        <f t="shared" ca="1" si="133"/>
        <v>0.41319245250557524</v>
      </c>
      <c r="AK263" s="60">
        <f t="shared" ca="1" si="134"/>
        <v>0.27269021284635575</v>
      </c>
      <c r="AL263" s="60">
        <f t="shared" ca="1" si="135"/>
        <v>0.2771083988061146</v>
      </c>
      <c r="AM263" s="60">
        <f t="shared" ca="1" si="136"/>
        <v>0.28061064829238136</v>
      </c>
      <c r="AN263" s="60">
        <f t="shared" ca="1" si="137"/>
        <v>0.27333460431004458</v>
      </c>
      <c r="AO263" s="60">
        <f t="shared" ca="1" si="138"/>
        <v>0.55430316776487421</v>
      </c>
      <c r="AP263" s="60">
        <f t="shared" ca="1" si="139"/>
        <v>0.31166321934804631</v>
      </c>
      <c r="AQ263" s="60">
        <f t="shared" ca="1" si="140"/>
        <v>0.45280302829968966</v>
      </c>
      <c r="AR263" s="60">
        <f t="shared" ca="1" si="117"/>
        <v>0.43859074757719341</v>
      </c>
      <c r="AS263" s="60">
        <f t="shared" ca="1" si="118"/>
        <v>0.41625288237697539</v>
      </c>
      <c r="AT263" s="60">
        <f t="shared" ca="1" si="119"/>
        <v>0.46319728204800648</v>
      </c>
      <c r="AU263" s="60">
        <f t="shared" ca="1" si="120"/>
        <v>0.38027131666276937</v>
      </c>
      <c r="AV263" s="60">
        <f t="shared" ca="1" si="121"/>
        <v>0.17758906548550035</v>
      </c>
      <c r="AW263" s="60">
        <f t="shared" ca="1" si="122"/>
        <v>0.35377182541165575</v>
      </c>
      <c r="AX263" s="60">
        <f t="shared" ca="1" si="123"/>
        <v>0.51799611093049447</v>
      </c>
      <c r="AY263" s="60">
        <f t="shared" ca="1" si="124"/>
        <v>0.51381109273833414</v>
      </c>
      <c r="AZ263" s="60">
        <f t="shared" ca="1" si="125"/>
        <v>0.37187684164642215</v>
      </c>
      <c r="BA263" s="60"/>
      <c r="BB263" s="60"/>
      <c r="BC263" s="60"/>
      <c r="BD263" s="60"/>
      <c r="BE263" s="60"/>
      <c r="BF263" s="60"/>
      <c r="BG263" s="60"/>
      <c r="BH263" s="60"/>
      <c r="BI263" s="60"/>
      <c r="BJ263" s="60"/>
      <c r="BK263" s="60"/>
      <c r="BL263" s="60"/>
      <c r="BM263" s="60"/>
      <c r="BN263" s="60"/>
      <c r="BO263" s="60"/>
      <c r="BP263" s="60"/>
      <c r="BQ263" s="60"/>
      <c r="BR263" s="60"/>
      <c r="BS263" s="60"/>
      <c r="BT263" s="60"/>
      <c r="BU263" s="60"/>
      <c r="BV263" s="60"/>
      <c r="BW263" s="60"/>
      <c r="BX263" s="60"/>
    </row>
    <row r="264" spans="1:76">
      <c r="A264" s="1" t="str">
        <f t="shared" ref="A264:A267" si="151">A263</f>
        <v>603: The Matrix (1999)</v>
      </c>
      <c r="B264" s="26">
        <f>IF(correlations!B297&lt;&gt;0,'Modified Weights'!B$5,0)</f>
        <v>0.49300760515325925</v>
      </c>
      <c r="C264" s="26">
        <f>IF(correlations!C297&lt;&gt;0,'Modified Weights'!C$5,0)</f>
        <v>0.42223642660835542</v>
      </c>
      <c r="D264" s="26">
        <f>IF(correlations!D297&lt;&gt;0,'Modified Weights'!D$5,0)</f>
        <v>0.46833329437099369</v>
      </c>
      <c r="E264" s="26">
        <f>IF(correlations!E297&lt;&gt;0,'Modified Weights'!E$5,0)</f>
        <v>0.46291004988627577</v>
      </c>
      <c r="F264" s="26">
        <f>IF(correlations!F297&lt;&gt;0,'Modified Weights'!F$5,0)</f>
        <v>0.43899155441463594</v>
      </c>
      <c r="G264" s="26">
        <f>IF(correlations!G297&lt;&gt;0,'Modified Weights'!G$5,0)</f>
        <v>0.46833329437099369</v>
      </c>
      <c r="H264" s="26">
        <f>IF(correlations!H297&lt;&gt;0,'Modified Weights'!H$5,0)</f>
        <v>0.24769327229404767</v>
      </c>
      <c r="I264" s="26">
        <f>IF(correlations!I297&lt;&gt;0,'Modified Weights'!I$5,0)</f>
        <v>0.26424949075041737</v>
      </c>
      <c r="J264" s="26">
        <f>IF(correlations!J297&lt;&gt;0,'Modified Weights'!J$5,0)</f>
        <v>0.38713264586848378</v>
      </c>
      <c r="K264" s="26">
        <f>IF(correlations!K297&lt;&gt;0,'Modified Weights'!K$5,0)</f>
        <v>0.25886569181649749</v>
      </c>
      <c r="L264" s="26">
        <f>IF(correlations!L297&lt;&gt;0,'Modified Weights'!L$5,0)</f>
        <v>0.27833468677407003</v>
      </c>
      <c r="M264" s="26">
        <f>IF(correlations!M297&lt;&gt;0,'Modified Weights'!M$5,0)</f>
        <v>0.26442478716072465</v>
      </c>
      <c r="N264" s="26">
        <f>IF(correlations!N297&lt;&gt;0,'Modified Weights'!N$5,0)</f>
        <v>0.290591240789001</v>
      </c>
      <c r="O264" s="26">
        <f>IF(correlations!O297&lt;&gt;0,'Modified Weights'!O$5,0)</f>
        <v>0.53906585139435703</v>
      </c>
      <c r="P264" s="26">
        <f>IF(correlations!P297&lt;&gt;0,'Modified Weights'!P$5,0)</f>
        <v>0.29682614716644024</v>
      </c>
      <c r="Q264" s="26">
        <f>IF(correlations!Q297&lt;&gt;0,'Modified Weights'!Q$5,0)</f>
        <v>0.47571090136593314</v>
      </c>
      <c r="R264" s="26">
        <f>IF(correlations!R297&lt;&gt;0,'Modified Weights'!R$5,0)</f>
        <v>0.45527378286540937</v>
      </c>
      <c r="S264" s="26">
        <f>IF(correlations!S297&lt;&gt;0,'Modified Weights'!S$5,0)</f>
        <v>0.42223642660835542</v>
      </c>
      <c r="T264" s="26">
        <f>IF(correlations!T297&lt;&gt;0,'Modified Weights'!T$5,0)</f>
        <v>0.42805472768971564</v>
      </c>
      <c r="U264" s="26">
        <f>IF(correlations!U297&lt;&gt;0,'Modified Weights'!U$5,0)</f>
        <v>0.40380887559327872</v>
      </c>
      <c r="V264" s="26">
        <f>IF(correlations!V297&lt;&gt;0,'Modified Weights'!V$5,0)</f>
        <v>0.14924669844661778</v>
      </c>
      <c r="W264" s="26">
        <f>IF(correlations!W297&lt;&gt;0,'Modified Weights'!W$5,0)</f>
        <v>0</v>
      </c>
      <c r="X264" s="26">
        <f>IF(correlations!X297&lt;&gt;0,'Modified Weights'!X$5,0)</f>
        <v>0.47497369617752921</v>
      </c>
      <c r="Y264" s="26">
        <f>IF(correlations!Y297&lt;&gt;0,'Modified Weights'!Y$5,0)</f>
        <v>0.47236055541883315</v>
      </c>
      <c r="Z264" s="26">
        <f>IF(correlations!Z297&lt;&gt;0,'Modified Weights'!Z$5,0)</f>
        <v>0.37985626502293046</v>
      </c>
      <c r="AA264" s="26"/>
      <c r="AB264" s="60">
        <f t="shared" ca="1" si="115"/>
        <v>0.50137256352600656</v>
      </c>
      <c r="AC264" s="60">
        <f t="shared" ca="1" si="126"/>
        <v>0.45988130698369795</v>
      </c>
      <c r="AD264" s="60">
        <f t="shared" ca="1" si="127"/>
        <v>0.46945340436407668</v>
      </c>
      <c r="AE264" s="60">
        <f t="shared" ca="1" si="128"/>
        <v>0.39958382363085249</v>
      </c>
      <c r="AF264" s="60">
        <f t="shared" ca="1" si="129"/>
        <v>0.43198315040028373</v>
      </c>
      <c r="AG264" s="60">
        <f t="shared" ca="1" si="130"/>
        <v>0.45490096454076923</v>
      </c>
      <c r="AH264" s="60">
        <f t="shared" ca="1" si="131"/>
        <v>0.30633345864043959</v>
      </c>
      <c r="AI264" s="60">
        <f t="shared" ca="1" si="132"/>
        <v>0.28083006524816317</v>
      </c>
      <c r="AJ264" s="60">
        <f t="shared" ca="1" si="133"/>
        <v>0.41319245250557524</v>
      </c>
      <c r="AK264" s="60">
        <f t="shared" ca="1" si="134"/>
        <v>0.27269021284635575</v>
      </c>
      <c r="AL264" s="60">
        <f t="shared" ca="1" si="135"/>
        <v>0.2771083988061146</v>
      </c>
      <c r="AM264" s="60">
        <f t="shared" ca="1" si="136"/>
        <v>0.28061064829238136</v>
      </c>
      <c r="AN264" s="60">
        <f t="shared" ca="1" si="137"/>
        <v>0.27333460431004458</v>
      </c>
      <c r="AO264" s="60">
        <f t="shared" ca="1" si="138"/>
        <v>0.55430316776487421</v>
      </c>
      <c r="AP264" s="60">
        <f t="shared" ca="1" si="139"/>
        <v>0.31166321934804631</v>
      </c>
      <c r="AQ264" s="60">
        <f t="shared" ca="1" si="140"/>
        <v>0.45280302829968966</v>
      </c>
      <c r="AR264" s="60">
        <f t="shared" ca="1" si="117"/>
        <v>0.43859074757719341</v>
      </c>
      <c r="AS264" s="60">
        <f t="shared" ca="1" si="118"/>
        <v>0.41625288237697539</v>
      </c>
      <c r="AT264" s="60">
        <f t="shared" ca="1" si="119"/>
        <v>0.46319728204800648</v>
      </c>
      <c r="AU264" s="60">
        <f t="shared" ca="1" si="120"/>
        <v>0.38027131666276937</v>
      </c>
      <c r="AV264" s="60">
        <f t="shared" ca="1" si="121"/>
        <v>0.17758906548550035</v>
      </c>
      <c r="AW264" s="60">
        <f t="shared" ca="1" si="122"/>
        <v>0.35377182541165575</v>
      </c>
      <c r="AX264" s="60">
        <f t="shared" ca="1" si="123"/>
        <v>0.51799611093049447</v>
      </c>
      <c r="AY264" s="60">
        <f t="shared" ca="1" si="124"/>
        <v>0.51381109273833414</v>
      </c>
      <c r="AZ264" s="60">
        <f t="shared" ca="1" si="125"/>
        <v>0.37187684164642215</v>
      </c>
      <c r="BA264" s="60"/>
      <c r="BB264" s="60"/>
      <c r="BC264" s="60"/>
      <c r="BD264" s="60"/>
      <c r="BE264" s="60"/>
      <c r="BF264" s="60"/>
      <c r="BG264" s="60"/>
      <c r="BH264" s="60"/>
      <c r="BI264" s="60"/>
      <c r="BJ264" s="60"/>
      <c r="BK264" s="60"/>
      <c r="BL264" s="60"/>
      <c r="BM264" s="60"/>
      <c r="BN264" s="60"/>
      <c r="BO264" s="60"/>
      <c r="BP264" s="60"/>
      <c r="BQ264" s="60"/>
      <c r="BR264" s="60"/>
      <c r="BS264" s="60"/>
      <c r="BT264" s="60"/>
      <c r="BU264" s="60"/>
      <c r="BV264" s="60"/>
      <c r="BW264" s="60"/>
      <c r="BX264" s="60"/>
    </row>
    <row r="265" spans="1:76">
      <c r="A265" s="1" t="str">
        <f t="shared" si="151"/>
        <v>603: The Matrix (1999)</v>
      </c>
      <c r="B265" s="26">
        <f>IF(correlations!B298&lt;&gt;0,'Modified Weights'!B$6,0)</f>
        <v>0.48053660218278615</v>
      </c>
      <c r="C265" s="26">
        <f>IF(correlations!C298&lt;&gt;0,'Modified Weights'!C$6,0)</f>
        <v>0.41443820151070604</v>
      </c>
      <c r="D265" s="26">
        <f>IF(correlations!D298&lt;&gt;0,'Modified Weights'!D$6,0)</f>
        <v>0.37322578372742299</v>
      </c>
      <c r="E265" s="26">
        <f>IF(correlations!E298&lt;&gt;0,'Modified Weights'!E$6,0)</f>
        <v>0.28275572409412869</v>
      </c>
      <c r="F265" s="26">
        <f>IF(correlations!F298&lt;&gt;0,'Modified Weights'!F$6,0)</f>
        <v>0.40027450425381639</v>
      </c>
      <c r="G265" s="26">
        <f>IF(correlations!G298&lt;&gt;0,'Modified Weights'!G$6,0)</f>
        <v>0.39943642888722536</v>
      </c>
      <c r="H265" s="26">
        <f>IF(correlations!H298&lt;&gt;0,'Modified Weights'!H$6,0)</f>
        <v>0.2271298649307886</v>
      </c>
      <c r="I265" s="26">
        <f>IF(correlations!I298&lt;&gt;0,'Modified Weights'!I$6,0)</f>
        <v>0.22921932957789437</v>
      </c>
      <c r="J265" s="26">
        <f>IF(correlations!J298&lt;&gt;0,'Modified Weights'!J$6,0)</f>
        <v>0.36756756756756787</v>
      </c>
      <c r="K265" s="26">
        <f>IF(correlations!K298&lt;&gt;0,'Modified Weights'!K$6,0)</f>
        <v>0.25252866387786765</v>
      </c>
      <c r="L265" s="26">
        <f>IF(correlations!L298&lt;&gt;0,'Modified Weights'!L$6,0)</f>
        <v>0.2685953793136418</v>
      </c>
      <c r="M265" s="26">
        <f>IF(correlations!M298&lt;&gt;0,'Modified Weights'!M$6,0)</f>
        <v>0.25252866387786765</v>
      </c>
      <c r="N265" s="26">
        <f>IF(correlations!N298&lt;&gt;0,'Modified Weights'!N$6,0)</f>
        <v>0.26126836282372301</v>
      </c>
      <c r="O265" s="26">
        <f>IF(correlations!O298&lt;&gt;0,'Modified Weights'!O$6,0)</f>
        <v>0.52599044278760332</v>
      </c>
      <c r="P265" s="26">
        <f>IF(correlations!P298&lt;&gt;0,'Modified Weights'!P$6,0)</f>
        <v>0.28039233696684568</v>
      </c>
      <c r="Q265" s="26">
        <f>IF(correlations!Q298&lt;&gt;0,'Modified Weights'!Q$6,0)</f>
        <v>0.42322462884387124</v>
      </c>
      <c r="R265" s="26">
        <f>IF(correlations!R298&lt;&gt;0,'Modified Weights'!R$6,0)</f>
        <v>0.39943642888722536</v>
      </c>
      <c r="S265" s="26">
        <f>IF(correlations!S298&lt;&gt;0,'Modified Weights'!S$6,0)</f>
        <v>0.37267558897264119</v>
      </c>
      <c r="T265" s="26">
        <f>IF(correlations!T298&lt;&gt;0,'Modified Weights'!T$6,0)</f>
        <v>0.40704352695380308</v>
      </c>
      <c r="U265" s="26">
        <f>IF(correlations!U298&lt;&gt;0,'Modified Weights'!U$6,0)</f>
        <v>0.30580326092025339</v>
      </c>
      <c r="V265" s="26">
        <f>IF(correlations!V298&lt;&gt;0,'Modified Weights'!V$6,0)</f>
        <v>0.14601110225769576</v>
      </c>
      <c r="W265" s="26">
        <f>IF(correlations!W298&lt;&gt;0,'Modified Weights'!W$6,0)</f>
        <v>0.26252037536330569</v>
      </c>
      <c r="X265" s="26">
        <f>IF(correlations!X298&lt;&gt;0,'Modified Weights'!X$6,0)</f>
        <v>0.45527378286540937</v>
      </c>
      <c r="Y265" s="26">
        <f>IF(correlations!Y298&lt;&gt;0,'Modified Weights'!Y$6,0)</f>
        <v>0.46411014776485626</v>
      </c>
      <c r="Z265" s="26">
        <f>IF(correlations!Z298&lt;&gt;0,'Modified Weights'!Z$6,0)</f>
        <v>0.37426379831369133</v>
      </c>
      <c r="AA265" s="26"/>
      <c r="AB265" s="60">
        <f t="shared" ca="1" si="115"/>
        <v>0.50137256352600656</v>
      </c>
      <c r="AC265" s="60">
        <f t="shared" ca="1" si="126"/>
        <v>0.45988130698369795</v>
      </c>
      <c r="AD265" s="60">
        <f t="shared" ca="1" si="127"/>
        <v>0.46945340436407668</v>
      </c>
      <c r="AE265" s="60">
        <f t="shared" ca="1" si="128"/>
        <v>0.39958382363085249</v>
      </c>
      <c r="AF265" s="60">
        <f t="shared" ca="1" si="129"/>
        <v>0.43198315040028373</v>
      </c>
      <c r="AG265" s="60">
        <f t="shared" ca="1" si="130"/>
        <v>0.45490096454076923</v>
      </c>
      <c r="AH265" s="60">
        <f t="shared" ca="1" si="131"/>
        <v>0.30633345864043959</v>
      </c>
      <c r="AI265" s="60">
        <f t="shared" ca="1" si="132"/>
        <v>0.28083006524816317</v>
      </c>
      <c r="AJ265" s="60">
        <f t="shared" ca="1" si="133"/>
        <v>0.41319245250557524</v>
      </c>
      <c r="AK265" s="60">
        <f t="shared" ca="1" si="134"/>
        <v>0.27269021284635575</v>
      </c>
      <c r="AL265" s="60">
        <f t="shared" ca="1" si="135"/>
        <v>0.2771083988061146</v>
      </c>
      <c r="AM265" s="60">
        <f t="shared" ca="1" si="136"/>
        <v>0.28061064829238136</v>
      </c>
      <c r="AN265" s="60">
        <f t="shared" ca="1" si="137"/>
        <v>0.27333460431004458</v>
      </c>
      <c r="AO265" s="60">
        <f t="shared" ca="1" si="138"/>
        <v>0.55430316776487421</v>
      </c>
      <c r="AP265" s="60">
        <f t="shared" ca="1" si="139"/>
        <v>0.31166321934804631</v>
      </c>
      <c r="AQ265" s="60">
        <f t="shared" ca="1" si="140"/>
        <v>0.45280302829968966</v>
      </c>
      <c r="AR265" s="60">
        <f t="shared" ca="1" si="117"/>
        <v>0.43859074757719341</v>
      </c>
      <c r="AS265" s="60">
        <f t="shared" ca="1" si="118"/>
        <v>0.41625288237697539</v>
      </c>
      <c r="AT265" s="60">
        <f t="shared" ca="1" si="119"/>
        <v>0.46319728204800648</v>
      </c>
      <c r="AU265" s="60">
        <f t="shared" ca="1" si="120"/>
        <v>0.38027131666276937</v>
      </c>
      <c r="AV265" s="60">
        <f t="shared" ca="1" si="121"/>
        <v>0.17758906548550035</v>
      </c>
      <c r="AW265" s="60">
        <f t="shared" ca="1" si="122"/>
        <v>0.35377182541165575</v>
      </c>
      <c r="AX265" s="60">
        <f t="shared" ca="1" si="123"/>
        <v>0.51799611093049447</v>
      </c>
      <c r="AY265" s="60">
        <f t="shared" ca="1" si="124"/>
        <v>0.51381109273833414</v>
      </c>
      <c r="AZ265" s="60">
        <f t="shared" ca="1" si="125"/>
        <v>0.37187684164642215</v>
      </c>
      <c r="BA265" s="60"/>
      <c r="BB265" s="60"/>
      <c r="BC265" s="60"/>
      <c r="BD265" s="60"/>
      <c r="BE265" s="60"/>
      <c r="BF265" s="60"/>
      <c r="BG265" s="60"/>
      <c r="BH265" s="60"/>
      <c r="BI265" s="60"/>
      <c r="BJ265" s="60"/>
      <c r="BK265" s="60"/>
      <c r="BL265" s="60"/>
      <c r="BM265" s="60"/>
      <c r="BN265" s="60"/>
      <c r="BO265" s="60"/>
      <c r="BP265" s="60"/>
      <c r="BQ265" s="60"/>
      <c r="BR265" s="60"/>
      <c r="BS265" s="60"/>
      <c r="BT265" s="60"/>
      <c r="BU265" s="60"/>
      <c r="BV265" s="60"/>
      <c r="BW265" s="60"/>
      <c r="BX265" s="60"/>
    </row>
    <row r="266" spans="1:76">
      <c r="A266" s="1" t="str">
        <f t="shared" si="151"/>
        <v>603: The Matrix (1999)</v>
      </c>
      <c r="B266" s="26">
        <f>IF(correlations!B299&lt;&gt;0,'Modified Weights'!B$7,0)</f>
        <v>0.46460996868120108</v>
      </c>
      <c r="C266" s="26">
        <f>IF(correlations!C299&lt;&gt;0,'Modified Weights'!C$7,0)</f>
        <v>0.41167618541813644</v>
      </c>
      <c r="D266" s="26">
        <f>IF(correlations!D299&lt;&gt;0,'Modified Weights'!D$7,0)</f>
        <v>0.36756756756756787</v>
      </c>
      <c r="E266" s="26">
        <f>IF(correlations!E299&lt;&gt;0,'Modified Weights'!E$7,0)</f>
        <v>0.25965984359917371</v>
      </c>
      <c r="F266" s="26">
        <f>IF(correlations!F299&lt;&gt;0,'Modified Weights'!F$7,0)</f>
        <v>0.37985626502293046</v>
      </c>
      <c r="G266" s="26">
        <f>IF(correlations!G299&lt;&gt;0,'Modified Weights'!G$7,0)</f>
        <v>0.38713264586848378</v>
      </c>
      <c r="H266" s="26">
        <f>IF(correlations!H299&lt;&gt;0,'Modified Weights'!H$7,0)</f>
        <v>0.19365960183726966</v>
      </c>
      <c r="I266" s="26">
        <f>IF(correlations!I299&lt;&gt;0,'Modified Weights'!I$7,0)</f>
        <v>0.21476007349626267</v>
      </c>
      <c r="J266" s="26">
        <f>IF(correlations!J299&lt;&gt;0,'Modified Weights'!J$7,0)</f>
        <v>0.36005629545020651</v>
      </c>
      <c r="K266" s="26">
        <f>IF(correlations!K299&lt;&gt;0,'Modified Weights'!K$7,0)</f>
        <v>0</v>
      </c>
      <c r="L266" s="26">
        <f>IF(correlations!L299&lt;&gt;0,'Modified Weights'!L$7,0)</f>
        <v>0.24328325135114928</v>
      </c>
      <c r="M266" s="26">
        <f>IF(correlations!M299&lt;&gt;0,'Modified Weights'!M$7,0)</f>
        <v>0.19710516591041297</v>
      </c>
      <c r="N266" s="26">
        <f>IF(correlations!N299&lt;&gt;0,'Modified Weights'!N$7,0)</f>
        <v>0.18121021790485745</v>
      </c>
      <c r="O266" s="26">
        <f>IF(correlations!O299&lt;&gt;0,'Modified Weights'!O$7,0)</f>
        <v>0.47549485227568483</v>
      </c>
      <c r="P266" s="26">
        <f>IF(correlations!P299&lt;&gt;0,'Modified Weights'!P$7,0)</f>
        <v>0.26252037536330569</v>
      </c>
      <c r="Q266" s="26">
        <f>IF(correlations!Q299&lt;&gt;0,'Modified Weights'!Q$7,0)</f>
        <v>0.37322578372742299</v>
      </c>
      <c r="R266" s="26">
        <f>IF(correlations!R299&lt;&gt;0,'Modified Weights'!R$7,0)</f>
        <v>0.37426379831369133</v>
      </c>
      <c r="S266" s="26">
        <f>IF(correlations!S299&lt;&gt;0,'Modified Weights'!S$7,0)</f>
        <v>0.36064387194709613</v>
      </c>
      <c r="T266" s="26">
        <f>IF(correlations!T299&lt;&gt;0,'Modified Weights'!T$7,0)</f>
        <v>0.40380887559327872</v>
      </c>
      <c r="U266" s="26">
        <f>IF(correlations!U299&lt;&gt;0,'Modified Weights'!U$7,0)</f>
        <v>0.28039233696684568</v>
      </c>
      <c r="V266" s="26">
        <f>IF(correlations!V299&lt;&gt;0,'Modified Weights'!V$7,0)</f>
        <v>0.14367186460137429</v>
      </c>
      <c r="W266" s="26">
        <f>IF(correlations!W299&lt;&gt;0,'Modified Weights'!W$7,0)</f>
        <v>0.24072770522228643</v>
      </c>
      <c r="X266" s="26">
        <f>IF(correlations!X299&lt;&gt;0,'Modified Weights'!X$7,0)</f>
        <v>0.44902524381160436</v>
      </c>
      <c r="Y266" s="26">
        <f>IF(correlations!Y299&lt;&gt;0,'Modified Weights'!Y$7,0)</f>
        <v>0.42322462884387124</v>
      </c>
      <c r="Z266" s="26">
        <f>IF(correlations!Z299&lt;&gt;0,'Modified Weights'!Z$7,0)</f>
        <v>0.27967705678590876</v>
      </c>
      <c r="AA266" s="26"/>
      <c r="AB266" s="60">
        <f t="shared" ca="1" si="115"/>
        <v>0.50137256352600656</v>
      </c>
      <c r="AC266" s="60">
        <f t="shared" ca="1" si="126"/>
        <v>0.45988130698369795</v>
      </c>
      <c r="AD266" s="60">
        <f t="shared" ca="1" si="127"/>
        <v>0.46945340436407668</v>
      </c>
      <c r="AE266" s="60">
        <f t="shared" ca="1" si="128"/>
        <v>0.39958382363085249</v>
      </c>
      <c r="AF266" s="60">
        <f t="shared" ca="1" si="129"/>
        <v>0.43198315040028373</v>
      </c>
      <c r="AG266" s="60">
        <f t="shared" ca="1" si="130"/>
        <v>0.45490096454076923</v>
      </c>
      <c r="AH266" s="60">
        <f t="shared" ca="1" si="131"/>
        <v>0.30633345864043959</v>
      </c>
      <c r="AI266" s="60">
        <f t="shared" ca="1" si="132"/>
        <v>0.28083006524816317</v>
      </c>
      <c r="AJ266" s="60">
        <f t="shared" ca="1" si="133"/>
        <v>0.41319245250557524</v>
      </c>
      <c r="AK266" s="60">
        <f t="shared" ca="1" si="134"/>
        <v>0.27269021284635575</v>
      </c>
      <c r="AL266" s="60">
        <f t="shared" ca="1" si="135"/>
        <v>0.2771083988061146</v>
      </c>
      <c r="AM266" s="60">
        <f t="shared" ca="1" si="136"/>
        <v>0.28061064829238136</v>
      </c>
      <c r="AN266" s="60">
        <f t="shared" ca="1" si="137"/>
        <v>0.27333460431004458</v>
      </c>
      <c r="AO266" s="60">
        <f t="shared" ca="1" si="138"/>
        <v>0.55430316776487421</v>
      </c>
      <c r="AP266" s="60">
        <f t="shared" ca="1" si="139"/>
        <v>0.31166321934804631</v>
      </c>
      <c r="AQ266" s="60">
        <f t="shared" ca="1" si="140"/>
        <v>0.45280302829968966</v>
      </c>
      <c r="AR266" s="60">
        <f t="shared" ca="1" si="117"/>
        <v>0.43859074757719341</v>
      </c>
      <c r="AS266" s="60">
        <f t="shared" ca="1" si="118"/>
        <v>0.41625288237697539</v>
      </c>
      <c r="AT266" s="60">
        <f t="shared" ca="1" si="119"/>
        <v>0.46319728204800648</v>
      </c>
      <c r="AU266" s="60">
        <f t="shared" ca="1" si="120"/>
        <v>0.38027131666276937</v>
      </c>
      <c r="AV266" s="60">
        <f t="shared" ca="1" si="121"/>
        <v>0.17758906548550035</v>
      </c>
      <c r="AW266" s="60">
        <f t="shared" ca="1" si="122"/>
        <v>0.35377182541165575</v>
      </c>
      <c r="AX266" s="60">
        <f t="shared" ca="1" si="123"/>
        <v>0.51799611093049447</v>
      </c>
      <c r="AY266" s="60">
        <f t="shared" ca="1" si="124"/>
        <v>0.51381109273833414</v>
      </c>
      <c r="AZ266" s="60">
        <f t="shared" ca="1" si="125"/>
        <v>0.37187684164642215</v>
      </c>
      <c r="BA266" s="60"/>
      <c r="BB266" s="60"/>
      <c r="BC266" s="60"/>
      <c r="BD266" s="60"/>
      <c r="BE266" s="60"/>
      <c r="BF266" s="60"/>
      <c r="BG266" s="60"/>
      <c r="BH266" s="60"/>
      <c r="BI266" s="60"/>
      <c r="BJ266" s="60"/>
      <c r="BK266" s="60"/>
      <c r="BL266" s="60"/>
      <c r="BM266" s="60"/>
      <c r="BN266" s="60"/>
      <c r="BO266" s="60"/>
      <c r="BP266" s="60"/>
      <c r="BQ266" s="60"/>
      <c r="BR266" s="60"/>
      <c r="BS266" s="60"/>
      <c r="BT266" s="60"/>
      <c r="BU266" s="60"/>
      <c r="BV266" s="60"/>
      <c r="BW266" s="60"/>
      <c r="BX266" s="60"/>
    </row>
    <row r="267" spans="1:76">
      <c r="A267" s="1" t="str">
        <f t="shared" si="151"/>
        <v>603: The Matrix (1999)</v>
      </c>
      <c r="B267" s="26">
        <f>IF(correlations!B300&lt;&gt;0,'Modified Weights'!B$3,0)</f>
        <v>0.55108883721563151</v>
      </c>
      <c r="C267" s="26">
        <f>IF(correlations!C300&lt;&gt;0,'Modified Weights'!C$3,0)</f>
        <v>0.56244873874488854</v>
      </c>
      <c r="D267" s="26">
        <f>IF(correlations!D300&lt;&gt;0,'Modified Weights'!D$3,0)</f>
        <v>0.66716825348801723</v>
      </c>
      <c r="E267" s="26">
        <f>IF(correlations!E300&lt;&gt;0,'Modified Weights'!E$3,0)</f>
        <v>0.51761980439715483</v>
      </c>
      <c r="F267" s="26">
        <f>IF(correlations!F300&lt;&gt;0,'Modified Weights'!F$3,0)</f>
        <v>0.47668328054517961</v>
      </c>
      <c r="G267" s="26">
        <f>IF(correlations!G300&lt;&gt;0,'Modified Weights'!G$3,0)</f>
        <v>0.53906585139435703</v>
      </c>
      <c r="H267" s="26">
        <f>IF(correlations!H300&lt;&gt;0,'Modified Weights'!H$3,0)</f>
        <v>0.46291004988627577</v>
      </c>
      <c r="I267" s="26">
        <f>IF(correlations!I300&lt;&gt;0,'Modified Weights'!I$3,0)</f>
        <v>0.38334847991865839</v>
      </c>
      <c r="J267" s="26">
        <f>IF(correlations!J300&lt;&gt;0,'Modified Weights'!J$3,0)</f>
        <v>0.47571090136593314</v>
      </c>
      <c r="K267" s="26">
        <f>IF(correlations!K300&lt;&gt;0,'Modified Weights'!K$3,0)</f>
        <v>0.31571202585390812</v>
      </c>
      <c r="L267" s="26">
        <f>IF(correlations!L300&lt;&gt;0,'Modified Weights'!L$3,0)</f>
        <v>0.31257295249758305</v>
      </c>
      <c r="M267" s="26">
        <f>IF(correlations!M300&lt;&gt;0,'Modified Weights'!M$3,0)</f>
        <v>0.40859237613621341</v>
      </c>
      <c r="N267" s="26">
        <f>IF(correlations!N300&lt;&gt;0,'Modified Weights'!N$3,0)</f>
        <v>0.32349910970108381</v>
      </c>
      <c r="O267" s="26">
        <f>IF(correlations!O300&lt;&gt;0,'Modified Weights'!O$3,0)</f>
        <v>0.66851595362183669</v>
      </c>
      <c r="P267" s="26">
        <f>IF(correlations!P300&lt;&gt;0,'Modified Weights'!P$3,0)</f>
        <v>0.41443820151070604</v>
      </c>
      <c r="Q267" s="26">
        <f>IF(correlations!Q300&lt;&gt;0,'Modified Weights'!Q$3,0)</f>
        <v>0.50324684492481753</v>
      </c>
      <c r="R267" s="26">
        <f>IF(correlations!R300&lt;&gt;0,'Modified Weights'!R$3,0)</f>
        <v>0.49300760515325925</v>
      </c>
      <c r="S267" s="26">
        <f>IF(correlations!S300&lt;&gt;0,'Modified Weights'!S$3,0)</f>
        <v>0.47668328054517961</v>
      </c>
      <c r="T267" s="26">
        <f>IF(correlations!T300&lt;&gt;0,'Modified Weights'!T$3,0)</f>
        <v>0.55108883721563151</v>
      </c>
      <c r="U267" s="26">
        <f>IF(correlations!U300&lt;&gt;0,'Modified Weights'!U$3,0)</f>
        <v>0.47236055541883315</v>
      </c>
      <c r="V267" s="26">
        <f>IF(correlations!V300&lt;&gt;0,'Modified Weights'!V$3,0)</f>
        <v>0.27092801416163931</v>
      </c>
      <c r="W267" s="26">
        <f>IF(correlations!W300&lt;&gt;0,'Modified Weights'!W$3,0)</f>
        <v>0.50324684492481753</v>
      </c>
      <c r="X267" s="26">
        <f>IF(correlations!X300&lt;&gt;0,'Modified Weights'!X$3,0)</f>
        <v>0.66851595362183669</v>
      </c>
      <c r="Y267" s="26">
        <f>IF(correlations!Y300&lt;&gt;0,'Modified Weights'!Y$3,0)</f>
        <v>0.66716825348801723</v>
      </c>
      <c r="Z267" s="26">
        <f>IF(correlations!Z300&lt;&gt;0,'Modified Weights'!Z$3,0)</f>
        <v>0.43552033876932245</v>
      </c>
      <c r="AA267" s="26"/>
      <c r="AB267" s="60">
        <f t="shared" ca="1" si="115"/>
        <v>0.50137256352600656</v>
      </c>
      <c r="AC267" s="60">
        <f t="shared" ca="1" si="126"/>
        <v>0.45988130698369795</v>
      </c>
      <c r="AD267" s="60">
        <f t="shared" ca="1" si="127"/>
        <v>0.46945340436407668</v>
      </c>
      <c r="AE267" s="60">
        <f t="shared" ca="1" si="128"/>
        <v>0.39958382363085249</v>
      </c>
      <c r="AF267" s="60">
        <f t="shared" ca="1" si="129"/>
        <v>0.43198315040028373</v>
      </c>
      <c r="AG267" s="60">
        <f t="shared" ca="1" si="130"/>
        <v>0.45490096454076923</v>
      </c>
      <c r="AH267" s="60">
        <f t="shared" ca="1" si="131"/>
        <v>0.30633345864043959</v>
      </c>
      <c r="AI267" s="60">
        <f t="shared" ca="1" si="132"/>
        <v>0.28083006524816317</v>
      </c>
      <c r="AJ267" s="60">
        <f t="shared" ca="1" si="133"/>
        <v>0.41319245250557524</v>
      </c>
      <c r="AK267" s="60">
        <f t="shared" ca="1" si="134"/>
        <v>0.27269021284635575</v>
      </c>
      <c r="AL267" s="60">
        <f t="shared" ca="1" si="135"/>
        <v>0.2771083988061146</v>
      </c>
      <c r="AM267" s="60">
        <f t="shared" ca="1" si="136"/>
        <v>0.28061064829238136</v>
      </c>
      <c r="AN267" s="60">
        <f t="shared" ca="1" si="137"/>
        <v>0.27333460431004458</v>
      </c>
      <c r="AO267" s="60">
        <f t="shared" ca="1" si="138"/>
        <v>0.55430316776487421</v>
      </c>
      <c r="AP267" s="60">
        <f t="shared" ca="1" si="139"/>
        <v>0.31166321934804631</v>
      </c>
      <c r="AQ267" s="60">
        <f t="shared" ca="1" si="140"/>
        <v>0.45280302829968966</v>
      </c>
      <c r="AR267" s="60">
        <f t="shared" ca="1" si="117"/>
        <v>0.43859074757719341</v>
      </c>
      <c r="AS267" s="60">
        <f t="shared" ca="1" si="118"/>
        <v>0.41625288237697539</v>
      </c>
      <c r="AT267" s="60">
        <f t="shared" ca="1" si="119"/>
        <v>0.46319728204800648</v>
      </c>
      <c r="AU267" s="60">
        <f t="shared" ca="1" si="120"/>
        <v>0.38027131666276937</v>
      </c>
      <c r="AV267" s="60">
        <f t="shared" ca="1" si="121"/>
        <v>0.17758906548550035</v>
      </c>
      <c r="AW267" s="60">
        <f t="shared" ca="1" si="122"/>
        <v>0.35377182541165575</v>
      </c>
      <c r="AX267" s="60">
        <f t="shared" ca="1" si="123"/>
        <v>0.51799611093049447</v>
      </c>
      <c r="AY267" s="60">
        <f t="shared" ca="1" si="124"/>
        <v>0.51381109273833414</v>
      </c>
      <c r="AZ267" s="60">
        <f t="shared" ca="1" si="125"/>
        <v>0.37187684164642215</v>
      </c>
      <c r="BA267" s="60"/>
      <c r="BB267" s="60"/>
      <c r="BC267" s="60"/>
      <c r="BD267" s="60"/>
      <c r="BE267" s="60"/>
      <c r="BF267" s="60"/>
      <c r="BG267" s="60"/>
      <c r="BH267" s="60"/>
      <c r="BI267" s="60"/>
      <c r="BJ267" s="60"/>
      <c r="BK267" s="60"/>
      <c r="BL267" s="60"/>
      <c r="BM267" s="60"/>
      <c r="BN267" s="60"/>
      <c r="BO267" s="60"/>
      <c r="BP267" s="60"/>
      <c r="BQ267" s="60"/>
      <c r="BR267" s="60"/>
      <c r="BS267" s="60"/>
      <c r="BT267" s="60"/>
      <c r="BU267" s="60"/>
      <c r="BV267" s="60"/>
      <c r="BW267" s="60"/>
      <c r="BX267" s="60"/>
    </row>
    <row r="268" spans="1:76">
      <c r="A268" s="21" t="s">
        <v>51</v>
      </c>
      <c r="B268" s="26">
        <f>IF(correlations!B301&lt;&gt;0,'Modified Weights'!B$4,0)</f>
        <v>0.51761980439715483</v>
      </c>
      <c r="C268" s="26">
        <f>IF(correlations!C301&lt;&gt;0,'Modified Weights'!C$4,0)</f>
        <v>0.48860698263640312</v>
      </c>
      <c r="D268" s="26">
        <f>IF(correlations!D301&lt;&gt;0,'Modified Weights'!D$4,0)</f>
        <v>0.47097212266638172</v>
      </c>
      <c r="E268" s="26">
        <f>IF(correlations!E301&lt;&gt;0,'Modified Weights'!E$4,0)</f>
        <v>0.47497369617752921</v>
      </c>
      <c r="F268" s="26">
        <f>IF(correlations!F301&lt;&gt;0,'Modified Weights'!F$4,0)</f>
        <v>0.46411014776485626</v>
      </c>
      <c r="G268" s="26">
        <f>IF(correlations!G301&lt;&gt;0,'Modified Weights'!G$4,0)</f>
        <v>0.48053660218278615</v>
      </c>
      <c r="H268" s="26">
        <f>IF(correlations!H301&lt;&gt;0,'Modified Weights'!H$4,0)</f>
        <v>0.40027450425381639</v>
      </c>
      <c r="I268" s="26">
        <f>IF(correlations!I301&lt;&gt;0,'Modified Weights'!I$4,0)</f>
        <v>0.31257295249758305</v>
      </c>
      <c r="J268" s="26">
        <f>IF(correlations!J301&lt;&gt;0,'Modified Weights'!J$4,0)</f>
        <v>0.47549485227568483</v>
      </c>
      <c r="K268" s="26">
        <f>IF(correlations!K301&lt;&gt;0,'Modified Weights'!K$4,0)</f>
        <v>0.26365446983714974</v>
      </c>
      <c r="L268" s="26">
        <f>IF(correlations!L301&lt;&gt;0,'Modified Weights'!L$4,0)</f>
        <v>0.28275572409412869</v>
      </c>
      <c r="M268" s="26">
        <f>IF(correlations!M301&lt;&gt;0,'Modified Weights'!M$4,0)</f>
        <v>0.28040224837668803</v>
      </c>
      <c r="N268" s="26">
        <f>IF(correlations!N301&lt;&gt;0,'Modified Weights'!N$4,0)</f>
        <v>0.31010409033155772</v>
      </c>
      <c r="O268" s="26">
        <f>IF(correlations!O301&lt;&gt;0,'Modified Weights'!O$4,0)</f>
        <v>0.56244873874488854</v>
      </c>
      <c r="P268" s="26">
        <f>IF(correlations!P301&lt;&gt;0,'Modified Weights'!P$4,0)</f>
        <v>0.30413903573293405</v>
      </c>
      <c r="Q268" s="26">
        <f>IF(correlations!Q301&lt;&gt;0,'Modified Weights'!Q$4,0)</f>
        <v>0.48860698263640312</v>
      </c>
      <c r="R268" s="26">
        <f>IF(correlations!R301&lt;&gt;0,'Modified Weights'!R$4,0)</f>
        <v>0.47097212266638172</v>
      </c>
      <c r="S268" s="26">
        <f>IF(correlations!S301&lt;&gt;0,'Modified Weights'!S$4,0)</f>
        <v>0.44902524381160436</v>
      </c>
      <c r="T268" s="26">
        <f>IF(correlations!T301&lt;&gt;0,'Modified Weights'!T$4,0)</f>
        <v>0.52599044278760332</v>
      </c>
      <c r="U268" s="26">
        <f>IF(correlations!U301&lt;&gt;0,'Modified Weights'!U$4,0)</f>
        <v>0.43899155441463594</v>
      </c>
      <c r="V268" s="26">
        <f>IF(correlations!V301&lt;&gt;0,'Modified Weights'!V$4,0)</f>
        <v>0.17808764796017454</v>
      </c>
      <c r="W268" s="26">
        <f>IF(correlations!W301&lt;&gt;0,'Modified Weights'!W$4,0)</f>
        <v>0.40859237613621341</v>
      </c>
      <c r="X268" s="26">
        <f>IF(correlations!X301&lt;&gt;0,'Modified Weights'!X$4,0)</f>
        <v>0.54219187817609293</v>
      </c>
      <c r="Y268" s="26">
        <f>IF(correlations!Y301&lt;&gt;0,'Modified Weights'!Y$4,0)</f>
        <v>0.54219187817609293</v>
      </c>
      <c r="Z268" s="26">
        <f>IF(correlations!Z301&lt;&gt;0,'Modified Weights'!Z$4,0)</f>
        <v>0.39006674934025765</v>
      </c>
      <c r="AA268" s="26"/>
      <c r="AB268" s="60">
        <f t="shared" ca="1" si="115"/>
        <v>0.51197453066919729</v>
      </c>
      <c r="AC268" s="60">
        <f t="shared" ca="1" si="126"/>
        <v>0.47526746642735124</v>
      </c>
      <c r="AD268" s="60">
        <f t="shared" ca="1" si="127"/>
        <v>0.4901343153838395</v>
      </c>
      <c r="AE268" s="60">
        <f t="shared" ca="1" si="128"/>
        <v>0.44264659414652352</v>
      </c>
      <c r="AF268" s="60">
        <f t="shared" ca="1" si="129"/>
        <v>0.44883392694866886</v>
      </c>
      <c r="AG268" s="60">
        <f t="shared" ca="1" si="130"/>
        <v>0.47358175580362971</v>
      </c>
      <c r="AH268" s="60">
        <f t="shared" ca="1" si="131"/>
        <v>0.34765643912374899</v>
      </c>
      <c r="AI268" s="60">
        <f t="shared" ca="1" si="132"/>
        <v>0.30039264104842728</v>
      </c>
      <c r="AJ268" s="60">
        <f t="shared" ca="1" si="133"/>
        <v>0.43628016387067092</v>
      </c>
      <c r="AK268" s="60">
        <f t="shared" ca="1" si="134"/>
        <v>0.27388740735151879</v>
      </c>
      <c r="AL268" s="60">
        <f t="shared" ca="1" si="135"/>
        <v>0.28500289335471046</v>
      </c>
      <c r="AM268" s="60">
        <f t="shared" ca="1" si="136"/>
        <v>0.29727006478563639</v>
      </c>
      <c r="AN268" s="60">
        <f t="shared" ca="1" si="137"/>
        <v>0.29911337879538469</v>
      </c>
      <c r="AO268" s="60">
        <f t="shared" ca="1" si="138"/>
        <v>0.57169394505871485</v>
      </c>
      <c r="AP268" s="60">
        <f t="shared" ca="1" si="139"/>
        <v>0.31998695142197203</v>
      </c>
      <c r="AQ268" s="60">
        <f t="shared" ca="1" si="140"/>
        <v>0.47587926808148567</v>
      </c>
      <c r="AR268" s="60">
        <f t="shared" ca="1" si="117"/>
        <v>0.45793241244773142</v>
      </c>
      <c r="AS268" s="60">
        <f t="shared" ca="1" si="118"/>
        <v>0.43392915674987698</v>
      </c>
      <c r="AT268" s="60">
        <f t="shared" ca="1" si="119"/>
        <v>0.4876335954868713</v>
      </c>
      <c r="AU268" s="60">
        <f t="shared" ca="1" si="120"/>
        <v>0.4119911601523274</v>
      </c>
      <c r="AV268" s="60">
        <f t="shared" ca="1" si="121"/>
        <v>0.18447222215726039</v>
      </c>
      <c r="AW268" s="60">
        <f t="shared" ca="1" si="122"/>
        <v>0.34885428837241017</v>
      </c>
      <c r="AX268" s="60">
        <f t="shared" ca="1" si="123"/>
        <v>0.53662943780339223</v>
      </c>
      <c r="AY268" s="60">
        <f t="shared" ca="1" si="124"/>
        <v>0.53760454260477852</v>
      </c>
      <c r="AZ268" s="60">
        <f t="shared" ca="1" si="125"/>
        <v>0.39395478015729191</v>
      </c>
      <c r="BA268" s="60"/>
      <c r="BB268" s="60"/>
      <c r="BC268" s="60"/>
      <c r="BD268" s="60"/>
      <c r="BE268" s="60"/>
      <c r="BF268" s="60"/>
      <c r="BG268" s="60"/>
      <c r="BH268" s="60"/>
      <c r="BI268" s="60"/>
      <c r="BJ268" s="60"/>
      <c r="BK268" s="60"/>
      <c r="BL268" s="60"/>
      <c r="BM268" s="60"/>
      <c r="BN268" s="60"/>
      <c r="BO268" s="60"/>
      <c r="BP268" s="60"/>
      <c r="BQ268" s="60"/>
      <c r="BR268" s="60"/>
      <c r="BS268" s="60"/>
      <c r="BT268" s="60"/>
      <c r="BU268" s="60"/>
      <c r="BV268" s="60"/>
      <c r="BW268" s="60"/>
      <c r="BX268" s="60"/>
    </row>
    <row r="269" spans="1:76">
      <c r="A269" s="1" t="str">
        <f t="shared" ref="A269:A272" si="152">A268</f>
        <v>604: The Matrix Reloaded (2003)</v>
      </c>
      <c r="B269" s="26">
        <f>IF(correlations!B302&lt;&gt;0,'Modified Weights'!B$3,0)</f>
        <v>0.55108883721563151</v>
      </c>
      <c r="C269" s="26">
        <f>IF(correlations!C302&lt;&gt;0,'Modified Weights'!C$3,0)</f>
        <v>0.56244873874488854</v>
      </c>
      <c r="D269" s="26">
        <f>IF(correlations!D302&lt;&gt;0,'Modified Weights'!D$3,0)</f>
        <v>0.66716825348801723</v>
      </c>
      <c r="E269" s="26">
        <f>IF(correlations!E302&lt;&gt;0,'Modified Weights'!E$3,0)</f>
        <v>0.51761980439715483</v>
      </c>
      <c r="F269" s="26">
        <f>IF(correlations!F302&lt;&gt;0,'Modified Weights'!F$3,0)</f>
        <v>0.47668328054517961</v>
      </c>
      <c r="G269" s="26">
        <f>IF(correlations!G302&lt;&gt;0,'Modified Weights'!G$3,0)</f>
        <v>0.53906585139435703</v>
      </c>
      <c r="H269" s="26">
        <f>IF(correlations!H302&lt;&gt;0,'Modified Weights'!H$3,0)</f>
        <v>0.46291004988627577</v>
      </c>
      <c r="I269" s="26">
        <f>IF(correlations!I302&lt;&gt;0,'Modified Weights'!I$3,0)</f>
        <v>0.38334847991865839</v>
      </c>
      <c r="J269" s="26">
        <f>IF(correlations!J302&lt;&gt;0,'Modified Weights'!J$3,0)</f>
        <v>0.47571090136593314</v>
      </c>
      <c r="K269" s="26">
        <f>IF(correlations!K302&lt;&gt;0,'Modified Weights'!K$3,0)</f>
        <v>0.31571202585390812</v>
      </c>
      <c r="L269" s="26">
        <f>IF(correlations!L302&lt;&gt;0,'Modified Weights'!L$3,0)</f>
        <v>0.31257295249758305</v>
      </c>
      <c r="M269" s="26">
        <f>IF(correlations!M302&lt;&gt;0,'Modified Weights'!M$3,0)</f>
        <v>0.40859237613621341</v>
      </c>
      <c r="N269" s="26">
        <f>IF(correlations!N302&lt;&gt;0,'Modified Weights'!N$3,0)</f>
        <v>0.32349910970108381</v>
      </c>
      <c r="O269" s="26">
        <f>IF(correlations!O302&lt;&gt;0,'Modified Weights'!O$3,0)</f>
        <v>0.66851595362183669</v>
      </c>
      <c r="P269" s="26">
        <f>IF(correlations!P302&lt;&gt;0,'Modified Weights'!P$3,0)</f>
        <v>0.41443820151070604</v>
      </c>
      <c r="Q269" s="26">
        <f>IF(correlations!Q302&lt;&gt;0,'Modified Weights'!Q$3,0)</f>
        <v>0.50324684492481753</v>
      </c>
      <c r="R269" s="26">
        <f>IF(correlations!R302&lt;&gt;0,'Modified Weights'!R$3,0)</f>
        <v>0.49300760515325925</v>
      </c>
      <c r="S269" s="26">
        <f>IF(correlations!S302&lt;&gt;0,'Modified Weights'!S$3,0)</f>
        <v>0.47668328054517961</v>
      </c>
      <c r="T269" s="26">
        <f>IF(correlations!T302&lt;&gt;0,'Modified Weights'!T$3,0)</f>
        <v>0.55108883721563151</v>
      </c>
      <c r="U269" s="26">
        <f>IF(correlations!U302&lt;&gt;0,'Modified Weights'!U$3,0)</f>
        <v>0.47236055541883315</v>
      </c>
      <c r="V269" s="26">
        <f>IF(correlations!V302&lt;&gt;0,'Modified Weights'!V$3,0)</f>
        <v>0.27092801416163931</v>
      </c>
      <c r="W269" s="26">
        <f>IF(correlations!W302&lt;&gt;0,'Modified Weights'!W$3,0)</f>
        <v>0</v>
      </c>
      <c r="X269" s="26">
        <f>IF(correlations!X302&lt;&gt;0,'Modified Weights'!X$3,0)</f>
        <v>0.66851595362183669</v>
      </c>
      <c r="Y269" s="26">
        <f>IF(correlations!Y302&lt;&gt;0,'Modified Weights'!Y$3,0)</f>
        <v>0.66716825348801723</v>
      </c>
      <c r="Z269" s="26">
        <f>IF(correlations!Z302&lt;&gt;0,'Modified Weights'!Z$3,0)</f>
        <v>0.43552033876932245</v>
      </c>
      <c r="AA269" s="26"/>
      <c r="AB269" s="60">
        <f t="shared" ca="1" si="115"/>
        <v>0.51197453066919729</v>
      </c>
      <c r="AC269" s="60">
        <f t="shared" ca="1" si="126"/>
        <v>0.47526746642735124</v>
      </c>
      <c r="AD269" s="60">
        <f t="shared" ca="1" si="127"/>
        <v>0.4901343153838395</v>
      </c>
      <c r="AE269" s="60">
        <f t="shared" ca="1" si="128"/>
        <v>0.44264659414652352</v>
      </c>
      <c r="AF269" s="60">
        <f t="shared" ca="1" si="129"/>
        <v>0.44883392694866886</v>
      </c>
      <c r="AG269" s="60">
        <f t="shared" ca="1" si="130"/>
        <v>0.47358175580362971</v>
      </c>
      <c r="AH269" s="60">
        <f t="shared" ca="1" si="131"/>
        <v>0.34765643912374899</v>
      </c>
      <c r="AI269" s="60">
        <f t="shared" ca="1" si="132"/>
        <v>0.30039264104842728</v>
      </c>
      <c r="AJ269" s="60">
        <f t="shared" ca="1" si="133"/>
        <v>0.43628016387067092</v>
      </c>
      <c r="AK269" s="60">
        <f t="shared" ca="1" si="134"/>
        <v>0.27388740735151879</v>
      </c>
      <c r="AL269" s="60">
        <f t="shared" ca="1" si="135"/>
        <v>0.28500289335471046</v>
      </c>
      <c r="AM269" s="60">
        <f t="shared" ca="1" si="136"/>
        <v>0.29727006478563639</v>
      </c>
      <c r="AN269" s="60">
        <f t="shared" ca="1" si="137"/>
        <v>0.29911337879538469</v>
      </c>
      <c r="AO269" s="60">
        <f t="shared" ca="1" si="138"/>
        <v>0.57169394505871485</v>
      </c>
      <c r="AP269" s="60">
        <f t="shared" ca="1" si="139"/>
        <v>0.31998695142197203</v>
      </c>
      <c r="AQ269" s="60">
        <f t="shared" ca="1" si="140"/>
        <v>0.47587926808148567</v>
      </c>
      <c r="AR269" s="60">
        <f t="shared" ca="1" si="117"/>
        <v>0.45793241244773142</v>
      </c>
      <c r="AS269" s="60">
        <f t="shared" ca="1" si="118"/>
        <v>0.43392915674987698</v>
      </c>
      <c r="AT269" s="60">
        <f t="shared" ca="1" si="119"/>
        <v>0.4876335954868713</v>
      </c>
      <c r="AU269" s="60">
        <f t="shared" ca="1" si="120"/>
        <v>0.4119911601523274</v>
      </c>
      <c r="AV269" s="60">
        <f t="shared" ca="1" si="121"/>
        <v>0.18447222215726039</v>
      </c>
      <c r="AW269" s="60">
        <f t="shared" ca="1" si="122"/>
        <v>0.34885428837241017</v>
      </c>
      <c r="AX269" s="60">
        <f t="shared" ca="1" si="123"/>
        <v>0.53662943780339223</v>
      </c>
      <c r="AY269" s="60">
        <f t="shared" ca="1" si="124"/>
        <v>0.53760454260477852</v>
      </c>
      <c r="AZ269" s="60">
        <f t="shared" ca="1" si="125"/>
        <v>0.39395478015729191</v>
      </c>
      <c r="BA269" s="60"/>
      <c r="BB269" s="60"/>
      <c r="BC269" s="60"/>
      <c r="BD269" s="60"/>
      <c r="BE269" s="60"/>
      <c r="BF269" s="60"/>
      <c r="BG269" s="60"/>
      <c r="BH269" s="60"/>
      <c r="BI269" s="60"/>
      <c r="BJ269" s="60"/>
      <c r="BK269" s="60"/>
      <c r="BL269" s="60"/>
      <c r="BM269" s="60"/>
      <c r="BN269" s="60"/>
      <c r="BO269" s="60"/>
      <c r="BP269" s="60"/>
      <c r="BQ269" s="60"/>
      <c r="BR269" s="60"/>
      <c r="BS269" s="60"/>
      <c r="BT269" s="60"/>
      <c r="BU269" s="60"/>
      <c r="BV269" s="60"/>
      <c r="BW269" s="60"/>
      <c r="BX269" s="60"/>
    </row>
    <row r="270" spans="1:76">
      <c r="A270" s="1" t="str">
        <f t="shared" si="152"/>
        <v>604: The Matrix Reloaded (2003)</v>
      </c>
      <c r="B270" s="26">
        <f>IF(correlations!B303&lt;&gt;0,'Modified Weights'!B$4,0)</f>
        <v>0.51761980439715483</v>
      </c>
      <c r="C270" s="26">
        <f>IF(correlations!C303&lt;&gt;0,'Modified Weights'!C$4,0)</f>
        <v>0.48860698263640312</v>
      </c>
      <c r="D270" s="26">
        <f>IF(correlations!D303&lt;&gt;0,'Modified Weights'!D$4,0)</f>
        <v>0.47097212266638172</v>
      </c>
      <c r="E270" s="26">
        <f>IF(correlations!E303&lt;&gt;0,'Modified Weights'!E$4,0)</f>
        <v>0.47497369617752921</v>
      </c>
      <c r="F270" s="26">
        <f>IF(correlations!F303&lt;&gt;0,'Modified Weights'!F$4,0)</f>
        <v>0.46411014776485626</v>
      </c>
      <c r="G270" s="26">
        <f>IF(correlations!G303&lt;&gt;0,'Modified Weights'!G$4,0)</f>
        <v>0.48053660218278615</v>
      </c>
      <c r="H270" s="26">
        <f>IF(correlations!H303&lt;&gt;0,'Modified Weights'!H$4,0)</f>
        <v>0.40027450425381639</v>
      </c>
      <c r="I270" s="26">
        <f>IF(correlations!I303&lt;&gt;0,'Modified Weights'!I$4,0)</f>
        <v>0.31257295249758305</v>
      </c>
      <c r="J270" s="26">
        <f>IF(correlations!J303&lt;&gt;0,'Modified Weights'!J$4,0)</f>
        <v>0.47549485227568483</v>
      </c>
      <c r="K270" s="26">
        <f>IF(correlations!K303&lt;&gt;0,'Modified Weights'!K$4,0)</f>
        <v>0.26365446983714974</v>
      </c>
      <c r="L270" s="26">
        <f>IF(correlations!L303&lt;&gt;0,'Modified Weights'!L$4,0)</f>
        <v>0.28275572409412869</v>
      </c>
      <c r="M270" s="26">
        <f>IF(correlations!M303&lt;&gt;0,'Modified Weights'!M$4,0)</f>
        <v>0.28040224837668803</v>
      </c>
      <c r="N270" s="26">
        <f>IF(correlations!N303&lt;&gt;0,'Modified Weights'!N$4,0)</f>
        <v>0.31010409033155772</v>
      </c>
      <c r="O270" s="26">
        <f>IF(correlations!O303&lt;&gt;0,'Modified Weights'!O$4,0)</f>
        <v>0.56244873874488854</v>
      </c>
      <c r="P270" s="26">
        <f>IF(correlations!P303&lt;&gt;0,'Modified Weights'!P$4,0)</f>
        <v>0.30413903573293405</v>
      </c>
      <c r="Q270" s="26">
        <f>IF(correlations!Q303&lt;&gt;0,'Modified Weights'!Q$4,0)</f>
        <v>0.48860698263640312</v>
      </c>
      <c r="R270" s="26">
        <f>IF(correlations!R303&lt;&gt;0,'Modified Weights'!R$4,0)</f>
        <v>0.47097212266638172</v>
      </c>
      <c r="S270" s="26">
        <f>IF(correlations!S303&lt;&gt;0,'Modified Weights'!S$4,0)</f>
        <v>0.44902524381160436</v>
      </c>
      <c r="T270" s="26">
        <f>IF(correlations!T303&lt;&gt;0,'Modified Weights'!T$4,0)</f>
        <v>0.52599044278760332</v>
      </c>
      <c r="U270" s="26">
        <f>IF(correlations!U303&lt;&gt;0,'Modified Weights'!U$4,0)</f>
        <v>0.43899155441463594</v>
      </c>
      <c r="V270" s="26">
        <f>IF(correlations!V303&lt;&gt;0,'Modified Weights'!V$4,0)</f>
        <v>0.17808764796017454</v>
      </c>
      <c r="W270" s="26">
        <f>IF(correlations!W303&lt;&gt;0,'Modified Weights'!W$4,0)</f>
        <v>0.40859237613621341</v>
      </c>
      <c r="X270" s="26">
        <f>IF(correlations!X303&lt;&gt;0,'Modified Weights'!X$4,0)</f>
        <v>0.54219187817609293</v>
      </c>
      <c r="Y270" s="26">
        <f>IF(correlations!Y303&lt;&gt;0,'Modified Weights'!Y$4,0)</f>
        <v>0.54219187817609293</v>
      </c>
      <c r="Z270" s="26">
        <f>IF(correlations!Z303&lt;&gt;0,'Modified Weights'!Z$4,0)</f>
        <v>0.39006674934025765</v>
      </c>
      <c r="AA270" s="26"/>
      <c r="AB270" s="60">
        <f t="shared" ref="AB270:AB333" ca="1" si="153">SUMIF(OFFSET(B$13,_xlfn.FLOOR.MATH((ROW(A258)-1)/5)*5,0,5),"&lt;&gt;0")/COUNTIF(OFFSET(B$13,_xlfn.FLOOR.MATH((ROW(A258)-1)/5)*5,0,5),"&lt;&gt;0")</f>
        <v>0.51197453066919729</v>
      </c>
      <c r="AC270" s="60">
        <f t="shared" ca="1" si="126"/>
        <v>0.47526746642735124</v>
      </c>
      <c r="AD270" s="60">
        <f t="shared" ca="1" si="127"/>
        <v>0.4901343153838395</v>
      </c>
      <c r="AE270" s="60">
        <f t="shared" ca="1" si="128"/>
        <v>0.44264659414652352</v>
      </c>
      <c r="AF270" s="60">
        <f t="shared" ca="1" si="129"/>
        <v>0.44883392694866886</v>
      </c>
      <c r="AG270" s="60">
        <f t="shared" ca="1" si="130"/>
        <v>0.47358175580362971</v>
      </c>
      <c r="AH270" s="60">
        <f t="shared" ca="1" si="131"/>
        <v>0.34765643912374899</v>
      </c>
      <c r="AI270" s="60">
        <f t="shared" ca="1" si="132"/>
        <v>0.30039264104842728</v>
      </c>
      <c r="AJ270" s="60">
        <f t="shared" ca="1" si="133"/>
        <v>0.43628016387067092</v>
      </c>
      <c r="AK270" s="60">
        <f t="shared" ca="1" si="134"/>
        <v>0.27388740735151879</v>
      </c>
      <c r="AL270" s="60">
        <f t="shared" ca="1" si="135"/>
        <v>0.28500289335471046</v>
      </c>
      <c r="AM270" s="60">
        <f t="shared" ca="1" si="136"/>
        <v>0.29727006478563639</v>
      </c>
      <c r="AN270" s="60">
        <f t="shared" ca="1" si="137"/>
        <v>0.29911337879538469</v>
      </c>
      <c r="AO270" s="60">
        <f t="shared" ca="1" si="138"/>
        <v>0.57169394505871485</v>
      </c>
      <c r="AP270" s="60">
        <f t="shared" ca="1" si="139"/>
        <v>0.31998695142197203</v>
      </c>
      <c r="AQ270" s="60">
        <f t="shared" ca="1" si="140"/>
        <v>0.47587926808148567</v>
      </c>
      <c r="AR270" s="60">
        <f t="shared" ca="1" si="117"/>
        <v>0.45793241244773142</v>
      </c>
      <c r="AS270" s="60">
        <f t="shared" ca="1" si="118"/>
        <v>0.43392915674987698</v>
      </c>
      <c r="AT270" s="60">
        <f t="shared" ca="1" si="119"/>
        <v>0.4876335954868713</v>
      </c>
      <c r="AU270" s="60">
        <f t="shared" ca="1" si="120"/>
        <v>0.4119911601523274</v>
      </c>
      <c r="AV270" s="60">
        <f t="shared" ca="1" si="121"/>
        <v>0.18447222215726039</v>
      </c>
      <c r="AW270" s="60">
        <f t="shared" ca="1" si="122"/>
        <v>0.34885428837241017</v>
      </c>
      <c r="AX270" s="60">
        <f t="shared" ca="1" si="123"/>
        <v>0.53662943780339223</v>
      </c>
      <c r="AY270" s="60">
        <f t="shared" ca="1" si="124"/>
        <v>0.53760454260477852</v>
      </c>
      <c r="AZ270" s="60">
        <f t="shared" ca="1" si="125"/>
        <v>0.39395478015729191</v>
      </c>
      <c r="BA270" s="60"/>
      <c r="BB270" s="60"/>
      <c r="BC270" s="60"/>
      <c r="BD270" s="60"/>
      <c r="BE270" s="60"/>
      <c r="BF270" s="60"/>
      <c r="BG270" s="60"/>
      <c r="BH270" s="60"/>
      <c r="BI270" s="60"/>
      <c r="BJ270" s="60"/>
      <c r="BK270" s="60"/>
      <c r="BL270" s="60"/>
      <c r="BM270" s="60"/>
      <c r="BN270" s="60"/>
      <c r="BO270" s="60"/>
      <c r="BP270" s="60"/>
      <c r="BQ270" s="60"/>
      <c r="BR270" s="60"/>
      <c r="BS270" s="60"/>
      <c r="BT270" s="60"/>
      <c r="BU270" s="60"/>
      <c r="BV270" s="60"/>
      <c r="BW270" s="60"/>
      <c r="BX270" s="60"/>
    </row>
    <row r="271" spans="1:76">
      <c r="A271" s="1" t="str">
        <f t="shared" si="152"/>
        <v>604: The Matrix Reloaded (2003)</v>
      </c>
      <c r="B271" s="26">
        <f>IF(correlations!B304&lt;&gt;0,'Modified Weights'!B$5,0)</f>
        <v>0.49300760515325925</v>
      </c>
      <c r="C271" s="26">
        <f>IF(correlations!C304&lt;&gt;0,'Modified Weights'!C$5,0)</f>
        <v>0.42223642660835542</v>
      </c>
      <c r="D271" s="26">
        <f>IF(correlations!D304&lt;&gt;0,'Modified Weights'!D$5,0)</f>
        <v>0.46833329437099369</v>
      </c>
      <c r="E271" s="26">
        <f>IF(correlations!E304&lt;&gt;0,'Modified Weights'!E$5,0)</f>
        <v>0.46291004988627577</v>
      </c>
      <c r="F271" s="26">
        <f>IF(correlations!F304&lt;&gt;0,'Modified Weights'!F$5,0)</f>
        <v>0.43899155441463594</v>
      </c>
      <c r="G271" s="26">
        <f>IF(correlations!G304&lt;&gt;0,'Modified Weights'!G$5,0)</f>
        <v>0.46833329437099369</v>
      </c>
      <c r="H271" s="26">
        <f>IF(correlations!H304&lt;&gt;0,'Modified Weights'!H$5,0)</f>
        <v>0.24769327229404767</v>
      </c>
      <c r="I271" s="26">
        <f>IF(correlations!I304&lt;&gt;0,'Modified Weights'!I$5,0)</f>
        <v>0.26424949075041737</v>
      </c>
      <c r="J271" s="26">
        <f>IF(correlations!J304&lt;&gt;0,'Modified Weights'!J$5,0)</f>
        <v>0.38713264586848378</v>
      </c>
      <c r="K271" s="26">
        <f>IF(correlations!K304&lt;&gt;0,'Modified Weights'!K$5,0)</f>
        <v>0</v>
      </c>
      <c r="L271" s="26">
        <f>IF(correlations!L304&lt;&gt;0,'Modified Weights'!L$5,0)</f>
        <v>0.27833468677407003</v>
      </c>
      <c r="M271" s="26">
        <f>IF(correlations!M304&lt;&gt;0,'Modified Weights'!M$5,0)</f>
        <v>0.26442478716072465</v>
      </c>
      <c r="N271" s="26">
        <f>IF(correlations!N304&lt;&gt;0,'Modified Weights'!N$5,0)</f>
        <v>0.290591240789001</v>
      </c>
      <c r="O271" s="26">
        <f>IF(correlations!O304&lt;&gt;0,'Modified Weights'!O$5,0)</f>
        <v>0.53906585139435703</v>
      </c>
      <c r="P271" s="26">
        <f>IF(correlations!P304&lt;&gt;0,'Modified Weights'!P$5,0)</f>
        <v>0.29682614716644024</v>
      </c>
      <c r="Q271" s="26">
        <f>IF(correlations!Q304&lt;&gt;0,'Modified Weights'!Q$5,0)</f>
        <v>0.47571090136593314</v>
      </c>
      <c r="R271" s="26">
        <f>IF(correlations!R304&lt;&gt;0,'Modified Weights'!R$5,0)</f>
        <v>0.45527378286540937</v>
      </c>
      <c r="S271" s="26">
        <f>IF(correlations!S304&lt;&gt;0,'Modified Weights'!S$5,0)</f>
        <v>0.42223642660835542</v>
      </c>
      <c r="T271" s="26">
        <f>IF(correlations!T304&lt;&gt;0,'Modified Weights'!T$5,0)</f>
        <v>0.42805472768971564</v>
      </c>
      <c r="U271" s="26">
        <f>IF(correlations!U304&lt;&gt;0,'Modified Weights'!U$5,0)</f>
        <v>0.40380887559327872</v>
      </c>
      <c r="V271" s="26">
        <f>IF(correlations!V304&lt;&gt;0,'Modified Weights'!V$5,0)</f>
        <v>0.14924669844661778</v>
      </c>
      <c r="W271" s="26">
        <f>IF(correlations!W304&lt;&gt;0,'Modified Weights'!W$5,0)</f>
        <v>0.31571202585390812</v>
      </c>
      <c r="X271" s="26">
        <f>IF(correlations!X304&lt;&gt;0,'Modified Weights'!X$5,0)</f>
        <v>0.47497369617752921</v>
      </c>
      <c r="Y271" s="26">
        <f>IF(correlations!Y304&lt;&gt;0,'Modified Weights'!Y$5,0)</f>
        <v>0.47236055541883315</v>
      </c>
      <c r="Z271" s="26">
        <f>IF(correlations!Z304&lt;&gt;0,'Modified Weights'!Z$5,0)</f>
        <v>0.37985626502293046</v>
      </c>
      <c r="AA271" s="26"/>
      <c r="AB271" s="60">
        <f t="shared" ca="1" si="153"/>
        <v>0.51197453066919729</v>
      </c>
      <c r="AC271" s="60">
        <f t="shared" ca="1" si="126"/>
        <v>0.47526746642735124</v>
      </c>
      <c r="AD271" s="60">
        <f t="shared" ca="1" si="127"/>
        <v>0.4901343153838395</v>
      </c>
      <c r="AE271" s="60">
        <f t="shared" ca="1" si="128"/>
        <v>0.44264659414652352</v>
      </c>
      <c r="AF271" s="60">
        <f t="shared" ca="1" si="129"/>
        <v>0.44883392694866886</v>
      </c>
      <c r="AG271" s="60">
        <f t="shared" ca="1" si="130"/>
        <v>0.47358175580362971</v>
      </c>
      <c r="AH271" s="60">
        <f t="shared" ca="1" si="131"/>
        <v>0.34765643912374899</v>
      </c>
      <c r="AI271" s="60">
        <f t="shared" ca="1" si="132"/>
        <v>0.30039264104842728</v>
      </c>
      <c r="AJ271" s="60">
        <f t="shared" ca="1" si="133"/>
        <v>0.43628016387067092</v>
      </c>
      <c r="AK271" s="60">
        <f t="shared" ca="1" si="134"/>
        <v>0.27388740735151879</v>
      </c>
      <c r="AL271" s="60">
        <f t="shared" ca="1" si="135"/>
        <v>0.28500289335471046</v>
      </c>
      <c r="AM271" s="60">
        <f t="shared" ca="1" si="136"/>
        <v>0.29727006478563639</v>
      </c>
      <c r="AN271" s="60">
        <f t="shared" ca="1" si="137"/>
        <v>0.29911337879538469</v>
      </c>
      <c r="AO271" s="60">
        <f t="shared" ca="1" si="138"/>
        <v>0.57169394505871485</v>
      </c>
      <c r="AP271" s="60">
        <f t="shared" ca="1" si="139"/>
        <v>0.31998695142197203</v>
      </c>
      <c r="AQ271" s="60">
        <f t="shared" ca="1" si="140"/>
        <v>0.47587926808148567</v>
      </c>
      <c r="AR271" s="60">
        <f t="shared" ca="1" si="117"/>
        <v>0.45793241244773142</v>
      </c>
      <c r="AS271" s="60">
        <f t="shared" ca="1" si="118"/>
        <v>0.43392915674987698</v>
      </c>
      <c r="AT271" s="60">
        <f t="shared" ca="1" si="119"/>
        <v>0.4876335954868713</v>
      </c>
      <c r="AU271" s="60">
        <f t="shared" ca="1" si="120"/>
        <v>0.4119911601523274</v>
      </c>
      <c r="AV271" s="60">
        <f t="shared" ca="1" si="121"/>
        <v>0.18447222215726039</v>
      </c>
      <c r="AW271" s="60">
        <f t="shared" ca="1" si="122"/>
        <v>0.34885428837241017</v>
      </c>
      <c r="AX271" s="60">
        <f t="shared" ca="1" si="123"/>
        <v>0.53662943780339223</v>
      </c>
      <c r="AY271" s="60">
        <f t="shared" ca="1" si="124"/>
        <v>0.53760454260477852</v>
      </c>
      <c r="AZ271" s="60">
        <f t="shared" ca="1" si="125"/>
        <v>0.39395478015729191</v>
      </c>
      <c r="BA271" s="60"/>
      <c r="BB271" s="60"/>
      <c r="BC271" s="60"/>
      <c r="BD271" s="60"/>
      <c r="BE271" s="60"/>
      <c r="BF271" s="60"/>
      <c r="BG271" s="60"/>
      <c r="BH271" s="60"/>
      <c r="BI271" s="60"/>
      <c r="BJ271" s="60"/>
      <c r="BK271" s="60"/>
      <c r="BL271" s="60"/>
      <c r="BM271" s="60"/>
      <c r="BN271" s="60"/>
      <c r="BO271" s="60"/>
      <c r="BP271" s="60"/>
      <c r="BQ271" s="60"/>
      <c r="BR271" s="60"/>
      <c r="BS271" s="60"/>
      <c r="BT271" s="60"/>
      <c r="BU271" s="60"/>
      <c r="BV271" s="60"/>
      <c r="BW271" s="60"/>
      <c r="BX271" s="60"/>
    </row>
    <row r="272" spans="1:76">
      <c r="A272" s="1" t="str">
        <f t="shared" si="152"/>
        <v>604: The Matrix Reloaded (2003)</v>
      </c>
      <c r="B272" s="26">
        <f>IF(correlations!B305&lt;&gt;0,'Modified Weights'!B$6,0)</f>
        <v>0.48053660218278615</v>
      </c>
      <c r="C272" s="26">
        <f>IF(correlations!C305&lt;&gt;0,'Modified Weights'!C$6,0)</f>
        <v>0.41443820151070604</v>
      </c>
      <c r="D272" s="26">
        <f>IF(correlations!D305&lt;&gt;0,'Modified Weights'!D$6,0)</f>
        <v>0.37322578372742299</v>
      </c>
      <c r="E272" s="26">
        <f>IF(correlations!E305&lt;&gt;0,'Modified Weights'!E$6,0)</f>
        <v>0.28275572409412869</v>
      </c>
      <c r="F272" s="26">
        <f>IF(correlations!F305&lt;&gt;0,'Modified Weights'!F$6,0)</f>
        <v>0.40027450425381639</v>
      </c>
      <c r="G272" s="26">
        <f>IF(correlations!G305&lt;&gt;0,'Modified Weights'!G$6,0)</f>
        <v>0.39943642888722536</v>
      </c>
      <c r="H272" s="26">
        <f>IF(correlations!H305&lt;&gt;0,'Modified Weights'!H$6,0)</f>
        <v>0.2271298649307886</v>
      </c>
      <c r="I272" s="26">
        <f>IF(correlations!I305&lt;&gt;0,'Modified Weights'!I$6,0)</f>
        <v>0.22921932957789437</v>
      </c>
      <c r="J272" s="26">
        <f>IF(correlations!J305&lt;&gt;0,'Modified Weights'!J$6,0)</f>
        <v>0.36756756756756787</v>
      </c>
      <c r="K272" s="26">
        <f>IF(correlations!K305&lt;&gt;0,'Modified Weights'!K$6,0)</f>
        <v>0.25252866387786765</v>
      </c>
      <c r="L272" s="26">
        <f>IF(correlations!L305&lt;&gt;0,'Modified Weights'!L$6,0)</f>
        <v>0.2685953793136418</v>
      </c>
      <c r="M272" s="26">
        <f>IF(correlations!M305&lt;&gt;0,'Modified Weights'!M$6,0)</f>
        <v>0.25252866387786765</v>
      </c>
      <c r="N272" s="26">
        <f>IF(correlations!N305&lt;&gt;0,'Modified Weights'!N$6,0)</f>
        <v>0.26126836282372301</v>
      </c>
      <c r="O272" s="26">
        <f>IF(correlations!O305&lt;&gt;0,'Modified Weights'!O$6,0)</f>
        <v>0.52599044278760332</v>
      </c>
      <c r="P272" s="26">
        <f>IF(correlations!P305&lt;&gt;0,'Modified Weights'!P$6,0)</f>
        <v>0.28039233696684568</v>
      </c>
      <c r="Q272" s="26">
        <f>IF(correlations!Q305&lt;&gt;0,'Modified Weights'!Q$6,0)</f>
        <v>0.42322462884387124</v>
      </c>
      <c r="R272" s="26">
        <f>IF(correlations!R305&lt;&gt;0,'Modified Weights'!R$6,0)</f>
        <v>0.39943642888722536</v>
      </c>
      <c r="S272" s="26">
        <f>IF(correlations!S305&lt;&gt;0,'Modified Weights'!S$6,0)</f>
        <v>0.37267558897264119</v>
      </c>
      <c r="T272" s="26">
        <f>IF(correlations!T305&lt;&gt;0,'Modified Weights'!T$6,0)</f>
        <v>0.40704352695380308</v>
      </c>
      <c r="U272" s="26">
        <f>IF(correlations!U305&lt;&gt;0,'Modified Weights'!U$6,0)</f>
        <v>0.30580326092025339</v>
      </c>
      <c r="V272" s="26">
        <f>IF(correlations!V305&lt;&gt;0,'Modified Weights'!V$6,0)</f>
        <v>0.14601110225769576</v>
      </c>
      <c r="W272" s="26">
        <f>IF(correlations!W305&lt;&gt;0,'Modified Weights'!W$6,0)</f>
        <v>0.26252037536330569</v>
      </c>
      <c r="X272" s="26">
        <f>IF(correlations!X305&lt;&gt;0,'Modified Weights'!X$6,0)</f>
        <v>0.45527378286540937</v>
      </c>
      <c r="Y272" s="26">
        <f>IF(correlations!Y305&lt;&gt;0,'Modified Weights'!Y$6,0)</f>
        <v>0.46411014776485626</v>
      </c>
      <c r="Z272" s="26">
        <f>IF(correlations!Z305&lt;&gt;0,'Modified Weights'!Z$6,0)</f>
        <v>0.37426379831369133</v>
      </c>
      <c r="AA272" s="26"/>
      <c r="AB272" s="60">
        <f t="shared" ca="1" si="153"/>
        <v>0.51197453066919729</v>
      </c>
      <c r="AC272" s="60">
        <f t="shared" ca="1" si="126"/>
        <v>0.47526746642735124</v>
      </c>
      <c r="AD272" s="60">
        <f t="shared" ca="1" si="127"/>
        <v>0.4901343153838395</v>
      </c>
      <c r="AE272" s="60">
        <f t="shared" ca="1" si="128"/>
        <v>0.44264659414652352</v>
      </c>
      <c r="AF272" s="60">
        <f t="shared" ca="1" si="129"/>
        <v>0.44883392694866886</v>
      </c>
      <c r="AG272" s="60">
        <f t="shared" ca="1" si="130"/>
        <v>0.47358175580362971</v>
      </c>
      <c r="AH272" s="60">
        <f t="shared" ca="1" si="131"/>
        <v>0.34765643912374899</v>
      </c>
      <c r="AI272" s="60">
        <f t="shared" ca="1" si="132"/>
        <v>0.30039264104842728</v>
      </c>
      <c r="AJ272" s="60">
        <f t="shared" ca="1" si="133"/>
        <v>0.43628016387067092</v>
      </c>
      <c r="AK272" s="60">
        <f t="shared" ca="1" si="134"/>
        <v>0.27388740735151879</v>
      </c>
      <c r="AL272" s="60">
        <f t="shared" ca="1" si="135"/>
        <v>0.28500289335471046</v>
      </c>
      <c r="AM272" s="60">
        <f t="shared" ca="1" si="136"/>
        <v>0.29727006478563639</v>
      </c>
      <c r="AN272" s="60">
        <f t="shared" ca="1" si="137"/>
        <v>0.29911337879538469</v>
      </c>
      <c r="AO272" s="60">
        <f t="shared" ca="1" si="138"/>
        <v>0.57169394505871485</v>
      </c>
      <c r="AP272" s="60">
        <f t="shared" ca="1" si="139"/>
        <v>0.31998695142197203</v>
      </c>
      <c r="AQ272" s="60">
        <f t="shared" ca="1" si="140"/>
        <v>0.47587926808148567</v>
      </c>
      <c r="AR272" s="60">
        <f t="shared" ca="1" si="117"/>
        <v>0.45793241244773142</v>
      </c>
      <c r="AS272" s="60">
        <f t="shared" ca="1" si="118"/>
        <v>0.43392915674987698</v>
      </c>
      <c r="AT272" s="60">
        <f t="shared" ca="1" si="119"/>
        <v>0.4876335954868713</v>
      </c>
      <c r="AU272" s="60">
        <f t="shared" ca="1" si="120"/>
        <v>0.4119911601523274</v>
      </c>
      <c r="AV272" s="60">
        <f t="shared" ca="1" si="121"/>
        <v>0.18447222215726039</v>
      </c>
      <c r="AW272" s="60">
        <f t="shared" ca="1" si="122"/>
        <v>0.34885428837241017</v>
      </c>
      <c r="AX272" s="60">
        <f t="shared" ca="1" si="123"/>
        <v>0.53662943780339223</v>
      </c>
      <c r="AY272" s="60">
        <f t="shared" ca="1" si="124"/>
        <v>0.53760454260477852</v>
      </c>
      <c r="AZ272" s="60">
        <f t="shared" ca="1" si="125"/>
        <v>0.39395478015729191</v>
      </c>
      <c r="BA272" s="60"/>
      <c r="BB272" s="60"/>
      <c r="BC272" s="60"/>
      <c r="BD272" s="60"/>
      <c r="BE272" s="60"/>
      <c r="BF272" s="60"/>
      <c r="BG272" s="60"/>
      <c r="BH272" s="60"/>
      <c r="BI272" s="60"/>
      <c r="BJ272" s="60"/>
      <c r="BK272" s="60"/>
      <c r="BL272" s="60"/>
      <c r="BM272" s="60"/>
      <c r="BN272" s="60"/>
      <c r="BO272" s="60"/>
      <c r="BP272" s="60"/>
      <c r="BQ272" s="60"/>
      <c r="BR272" s="60"/>
      <c r="BS272" s="60"/>
      <c r="BT272" s="60"/>
      <c r="BU272" s="60"/>
      <c r="BV272" s="60"/>
      <c r="BW272" s="60"/>
      <c r="BX272" s="60"/>
    </row>
    <row r="273" spans="1:76">
      <c r="A273" s="21" t="s">
        <v>52</v>
      </c>
      <c r="B273" s="26">
        <f>IF(correlations!B306&lt;&gt;0,'Modified Weights'!B$7,0)</f>
        <v>0.46460996868120108</v>
      </c>
      <c r="C273" s="26">
        <f>IF(correlations!C306&lt;&gt;0,'Modified Weights'!C$7,0)</f>
        <v>0.41167618541813644</v>
      </c>
      <c r="D273" s="26">
        <f>IF(correlations!D306&lt;&gt;0,'Modified Weights'!D$7,0)</f>
        <v>0.36756756756756787</v>
      </c>
      <c r="E273" s="26">
        <f>IF(correlations!E306&lt;&gt;0,'Modified Weights'!E$7,0)</f>
        <v>0.25965984359917371</v>
      </c>
      <c r="F273" s="26">
        <f>IF(correlations!F306&lt;&gt;0,'Modified Weights'!F$7,0)</f>
        <v>0.37985626502293046</v>
      </c>
      <c r="G273" s="26">
        <f>IF(correlations!G306&lt;&gt;0,'Modified Weights'!G$7,0)</f>
        <v>0.38713264586848378</v>
      </c>
      <c r="H273" s="26">
        <f>IF(correlations!H306&lt;&gt;0,'Modified Weights'!H$7,0)</f>
        <v>0.19365960183726966</v>
      </c>
      <c r="I273" s="26">
        <f>IF(correlations!I306&lt;&gt;0,'Modified Weights'!I$7,0)</f>
        <v>0.21476007349626267</v>
      </c>
      <c r="J273" s="26">
        <f>IF(correlations!J306&lt;&gt;0,'Modified Weights'!J$7,0)</f>
        <v>0.36005629545020651</v>
      </c>
      <c r="K273" s="26">
        <f>IF(correlations!K306&lt;&gt;0,'Modified Weights'!K$7,0)</f>
        <v>0</v>
      </c>
      <c r="L273" s="26">
        <f>IF(correlations!L306&lt;&gt;0,'Modified Weights'!L$7,0)</f>
        <v>0.24328325135114928</v>
      </c>
      <c r="M273" s="26">
        <f>IF(correlations!M306&lt;&gt;0,'Modified Weights'!M$7,0)</f>
        <v>0</v>
      </c>
      <c r="N273" s="26">
        <f>IF(correlations!N306&lt;&gt;0,'Modified Weights'!N$7,0)</f>
        <v>0.18121021790485745</v>
      </c>
      <c r="O273" s="26">
        <f>IF(correlations!O306&lt;&gt;0,'Modified Weights'!O$7,0)</f>
        <v>0.47549485227568483</v>
      </c>
      <c r="P273" s="26">
        <f>IF(correlations!P306&lt;&gt;0,'Modified Weights'!P$7,0)</f>
        <v>0.26252037536330569</v>
      </c>
      <c r="Q273" s="26">
        <f>IF(correlations!Q306&lt;&gt;0,'Modified Weights'!Q$7,0)</f>
        <v>0</v>
      </c>
      <c r="R273" s="26">
        <f>IF(correlations!R306&lt;&gt;0,'Modified Weights'!R$7,0)</f>
        <v>0.37426379831369133</v>
      </c>
      <c r="S273" s="26">
        <f>IF(correlations!S306&lt;&gt;0,'Modified Weights'!S$7,0)</f>
        <v>0.36064387194709613</v>
      </c>
      <c r="T273" s="26">
        <f>IF(correlations!T306&lt;&gt;0,'Modified Weights'!T$7,0)</f>
        <v>0.40380887559327872</v>
      </c>
      <c r="U273" s="26">
        <f>IF(correlations!U306&lt;&gt;0,'Modified Weights'!U$7,0)</f>
        <v>0.28039233696684568</v>
      </c>
      <c r="V273" s="26">
        <f>IF(correlations!V306&lt;&gt;0,'Modified Weights'!V$7,0)</f>
        <v>0.14367186460137429</v>
      </c>
      <c r="W273" s="26">
        <f>IF(correlations!W306&lt;&gt;0,'Modified Weights'!W$7,0)</f>
        <v>0.24072770522228643</v>
      </c>
      <c r="X273" s="26">
        <f>IF(correlations!X306&lt;&gt;0,'Modified Weights'!X$7,0)</f>
        <v>0.44902524381160436</v>
      </c>
      <c r="Y273" s="26">
        <f>IF(correlations!Y306&lt;&gt;0,'Modified Weights'!Y$7,0)</f>
        <v>0.42322462884387124</v>
      </c>
      <c r="Z273" s="26">
        <f>IF(correlations!Z306&lt;&gt;0,'Modified Weights'!Z$7,0)</f>
        <v>0.27967705678590876</v>
      </c>
      <c r="AA273" s="26"/>
      <c r="AB273" s="60">
        <f t="shared" ca="1" si="153"/>
        <v>0.50137256352600656</v>
      </c>
      <c r="AC273" s="60">
        <f t="shared" ca="1" si="126"/>
        <v>0.45988130698369795</v>
      </c>
      <c r="AD273" s="60">
        <f t="shared" ca="1" si="127"/>
        <v>0.46945340436407668</v>
      </c>
      <c r="AE273" s="60">
        <f t="shared" ca="1" si="128"/>
        <v>0.39958382363085243</v>
      </c>
      <c r="AF273" s="60">
        <f t="shared" ca="1" si="129"/>
        <v>0.43198315040028373</v>
      </c>
      <c r="AG273" s="60">
        <f t="shared" ca="1" si="130"/>
        <v>0.45490096454076917</v>
      </c>
      <c r="AH273" s="60">
        <f t="shared" ca="1" si="131"/>
        <v>0.30633345864043965</v>
      </c>
      <c r="AI273" s="60">
        <f t="shared" ca="1" si="132"/>
        <v>0.28083006524816317</v>
      </c>
      <c r="AJ273" s="60">
        <f t="shared" ca="1" si="133"/>
        <v>0.41319245250557524</v>
      </c>
      <c r="AK273" s="60">
        <f t="shared" ca="1" si="134"/>
        <v>0.27269021284635575</v>
      </c>
      <c r="AL273" s="60">
        <f t="shared" ca="1" si="135"/>
        <v>0.2771083988061146</v>
      </c>
      <c r="AM273" s="60">
        <f t="shared" ca="1" si="136"/>
        <v>0.30148701888787344</v>
      </c>
      <c r="AN273" s="60">
        <f t="shared" ca="1" si="137"/>
        <v>0.27333460431004458</v>
      </c>
      <c r="AO273" s="60">
        <f t="shared" ca="1" si="138"/>
        <v>0.55430316776487409</v>
      </c>
      <c r="AP273" s="60">
        <f t="shared" ca="1" si="139"/>
        <v>0.31948093994334648</v>
      </c>
      <c r="AQ273" s="60">
        <f t="shared" ca="1" si="140"/>
        <v>0.47269733944275627</v>
      </c>
      <c r="AR273" s="60">
        <f t="shared" ca="1" si="117"/>
        <v>0.43859074757719341</v>
      </c>
      <c r="AS273" s="60">
        <f t="shared" ca="1" si="118"/>
        <v>0.41625288237697528</v>
      </c>
      <c r="AT273" s="60">
        <f t="shared" ca="1" si="119"/>
        <v>0.46319728204800648</v>
      </c>
      <c r="AU273" s="60">
        <f t="shared" ca="1" si="120"/>
        <v>0.38027131666276937</v>
      </c>
      <c r="AV273" s="60">
        <f t="shared" ca="1" si="121"/>
        <v>0.17758906548550032</v>
      </c>
      <c r="AW273" s="60">
        <f t="shared" ca="1" si="122"/>
        <v>0.34615986550010625</v>
      </c>
      <c r="AX273" s="60">
        <f t="shared" ca="1" si="123"/>
        <v>0.51799611093049447</v>
      </c>
      <c r="AY273" s="60">
        <f t="shared" ca="1" si="124"/>
        <v>0.51381109273833414</v>
      </c>
      <c r="AZ273" s="60">
        <f t="shared" ca="1" si="125"/>
        <v>0.37187684164642215</v>
      </c>
      <c r="BA273" s="60"/>
      <c r="BB273" s="60"/>
      <c r="BC273" s="60"/>
      <c r="BD273" s="60"/>
      <c r="BE273" s="60"/>
      <c r="BF273" s="60"/>
      <c r="BG273" s="60"/>
      <c r="BH273" s="60"/>
      <c r="BI273" s="60"/>
      <c r="BJ273" s="60"/>
      <c r="BK273" s="60"/>
      <c r="BL273" s="60"/>
      <c r="BM273" s="60"/>
      <c r="BN273" s="60"/>
      <c r="BO273" s="60"/>
      <c r="BP273" s="60"/>
      <c r="BQ273" s="60"/>
      <c r="BR273" s="60"/>
      <c r="BS273" s="60"/>
      <c r="BT273" s="60"/>
      <c r="BU273" s="60"/>
      <c r="BV273" s="60"/>
      <c r="BW273" s="60"/>
      <c r="BX273" s="60"/>
    </row>
    <row r="274" spans="1:76">
      <c r="A274" s="1" t="str">
        <f t="shared" ref="A274:A277" si="154">A273</f>
        <v>607: Men in Black (a.k.a. MIB) (1997)</v>
      </c>
      <c r="B274" s="26">
        <f>IF(correlations!B307&lt;&gt;0,'Modified Weights'!B$3,0)</f>
        <v>0.55108883721563151</v>
      </c>
      <c r="C274" s="26">
        <f>IF(correlations!C307&lt;&gt;0,'Modified Weights'!C$3,0)</f>
        <v>0.56244873874488854</v>
      </c>
      <c r="D274" s="26">
        <f>IF(correlations!D307&lt;&gt;0,'Modified Weights'!D$3,0)</f>
        <v>0.66716825348801723</v>
      </c>
      <c r="E274" s="26">
        <f>IF(correlations!E307&lt;&gt;0,'Modified Weights'!E$3,0)</f>
        <v>0.51761980439715483</v>
      </c>
      <c r="F274" s="26">
        <f>IF(correlations!F307&lt;&gt;0,'Modified Weights'!F$3,0)</f>
        <v>0.47668328054517961</v>
      </c>
      <c r="G274" s="26">
        <f>IF(correlations!G307&lt;&gt;0,'Modified Weights'!G$3,0)</f>
        <v>0.53906585139435703</v>
      </c>
      <c r="H274" s="26">
        <f>IF(correlations!H307&lt;&gt;0,'Modified Weights'!H$3,0)</f>
        <v>0.46291004988627577</v>
      </c>
      <c r="I274" s="26">
        <f>IF(correlations!I307&lt;&gt;0,'Modified Weights'!I$3,0)</f>
        <v>0.38334847991865839</v>
      </c>
      <c r="J274" s="26">
        <f>IF(correlations!J307&lt;&gt;0,'Modified Weights'!J$3,0)</f>
        <v>0.47571090136593314</v>
      </c>
      <c r="K274" s="26">
        <f>IF(correlations!K307&lt;&gt;0,'Modified Weights'!K$3,0)</f>
        <v>0.31571202585390812</v>
      </c>
      <c r="L274" s="26">
        <f>IF(correlations!L307&lt;&gt;0,'Modified Weights'!L$3,0)</f>
        <v>0.31257295249758305</v>
      </c>
      <c r="M274" s="26">
        <f>IF(correlations!M307&lt;&gt;0,'Modified Weights'!M$3,0)</f>
        <v>0.40859237613621341</v>
      </c>
      <c r="N274" s="26">
        <f>IF(correlations!N307&lt;&gt;0,'Modified Weights'!N$3,0)</f>
        <v>0.32349910970108381</v>
      </c>
      <c r="O274" s="26">
        <f>IF(correlations!O307&lt;&gt;0,'Modified Weights'!O$3,0)</f>
        <v>0.66851595362183669</v>
      </c>
      <c r="P274" s="26">
        <f>IF(correlations!P307&lt;&gt;0,'Modified Weights'!P$3,0)</f>
        <v>0.41443820151070604</v>
      </c>
      <c r="Q274" s="26">
        <f>IF(correlations!Q307&lt;&gt;0,'Modified Weights'!Q$3,0)</f>
        <v>0.50324684492481753</v>
      </c>
      <c r="R274" s="26">
        <f>IF(correlations!R307&lt;&gt;0,'Modified Weights'!R$3,0)</f>
        <v>0.49300760515325925</v>
      </c>
      <c r="S274" s="26">
        <f>IF(correlations!S307&lt;&gt;0,'Modified Weights'!S$3,0)</f>
        <v>0.47668328054517961</v>
      </c>
      <c r="T274" s="26">
        <f>IF(correlations!T307&lt;&gt;0,'Modified Weights'!T$3,0)</f>
        <v>0.55108883721563151</v>
      </c>
      <c r="U274" s="26">
        <f>IF(correlations!U307&lt;&gt;0,'Modified Weights'!U$3,0)</f>
        <v>0.47236055541883315</v>
      </c>
      <c r="V274" s="26">
        <f>IF(correlations!V307&lt;&gt;0,'Modified Weights'!V$3,0)</f>
        <v>0.27092801416163931</v>
      </c>
      <c r="W274" s="26">
        <f>IF(correlations!W307&lt;&gt;0,'Modified Weights'!W$3,0)</f>
        <v>0.50324684492481753</v>
      </c>
      <c r="X274" s="26">
        <f>IF(correlations!X307&lt;&gt;0,'Modified Weights'!X$3,0)</f>
        <v>0.66851595362183669</v>
      </c>
      <c r="Y274" s="26">
        <f>IF(correlations!Y307&lt;&gt;0,'Modified Weights'!Y$3,0)</f>
        <v>0.66716825348801723</v>
      </c>
      <c r="Z274" s="26">
        <f>IF(correlations!Z307&lt;&gt;0,'Modified Weights'!Z$3,0)</f>
        <v>0.43552033876932245</v>
      </c>
      <c r="AA274" s="26"/>
      <c r="AB274" s="60">
        <f t="shared" ca="1" si="153"/>
        <v>0.50137256352600656</v>
      </c>
      <c r="AC274" s="60">
        <f t="shared" ca="1" si="126"/>
        <v>0.45988130698369795</v>
      </c>
      <c r="AD274" s="60">
        <f t="shared" ca="1" si="127"/>
        <v>0.46945340436407668</v>
      </c>
      <c r="AE274" s="60">
        <f t="shared" ca="1" si="128"/>
        <v>0.39958382363085243</v>
      </c>
      <c r="AF274" s="60">
        <f t="shared" ca="1" si="129"/>
        <v>0.43198315040028373</v>
      </c>
      <c r="AG274" s="60">
        <f t="shared" ca="1" si="130"/>
        <v>0.45490096454076917</v>
      </c>
      <c r="AH274" s="60">
        <f t="shared" ca="1" si="131"/>
        <v>0.30633345864043965</v>
      </c>
      <c r="AI274" s="60">
        <f t="shared" ca="1" si="132"/>
        <v>0.28083006524816317</v>
      </c>
      <c r="AJ274" s="60">
        <f t="shared" ca="1" si="133"/>
        <v>0.41319245250557524</v>
      </c>
      <c r="AK274" s="60">
        <f t="shared" ca="1" si="134"/>
        <v>0.27269021284635575</v>
      </c>
      <c r="AL274" s="60">
        <f t="shared" ca="1" si="135"/>
        <v>0.2771083988061146</v>
      </c>
      <c r="AM274" s="60">
        <f t="shared" ca="1" si="136"/>
        <v>0.30148701888787344</v>
      </c>
      <c r="AN274" s="60">
        <f t="shared" ca="1" si="137"/>
        <v>0.27333460431004458</v>
      </c>
      <c r="AO274" s="60">
        <f t="shared" ca="1" si="138"/>
        <v>0.55430316776487409</v>
      </c>
      <c r="AP274" s="60">
        <f t="shared" ca="1" si="139"/>
        <v>0.31948093994334648</v>
      </c>
      <c r="AQ274" s="60">
        <f t="shared" ca="1" si="140"/>
        <v>0.47269733944275627</v>
      </c>
      <c r="AR274" s="60">
        <f t="shared" ref="AR274:AR337" ca="1" si="155">SUMIF(OFFSET(R$13,_xlfn.FLOOR.MATH((ROW(Q262)-1)/5)*5,0,5),"&lt;&gt;0")/COUNTIF(OFFSET(R$13,_xlfn.FLOOR.MATH((ROW(Q262)-1)/5)*5,0,5),"&lt;&gt;0")</f>
        <v>0.43859074757719341</v>
      </c>
      <c r="AS274" s="60">
        <f t="shared" ref="AS274:AS337" ca="1" si="156">SUMIF(OFFSET(S$13,_xlfn.FLOOR.MATH((ROW(R262)-1)/5)*5,0,5),"&lt;&gt;0")/COUNTIF(OFFSET(S$13,_xlfn.FLOOR.MATH((ROW(R262)-1)/5)*5,0,5),"&lt;&gt;0")</f>
        <v>0.41625288237697528</v>
      </c>
      <c r="AT274" s="60">
        <f t="shared" ref="AT274:AT337" ca="1" si="157">SUMIF(OFFSET(T$13,_xlfn.FLOOR.MATH((ROW(S262)-1)/5)*5,0,5),"&lt;&gt;0")/COUNTIF(OFFSET(T$13,_xlfn.FLOOR.MATH((ROW(S262)-1)/5)*5,0,5),"&lt;&gt;0")</f>
        <v>0.46319728204800648</v>
      </c>
      <c r="AU274" s="60">
        <f t="shared" ref="AU274:AU337" ca="1" si="158">SUMIF(OFFSET(U$13,_xlfn.FLOOR.MATH((ROW(T262)-1)/5)*5,0,5),"&lt;&gt;0")/COUNTIF(OFFSET(U$13,_xlfn.FLOOR.MATH((ROW(T262)-1)/5)*5,0,5),"&lt;&gt;0")</f>
        <v>0.38027131666276937</v>
      </c>
      <c r="AV274" s="60">
        <f t="shared" ref="AV274:AV337" ca="1" si="159">SUMIF(OFFSET(V$13,_xlfn.FLOOR.MATH((ROW(U262)-1)/5)*5,0,5),"&lt;&gt;0")/COUNTIF(OFFSET(V$13,_xlfn.FLOOR.MATH((ROW(U262)-1)/5)*5,0,5),"&lt;&gt;0")</f>
        <v>0.17758906548550032</v>
      </c>
      <c r="AW274" s="60">
        <f t="shared" ref="AW274:AW337" ca="1" si="160">SUMIF(OFFSET(W$13,_xlfn.FLOOR.MATH((ROW(V262)-1)/5)*5,0,5),"&lt;&gt;0")/COUNTIF(OFFSET(W$13,_xlfn.FLOOR.MATH((ROW(V262)-1)/5)*5,0,5),"&lt;&gt;0")</f>
        <v>0.34615986550010625</v>
      </c>
      <c r="AX274" s="60">
        <f t="shared" ref="AX274:AX337" ca="1" si="161">SUMIF(OFFSET(X$13,_xlfn.FLOOR.MATH((ROW(W262)-1)/5)*5,0,5),"&lt;&gt;0")/COUNTIF(OFFSET(X$13,_xlfn.FLOOR.MATH((ROW(W262)-1)/5)*5,0,5),"&lt;&gt;0")</f>
        <v>0.51799611093049447</v>
      </c>
      <c r="AY274" s="60">
        <f t="shared" ref="AY274:AY337" ca="1" si="162">SUMIF(OFFSET(Y$13,_xlfn.FLOOR.MATH((ROW(X262)-1)/5)*5,0,5),"&lt;&gt;0")/COUNTIF(OFFSET(Y$13,_xlfn.FLOOR.MATH((ROW(X262)-1)/5)*5,0,5),"&lt;&gt;0")</f>
        <v>0.51381109273833414</v>
      </c>
      <c r="AZ274" s="60">
        <f t="shared" ref="AZ274:AZ337" ca="1" si="163">SUMIF(OFFSET(Z$13,_xlfn.FLOOR.MATH((ROW(Y262)-1)/5)*5,0,5),"&lt;&gt;0")/COUNTIF(OFFSET(Z$13,_xlfn.FLOOR.MATH((ROW(Y262)-1)/5)*5,0,5),"&lt;&gt;0")</f>
        <v>0.37187684164642215</v>
      </c>
      <c r="BA274" s="60"/>
      <c r="BB274" s="60"/>
      <c r="BC274" s="60"/>
      <c r="BD274" s="60"/>
      <c r="BE274" s="60"/>
      <c r="BF274" s="60"/>
      <c r="BG274" s="60"/>
      <c r="BH274" s="60"/>
      <c r="BI274" s="60"/>
      <c r="BJ274" s="60"/>
      <c r="BK274" s="60"/>
      <c r="BL274" s="60"/>
      <c r="BM274" s="60"/>
      <c r="BN274" s="60"/>
      <c r="BO274" s="60"/>
      <c r="BP274" s="60"/>
      <c r="BQ274" s="60"/>
      <c r="BR274" s="60"/>
      <c r="BS274" s="60"/>
      <c r="BT274" s="60"/>
      <c r="BU274" s="60"/>
      <c r="BV274" s="60"/>
      <c r="BW274" s="60"/>
      <c r="BX274" s="60"/>
    </row>
    <row r="275" spans="1:76">
      <c r="A275" s="1" t="str">
        <f t="shared" si="154"/>
        <v>607: Men in Black (a.k.a. MIB) (1997)</v>
      </c>
      <c r="B275" s="26">
        <f>IF(correlations!B308&lt;&gt;0,'Modified Weights'!B$4,0)</f>
        <v>0.51761980439715483</v>
      </c>
      <c r="C275" s="26">
        <f>IF(correlations!C308&lt;&gt;0,'Modified Weights'!C$4,0)</f>
        <v>0.48860698263640312</v>
      </c>
      <c r="D275" s="26">
        <f>IF(correlations!D308&lt;&gt;0,'Modified Weights'!D$4,0)</f>
        <v>0.47097212266638172</v>
      </c>
      <c r="E275" s="26">
        <f>IF(correlations!E308&lt;&gt;0,'Modified Weights'!E$4,0)</f>
        <v>0.47497369617752921</v>
      </c>
      <c r="F275" s="26">
        <f>IF(correlations!F308&lt;&gt;0,'Modified Weights'!F$4,0)</f>
        <v>0.46411014776485626</v>
      </c>
      <c r="G275" s="26">
        <f>IF(correlations!G308&lt;&gt;0,'Modified Weights'!G$4,0)</f>
        <v>0.48053660218278615</v>
      </c>
      <c r="H275" s="26">
        <f>IF(correlations!H308&lt;&gt;0,'Modified Weights'!H$4,0)</f>
        <v>0.40027450425381639</v>
      </c>
      <c r="I275" s="26">
        <f>IF(correlations!I308&lt;&gt;0,'Modified Weights'!I$4,0)</f>
        <v>0.31257295249758305</v>
      </c>
      <c r="J275" s="26">
        <f>IF(correlations!J308&lt;&gt;0,'Modified Weights'!J$4,0)</f>
        <v>0.47549485227568483</v>
      </c>
      <c r="K275" s="26">
        <f>IF(correlations!K308&lt;&gt;0,'Modified Weights'!K$4,0)</f>
        <v>0.26365446983714974</v>
      </c>
      <c r="L275" s="26">
        <f>IF(correlations!L308&lt;&gt;0,'Modified Weights'!L$4,0)</f>
        <v>0.28275572409412869</v>
      </c>
      <c r="M275" s="26">
        <f>IF(correlations!M308&lt;&gt;0,'Modified Weights'!M$4,0)</f>
        <v>0.28040224837668803</v>
      </c>
      <c r="N275" s="26">
        <f>IF(correlations!N308&lt;&gt;0,'Modified Weights'!N$4,0)</f>
        <v>0.31010409033155772</v>
      </c>
      <c r="O275" s="26">
        <f>IF(correlations!O308&lt;&gt;0,'Modified Weights'!O$4,0)</f>
        <v>0.56244873874488854</v>
      </c>
      <c r="P275" s="26">
        <f>IF(correlations!P308&lt;&gt;0,'Modified Weights'!P$4,0)</f>
        <v>0.30413903573293405</v>
      </c>
      <c r="Q275" s="26">
        <f>IF(correlations!Q308&lt;&gt;0,'Modified Weights'!Q$4,0)</f>
        <v>0.48860698263640312</v>
      </c>
      <c r="R275" s="26">
        <f>IF(correlations!R308&lt;&gt;0,'Modified Weights'!R$4,0)</f>
        <v>0.47097212266638172</v>
      </c>
      <c r="S275" s="26">
        <f>IF(correlations!S308&lt;&gt;0,'Modified Weights'!S$4,0)</f>
        <v>0.44902524381160436</v>
      </c>
      <c r="T275" s="26">
        <f>IF(correlations!T308&lt;&gt;0,'Modified Weights'!T$4,0)</f>
        <v>0.52599044278760332</v>
      </c>
      <c r="U275" s="26">
        <f>IF(correlations!U308&lt;&gt;0,'Modified Weights'!U$4,0)</f>
        <v>0.43899155441463594</v>
      </c>
      <c r="V275" s="26">
        <f>IF(correlations!V308&lt;&gt;0,'Modified Weights'!V$4,0)</f>
        <v>0.17808764796017454</v>
      </c>
      <c r="W275" s="26">
        <f>IF(correlations!W308&lt;&gt;0,'Modified Weights'!W$4,0)</f>
        <v>0.40859237613621341</v>
      </c>
      <c r="X275" s="26">
        <f>IF(correlations!X308&lt;&gt;0,'Modified Weights'!X$4,0)</f>
        <v>0.54219187817609293</v>
      </c>
      <c r="Y275" s="26">
        <f>IF(correlations!Y308&lt;&gt;0,'Modified Weights'!Y$4,0)</f>
        <v>0.54219187817609293</v>
      </c>
      <c r="Z275" s="26">
        <f>IF(correlations!Z308&lt;&gt;0,'Modified Weights'!Z$4,0)</f>
        <v>0.39006674934025765</v>
      </c>
      <c r="AA275" s="26"/>
      <c r="AB275" s="60">
        <f t="shared" ca="1" si="153"/>
        <v>0.50137256352600656</v>
      </c>
      <c r="AC275" s="60">
        <f t="shared" ref="AC275:AC338" ca="1" si="164">SUMIF(OFFSET(C$13,_xlfn.FLOOR.MATH((ROW(B263)-1)/5)*5,0,5),"&lt;&gt;0")/COUNTIF(OFFSET(C$13,_xlfn.FLOOR.MATH((ROW(B263)-1)/5)*5,0,5),"&lt;&gt;0")</f>
        <v>0.45988130698369795</v>
      </c>
      <c r="AD275" s="60">
        <f t="shared" ref="AD275:AD338" ca="1" si="165">SUMIF(OFFSET(D$13,_xlfn.FLOOR.MATH((ROW(C263)-1)/5)*5,0,5),"&lt;&gt;0")/COUNTIF(OFFSET(D$13,_xlfn.FLOOR.MATH((ROW(C263)-1)/5)*5,0,5),"&lt;&gt;0")</f>
        <v>0.46945340436407668</v>
      </c>
      <c r="AE275" s="60">
        <f t="shared" ref="AE275:AE338" ca="1" si="166">SUMIF(OFFSET(E$13,_xlfn.FLOOR.MATH((ROW(D263)-1)/5)*5,0,5),"&lt;&gt;0")/COUNTIF(OFFSET(E$13,_xlfn.FLOOR.MATH((ROW(D263)-1)/5)*5,0,5),"&lt;&gt;0")</f>
        <v>0.39958382363085243</v>
      </c>
      <c r="AF275" s="60">
        <f t="shared" ref="AF275:AF338" ca="1" si="167">SUMIF(OFFSET(F$13,_xlfn.FLOOR.MATH((ROW(E263)-1)/5)*5,0,5),"&lt;&gt;0")/COUNTIF(OFFSET(F$13,_xlfn.FLOOR.MATH((ROW(E263)-1)/5)*5,0,5),"&lt;&gt;0")</f>
        <v>0.43198315040028373</v>
      </c>
      <c r="AG275" s="60">
        <f t="shared" ref="AG275:AG338" ca="1" si="168">SUMIF(OFFSET(G$13,_xlfn.FLOOR.MATH((ROW(F263)-1)/5)*5,0,5),"&lt;&gt;0")/COUNTIF(OFFSET(G$13,_xlfn.FLOOR.MATH((ROW(F263)-1)/5)*5,0,5),"&lt;&gt;0")</f>
        <v>0.45490096454076917</v>
      </c>
      <c r="AH275" s="60">
        <f t="shared" ref="AH275:AH338" ca="1" si="169">SUMIF(OFFSET(H$13,_xlfn.FLOOR.MATH((ROW(G263)-1)/5)*5,0,5),"&lt;&gt;0")/COUNTIF(OFFSET(H$13,_xlfn.FLOOR.MATH((ROW(G263)-1)/5)*5,0,5),"&lt;&gt;0")</f>
        <v>0.30633345864043965</v>
      </c>
      <c r="AI275" s="60">
        <f t="shared" ref="AI275:AI338" ca="1" si="170">SUMIF(OFFSET(I$13,_xlfn.FLOOR.MATH((ROW(H263)-1)/5)*5,0,5),"&lt;&gt;0")/COUNTIF(OFFSET(I$13,_xlfn.FLOOR.MATH((ROW(H263)-1)/5)*5,0,5),"&lt;&gt;0")</f>
        <v>0.28083006524816317</v>
      </c>
      <c r="AJ275" s="60">
        <f t="shared" ref="AJ275:AJ338" ca="1" si="171">SUMIF(OFFSET(J$13,_xlfn.FLOOR.MATH((ROW(I263)-1)/5)*5,0,5),"&lt;&gt;0")/COUNTIF(OFFSET(J$13,_xlfn.FLOOR.MATH((ROW(I263)-1)/5)*5,0,5),"&lt;&gt;0")</f>
        <v>0.41319245250557524</v>
      </c>
      <c r="AK275" s="60">
        <f t="shared" ref="AK275:AK338" ca="1" si="172">SUMIF(OFFSET(K$13,_xlfn.FLOOR.MATH((ROW(J263)-1)/5)*5,0,5),"&lt;&gt;0")/COUNTIF(OFFSET(K$13,_xlfn.FLOOR.MATH((ROW(J263)-1)/5)*5,0,5),"&lt;&gt;0")</f>
        <v>0.27269021284635575</v>
      </c>
      <c r="AL275" s="60">
        <f t="shared" ref="AL275:AL338" ca="1" si="173">SUMIF(OFFSET(L$13,_xlfn.FLOOR.MATH((ROW(K263)-1)/5)*5,0,5),"&lt;&gt;0")/COUNTIF(OFFSET(L$13,_xlfn.FLOOR.MATH((ROW(K263)-1)/5)*5,0,5),"&lt;&gt;0")</f>
        <v>0.2771083988061146</v>
      </c>
      <c r="AM275" s="60">
        <f t="shared" ref="AM275:AM338" ca="1" si="174">SUMIF(OFFSET(M$13,_xlfn.FLOOR.MATH((ROW(L263)-1)/5)*5,0,5),"&lt;&gt;0")/COUNTIF(OFFSET(M$13,_xlfn.FLOOR.MATH((ROW(L263)-1)/5)*5,0,5),"&lt;&gt;0")</f>
        <v>0.30148701888787344</v>
      </c>
      <c r="AN275" s="60">
        <f t="shared" ref="AN275:AN338" ca="1" si="175">SUMIF(OFFSET(N$13,_xlfn.FLOOR.MATH((ROW(M263)-1)/5)*5,0,5),"&lt;&gt;0")/COUNTIF(OFFSET(N$13,_xlfn.FLOOR.MATH((ROW(M263)-1)/5)*5,0,5),"&lt;&gt;0")</f>
        <v>0.27333460431004458</v>
      </c>
      <c r="AO275" s="60">
        <f t="shared" ref="AO275:AO338" ca="1" si="176">SUMIF(OFFSET(O$13,_xlfn.FLOOR.MATH((ROW(N263)-1)/5)*5,0,5),"&lt;&gt;0")/COUNTIF(OFFSET(O$13,_xlfn.FLOOR.MATH((ROW(N263)-1)/5)*5,0,5),"&lt;&gt;0")</f>
        <v>0.55430316776487409</v>
      </c>
      <c r="AP275" s="60">
        <f t="shared" ref="AP275:AP338" ca="1" si="177">SUMIF(OFFSET(P$13,_xlfn.FLOOR.MATH((ROW(O263)-1)/5)*5,0,5),"&lt;&gt;0")/COUNTIF(OFFSET(P$13,_xlfn.FLOOR.MATH((ROW(O263)-1)/5)*5,0,5),"&lt;&gt;0")</f>
        <v>0.31948093994334648</v>
      </c>
      <c r="AQ275" s="60">
        <f t="shared" ref="AQ275:AQ338" ca="1" si="178">SUMIF(OFFSET(Q$13,_xlfn.FLOOR.MATH((ROW(P263)-1)/5)*5,0,5),"&lt;&gt;0")/COUNTIF(OFFSET(Q$13,_xlfn.FLOOR.MATH((ROW(P263)-1)/5)*5,0,5),"&lt;&gt;0")</f>
        <v>0.47269733944275627</v>
      </c>
      <c r="AR275" s="60">
        <f t="shared" ca="1" si="155"/>
        <v>0.43859074757719341</v>
      </c>
      <c r="AS275" s="60">
        <f t="shared" ca="1" si="156"/>
        <v>0.41625288237697528</v>
      </c>
      <c r="AT275" s="60">
        <f t="shared" ca="1" si="157"/>
        <v>0.46319728204800648</v>
      </c>
      <c r="AU275" s="60">
        <f t="shared" ca="1" si="158"/>
        <v>0.38027131666276937</v>
      </c>
      <c r="AV275" s="60">
        <f t="shared" ca="1" si="159"/>
        <v>0.17758906548550032</v>
      </c>
      <c r="AW275" s="60">
        <f t="shared" ca="1" si="160"/>
        <v>0.34615986550010625</v>
      </c>
      <c r="AX275" s="60">
        <f t="shared" ca="1" si="161"/>
        <v>0.51799611093049447</v>
      </c>
      <c r="AY275" s="60">
        <f t="shared" ca="1" si="162"/>
        <v>0.51381109273833414</v>
      </c>
      <c r="AZ275" s="60">
        <f t="shared" ca="1" si="163"/>
        <v>0.37187684164642215</v>
      </c>
      <c r="BA275" s="60"/>
      <c r="BB275" s="60"/>
      <c r="BC275" s="60"/>
      <c r="BD275" s="60"/>
      <c r="BE275" s="60"/>
      <c r="BF275" s="60"/>
      <c r="BG275" s="60"/>
      <c r="BH275" s="60"/>
      <c r="BI275" s="60"/>
      <c r="BJ275" s="60"/>
      <c r="BK275" s="60"/>
      <c r="BL275" s="60"/>
      <c r="BM275" s="60"/>
      <c r="BN275" s="60"/>
      <c r="BO275" s="60"/>
      <c r="BP275" s="60"/>
      <c r="BQ275" s="60"/>
      <c r="BR275" s="60"/>
      <c r="BS275" s="60"/>
      <c r="BT275" s="60"/>
      <c r="BU275" s="60"/>
      <c r="BV275" s="60"/>
      <c r="BW275" s="60"/>
      <c r="BX275" s="60"/>
    </row>
    <row r="276" spans="1:76">
      <c r="A276" s="1" t="str">
        <f t="shared" si="154"/>
        <v>607: Men in Black (a.k.a. MIB) (1997)</v>
      </c>
      <c r="B276" s="26">
        <f>IF(correlations!B309&lt;&gt;0,'Modified Weights'!B$5,0)</f>
        <v>0.49300760515325925</v>
      </c>
      <c r="C276" s="26">
        <f>IF(correlations!C309&lt;&gt;0,'Modified Weights'!C$5,0)</f>
        <v>0.42223642660835542</v>
      </c>
      <c r="D276" s="26">
        <f>IF(correlations!D309&lt;&gt;0,'Modified Weights'!D$5,0)</f>
        <v>0.46833329437099369</v>
      </c>
      <c r="E276" s="26">
        <f>IF(correlations!E309&lt;&gt;0,'Modified Weights'!E$5,0)</f>
        <v>0.46291004988627577</v>
      </c>
      <c r="F276" s="26">
        <f>IF(correlations!F309&lt;&gt;0,'Modified Weights'!F$5,0)</f>
        <v>0.43899155441463594</v>
      </c>
      <c r="G276" s="26">
        <f>IF(correlations!G309&lt;&gt;0,'Modified Weights'!G$5,0)</f>
        <v>0.46833329437099369</v>
      </c>
      <c r="H276" s="26">
        <f>IF(correlations!H309&lt;&gt;0,'Modified Weights'!H$5,0)</f>
        <v>0.24769327229404767</v>
      </c>
      <c r="I276" s="26">
        <f>IF(correlations!I309&lt;&gt;0,'Modified Weights'!I$5,0)</f>
        <v>0.26424949075041737</v>
      </c>
      <c r="J276" s="26">
        <f>IF(correlations!J309&lt;&gt;0,'Modified Weights'!J$5,0)</f>
        <v>0.38713264586848378</v>
      </c>
      <c r="K276" s="26">
        <f>IF(correlations!K309&lt;&gt;0,'Modified Weights'!K$5,0)</f>
        <v>0.25886569181649749</v>
      </c>
      <c r="L276" s="26">
        <f>IF(correlations!L309&lt;&gt;0,'Modified Weights'!L$5,0)</f>
        <v>0.27833468677407003</v>
      </c>
      <c r="M276" s="26">
        <f>IF(correlations!M309&lt;&gt;0,'Modified Weights'!M$5,0)</f>
        <v>0.26442478716072465</v>
      </c>
      <c r="N276" s="26">
        <f>IF(correlations!N309&lt;&gt;0,'Modified Weights'!N$5,0)</f>
        <v>0.290591240789001</v>
      </c>
      <c r="O276" s="26">
        <f>IF(correlations!O309&lt;&gt;0,'Modified Weights'!O$5,0)</f>
        <v>0.53906585139435703</v>
      </c>
      <c r="P276" s="26">
        <f>IF(correlations!P309&lt;&gt;0,'Modified Weights'!P$5,0)</f>
        <v>0.29682614716644024</v>
      </c>
      <c r="Q276" s="26">
        <f>IF(correlations!Q309&lt;&gt;0,'Modified Weights'!Q$5,0)</f>
        <v>0.47571090136593314</v>
      </c>
      <c r="R276" s="26">
        <f>IF(correlations!R309&lt;&gt;0,'Modified Weights'!R$5,0)</f>
        <v>0.45527378286540937</v>
      </c>
      <c r="S276" s="26">
        <f>IF(correlations!S309&lt;&gt;0,'Modified Weights'!S$5,0)</f>
        <v>0.42223642660835542</v>
      </c>
      <c r="T276" s="26">
        <f>IF(correlations!T309&lt;&gt;0,'Modified Weights'!T$5,0)</f>
        <v>0.42805472768971564</v>
      </c>
      <c r="U276" s="26">
        <f>IF(correlations!U309&lt;&gt;0,'Modified Weights'!U$5,0)</f>
        <v>0.40380887559327872</v>
      </c>
      <c r="V276" s="26">
        <f>IF(correlations!V309&lt;&gt;0,'Modified Weights'!V$5,0)</f>
        <v>0.14924669844661778</v>
      </c>
      <c r="W276" s="26">
        <f>IF(correlations!W309&lt;&gt;0,'Modified Weights'!W$5,0)</f>
        <v>0.31571202585390812</v>
      </c>
      <c r="X276" s="26">
        <f>IF(correlations!X309&lt;&gt;0,'Modified Weights'!X$5,0)</f>
        <v>0.47497369617752921</v>
      </c>
      <c r="Y276" s="26">
        <f>IF(correlations!Y309&lt;&gt;0,'Modified Weights'!Y$5,0)</f>
        <v>0.47236055541883315</v>
      </c>
      <c r="Z276" s="26">
        <f>IF(correlations!Z309&lt;&gt;0,'Modified Weights'!Z$5,0)</f>
        <v>0.37985626502293046</v>
      </c>
      <c r="AA276" s="26"/>
      <c r="AB276" s="60">
        <f t="shared" ca="1" si="153"/>
        <v>0.50137256352600656</v>
      </c>
      <c r="AC276" s="60">
        <f t="shared" ca="1" si="164"/>
        <v>0.45988130698369795</v>
      </c>
      <c r="AD276" s="60">
        <f t="shared" ca="1" si="165"/>
        <v>0.46945340436407668</v>
      </c>
      <c r="AE276" s="60">
        <f t="shared" ca="1" si="166"/>
        <v>0.39958382363085243</v>
      </c>
      <c r="AF276" s="60">
        <f t="shared" ca="1" si="167"/>
        <v>0.43198315040028373</v>
      </c>
      <c r="AG276" s="60">
        <f t="shared" ca="1" si="168"/>
        <v>0.45490096454076917</v>
      </c>
      <c r="AH276" s="60">
        <f t="shared" ca="1" si="169"/>
        <v>0.30633345864043965</v>
      </c>
      <c r="AI276" s="60">
        <f t="shared" ca="1" si="170"/>
        <v>0.28083006524816317</v>
      </c>
      <c r="AJ276" s="60">
        <f t="shared" ca="1" si="171"/>
        <v>0.41319245250557524</v>
      </c>
      <c r="AK276" s="60">
        <f t="shared" ca="1" si="172"/>
        <v>0.27269021284635575</v>
      </c>
      <c r="AL276" s="60">
        <f t="shared" ca="1" si="173"/>
        <v>0.2771083988061146</v>
      </c>
      <c r="AM276" s="60">
        <f t="shared" ca="1" si="174"/>
        <v>0.30148701888787344</v>
      </c>
      <c r="AN276" s="60">
        <f t="shared" ca="1" si="175"/>
        <v>0.27333460431004458</v>
      </c>
      <c r="AO276" s="60">
        <f t="shared" ca="1" si="176"/>
        <v>0.55430316776487409</v>
      </c>
      <c r="AP276" s="60">
        <f t="shared" ca="1" si="177"/>
        <v>0.31948093994334648</v>
      </c>
      <c r="AQ276" s="60">
        <f t="shared" ca="1" si="178"/>
        <v>0.47269733944275627</v>
      </c>
      <c r="AR276" s="60">
        <f t="shared" ca="1" si="155"/>
        <v>0.43859074757719341</v>
      </c>
      <c r="AS276" s="60">
        <f t="shared" ca="1" si="156"/>
        <v>0.41625288237697528</v>
      </c>
      <c r="AT276" s="60">
        <f t="shared" ca="1" si="157"/>
        <v>0.46319728204800648</v>
      </c>
      <c r="AU276" s="60">
        <f t="shared" ca="1" si="158"/>
        <v>0.38027131666276937</v>
      </c>
      <c r="AV276" s="60">
        <f t="shared" ca="1" si="159"/>
        <v>0.17758906548550032</v>
      </c>
      <c r="AW276" s="60">
        <f t="shared" ca="1" si="160"/>
        <v>0.34615986550010625</v>
      </c>
      <c r="AX276" s="60">
        <f t="shared" ca="1" si="161"/>
        <v>0.51799611093049447</v>
      </c>
      <c r="AY276" s="60">
        <f t="shared" ca="1" si="162"/>
        <v>0.51381109273833414</v>
      </c>
      <c r="AZ276" s="60">
        <f t="shared" ca="1" si="163"/>
        <v>0.37187684164642215</v>
      </c>
      <c r="BA276" s="60"/>
      <c r="BB276" s="60"/>
      <c r="BC276" s="60"/>
      <c r="BD276" s="60"/>
      <c r="BE276" s="60"/>
      <c r="BF276" s="60"/>
      <c r="BG276" s="60"/>
      <c r="BH276" s="60"/>
      <c r="BI276" s="60"/>
      <c r="BJ276" s="60"/>
      <c r="BK276" s="60"/>
      <c r="BL276" s="60"/>
      <c r="BM276" s="60"/>
      <c r="BN276" s="60"/>
      <c r="BO276" s="60"/>
      <c r="BP276" s="60"/>
      <c r="BQ276" s="60"/>
      <c r="BR276" s="60"/>
      <c r="BS276" s="60"/>
      <c r="BT276" s="60"/>
      <c r="BU276" s="60"/>
      <c r="BV276" s="60"/>
      <c r="BW276" s="60"/>
      <c r="BX276" s="60"/>
    </row>
    <row r="277" spans="1:76">
      <c r="A277" s="1" t="str">
        <f t="shared" si="154"/>
        <v>607: Men in Black (a.k.a. MIB) (1997)</v>
      </c>
      <c r="B277" s="26">
        <f>IF(correlations!B310&lt;&gt;0,'Modified Weights'!B$6,0)</f>
        <v>0.48053660218278615</v>
      </c>
      <c r="C277" s="26">
        <f>IF(correlations!C310&lt;&gt;0,'Modified Weights'!C$6,0)</f>
        <v>0.41443820151070604</v>
      </c>
      <c r="D277" s="26">
        <f>IF(correlations!D310&lt;&gt;0,'Modified Weights'!D$6,0)</f>
        <v>0.37322578372742299</v>
      </c>
      <c r="E277" s="26">
        <f>IF(correlations!E310&lt;&gt;0,'Modified Weights'!E$6,0)</f>
        <v>0.28275572409412869</v>
      </c>
      <c r="F277" s="26">
        <f>IF(correlations!F310&lt;&gt;0,'Modified Weights'!F$6,0)</f>
        <v>0.40027450425381639</v>
      </c>
      <c r="G277" s="26">
        <f>IF(correlations!G310&lt;&gt;0,'Modified Weights'!G$6,0)</f>
        <v>0.39943642888722536</v>
      </c>
      <c r="H277" s="26">
        <f>IF(correlations!H310&lt;&gt;0,'Modified Weights'!H$6,0)</f>
        <v>0.2271298649307886</v>
      </c>
      <c r="I277" s="26">
        <f>IF(correlations!I310&lt;&gt;0,'Modified Weights'!I$6,0)</f>
        <v>0.22921932957789437</v>
      </c>
      <c r="J277" s="26">
        <f>IF(correlations!J310&lt;&gt;0,'Modified Weights'!J$6,0)</f>
        <v>0.36756756756756787</v>
      </c>
      <c r="K277" s="26">
        <f>IF(correlations!K310&lt;&gt;0,'Modified Weights'!K$6,0)</f>
        <v>0.25252866387786765</v>
      </c>
      <c r="L277" s="26">
        <f>IF(correlations!L310&lt;&gt;0,'Modified Weights'!L$6,0)</f>
        <v>0.2685953793136418</v>
      </c>
      <c r="M277" s="26">
        <f>IF(correlations!M310&lt;&gt;0,'Modified Weights'!M$6,0)</f>
        <v>0.25252866387786765</v>
      </c>
      <c r="N277" s="26">
        <f>IF(correlations!N310&lt;&gt;0,'Modified Weights'!N$6,0)</f>
        <v>0.26126836282372301</v>
      </c>
      <c r="O277" s="26">
        <f>IF(correlations!O310&lt;&gt;0,'Modified Weights'!O$6,0)</f>
        <v>0.52599044278760332</v>
      </c>
      <c r="P277" s="26">
        <f>IF(correlations!P310&lt;&gt;0,'Modified Weights'!P$6,0)</f>
        <v>0</v>
      </c>
      <c r="Q277" s="26">
        <f>IF(correlations!Q310&lt;&gt;0,'Modified Weights'!Q$6,0)</f>
        <v>0.42322462884387124</v>
      </c>
      <c r="R277" s="26">
        <f>IF(correlations!R310&lt;&gt;0,'Modified Weights'!R$6,0)</f>
        <v>0.39943642888722536</v>
      </c>
      <c r="S277" s="26">
        <f>IF(correlations!S310&lt;&gt;0,'Modified Weights'!S$6,0)</f>
        <v>0.37267558897264119</v>
      </c>
      <c r="T277" s="26">
        <f>IF(correlations!T310&lt;&gt;0,'Modified Weights'!T$6,0)</f>
        <v>0.40704352695380308</v>
      </c>
      <c r="U277" s="26">
        <f>IF(correlations!U310&lt;&gt;0,'Modified Weights'!U$6,0)</f>
        <v>0.30580326092025339</v>
      </c>
      <c r="V277" s="26">
        <f>IF(correlations!V310&lt;&gt;0,'Modified Weights'!V$6,0)</f>
        <v>0.14601110225769576</v>
      </c>
      <c r="W277" s="26">
        <f>IF(correlations!W310&lt;&gt;0,'Modified Weights'!W$6,0)</f>
        <v>0.26252037536330569</v>
      </c>
      <c r="X277" s="26">
        <f>IF(correlations!X310&lt;&gt;0,'Modified Weights'!X$6,0)</f>
        <v>0.45527378286540937</v>
      </c>
      <c r="Y277" s="26">
        <f>IF(correlations!Y310&lt;&gt;0,'Modified Weights'!Y$6,0)</f>
        <v>0.46411014776485626</v>
      </c>
      <c r="Z277" s="26">
        <f>IF(correlations!Z310&lt;&gt;0,'Modified Weights'!Z$6,0)</f>
        <v>0.37426379831369133</v>
      </c>
      <c r="AA277" s="26"/>
      <c r="AB277" s="60">
        <f t="shared" ca="1" si="153"/>
        <v>0.50137256352600656</v>
      </c>
      <c r="AC277" s="60">
        <f t="shared" ca="1" si="164"/>
        <v>0.45988130698369795</v>
      </c>
      <c r="AD277" s="60">
        <f t="shared" ca="1" si="165"/>
        <v>0.46945340436407668</v>
      </c>
      <c r="AE277" s="60">
        <f t="shared" ca="1" si="166"/>
        <v>0.39958382363085243</v>
      </c>
      <c r="AF277" s="60">
        <f t="shared" ca="1" si="167"/>
        <v>0.43198315040028373</v>
      </c>
      <c r="AG277" s="60">
        <f t="shared" ca="1" si="168"/>
        <v>0.45490096454076917</v>
      </c>
      <c r="AH277" s="60">
        <f t="shared" ca="1" si="169"/>
        <v>0.30633345864043965</v>
      </c>
      <c r="AI277" s="60">
        <f t="shared" ca="1" si="170"/>
        <v>0.28083006524816317</v>
      </c>
      <c r="AJ277" s="60">
        <f t="shared" ca="1" si="171"/>
        <v>0.41319245250557524</v>
      </c>
      <c r="AK277" s="60">
        <f t="shared" ca="1" si="172"/>
        <v>0.27269021284635575</v>
      </c>
      <c r="AL277" s="60">
        <f t="shared" ca="1" si="173"/>
        <v>0.2771083988061146</v>
      </c>
      <c r="AM277" s="60">
        <f t="shared" ca="1" si="174"/>
        <v>0.30148701888787344</v>
      </c>
      <c r="AN277" s="60">
        <f t="shared" ca="1" si="175"/>
        <v>0.27333460431004458</v>
      </c>
      <c r="AO277" s="60">
        <f t="shared" ca="1" si="176"/>
        <v>0.55430316776487409</v>
      </c>
      <c r="AP277" s="60">
        <f t="shared" ca="1" si="177"/>
        <v>0.31948093994334648</v>
      </c>
      <c r="AQ277" s="60">
        <f t="shared" ca="1" si="178"/>
        <v>0.47269733944275627</v>
      </c>
      <c r="AR277" s="60">
        <f t="shared" ca="1" si="155"/>
        <v>0.43859074757719341</v>
      </c>
      <c r="AS277" s="60">
        <f t="shared" ca="1" si="156"/>
        <v>0.41625288237697528</v>
      </c>
      <c r="AT277" s="60">
        <f t="shared" ca="1" si="157"/>
        <v>0.46319728204800648</v>
      </c>
      <c r="AU277" s="60">
        <f t="shared" ca="1" si="158"/>
        <v>0.38027131666276937</v>
      </c>
      <c r="AV277" s="60">
        <f t="shared" ca="1" si="159"/>
        <v>0.17758906548550032</v>
      </c>
      <c r="AW277" s="60">
        <f t="shared" ca="1" si="160"/>
        <v>0.34615986550010625</v>
      </c>
      <c r="AX277" s="60">
        <f t="shared" ca="1" si="161"/>
        <v>0.51799611093049447</v>
      </c>
      <c r="AY277" s="60">
        <f t="shared" ca="1" si="162"/>
        <v>0.51381109273833414</v>
      </c>
      <c r="AZ277" s="60">
        <f t="shared" ca="1" si="163"/>
        <v>0.37187684164642215</v>
      </c>
      <c r="BA277" s="60"/>
      <c r="BB277" s="60"/>
      <c r="BC277" s="60"/>
      <c r="BD277" s="60"/>
      <c r="BE277" s="60"/>
      <c r="BF277" s="60"/>
      <c r="BG277" s="60"/>
      <c r="BH277" s="60"/>
      <c r="BI277" s="60"/>
      <c r="BJ277" s="60"/>
      <c r="BK277" s="60"/>
      <c r="BL277" s="60"/>
      <c r="BM277" s="60"/>
      <c r="BN277" s="60"/>
      <c r="BO277" s="60"/>
      <c r="BP277" s="60"/>
      <c r="BQ277" s="60"/>
      <c r="BR277" s="60"/>
      <c r="BS277" s="60"/>
      <c r="BT277" s="60"/>
      <c r="BU277" s="60"/>
      <c r="BV277" s="60"/>
      <c r="BW277" s="60"/>
      <c r="BX277" s="60"/>
    </row>
    <row r="278" spans="1:76">
      <c r="A278" s="21" t="s">
        <v>53</v>
      </c>
      <c r="B278" s="26">
        <f>IF(correlations!B311&lt;&gt;0,'Modified Weights'!B$7,0)</f>
        <v>0.46460996868120108</v>
      </c>
      <c r="C278" s="26">
        <f>IF(correlations!C311&lt;&gt;0,'Modified Weights'!C$7,0)</f>
        <v>0</v>
      </c>
      <c r="D278" s="26">
        <f>IF(correlations!D311&lt;&gt;0,'Modified Weights'!D$7,0)</f>
        <v>0.36756756756756787</v>
      </c>
      <c r="E278" s="26">
        <f>IF(correlations!E311&lt;&gt;0,'Modified Weights'!E$7,0)</f>
        <v>0</v>
      </c>
      <c r="F278" s="26">
        <f>IF(correlations!F311&lt;&gt;0,'Modified Weights'!F$7,0)</f>
        <v>0</v>
      </c>
      <c r="G278" s="26">
        <f>IF(correlations!G311&lt;&gt;0,'Modified Weights'!G$7,0)</f>
        <v>0</v>
      </c>
      <c r="H278" s="26">
        <f>IF(correlations!H311&lt;&gt;0,'Modified Weights'!H$7,0)</f>
        <v>0</v>
      </c>
      <c r="I278" s="26">
        <f>IF(correlations!I311&lt;&gt;0,'Modified Weights'!I$7,0)</f>
        <v>0</v>
      </c>
      <c r="J278" s="26">
        <f>IF(correlations!J311&lt;&gt;0,'Modified Weights'!J$7,0)</f>
        <v>0</v>
      </c>
      <c r="K278" s="26">
        <f>IF(correlations!K311&lt;&gt;0,'Modified Weights'!K$7,0)</f>
        <v>0</v>
      </c>
      <c r="L278" s="26">
        <f>IF(correlations!L311&lt;&gt;0,'Modified Weights'!L$7,0)</f>
        <v>0.24328325135114928</v>
      </c>
      <c r="M278" s="26">
        <f>IF(correlations!M311&lt;&gt;0,'Modified Weights'!M$7,0)</f>
        <v>0</v>
      </c>
      <c r="N278" s="26">
        <f>IF(correlations!N311&lt;&gt;0,'Modified Weights'!N$7,0)</f>
        <v>0.18121021790485745</v>
      </c>
      <c r="O278" s="26">
        <f>IF(correlations!O311&lt;&gt;0,'Modified Weights'!O$7,0)</f>
        <v>0</v>
      </c>
      <c r="P278" s="26">
        <f>IF(correlations!P311&lt;&gt;0,'Modified Weights'!P$7,0)</f>
        <v>0.26252037536330569</v>
      </c>
      <c r="Q278" s="26">
        <f>IF(correlations!Q311&lt;&gt;0,'Modified Weights'!Q$7,0)</f>
        <v>0</v>
      </c>
      <c r="R278" s="26">
        <f>IF(correlations!R311&lt;&gt;0,'Modified Weights'!R$7,0)</f>
        <v>0</v>
      </c>
      <c r="S278" s="26">
        <f>IF(correlations!S311&lt;&gt;0,'Modified Weights'!S$7,0)</f>
        <v>0</v>
      </c>
      <c r="T278" s="26">
        <f>IF(correlations!T311&lt;&gt;0,'Modified Weights'!T$7,0)</f>
        <v>0</v>
      </c>
      <c r="U278" s="26">
        <f>IF(correlations!U311&lt;&gt;0,'Modified Weights'!U$7,0)</f>
        <v>0.28039233696684568</v>
      </c>
      <c r="V278" s="26">
        <f>IF(correlations!V311&lt;&gt;0,'Modified Weights'!V$7,0)</f>
        <v>0</v>
      </c>
      <c r="W278" s="26">
        <f>IF(correlations!W311&lt;&gt;0,'Modified Weights'!W$7,0)</f>
        <v>0</v>
      </c>
      <c r="X278" s="26">
        <f>IF(correlations!X311&lt;&gt;0,'Modified Weights'!X$7,0)</f>
        <v>0</v>
      </c>
      <c r="Y278" s="26">
        <f>IF(correlations!Y311&lt;&gt;0,'Modified Weights'!Y$7,0)</f>
        <v>0.42322462884387124</v>
      </c>
      <c r="Z278" s="26">
        <f>IF(correlations!Z311&lt;&gt;0,'Modified Weights'!Z$7,0)</f>
        <v>0</v>
      </c>
      <c r="AA278" s="26"/>
      <c r="AB278" s="60">
        <f t="shared" ca="1" si="153"/>
        <v>0.47880878691723017</v>
      </c>
      <c r="AC278" s="60" t="e">
        <f t="shared" ca="1" si="164"/>
        <v>#DIV/0!</v>
      </c>
      <c r="AD278" s="60">
        <f t="shared" ca="1" si="165"/>
        <v>0.40392182465379084</v>
      </c>
      <c r="AE278" s="60">
        <f t="shared" ca="1" si="166"/>
        <v>0.40687982338597789</v>
      </c>
      <c r="AF278" s="60">
        <f t="shared" ca="1" si="167"/>
        <v>0.44501487174462206</v>
      </c>
      <c r="AG278" s="60">
        <f t="shared" ca="1" si="168"/>
        <v>0.43998651553500578</v>
      </c>
      <c r="AH278" s="60">
        <f t="shared" ca="1" si="169"/>
        <v>0.31370218459230248</v>
      </c>
      <c r="AI278" s="60">
        <f t="shared" ca="1" si="170"/>
        <v>0.32379898533453788</v>
      </c>
      <c r="AJ278" s="60">
        <f t="shared" ca="1" si="171"/>
        <v>0.41006502190391214</v>
      </c>
      <c r="AK278" s="60">
        <f t="shared" ca="1" si="172"/>
        <v>0.28412034486588789</v>
      </c>
      <c r="AL278" s="60">
        <f t="shared" ca="1" si="173"/>
        <v>0.25593931533239556</v>
      </c>
      <c r="AM278" s="60">
        <f t="shared" ca="1" si="174"/>
        <v>0.33650858164846903</v>
      </c>
      <c r="AN278" s="60">
        <f t="shared" ca="1" si="175"/>
        <v>0.22123929036429024</v>
      </c>
      <c r="AO278" s="60">
        <f t="shared" ca="1" si="176"/>
        <v>0.57400524663717134</v>
      </c>
      <c r="AP278" s="60">
        <f t="shared" ca="1" si="177"/>
        <v>0.32459490801348401</v>
      </c>
      <c r="AQ278" s="60">
        <f t="shared" ca="1" si="178"/>
        <v>0.47269733944275627</v>
      </c>
      <c r="AR278" s="60">
        <f t="shared" ca="1" si="155"/>
        <v>0.4492392723019647</v>
      </c>
      <c r="AS278" s="60">
        <f t="shared" ca="1" si="156"/>
        <v>0.44902524381160436</v>
      </c>
      <c r="AT278" s="60">
        <f t="shared" ca="1" si="157"/>
        <v>0.41754912732175936</v>
      </c>
      <c r="AU278" s="60">
        <f t="shared" ca="1" si="158"/>
        <v>0.37439758899158676</v>
      </c>
      <c r="AV278" s="60">
        <f t="shared" ca="1" si="159"/>
        <v>0.14762890035215676</v>
      </c>
      <c r="AW278" s="60">
        <f t="shared" ca="1" si="160"/>
        <v>0.33555637574975955</v>
      </c>
      <c r="AX278" s="60">
        <f t="shared" ca="1" si="161"/>
        <v>0.66851595362183669</v>
      </c>
      <c r="AY278" s="60">
        <f t="shared" ca="1" si="162"/>
        <v>0.48270825350998209</v>
      </c>
      <c r="AZ278" s="60">
        <f t="shared" ca="1" si="163"/>
        <v>0.40489206854150689</v>
      </c>
      <c r="BA278" s="60"/>
      <c r="BB278" s="60"/>
      <c r="BC278" s="60"/>
      <c r="BD278" s="60"/>
      <c r="BE278" s="60"/>
      <c r="BF278" s="60"/>
      <c r="BG278" s="60"/>
      <c r="BH278" s="60"/>
      <c r="BI278" s="60"/>
      <c r="BJ278" s="60"/>
      <c r="BK278" s="60"/>
      <c r="BL278" s="60"/>
      <c r="BM278" s="60"/>
      <c r="BN278" s="60"/>
      <c r="BO278" s="60"/>
      <c r="BP278" s="60"/>
      <c r="BQ278" s="60"/>
      <c r="BR278" s="60"/>
      <c r="BS278" s="60"/>
      <c r="BT278" s="60"/>
      <c r="BU278" s="60"/>
      <c r="BV278" s="60"/>
      <c r="BW278" s="60"/>
      <c r="BX278" s="60"/>
    </row>
    <row r="279" spans="1:76">
      <c r="A279" s="1" t="str">
        <f t="shared" ref="A279:A282" si="179">A278</f>
        <v>629: The Usual Suspects (1995)</v>
      </c>
      <c r="B279" s="26">
        <f>IF(correlations!B312&lt;&gt;0,'Modified Weights'!B$3,0)</f>
        <v>0</v>
      </c>
      <c r="C279" s="26">
        <f>IF(correlations!C312&lt;&gt;0,'Modified Weights'!C$3,0)</f>
        <v>0</v>
      </c>
      <c r="D279" s="26">
        <f>IF(correlations!D312&lt;&gt;0,'Modified Weights'!D$3,0)</f>
        <v>0</v>
      </c>
      <c r="E279" s="26">
        <f>IF(correlations!E312&lt;&gt;0,'Modified Weights'!E$3,0)</f>
        <v>0</v>
      </c>
      <c r="F279" s="26">
        <f>IF(correlations!F312&lt;&gt;0,'Modified Weights'!F$3,0)</f>
        <v>0.47668328054517961</v>
      </c>
      <c r="G279" s="26">
        <f>IF(correlations!G312&lt;&gt;0,'Modified Weights'!G$3,0)</f>
        <v>0</v>
      </c>
      <c r="H279" s="26">
        <f>IF(correlations!H312&lt;&gt;0,'Modified Weights'!H$3,0)</f>
        <v>0</v>
      </c>
      <c r="I279" s="26">
        <f>IF(correlations!I312&lt;&gt;0,'Modified Weights'!I$3,0)</f>
        <v>0.38334847991865839</v>
      </c>
      <c r="J279" s="26">
        <f>IF(correlations!J312&lt;&gt;0,'Modified Weights'!J$3,0)</f>
        <v>0</v>
      </c>
      <c r="K279" s="26">
        <f>IF(correlations!K312&lt;&gt;0,'Modified Weights'!K$3,0)</f>
        <v>0.31571202585390812</v>
      </c>
      <c r="L279" s="26">
        <f>IF(correlations!L312&lt;&gt;0,'Modified Weights'!L$3,0)</f>
        <v>0</v>
      </c>
      <c r="M279" s="26">
        <f>IF(correlations!M312&lt;&gt;0,'Modified Weights'!M$3,0)</f>
        <v>0.40859237613621341</v>
      </c>
      <c r="N279" s="26">
        <f>IF(correlations!N312&lt;&gt;0,'Modified Weights'!N$3,0)</f>
        <v>0</v>
      </c>
      <c r="O279" s="26">
        <f>IF(correlations!O312&lt;&gt;0,'Modified Weights'!O$3,0)</f>
        <v>0.66851595362183669</v>
      </c>
      <c r="P279" s="26">
        <f>IF(correlations!P312&lt;&gt;0,'Modified Weights'!P$3,0)</f>
        <v>0.41443820151070604</v>
      </c>
      <c r="Q279" s="26">
        <f>IF(correlations!Q312&lt;&gt;0,'Modified Weights'!Q$3,0)</f>
        <v>0.50324684492481753</v>
      </c>
      <c r="R279" s="26">
        <f>IF(correlations!R312&lt;&gt;0,'Modified Weights'!R$3,0)</f>
        <v>0.49300760515325925</v>
      </c>
      <c r="S279" s="26">
        <f>IF(correlations!S312&lt;&gt;0,'Modified Weights'!S$3,0)</f>
        <v>0</v>
      </c>
      <c r="T279" s="26">
        <f>IF(correlations!T312&lt;&gt;0,'Modified Weights'!T$3,0)</f>
        <v>0</v>
      </c>
      <c r="U279" s="26">
        <f>IF(correlations!U312&lt;&gt;0,'Modified Weights'!U$3,0)</f>
        <v>0</v>
      </c>
      <c r="V279" s="26">
        <f>IF(correlations!V312&lt;&gt;0,'Modified Weights'!V$3,0)</f>
        <v>0</v>
      </c>
      <c r="W279" s="26">
        <f>IF(correlations!W312&lt;&gt;0,'Modified Weights'!W$3,0)</f>
        <v>0</v>
      </c>
      <c r="X279" s="26">
        <f>IF(correlations!X312&lt;&gt;0,'Modified Weights'!X$3,0)</f>
        <v>0.66851595362183669</v>
      </c>
      <c r="Y279" s="26">
        <f>IF(correlations!Y312&lt;&gt;0,'Modified Weights'!Y$3,0)</f>
        <v>0</v>
      </c>
      <c r="Z279" s="26">
        <f>IF(correlations!Z312&lt;&gt;0,'Modified Weights'!Z$3,0)</f>
        <v>0.43552033876932245</v>
      </c>
      <c r="AA279" s="26"/>
      <c r="AB279" s="60">
        <f t="shared" ca="1" si="153"/>
        <v>0.47880878691723017</v>
      </c>
      <c r="AC279" s="60" t="e">
        <f t="shared" ca="1" si="164"/>
        <v>#DIV/0!</v>
      </c>
      <c r="AD279" s="60">
        <f t="shared" ca="1" si="165"/>
        <v>0.40392182465379084</v>
      </c>
      <c r="AE279" s="60">
        <f t="shared" ca="1" si="166"/>
        <v>0.40687982338597789</v>
      </c>
      <c r="AF279" s="60">
        <f t="shared" ca="1" si="167"/>
        <v>0.44501487174462206</v>
      </c>
      <c r="AG279" s="60">
        <f t="shared" ca="1" si="168"/>
        <v>0.43998651553500578</v>
      </c>
      <c r="AH279" s="60">
        <f t="shared" ca="1" si="169"/>
        <v>0.31370218459230248</v>
      </c>
      <c r="AI279" s="60">
        <f t="shared" ca="1" si="170"/>
        <v>0.32379898533453788</v>
      </c>
      <c r="AJ279" s="60">
        <f t="shared" ca="1" si="171"/>
        <v>0.41006502190391214</v>
      </c>
      <c r="AK279" s="60">
        <f t="shared" ca="1" si="172"/>
        <v>0.28412034486588789</v>
      </c>
      <c r="AL279" s="60">
        <f t="shared" ca="1" si="173"/>
        <v>0.25593931533239556</v>
      </c>
      <c r="AM279" s="60">
        <f t="shared" ca="1" si="174"/>
        <v>0.33650858164846903</v>
      </c>
      <c r="AN279" s="60">
        <f t="shared" ca="1" si="175"/>
        <v>0.22123929036429024</v>
      </c>
      <c r="AO279" s="60">
        <f t="shared" ca="1" si="176"/>
        <v>0.57400524663717134</v>
      </c>
      <c r="AP279" s="60">
        <f t="shared" ca="1" si="177"/>
        <v>0.32459490801348401</v>
      </c>
      <c r="AQ279" s="60">
        <f t="shared" ca="1" si="178"/>
        <v>0.47269733944275627</v>
      </c>
      <c r="AR279" s="60">
        <f t="shared" ca="1" si="155"/>
        <v>0.4492392723019647</v>
      </c>
      <c r="AS279" s="60">
        <f t="shared" ca="1" si="156"/>
        <v>0.44902524381160436</v>
      </c>
      <c r="AT279" s="60">
        <f t="shared" ca="1" si="157"/>
        <v>0.41754912732175936</v>
      </c>
      <c r="AU279" s="60">
        <f t="shared" ca="1" si="158"/>
        <v>0.37439758899158676</v>
      </c>
      <c r="AV279" s="60">
        <f t="shared" ca="1" si="159"/>
        <v>0.14762890035215676</v>
      </c>
      <c r="AW279" s="60">
        <f t="shared" ca="1" si="160"/>
        <v>0.33555637574975955</v>
      </c>
      <c r="AX279" s="60">
        <f t="shared" ca="1" si="161"/>
        <v>0.66851595362183669</v>
      </c>
      <c r="AY279" s="60">
        <f t="shared" ca="1" si="162"/>
        <v>0.48270825350998209</v>
      </c>
      <c r="AZ279" s="60">
        <f t="shared" ca="1" si="163"/>
        <v>0.40489206854150689</v>
      </c>
      <c r="BA279" s="60"/>
      <c r="BB279" s="60"/>
      <c r="BC279" s="60"/>
      <c r="BD279" s="60"/>
      <c r="BE279" s="60"/>
      <c r="BF279" s="60"/>
      <c r="BG279" s="60"/>
      <c r="BH279" s="60"/>
      <c r="BI279" s="60"/>
      <c r="BJ279" s="60"/>
      <c r="BK279" s="60"/>
      <c r="BL279" s="60"/>
      <c r="BM279" s="60"/>
      <c r="BN279" s="60"/>
      <c r="BO279" s="60"/>
      <c r="BP279" s="60"/>
      <c r="BQ279" s="60"/>
      <c r="BR279" s="60"/>
      <c r="BS279" s="60"/>
      <c r="BT279" s="60"/>
      <c r="BU279" s="60"/>
      <c r="BV279" s="60"/>
      <c r="BW279" s="60"/>
      <c r="BX279" s="60"/>
    </row>
    <row r="280" spans="1:76">
      <c r="A280" s="1" t="str">
        <f t="shared" si="179"/>
        <v>629: The Usual Suspects (1995)</v>
      </c>
      <c r="B280" s="26">
        <f>IF(correlations!B313&lt;&gt;0,'Modified Weights'!B$4,0)</f>
        <v>0</v>
      </c>
      <c r="C280" s="26">
        <f>IF(correlations!C313&lt;&gt;0,'Modified Weights'!C$4,0)</f>
        <v>0</v>
      </c>
      <c r="D280" s="26">
        <f>IF(correlations!D313&lt;&gt;0,'Modified Weights'!D$4,0)</f>
        <v>0.47097212266638172</v>
      </c>
      <c r="E280" s="26">
        <f>IF(correlations!E313&lt;&gt;0,'Modified Weights'!E$4,0)</f>
        <v>0.47497369617752921</v>
      </c>
      <c r="F280" s="26">
        <f>IF(correlations!F313&lt;&gt;0,'Modified Weights'!F$4,0)</f>
        <v>0.46411014776485626</v>
      </c>
      <c r="G280" s="26">
        <f>IF(correlations!G313&lt;&gt;0,'Modified Weights'!G$4,0)</f>
        <v>0.48053660218278615</v>
      </c>
      <c r="H280" s="26">
        <f>IF(correlations!H313&lt;&gt;0,'Modified Weights'!H$4,0)</f>
        <v>0.40027450425381639</v>
      </c>
      <c r="I280" s="26">
        <f>IF(correlations!I313&lt;&gt;0,'Modified Weights'!I$4,0)</f>
        <v>0</v>
      </c>
      <c r="J280" s="26">
        <f>IF(correlations!J313&lt;&gt;0,'Modified Weights'!J$4,0)</f>
        <v>0.47549485227568483</v>
      </c>
      <c r="K280" s="26">
        <f>IF(correlations!K313&lt;&gt;0,'Modified Weights'!K$4,0)</f>
        <v>0</v>
      </c>
      <c r="L280" s="26">
        <f>IF(correlations!L313&lt;&gt;0,'Modified Weights'!L$4,0)</f>
        <v>0</v>
      </c>
      <c r="M280" s="26">
        <f>IF(correlations!M313&lt;&gt;0,'Modified Weights'!M$4,0)</f>
        <v>0</v>
      </c>
      <c r="N280" s="26">
        <f>IF(correlations!N313&lt;&gt;0,'Modified Weights'!N$4,0)</f>
        <v>0</v>
      </c>
      <c r="O280" s="26">
        <f>IF(correlations!O313&lt;&gt;0,'Modified Weights'!O$4,0)</f>
        <v>0.56244873874488854</v>
      </c>
      <c r="P280" s="26">
        <f>IF(correlations!P313&lt;&gt;0,'Modified Weights'!P$4,0)</f>
        <v>0</v>
      </c>
      <c r="Q280" s="26">
        <f>IF(correlations!Q313&lt;&gt;0,'Modified Weights'!Q$4,0)</f>
        <v>0.48860698263640312</v>
      </c>
      <c r="R280" s="26">
        <f>IF(correlations!R313&lt;&gt;0,'Modified Weights'!R$4,0)</f>
        <v>0</v>
      </c>
      <c r="S280" s="26">
        <f>IF(correlations!S313&lt;&gt;0,'Modified Weights'!S$4,0)</f>
        <v>0.44902524381160436</v>
      </c>
      <c r="T280" s="26">
        <f>IF(correlations!T313&lt;&gt;0,'Modified Weights'!T$4,0)</f>
        <v>0</v>
      </c>
      <c r="U280" s="26">
        <f>IF(correlations!U313&lt;&gt;0,'Modified Weights'!U$4,0)</f>
        <v>0.43899155441463594</v>
      </c>
      <c r="V280" s="26">
        <f>IF(correlations!V313&lt;&gt;0,'Modified Weights'!V$4,0)</f>
        <v>0</v>
      </c>
      <c r="W280" s="26">
        <f>IF(correlations!W313&lt;&gt;0,'Modified Weights'!W$4,0)</f>
        <v>0.40859237613621341</v>
      </c>
      <c r="X280" s="26">
        <f>IF(correlations!X313&lt;&gt;0,'Modified Weights'!X$4,0)</f>
        <v>0</v>
      </c>
      <c r="Y280" s="26">
        <f>IF(correlations!Y313&lt;&gt;0,'Modified Weights'!Y$4,0)</f>
        <v>0.54219187817609293</v>
      </c>
      <c r="Z280" s="26">
        <f>IF(correlations!Z313&lt;&gt;0,'Modified Weights'!Z$4,0)</f>
        <v>0</v>
      </c>
      <c r="AA280" s="26"/>
      <c r="AB280" s="60">
        <f t="shared" ca="1" si="153"/>
        <v>0.47880878691723017</v>
      </c>
      <c r="AC280" s="60" t="e">
        <f t="shared" ca="1" si="164"/>
        <v>#DIV/0!</v>
      </c>
      <c r="AD280" s="60">
        <f t="shared" ca="1" si="165"/>
        <v>0.40392182465379084</v>
      </c>
      <c r="AE280" s="60">
        <f t="shared" ca="1" si="166"/>
        <v>0.40687982338597789</v>
      </c>
      <c r="AF280" s="60">
        <f t="shared" ca="1" si="167"/>
        <v>0.44501487174462206</v>
      </c>
      <c r="AG280" s="60">
        <f t="shared" ca="1" si="168"/>
        <v>0.43998651553500578</v>
      </c>
      <c r="AH280" s="60">
        <f t="shared" ca="1" si="169"/>
        <v>0.31370218459230248</v>
      </c>
      <c r="AI280" s="60">
        <f t="shared" ca="1" si="170"/>
        <v>0.32379898533453788</v>
      </c>
      <c r="AJ280" s="60">
        <f t="shared" ca="1" si="171"/>
        <v>0.41006502190391214</v>
      </c>
      <c r="AK280" s="60">
        <f t="shared" ca="1" si="172"/>
        <v>0.28412034486588789</v>
      </c>
      <c r="AL280" s="60">
        <f t="shared" ca="1" si="173"/>
        <v>0.25593931533239556</v>
      </c>
      <c r="AM280" s="60">
        <f t="shared" ca="1" si="174"/>
        <v>0.33650858164846903</v>
      </c>
      <c r="AN280" s="60">
        <f t="shared" ca="1" si="175"/>
        <v>0.22123929036429024</v>
      </c>
      <c r="AO280" s="60">
        <f t="shared" ca="1" si="176"/>
        <v>0.57400524663717134</v>
      </c>
      <c r="AP280" s="60">
        <f t="shared" ca="1" si="177"/>
        <v>0.32459490801348401</v>
      </c>
      <c r="AQ280" s="60">
        <f t="shared" ca="1" si="178"/>
        <v>0.47269733944275627</v>
      </c>
      <c r="AR280" s="60">
        <f t="shared" ca="1" si="155"/>
        <v>0.4492392723019647</v>
      </c>
      <c r="AS280" s="60">
        <f t="shared" ca="1" si="156"/>
        <v>0.44902524381160436</v>
      </c>
      <c r="AT280" s="60">
        <f t="shared" ca="1" si="157"/>
        <v>0.41754912732175936</v>
      </c>
      <c r="AU280" s="60">
        <f t="shared" ca="1" si="158"/>
        <v>0.37439758899158676</v>
      </c>
      <c r="AV280" s="60">
        <f t="shared" ca="1" si="159"/>
        <v>0.14762890035215676</v>
      </c>
      <c r="AW280" s="60">
        <f t="shared" ca="1" si="160"/>
        <v>0.33555637574975955</v>
      </c>
      <c r="AX280" s="60">
        <f t="shared" ca="1" si="161"/>
        <v>0.66851595362183669</v>
      </c>
      <c r="AY280" s="60">
        <f t="shared" ca="1" si="162"/>
        <v>0.48270825350998209</v>
      </c>
      <c r="AZ280" s="60">
        <f t="shared" ca="1" si="163"/>
        <v>0.40489206854150689</v>
      </c>
      <c r="BA280" s="60"/>
      <c r="BB280" s="60"/>
      <c r="BC280" s="60"/>
      <c r="BD280" s="60"/>
      <c r="BE280" s="60"/>
      <c r="BF280" s="60"/>
      <c r="BG280" s="60"/>
      <c r="BH280" s="60"/>
      <c r="BI280" s="60"/>
      <c r="BJ280" s="60"/>
      <c r="BK280" s="60"/>
      <c r="BL280" s="60"/>
      <c r="BM280" s="60"/>
      <c r="BN280" s="60"/>
      <c r="BO280" s="60"/>
      <c r="BP280" s="60"/>
      <c r="BQ280" s="60"/>
      <c r="BR280" s="60"/>
      <c r="BS280" s="60"/>
      <c r="BT280" s="60"/>
      <c r="BU280" s="60"/>
      <c r="BV280" s="60"/>
      <c r="BW280" s="60"/>
      <c r="BX280" s="60"/>
    </row>
    <row r="281" spans="1:76">
      <c r="A281" s="1" t="str">
        <f t="shared" si="179"/>
        <v>629: The Usual Suspects (1995)</v>
      </c>
      <c r="B281" s="26">
        <f>IF(correlations!B314&lt;&gt;0,'Modified Weights'!B$5,0)</f>
        <v>0.49300760515325925</v>
      </c>
      <c r="C281" s="26">
        <f>IF(correlations!C314&lt;&gt;0,'Modified Weights'!C$5,0)</f>
        <v>0</v>
      </c>
      <c r="D281" s="26">
        <f>IF(correlations!D314&lt;&gt;0,'Modified Weights'!D$5,0)</f>
        <v>0</v>
      </c>
      <c r="E281" s="26">
        <f>IF(correlations!E314&lt;&gt;0,'Modified Weights'!E$5,0)</f>
        <v>0.46291004988627577</v>
      </c>
      <c r="F281" s="26">
        <f>IF(correlations!F314&lt;&gt;0,'Modified Weights'!F$5,0)</f>
        <v>0.43899155441463594</v>
      </c>
      <c r="G281" s="26">
        <f>IF(correlations!G314&lt;&gt;0,'Modified Weights'!G$5,0)</f>
        <v>0</v>
      </c>
      <c r="H281" s="26">
        <f>IF(correlations!H314&lt;&gt;0,'Modified Weights'!H$5,0)</f>
        <v>0</v>
      </c>
      <c r="I281" s="26">
        <f>IF(correlations!I314&lt;&gt;0,'Modified Weights'!I$5,0)</f>
        <v>0.26424949075041737</v>
      </c>
      <c r="J281" s="26">
        <f>IF(correlations!J314&lt;&gt;0,'Modified Weights'!J$5,0)</f>
        <v>0.38713264586848378</v>
      </c>
      <c r="K281" s="26">
        <f>IF(correlations!K314&lt;&gt;0,'Modified Weights'!K$5,0)</f>
        <v>0</v>
      </c>
      <c r="L281" s="26">
        <f>IF(correlations!L314&lt;&gt;0,'Modified Weights'!L$5,0)</f>
        <v>0</v>
      </c>
      <c r="M281" s="26">
        <f>IF(correlations!M314&lt;&gt;0,'Modified Weights'!M$5,0)</f>
        <v>0.26442478716072465</v>
      </c>
      <c r="N281" s="26">
        <f>IF(correlations!N314&lt;&gt;0,'Modified Weights'!N$5,0)</f>
        <v>0</v>
      </c>
      <c r="O281" s="26">
        <f>IF(correlations!O314&lt;&gt;0,'Modified Weights'!O$5,0)</f>
        <v>0.53906585139435703</v>
      </c>
      <c r="P281" s="26">
        <f>IF(correlations!P314&lt;&gt;0,'Modified Weights'!P$5,0)</f>
        <v>0.29682614716644024</v>
      </c>
      <c r="Q281" s="26">
        <f>IF(correlations!Q314&lt;&gt;0,'Modified Weights'!Q$5,0)</f>
        <v>0.47571090136593314</v>
      </c>
      <c r="R281" s="26">
        <f>IF(correlations!R314&lt;&gt;0,'Modified Weights'!R$5,0)</f>
        <v>0.45527378286540937</v>
      </c>
      <c r="S281" s="26">
        <f>IF(correlations!S314&lt;&gt;0,'Modified Weights'!S$5,0)</f>
        <v>0</v>
      </c>
      <c r="T281" s="26">
        <f>IF(correlations!T314&lt;&gt;0,'Modified Weights'!T$5,0)</f>
        <v>0.42805472768971564</v>
      </c>
      <c r="U281" s="26">
        <f>IF(correlations!U314&lt;&gt;0,'Modified Weights'!U$5,0)</f>
        <v>0.40380887559327872</v>
      </c>
      <c r="V281" s="26">
        <f>IF(correlations!V314&lt;&gt;0,'Modified Weights'!V$5,0)</f>
        <v>0.14924669844661778</v>
      </c>
      <c r="W281" s="26">
        <f>IF(correlations!W314&lt;&gt;0,'Modified Weights'!W$5,0)</f>
        <v>0</v>
      </c>
      <c r="X281" s="26">
        <f>IF(correlations!X314&lt;&gt;0,'Modified Weights'!X$5,0)</f>
        <v>0</v>
      </c>
      <c r="Y281" s="26">
        <f>IF(correlations!Y314&lt;&gt;0,'Modified Weights'!Y$5,0)</f>
        <v>0</v>
      </c>
      <c r="Z281" s="26">
        <f>IF(correlations!Z314&lt;&gt;0,'Modified Weights'!Z$5,0)</f>
        <v>0</v>
      </c>
      <c r="AA281" s="26"/>
      <c r="AB281" s="60">
        <f t="shared" ca="1" si="153"/>
        <v>0.47880878691723017</v>
      </c>
      <c r="AC281" s="60" t="e">
        <f t="shared" ca="1" si="164"/>
        <v>#DIV/0!</v>
      </c>
      <c r="AD281" s="60">
        <f t="shared" ca="1" si="165"/>
        <v>0.40392182465379084</v>
      </c>
      <c r="AE281" s="60">
        <f t="shared" ca="1" si="166"/>
        <v>0.40687982338597789</v>
      </c>
      <c r="AF281" s="60">
        <f t="shared" ca="1" si="167"/>
        <v>0.44501487174462206</v>
      </c>
      <c r="AG281" s="60">
        <f t="shared" ca="1" si="168"/>
        <v>0.43998651553500578</v>
      </c>
      <c r="AH281" s="60">
        <f t="shared" ca="1" si="169"/>
        <v>0.31370218459230248</v>
      </c>
      <c r="AI281" s="60">
        <f t="shared" ca="1" si="170"/>
        <v>0.32379898533453788</v>
      </c>
      <c r="AJ281" s="60">
        <f t="shared" ca="1" si="171"/>
        <v>0.41006502190391214</v>
      </c>
      <c r="AK281" s="60">
        <f t="shared" ca="1" si="172"/>
        <v>0.28412034486588789</v>
      </c>
      <c r="AL281" s="60">
        <f t="shared" ca="1" si="173"/>
        <v>0.25593931533239556</v>
      </c>
      <c r="AM281" s="60">
        <f t="shared" ca="1" si="174"/>
        <v>0.33650858164846903</v>
      </c>
      <c r="AN281" s="60">
        <f t="shared" ca="1" si="175"/>
        <v>0.22123929036429024</v>
      </c>
      <c r="AO281" s="60">
        <f t="shared" ca="1" si="176"/>
        <v>0.57400524663717134</v>
      </c>
      <c r="AP281" s="60">
        <f t="shared" ca="1" si="177"/>
        <v>0.32459490801348401</v>
      </c>
      <c r="AQ281" s="60">
        <f t="shared" ca="1" si="178"/>
        <v>0.47269733944275627</v>
      </c>
      <c r="AR281" s="60">
        <f t="shared" ca="1" si="155"/>
        <v>0.4492392723019647</v>
      </c>
      <c r="AS281" s="60">
        <f t="shared" ca="1" si="156"/>
        <v>0.44902524381160436</v>
      </c>
      <c r="AT281" s="60">
        <f t="shared" ca="1" si="157"/>
        <v>0.41754912732175936</v>
      </c>
      <c r="AU281" s="60">
        <f t="shared" ca="1" si="158"/>
        <v>0.37439758899158676</v>
      </c>
      <c r="AV281" s="60">
        <f t="shared" ca="1" si="159"/>
        <v>0.14762890035215676</v>
      </c>
      <c r="AW281" s="60">
        <f t="shared" ca="1" si="160"/>
        <v>0.33555637574975955</v>
      </c>
      <c r="AX281" s="60">
        <f t="shared" ca="1" si="161"/>
        <v>0.66851595362183669</v>
      </c>
      <c r="AY281" s="60">
        <f t="shared" ca="1" si="162"/>
        <v>0.48270825350998209</v>
      </c>
      <c r="AZ281" s="60">
        <f t="shared" ca="1" si="163"/>
        <v>0.40489206854150689</v>
      </c>
      <c r="BA281" s="60"/>
      <c r="BB281" s="60"/>
      <c r="BC281" s="60"/>
      <c r="BD281" s="60"/>
      <c r="BE281" s="60"/>
      <c r="BF281" s="60"/>
      <c r="BG281" s="60"/>
      <c r="BH281" s="60"/>
      <c r="BI281" s="60"/>
      <c r="BJ281" s="60"/>
      <c r="BK281" s="60"/>
      <c r="BL281" s="60"/>
      <c r="BM281" s="60"/>
      <c r="BN281" s="60"/>
      <c r="BO281" s="60"/>
      <c r="BP281" s="60"/>
      <c r="BQ281" s="60"/>
      <c r="BR281" s="60"/>
      <c r="BS281" s="60"/>
      <c r="BT281" s="60"/>
      <c r="BU281" s="60"/>
      <c r="BV281" s="60"/>
      <c r="BW281" s="60"/>
      <c r="BX281" s="60"/>
    </row>
    <row r="282" spans="1:76">
      <c r="A282" s="1" t="str">
        <f t="shared" si="179"/>
        <v>629: The Usual Suspects (1995)</v>
      </c>
      <c r="B282" s="26">
        <f>IF(correlations!B315&lt;&gt;0,'Modified Weights'!B$6,0)</f>
        <v>0</v>
      </c>
      <c r="C282" s="26">
        <f>IF(correlations!C315&lt;&gt;0,'Modified Weights'!C$6,0)</f>
        <v>0</v>
      </c>
      <c r="D282" s="26">
        <f>IF(correlations!D315&lt;&gt;0,'Modified Weights'!D$6,0)</f>
        <v>0.37322578372742299</v>
      </c>
      <c r="E282" s="26">
        <f>IF(correlations!E315&lt;&gt;0,'Modified Weights'!E$6,0)</f>
        <v>0.28275572409412869</v>
      </c>
      <c r="F282" s="26">
        <f>IF(correlations!F315&lt;&gt;0,'Modified Weights'!F$6,0)</f>
        <v>0.40027450425381639</v>
      </c>
      <c r="G282" s="26">
        <f>IF(correlations!G315&lt;&gt;0,'Modified Weights'!G$6,0)</f>
        <v>0.39943642888722536</v>
      </c>
      <c r="H282" s="26">
        <f>IF(correlations!H315&lt;&gt;0,'Modified Weights'!H$6,0)</f>
        <v>0.2271298649307886</v>
      </c>
      <c r="I282" s="26">
        <f>IF(correlations!I315&lt;&gt;0,'Modified Weights'!I$6,0)</f>
        <v>0</v>
      </c>
      <c r="J282" s="26">
        <f>IF(correlations!J315&lt;&gt;0,'Modified Weights'!J$6,0)</f>
        <v>0.36756756756756787</v>
      </c>
      <c r="K282" s="26">
        <f>IF(correlations!K315&lt;&gt;0,'Modified Weights'!K$6,0)</f>
        <v>0.25252866387786765</v>
      </c>
      <c r="L282" s="26">
        <f>IF(correlations!L315&lt;&gt;0,'Modified Weights'!L$6,0)</f>
        <v>0.2685953793136418</v>
      </c>
      <c r="M282" s="26">
        <f>IF(correlations!M315&lt;&gt;0,'Modified Weights'!M$6,0)</f>
        <v>0</v>
      </c>
      <c r="N282" s="26">
        <f>IF(correlations!N315&lt;&gt;0,'Modified Weights'!N$6,0)</f>
        <v>0.26126836282372301</v>
      </c>
      <c r="O282" s="26">
        <f>IF(correlations!O315&lt;&gt;0,'Modified Weights'!O$6,0)</f>
        <v>0.52599044278760332</v>
      </c>
      <c r="P282" s="26">
        <f>IF(correlations!P315&lt;&gt;0,'Modified Weights'!P$6,0)</f>
        <v>0</v>
      </c>
      <c r="Q282" s="26">
        <f>IF(correlations!Q315&lt;&gt;0,'Modified Weights'!Q$6,0)</f>
        <v>0.42322462884387124</v>
      </c>
      <c r="R282" s="26">
        <f>IF(correlations!R315&lt;&gt;0,'Modified Weights'!R$6,0)</f>
        <v>0.39943642888722536</v>
      </c>
      <c r="S282" s="26">
        <f>IF(correlations!S315&lt;&gt;0,'Modified Weights'!S$6,0)</f>
        <v>0</v>
      </c>
      <c r="T282" s="26">
        <f>IF(correlations!T315&lt;&gt;0,'Modified Weights'!T$6,0)</f>
        <v>0.40704352695380308</v>
      </c>
      <c r="U282" s="26">
        <f>IF(correlations!U315&lt;&gt;0,'Modified Weights'!U$6,0)</f>
        <v>0</v>
      </c>
      <c r="V282" s="26">
        <f>IF(correlations!V315&lt;&gt;0,'Modified Weights'!V$6,0)</f>
        <v>0.14601110225769576</v>
      </c>
      <c r="W282" s="26">
        <f>IF(correlations!W315&lt;&gt;0,'Modified Weights'!W$6,0)</f>
        <v>0.26252037536330569</v>
      </c>
      <c r="X282" s="26">
        <f>IF(correlations!X315&lt;&gt;0,'Modified Weights'!X$6,0)</f>
        <v>0</v>
      </c>
      <c r="Y282" s="26">
        <f>IF(correlations!Y315&lt;&gt;0,'Modified Weights'!Y$6,0)</f>
        <v>0</v>
      </c>
      <c r="Z282" s="26">
        <f>IF(correlations!Z315&lt;&gt;0,'Modified Weights'!Z$6,0)</f>
        <v>0.37426379831369133</v>
      </c>
      <c r="AA282" s="26"/>
      <c r="AB282" s="60">
        <f t="shared" ca="1" si="153"/>
        <v>0.47880878691723017</v>
      </c>
      <c r="AC282" s="60" t="e">
        <f t="shared" ca="1" si="164"/>
        <v>#DIV/0!</v>
      </c>
      <c r="AD282" s="60">
        <f t="shared" ca="1" si="165"/>
        <v>0.40392182465379084</v>
      </c>
      <c r="AE282" s="60">
        <f t="shared" ca="1" si="166"/>
        <v>0.40687982338597789</v>
      </c>
      <c r="AF282" s="60">
        <f t="shared" ca="1" si="167"/>
        <v>0.44501487174462206</v>
      </c>
      <c r="AG282" s="60">
        <f t="shared" ca="1" si="168"/>
        <v>0.43998651553500578</v>
      </c>
      <c r="AH282" s="60">
        <f t="shared" ca="1" si="169"/>
        <v>0.31370218459230248</v>
      </c>
      <c r="AI282" s="60">
        <f t="shared" ca="1" si="170"/>
        <v>0.32379898533453788</v>
      </c>
      <c r="AJ282" s="60">
        <f t="shared" ca="1" si="171"/>
        <v>0.41006502190391214</v>
      </c>
      <c r="AK282" s="60">
        <f t="shared" ca="1" si="172"/>
        <v>0.28412034486588789</v>
      </c>
      <c r="AL282" s="60">
        <f t="shared" ca="1" si="173"/>
        <v>0.25593931533239556</v>
      </c>
      <c r="AM282" s="60">
        <f t="shared" ca="1" si="174"/>
        <v>0.33650858164846903</v>
      </c>
      <c r="AN282" s="60">
        <f t="shared" ca="1" si="175"/>
        <v>0.22123929036429024</v>
      </c>
      <c r="AO282" s="60">
        <f t="shared" ca="1" si="176"/>
        <v>0.57400524663717134</v>
      </c>
      <c r="AP282" s="60">
        <f t="shared" ca="1" si="177"/>
        <v>0.32459490801348401</v>
      </c>
      <c r="AQ282" s="60">
        <f t="shared" ca="1" si="178"/>
        <v>0.47269733944275627</v>
      </c>
      <c r="AR282" s="60">
        <f t="shared" ca="1" si="155"/>
        <v>0.4492392723019647</v>
      </c>
      <c r="AS282" s="60">
        <f t="shared" ca="1" si="156"/>
        <v>0.44902524381160436</v>
      </c>
      <c r="AT282" s="60">
        <f t="shared" ca="1" si="157"/>
        <v>0.41754912732175936</v>
      </c>
      <c r="AU282" s="60">
        <f t="shared" ca="1" si="158"/>
        <v>0.37439758899158676</v>
      </c>
      <c r="AV282" s="60">
        <f t="shared" ca="1" si="159"/>
        <v>0.14762890035215676</v>
      </c>
      <c r="AW282" s="60">
        <f t="shared" ca="1" si="160"/>
        <v>0.33555637574975955</v>
      </c>
      <c r="AX282" s="60">
        <f t="shared" ca="1" si="161"/>
        <v>0.66851595362183669</v>
      </c>
      <c r="AY282" s="60">
        <f t="shared" ca="1" si="162"/>
        <v>0.48270825350998209</v>
      </c>
      <c r="AZ282" s="60">
        <f t="shared" ca="1" si="163"/>
        <v>0.40489206854150689</v>
      </c>
      <c r="BA282" s="60"/>
      <c r="BB282" s="60"/>
      <c r="BC282" s="60"/>
      <c r="BD282" s="60"/>
      <c r="BE282" s="60"/>
      <c r="BF282" s="60"/>
      <c r="BG282" s="60"/>
      <c r="BH282" s="60"/>
      <c r="BI282" s="60"/>
      <c r="BJ282" s="60"/>
      <c r="BK282" s="60"/>
      <c r="BL282" s="60"/>
      <c r="BM282" s="60"/>
      <c r="BN282" s="60"/>
      <c r="BO282" s="60"/>
      <c r="BP282" s="60"/>
      <c r="BQ282" s="60"/>
      <c r="BR282" s="60"/>
      <c r="BS282" s="60"/>
      <c r="BT282" s="60"/>
      <c r="BU282" s="60"/>
      <c r="BV282" s="60"/>
      <c r="BW282" s="60"/>
      <c r="BX282" s="60"/>
    </row>
    <row r="283" spans="1:76">
      <c r="A283" s="21" t="s">
        <v>54</v>
      </c>
      <c r="B283" s="26">
        <f>IF(correlations!B316&lt;&gt;0,'Modified Weights'!B$7,0)</f>
        <v>0.46460996868120108</v>
      </c>
      <c r="C283" s="26">
        <f>IF(correlations!C316&lt;&gt;0,'Modified Weights'!C$7,0)</f>
        <v>0</v>
      </c>
      <c r="D283" s="26">
        <f>IF(correlations!D316&lt;&gt;0,'Modified Weights'!D$7,0)</f>
        <v>0</v>
      </c>
      <c r="E283" s="26">
        <f>IF(correlations!E316&lt;&gt;0,'Modified Weights'!E$7,0)</f>
        <v>0.25965984359917371</v>
      </c>
      <c r="F283" s="26">
        <f>IF(correlations!F316&lt;&gt;0,'Modified Weights'!F$7,0)</f>
        <v>0</v>
      </c>
      <c r="G283" s="26">
        <f>IF(correlations!G316&lt;&gt;0,'Modified Weights'!G$7,0)</f>
        <v>0</v>
      </c>
      <c r="H283" s="26">
        <f>IF(correlations!H316&lt;&gt;0,'Modified Weights'!H$7,0)</f>
        <v>0.19365960183726966</v>
      </c>
      <c r="I283" s="26">
        <f>IF(correlations!I316&lt;&gt;0,'Modified Weights'!I$7,0)</f>
        <v>0.21476007349626267</v>
      </c>
      <c r="J283" s="26">
        <f>IF(correlations!J316&lt;&gt;0,'Modified Weights'!J$7,0)</f>
        <v>0.36005629545020651</v>
      </c>
      <c r="K283" s="26">
        <f>IF(correlations!K316&lt;&gt;0,'Modified Weights'!K$7,0)</f>
        <v>0</v>
      </c>
      <c r="L283" s="26">
        <f>IF(correlations!L316&lt;&gt;0,'Modified Weights'!L$7,0)</f>
        <v>0.24328325135114928</v>
      </c>
      <c r="M283" s="26">
        <f>IF(correlations!M316&lt;&gt;0,'Modified Weights'!M$7,0)</f>
        <v>0</v>
      </c>
      <c r="N283" s="26">
        <f>IF(correlations!N316&lt;&gt;0,'Modified Weights'!N$7,0)</f>
        <v>0.18121021790485745</v>
      </c>
      <c r="O283" s="26">
        <f>IF(correlations!O316&lt;&gt;0,'Modified Weights'!O$7,0)</f>
        <v>0</v>
      </c>
      <c r="P283" s="26">
        <f>IF(correlations!P316&lt;&gt;0,'Modified Weights'!P$7,0)</f>
        <v>0.26252037536330569</v>
      </c>
      <c r="Q283" s="26">
        <f>IF(correlations!Q316&lt;&gt;0,'Modified Weights'!Q$7,0)</f>
        <v>0</v>
      </c>
      <c r="R283" s="26">
        <f>IF(correlations!R316&lt;&gt;0,'Modified Weights'!R$7,0)</f>
        <v>0.37426379831369133</v>
      </c>
      <c r="S283" s="26">
        <f>IF(correlations!S316&lt;&gt;0,'Modified Weights'!S$7,0)</f>
        <v>0.36064387194709613</v>
      </c>
      <c r="T283" s="26">
        <f>IF(correlations!T316&lt;&gt;0,'Modified Weights'!T$7,0)</f>
        <v>0.40380887559327872</v>
      </c>
      <c r="U283" s="26">
        <f>IF(correlations!U316&lt;&gt;0,'Modified Weights'!U$7,0)</f>
        <v>0</v>
      </c>
      <c r="V283" s="26">
        <f>IF(correlations!V316&lt;&gt;0,'Modified Weights'!V$7,0)</f>
        <v>0.14367186460137429</v>
      </c>
      <c r="W283" s="26">
        <f>IF(correlations!W316&lt;&gt;0,'Modified Weights'!W$7,0)</f>
        <v>0.24072770522228643</v>
      </c>
      <c r="X283" s="26">
        <f>IF(correlations!X316&lt;&gt;0,'Modified Weights'!X$7,0)</f>
        <v>0</v>
      </c>
      <c r="Y283" s="26">
        <f>IF(correlations!Y316&lt;&gt;0,'Modified Weights'!Y$7,0)</f>
        <v>0</v>
      </c>
      <c r="Z283" s="26">
        <f>IF(correlations!Z316&lt;&gt;0,'Modified Weights'!Z$7,0)</f>
        <v>0</v>
      </c>
      <c r="AA283" s="26"/>
      <c r="AB283" s="60">
        <f t="shared" ca="1" si="153"/>
        <v>0.5065815538618117</v>
      </c>
      <c r="AC283" s="60">
        <f t="shared" ca="1" si="164"/>
        <v>0.56244873874488854</v>
      </c>
      <c r="AD283" s="60">
        <f t="shared" ca="1" si="165"/>
        <v>0.49492486356320387</v>
      </c>
      <c r="AE283" s="60">
        <f t="shared" ca="1" si="166"/>
        <v>0.27120778384665123</v>
      </c>
      <c r="AF283" s="60">
        <f t="shared" ca="1" si="167"/>
        <v>0.46411014776485626</v>
      </c>
      <c r="AG283" s="60">
        <f t="shared" ca="1" si="168"/>
        <v>0.46894519155085873</v>
      </c>
      <c r="AH283" s="60">
        <f t="shared" ca="1" si="169"/>
        <v>0.35228138532578729</v>
      </c>
      <c r="AI283" s="60">
        <f t="shared" ca="1" si="170"/>
        <v>0.25218411852391337</v>
      </c>
      <c r="AJ283" s="60">
        <f t="shared" ca="1" si="171"/>
        <v>0.4010395717644864</v>
      </c>
      <c r="AK283" s="60">
        <f t="shared" ca="1" si="172"/>
        <v>0.27570212718275777</v>
      </c>
      <c r="AL283" s="60">
        <f t="shared" ca="1" si="173"/>
        <v>0.27481719438745805</v>
      </c>
      <c r="AM283" s="60">
        <f t="shared" ca="1" si="174"/>
        <v>0.27241351776870637</v>
      </c>
      <c r="AN283" s="60">
        <f t="shared" ca="1" si="175"/>
        <v>0.26510018946498076</v>
      </c>
      <c r="AO283" s="60">
        <f t="shared" ca="1" si="176"/>
        <v>0.57400524663717134</v>
      </c>
      <c r="AP283" s="60">
        <f t="shared" ca="1" si="177"/>
        <v>0.27967326126487296</v>
      </c>
      <c r="AQ283" s="60">
        <f t="shared" ca="1" si="178"/>
        <v>0.49592691378061032</v>
      </c>
      <c r="AR283" s="60">
        <f t="shared" ca="1" si="155"/>
        <v>0.41476879058955035</v>
      </c>
      <c r="AS283" s="60">
        <f t="shared" ca="1" si="156"/>
        <v>0.39411490157711393</v>
      </c>
      <c r="AT283" s="60">
        <f t="shared" ca="1" si="157"/>
        <v>0.4054262012735409</v>
      </c>
      <c r="AU283" s="60">
        <f t="shared" ca="1" si="158"/>
        <v>0.43838699514224927</v>
      </c>
      <c r="AV283" s="60">
        <f t="shared" ca="1" si="159"/>
        <v>0.16087975628077442</v>
      </c>
      <c r="AW283" s="60">
        <f t="shared" ca="1" si="160"/>
        <v>0.35377182541165575</v>
      </c>
      <c r="AX283" s="60">
        <f t="shared" ca="1" si="161"/>
        <v>0.50858278717681105</v>
      </c>
      <c r="AY283" s="60">
        <f t="shared" ca="1" si="162"/>
        <v>0.4928875271199275</v>
      </c>
      <c r="AZ283" s="60">
        <f t="shared" ca="1" si="163"/>
        <v>0.3949267878615505</v>
      </c>
      <c r="BA283" s="60"/>
      <c r="BB283" s="60"/>
      <c r="BC283" s="60"/>
      <c r="BD283" s="60"/>
      <c r="BE283" s="60"/>
      <c r="BF283" s="60"/>
      <c r="BG283" s="60"/>
      <c r="BH283" s="60"/>
      <c r="BI283" s="60"/>
      <c r="BJ283" s="60"/>
      <c r="BK283" s="60"/>
      <c r="BL283" s="60"/>
      <c r="BM283" s="60"/>
      <c r="BN283" s="60"/>
      <c r="BO283" s="60"/>
      <c r="BP283" s="60"/>
      <c r="BQ283" s="60"/>
      <c r="BR283" s="60"/>
      <c r="BS283" s="60"/>
      <c r="BT283" s="60"/>
      <c r="BU283" s="60"/>
      <c r="BV283" s="60"/>
      <c r="BW283" s="60"/>
      <c r="BX283" s="60"/>
    </row>
    <row r="284" spans="1:76">
      <c r="A284" s="1" t="str">
        <f t="shared" ref="A284:A287" si="180">A283</f>
        <v>640: Catch Me If You Can (2002)</v>
      </c>
      <c r="B284" s="26">
        <f>IF(correlations!B317&lt;&gt;0,'Modified Weights'!B$3,0)</f>
        <v>0.55108883721563151</v>
      </c>
      <c r="C284" s="26">
        <f>IF(correlations!C317&lt;&gt;0,'Modified Weights'!C$3,0)</f>
        <v>0.56244873874488854</v>
      </c>
      <c r="D284" s="26">
        <f>IF(correlations!D317&lt;&gt;0,'Modified Weights'!D$3,0)</f>
        <v>0.66716825348801723</v>
      </c>
      <c r="E284" s="26">
        <f>IF(correlations!E317&lt;&gt;0,'Modified Weights'!E$3,0)</f>
        <v>0</v>
      </c>
      <c r="F284" s="26">
        <f>IF(correlations!F317&lt;&gt;0,'Modified Weights'!F$3,0)</f>
        <v>0</v>
      </c>
      <c r="G284" s="26">
        <f>IF(correlations!G317&lt;&gt;0,'Modified Weights'!G$3,0)</f>
        <v>0.53906585139435703</v>
      </c>
      <c r="H284" s="26">
        <f>IF(correlations!H317&lt;&gt;0,'Modified Weights'!H$3,0)</f>
        <v>0.46291004988627577</v>
      </c>
      <c r="I284" s="26">
        <f>IF(correlations!I317&lt;&gt;0,'Modified Weights'!I$3,0)</f>
        <v>0</v>
      </c>
      <c r="J284" s="26">
        <f>IF(correlations!J317&lt;&gt;0,'Modified Weights'!J$3,0)</f>
        <v>0</v>
      </c>
      <c r="K284" s="26">
        <f>IF(correlations!K317&lt;&gt;0,'Modified Weights'!K$3,0)</f>
        <v>0.31571202585390812</v>
      </c>
      <c r="L284" s="26">
        <f>IF(correlations!L317&lt;&gt;0,'Modified Weights'!L$3,0)</f>
        <v>0.31257295249758305</v>
      </c>
      <c r="M284" s="26">
        <f>IF(correlations!M317&lt;&gt;0,'Modified Weights'!M$3,0)</f>
        <v>0</v>
      </c>
      <c r="N284" s="26">
        <f>IF(correlations!N317&lt;&gt;0,'Modified Weights'!N$3,0)</f>
        <v>0.32349910970108381</v>
      </c>
      <c r="O284" s="26">
        <f>IF(correlations!O317&lt;&gt;0,'Modified Weights'!O$3,0)</f>
        <v>0.66851595362183669</v>
      </c>
      <c r="P284" s="26">
        <f>IF(correlations!P317&lt;&gt;0,'Modified Weights'!P$3,0)</f>
        <v>0</v>
      </c>
      <c r="Q284" s="26">
        <f>IF(correlations!Q317&lt;&gt;0,'Modified Weights'!Q$3,0)</f>
        <v>0.50324684492481753</v>
      </c>
      <c r="R284" s="26">
        <f>IF(correlations!R317&lt;&gt;0,'Modified Weights'!R$3,0)</f>
        <v>0</v>
      </c>
      <c r="S284" s="26">
        <f>IF(correlations!S317&lt;&gt;0,'Modified Weights'!S$3,0)</f>
        <v>0</v>
      </c>
      <c r="T284" s="26">
        <f>IF(correlations!T317&lt;&gt;0,'Modified Weights'!T$3,0)</f>
        <v>0</v>
      </c>
      <c r="U284" s="26">
        <f>IF(correlations!U317&lt;&gt;0,'Modified Weights'!U$3,0)</f>
        <v>0.47236055541883315</v>
      </c>
      <c r="V284" s="26">
        <f>IF(correlations!V317&lt;&gt;0,'Modified Weights'!V$3,0)</f>
        <v>0</v>
      </c>
      <c r="W284" s="26">
        <f>IF(correlations!W317&lt;&gt;0,'Modified Weights'!W$3,0)</f>
        <v>0.50324684492481753</v>
      </c>
      <c r="X284" s="26">
        <f>IF(correlations!X317&lt;&gt;0,'Modified Weights'!X$3,0)</f>
        <v>0</v>
      </c>
      <c r="Y284" s="26">
        <f>IF(correlations!Y317&lt;&gt;0,'Modified Weights'!Y$3,0)</f>
        <v>0</v>
      </c>
      <c r="Z284" s="26">
        <f>IF(correlations!Z317&lt;&gt;0,'Modified Weights'!Z$3,0)</f>
        <v>0.43552033876932245</v>
      </c>
      <c r="AA284" s="26"/>
      <c r="AB284" s="60">
        <f t="shared" ca="1" si="153"/>
        <v>0.5065815538618117</v>
      </c>
      <c r="AC284" s="60">
        <f t="shared" ca="1" si="164"/>
        <v>0.56244873874488854</v>
      </c>
      <c r="AD284" s="60">
        <f t="shared" ca="1" si="165"/>
        <v>0.49492486356320387</v>
      </c>
      <c r="AE284" s="60">
        <f t="shared" ca="1" si="166"/>
        <v>0.27120778384665123</v>
      </c>
      <c r="AF284" s="60">
        <f t="shared" ca="1" si="167"/>
        <v>0.46411014776485626</v>
      </c>
      <c r="AG284" s="60">
        <f t="shared" ca="1" si="168"/>
        <v>0.46894519155085873</v>
      </c>
      <c r="AH284" s="60">
        <f t="shared" ca="1" si="169"/>
        <v>0.35228138532578729</v>
      </c>
      <c r="AI284" s="60">
        <f t="shared" ca="1" si="170"/>
        <v>0.25218411852391337</v>
      </c>
      <c r="AJ284" s="60">
        <f t="shared" ca="1" si="171"/>
        <v>0.4010395717644864</v>
      </c>
      <c r="AK284" s="60">
        <f t="shared" ca="1" si="172"/>
        <v>0.27570212718275777</v>
      </c>
      <c r="AL284" s="60">
        <f t="shared" ca="1" si="173"/>
        <v>0.27481719438745805</v>
      </c>
      <c r="AM284" s="60">
        <f t="shared" ca="1" si="174"/>
        <v>0.27241351776870637</v>
      </c>
      <c r="AN284" s="60">
        <f t="shared" ca="1" si="175"/>
        <v>0.26510018946498076</v>
      </c>
      <c r="AO284" s="60">
        <f t="shared" ca="1" si="176"/>
        <v>0.57400524663717134</v>
      </c>
      <c r="AP284" s="60">
        <f t="shared" ca="1" si="177"/>
        <v>0.27967326126487296</v>
      </c>
      <c r="AQ284" s="60">
        <f t="shared" ca="1" si="178"/>
        <v>0.49592691378061032</v>
      </c>
      <c r="AR284" s="60">
        <f t="shared" ca="1" si="155"/>
        <v>0.41476879058955035</v>
      </c>
      <c r="AS284" s="60">
        <f t="shared" ca="1" si="156"/>
        <v>0.39411490157711393</v>
      </c>
      <c r="AT284" s="60">
        <f t="shared" ca="1" si="157"/>
        <v>0.4054262012735409</v>
      </c>
      <c r="AU284" s="60">
        <f t="shared" ca="1" si="158"/>
        <v>0.43838699514224927</v>
      </c>
      <c r="AV284" s="60">
        <f t="shared" ca="1" si="159"/>
        <v>0.16087975628077442</v>
      </c>
      <c r="AW284" s="60">
        <f t="shared" ca="1" si="160"/>
        <v>0.35377182541165575</v>
      </c>
      <c r="AX284" s="60">
        <f t="shared" ca="1" si="161"/>
        <v>0.50858278717681105</v>
      </c>
      <c r="AY284" s="60">
        <f t="shared" ca="1" si="162"/>
        <v>0.4928875271199275</v>
      </c>
      <c r="AZ284" s="60">
        <f t="shared" ca="1" si="163"/>
        <v>0.3949267878615505</v>
      </c>
      <c r="BA284" s="60"/>
      <c r="BB284" s="60"/>
      <c r="BC284" s="60"/>
      <c r="BD284" s="60"/>
      <c r="BE284" s="60"/>
      <c r="BF284" s="60"/>
      <c r="BG284" s="60"/>
      <c r="BH284" s="60"/>
      <c r="BI284" s="60"/>
      <c r="BJ284" s="60"/>
      <c r="BK284" s="60"/>
      <c r="BL284" s="60"/>
      <c r="BM284" s="60"/>
      <c r="BN284" s="60"/>
      <c r="BO284" s="60"/>
      <c r="BP284" s="60"/>
      <c r="BQ284" s="60"/>
      <c r="BR284" s="60"/>
      <c r="BS284" s="60"/>
      <c r="BT284" s="60"/>
      <c r="BU284" s="60"/>
      <c r="BV284" s="60"/>
      <c r="BW284" s="60"/>
      <c r="BX284" s="60"/>
    </row>
    <row r="285" spans="1:76">
      <c r="A285" s="1" t="str">
        <f t="shared" si="180"/>
        <v>640: Catch Me If You Can (2002)</v>
      </c>
      <c r="B285" s="26">
        <f>IF(correlations!B318&lt;&gt;0,'Modified Weights'!B$4,0)</f>
        <v>0.51761980439715483</v>
      </c>
      <c r="C285" s="26">
        <f>IF(correlations!C318&lt;&gt;0,'Modified Weights'!C$4,0)</f>
        <v>0</v>
      </c>
      <c r="D285" s="26">
        <f>IF(correlations!D318&lt;&gt;0,'Modified Weights'!D$4,0)</f>
        <v>0.47097212266638172</v>
      </c>
      <c r="E285" s="26">
        <f>IF(correlations!E318&lt;&gt;0,'Modified Weights'!E$4,0)</f>
        <v>0</v>
      </c>
      <c r="F285" s="26">
        <f>IF(correlations!F318&lt;&gt;0,'Modified Weights'!F$4,0)</f>
        <v>0.46411014776485626</v>
      </c>
      <c r="G285" s="26">
        <f>IF(correlations!G318&lt;&gt;0,'Modified Weights'!G$4,0)</f>
        <v>0</v>
      </c>
      <c r="H285" s="26">
        <f>IF(correlations!H318&lt;&gt;0,'Modified Weights'!H$4,0)</f>
        <v>0.40027450425381639</v>
      </c>
      <c r="I285" s="26">
        <f>IF(correlations!I318&lt;&gt;0,'Modified Weights'!I$4,0)</f>
        <v>0.31257295249758305</v>
      </c>
      <c r="J285" s="26">
        <f>IF(correlations!J318&lt;&gt;0,'Modified Weights'!J$4,0)</f>
        <v>0.47549485227568483</v>
      </c>
      <c r="K285" s="26">
        <f>IF(correlations!K318&lt;&gt;0,'Modified Weights'!K$4,0)</f>
        <v>0</v>
      </c>
      <c r="L285" s="26">
        <f>IF(correlations!L318&lt;&gt;0,'Modified Weights'!L$4,0)</f>
        <v>0</v>
      </c>
      <c r="M285" s="26">
        <f>IF(correlations!M318&lt;&gt;0,'Modified Weights'!M$4,0)</f>
        <v>0.28040224837668803</v>
      </c>
      <c r="N285" s="26">
        <f>IF(correlations!N318&lt;&gt;0,'Modified Weights'!N$4,0)</f>
        <v>0</v>
      </c>
      <c r="O285" s="26">
        <f>IF(correlations!O318&lt;&gt;0,'Modified Weights'!O$4,0)</f>
        <v>0.56244873874488854</v>
      </c>
      <c r="P285" s="26">
        <f>IF(correlations!P318&lt;&gt;0,'Modified Weights'!P$4,0)</f>
        <v>0</v>
      </c>
      <c r="Q285" s="26">
        <f>IF(correlations!Q318&lt;&gt;0,'Modified Weights'!Q$4,0)</f>
        <v>0.48860698263640312</v>
      </c>
      <c r="R285" s="26">
        <f>IF(correlations!R318&lt;&gt;0,'Modified Weights'!R$4,0)</f>
        <v>0</v>
      </c>
      <c r="S285" s="26">
        <f>IF(correlations!S318&lt;&gt;0,'Modified Weights'!S$4,0)</f>
        <v>0.44902524381160436</v>
      </c>
      <c r="T285" s="26">
        <f>IF(correlations!T318&lt;&gt;0,'Modified Weights'!T$4,0)</f>
        <v>0</v>
      </c>
      <c r="U285" s="26">
        <f>IF(correlations!U318&lt;&gt;0,'Modified Weights'!U$4,0)</f>
        <v>0.43899155441463594</v>
      </c>
      <c r="V285" s="26">
        <f>IF(correlations!V318&lt;&gt;0,'Modified Weights'!V$4,0)</f>
        <v>0.17808764796017454</v>
      </c>
      <c r="W285" s="26">
        <f>IF(correlations!W318&lt;&gt;0,'Modified Weights'!W$4,0)</f>
        <v>0.40859237613621341</v>
      </c>
      <c r="X285" s="26">
        <f>IF(correlations!X318&lt;&gt;0,'Modified Weights'!X$4,0)</f>
        <v>0.54219187817609293</v>
      </c>
      <c r="Y285" s="26">
        <f>IF(correlations!Y318&lt;&gt;0,'Modified Weights'!Y$4,0)</f>
        <v>0.54219187817609293</v>
      </c>
      <c r="Z285" s="26">
        <f>IF(correlations!Z318&lt;&gt;0,'Modified Weights'!Z$4,0)</f>
        <v>0.39006674934025765</v>
      </c>
      <c r="AA285" s="26"/>
      <c r="AB285" s="60">
        <f t="shared" ca="1" si="153"/>
        <v>0.5065815538618117</v>
      </c>
      <c r="AC285" s="60">
        <f t="shared" ca="1" si="164"/>
        <v>0.56244873874488854</v>
      </c>
      <c r="AD285" s="60">
        <f t="shared" ca="1" si="165"/>
        <v>0.49492486356320387</v>
      </c>
      <c r="AE285" s="60">
        <f t="shared" ca="1" si="166"/>
        <v>0.27120778384665123</v>
      </c>
      <c r="AF285" s="60">
        <f t="shared" ca="1" si="167"/>
        <v>0.46411014776485626</v>
      </c>
      <c r="AG285" s="60">
        <f t="shared" ca="1" si="168"/>
        <v>0.46894519155085873</v>
      </c>
      <c r="AH285" s="60">
        <f t="shared" ca="1" si="169"/>
        <v>0.35228138532578729</v>
      </c>
      <c r="AI285" s="60">
        <f t="shared" ca="1" si="170"/>
        <v>0.25218411852391337</v>
      </c>
      <c r="AJ285" s="60">
        <f t="shared" ca="1" si="171"/>
        <v>0.4010395717644864</v>
      </c>
      <c r="AK285" s="60">
        <f t="shared" ca="1" si="172"/>
        <v>0.27570212718275777</v>
      </c>
      <c r="AL285" s="60">
        <f t="shared" ca="1" si="173"/>
        <v>0.27481719438745805</v>
      </c>
      <c r="AM285" s="60">
        <f t="shared" ca="1" si="174"/>
        <v>0.27241351776870637</v>
      </c>
      <c r="AN285" s="60">
        <f t="shared" ca="1" si="175"/>
        <v>0.26510018946498076</v>
      </c>
      <c r="AO285" s="60">
        <f t="shared" ca="1" si="176"/>
        <v>0.57400524663717134</v>
      </c>
      <c r="AP285" s="60">
        <f t="shared" ca="1" si="177"/>
        <v>0.27967326126487296</v>
      </c>
      <c r="AQ285" s="60">
        <f t="shared" ca="1" si="178"/>
        <v>0.49592691378061032</v>
      </c>
      <c r="AR285" s="60">
        <f t="shared" ca="1" si="155"/>
        <v>0.41476879058955035</v>
      </c>
      <c r="AS285" s="60">
        <f t="shared" ca="1" si="156"/>
        <v>0.39411490157711393</v>
      </c>
      <c r="AT285" s="60">
        <f t="shared" ca="1" si="157"/>
        <v>0.4054262012735409</v>
      </c>
      <c r="AU285" s="60">
        <f t="shared" ca="1" si="158"/>
        <v>0.43838699514224927</v>
      </c>
      <c r="AV285" s="60">
        <f t="shared" ca="1" si="159"/>
        <v>0.16087975628077442</v>
      </c>
      <c r="AW285" s="60">
        <f t="shared" ca="1" si="160"/>
        <v>0.35377182541165575</v>
      </c>
      <c r="AX285" s="60">
        <f t="shared" ca="1" si="161"/>
        <v>0.50858278717681105</v>
      </c>
      <c r="AY285" s="60">
        <f t="shared" ca="1" si="162"/>
        <v>0.4928875271199275</v>
      </c>
      <c r="AZ285" s="60">
        <f t="shared" ca="1" si="163"/>
        <v>0.3949267878615505</v>
      </c>
      <c r="BA285" s="60"/>
      <c r="BB285" s="60"/>
      <c r="BC285" s="60"/>
      <c r="BD285" s="60"/>
      <c r="BE285" s="60"/>
      <c r="BF285" s="60"/>
      <c r="BG285" s="60"/>
      <c r="BH285" s="60"/>
      <c r="BI285" s="60"/>
      <c r="BJ285" s="60"/>
      <c r="BK285" s="60"/>
      <c r="BL285" s="60"/>
      <c r="BM285" s="60"/>
      <c r="BN285" s="60"/>
      <c r="BO285" s="60"/>
      <c r="BP285" s="60"/>
      <c r="BQ285" s="60"/>
      <c r="BR285" s="60"/>
      <c r="BS285" s="60"/>
      <c r="BT285" s="60"/>
      <c r="BU285" s="60"/>
      <c r="BV285" s="60"/>
      <c r="BW285" s="60"/>
      <c r="BX285" s="60"/>
    </row>
    <row r="286" spans="1:76">
      <c r="A286" s="1" t="str">
        <f t="shared" si="180"/>
        <v>640: Catch Me If You Can (2002)</v>
      </c>
      <c r="B286" s="26">
        <f>IF(correlations!B319&lt;&gt;0,'Modified Weights'!B$5,0)</f>
        <v>0.49300760515325925</v>
      </c>
      <c r="C286" s="26">
        <f>IF(correlations!C319&lt;&gt;0,'Modified Weights'!C$5,0)</f>
        <v>0</v>
      </c>
      <c r="D286" s="26">
        <f>IF(correlations!D319&lt;&gt;0,'Modified Weights'!D$5,0)</f>
        <v>0.46833329437099369</v>
      </c>
      <c r="E286" s="26">
        <f>IF(correlations!E319&lt;&gt;0,'Modified Weights'!E$5,0)</f>
        <v>0</v>
      </c>
      <c r="F286" s="26">
        <f>IF(correlations!F319&lt;&gt;0,'Modified Weights'!F$5,0)</f>
        <v>0</v>
      </c>
      <c r="G286" s="26">
        <f>IF(correlations!G319&lt;&gt;0,'Modified Weights'!G$5,0)</f>
        <v>0.46833329437099369</v>
      </c>
      <c r="H286" s="26">
        <f>IF(correlations!H319&lt;&gt;0,'Modified Weights'!H$5,0)</f>
        <v>0</v>
      </c>
      <c r="I286" s="26">
        <f>IF(correlations!I319&lt;&gt;0,'Modified Weights'!I$5,0)</f>
        <v>0</v>
      </c>
      <c r="J286" s="26">
        <f>IF(correlations!J319&lt;&gt;0,'Modified Weights'!J$5,0)</f>
        <v>0</v>
      </c>
      <c r="K286" s="26">
        <f>IF(correlations!K319&lt;&gt;0,'Modified Weights'!K$5,0)</f>
        <v>0.25886569181649749</v>
      </c>
      <c r="L286" s="26">
        <f>IF(correlations!L319&lt;&gt;0,'Modified Weights'!L$5,0)</f>
        <v>0</v>
      </c>
      <c r="M286" s="26">
        <f>IF(correlations!M319&lt;&gt;0,'Modified Weights'!M$5,0)</f>
        <v>0.26442478716072465</v>
      </c>
      <c r="N286" s="26">
        <f>IF(correlations!N319&lt;&gt;0,'Modified Weights'!N$5,0)</f>
        <v>0.290591240789001</v>
      </c>
      <c r="O286" s="26">
        <f>IF(correlations!O319&lt;&gt;0,'Modified Weights'!O$5,0)</f>
        <v>0.53906585139435703</v>
      </c>
      <c r="P286" s="26">
        <f>IF(correlations!P319&lt;&gt;0,'Modified Weights'!P$5,0)</f>
        <v>0.29682614716644024</v>
      </c>
      <c r="Q286" s="26">
        <f>IF(correlations!Q319&lt;&gt;0,'Modified Weights'!Q$5,0)</f>
        <v>0</v>
      </c>
      <c r="R286" s="26">
        <f>IF(correlations!R319&lt;&gt;0,'Modified Weights'!R$5,0)</f>
        <v>0.45527378286540937</v>
      </c>
      <c r="S286" s="26">
        <f>IF(correlations!S319&lt;&gt;0,'Modified Weights'!S$5,0)</f>
        <v>0</v>
      </c>
      <c r="T286" s="26">
        <f>IF(correlations!T319&lt;&gt;0,'Modified Weights'!T$5,0)</f>
        <v>0</v>
      </c>
      <c r="U286" s="26">
        <f>IF(correlations!U319&lt;&gt;0,'Modified Weights'!U$5,0)</f>
        <v>0.40380887559327872</v>
      </c>
      <c r="V286" s="26">
        <f>IF(correlations!V319&lt;&gt;0,'Modified Weights'!V$5,0)</f>
        <v>0</v>
      </c>
      <c r="W286" s="26">
        <f>IF(correlations!W319&lt;&gt;0,'Modified Weights'!W$5,0)</f>
        <v>0</v>
      </c>
      <c r="X286" s="26">
        <f>IF(correlations!X319&lt;&gt;0,'Modified Weights'!X$5,0)</f>
        <v>0.47497369617752921</v>
      </c>
      <c r="Y286" s="26">
        <f>IF(correlations!Y319&lt;&gt;0,'Modified Weights'!Y$5,0)</f>
        <v>0.47236055541883315</v>
      </c>
      <c r="Z286" s="26">
        <f>IF(correlations!Z319&lt;&gt;0,'Modified Weights'!Z$5,0)</f>
        <v>0.37985626502293046</v>
      </c>
      <c r="AA286" s="26"/>
      <c r="AB286" s="60">
        <f t="shared" ca="1" si="153"/>
        <v>0.5065815538618117</v>
      </c>
      <c r="AC286" s="60">
        <f t="shared" ca="1" si="164"/>
        <v>0.56244873874488854</v>
      </c>
      <c r="AD286" s="60">
        <f t="shared" ca="1" si="165"/>
        <v>0.49492486356320387</v>
      </c>
      <c r="AE286" s="60">
        <f t="shared" ca="1" si="166"/>
        <v>0.27120778384665123</v>
      </c>
      <c r="AF286" s="60">
        <f t="shared" ca="1" si="167"/>
        <v>0.46411014776485626</v>
      </c>
      <c r="AG286" s="60">
        <f t="shared" ca="1" si="168"/>
        <v>0.46894519155085873</v>
      </c>
      <c r="AH286" s="60">
        <f t="shared" ca="1" si="169"/>
        <v>0.35228138532578729</v>
      </c>
      <c r="AI286" s="60">
        <f t="shared" ca="1" si="170"/>
        <v>0.25218411852391337</v>
      </c>
      <c r="AJ286" s="60">
        <f t="shared" ca="1" si="171"/>
        <v>0.4010395717644864</v>
      </c>
      <c r="AK286" s="60">
        <f t="shared" ca="1" si="172"/>
        <v>0.27570212718275777</v>
      </c>
      <c r="AL286" s="60">
        <f t="shared" ca="1" si="173"/>
        <v>0.27481719438745805</v>
      </c>
      <c r="AM286" s="60">
        <f t="shared" ca="1" si="174"/>
        <v>0.27241351776870637</v>
      </c>
      <c r="AN286" s="60">
        <f t="shared" ca="1" si="175"/>
        <v>0.26510018946498076</v>
      </c>
      <c r="AO286" s="60">
        <f t="shared" ca="1" si="176"/>
        <v>0.57400524663717134</v>
      </c>
      <c r="AP286" s="60">
        <f t="shared" ca="1" si="177"/>
        <v>0.27967326126487296</v>
      </c>
      <c r="AQ286" s="60">
        <f t="shared" ca="1" si="178"/>
        <v>0.49592691378061032</v>
      </c>
      <c r="AR286" s="60">
        <f t="shared" ca="1" si="155"/>
        <v>0.41476879058955035</v>
      </c>
      <c r="AS286" s="60">
        <f t="shared" ca="1" si="156"/>
        <v>0.39411490157711393</v>
      </c>
      <c r="AT286" s="60">
        <f t="shared" ca="1" si="157"/>
        <v>0.4054262012735409</v>
      </c>
      <c r="AU286" s="60">
        <f t="shared" ca="1" si="158"/>
        <v>0.43838699514224927</v>
      </c>
      <c r="AV286" s="60">
        <f t="shared" ca="1" si="159"/>
        <v>0.16087975628077442</v>
      </c>
      <c r="AW286" s="60">
        <f t="shared" ca="1" si="160"/>
        <v>0.35377182541165575</v>
      </c>
      <c r="AX286" s="60">
        <f t="shared" ca="1" si="161"/>
        <v>0.50858278717681105</v>
      </c>
      <c r="AY286" s="60">
        <f t="shared" ca="1" si="162"/>
        <v>0.4928875271199275</v>
      </c>
      <c r="AZ286" s="60">
        <f t="shared" ca="1" si="163"/>
        <v>0.3949267878615505</v>
      </c>
      <c r="BA286" s="60"/>
      <c r="BB286" s="60"/>
      <c r="BC286" s="60"/>
      <c r="BD286" s="60"/>
      <c r="BE286" s="60"/>
      <c r="BF286" s="60"/>
      <c r="BG286" s="60"/>
      <c r="BH286" s="60"/>
      <c r="BI286" s="60"/>
      <c r="BJ286" s="60"/>
      <c r="BK286" s="60"/>
      <c r="BL286" s="60"/>
      <c r="BM286" s="60"/>
      <c r="BN286" s="60"/>
      <c r="BO286" s="60"/>
      <c r="BP286" s="60"/>
      <c r="BQ286" s="60"/>
      <c r="BR286" s="60"/>
      <c r="BS286" s="60"/>
      <c r="BT286" s="60"/>
      <c r="BU286" s="60"/>
      <c r="BV286" s="60"/>
      <c r="BW286" s="60"/>
      <c r="BX286" s="60"/>
    </row>
    <row r="287" spans="1:76">
      <c r="A287" s="1" t="str">
        <f t="shared" si="180"/>
        <v>640: Catch Me If You Can (2002)</v>
      </c>
      <c r="B287" s="26">
        <f>IF(correlations!B320&lt;&gt;0,'Modified Weights'!B$6,0)</f>
        <v>0</v>
      </c>
      <c r="C287" s="26">
        <f>IF(correlations!C320&lt;&gt;0,'Modified Weights'!C$6,0)</f>
        <v>0</v>
      </c>
      <c r="D287" s="26">
        <f>IF(correlations!D320&lt;&gt;0,'Modified Weights'!D$6,0)</f>
        <v>0.37322578372742299</v>
      </c>
      <c r="E287" s="26">
        <f>IF(correlations!E320&lt;&gt;0,'Modified Weights'!E$6,0)</f>
        <v>0.28275572409412869</v>
      </c>
      <c r="F287" s="26">
        <f>IF(correlations!F320&lt;&gt;0,'Modified Weights'!F$6,0)</f>
        <v>0</v>
      </c>
      <c r="G287" s="26">
        <f>IF(correlations!G320&lt;&gt;0,'Modified Weights'!G$6,0)</f>
        <v>0.39943642888722536</v>
      </c>
      <c r="H287" s="26">
        <f>IF(correlations!H320&lt;&gt;0,'Modified Weights'!H$6,0)</f>
        <v>0</v>
      </c>
      <c r="I287" s="26">
        <f>IF(correlations!I320&lt;&gt;0,'Modified Weights'!I$6,0)</f>
        <v>0.22921932957789437</v>
      </c>
      <c r="J287" s="26">
        <f>IF(correlations!J320&lt;&gt;0,'Modified Weights'!J$6,0)</f>
        <v>0.36756756756756787</v>
      </c>
      <c r="K287" s="26">
        <f>IF(correlations!K320&lt;&gt;0,'Modified Weights'!K$6,0)</f>
        <v>0.25252866387786765</v>
      </c>
      <c r="L287" s="26">
        <f>IF(correlations!L320&lt;&gt;0,'Modified Weights'!L$6,0)</f>
        <v>0.2685953793136418</v>
      </c>
      <c r="M287" s="26">
        <f>IF(correlations!M320&lt;&gt;0,'Modified Weights'!M$6,0)</f>
        <v>0</v>
      </c>
      <c r="N287" s="26">
        <f>IF(correlations!N320&lt;&gt;0,'Modified Weights'!N$6,0)</f>
        <v>0</v>
      </c>
      <c r="O287" s="26">
        <f>IF(correlations!O320&lt;&gt;0,'Modified Weights'!O$6,0)</f>
        <v>0.52599044278760332</v>
      </c>
      <c r="P287" s="26">
        <f>IF(correlations!P320&lt;&gt;0,'Modified Weights'!P$6,0)</f>
        <v>0</v>
      </c>
      <c r="Q287" s="26">
        <f>IF(correlations!Q320&lt;&gt;0,'Modified Weights'!Q$6,0)</f>
        <v>0</v>
      </c>
      <c r="R287" s="26">
        <f>IF(correlations!R320&lt;&gt;0,'Modified Weights'!R$6,0)</f>
        <v>0</v>
      </c>
      <c r="S287" s="26">
        <f>IF(correlations!S320&lt;&gt;0,'Modified Weights'!S$6,0)</f>
        <v>0.37267558897264119</v>
      </c>
      <c r="T287" s="26">
        <f>IF(correlations!T320&lt;&gt;0,'Modified Weights'!T$6,0)</f>
        <v>0.40704352695380308</v>
      </c>
      <c r="U287" s="26">
        <f>IF(correlations!U320&lt;&gt;0,'Modified Weights'!U$6,0)</f>
        <v>0</v>
      </c>
      <c r="V287" s="26">
        <f>IF(correlations!V320&lt;&gt;0,'Modified Weights'!V$6,0)</f>
        <v>0</v>
      </c>
      <c r="W287" s="26">
        <f>IF(correlations!W320&lt;&gt;0,'Modified Weights'!W$6,0)</f>
        <v>0.26252037536330569</v>
      </c>
      <c r="X287" s="26">
        <f>IF(correlations!X320&lt;&gt;0,'Modified Weights'!X$6,0)</f>
        <v>0</v>
      </c>
      <c r="Y287" s="26">
        <f>IF(correlations!Y320&lt;&gt;0,'Modified Weights'!Y$6,0)</f>
        <v>0.46411014776485626</v>
      </c>
      <c r="Z287" s="26">
        <f>IF(correlations!Z320&lt;&gt;0,'Modified Weights'!Z$6,0)</f>
        <v>0.37426379831369133</v>
      </c>
      <c r="AA287" s="26"/>
      <c r="AB287" s="60">
        <f t="shared" ca="1" si="153"/>
        <v>0.5065815538618117</v>
      </c>
      <c r="AC287" s="60">
        <f t="shared" ca="1" si="164"/>
        <v>0.56244873874488854</v>
      </c>
      <c r="AD287" s="60">
        <f t="shared" ca="1" si="165"/>
        <v>0.49492486356320387</v>
      </c>
      <c r="AE287" s="60">
        <f t="shared" ca="1" si="166"/>
        <v>0.27120778384665123</v>
      </c>
      <c r="AF287" s="60">
        <f t="shared" ca="1" si="167"/>
        <v>0.46411014776485626</v>
      </c>
      <c r="AG287" s="60">
        <f t="shared" ca="1" si="168"/>
        <v>0.46894519155085873</v>
      </c>
      <c r="AH287" s="60">
        <f t="shared" ca="1" si="169"/>
        <v>0.35228138532578729</v>
      </c>
      <c r="AI287" s="60">
        <f t="shared" ca="1" si="170"/>
        <v>0.25218411852391337</v>
      </c>
      <c r="AJ287" s="60">
        <f t="shared" ca="1" si="171"/>
        <v>0.4010395717644864</v>
      </c>
      <c r="AK287" s="60">
        <f t="shared" ca="1" si="172"/>
        <v>0.27570212718275777</v>
      </c>
      <c r="AL287" s="60">
        <f t="shared" ca="1" si="173"/>
        <v>0.27481719438745805</v>
      </c>
      <c r="AM287" s="60">
        <f t="shared" ca="1" si="174"/>
        <v>0.27241351776870637</v>
      </c>
      <c r="AN287" s="60">
        <f t="shared" ca="1" si="175"/>
        <v>0.26510018946498076</v>
      </c>
      <c r="AO287" s="60">
        <f t="shared" ca="1" si="176"/>
        <v>0.57400524663717134</v>
      </c>
      <c r="AP287" s="60">
        <f t="shared" ca="1" si="177"/>
        <v>0.27967326126487296</v>
      </c>
      <c r="AQ287" s="60">
        <f t="shared" ca="1" si="178"/>
        <v>0.49592691378061032</v>
      </c>
      <c r="AR287" s="60">
        <f t="shared" ca="1" si="155"/>
        <v>0.41476879058955035</v>
      </c>
      <c r="AS287" s="60">
        <f t="shared" ca="1" si="156"/>
        <v>0.39411490157711393</v>
      </c>
      <c r="AT287" s="60">
        <f t="shared" ca="1" si="157"/>
        <v>0.4054262012735409</v>
      </c>
      <c r="AU287" s="60">
        <f t="shared" ca="1" si="158"/>
        <v>0.43838699514224927</v>
      </c>
      <c r="AV287" s="60">
        <f t="shared" ca="1" si="159"/>
        <v>0.16087975628077442</v>
      </c>
      <c r="AW287" s="60">
        <f t="shared" ca="1" si="160"/>
        <v>0.35377182541165575</v>
      </c>
      <c r="AX287" s="60">
        <f t="shared" ca="1" si="161"/>
        <v>0.50858278717681105</v>
      </c>
      <c r="AY287" s="60">
        <f t="shared" ca="1" si="162"/>
        <v>0.4928875271199275</v>
      </c>
      <c r="AZ287" s="60">
        <f t="shared" ca="1" si="163"/>
        <v>0.3949267878615505</v>
      </c>
      <c r="BA287" s="60"/>
      <c r="BB287" s="60"/>
      <c r="BC287" s="60"/>
      <c r="BD287" s="60"/>
      <c r="BE287" s="60"/>
      <c r="BF287" s="60"/>
      <c r="BG287" s="60"/>
      <c r="BH287" s="60"/>
      <c r="BI287" s="60"/>
      <c r="BJ287" s="60"/>
      <c r="BK287" s="60"/>
      <c r="BL287" s="60"/>
      <c r="BM287" s="60"/>
      <c r="BN287" s="60"/>
      <c r="BO287" s="60"/>
      <c r="BP287" s="60"/>
      <c r="BQ287" s="60"/>
      <c r="BR287" s="60"/>
      <c r="BS287" s="60"/>
      <c r="BT287" s="60"/>
      <c r="BU287" s="60"/>
      <c r="BV287" s="60"/>
      <c r="BW287" s="60"/>
      <c r="BX287" s="60"/>
    </row>
    <row r="288" spans="1:76">
      <c r="A288" s="21" t="s">
        <v>55</v>
      </c>
      <c r="B288" s="26">
        <f>IF(correlations!B321&lt;&gt;0,'Modified Weights'!B$7,0)</f>
        <v>0</v>
      </c>
      <c r="C288" s="26">
        <f>IF(correlations!C321&lt;&gt;0,'Modified Weights'!C$7,0)</f>
        <v>0.41167618541813644</v>
      </c>
      <c r="D288" s="26">
        <f>IF(correlations!D321&lt;&gt;0,'Modified Weights'!D$7,0)</f>
        <v>0</v>
      </c>
      <c r="E288" s="26">
        <f>IF(correlations!E321&lt;&gt;0,'Modified Weights'!E$7,0)</f>
        <v>0</v>
      </c>
      <c r="F288" s="26">
        <f>IF(correlations!F321&lt;&gt;0,'Modified Weights'!F$7,0)</f>
        <v>0</v>
      </c>
      <c r="G288" s="26">
        <f>IF(correlations!G321&lt;&gt;0,'Modified Weights'!G$7,0)</f>
        <v>0.38713264586848378</v>
      </c>
      <c r="H288" s="26">
        <f>IF(correlations!H321&lt;&gt;0,'Modified Weights'!H$7,0)</f>
        <v>0</v>
      </c>
      <c r="I288" s="26">
        <f>IF(correlations!I321&lt;&gt;0,'Modified Weights'!I$7,0)</f>
        <v>0</v>
      </c>
      <c r="J288" s="26">
        <f>IF(correlations!J321&lt;&gt;0,'Modified Weights'!J$7,0)</f>
        <v>0</v>
      </c>
      <c r="K288" s="26">
        <f>IF(correlations!K321&lt;&gt;0,'Modified Weights'!K$7,0)</f>
        <v>0.21087949693739588</v>
      </c>
      <c r="L288" s="26">
        <f>IF(correlations!L321&lt;&gt;0,'Modified Weights'!L$7,0)</f>
        <v>0.24328325135114928</v>
      </c>
      <c r="M288" s="26">
        <f>IF(correlations!M321&lt;&gt;0,'Modified Weights'!M$7,0)</f>
        <v>0.19710516591041297</v>
      </c>
      <c r="N288" s="26">
        <f>IF(correlations!N321&lt;&gt;0,'Modified Weights'!N$7,0)</f>
        <v>0.18121021790485745</v>
      </c>
      <c r="O288" s="26">
        <f>IF(correlations!O321&lt;&gt;0,'Modified Weights'!O$7,0)</f>
        <v>0</v>
      </c>
      <c r="P288" s="26">
        <f>IF(correlations!P321&lt;&gt;0,'Modified Weights'!P$7,0)</f>
        <v>0.26252037536330569</v>
      </c>
      <c r="Q288" s="26">
        <f>IF(correlations!Q321&lt;&gt;0,'Modified Weights'!Q$7,0)</f>
        <v>0.37322578372742299</v>
      </c>
      <c r="R288" s="26">
        <f>IF(correlations!R321&lt;&gt;0,'Modified Weights'!R$7,0)</f>
        <v>0</v>
      </c>
      <c r="S288" s="26">
        <f>IF(correlations!S321&lt;&gt;0,'Modified Weights'!S$7,0)</f>
        <v>0</v>
      </c>
      <c r="T288" s="26">
        <f>IF(correlations!T321&lt;&gt;0,'Modified Weights'!T$7,0)</f>
        <v>0</v>
      </c>
      <c r="U288" s="26">
        <f>IF(correlations!U321&lt;&gt;0,'Modified Weights'!U$7,0)</f>
        <v>0</v>
      </c>
      <c r="V288" s="26">
        <f>IF(correlations!V321&lt;&gt;0,'Modified Weights'!V$7,0)</f>
        <v>0.14367186460137429</v>
      </c>
      <c r="W288" s="26">
        <f>IF(correlations!W321&lt;&gt;0,'Modified Weights'!W$7,0)</f>
        <v>0</v>
      </c>
      <c r="X288" s="26">
        <f>IF(correlations!X321&lt;&gt;0,'Modified Weights'!X$7,0)</f>
        <v>0.44902524381160436</v>
      </c>
      <c r="Y288" s="26">
        <f>IF(correlations!Y321&lt;&gt;0,'Modified Weights'!Y$7,0)</f>
        <v>0</v>
      </c>
      <c r="Z288" s="26">
        <f>IF(correlations!Z321&lt;&gt;0,'Modified Weights'!Z$7,0)</f>
        <v>0</v>
      </c>
      <c r="AA288" s="26"/>
      <c r="AB288" s="60">
        <f t="shared" ca="1" si="153"/>
        <v>0.49705467057773339</v>
      </c>
      <c r="AC288" s="60">
        <f t="shared" ca="1" si="164"/>
        <v>0.41695630601324596</v>
      </c>
      <c r="AD288" s="60">
        <f t="shared" ca="1" si="165"/>
        <v>0.56907018807719945</v>
      </c>
      <c r="AE288" s="60" t="e">
        <f t="shared" ca="1" si="166"/>
        <v>#DIV/0!</v>
      </c>
      <c r="AF288" s="60">
        <f t="shared" ca="1" si="167"/>
        <v>0.46411014776485626</v>
      </c>
      <c r="AG288" s="60">
        <f t="shared" ca="1" si="168"/>
        <v>0.42773297011973876</v>
      </c>
      <c r="AH288" s="60">
        <f t="shared" ca="1" si="169"/>
        <v>0.24769327229404767</v>
      </c>
      <c r="AI288" s="60" t="e">
        <f t="shared" ca="1" si="170"/>
        <v>#DIV/0!</v>
      </c>
      <c r="AJ288" s="60">
        <f t="shared" ca="1" si="171"/>
        <v>0.43959110706972865</v>
      </c>
      <c r="AK288" s="60">
        <f t="shared" ca="1" si="172"/>
        <v>0.23726698338727281</v>
      </c>
      <c r="AL288" s="60">
        <f t="shared" ca="1" si="173"/>
        <v>0.263019487722639</v>
      </c>
      <c r="AM288" s="60">
        <f t="shared" ca="1" si="174"/>
        <v>0.23801953898300177</v>
      </c>
      <c r="AN288" s="60">
        <f t="shared" ca="1" si="175"/>
        <v>0.2456571541182076</v>
      </c>
      <c r="AO288" s="60">
        <f t="shared" ca="1" si="176"/>
        <v>0.61548234618336262</v>
      </c>
      <c r="AP288" s="60">
        <f t="shared" ca="1" si="177"/>
        <v>0.28596947380738141</v>
      </c>
      <c r="AQ288" s="60">
        <f t="shared" ca="1" si="178"/>
        <v>0.43823631432612026</v>
      </c>
      <c r="AR288" s="60">
        <f t="shared" ca="1" si="155"/>
        <v>0.45527378286540937</v>
      </c>
      <c r="AS288" s="60">
        <f t="shared" ca="1" si="156"/>
        <v>0.43563083520997992</v>
      </c>
      <c r="AT288" s="60">
        <f t="shared" ca="1" si="157"/>
        <v>0.4790661820847173</v>
      </c>
      <c r="AU288" s="60">
        <f t="shared" ca="1" si="158"/>
        <v>0.35480606825676608</v>
      </c>
      <c r="AV288" s="60">
        <f t="shared" ca="1" si="159"/>
        <v>0.20729993938150681</v>
      </c>
      <c r="AW288" s="60">
        <f t="shared" ca="1" si="160"/>
        <v>0.32894159245114235</v>
      </c>
      <c r="AX288" s="60">
        <f t="shared" ca="1" si="161"/>
        <v>0.46199946999456676</v>
      </c>
      <c r="AY288" s="60">
        <f t="shared" ca="1" si="162"/>
        <v>0.54219187817609293</v>
      </c>
      <c r="AZ288" s="60">
        <f t="shared" ca="1" si="163"/>
        <v>0.39654680070198145</v>
      </c>
      <c r="BA288" s="60"/>
      <c r="BB288" s="60"/>
      <c r="BC288" s="60"/>
      <c r="BD288" s="60"/>
      <c r="BE288" s="60"/>
      <c r="BF288" s="60"/>
      <c r="BG288" s="60"/>
      <c r="BH288" s="60"/>
      <c r="BI288" s="60"/>
      <c r="BJ288" s="60"/>
      <c r="BK288" s="60"/>
      <c r="BL288" s="60"/>
      <c r="BM288" s="60"/>
      <c r="BN288" s="60"/>
      <c r="BO288" s="60"/>
      <c r="BP288" s="60"/>
      <c r="BQ288" s="60"/>
      <c r="BR288" s="60"/>
      <c r="BS288" s="60"/>
      <c r="BT288" s="60"/>
      <c r="BU288" s="60"/>
      <c r="BV288" s="60"/>
      <c r="BW288" s="60"/>
      <c r="BX288" s="60"/>
    </row>
    <row r="289" spans="1:76">
      <c r="A289" s="1" t="str">
        <f t="shared" ref="A289:A292" si="181">A288</f>
        <v>641: Requiem for a Dream (2000)</v>
      </c>
      <c r="B289" s="26">
        <f>IF(correlations!B322&lt;&gt;0,'Modified Weights'!B$3,0)</f>
        <v>0</v>
      </c>
      <c r="C289" s="26">
        <f>IF(correlations!C322&lt;&gt;0,'Modified Weights'!C$3,0)</f>
        <v>0</v>
      </c>
      <c r="D289" s="26">
        <f>IF(correlations!D322&lt;&gt;0,'Modified Weights'!D$3,0)</f>
        <v>0.66716825348801723</v>
      </c>
      <c r="E289" s="26">
        <f>IF(correlations!E322&lt;&gt;0,'Modified Weights'!E$3,0)</f>
        <v>0</v>
      </c>
      <c r="F289" s="26">
        <f>IF(correlations!F322&lt;&gt;0,'Modified Weights'!F$3,0)</f>
        <v>0</v>
      </c>
      <c r="G289" s="26">
        <f>IF(correlations!G322&lt;&gt;0,'Modified Weights'!G$3,0)</f>
        <v>0</v>
      </c>
      <c r="H289" s="26">
        <f>IF(correlations!H322&lt;&gt;0,'Modified Weights'!H$3,0)</f>
        <v>0</v>
      </c>
      <c r="I289" s="26">
        <f>IF(correlations!I322&lt;&gt;0,'Modified Weights'!I$3,0)</f>
        <v>0</v>
      </c>
      <c r="J289" s="26">
        <f>IF(correlations!J322&lt;&gt;0,'Modified Weights'!J$3,0)</f>
        <v>0.47571090136593314</v>
      </c>
      <c r="K289" s="26">
        <f>IF(correlations!K322&lt;&gt;0,'Modified Weights'!K$3,0)</f>
        <v>0</v>
      </c>
      <c r="L289" s="26">
        <f>IF(correlations!L322&lt;&gt;0,'Modified Weights'!L$3,0)</f>
        <v>0</v>
      </c>
      <c r="M289" s="26">
        <f>IF(correlations!M322&lt;&gt;0,'Modified Weights'!M$3,0)</f>
        <v>0</v>
      </c>
      <c r="N289" s="26">
        <f>IF(correlations!N322&lt;&gt;0,'Modified Weights'!N$3,0)</f>
        <v>0</v>
      </c>
      <c r="O289" s="26">
        <f>IF(correlations!O322&lt;&gt;0,'Modified Weights'!O$3,0)</f>
        <v>0.66851595362183669</v>
      </c>
      <c r="P289" s="26">
        <f>IF(correlations!P322&lt;&gt;0,'Modified Weights'!P$3,0)</f>
        <v>0</v>
      </c>
      <c r="Q289" s="26">
        <f>IF(correlations!Q322&lt;&gt;0,'Modified Weights'!Q$3,0)</f>
        <v>0.50324684492481753</v>
      </c>
      <c r="R289" s="26">
        <f>IF(correlations!R322&lt;&gt;0,'Modified Weights'!R$3,0)</f>
        <v>0</v>
      </c>
      <c r="S289" s="26">
        <f>IF(correlations!S322&lt;&gt;0,'Modified Weights'!S$3,0)</f>
        <v>0</v>
      </c>
      <c r="T289" s="26">
        <f>IF(correlations!T322&lt;&gt;0,'Modified Weights'!T$3,0)</f>
        <v>0.55108883721563151</v>
      </c>
      <c r="U289" s="26">
        <f>IF(correlations!U322&lt;&gt;0,'Modified Weights'!U$3,0)</f>
        <v>0</v>
      </c>
      <c r="V289" s="26">
        <f>IF(correlations!V322&lt;&gt;0,'Modified Weights'!V$3,0)</f>
        <v>0.27092801416163931</v>
      </c>
      <c r="W289" s="26">
        <f>IF(correlations!W322&lt;&gt;0,'Modified Weights'!W$3,0)</f>
        <v>0</v>
      </c>
      <c r="X289" s="26">
        <f>IF(correlations!X322&lt;&gt;0,'Modified Weights'!X$3,0)</f>
        <v>0</v>
      </c>
      <c r="Y289" s="26">
        <f>IF(correlations!Y322&lt;&gt;0,'Modified Weights'!Y$3,0)</f>
        <v>0</v>
      </c>
      <c r="Z289" s="26">
        <f>IF(correlations!Z322&lt;&gt;0,'Modified Weights'!Z$3,0)</f>
        <v>0.43552033876932245</v>
      </c>
      <c r="AA289" s="26"/>
      <c r="AB289" s="60">
        <f t="shared" ca="1" si="153"/>
        <v>0.49705467057773339</v>
      </c>
      <c r="AC289" s="60">
        <f t="shared" ca="1" si="164"/>
        <v>0.41695630601324596</v>
      </c>
      <c r="AD289" s="60">
        <f t="shared" ca="1" si="165"/>
        <v>0.56907018807719945</v>
      </c>
      <c r="AE289" s="60" t="e">
        <f t="shared" ca="1" si="166"/>
        <v>#DIV/0!</v>
      </c>
      <c r="AF289" s="60">
        <f t="shared" ca="1" si="167"/>
        <v>0.46411014776485626</v>
      </c>
      <c r="AG289" s="60">
        <f t="shared" ca="1" si="168"/>
        <v>0.42773297011973876</v>
      </c>
      <c r="AH289" s="60">
        <f t="shared" ca="1" si="169"/>
        <v>0.24769327229404767</v>
      </c>
      <c r="AI289" s="60" t="e">
        <f t="shared" ca="1" si="170"/>
        <v>#DIV/0!</v>
      </c>
      <c r="AJ289" s="60">
        <f t="shared" ca="1" si="171"/>
        <v>0.43959110706972865</v>
      </c>
      <c r="AK289" s="60">
        <f t="shared" ca="1" si="172"/>
        <v>0.23726698338727281</v>
      </c>
      <c r="AL289" s="60">
        <f t="shared" ca="1" si="173"/>
        <v>0.263019487722639</v>
      </c>
      <c r="AM289" s="60">
        <f t="shared" ca="1" si="174"/>
        <v>0.23801953898300177</v>
      </c>
      <c r="AN289" s="60">
        <f t="shared" ca="1" si="175"/>
        <v>0.2456571541182076</v>
      </c>
      <c r="AO289" s="60">
        <f t="shared" ca="1" si="176"/>
        <v>0.61548234618336262</v>
      </c>
      <c r="AP289" s="60">
        <f t="shared" ca="1" si="177"/>
        <v>0.28596947380738141</v>
      </c>
      <c r="AQ289" s="60">
        <f t="shared" ca="1" si="178"/>
        <v>0.43823631432612026</v>
      </c>
      <c r="AR289" s="60">
        <f t="shared" ca="1" si="155"/>
        <v>0.45527378286540937</v>
      </c>
      <c r="AS289" s="60">
        <f t="shared" ca="1" si="156"/>
        <v>0.43563083520997992</v>
      </c>
      <c r="AT289" s="60">
        <f t="shared" ca="1" si="157"/>
        <v>0.4790661820847173</v>
      </c>
      <c r="AU289" s="60">
        <f t="shared" ca="1" si="158"/>
        <v>0.35480606825676608</v>
      </c>
      <c r="AV289" s="60">
        <f t="shared" ca="1" si="159"/>
        <v>0.20729993938150681</v>
      </c>
      <c r="AW289" s="60">
        <f t="shared" ca="1" si="160"/>
        <v>0.32894159245114235</v>
      </c>
      <c r="AX289" s="60">
        <f t="shared" ca="1" si="161"/>
        <v>0.46199946999456676</v>
      </c>
      <c r="AY289" s="60">
        <f t="shared" ca="1" si="162"/>
        <v>0.54219187817609293</v>
      </c>
      <c r="AZ289" s="60">
        <f t="shared" ca="1" si="163"/>
        <v>0.39654680070198145</v>
      </c>
      <c r="BA289" s="60"/>
      <c r="BB289" s="60"/>
      <c r="BC289" s="60"/>
      <c r="BD289" s="60"/>
      <c r="BE289" s="60"/>
      <c r="BF289" s="60"/>
      <c r="BG289" s="60"/>
      <c r="BH289" s="60"/>
      <c r="BI289" s="60"/>
      <c r="BJ289" s="60"/>
      <c r="BK289" s="60"/>
      <c r="BL289" s="60"/>
      <c r="BM289" s="60"/>
      <c r="BN289" s="60"/>
      <c r="BO289" s="60"/>
      <c r="BP289" s="60"/>
      <c r="BQ289" s="60"/>
      <c r="BR289" s="60"/>
      <c r="BS289" s="60"/>
      <c r="BT289" s="60"/>
      <c r="BU289" s="60"/>
      <c r="BV289" s="60"/>
      <c r="BW289" s="60"/>
      <c r="BX289" s="60"/>
    </row>
    <row r="290" spans="1:76">
      <c r="A290" s="1" t="str">
        <f t="shared" si="181"/>
        <v>641: Requiem for a Dream (2000)</v>
      </c>
      <c r="B290" s="26">
        <f>IF(correlations!B323&lt;&gt;0,'Modified Weights'!B$4,0)</f>
        <v>0.51761980439715483</v>
      </c>
      <c r="C290" s="26">
        <f>IF(correlations!C323&lt;&gt;0,'Modified Weights'!C$4,0)</f>
        <v>0</v>
      </c>
      <c r="D290" s="26">
        <f>IF(correlations!D323&lt;&gt;0,'Modified Weights'!D$4,0)</f>
        <v>0.47097212266638172</v>
      </c>
      <c r="E290" s="26">
        <f>IF(correlations!E323&lt;&gt;0,'Modified Weights'!E$4,0)</f>
        <v>0</v>
      </c>
      <c r="F290" s="26">
        <f>IF(correlations!F323&lt;&gt;0,'Modified Weights'!F$4,0)</f>
        <v>0.46411014776485626</v>
      </c>
      <c r="G290" s="26">
        <f>IF(correlations!G323&lt;&gt;0,'Modified Weights'!G$4,0)</f>
        <v>0</v>
      </c>
      <c r="H290" s="26">
        <f>IF(correlations!H323&lt;&gt;0,'Modified Weights'!H$4,0)</f>
        <v>0</v>
      </c>
      <c r="I290" s="26">
        <f>IF(correlations!I323&lt;&gt;0,'Modified Weights'!I$4,0)</f>
        <v>0</v>
      </c>
      <c r="J290" s="26">
        <f>IF(correlations!J323&lt;&gt;0,'Modified Weights'!J$4,0)</f>
        <v>0.47549485227568483</v>
      </c>
      <c r="K290" s="26">
        <f>IF(correlations!K323&lt;&gt;0,'Modified Weights'!K$4,0)</f>
        <v>0.26365446983714974</v>
      </c>
      <c r="L290" s="26">
        <f>IF(correlations!L323&lt;&gt;0,'Modified Weights'!L$4,0)</f>
        <v>0.28275572409412869</v>
      </c>
      <c r="M290" s="26">
        <f>IF(correlations!M323&lt;&gt;0,'Modified Weights'!M$4,0)</f>
        <v>0</v>
      </c>
      <c r="N290" s="26">
        <f>IF(correlations!N323&lt;&gt;0,'Modified Weights'!N$4,0)</f>
        <v>0.31010409033155772</v>
      </c>
      <c r="O290" s="26">
        <f>IF(correlations!O323&lt;&gt;0,'Modified Weights'!O$4,0)</f>
        <v>0.56244873874488854</v>
      </c>
      <c r="P290" s="26">
        <f>IF(correlations!P323&lt;&gt;0,'Modified Weights'!P$4,0)</f>
        <v>0.30413903573293405</v>
      </c>
      <c r="Q290" s="26">
        <f>IF(correlations!Q323&lt;&gt;0,'Modified Weights'!Q$4,0)</f>
        <v>0</v>
      </c>
      <c r="R290" s="26">
        <f>IF(correlations!R323&lt;&gt;0,'Modified Weights'!R$4,0)</f>
        <v>0</v>
      </c>
      <c r="S290" s="26">
        <f>IF(correlations!S323&lt;&gt;0,'Modified Weights'!S$4,0)</f>
        <v>0.44902524381160436</v>
      </c>
      <c r="T290" s="26">
        <f>IF(correlations!T323&lt;&gt;0,'Modified Weights'!T$4,0)</f>
        <v>0</v>
      </c>
      <c r="U290" s="26">
        <f>IF(correlations!U323&lt;&gt;0,'Modified Weights'!U$4,0)</f>
        <v>0</v>
      </c>
      <c r="V290" s="26">
        <f>IF(correlations!V323&lt;&gt;0,'Modified Weights'!V$4,0)</f>
        <v>0</v>
      </c>
      <c r="W290" s="26">
        <f>IF(correlations!W323&lt;&gt;0,'Modified Weights'!W$4,0)</f>
        <v>0.40859237613621341</v>
      </c>
      <c r="X290" s="26">
        <f>IF(correlations!X323&lt;&gt;0,'Modified Weights'!X$4,0)</f>
        <v>0</v>
      </c>
      <c r="Y290" s="26">
        <f>IF(correlations!Y323&lt;&gt;0,'Modified Weights'!Y$4,0)</f>
        <v>0.54219187817609293</v>
      </c>
      <c r="Z290" s="26">
        <f>IF(correlations!Z323&lt;&gt;0,'Modified Weights'!Z$4,0)</f>
        <v>0</v>
      </c>
      <c r="AA290" s="26"/>
      <c r="AB290" s="60">
        <f t="shared" ca="1" si="153"/>
        <v>0.49705467057773339</v>
      </c>
      <c r="AC290" s="60">
        <f t="shared" ca="1" si="164"/>
        <v>0.41695630601324596</v>
      </c>
      <c r="AD290" s="60">
        <f t="shared" ca="1" si="165"/>
        <v>0.56907018807719945</v>
      </c>
      <c r="AE290" s="60" t="e">
        <f t="shared" ca="1" si="166"/>
        <v>#DIV/0!</v>
      </c>
      <c r="AF290" s="60">
        <f t="shared" ca="1" si="167"/>
        <v>0.46411014776485626</v>
      </c>
      <c r="AG290" s="60">
        <f t="shared" ca="1" si="168"/>
        <v>0.42773297011973876</v>
      </c>
      <c r="AH290" s="60">
        <f t="shared" ca="1" si="169"/>
        <v>0.24769327229404767</v>
      </c>
      <c r="AI290" s="60" t="e">
        <f t="shared" ca="1" si="170"/>
        <v>#DIV/0!</v>
      </c>
      <c r="AJ290" s="60">
        <f t="shared" ca="1" si="171"/>
        <v>0.43959110706972865</v>
      </c>
      <c r="AK290" s="60">
        <f t="shared" ca="1" si="172"/>
        <v>0.23726698338727281</v>
      </c>
      <c r="AL290" s="60">
        <f t="shared" ca="1" si="173"/>
        <v>0.263019487722639</v>
      </c>
      <c r="AM290" s="60">
        <f t="shared" ca="1" si="174"/>
        <v>0.23801953898300177</v>
      </c>
      <c r="AN290" s="60">
        <f t="shared" ca="1" si="175"/>
        <v>0.2456571541182076</v>
      </c>
      <c r="AO290" s="60">
        <f t="shared" ca="1" si="176"/>
        <v>0.61548234618336262</v>
      </c>
      <c r="AP290" s="60">
        <f t="shared" ca="1" si="177"/>
        <v>0.28596947380738141</v>
      </c>
      <c r="AQ290" s="60">
        <f t="shared" ca="1" si="178"/>
        <v>0.43823631432612026</v>
      </c>
      <c r="AR290" s="60">
        <f t="shared" ca="1" si="155"/>
        <v>0.45527378286540937</v>
      </c>
      <c r="AS290" s="60">
        <f t="shared" ca="1" si="156"/>
        <v>0.43563083520997992</v>
      </c>
      <c r="AT290" s="60">
        <f t="shared" ca="1" si="157"/>
        <v>0.4790661820847173</v>
      </c>
      <c r="AU290" s="60">
        <f t="shared" ca="1" si="158"/>
        <v>0.35480606825676608</v>
      </c>
      <c r="AV290" s="60">
        <f t="shared" ca="1" si="159"/>
        <v>0.20729993938150681</v>
      </c>
      <c r="AW290" s="60">
        <f t="shared" ca="1" si="160"/>
        <v>0.32894159245114235</v>
      </c>
      <c r="AX290" s="60">
        <f t="shared" ca="1" si="161"/>
        <v>0.46199946999456676</v>
      </c>
      <c r="AY290" s="60">
        <f t="shared" ca="1" si="162"/>
        <v>0.54219187817609293</v>
      </c>
      <c r="AZ290" s="60">
        <f t="shared" ca="1" si="163"/>
        <v>0.39654680070198145</v>
      </c>
      <c r="BA290" s="60"/>
      <c r="BB290" s="60"/>
      <c r="BC290" s="60"/>
      <c r="BD290" s="60"/>
      <c r="BE290" s="60"/>
      <c r="BF290" s="60"/>
      <c r="BG290" s="60"/>
      <c r="BH290" s="60"/>
      <c r="BI290" s="60"/>
      <c r="BJ290" s="60"/>
      <c r="BK290" s="60"/>
      <c r="BL290" s="60"/>
      <c r="BM290" s="60"/>
      <c r="BN290" s="60"/>
      <c r="BO290" s="60"/>
      <c r="BP290" s="60"/>
      <c r="BQ290" s="60"/>
      <c r="BR290" s="60"/>
      <c r="BS290" s="60"/>
      <c r="BT290" s="60"/>
      <c r="BU290" s="60"/>
      <c r="BV290" s="60"/>
      <c r="BW290" s="60"/>
      <c r="BX290" s="60"/>
    </row>
    <row r="291" spans="1:76">
      <c r="A291" s="1" t="str">
        <f t="shared" si="181"/>
        <v>641: Requiem for a Dream (2000)</v>
      </c>
      <c r="B291" s="26">
        <f>IF(correlations!B324&lt;&gt;0,'Modified Weights'!B$5,0)</f>
        <v>0.49300760515325925</v>
      </c>
      <c r="C291" s="26">
        <f>IF(correlations!C324&lt;&gt;0,'Modified Weights'!C$5,0)</f>
        <v>0.42223642660835542</v>
      </c>
      <c r="D291" s="26">
        <f>IF(correlations!D324&lt;&gt;0,'Modified Weights'!D$5,0)</f>
        <v>0</v>
      </c>
      <c r="E291" s="26">
        <f>IF(correlations!E324&lt;&gt;0,'Modified Weights'!E$5,0)</f>
        <v>0</v>
      </c>
      <c r="F291" s="26">
        <f>IF(correlations!F324&lt;&gt;0,'Modified Weights'!F$5,0)</f>
        <v>0</v>
      </c>
      <c r="G291" s="26">
        <f>IF(correlations!G324&lt;&gt;0,'Modified Weights'!G$5,0)</f>
        <v>0.46833329437099369</v>
      </c>
      <c r="H291" s="26">
        <f>IF(correlations!H324&lt;&gt;0,'Modified Weights'!H$5,0)</f>
        <v>0.24769327229404767</v>
      </c>
      <c r="I291" s="26">
        <f>IF(correlations!I324&lt;&gt;0,'Modified Weights'!I$5,0)</f>
        <v>0</v>
      </c>
      <c r="J291" s="26">
        <f>IF(correlations!J324&lt;&gt;0,'Modified Weights'!J$5,0)</f>
        <v>0</v>
      </c>
      <c r="K291" s="26">
        <f>IF(correlations!K324&lt;&gt;0,'Modified Weights'!K$5,0)</f>
        <v>0</v>
      </c>
      <c r="L291" s="26">
        <f>IF(correlations!L324&lt;&gt;0,'Modified Weights'!L$5,0)</f>
        <v>0</v>
      </c>
      <c r="M291" s="26">
        <f>IF(correlations!M324&lt;&gt;0,'Modified Weights'!M$5,0)</f>
        <v>0.26442478716072465</v>
      </c>
      <c r="N291" s="26">
        <f>IF(correlations!N324&lt;&gt;0,'Modified Weights'!N$5,0)</f>
        <v>0</v>
      </c>
      <c r="O291" s="26">
        <f>IF(correlations!O324&lt;&gt;0,'Modified Weights'!O$5,0)</f>
        <v>0</v>
      </c>
      <c r="P291" s="26">
        <f>IF(correlations!P324&lt;&gt;0,'Modified Weights'!P$5,0)</f>
        <v>0.29682614716644024</v>
      </c>
      <c r="Q291" s="26">
        <f>IF(correlations!Q324&lt;&gt;0,'Modified Weights'!Q$5,0)</f>
        <v>0</v>
      </c>
      <c r="R291" s="26">
        <f>IF(correlations!R324&lt;&gt;0,'Modified Weights'!R$5,0)</f>
        <v>0.45527378286540937</v>
      </c>
      <c r="S291" s="26">
        <f>IF(correlations!S324&lt;&gt;0,'Modified Weights'!S$5,0)</f>
        <v>0.42223642660835542</v>
      </c>
      <c r="T291" s="26">
        <f>IF(correlations!T324&lt;&gt;0,'Modified Weights'!T$5,0)</f>
        <v>0</v>
      </c>
      <c r="U291" s="26">
        <f>IF(correlations!U324&lt;&gt;0,'Modified Weights'!U$5,0)</f>
        <v>0.40380887559327872</v>
      </c>
      <c r="V291" s="26">
        <f>IF(correlations!V324&lt;&gt;0,'Modified Weights'!V$5,0)</f>
        <v>0</v>
      </c>
      <c r="W291" s="26">
        <f>IF(correlations!W324&lt;&gt;0,'Modified Weights'!W$5,0)</f>
        <v>0.31571202585390812</v>
      </c>
      <c r="X291" s="26">
        <f>IF(correlations!X324&lt;&gt;0,'Modified Weights'!X$5,0)</f>
        <v>0.47497369617752921</v>
      </c>
      <c r="Y291" s="26">
        <f>IF(correlations!Y324&lt;&gt;0,'Modified Weights'!Y$5,0)</f>
        <v>0</v>
      </c>
      <c r="Z291" s="26">
        <f>IF(correlations!Z324&lt;&gt;0,'Modified Weights'!Z$5,0)</f>
        <v>0.37985626502293046</v>
      </c>
      <c r="AA291" s="26"/>
      <c r="AB291" s="60">
        <f t="shared" ca="1" si="153"/>
        <v>0.49705467057773339</v>
      </c>
      <c r="AC291" s="60">
        <f t="shared" ca="1" si="164"/>
        <v>0.41695630601324596</v>
      </c>
      <c r="AD291" s="60">
        <f t="shared" ca="1" si="165"/>
        <v>0.56907018807719945</v>
      </c>
      <c r="AE291" s="60" t="e">
        <f t="shared" ca="1" si="166"/>
        <v>#DIV/0!</v>
      </c>
      <c r="AF291" s="60">
        <f t="shared" ca="1" si="167"/>
        <v>0.46411014776485626</v>
      </c>
      <c r="AG291" s="60">
        <f t="shared" ca="1" si="168"/>
        <v>0.42773297011973876</v>
      </c>
      <c r="AH291" s="60">
        <f t="shared" ca="1" si="169"/>
        <v>0.24769327229404767</v>
      </c>
      <c r="AI291" s="60" t="e">
        <f t="shared" ca="1" si="170"/>
        <v>#DIV/0!</v>
      </c>
      <c r="AJ291" s="60">
        <f t="shared" ca="1" si="171"/>
        <v>0.43959110706972865</v>
      </c>
      <c r="AK291" s="60">
        <f t="shared" ca="1" si="172"/>
        <v>0.23726698338727281</v>
      </c>
      <c r="AL291" s="60">
        <f t="shared" ca="1" si="173"/>
        <v>0.263019487722639</v>
      </c>
      <c r="AM291" s="60">
        <f t="shared" ca="1" si="174"/>
        <v>0.23801953898300177</v>
      </c>
      <c r="AN291" s="60">
        <f t="shared" ca="1" si="175"/>
        <v>0.2456571541182076</v>
      </c>
      <c r="AO291" s="60">
        <f t="shared" ca="1" si="176"/>
        <v>0.61548234618336262</v>
      </c>
      <c r="AP291" s="60">
        <f t="shared" ca="1" si="177"/>
        <v>0.28596947380738141</v>
      </c>
      <c r="AQ291" s="60">
        <f t="shared" ca="1" si="178"/>
        <v>0.43823631432612026</v>
      </c>
      <c r="AR291" s="60">
        <f t="shared" ca="1" si="155"/>
        <v>0.45527378286540937</v>
      </c>
      <c r="AS291" s="60">
        <f t="shared" ca="1" si="156"/>
        <v>0.43563083520997992</v>
      </c>
      <c r="AT291" s="60">
        <f t="shared" ca="1" si="157"/>
        <v>0.4790661820847173</v>
      </c>
      <c r="AU291" s="60">
        <f t="shared" ca="1" si="158"/>
        <v>0.35480606825676608</v>
      </c>
      <c r="AV291" s="60">
        <f t="shared" ca="1" si="159"/>
        <v>0.20729993938150681</v>
      </c>
      <c r="AW291" s="60">
        <f t="shared" ca="1" si="160"/>
        <v>0.32894159245114235</v>
      </c>
      <c r="AX291" s="60">
        <f t="shared" ca="1" si="161"/>
        <v>0.46199946999456676</v>
      </c>
      <c r="AY291" s="60">
        <f t="shared" ca="1" si="162"/>
        <v>0.54219187817609293</v>
      </c>
      <c r="AZ291" s="60">
        <f t="shared" ca="1" si="163"/>
        <v>0.39654680070198145</v>
      </c>
      <c r="BA291" s="60"/>
      <c r="BB291" s="60"/>
      <c r="BC291" s="60"/>
      <c r="BD291" s="60"/>
      <c r="BE291" s="60"/>
      <c r="BF291" s="60"/>
      <c r="BG291" s="60"/>
      <c r="BH291" s="60"/>
      <c r="BI291" s="60"/>
      <c r="BJ291" s="60"/>
      <c r="BK291" s="60"/>
      <c r="BL291" s="60"/>
      <c r="BM291" s="60"/>
      <c r="BN291" s="60"/>
      <c r="BO291" s="60"/>
      <c r="BP291" s="60"/>
      <c r="BQ291" s="60"/>
      <c r="BR291" s="60"/>
      <c r="BS291" s="60"/>
      <c r="BT291" s="60"/>
      <c r="BU291" s="60"/>
      <c r="BV291" s="60"/>
      <c r="BW291" s="60"/>
      <c r="BX291" s="60"/>
    </row>
    <row r="292" spans="1:76">
      <c r="A292" s="1" t="str">
        <f t="shared" si="181"/>
        <v>641: Requiem for a Dream (2000)</v>
      </c>
      <c r="B292" s="26">
        <f>IF(correlations!B325&lt;&gt;0,'Modified Weights'!B$6,0)</f>
        <v>0.48053660218278615</v>
      </c>
      <c r="C292" s="26">
        <f>IF(correlations!C325&lt;&gt;0,'Modified Weights'!C$6,0)</f>
        <v>0</v>
      </c>
      <c r="D292" s="26">
        <f>IF(correlations!D325&lt;&gt;0,'Modified Weights'!D$6,0)</f>
        <v>0</v>
      </c>
      <c r="E292" s="26">
        <f>IF(correlations!E325&lt;&gt;0,'Modified Weights'!E$6,0)</f>
        <v>0</v>
      </c>
      <c r="F292" s="26">
        <f>IF(correlations!F325&lt;&gt;0,'Modified Weights'!F$6,0)</f>
        <v>0</v>
      </c>
      <c r="G292" s="26">
        <f>IF(correlations!G325&lt;&gt;0,'Modified Weights'!G$6,0)</f>
        <v>0</v>
      </c>
      <c r="H292" s="26">
        <f>IF(correlations!H325&lt;&gt;0,'Modified Weights'!H$6,0)</f>
        <v>0</v>
      </c>
      <c r="I292" s="26">
        <f>IF(correlations!I325&lt;&gt;0,'Modified Weights'!I$6,0)</f>
        <v>0</v>
      </c>
      <c r="J292" s="26">
        <f>IF(correlations!J325&lt;&gt;0,'Modified Weights'!J$6,0)</f>
        <v>0.36756756756756787</v>
      </c>
      <c r="K292" s="26">
        <f>IF(correlations!K325&lt;&gt;0,'Modified Weights'!K$6,0)</f>
        <v>0</v>
      </c>
      <c r="L292" s="26">
        <f>IF(correlations!L325&lt;&gt;0,'Modified Weights'!L$6,0)</f>
        <v>0</v>
      </c>
      <c r="M292" s="26">
        <f>IF(correlations!M325&lt;&gt;0,'Modified Weights'!M$6,0)</f>
        <v>0.25252866387786765</v>
      </c>
      <c r="N292" s="26">
        <f>IF(correlations!N325&lt;&gt;0,'Modified Weights'!N$6,0)</f>
        <v>0</v>
      </c>
      <c r="O292" s="26">
        <f>IF(correlations!O325&lt;&gt;0,'Modified Weights'!O$6,0)</f>
        <v>0</v>
      </c>
      <c r="P292" s="26">
        <f>IF(correlations!P325&lt;&gt;0,'Modified Weights'!P$6,0)</f>
        <v>0.28039233696684568</v>
      </c>
      <c r="Q292" s="26">
        <f>IF(correlations!Q325&lt;&gt;0,'Modified Weights'!Q$6,0)</f>
        <v>0</v>
      </c>
      <c r="R292" s="26">
        <f>IF(correlations!R325&lt;&gt;0,'Modified Weights'!R$6,0)</f>
        <v>0</v>
      </c>
      <c r="S292" s="26">
        <f>IF(correlations!S325&lt;&gt;0,'Modified Weights'!S$6,0)</f>
        <v>0</v>
      </c>
      <c r="T292" s="26">
        <f>IF(correlations!T325&lt;&gt;0,'Modified Weights'!T$6,0)</f>
        <v>0.40704352695380308</v>
      </c>
      <c r="U292" s="26">
        <f>IF(correlations!U325&lt;&gt;0,'Modified Weights'!U$6,0)</f>
        <v>0.30580326092025339</v>
      </c>
      <c r="V292" s="26">
        <f>IF(correlations!V325&lt;&gt;0,'Modified Weights'!V$6,0)</f>
        <v>0</v>
      </c>
      <c r="W292" s="26">
        <f>IF(correlations!W325&lt;&gt;0,'Modified Weights'!W$6,0)</f>
        <v>0.26252037536330569</v>
      </c>
      <c r="X292" s="26">
        <f>IF(correlations!X325&lt;&gt;0,'Modified Weights'!X$6,0)</f>
        <v>0</v>
      </c>
      <c r="Y292" s="26">
        <f>IF(correlations!Y325&lt;&gt;0,'Modified Weights'!Y$6,0)</f>
        <v>0</v>
      </c>
      <c r="Z292" s="26">
        <f>IF(correlations!Z325&lt;&gt;0,'Modified Weights'!Z$6,0)</f>
        <v>0.37426379831369133</v>
      </c>
      <c r="AA292" s="26"/>
      <c r="AB292" s="60">
        <f t="shared" ca="1" si="153"/>
        <v>0.49705467057773339</v>
      </c>
      <c r="AC292" s="60">
        <f t="shared" ca="1" si="164"/>
        <v>0.41695630601324596</v>
      </c>
      <c r="AD292" s="60">
        <f t="shared" ca="1" si="165"/>
        <v>0.56907018807719945</v>
      </c>
      <c r="AE292" s="60" t="e">
        <f t="shared" ca="1" si="166"/>
        <v>#DIV/0!</v>
      </c>
      <c r="AF292" s="60">
        <f t="shared" ca="1" si="167"/>
        <v>0.46411014776485626</v>
      </c>
      <c r="AG292" s="60">
        <f t="shared" ca="1" si="168"/>
        <v>0.42773297011973876</v>
      </c>
      <c r="AH292" s="60">
        <f t="shared" ca="1" si="169"/>
        <v>0.24769327229404767</v>
      </c>
      <c r="AI292" s="60" t="e">
        <f t="shared" ca="1" si="170"/>
        <v>#DIV/0!</v>
      </c>
      <c r="AJ292" s="60">
        <f t="shared" ca="1" si="171"/>
        <v>0.43959110706972865</v>
      </c>
      <c r="AK292" s="60">
        <f t="shared" ca="1" si="172"/>
        <v>0.23726698338727281</v>
      </c>
      <c r="AL292" s="60">
        <f t="shared" ca="1" si="173"/>
        <v>0.263019487722639</v>
      </c>
      <c r="AM292" s="60">
        <f t="shared" ca="1" si="174"/>
        <v>0.23801953898300177</v>
      </c>
      <c r="AN292" s="60">
        <f t="shared" ca="1" si="175"/>
        <v>0.2456571541182076</v>
      </c>
      <c r="AO292" s="60">
        <f t="shared" ca="1" si="176"/>
        <v>0.61548234618336262</v>
      </c>
      <c r="AP292" s="60">
        <f t="shared" ca="1" si="177"/>
        <v>0.28596947380738141</v>
      </c>
      <c r="AQ292" s="60">
        <f t="shared" ca="1" si="178"/>
        <v>0.43823631432612026</v>
      </c>
      <c r="AR292" s="60">
        <f t="shared" ca="1" si="155"/>
        <v>0.45527378286540937</v>
      </c>
      <c r="AS292" s="60">
        <f t="shared" ca="1" si="156"/>
        <v>0.43563083520997992</v>
      </c>
      <c r="AT292" s="60">
        <f t="shared" ca="1" si="157"/>
        <v>0.4790661820847173</v>
      </c>
      <c r="AU292" s="60">
        <f t="shared" ca="1" si="158"/>
        <v>0.35480606825676608</v>
      </c>
      <c r="AV292" s="60">
        <f t="shared" ca="1" si="159"/>
        <v>0.20729993938150681</v>
      </c>
      <c r="AW292" s="60">
        <f t="shared" ca="1" si="160"/>
        <v>0.32894159245114235</v>
      </c>
      <c r="AX292" s="60">
        <f t="shared" ca="1" si="161"/>
        <v>0.46199946999456676</v>
      </c>
      <c r="AY292" s="60">
        <f t="shared" ca="1" si="162"/>
        <v>0.54219187817609293</v>
      </c>
      <c r="AZ292" s="60">
        <f t="shared" ca="1" si="163"/>
        <v>0.39654680070198145</v>
      </c>
      <c r="BA292" s="60"/>
      <c r="BB292" s="60"/>
      <c r="BC292" s="60"/>
      <c r="BD292" s="60"/>
      <c r="BE292" s="60"/>
      <c r="BF292" s="60"/>
      <c r="BG292" s="60"/>
      <c r="BH292" s="60"/>
      <c r="BI292" s="60"/>
      <c r="BJ292" s="60"/>
      <c r="BK292" s="60"/>
      <c r="BL292" s="60"/>
      <c r="BM292" s="60"/>
      <c r="BN292" s="60"/>
      <c r="BO292" s="60"/>
      <c r="BP292" s="60"/>
      <c r="BQ292" s="60"/>
      <c r="BR292" s="60"/>
      <c r="BS292" s="60"/>
      <c r="BT292" s="60"/>
      <c r="BU292" s="60"/>
      <c r="BV292" s="60"/>
      <c r="BW292" s="60"/>
      <c r="BX292" s="60"/>
    </row>
    <row r="293" spans="1:76">
      <c r="A293" s="21" t="s">
        <v>56</v>
      </c>
      <c r="B293" s="26">
        <f>IF(correlations!B326&lt;&gt;0,'Modified Weights'!B$7,0)</f>
        <v>0.46460996868120108</v>
      </c>
      <c r="C293" s="26">
        <f>IF(correlations!C326&lt;&gt;0,'Modified Weights'!C$7,0)</f>
        <v>0</v>
      </c>
      <c r="D293" s="26">
        <f>IF(correlations!D326&lt;&gt;0,'Modified Weights'!D$7,0)</f>
        <v>0</v>
      </c>
      <c r="E293" s="26">
        <f>IF(correlations!E326&lt;&gt;0,'Modified Weights'!E$7,0)</f>
        <v>0</v>
      </c>
      <c r="F293" s="26">
        <f>IF(correlations!F326&lt;&gt;0,'Modified Weights'!F$7,0)</f>
        <v>0.37985626502293046</v>
      </c>
      <c r="G293" s="26">
        <f>IF(correlations!G326&lt;&gt;0,'Modified Weights'!G$7,0)</f>
        <v>0</v>
      </c>
      <c r="H293" s="26">
        <f>IF(correlations!H326&lt;&gt;0,'Modified Weights'!H$7,0)</f>
        <v>0</v>
      </c>
      <c r="I293" s="26">
        <f>IF(correlations!I326&lt;&gt;0,'Modified Weights'!I$7,0)</f>
        <v>0</v>
      </c>
      <c r="J293" s="26">
        <f>IF(correlations!J326&lt;&gt;0,'Modified Weights'!J$7,0)</f>
        <v>0.36005629545020651</v>
      </c>
      <c r="K293" s="26">
        <f>IF(correlations!K326&lt;&gt;0,'Modified Weights'!K$7,0)</f>
        <v>0</v>
      </c>
      <c r="L293" s="26">
        <f>IF(correlations!L326&lt;&gt;0,'Modified Weights'!L$7,0)</f>
        <v>0.24328325135114928</v>
      </c>
      <c r="M293" s="26">
        <f>IF(correlations!M326&lt;&gt;0,'Modified Weights'!M$7,0)</f>
        <v>0</v>
      </c>
      <c r="N293" s="26">
        <f>IF(correlations!N326&lt;&gt;0,'Modified Weights'!N$7,0)</f>
        <v>0.18121021790485745</v>
      </c>
      <c r="O293" s="26">
        <f>IF(correlations!O326&lt;&gt;0,'Modified Weights'!O$7,0)</f>
        <v>0</v>
      </c>
      <c r="P293" s="26">
        <f>IF(correlations!P326&lt;&gt;0,'Modified Weights'!P$7,0)</f>
        <v>0.26252037536330569</v>
      </c>
      <c r="Q293" s="26">
        <f>IF(correlations!Q326&lt;&gt;0,'Modified Weights'!Q$7,0)</f>
        <v>0</v>
      </c>
      <c r="R293" s="26">
        <f>IF(correlations!R326&lt;&gt;0,'Modified Weights'!R$7,0)</f>
        <v>0</v>
      </c>
      <c r="S293" s="26">
        <f>IF(correlations!S326&lt;&gt;0,'Modified Weights'!S$7,0)</f>
        <v>0</v>
      </c>
      <c r="T293" s="26">
        <f>IF(correlations!T326&lt;&gt;0,'Modified Weights'!T$7,0)</f>
        <v>0</v>
      </c>
      <c r="U293" s="26">
        <f>IF(correlations!U326&lt;&gt;0,'Modified Weights'!U$7,0)</f>
        <v>0</v>
      </c>
      <c r="V293" s="26">
        <f>IF(correlations!V326&lt;&gt;0,'Modified Weights'!V$7,0)</f>
        <v>0</v>
      </c>
      <c r="W293" s="26">
        <f>IF(correlations!W326&lt;&gt;0,'Modified Weights'!W$7,0)</f>
        <v>0.24072770522228643</v>
      </c>
      <c r="X293" s="26">
        <f>IF(correlations!X326&lt;&gt;0,'Modified Weights'!X$7,0)</f>
        <v>0</v>
      </c>
      <c r="Y293" s="26">
        <f>IF(correlations!Y326&lt;&gt;0,'Modified Weights'!Y$7,0)</f>
        <v>0</v>
      </c>
      <c r="Z293" s="26">
        <f>IF(correlations!Z326&lt;&gt;0,'Modified Weights'!Z$7,0)</f>
        <v>0</v>
      </c>
      <c r="AA293" s="26"/>
      <c r="AB293" s="60">
        <f t="shared" ca="1" si="153"/>
        <v>0.47880878691723017</v>
      </c>
      <c r="AC293" s="60">
        <f t="shared" ca="1" si="164"/>
        <v>0.52552786069064583</v>
      </c>
      <c r="AD293" s="60">
        <f t="shared" ca="1" si="165"/>
        <v>0.43751040025493282</v>
      </c>
      <c r="AE293" s="60">
        <f t="shared" ca="1" si="166"/>
        <v>0.37886471013582895</v>
      </c>
      <c r="AF293" s="60">
        <f t="shared" ca="1" si="167"/>
        <v>0.42765265573414091</v>
      </c>
      <c r="AG293" s="60">
        <f t="shared" ca="1" si="168"/>
        <v>0.39943642888722536</v>
      </c>
      <c r="AH293" s="60">
        <f t="shared" ca="1" si="169"/>
        <v>0.40027450425381639</v>
      </c>
      <c r="AI293" s="60" t="e">
        <f t="shared" ca="1" si="170"/>
        <v>#DIV/0!</v>
      </c>
      <c r="AJ293" s="60">
        <f t="shared" ca="1" si="171"/>
        <v>0.4010395717644864</v>
      </c>
      <c r="AK293" s="60">
        <f t="shared" ca="1" si="172"/>
        <v>0.28412034486588789</v>
      </c>
      <c r="AL293" s="60">
        <f t="shared" ca="1" si="173"/>
        <v>0.25593931533239556</v>
      </c>
      <c r="AM293" s="60">
        <f t="shared" ca="1" si="174"/>
        <v>0.26442478716072465</v>
      </c>
      <c r="AN293" s="60">
        <f t="shared" ca="1" si="175"/>
        <v>0.18121021790485745</v>
      </c>
      <c r="AO293" s="60">
        <f t="shared" ca="1" si="176"/>
        <v>0.57400524663717134</v>
      </c>
      <c r="AP293" s="60">
        <f t="shared" ca="1" si="177"/>
        <v>0.27967326126487296</v>
      </c>
      <c r="AQ293" s="60">
        <f t="shared" ca="1" si="178"/>
        <v>0.49592691378061032</v>
      </c>
      <c r="AR293" s="60">
        <f t="shared" ca="1" si="155"/>
        <v>0.45527378286540937</v>
      </c>
      <c r="AS293" s="60">
        <f t="shared" ca="1" si="156"/>
        <v>0.44902524381160436</v>
      </c>
      <c r="AT293" s="60">
        <f t="shared" ca="1" si="157"/>
        <v>0.40704352695380308</v>
      </c>
      <c r="AU293" s="60">
        <f t="shared" ca="1" si="158"/>
        <v>0.4214002150039573</v>
      </c>
      <c r="AV293" s="60">
        <f t="shared" ca="1" si="159"/>
        <v>0.14924669844661778</v>
      </c>
      <c r="AW293" s="60">
        <f t="shared" ca="1" si="160"/>
        <v>0.30394681890726849</v>
      </c>
      <c r="AX293" s="60">
        <f t="shared" ca="1" si="161"/>
        <v>0.45527378286540937</v>
      </c>
      <c r="AY293" s="60">
        <f t="shared" ca="1" si="162"/>
        <v>0.5031510129704746</v>
      </c>
      <c r="AZ293" s="60">
        <f t="shared" ca="1" si="163"/>
        <v>0.40489206854150689</v>
      </c>
      <c r="BA293" s="60"/>
      <c r="BB293" s="60"/>
      <c r="BC293" s="60"/>
      <c r="BD293" s="60"/>
      <c r="BE293" s="60"/>
      <c r="BF293" s="60"/>
      <c r="BG293" s="60"/>
      <c r="BH293" s="60"/>
      <c r="BI293" s="60"/>
      <c r="BJ293" s="60"/>
      <c r="BK293" s="60"/>
      <c r="BL293" s="60"/>
      <c r="BM293" s="60"/>
      <c r="BN293" s="60"/>
      <c r="BO293" s="60"/>
      <c r="BP293" s="60"/>
      <c r="BQ293" s="60"/>
      <c r="BR293" s="60"/>
      <c r="BS293" s="60"/>
      <c r="BT293" s="60"/>
      <c r="BU293" s="60"/>
      <c r="BV293" s="60"/>
      <c r="BW293" s="60"/>
      <c r="BX293" s="60"/>
    </row>
    <row r="294" spans="1:76">
      <c r="A294" s="1" t="str">
        <f t="shared" ref="A294:A297" si="182">A293</f>
        <v>664: Twister (1996)</v>
      </c>
      <c r="B294" s="26">
        <f>IF(correlations!B327&lt;&gt;0,'Modified Weights'!B$3,0)</f>
        <v>0</v>
      </c>
      <c r="C294" s="26">
        <f>IF(correlations!C327&lt;&gt;0,'Modified Weights'!C$3,0)</f>
        <v>0.56244873874488854</v>
      </c>
      <c r="D294" s="26">
        <f>IF(correlations!D327&lt;&gt;0,'Modified Weights'!D$3,0)</f>
        <v>0</v>
      </c>
      <c r="E294" s="26">
        <f>IF(correlations!E327&lt;&gt;0,'Modified Weights'!E$3,0)</f>
        <v>0</v>
      </c>
      <c r="F294" s="26">
        <f>IF(correlations!F327&lt;&gt;0,'Modified Weights'!F$3,0)</f>
        <v>0</v>
      </c>
      <c r="G294" s="26">
        <f>IF(correlations!G327&lt;&gt;0,'Modified Weights'!G$3,0)</f>
        <v>0</v>
      </c>
      <c r="H294" s="26">
        <f>IF(correlations!H327&lt;&gt;0,'Modified Weights'!H$3,0)</f>
        <v>0</v>
      </c>
      <c r="I294" s="26">
        <f>IF(correlations!I327&lt;&gt;0,'Modified Weights'!I$3,0)</f>
        <v>0</v>
      </c>
      <c r="J294" s="26">
        <f>IF(correlations!J327&lt;&gt;0,'Modified Weights'!J$3,0)</f>
        <v>0</v>
      </c>
      <c r="K294" s="26">
        <f>IF(correlations!K327&lt;&gt;0,'Modified Weights'!K$3,0)</f>
        <v>0.31571202585390812</v>
      </c>
      <c r="L294" s="26">
        <f>IF(correlations!L327&lt;&gt;0,'Modified Weights'!L$3,0)</f>
        <v>0</v>
      </c>
      <c r="M294" s="26">
        <f>IF(correlations!M327&lt;&gt;0,'Modified Weights'!M$3,0)</f>
        <v>0</v>
      </c>
      <c r="N294" s="26">
        <f>IF(correlations!N327&lt;&gt;0,'Modified Weights'!N$3,0)</f>
        <v>0</v>
      </c>
      <c r="O294" s="26">
        <f>IF(correlations!O327&lt;&gt;0,'Modified Weights'!O$3,0)</f>
        <v>0.66851595362183669</v>
      </c>
      <c r="P294" s="26">
        <f>IF(correlations!P327&lt;&gt;0,'Modified Weights'!P$3,0)</f>
        <v>0</v>
      </c>
      <c r="Q294" s="26">
        <f>IF(correlations!Q327&lt;&gt;0,'Modified Weights'!Q$3,0)</f>
        <v>0.50324684492481753</v>
      </c>
      <c r="R294" s="26">
        <f>IF(correlations!R327&lt;&gt;0,'Modified Weights'!R$3,0)</f>
        <v>0</v>
      </c>
      <c r="S294" s="26">
        <f>IF(correlations!S327&lt;&gt;0,'Modified Weights'!S$3,0)</f>
        <v>0</v>
      </c>
      <c r="T294" s="26">
        <f>IF(correlations!T327&lt;&gt;0,'Modified Weights'!T$3,0)</f>
        <v>0</v>
      </c>
      <c r="U294" s="26">
        <f>IF(correlations!U327&lt;&gt;0,'Modified Weights'!U$3,0)</f>
        <v>0</v>
      </c>
      <c r="V294" s="26">
        <f>IF(correlations!V327&lt;&gt;0,'Modified Weights'!V$3,0)</f>
        <v>0</v>
      </c>
      <c r="W294" s="26">
        <f>IF(correlations!W327&lt;&gt;0,'Modified Weights'!W$3,0)</f>
        <v>0</v>
      </c>
      <c r="X294" s="26">
        <f>IF(correlations!X327&lt;&gt;0,'Modified Weights'!X$3,0)</f>
        <v>0</v>
      </c>
      <c r="Y294" s="26">
        <f>IF(correlations!Y327&lt;&gt;0,'Modified Weights'!Y$3,0)</f>
        <v>0</v>
      </c>
      <c r="Z294" s="26">
        <f>IF(correlations!Z327&lt;&gt;0,'Modified Weights'!Z$3,0)</f>
        <v>0.43552033876932245</v>
      </c>
      <c r="AA294" s="26"/>
      <c r="AB294" s="60">
        <f t="shared" ca="1" si="153"/>
        <v>0.47880878691723017</v>
      </c>
      <c r="AC294" s="60">
        <f t="shared" ca="1" si="164"/>
        <v>0.52552786069064583</v>
      </c>
      <c r="AD294" s="60">
        <f t="shared" ca="1" si="165"/>
        <v>0.43751040025493282</v>
      </c>
      <c r="AE294" s="60">
        <f t="shared" ca="1" si="166"/>
        <v>0.37886471013582895</v>
      </c>
      <c r="AF294" s="60">
        <f t="shared" ca="1" si="167"/>
        <v>0.42765265573414091</v>
      </c>
      <c r="AG294" s="60">
        <f t="shared" ca="1" si="168"/>
        <v>0.39943642888722536</v>
      </c>
      <c r="AH294" s="60">
        <f t="shared" ca="1" si="169"/>
        <v>0.40027450425381639</v>
      </c>
      <c r="AI294" s="60" t="e">
        <f t="shared" ca="1" si="170"/>
        <v>#DIV/0!</v>
      </c>
      <c r="AJ294" s="60">
        <f t="shared" ca="1" si="171"/>
        <v>0.4010395717644864</v>
      </c>
      <c r="AK294" s="60">
        <f t="shared" ca="1" si="172"/>
        <v>0.28412034486588789</v>
      </c>
      <c r="AL294" s="60">
        <f t="shared" ca="1" si="173"/>
        <v>0.25593931533239556</v>
      </c>
      <c r="AM294" s="60">
        <f t="shared" ca="1" si="174"/>
        <v>0.26442478716072465</v>
      </c>
      <c r="AN294" s="60">
        <f t="shared" ca="1" si="175"/>
        <v>0.18121021790485745</v>
      </c>
      <c r="AO294" s="60">
        <f t="shared" ca="1" si="176"/>
        <v>0.57400524663717134</v>
      </c>
      <c r="AP294" s="60">
        <f t="shared" ca="1" si="177"/>
        <v>0.27967326126487296</v>
      </c>
      <c r="AQ294" s="60">
        <f t="shared" ca="1" si="178"/>
        <v>0.49592691378061032</v>
      </c>
      <c r="AR294" s="60">
        <f t="shared" ca="1" si="155"/>
        <v>0.45527378286540937</v>
      </c>
      <c r="AS294" s="60">
        <f t="shared" ca="1" si="156"/>
        <v>0.44902524381160436</v>
      </c>
      <c r="AT294" s="60">
        <f t="shared" ca="1" si="157"/>
        <v>0.40704352695380308</v>
      </c>
      <c r="AU294" s="60">
        <f t="shared" ca="1" si="158"/>
        <v>0.4214002150039573</v>
      </c>
      <c r="AV294" s="60">
        <f t="shared" ca="1" si="159"/>
        <v>0.14924669844661778</v>
      </c>
      <c r="AW294" s="60">
        <f t="shared" ca="1" si="160"/>
        <v>0.30394681890726849</v>
      </c>
      <c r="AX294" s="60">
        <f t="shared" ca="1" si="161"/>
        <v>0.45527378286540937</v>
      </c>
      <c r="AY294" s="60">
        <f t="shared" ca="1" si="162"/>
        <v>0.5031510129704746</v>
      </c>
      <c r="AZ294" s="60">
        <f t="shared" ca="1" si="163"/>
        <v>0.40489206854150689</v>
      </c>
      <c r="BA294" s="60"/>
      <c r="BB294" s="60"/>
      <c r="BC294" s="60"/>
      <c r="BD294" s="60"/>
      <c r="BE294" s="60"/>
      <c r="BF294" s="60"/>
      <c r="BG294" s="60"/>
      <c r="BH294" s="60"/>
      <c r="BI294" s="60"/>
      <c r="BJ294" s="60"/>
      <c r="BK294" s="60"/>
      <c r="BL294" s="60"/>
      <c r="BM294" s="60"/>
      <c r="BN294" s="60"/>
      <c r="BO294" s="60"/>
      <c r="BP294" s="60"/>
      <c r="BQ294" s="60"/>
      <c r="BR294" s="60"/>
      <c r="BS294" s="60"/>
      <c r="BT294" s="60"/>
      <c r="BU294" s="60"/>
      <c r="BV294" s="60"/>
      <c r="BW294" s="60"/>
      <c r="BX294" s="60"/>
    </row>
    <row r="295" spans="1:76">
      <c r="A295" s="1" t="str">
        <f t="shared" si="182"/>
        <v>664: Twister (1996)</v>
      </c>
      <c r="B295" s="26">
        <f>IF(correlations!B328&lt;&gt;0,'Modified Weights'!B$4,0)</f>
        <v>0</v>
      </c>
      <c r="C295" s="26">
        <f>IF(correlations!C328&lt;&gt;0,'Modified Weights'!C$4,0)</f>
        <v>0.48860698263640312</v>
      </c>
      <c r="D295" s="26">
        <f>IF(correlations!D328&lt;&gt;0,'Modified Weights'!D$4,0)</f>
        <v>0.47097212266638172</v>
      </c>
      <c r="E295" s="26">
        <f>IF(correlations!E328&lt;&gt;0,'Modified Weights'!E$4,0)</f>
        <v>0.47497369617752921</v>
      </c>
      <c r="F295" s="26">
        <f>IF(correlations!F328&lt;&gt;0,'Modified Weights'!F$4,0)</f>
        <v>0.46411014776485626</v>
      </c>
      <c r="G295" s="26">
        <f>IF(correlations!G328&lt;&gt;0,'Modified Weights'!G$4,0)</f>
        <v>0</v>
      </c>
      <c r="H295" s="26">
        <f>IF(correlations!H328&lt;&gt;0,'Modified Weights'!H$4,0)</f>
        <v>0.40027450425381639</v>
      </c>
      <c r="I295" s="26">
        <f>IF(correlations!I328&lt;&gt;0,'Modified Weights'!I$4,0)</f>
        <v>0</v>
      </c>
      <c r="J295" s="26">
        <f>IF(correlations!J328&lt;&gt;0,'Modified Weights'!J$4,0)</f>
        <v>0.47549485227568483</v>
      </c>
      <c r="K295" s="26">
        <f>IF(correlations!K328&lt;&gt;0,'Modified Weights'!K$4,0)</f>
        <v>0</v>
      </c>
      <c r="L295" s="26">
        <f>IF(correlations!L328&lt;&gt;0,'Modified Weights'!L$4,0)</f>
        <v>0</v>
      </c>
      <c r="M295" s="26">
        <f>IF(correlations!M328&lt;&gt;0,'Modified Weights'!M$4,0)</f>
        <v>0</v>
      </c>
      <c r="N295" s="26">
        <f>IF(correlations!N328&lt;&gt;0,'Modified Weights'!N$4,0)</f>
        <v>0</v>
      </c>
      <c r="O295" s="26">
        <f>IF(correlations!O328&lt;&gt;0,'Modified Weights'!O$4,0)</f>
        <v>0.56244873874488854</v>
      </c>
      <c r="P295" s="26">
        <f>IF(correlations!P328&lt;&gt;0,'Modified Weights'!P$4,0)</f>
        <v>0</v>
      </c>
      <c r="Q295" s="26">
        <f>IF(correlations!Q328&lt;&gt;0,'Modified Weights'!Q$4,0)</f>
        <v>0.48860698263640312</v>
      </c>
      <c r="R295" s="26">
        <f>IF(correlations!R328&lt;&gt;0,'Modified Weights'!R$4,0)</f>
        <v>0</v>
      </c>
      <c r="S295" s="26">
        <f>IF(correlations!S328&lt;&gt;0,'Modified Weights'!S$4,0)</f>
        <v>0.44902524381160436</v>
      </c>
      <c r="T295" s="26">
        <f>IF(correlations!T328&lt;&gt;0,'Modified Weights'!T$4,0)</f>
        <v>0</v>
      </c>
      <c r="U295" s="26">
        <f>IF(correlations!U328&lt;&gt;0,'Modified Weights'!U$4,0)</f>
        <v>0.43899155441463594</v>
      </c>
      <c r="V295" s="26">
        <f>IF(correlations!V328&lt;&gt;0,'Modified Weights'!V$4,0)</f>
        <v>0</v>
      </c>
      <c r="W295" s="26">
        <f>IF(correlations!W328&lt;&gt;0,'Modified Weights'!W$4,0)</f>
        <v>0.40859237613621341</v>
      </c>
      <c r="X295" s="26">
        <f>IF(correlations!X328&lt;&gt;0,'Modified Weights'!X$4,0)</f>
        <v>0</v>
      </c>
      <c r="Y295" s="26">
        <f>IF(correlations!Y328&lt;&gt;0,'Modified Weights'!Y$4,0)</f>
        <v>0.54219187817609293</v>
      </c>
      <c r="Z295" s="26">
        <f>IF(correlations!Z328&lt;&gt;0,'Modified Weights'!Z$4,0)</f>
        <v>0</v>
      </c>
      <c r="AA295" s="26"/>
      <c r="AB295" s="60">
        <f t="shared" ca="1" si="153"/>
        <v>0.47880878691723017</v>
      </c>
      <c r="AC295" s="60">
        <f t="shared" ca="1" si="164"/>
        <v>0.52552786069064583</v>
      </c>
      <c r="AD295" s="60">
        <f t="shared" ca="1" si="165"/>
        <v>0.43751040025493282</v>
      </c>
      <c r="AE295" s="60">
        <f t="shared" ca="1" si="166"/>
        <v>0.37886471013582895</v>
      </c>
      <c r="AF295" s="60">
        <f t="shared" ca="1" si="167"/>
        <v>0.42765265573414091</v>
      </c>
      <c r="AG295" s="60">
        <f t="shared" ca="1" si="168"/>
        <v>0.39943642888722536</v>
      </c>
      <c r="AH295" s="60">
        <f t="shared" ca="1" si="169"/>
        <v>0.40027450425381639</v>
      </c>
      <c r="AI295" s="60" t="e">
        <f t="shared" ca="1" si="170"/>
        <v>#DIV/0!</v>
      </c>
      <c r="AJ295" s="60">
        <f t="shared" ca="1" si="171"/>
        <v>0.4010395717644864</v>
      </c>
      <c r="AK295" s="60">
        <f t="shared" ca="1" si="172"/>
        <v>0.28412034486588789</v>
      </c>
      <c r="AL295" s="60">
        <f t="shared" ca="1" si="173"/>
        <v>0.25593931533239556</v>
      </c>
      <c r="AM295" s="60">
        <f t="shared" ca="1" si="174"/>
        <v>0.26442478716072465</v>
      </c>
      <c r="AN295" s="60">
        <f t="shared" ca="1" si="175"/>
        <v>0.18121021790485745</v>
      </c>
      <c r="AO295" s="60">
        <f t="shared" ca="1" si="176"/>
        <v>0.57400524663717134</v>
      </c>
      <c r="AP295" s="60">
        <f t="shared" ca="1" si="177"/>
        <v>0.27967326126487296</v>
      </c>
      <c r="AQ295" s="60">
        <f t="shared" ca="1" si="178"/>
        <v>0.49592691378061032</v>
      </c>
      <c r="AR295" s="60">
        <f t="shared" ca="1" si="155"/>
        <v>0.45527378286540937</v>
      </c>
      <c r="AS295" s="60">
        <f t="shared" ca="1" si="156"/>
        <v>0.44902524381160436</v>
      </c>
      <c r="AT295" s="60">
        <f t="shared" ca="1" si="157"/>
        <v>0.40704352695380308</v>
      </c>
      <c r="AU295" s="60">
        <f t="shared" ca="1" si="158"/>
        <v>0.4214002150039573</v>
      </c>
      <c r="AV295" s="60">
        <f t="shared" ca="1" si="159"/>
        <v>0.14924669844661778</v>
      </c>
      <c r="AW295" s="60">
        <f t="shared" ca="1" si="160"/>
        <v>0.30394681890726849</v>
      </c>
      <c r="AX295" s="60">
        <f t="shared" ca="1" si="161"/>
        <v>0.45527378286540937</v>
      </c>
      <c r="AY295" s="60">
        <f t="shared" ca="1" si="162"/>
        <v>0.5031510129704746</v>
      </c>
      <c r="AZ295" s="60">
        <f t="shared" ca="1" si="163"/>
        <v>0.40489206854150689</v>
      </c>
      <c r="BA295" s="60"/>
      <c r="BB295" s="60"/>
      <c r="BC295" s="60"/>
      <c r="BD295" s="60"/>
      <c r="BE295" s="60"/>
      <c r="BF295" s="60"/>
      <c r="BG295" s="60"/>
      <c r="BH295" s="60"/>
      <c r="BI295" s="60"/>
      <c r="BJ295" s="60"/>
      <c r="BK295" s="60"/>
      <c r="BL295" s="60"/>
      <c r="BM295" s="60"/>
      <c r="BN295" s="60"/>
      <c r="BO295" s="60"/>
      <c r="BP295" s="60"/>
      <c r="BQ295" s="60"/>
      <c r="BR295" s="60"/>
      <c r="BS295" s="60"/>
      <c r="BT295" s="60"/>
      <c r="BU295" s="60"/>
      <c r="BV295" s="60"/>
      <c r="BW295" s="60"/>
      <c r="BX295" s="60"/>
    </row>
    <row r="296" spans="1:76">
      <c r="A296" s="1" t="str">
        <f t="shared" si="182"/>
        <v>664: Twister (1996)</v>
      </c>
      <c r="B296" s="26">
        <f>IF(correlations!B329&lt;&gt;0,'Modified Weights'!B$5,0)</f>
        <v>0.49300760515325925</v>
      </c>
      <c r="C296" s="26">
        <f>IF(correlations!C329&lt;&gt;0,'Modified Weights'!C$5,0)</f>
        <v>0</v>
      </c>
      <c r="D296" s="26">
        <f>IF(correlations!D329&lt;&gt;0,'Modified Weights'!D$5,0)</f>
        <v>0.46833329437099369</v>
      </c>
      <c r="E296" s="26">
        <f>IF(correlations!E329&lt;&gt;0,'Modified Weights'!E$5,0)</f>
        <v>0</v>
      </c>
      <c r="F296" s="26">
        <f>IF(correlations!F329&lt;&gt;0,'Modified Weights'!F$5,0)</f>
        <v>0.43899155441463594</v>
      </c>
      <c r="G296" s="26">
        <f>IF(correlations!G329&lt;&gt;0,'Modified Weights'!G$5,0)</f>
        <v>0</v>
      </c>
      <c r="H296" s="26">
        <f>IF(correlations!H329&lt;&gt;0,'Modified Weights'!H$5,0)</f>
        <v>0</v>
      </c>
      <c r="I296" s="26">
        <f>IF(correlations!I329&lt;&gt;0,'Modified Weights'!I$5,0)</f>
        <v>0</v>
      </c>
      <c r="J296" s="26">
        <f>IF(correlations!J329&lt;&gt;0,'Modified Weights'!J$5,0)</f>
        <v>0</v>
      </c>
      <c r="K296" s="26">
        <f>IF(correlations!K329&lt;&gt;0,'Modified Weights'!K$5,0)</f>
        <v>0</v>
      </c>
      <c r="L296" s="26">
        <f>IF(correlations!L329&lt;&gt;0,'Modified Weights'!L$5,0)</f>
        <v>0</v>
      </c>
      <c r="M296" s="26">
        <f>IF(correlations!M329&lt;&gt;0,'Modified Weights'!M$5,0)</f>
        <v>0.26442478716072465</v>
      </c>
      <c r="N296" s="26">
        <f>IF(correlations!N329&lt;&gt;0,'Modified Weights'!N$5,0)</f>
        <v>0</v>
      </c>
      <c r="O296" s="26">
        <f>IF(correlations!O329&lt;&gt;0,'Modified Weights'!O$5,0)</f>
        <v>0.53906585139435703</v>
      </c>
      <c r="P296" s="26">
        <f>IF(correlations!P329&lt;&gt;0,'Modified Weights'!P$5,0)</f>
        <v>0.29682614716644024</v>
      </c>
      <c r="Q296" s="26">
        <f>IF(correlations!Q329&lt;&gt;0,'Modified Weights'!Q$5,0)</f>
        <v>0</v>
      </c>
      <c r="R296" s="26">
        <f>IF(correlations!R329&lt;&gt;0,'Modified Weights'!R$5,0)</f>
        <v>0.45527378286540937</v>
      </c>
      <c r="S296" s="26">
        <f>IF(correlations!S329&lt;&gt;0,'Modified Weights'!S$5,0)</f>
        <v>0</v>
      </c>
      <c r="T296" s="26">
        <f>IF(correlations!T329&lt;&gt;0,'Modified Weights'!T$5,0)</f>
        <v>0</v>
      </c>
      <c r="U296" s="26">
        <f>IF(correlations!U329&lt;&gt;0,'Modified Weights'!U$5,0)</f>
        <v>0.40380887559327872</v>
      </c>
      <c r="V296" s="26">
        <f>IF(correlations!V329&lt;&gt;0,'Modified Weights'!V$5,0)</f>
        <v>0.14924669844661778</v>
      </c>
      <c r="W296" s="26">
        <f>IF(correlations!W329&lt;&gt;0,'Modified Weights'!W$5,0)</f>
        <v>0</v>
      </c>
      <c r="X296" s="26">
        <f>IF(correlations!X329&lt;&gt;0,'Modified Weights'!X$5,0)</f>
        <v>0</v>
      </c>
      <c r="Y296" s="26">
        <f>IF(correlations!Y329&lt;&gt;0,'Modified Weights'!Y$5,0)</f>
        <v>0</v>
      </c>
      <c r="Z296" s="26">
        <f>IF(correlations!Z329&lt;&gt;0,'Modified Weights'!Z$5,0)</f>
        <v>0</v>
      </c>
      <c r="AA296" s="26"/>
      <c r="AB296" s="60">
        <f t="shared" ca="1" si="153"/>
        <v>0.47880878691723017</v>
      </c>
      <c r="AC296" s="60">
        <f t="shared" ca="1" si="164"/>
        <v>0.52552786069064583</v>
      </c>
      <c r="AD296" s="60">
        <f t="shared" ca="1" si="165"/>
        <v>0.43751040025493282</v>
      </c>
      <c r="AE296" s="60">
        <f t="shared" ca="1" si="166"/>
        <v>0.37886471013582895</v>
      </c>
      <c r="AF296" s="60">
        <f t="shared" ca="1" si="167"/>
        <v>0.42765265573414091</v>
      </c>
      <c r="AG296" s="60">
        <f t="shared" ca="1" si="168"/>
        <v>0.39943642888722536</v>
      </c>
      <c r="AH296" s="60">
        <f t="shared" ca="1" si="169"/>
        <v>0.40027450425381639</v>
      </c>
      <c r="AI296" s="60" t="e">
        <f t="shared" ca="1" si="170"/>
        <v>#DIV/0!</v>
      </c>
      <c r="AJ296" s="60">
        <f t="shared" ca="1" si="171"/>
        <v>0.4010395717644864</v>
      </c>
      <c r="AK296" s="60">
        <f t="shared" ca="1" si="172"/>
        <v>0.28412034486588789</v>
      </c>
      <c r="AL296" s="60">
        <f t="shared" ca="1" si="173"/>
        <v>0.25593931533239556</v>
      </c>
      <c r="AM296" s="60">
        <f t="shared" ca="1" si="174"/>
        <v>0.26442478716072465</v>
      </c>
      <c r="AN296" s="60">
        <f t="shared" ca="1" si="175"/>
        <v>0.18121021790485745</v>
      </c>
      <c r="AO296" s="60">
        <f t="shared" ca="1" si="176"/>
        <v>0.57400524663717134</v>
      </c>
      <c r="AP296" s="60">
        <f t="shared" ca="1" si="177"/>
        <v>0.27967326126487296</v>
      </c>
      <c r="AQ296" s="60">
        <f t="shared" ca="1" si="178"/>
        <v>0.49592691378061032</v>
      </c>
      <c r="AR296" s="60">
        <f t="shared" ca="1" si="155"/>
        <v>0.45527378286540937</v>
      </c>
      <c r="AS296" s="60">
        <f t="shared" ca="1" si="156"/>
        <v>0.44902524381160436</v>
      </c>
      <c r="AT296" s="60">
        <f t="shared" ca="1" si="157"/>
        <v>0.40704352695380308</v>
      </c>
      <c r="AU296" s="60">
        <f t="shared" ca="1" si="158"/>
        <v>0.4214002150039573</v>
      </c>
      <c r="AV296" s="60">
        <f t="shared" ca="1" si="159"/>
        <v>0.14924669844661778</v>
      </c>
      <c r="AW296" s="60">
        <f t="shared" ca="1" si="160"/>
        <v>0.30394681890726849</v>
      </c>
      <c r="AX296" s="60">
        <f t="shared" ca="1" si="161"/>
        <v>0.45527378286540937</v>
      </c>
      <c r="AY296" s="60">
        <f t="shared" ca="1" si="162"/>
        <v>0.5031510129704746</v>
      </c>
      <c r="AZ296" s="60">
        <f t="shared" ca="1" si="163"/>
        <v>0.40489206854150689</v>
      </c>
      <c r="BA296" s="60"/>
      <c r="BB296" s="60"/>
      <c r="BC296" s="60"/>
      <c r="BD296" s="60"/>
      <c r="BE296" s="60"/>
      <c r="BF296" s="60"/>
      <c r="BG296" s="60"/>
      <c r="BH296" s="60"/>
      <c r="BI296" s="60"/>
      <c r="BJ296" s="60"/>
      <c r="BK296" s="60"/>
      <c r="BL296" s="60"/>
      <c r="BM296" s="60"/>
      <c r="BN296" s="60"/>
      <c r="BO296" s="60"/>
      <c r="BP296" s="60"/>
      <c r="BQ296" s="60"/>
      <c r="BR296" s="60"/>
      <c r="BS296" s="60"/>
      <c r="BT296" s="60"/>
      <c r="BU296" s="60"/>
      <c r="BV296" s="60"/>
      <c r="BW296" s="60"/>
      <c r="BX296" s="60"/>
    </row>
    <row r="297" spans="1:76">
      <c r="A297" s="1" t="str">
        <f t="shared" si="182"/>
        <v>664: Twister (1996)</v>
      </c>
      <c r="B297" s="26">
        <f>IF(correlations!B330&lt;&gt;0,'Modified Weights'!B$6,0)</f>
        <v>0</v>
      </c>
      <c r="C297" s="26">
        <f>IF(correlations!C330&lt;&gt;0,'Modified Weights'!C$6,0)</f>
        <v>0</v>
      </c>
      <c r="D297" s="26">
        <f>IF(correlations!D330&lt;&gt;0,'Modified Weights'!D$6,0)</f>
        <v>0.37322578372742299</v>
      </c>
      <c r="E297" s="26">
        <f>IF(correlations!E330&lt;&gt;0,'Modified Weights'!E$6,0)</f>
        <v>0.28275572409412869</v>
      </c>
      <c r="F297" s="26">
        <f>IF(correlations!F330&lt;&gt;0,'Modified Weights'!F$6,0)</f>
        <v>0</v>
      </c>
      <c r="G297" s="26">
        <f>IF(correlations!G330&lt;&gt;0,'Modified Weights'!G$6,0)</f>
        <v>0.39943642888722536</v>
      </c>
      <c r="H297" s="26">
        <f>IF(correlations!H330&lt;&gt;0,'Modified Weights'!H$6,0)</f>
        <v>0</v>
      </c>
      <c r="I297" s="26">
        <f>IF(correlations!I330&lt;&gt;0,'Modified Weights'!I$6,0)</f>
        <v>0</v>
      </c>
      <c r="J297" s="26">
        <f>IF(correlations!J330&lt;&gt;0,'Modified Weights'!J$6,0)</f>
        <v>0.36756756756756787</v>
      </c>
      <c r="K297" s="26">
        <f>IF(correlations!K330&lt;&gt;0,'Modified Weights'!K$6,0)</f>
        <v>0.25252866387786765</v>
      </c>
      <c r="L297" s="26">
        <f>IF(correlations!L330&lt;&gt;0,'Modified Weights'!L$6,0)</f>
        <v>0.2685953793136418</v>
      </c>
      <c r="M297" s="26">
        <f>IF(correlations!M330&lt;&gt;0,'Modified Weights'!M$6,0)</f>
        <v>0</v>
      </c>
      <c r="N297" s="26">
        <f>IF(correlations!N330&lt;&gt;0,'Modified Weights'!N$6,0)</f>
        <v>0</v>
      </c>
      <c r="O297" s="26">
        <f>IF(correlations!O330&lt;&gt;0,'Modified Weights'!O$6,0)</f>
        <v>0.52599044278760332</v>
      </c>
      <c r="P297" s="26">
        <f>IF(correlations!P330&lt;&gt;0,'Modified Weights'!P$6,0)</f>
        <v>0</v>
      </c>
      <c r="Q297" s="26">
        <f>IF(correlations!Q330&lt;&gt;0,'Modified Weights'!Q$6,0)</f>
        <v>0</v>
      </c>
      <c r="R297" s="26">
        <f>IF(correlations!R330&lt;&gt;0,'Modified Weights'!R$6,0)</f>
        <v>0</v>
      </c>
      <c r="S297" s="26">
        <f>IF(correlations!S330&lt;&gt;0,'Modified Weights'!S$6,0)</f>
        <v>0</v>
      </c>
      <c r="T297" s="26">
        <f>IF(correlations!T330&lt;&gt;0,'Modified Weights'!T$6,0)</f>
        <v>0.40704352695380308</v>
      </c>
      <c r="U297" s="26">
        <f>IF(correlations!U330&lt;&gt;0,'Modified Weights'!U$6,0)</f>
        <v>0</v>
      </c>
      <c r="V297" s="26">
        <f>IF(correlations!V330&lt;&gt;0,'Modified Weights'!V$6,0)</f>
        <v>0</v>
      </c>
      <c r="W297" s="26">
        <f>IF(correlations!W330&lt;&gt;0,'Modified Weights'!W$6,0)</f>
        <v>0.26252037536330569</v>
      </c>
      <c r="X297" s="26">
        <f>IF(correlations!X330&lt;&gt;0,'Modified Weights'!X$6,0)</f>
        <v>0.45527378286540937</v>
      </c>
      <c r="Y297" s="26">
        <f>IF(correlations!Y330&lt;&gt;0,'Modified Weights'!Y$6,0)</f>
        <v>0.46411014776485626</v>
      </c>
      <c r="Z297" s="26">
        <f>IF(correlations!Z330&lt;&gt;0,'Modified Weights'!Z$6,0)</f>
        <v>0.37426379831369133</v>
      </c>
      <c r="AA297" s="26"/>
      <c r="AB297" s="60">
        <f t="shared" ca="1" si="153"/>
        <v>0.47880878691723017</v>
      </c>
      <c r="AC297" s="60">
        <f t="shared" ca="1" si="164"/>
        <v>0.52552786069064583</v>
      </c>
      <c r="AD297" s="60">
        <f t="shared" ca="1" si="165"/>
        <v>0.43751040025493282</v>
      </c>
      <c r="AE297" s="60">
        <f t="shared" ca="1" si="166"/>
        <v>0.37886471013582895</v>
      </c>
      <c r="AF297" s="60">
        <f t="shared" ca="1" si="167"/>
        <v>0.42765265573414091</v>
      </c>
      <c r="AG297" s="60">
        <f t="shared" ca="1" si="168"/>
        <v>0.39943642888722536</v>
      </c>
      <c r="AH297" s="60">
        <f t="shared" ca="1" si="169"/>
        <v>0.40027450425381639</v>
      </c>
      <c r="AI297" s="60" t="e">
        <f t="shared" ca="1" si="170"/>
        <v>#DIV/0!</v>
      </c>
      <c r="AJ297" s="60">
        <f t="shared" ca="1" si="171"/>
        <v>0.4010395717644864</v>
      </c>
      <c r="AK297" s="60">
        <f t="shared" ca="1" si="172"/>
        <v>0.28412034486588789</v>
      </c>
      <c r="AL297" s="60">
        <f t="shared" ca="1" si="173"/>
        <v>0.25593931533239556</v>
      </c>
      <c r="AM297" s="60">
        <f t="shared" ca="1" si="174"/>
        <v>0.26442478716072465</v>
      </c>
      <c r="AN297" s="60">
        <f t="shared" ca="1" si="175"/>
        <v>0.18121021790485745</v>
      </c>
      <c r="AO297" s="60">
        <f t="shared" ca="1" si="176"/>
        <v>0.57400524663717134</v>
      </c>
      <c r="AP297" s="60">
        <f t="shared" ca="1" si="177"/>
        <v>0.27967326126487296</v>
      </c>
      <c r="AQ297" s="60">
        <f t="shared" ca="1" si="178"/>
        <v>0.49592691378061032</v>
      </c>
      <c r="AR297" s="60">
        <f t="shared" ca="1" si="155"/>
        <v>0.45527378286540937</v>
      </c>
      <c r="AS297" s="60">
        <f t="shared" ca="1" si="156"/>
        <v>0.44902524381160436</v>
      </c>
      <c r="AT297" s="60">
        <f t="shared" ca="1" si="157"/>
        <v>0.40704352695380308</v>
      </c>
      <c r="AU297" s="60">
        <f t="shared" ca="1" si="158"/>
        <v>0.4214002150039573</v>
      </c>
      <c r="AV297" s="60">
        <f t="shared" ca="1" si="159"/>
        <v>0.14924669844661778</v>
      </c>
      <c r="AW297" s="60">
        <f t="shared" ca="1" si="160"/>
        <v>0.30394681890726849</v>
      </c>
      <c r="AX297" s="60">
        <f t="shared" ca="1" si="161"/>
        <v>0.45527378286540937</v>
      </c>
      <c r="AY297" s="60">
        <f t="shared" ca="1" si="162"/>
        <v>0.5031510129704746</v>
      </c>
      <c r="AZ297" s="60">
        <f t="shared" ca="1" si="163"/>
        <v>0.40489206854150689</v>
      </c>
      <c r="BA297" s="60"/>
      <c r="BB297" s="60"/>
      <c r="BC297" s="60"/>
      <c r="BD297" s="60"/>
      <c r="BE297" s="60"/>
      <c r="BF297" s="60"/>
      <c r="BG297" s="60"/>
      <c r="BH297" s="60"/>
      <c r="BI297" s="60"/>
      <c r="BJ297" s="60"/>
      <c r="BK297" s="60"/>
      <c r="BL297" s="60"/>
      <c r="BM297" s="60"/>
      <c r="BN297" s="60"/>
      <c r="BO297" s="60"/>
      <c r="BP297" s="60"/>
      <c r="BQ297" s="60"/>
      <c r="BR297" s="60"/>
      <c r="BS297" s="60"/>
      <c r="BT297" s="60"/>
      <c r="BU297" s="60"/>
      <c r="BV297" s="60"/>
      <c r="BW297" s="60"/>
      <c r="BX297" s="60"/>
    </row>
    <row r="298" spans="1:76">
      <c r="A298" s="21" t="s">
        <v>57</v>
      </c>
      <c r="B298" s="26">
        <f>IF(correlations!B331&lt;&gt;0,'Modified Weights'!B$7,0)</f>
        <v>0.46460996868120108</v>
      </c>
      <c r="C298" s="26">
        <f>IF(correlations!C331&lt;&gt;0,'Modified Weights'!C$7,0)</f>
        <v>0</v>
      </c>
      <c r="D298" s="26">
        <f>IF(correlations!D331&lt;&gt;0,'Modified Weights'!D$7,0)</f>
        <v>0</v>
      </c>
      <c r="E298" s="26">
        <f>IF(correlations!E331&lt;&gt;0,'Modified Weights'!E$7,0)</f>
        <v>0</v>
      </c>
      <c r="F298" s="26">
        <f>IF(correlations!F331&lt;&gt;0,'Modified Weights'!F$7,0)</f>
        <v>0.37985626502293046</v>
      </c>
      <c r="G298" s="26">
        <f>IF(correlations!G331&lt;&gt;0,'Modified Weights'!G$7,0)</f>
        <v>0</v>
      </c>
      <c r="H298" s="26">
        <f>IF(correlations!H331&lt;&gt;0,'Modified Weights'!H$7,0)</f>
        <v>0.19365960183726966</v>
      </c>
      <c r="I298" s="26">
        <f>IF(correlations!I331&lt;&gt;0,'Modified Weights'!I$7,0)</f>
        <v>0</v>
      </c>
      <c r="J298" s="26">
        <f>IF(correlations!J331&lt;&gt;0,'Modified Weights'!J$7,0)</f>
        <v>0.36005629545020651</v>
      </c>
      <c r="K298" s="26">
        <f>IF(correlations!K331&lt;&gt;0,'Modified Weights'!K$7,0)</f>
        <v>0.21087949693739588</v>
      </c>
      <c r="L298" s="26">
        <f>IF(correlations!L331&lt;&gt;0,'Modified Weights'!L$7,0)</f>
        <v>0.24328325135114928</v>
      </c>
      <c r="M298" s="26">
        <f>IF(correlations!M331&lt;&gt;0,'Modified Weights'!M$7,0)</f>
        <v>0.19710516591041297</v>
      </c>
      <c r="N298" s="26">
        <f>IF(correlations!N331&lt;&gt;0,'Modified Weights'!N$7,0)</f>
        <v>0.18121021790485745</v>
      </c>
      <c r="O298" s="26">
        <f>IF(correlations!O331&lt;&gt;0,'Modified Weights'!O$7,0)</f>
        <v>0</v>
      </c>
      <c r="P298" s="26">
        <f>IF(correlations!P331&lt;&gt;0,'Modified Weights'!P$7,0)</f>
        <v>0.26252037536330569</v>
      </c>
      <c r="Q298" s="26">
        <f>IF(correlations!Q331&lt;&gt;0,'Modified Weights'!Q$7,0)</f>
        <v>0.37322578372742299</v>
      </c>
      <c r="R298" s="26">
        <f>IF(correlations!R331&lt;&gt;0,'Modified Weights'!R$7,0)</f>
        <v>0</v>
      </c>
      <c r="S298" s="26">
        <f>IF(correlations!S331&lt;&gt;0,'Modified Weights'!S$7,0)</f>
        <v>0.36064387194709613</v>
      </c>
      <c r="T298" s="26">
        <f>IF(correlations!T331&lt;&gt;0,'Modified Weights'!T$7,0)</f>
        <v>0</v>
      </c>
      <c r="U298" s="26">
        <f>IF(correlations!U331&lt;&gt;0,'Modified Weights'!U$7,0)</f>
        <v>0</v>
      </c>
      <c r="V298" s="26">
        <f>IF(correlations!V331&lt;&gt;0,'Modified Weights'!V$7,0)</f>
        <v>0</v>
      </c>
      <c r="W298" s="26">
        <f>IF(correlations!W331&lt;&gt;0,'Modified Weights'!W$7,0)</f>
        <v>0.24072770522228643</v>
      </c>
      <c r="X298" s="26">
        <f>IF(correlations!X331&lt;&gt;0,'Modified Weights'!X$7,0)</f>
        <v>0</v>
      </c>
      <c r="Y298" s="26">
        <f>IF(correlations!Y331&lt;&gt;0,'Modified Weights'!Y$7,0)</f>
        <v>0.42322462884387124</v>
      </c>
      <c r="Z298" s="26">
        <f>IF(correlations!Z331&lt;&gt;0,'Modified Weights'!Z$7,0)</f>
        <v>0</v>
      </c>
      <c r="AA298" s="26"/>
      <c r="AB298" s="60">
        <f t="shared" ca="1" si="153"/>
        <v>0.5222625477041547</v>
      </c>
      <c r="AC298" s="60">
        <f t="shared" ca="1" si="164"/>
        <v>0.53783482004206007</v>
      </c>
      <c r="AD298" s="60">
        <f t="shared" ca="1" si="165"/>
        <v>0.53637083294026022</v>
      </c>
      <c r="AE298" s="60">
        <f t="shared" ca="1" si="166"/>
        <v>0.49629675028734199</v>
      </c>
      <c r="AF298" s="60">
        <f t="shared" ca="1" si="167"/>
        <v>0.42198320639389336</v>
      </c>
      <c r="AG298" s="60">
        <f t="shared" ca="1" si="168"/>
        <v>0.48053660218278615</v>
      </c>
      <c r="AH298" s="60">
        <f t="shared" ca="1" si="169"/>
        <v>0.37993855146590938</v>
      </c>
      <c r="AI298" s="60">
        <f t="shared" ca="1" si="170"/>
        <v>0.33616479497127488</v>
      </c>
      <c r="AJ298" s="60">
        <f t="shared" ca="1" si="171"/>
        <v>0.44668922534187733</v>
      </c>
      <c r="AK298" s="60">
        <f t="shared" ca="1" si="172"/>
        <v>0.27648950462059046</v>
      </c>
      <c r="AL298" s="60">
        <f t="shared" ca="1" si="173"/>
        <v>0.279537309314287</v>
      </c>
      <c r="AM298" s="60">
        <f t="shared" ca="1" si="174"/>
        <v>0.2953665968077715</v>
      </c>
      <c r="AN298" s="60">
        <f t="shared" ca="1" si="175"/>
        <v>0.25235466380297061</v>
      </c>
      <c r="AO298" s="60">
        <f t="shared" ca="1" si="176"/>
        <v>0.61548234618336262</v>
      </c>
      <c r="AP298" s="60">
        <f t="shared" ca="1" si="177"/>
        <v>0.34888395352941298</v>
      </c>
      <c r="AQ298" s="60">
        <f t="shared" ca="1" si="178"/>
        <v>0.46342164848126166</v>
      </c>
      <c r="AR298" s="60">
        <f t="shared" ca="1" si="155"/>
        <v>0.49300760515325925</v>
      </c>
      <c r="AS298" s="60">
        <f t="shared" ca="1" si="156"/>
        <v>0.40483455787935024</v>
      </c>
      <c r="AT298" s="60">
        <f t="shared" ca="1" si="157"/>
        <v>0.52599044278760332</v>
      </c>
      <c r="AU298" s="60">
        <f t="shared" ca="1" si="158"/>
        <v>0.45567605491673452</v>
      </c>
      <c r="AV298" s="60">
        <f t="shared" ca="1" si="159"/>
        <v>0.17808764796017454</v>
      </c>
      <c r="AW298" s="60">
        <f t="shared" ca="1" si="160"/>
        <v>0.41288122946886963</v>
      </c>
      <c r="AX298" s="60">
        <f t="shared" ca="1" si="161"/>
        <v>0.54219187817609293</v>
      </c>
      <c r="AY298" s="60">
        <f t="shared" ca="1" si="162"/>
        <v>0.54369415967101864</v>
      </c>
      <c r="AZ298" s="60">
        <f t="shared" ca="1" si="163"/>
        <v>0.40521794581661258</v>
      </c>
      <c r="BA298" s="60"/>
      <c r="BB298" s="60"/>
      <c r="BC298" s="60"/>
      <c r="BD298" s="60"/>
      <c r="BE298" s="60"/>
      <c r="BF298" s="60"/>
      <c r="BG298" s="60"/>
      <c r="BH298" s="60"/>
      <c r="BI298" s="60"/>
      <c r="BJ298" s="60"/>
      <c r="BK298" s="60"/>
      <c r="BL298" s="60"/>
      <c r="BM298" s="60"/>
      <c r="BN298" s="60"/>
      <c r="BO298" s="60"/>
      <c r="BP298" s="60"/>
      <c r="BQ298" s="60"/>
      <c r="BR298" s="60"/>
      <c r="BS298" s="60"/>
      <c r="BT298" s="60"/>
      <c r="BU298" s="60"/>
      <c r="BV298" s="60"/>
      <c r="BW298" s="60"/>
      <c r="BX298" s="60"/>
    </row>
    <row r="299" spans="1:76">
      <c r="A299" s="1" t="str">
        <f t="shared" ref="A299:A302" si="183">A298</f>
        <v>671: Harry Potter and the Sorcerer's Stone (a.k.a. Harry Potter and the Philosopher's Stone) (2001)</v>
      </c>
      <c r="B299" s="26">
        <f>IF(correlations!B332&lt;&gt;0,'Modified Weights'!B$3,0)</f>
        <v>0.55108883721563151</v>
      </c>
      <c r="C299" s="26">
        <f>IF(correlations!C332&lt;&gt;0,'Modified Weights'!C$3,0)</f>
        <v>0.56244873874488854</v>
      </c>
      <c r="D299" s="26">
        <f>IF(correlations!D332&lt;&gt;0,'Modified Weights'!D$3,0)</f>
        <v>0</v>
      </c>
      <c r="E299" s="26">
        <f>IF(correlations!E332&lt;&gt;0,'Modified Weights'!E$3,0)</f>
        <v>0</v>
      </c>
      <c r="F299" s="26">
        <f>IF(correlations!F332&lt;&gt;0,'Modified Weights'!F$3,0)</f>
        <v>0</v>
      </c>
      <c r="G299" s="26">
        <f>IF(correlations!G332&lt;&gt;0,'Modified Weights'!G$3,0)</f>
        <v>0</v>
      </c>
      <c r="H299" s="26">
        <f>IF(correlations!H332&lt;&gt;0,'Modified Weights'!H$3,0)</f>
        <v>0.46291004988627577</v>
      </c>
      <c r="I299" s="26">
        <f>IF(correlations!I332&lt;&gt;0,'Modified Weights'!I$3,0)</f>
        <v>0.38334847991865839</v>
      </c>
      <c r="J299" s="26">
        <f>IF(correlations!J332&lt;&gt;0,'Modified Weights'!J$3,0)</f>
        <v>0</v>
      </c>
      <c r="K299" s="26">
        <f>IF(correlations!K332&lt;&gt;0,'Modified Weights'!K$3,0)</f>
        <v>0.31571202585390812</v>
      </c>
      <c r="L299" s="26">
        <f>IF(correlations!L332&lt;&gt;0,'Modified Weights'!L$3,0)</f>
        <v>0.31257295249758305</v>
      </c>
      <c r="M299" s="26">
        <f>IF(correlations!M332&lt;&gt;0,'Modified Weights'!M$3,0)</f>
        <v>0</v>
      </c>
      <c r="N299" s="26">
        <f>IF(correlations!N332&lt;&gt;0,'Modified Weights'!N$3,0)</f>
        <v>0.32349910970108381</v>
      </c>
      <c r="O299" s="26">
        <f>IF(correlations!O332&lt;&gt;0,'Modified Weights'!O$3,0)</f>
        <v>0.66851595362183669</v>
      </c>
      <c r="P299" s="26">
        <f>IF(correlations!P332&lt;&gt;0,'Modified Weights'!P$3,0)</f>
        <v>0.41443820151070604</v>
      </c>
      <c r="Q299" s="26">
        <f>IF(correlations!Q332&lt;&gt;0,'Modified Weights'!Q$3,0)</f>
        <v>0.50324684492481753</v>
      </c>
      <c r="R299" s="26">
        <f>IF(correlations!R332&lt;&gt;0,'Modified Weights'!R$3,0)</f>
        <v>0.49300760515325925</v>
      </c>
      <c r="S299" s="26">
        <f>IF(correlations!S332&lt;&gt;0,'Modified Weights'!S$3,0)</f>
        <v>0</v>
      </c>
      <c r="T299" s="26">
        <f>IF(correlations!T332&lt;&gt;0,'Modified Weights'!T$3,0)</f>
        <v>0</v>
      </c>
      <c r="U299" s="26">
        <f>IF(correlations!U332&lt;&gt;0,'Modified Weights'!U$3,0)</f>
        <v>0.47236055541883315</v>
      </c>
      <c r="V299" s="26">
        <f>IF(correlations!V332&lt;&gt;0,'Modified Weights'!V$3,0)</f>
        <v>0</v>
      </c>
      <c r="W299" s="26">
        <f>IF(correlations!W332&lt;&gt;0,'Modified Weights'!W$3,0)</f>
        <v>0.50324684492481753</v>
      </c>
      <c r="X299" s="26">
        <f>IF(correlations!X332&lt;&gt;0,'Modified Weights'!X$3,0)</f>
        <v>0</v>
      </c>
      <c r="Y299" s="26">
        <f>IF(correlations!Y332&lt;&gt;0,'Modified Weights'!Y$3,0)</f>
        <v>0</v>
      </c>
      <c r="Z299" s="26">
        <f>IF(correlations!Z332&lt;&gt;0,'Modified Weights'!Z$3,0)</f>
        <v>0.43552033876932245</v>
      </c>
      <c r="AA299" s="26"/>
      <c r="AB299" s="60">
        <f t="shared" ca="1" si="153"/>
        <v>0.5222625477041547</v>
      </c>
      <c r="AC299" s="60">
        <f t="shared" ca="1" si="164"/>
        <v>0.53783482004206007</v>
      </c>
      <c r="AD299" s="60">
        <f t="shared" ca="1" si="165"/>
        <v>0.53637083294026022</v>
      </c>
      <c r="AE299" s="60">
        <f t="shared" ca="1" si="166"/>
        <v>0.49629675028734199</v>
      </c>
      <c r="AF299" s="60">
        <f t="shared" ca="1" si="167"/>
        <v>0.42198320639389336</v>
      </c>
      <c r="AG299" s="60">
        <f t="shared" ca="1" si="168"/>
        <v>0.48053660218278615</v>
      </c>
      <c r="AH299" s="60">
        <f t="shared" ca="1" si="169"/>
        <v>0.37993855146590938</v>
      </c>
      <c r="AI299" s="60">
        <f t="shared" ca="1" si="170"/>
        <v>0.33616479497127488</v>
      </c>
      <c r="AJ299" s="60">
        <f t="shared" ca="1" si="171"/>
        <v>0.44668922534187733</v>
      </c>
      <c r="AK299" s="60">
        <f t="shared" ca="1" si="172"/>
        <v>0.27648950462059046</v>
      </c>
      <c r="AL299" s="60">
        <f t="shared" ca="1" si="173"/>
        <v>0.279537309314287</v>
      </c>
      <c r="AM299" s="60">
        <f t="shared" ca="1" si="174"/>
        <v>0.2953665968077715</v>
      </c>
      <c r="AN299" s="60">
        <f t="shared" ca="1" si="175"/>
        <v>0.25235466380297061</v>
      </c>
      <c r="AO299" s="60">
        <f t="shared" ca="1" si="176"/>
        <v>0.61548234618336262</v>
      </c>
      <c r="AP299" s="60">
        <f t="shared" ca="1" si="177"/>
        <v>0.34888395352941298</v>
      </c>
      <c r="AQ299" s="60">
        <f t="shared" ca="1" si="178"/>
        <v>0.46342164848126166</v>
      </c>
      <c r="AR299" s="60">
        <f t="shared" ca="1" si="155"/>
        <v>0.49300760515325925</v>
      </c>
      <c r="AS299" s="60">
        <f t="shared" ca="1" si="156"/>
        <v>0.40483455787935024</v>
      </c>
      <c r="AT299" s="60">
        <f t="shared" ca="1" si="157"/>
        <v>0.52599044278760332</v>
      </c>
      <c r="AU299" s="60">
        <f t="shared" ca="1" si="158"/>
        <v>0.45567605491673452</v>
      </c>
      <c r="AV299" s="60">
        <f t="shared" ca="1" si="159"/>
        <v>0.17808764796017454</v>
      </c>
      <c r="AW299" s="60">
        <f t="shared" ca="1" si="160"/>
        <v>0.41288122946886963</v>
      </c>
      <c r="AX299" s="60">
        <f t="shared" ca="1" si="161"/>
        <v>0.54219187817609293</v>
      </c>
      <c r="AY299" s="60">
        <f t="shared" ca="1" si="162"/>
        <v>0.54369415967101864</v>
      </c>
      <c r="AZ299" s="60">
        <f t="shared" ca="1" si="163"/>
        <v>0.40521794581661258</v>
      </c>
      <c r="BA299" s="60"/>
      <c r="BB299" s="60"/>
      <c r="BC299" s="60"/>
      <c r="BD299" s="60"/>
      <c r="BE299" s="60"/>
      <c r="BF299" s="60"/>
      <c r="BG299" s="60"/>
      <c r="BH299" s="60"/>
      <c r="BI299" s="60"/>
      <c r="BJ299" s="60"/>
      <c r="BK299" s="60"/>
      <c r="BL299" s="60"/>
      <c r="BM299" s="60"/>
      <c r="BN299" s="60"/>
      <c r="BO299" s="60"/>
      <c r="BP299" s="60"/>
      <c r="BQ299" s="60"/>
      <c r="BR299" s="60"/>
      <c r="BS299" s="60"/>
      <c r="BT299" s="60"/>
      <c r="BU299" s="60"/>
      <c r="BV299" s="60"/>
      <c r="BW299" s="60"/>
      <c r="BX299" s="60"/>
    </row>
    <row r="300" spans="1:76">
      <c r="A300" s="1" t="str">
        <f t="shared" si="183"/>
        <v>671: Harry Potter and the Sorcerer's Stone (a.k.a. Harry Potter and the Philosopher's Stone) (2001)</v>
      </c>
      <c r="B300" s="26">
        <f>IF(correlations!B333&lt;&gt;0,'Modified Weights'!B$4,0)</f>
        <v>0</v>
      </c>
      <c r="C300" s="26">
        <f>IF(correlations!C333&lt;&gt;0,'Modified Weights'!C$4,0)</f>
        <v>0.48860698263640312</v>
      </c>
      <c r="D300" s="26">
        <f>IF(correlations!D333&lt;&gt;0,'Modified Weights'!D$4,0)</f>
        <v>0.47097212266638172</v>
      </c>
      <c r="E300" s="26">
        <f>IF(correlations!E333&lt;&gt;0,'Modified Weights'!E$4,0)</f>
        <v>0</v>
      </c>
      <c r="F300" s="26">
        <f>IF(correlations!F333&lt;&gt;0,'Modified Weights'!F$4,0)</f>
        <v>0.46411014776485626</v>
      </c>
      <c r="G300" s="26">
        <f>IF(correlations!G333&lt;&gt;0,'Modified Weights'!G$4,0)</f>
        <v>0.48053660218278615</v>
      </c>
      <c r="H300" s="26">
        <f>IF(correlations!H333&lt;&gt;0,'Modified Weights'!H$4,0)</f>
        <v>0.40027450425381639</v>
      </c>
      <c r="I300" s="26">
        <f>IF(correlations!I333&lt;&gt;0,'Modified Weights'!I$4,0)</f>
        <v>0.31257295249758305</v>
      </c>
      <c r="J300" s="26">
        <f>IF(correlations!J333&lt;&gt;0,'Modified Weights'!J$4,0)</f>
        <v>0.47549485227568483</v>
      </c>
      <c r="K300" s="26">
        <f>IF(correlations!K333&lt;&gt;0,'Modified Weights'!K$4,0)</f>
        <v>0</v>
      </c>
      <c r="L300" s="26">
        <f>IF(correlations!L333&lt;&gt;0,'Modified Weights'!L$4,0)</f>
        <v>0</v>
      </c>
      <c r="M300" s="26">
        <f>IF(correlations!M333&lt;&gt;0,'Modified Weights'!M$4,0)</f>
        <v>0</v>
      </c>
      <c r="N300" s="26">
        <f>IF(correlations!N333&lt;&gt;0,'Modified Weights'!N$4,0)</f>
        <v>0</v>
      </c>
      <c r="O300" s="26">
        <f>IF(correlations!O333&lt;&gt;0,'Modified Weights'!O$4,0)</f>
        <v>0.56244873874488854</v>
      </c>
      <c r="P300" s="26">
        <f>IF(correlations!P333&lt;&gt;0,'Modified Weights'!P$4,0)</f>
        <v>0</v>
      </c>
      <c r="Q300" s="26">
        <f>IF(correlations!Q333&lt;&gt;0,'Modified Weights'!Q$4,0)</f>
        <v>0.48860698263640312</v>
      </c>
      <c r="R300" s="26">
        <f>IF(correlations!R333&lt;&gt;0,'Modified Weights'!R$4,0)</f>
        <v>0</v>
      </c>
      <c r="S300" s="26">
        <f>IF(correlations!S333&lt;&gt;0,'Modified Weights'!S$4,0)</f>
        <v>0.44902524381160436</v>
      </c>
      <c r="T300" s="26">
        <f>IF(correlations!T333&lt;&gt;0,'Modified Weights'!T$4,0)</f>
        <v>0</v>
      </c>
      <c r="U300" s="26">
        <f>IF(correlations!U333&lt;&gt;0,'Modified Weights'!U$4,0)</f>
        <v>0.43899155441463594</v>
      </c>
      <c r="V300" s="26">
        <f>IF(correlations!V333&lt;&gt;0,'Modified Weights'!V$4,0)</f>
        <v>0.17808764796017454</v>
      </c>
      <c r="W300" s="26">
        <f>IF(correlations!W333&lt;&gt;0,'Modified Weights'!W$4,0)</f>
        <v>0.40859237613621341</v>
      </c>
      <c r="X300" s="26">
        <f>IF(correlations!X333&lt;&gt;0,'Modified Weights'!X$4,0)</f>
        <v>0.54219187817609293</v>
      </c>
      <c r="Y300" s="26">
        <f>IF(correlations!Y333&lt;&gt;0,'Modified Weights'!Y$4,0)</f>
        <v>0.54219187817609293</v>
      </c>
      <c r="Z300" s="26">
        <f>IF(correlations!Z333&lt;&gt;0,'Modified Weights'!Z$4,0)</f>
        <v>0.39006674934025765</v>
      </c>
      <c r="AA300" s="26"/>
      <c r="AB300" s="60">
        <f t="shared" ca="1" si="153"/>
        <v>0.5222625477041547</v>
      </c>
      <c r="AC300" s="60">
        <f t="shared" ca="1" si="164"/>
        <v>0.53783482004206007</v>
      </c>
      <c r="AD300" s="60">
        <f t="shared" ca="1" si="165"/>
        <v>0.53637083294026022</v>
      </c>
      <c r="AE300" s="60">
        <f t="shared" ca="1" si="166"/>
        <v>0.49629675028734199</v>
      </c>
      <c r="AF300" s="60">
        <f t="shared" ca="1" si="167"/>
        <v>0.42198320639389336</v>
      </c>
      <c r="AG300" s="60">
        <f t="shared" ca="1" si="168"/>
        <v>0.48053660218278615</v>
      </c>
      <c r="AH300" s="60">
        <f t="shared" ca="1" si="169"/>
        <v>0.37993855146590938</v>
      </c>
      <c r="AI300" s="60">
        <f t="shared" ca="1" si="170"/>
        <v>0.33616479497127488</v>
      </c>
      <c r="AJ300" s="60">
        <f t="shared" ca="1" si="171"/>
        <v>0.44668922534187733</v>
      </c>
      <c r="AK300" s="60">
        <f t="shared" ca="1" si="172"/>
        <v>0.27648950462059046</v>
      </c>
      <c r="AL300" s="60">
        <f t="shared" ca="1" si="173"/>
        <v>0.279537309314287</v>
      </c>
      <c r="AM300" s="60">
        <f t="shared" ca="1" si="174"/>
        <v>0.2953665968077715</v>
      </c>
      <c r="AN300" s="60">
        <f t="shared" ca="1" si="175"/>
        <v>0.25235466380297061</v>
      </c>
      <c r="AO300" s="60">
        <f t="shared" ca="1" si="176"/>
        <v>0.61548234618336262</v>
      </c>
      <c r="AP300" s="60">
        <f t="shared" ca="1" si="177"/>
        <v>0.34888395352941298</v>
      </c>
      <c r="AQ300" s="60">
        <f t="shared" ca="1" si="178"/>
        <v>0.46342164848126166</v>
      </c>
      <c r="AR300" s="60">
        <f t="shared" ca="1" si="155"/>
        <v>0.49300760515325925</v>
      </c>
      <c r="AS300" s="60">
        <f t="shared" ca="1" si="156"/>
        <v>0.40483455787935024</v>
      </c>
      <c r="AT300" s="60">
        <f t="shared" ca="1" si="157"/>
        <v>0.52599044278760332</v>
      </c>
      <c r="AU300" s="60">
        <f t="shared" ca="1" si="158"/>
        <v>0.45567605491673452</v>
      </c>
      <c r="AV300" s="60">
        <f t="shared" ca="1" si="159"/>
        <v>0.17808764796017454</v>
      </c>
      <c r="AW300" s="60">
        <f t="shared" ca="1" si="160"/>
        <v>0.41288122946886963</v>
      </c>
      <c r="AX300" s="60">
        <f t="shared" ca="1" si="161"/>
        <v>0.54219187817609293</v>
      </c>
      <c r="AY300" s="60">
        <f t="shared" ca="1" si="162"/>
        <v>0.54369415967101864</v>
      </c>
      <c r="AZ300" s="60">
        <f t="shared" ca="1" si="163"/>
        <v>0.40521794581661258</v>
      </c>
      <c r="BA300" s="60"/>
      <c r="BB300" s="60"/>
      <c r="BC300" s="60"/>
      <c r="BD300" s="60"/>
      <c r="BE300" s="60"/>
      <c r="BF300" s="60"/>
      <c r="BG300" s="60"/>
      <c r="BH300" s="60"/>
      <c r="BI300" s="60"/>
      <c r="BJ300" s="60"/>
      <c r="BK300" s="60"/>
      <c r="BL300" s="60"/>
      <c r="BM300" s="60"/>
      <c r="BN300" s="60"/>
      <c r="BO300" s="60"/>
      <c r="BP300" s="60"/>
      <c r="BQ300" s="60"/>
      <c r="BR300" s="60"/>
      <c r="BS300" s="60"/>
      <c r="BT300" s="60"/>
      <c r="BU300" s="60"/>
      <c r="BV300" s="60"/>
      <c r="BW300" s="60"/>
      <c r="BX300" s="60"/>
    </row>
    <row r="301" spans="1:76">
      <c r="A301" s="1" t="str">
        <f t="shared" si="183"/>
        <v>671: Harry Potter and the Sorcerer's Stone (a.k.a. Harry Potter and the Philosopher's Stone) (2001)</v>
      </c>
      <c r="B301" s="26">
        <f>IF(correlations!B334&lt;&gt;0,'Modified Weights'!B$3,0)</f>
        <v>0.55108883721563151</v>
      </c>
      <c r="C301" s="26">
        <f>IF(correlations!C334&lt;&gt;0,'Modified Weights'!C$3,0)</f>
        <v>0.56244873874488854</v>
      </c>
      <c r="D301" s="26">
        <f>IF(correlations!D334&lt;&gt;0,'Modified Weights'!D$3,0)</f>
        <v>0.66716825348801723</v>
      </c>
      <c r="E301" s="26">
        <f>IF(correlations!E334&lt;&gt;0,'Modified Weights'!E$3,0)</f>
        <v>0.51761980439715483</v>
      </c>
      <c r="F301" s="26">
        <f>IF(correlations!F334&lt;&gt;0,'Modified Weights'!F$3,0)</f>
        <v>0</v>
      </c>
      <c r="G301" s="26">
        <f>IF(correlations!G334&lt;&gt;0,'Modified Weights'!G$3,0)</f>
        <v>0</v>
      </c>
      <c r="H301" s="26">
        <f>IF(correlations!H334&lt;&gt;0,'Modified Weights'!H$3,0)</f>
        <v>0.46291004988627577</v>
      </c>
      <c r="I301" s="26">
        <f>IF(correlations!I334&lt;&gt;0,'Modified Weights'!I$3,0)</f>
        <v>0</v>
      </c>
      <c r="J301" s="26">
        <f>IF(correlations!J334&lt;&gt;0,'Modified Weights'!J$3,0)</f>
        <v>0.47571090136593314</v>
      </c>
      <c r="K301" s="26">
        <f>IF(correlations!K334&lt;&gt;0,'Modified Weights'!K$3,0)</f>
        <v>0.31571202585390812</v>
      </c>
      <c r="L301" s="26">
        <f>IF(correlations!L334&lt;&gt;0,'Modified Weights'!L$3,0)</f>
        <v>0</v>
      </c>
      <c r="M301" s="26">
        <f>IF(correlations!M334&lt;&gt;0,'Modified Weights'!M$3,0)</f>
        <v>0.40859237613621341</v>
      </c>
      <c r="N301" s="26">
        <f>IF(correlations!N334&lt;&gt;0,'Modified Weights'!N$3,0)</f>
        <v>0</v>
      </c>
      <c r="O301" s="26">
        <f>IF(correlations!O334&lt;&gt;0,'Modified Weights'!O$3,0)</f>
        <v>0.66851595362183669</v>
      </c>
      <c r="P301" s="26">
        <f>IF(correlations!P334&lt;&gt;0,'Modified Weights'!P$3,0)</f>
        <v>0.41443820151070604</v>
      </c>
      <c r="Q301" s="26">
        <f>IF(correlations!Q334&lt;&gt;0,'Modified Weights'!Q$3,0)</f>
        <v>0</v>
      </c>
      <c r="R301" s="26">
        <f>IF(correlations!R334&lt;&gt;0,'Modified Weights'!R$3,0)</f>
        <v>0.49300760515325925</v>
      </c>
      <c r="S301" s="26">
        <f>IF(correlations!S334&lt;&gt;0,'Modified Weights'!S$3,0)</f>
        <v>0</v>
      </c>
      <c r="T301" s="26">
        <f>IF(correlations!T334&lt;&gt;0,'Modified Weights'!T$3,0)</f>
        <v>0</v>
      </c>
      <c r="U301" s="26">
        <f>IF(correlations!U334&lt;&gt;0,'Modified Weights'!U$3,0)</f>
        <v>0.47236055541883315</v>
      </c>
      <c r="V301" s="26">
        <f>IF(correlations!V334&lt;&gt;0,'Modified Weights'!V$3,0)</f>
        <v>0</v>
      </c>
      <c r="W301" s="26">
        <f>IF(correlations!W334&lt;&gt;0,'Modified Weights'!W$3,0)</f>
        <v>0.50324684492481753</v>
      </c>
      <c r="X301" s="26">
        <f>IF(correlations!X334&lt;&gt;0,'Modified Weights'!X$3,0)</f>
        <v>0</v>
      </c>
      <c r="Y301" s="26">
        <f>IF(correlations!Y334&lt;&gt;0,'Modified Weights'!Y$3,0)</f>
        <v>0.66716825348801723</v>
      </c>
      <c r="Z301" s="26">
        <f>IF(correlations!Z334&lt;&gt;0,'Modified Weights'!Z$3,0)</f>
        <v>0</v>
      </c>
      <c r="AA301" s="26"/>
      <c r="AB301" s="60">
        <f t="shared" ca="1" si="153"/>
        <v>0.5222625477041547</v>
      </c>
      <c r="AC301" s="60">
        <f t="shared" ca="1" si="164"/>
        <v>0.53783482004206007</v>
      </c>
      <c r="AD301" s="60">
        <f t="shared" ca="1" si="165"/>
        <v>0.53637083294026022</v>
      </c>
      <c r="AE301" s="60">
        <f t="shared" ca="1" si="166"/>
        <v>0.49629675028734199</v>
      </c>
      <c r="AF301" s="60">
        <f t="shared" ca="1" si="167"/>
        <v>0.42198320639389336</v>
      </c>
      <c r="AG301" s="60">
        <f t="shared" ca="1" si="168"/>
        <v>0.48053660218278615</v>
      </c>
      <c r="AH301" s="60">
        <f t="shared" ca="1" si="169"/>
        <v>0.37993855146590938</v>
      </c>
      <c r="AI301" s="60">
        <f t="shared" ca="1" si="170"/>
        <v>0.33616479497127488</v>
      </c>
      <c r="AJ301" s="60">
        <f t="shared" ca="1" si="171"/>
        <v>0.44668922534187733</v>
      </c>
      <c r="AK301" s="60">
        <f t="shared" ca="1" si="172"/>
        <v>0.27648950462059046</v>
      </c>
      <c r="AL301" s="60">
        <f t="shared" ca="1" si="173"/>
        <v>0.279537309314287</v>
      </c>
      <c r="AM301" s="60">
        <f t="shared" ca="1" si="174"/>
        <v>0.2953665968077715</v>
      </c>
      <c r="AN301" s="60">
        <f t="shared" ca="1" si="175"/>
        <v>0.25235466380297061</v>
      </c>
      <c r="AO301" s="60">
        <f t="shared" ca="1" si="176"/>
        <v>0.61548234618336262</v>
      </c>
      <c r="AP301" s="60">
        <f t="shared" ca="1" si="177"/>
        <v>0.34888395352941298</v>
      </c>
      <c r="AQ301" s="60">
        <f t="shared" ca="1" si="178"/>
        <v>0.46342164848126166</v>
      </c>
      <c r="AR301" s="60">
        <f t="shared" ca="1" si="155"/>
        <v>0.49300760515325925</v>
      </c>
      <c r="AS301" s="60">
        <f t="shared" ca="1" si="156"/>
        <v>0.40483455787935024</v>
      </c>
      <c r="AT301" s="60">
        <f t="shared" ca="1" si="157"/>
        <v>0.52599044278760332</v>
      </c>
      <c r="AU301" s="60">
        <f t="shared" ca="1" si="158"/>
        <v>0.45567605491673452</v>
      </c>
      <c r="AV301" s="60">
        <f t="shared" ca="1" si="159"/>
        <v>0.17808764796017454</v>
      </c>
      <c r="AW301" s="60">
        <f t="shared" ca="1" si="160"/>
        <v>0.41288122946886963</v>
      </c>
      <c r="AX301" s="60">
        <f t="shared" ca="1" si="161"/>
        <v>0.54219187817609293</v>
      </c>
      <c r="AY301" s="60">
        <f t="shared" ca="1" si="162"/>
        <v>0.54369415967101864</v>
      </c>
      <c r="AZ301" s="60">
        <f t="shared" ca="1" si="163"/>
        <v>0.40521794581661258</v>
      </c>
      <c r="BA301" s="60"/>
      <c r="BB301" s="60"/>
      <c r="BC301" s="60"/>
      <c r="BD301" s="60"/>
      <c r="BE301" s="60"/>
      <c r="BF301" s="60"/>
      <c r="BG301" s="60"/>
      <c r="BH301" s="60"/>
      <c r="BI301" s="60"/>
      <c r="BJ301" s="60"/>
      <c r="BK301" s="60"/>
      <c r="BL301" s="60"/>
      <c r="BM301" s="60"/>
      <c r="BN301" s="60"/>
      <c r="BO301" s="60"/>
      <c r="BP301" s="60"/>
      <c r="BQ301" s="60"/>
      <c r="BR301" s="60"/>
      <c r="BS301" s="60"/>
      <c r="BT301" s="60"/>
      <c r="BU301" s="60"/>
      <c r="BV301" s="60"/>
      <c r="BW301" s="60"/>
      <c r="BX301" s="60"/>
    </row>
    <row r="302" spans="1:76">
      <c r="A302" s="1" t="str">
        <f t="shared" si="183"/>
        <v>671: Harry Potter and the Sorcerer's Stone (a.k.a. Harry Potter and the Philosopher's Stone) (2001)</v>
      </c>
      <c r="B302" s="26">
        <f>IF(correlations!B335&lt;&gt;0,'Modified Weights'!B$4,0)</f>
        <v>0</v>
      </c>
      <c r="C302" s="26">
        <f>IF(correlations!C335&lt;&gt;0,'Modified Weights'!C$4,0)</f>
        <v>0</v>
      </c>
      <c r="D302" s="26">
        <f>IF(correlations!D335&lt;&gt;0,'Modified Weights'!D$4,0)</f>
        <v>0.47097212266638172</v>
      </c>
      <c r="E302" s="26">
        <f>IF(correlations!E335&lt;&gt;0,'Modified Weights'!E$4,0)</f>
        <v>0.47497369617752921</v>
      </c>
      <c r="F302" s="26">
        <f>IF(correlations!F335&lt;&gt;0,'Modified Weights'!F$4,0)</f>
        <v>0</v>
      </c>
      <c r="G302" s="26">
        <f>IF(correlations!G335&lt;&gt;0,'Modified Weights'!G$4,0)</f>
        <v>0.48053660218278615</v>
      </c>
      <c r="H302" s="26">
        <f>IF(correlations!H335&lt;&gt;0,'Modified Weights'!H$4,0)</f>
        <v>0</v>
      </c>
      <c r="I302" s="26">
        <f>IF(correlations!I335&lt;&gt;0,'Modified Weights'!I$4,0)</f>
        <v>0.31257295249758305</v>
      </c>
      <c r="J302" s="26">
        <f>IF(correlations!J335&lt;&gt;0,'Modified Weights'!J$4,0)</f>
        <v>0.47549485227568483</v>
      </c>
      <c r="K302" s="26">
        <f>IF(correlations!K335&lt;&gt;0,'Modified Weights'!K$4,0)</f>
        <v>0.26365446983714974</v>
      </c>
      <c r="L302" s="26">
        <f>IF(correlations!L335&lt;&gt;0,'Modified Weights'!L$4,0)</f>
        <v>0.28275572409412869</v>
      </c>
      <c r="M302" s="26">
        <f>IF(correlations!M335&lt;&gt;0,'Modified Weights'!M$4,0)</f>
        <v>0.28040224837668803</v>
      </c>
      <c r="N302" s="26">
        <f>IF(correlations!N335&lt;&gt;0,'Modified Weights'!N$4,0)</f>
        <v>0</v>
      </c>
      <c r="O302" s="26">
        <f>IF(correlations!O335&lt;&gt;0,'Modified Weights'!O$4,0)</f>
        <v>0.56244873874488854</v>
      </c>
      <c r="P302" s="26">
        <f>IF(correlations!P335&lt;&gt;0,'Modified Weights'!P$4,0)</f>
        <v>0.30413903573293405</v>
      </c>
      <c r="Q302" s="26">
        <f>IF(correlations!Q335&lt;&gt;0,'Modified Weights'!Q$4,0)</f>
        <v>0.48860698263640312</v>
      </c>
      <c r="R302" s="26">
        <f>IF(correlations!R335&lt;&gt;0,'Modified Weights'!R$4,0)</f>
        <v>0</v>
      </c>
      <c r="S302" s="26">
        <f>IF(correlations!S335&lt;&gt;0,'Modified Weights'!S$4,0)</f>
        <v>0</v>
      </c>
      <c r="T302" s="26">
        <f>IF(correlations!T335&lt;&gt;0,'Modified Weights'!T$4,0)</f>
        <v>0.52599044278760332</v>
      </c>
      <c r="U302" s="26">
        <f>IF(correlations!U335&lt;&gt;0,'Modified Weights'!U$4,0)</f>
        <v>0.43899155441463594</v>
      </c>
      <c r="V302" s="26">
        <f>IF(correlations!V335&lt;&gt;0,'Modified Weights'!V$4,0)</f>
        <v>0</v>
      </c>
      <c r="W302" s="26">
        <f>IF(correlations!W335&lt;&gt;0,'Modified Weights'!W$4,0)</f>
        <v>0.40859237613621341</v>
      </c>
      <c r="X302" s="26">
        <f>IF(correlations!X335&lt;&gt;0,'Modified Weights'!X$4,0)</f>
        <v>0.54219187817609293</v>
      </c>
      <c r="Y302" s="26">
        <f>IF(correlations!Y335&lt;&gt;0,'Modified Weights'!Y$4,0)</f>
        <v>0.54219187817609293</v>
      </c>
      <c r="Z302" s="26">
        <f>IF(correlations!Z335&lt;&gt;0,'Modified Weights'!Z$4,0)</f>
        <v>0.39006674934025765</v>
      </c>
      <c r="AA302" s="26"/>
      <c r="AB302" s="60">
        <f t="shared" ca="1" si="153"/>
        <v>0.5222625477041547</v>
      </c>
      <c r="AC302" s="60">
        <f t="shared" ca="1" si="164"/>
        <v>0.53783482004206007</v>
      </c>
      <c r="AD302" s="60">
        <f t="shared" ca="1" si="165"/>
        <v>0.53637083294026022</v>
      </c>
      <c r="AE302" s="60">
        <f t="shared" ca="1" si="166"/>
        <v>0.49629675028734199</v>
      </c>
      <c r="AF302" s="60">
        <f t="shared" ca="1" si="167"/>
        <v>0.42198320639389336</v>
      </c>
      <c r="AG302" s="60">
        <f t="shared" ca="1" si="168"/>
        <v>0.48053660218278615</v>
      </c>
      <c r="AH302" s="60">
        <f t="shared" ca="1" si="169"/>
        <v>0.37993855146590938</v>
      </c>
      <c r="AI302" s="60">
        <f t="shared" ca="1" si="170"/>
        <v>0.33616479497127488</v>
      </c>
      <c r="AJ302" s="60">
        <f t="shared" ca="1" si="171"/>
        <v>0.44668922534187733</v>
      </c>
      <c r="AK302" s="60">
        <f t="shared" ca="1" si="172"/>
        <v>0.27648950462059046</v>
      </c>
      <c r="AL302" s="60">
        <f t="shared" ca="1" si="173"/>
        <v>0.279537309314287</v>
      </c>
      <c r="AM302" s="60">
        <f t="shared" ca="1" si="174"/>
        <v>0.2953665968077715</v>
      </c>
      <c r="AN302" s="60">
        <f t="shared" ca="1" si="175"/>
        <v>0.25235466380297061</v>
      </c>
      <c r="AO302" s="60">
        <f t="shared" ca="1" si="176"/>
        <v>0.61548234618336262</v>
      </c>
      <c r="AP302" s="60">
        <f t="shared" ca="1" si="177"/>
        <v>0.34888395352941298</v>
      </c>
      <c r="AQ302" s="60">
        <f t="shared" ca="1" si="178"/>
        <v>0.46342164848126166</v>
      </c>
      <c r="AR302" s="60">
        <f t="shared" ca="1" si="155"/>
        <v>0.49300760515325925</v>
      </c>
      <c r="AS302" s="60">
        <f t="shared" ca="1" si="156"/>
        <v>0.40483455787935024</v>
      </c>
      <c r="AT302" s="60">
        <f t="shared" ca="1" si="157"/>
        <v>0.52599044278760332</v>
      </c>
      <c r="AU302" s="60">
        <f t="shared" ca="1" si="158"/>
        <v>0.45567605491673452</v>
      </c>
      <c r="AV302" s="60">
        <f t="shared" ca="1" si="159"/>
        <v>0.17808764796017454</v>
      </c>
      <c r="AW302" s="60">
        <f t="shared" ca="1" si="160"/>
        <v>0.41288122946886963</v>
      </c>
      <c r="AX302" s="60">
        <f t="shared" ca="1" si="161"/>
        <v>0.54219187817609293</v>
      </c>
      <c r="AY302" s="60">
        <f t="shared" ca="1" si="162"/>
        <v>0.54369415967101864</v>
      </c>
      <c r="AZ302" s="60">
        <f t="shared" ca="1" si="163"/>
        <v>0.40521794581661258</v>
      </c>
      <c r="BA302" s="60"/>
      <c r="BB302" s="60"/>
      <c r="BC302" s="60"/>
      <c r="BD302" s="60"/>
      <c r="BE302" s="60"/>
      <c r="BF302" s="60"/>
      <c r="BG302" s="60"/>
      <c r="BH302" s="60"/>
      <c r="BI302" s="60"/>
      <c r="BJ302" s="60"/>
      <c r="BK302" s="60"/>
      <c r="BL302" s="60"/>
      <c r="BM302" s="60"/>
      <c r="BN302" s="60"/>
      <c r="BO302" s="60"/>
      <c r="BP302" s="60"/>
      <c r="BQ302" s="60"/>
      <c r="BR302" s="60"/>
      <c r="BS302" s="60"/>
      <c r="BT302" s="60"/>
      <c r="BU302" s="60"/>
      <c r="BV302" s="60"/>
      <c r="BW302" s="60"/>
      <c r="BX302" s="60"/>
    </row>
    <row r="303" spans="1:76">
      <c r="A303" s="21" t="s">
        <v>58</v>
      </c>
      <c r="B303" s="26">
        <f>IF(correlations!B336&lt;&gt;0,'Modified Weights'!B$5,0)</f>
        <v>0.49300760515325925</v>
      </c>
      <c r="C303" s="26">
        <f>IF(correlations!C336&lt;&gt;0,'Modified Weights'!C$5,0)</f>
        <v>0.42223642660835542</v>
      </c>
      <c r="D303" s="26">
        <f>IF(correlations!D336&lt;&gt;0,'Modified Weights'!D$5,0)</f>
        <v>0</v>
      </c>
      <c r="E303" s="26">
        <f>IF(correlations!E336&lt;&gt;0,'Modified Weights'!E$5,0)</f>
        <v>0.46291004988627577</v>
      </c>
      <c r="F303" s="26">
        <f>IF(correlations!F336&lt;&gt;0,'Modified Weights'!F$5,0)</f>
        <v>0.43899155441463594</v>
      </c>
      <c r="G303" s="26">
        <f>IF(correlations!G336&lt;&gt;0,'Modified Weights'!G$5,0)</f>
        <v>0.46833329437099369</v>
      </c>
      <c r="H303" s="26">
        <f>IF(correlations!H336&lt;&gt;0,'Modified Weights'!H$5,0)</f>
        <v>0.24769327229404767</v>
      </c>
      <c r="I303" s="26">
        <f>IF(correlations!I336&lt;&gt;0,'Modified Weights'!I$5,0)</f>
        <v>0.26424949075041737</v>
      </c>
      <c r="J303" s="26">
        <f>IF(correlations!J336&lt;&gt;0,'Modified Weights'!J$5,0)</f>
        <v>0.38713264586848378</v>
      </c>
      <c r="K303" s="26">
        <f>IF(correlations!K336&lt;&gt;0,'Modified Weights'!K$5,0)</f>
        <v>0</v>
      </c>
      <c r="L303" s="26">
        <f>IF(correlations!L336&lt;&gt;0,'Modified Weights'!L$5,0)</f>
        <v>0.27833468677407003</v>
      </c>
      <c r="M303" s="26">
        <f>IF(correlations!M336&lt;&gt;0,'Modified Weights'!M$5,0)</f>
        <v>0</v>
      </c>
      <c r="N303" s="26">
        <f>IF(correlations!N336&lt;&gt;0,'Modified Weights'!N$5,0)</f>
        <v>0.290591240789001</v>
      </c>
      <c r="O303" s="26">
        <f>IF(correlations!O336&lt;&gt;0,'Modified Weights'!O$5,0)</f>
        <v>0</v>
      </c>
      <c r="P303" s="26">
        <f>IF(correlations!P336&lt;&gt;0,'Modified Weights'!P$5,0)</f>
        <v>0.29682614716644024</v>
      </c>
      <c r="Q303" s="26">
        <f>IF(correlations!Q336&lt;&gt;0,'Modified Weights'!Q$5,0)</f>
        <v>0</v>
      </c>
      <c r="R303" s="26">
        <f>IF(correlations!R336&lt;&gt;0,'Modified Weights'!R$5,0)</f>
        <v>0.45527378286540937</v>
      </c>
      <c r="S303" s="26">
        <f>IF(correlations!S336&lt;&gt;0,'Modified Weights'!S$5,0)</f>
        <v>0.42223642660835542</v>
      </c>
      <c r="T303" s="26">
        <f>IF(correlations!T336&lt;&gt;0,'Modified Weights'!T$5,0)</f>
        <v>0.42805472768971564</v>
      </c>
      <c r="U303" s="26">
        <f>IF(correlations!U336&lt;&gt;0,'Modified Weights'!U$5,0)</f>
        <v>0</v>
      </c>
      <c r="V303" s="26">
        <f>IF(correlations!V336&lt;&gt;0,'Modified Weights'!V$5,0)</f>
        <v>0.14924669844661778</v>
      </c>
      <c r="W303" s="26">
        <f>IF(correlations!W336&lt;&gt;0,'Modified Weights'!W$5,0)</f>
        <v>0.31571202585390812</v>
      </c>
      <c r="X303" s="26">
        <f>IF(correlations!X336&lt;&gt;0,'Modified Weights'!X$5,0)</f>
        <v>0.47497369617752921</v>
      </c>
      <c r="Y303" s="26">
        <f>IF(correlations!Y336&lt;&gt;0,'Modified Weights'!Y$5,0)</f>
        <v>0.47236055541883315</v>
      </c>
      <c r="Z303" s="26">
        <f>IF(correlations!Z336&lt;&gt;0,'Modified Weights'!Z$5,0)</f>
        <v>0</v>
      </c>
      <c r="AA303" s="26"/>
      <c r="AB303" s="60">
        <f t="shared" ca="1" si="153"/>
        <v>0.50137256352600656</v>
      </c>
      <c r="AC303" s="60">
        <f t="shared" ca="1" si="164"/>
        <v>0.45269988807052164</v>
      </c>
      <c r="AD303" s="60">
        <f t="shared" ca="1" si="165"/>
        <v>0.46973343186234745</v>
      </c>
      <c r="AE303" s="60">
        <f t="shared" ca="1" si="166"/>
        <v>0.48516785015365332</v>
      </c>
      <c r="AF303" s="60">
        <f t="shared" ca="1" si="167"/>
        <v>0.40942390971878317</v>
      </c>
      <c r="AG303" s="60">
        <f t="shared" ca="1" si="168"/>
        <v>0.45490096454076923</v>
      </c>
      <c r="AH303" s="60">
        <f t="shared" ca="1" si="169"/>
        <v>0.28284819723709542</v>
      </c>
      <c r="AI303" s="60">
        <f t="shared" ca="1" si="170"/>
        <v>0.25520046158053938</v>
      </c>
      <c r="AJ303" s="60">
        <f t="shared" ca="1" si="171"/>
        <v>0.41319245250557524</v>
      </c>
      <c r="AK303" s="60">
        <f t="shared" ca="1" si="172"/>
        <v>0.26069366412658035</v>
      </c>
      <c r="AL303" s="60">
        <f t="shared" ca="1" si="173"/>
        <v>0.26824226038324744</v>
      </c>
      <c r="AM303" s="60">
        <f t="shared" ca="1" si="174"/>
        <v>0.2953665968077715</v>
      </c>
      <c r="AN303" s="60">
        <f t="shared" ca="1" si="175"/>
        <v>0.26414223280466631</v>
      </c>
      <c r="AO303" s="60">
        <f t="shared" ca="1" si="176"/>
        <v>0.55811249685750342</v>
      </c>
      <c r="AP303" s="60">
        <f t="shared" ca="1" si="177"/>
        <v>0.31354426525182438</v>
      </c>
      <c r="AQ303" s="60">
        <f t="shared" ca="1" si="178"/>
        <v>0.42835246506923247</v>
      </c>
      <c r="AR303" s="60">
        <f t="shared" ca="1" si="155"/>
        <v>0.44923927230196464</v>
      </c>
      <c r="AS303" s="60">
        <f t="shared" ca="1" si="156"/>
        <v>0.42714720572805887</v>
      </c>
      <c r="AT303" s="60">
        <f t="shared" ca="1" si="157"/>
        <v>0.45369623247704066</v>
      </c>
      <c r="AU303" s="60">
        <f t="shared" ca="1" si="158"/>
        <v>0.37438692693014203</v>
      </c>
      <c r="AV303" s="60">
        <f t="shared" ca="1" si="159"/>
        <v>0.14630988843522927</v>
      </c>
      <c r="AW303" s="60">
        <f t="shared" ca="1" si="160"/>
        <v>0.34615986550010625</v>
      </c>
      <c r="AX303" s="60">
        <f t="shared" ca="1" si="161"/>
        <v>0.53367669294676578</v>
      </c>
      <c r="AY303" s="60">
        <f t="shared" ca="1" si="162"/>
        <v>0.52623632898170369</v>
      </c>
      <c r="AZ303" s="60">
        <f t="shared" ca="1" si="163"/>
        <v>0.36988198580229503</v>
      </c>
      <c r="BA303" s="60"/>
      <c r="BB303" s="60"/>
      <c r="BC303" s="60"/>
      <c r="BD303" s="60"/>
      <c r="BE303" s="60"/>
      <c r="BF303" s="60"/>
      <c r="BG303" s="60"/>
      <c r="BH303" s="60"/>
      <c r="BI303" s="60"/>
      <c r="BJ303" s="60"/>
      <c r="BK303" s="60"/>
      <c r="BL303" s="60"/>
      <c r="BM303" s="60"/>
      <c r="BN303" s="60"/>
      <c r="BO303" s="60"/>
      <c r="BP303" s="60"/>
      <c r="BQ303" s="60"/>
      <c r="BR303" s="60"/>
      <c r="BS303" s="60"/>
      <c r="BT303" s="60"/>
      <c r="BU303" s="60"/>
      <c r="BV303" s="60"/>
      <c r="BW303" s="60"/>
      <c r="BX303" s="60"/>
    </row>
    <row r="304" spans="1:76">
      <c r="A304" s="1" t="str">
        <f t="shared" ref="A304:A307" si="184">A303</f>
        <v>672: Harry Potter and the Chamber of Secrets (2002)</v>
      </c>
      <c r="B304" s="26">
        <f>IF(correlations!B337&lt;&gt;0,'Modified Weights'!B$6,0)</f>
        <v>0.48053660218278615</v>
      </c>
      <c r="C304" s="26">
        <f>IF(correlations!C337&lt;&gt;0,'Modified Weights'!C$6,0)</f>
        <v>0.41443820151070604</v>
      </c>
      <c r="D304" s="26">
        <f>IF(correlations!D337&lt;&gt;0,'Modified Weights'!D$6,0)</f>
        <v>0.37322578372742299</v>
      </c>
      <c r="E304" s="26">
        <f>IF(correlations!E337&lt;&gt;0,'Modified Weights'!E$6,0)</f>
        <v>0</v>
      </c>
      <c r="F304" s="26">
        <f>IF(correlations!F337&lt;&gt;0,'Modified Weights'!F$6,0)</f>
        <v>0</v>
      </c>
      <c r="G304" s="26">
        <f>IF(correlations!G337&lt;&gt;0,'Modified Weights'!G$6,0)</f>
        <v>0.39943642888722536</v>
      </c>
      <c r="H304" s="26">
        <f>IF(correlations!H337&lt;&gt;0,'Modified Weights'!H$6,0)</f>
        <v>0.2271298649307886</v>
      </c>
      <c r="I304" s="26">
        <f>IF(correlations!I337&lt;&gt;0,'Modified Weights'!I$6,0)</f>
        <v>0.22921932957789437</v>
      </c>
      <c r="J304" s="26">
        <f>IF(correlations!J337&lt;&gt;0,'Modified Weights'!J$6,0)</f>
        <v>0.36756756756756787</v>
      </c>
      <c r="K304" s="26">
        <f>IF(correlations!K337&lt;&gt;0,'Modified Weights'!K$6,0)</f>
        <v>0.25252866387786765</v>
      </c>
      <c r="L304" s="26">
        <f>IF(correlations!L337&lt;&gt;0,'Modified Weights'!L$6,0)</f>
        <v>0.2685953793136418</v>
      </c>
      <c r="M304" s="26">
        <f>IF(correlations!M337&lt;&gt;0,'Modified Weights'!M$6,0)</f>
        <v>0</v>
      </c>
      <c r="N304" s="26">
        <f>IF(correlations!N337&lt;&gt;0,'Modified Weights'!N$6,0)</f>
        <v>0.26126836282372301</v>
      </c>
      <c r="O304" s="26">
        <f>IF(correlations!O337&lt;&gt;0,'Modified Weights'!O$6,0)</f>
        <v>0.52599044278760332</v>
      </c>
      <c r="P304" s="26">
        <f>IF(correlations!P337&lt;&gt;0,'Modified Weights'!P$6,0)</f>
        <v>0.28039233696684568</v>
      </c>
      <c r="Q304" s="26">
        <f>IF(correlations!Q337&lt;&gt;0,'Modified Weights'!Q$6,0)</f>
        <v>0.42322462884387124</v>
      </c>
      <c r="R304" s="26">
        <f>IF(correlations!R337&lt;&gt;0,'Modified Weights'!R$6,0)</f>
        <v>0.39943642888722536</v>
      </c>
      <c r="S304" s="26">
        <f>IF(correlations!S337&lt;&gt;0,'Modified Weights'!S$6,0)</f>
        <v>0</v>
      </c>
      <c r="T304" s="26">
        <f>IF(correlations!T337&lt;&gt;0,'Modified Weights'!T$6,0)</f>
        <v>0.40704352695380308</v>
      </c>
      <c r="U304" s="26">
        <f>IF(correlations!U337&lt;&gt;0,'Modified Weights'!U$6,0)</f>
        <v>0.30580326092025339</v>
      </c>
      <c r="V304" s="26">
        <f>IF(correlations!V337&lt;&gt;0,'Modified Weights'!V$6,0)</f>
        <v>0.14601110225769576</v>
      </c>
      <c r="W304" s="26">
        <f>IF(correlations!W337&lt;&gt;0,'Modified Weights'!W$6,0)</f>
        <v>0.26252037536330569</v>
      </c>
      <c r="X304" s="26">
        <f>IF(correlations!X337&lt;&gt;0,'Modified Weights'!X$6,0)</f>
        <v>0</v>
      </c>
      <c r="Y304" s="26">
        <f>IF(correlations!Y337&lt;&gt;0,'Modified Weights'!Y$6,0)</f>
        <v>0</v>
      </c>
      <c r="Z304" s="26">
        <f>IF(correlations!Z337&lt;&gt;0,'Modified Weights'!Z$6,0)</f>
        <v>0.37426379831369133</v>
      </c>
      <c r="AA304" s="26"/>
      <c r="AB304" s="60">
        <f t="shared" ca="1" si="153"/>
        <v>0.50137256352600656</v>
      </c>
      <c r="AC304" s="60">
        <f t="shared" ca="1" si="164"/>
        <v>0.45269988807052164</v>
      </c>
      <c r="AD304" s="60">
        <f t="shared" ca="1" si="165"/>
        <v>0.46973343186234745</v>
      </c>
      <c r="AE304" s="60">
        <f t="shared" ca="1" si="166"/>
        <v>0.48516785015365332</v>
      </c>
      <c r="AF304" s="60">
        <f t="shared" ca="1" si="167"/>
        <v>0.40942390971878317</v>
      </c>
      <c r="AG304" s="60">
        <f t="shared" ca="1" si="168"/>
        <v>0.45490096454076923</v>
      </c>
      <c r="AH304" s="60">
        <f t="shared" ca="1" si="169"/>
        <v>0.28284819723709542</v>
      </c>
      <c r="AI304" s="60">
        <f t="shared" ca="1" si="170"/>
        <v>0.25520046158053938</v>
      </c>
      <c r="AJ304" s="60">
        <f t="shared" ca="1" si="171"/>
        <v>0.41319245250557524</v>
      </c>
      <c r="AK304" s="60">
        <f t="shared" ca="1" si="172"/>
        <v>0.26069366412658035</v>
      </c>
      <c r="AL304" s="60">
        <f t="shared" ca="1" si="173"/>
        <v>0.26824226038324744</v>
      </c>
      <c r="AM304" s="60">
        <f t="shared" ca="1" si="174"/>
        <v>0.2953665968077715</v>
      </c>
      <c r="AN304" s="60">
        <f t="shared" ca="1" si="175"/>
        <v>0.26414223280466631</v>
      </c>
      <c r="AO304" s="60">
        <f t="shared" ca="1" si="176"/>
        <v>0.55811249685750342</v>
      </c>
      <c r="AP304" s="60">
        <f t="shared" ca="1" si="177"/>
        <v>0.31354426525182438</v>
      </c>
      <c r="AQ304" s="60">
        <f t="shared" ca="1" si="178"/>
        <v>0.42835246506923247</v>
      </c>
      <c r="AR304" s="60">
        <f t="shared" ca="1" si="155"/>
        <v>0.44923927230196464</v>
      </c>
      <c r="AS304" s="60">
        <f t="shared" ca="1" si="156"/>
        <v>0.42714720572805887</v>
      </c>
      <c r="AT304" s="60">
        <f t="shared" ca="1" si="157"/>
        <v>0.45369623247704066</v>
      </c>
      <c r="AU304" s="60">
        <f t="shared" ca="1" si="158"/>
        <v>0.37438692693014203</v>
      </c>
      <c r="AV304" s="60">
        <f t="shared" ca="1" si="159"/>
        <v>0.14630988843522927</v>
      </c>
      <c r="AW304" s="60">
        <f t="shared" ca="1" si="160"/>
        <v>0.34615986550010625</v>
      </c>
      <c r="AX304" s="60">
        <f t="shared" ca="1" si="161"/>
        <v>0.53367669294676578</v>
      </c>
      <c r="AY304" s="60">
        <f t="shared" ca="1" si="162"/>
        <v>0.52623632898170369</v>
      </c>
      <c r="AZ304" s="60">
        <f t="shared" ca="1" si="163"/>
        <v>0.36988198580229503</v>
      </c>
      <c r="BA304" s="60"/>
      <c r="BB304" s="60"/>
      <c r="BC304" s="60"/>
      <c r="BD304" s="60"/>
      <c r="BE304" s="60"/>
      <c r="BF304" s="60"/>
      <c r="BG304" s="60"/>
      <c r="BH304" s="60"/>
      <c r="BI304" s="60"/>
      <c r="BJ304" s="60"/>
      <c r="BK304" s="60"/>
      <c r="BL304" s="60"/>
      <c r="BM304" s="60"/>
      <c r="BN304" s="60"/>
      <c r="BO304" s="60"/>
      <c r="BP304" s="60"/>
      <c r="BQ304" s="60"/>
      <c r="BR304" s="60"/>
      <c r="BS304" s="60"/>
      <c r="BT304" s="60"/>
      <c r="BU304" s="60"/>
      <c r="BV304" s="60"/>
      <c r="BW304" s="60"/>
      <c r="BX304" s="60"/>
    </row>
    <row r="305" spans="1:76">
      <c r="A305" s="1" t="str">
        <f t="shared" si="184"/>
        <v>672: Harry Potter and the Chamber of Secrets (2002)</v>
      </c>
      <c r="B305" s="26">
        <f>IF(correlations!B338&lt;&gt;0,'Modified Weights'!B$7,0)</f>
        <v>0.46460996868120108</v>
      </c>
      <c r="C305" s="26">
        <f>IF(correlations!C338&lt;&gt;0,'Modified Weights'!C$7,0)</f>
        <v>0.41167618541813644</v>
      </c>
      <c r="D305" s="26">
        <f>IF(correlations!D338&lt;&gt;0,'Modified Weights'!D$7,0)</f>
        <v>0.36756756756756787</v>
      </c>
      <c r="E305" s="26">
        <f>IF(correlations!E338&lt;&gt;0,'Modified Weights'!E$7,0)</f>
        <v>0</v>
      </c>
      <c r="F305" s="26">
        <f>IF(correlations!F338&lt;&gt;0,'Modified Weights'!F$7,0)</f>
        <v>0.37985626502293046</v>
      </c>
      <c r="G305" s="26">
        <f>IF(correlations!G338&lt;&gt;0,'Modified Weights'!G$7,0)</f>
        <v>0.38713264586848378</v>
      </c>
      <c r="H305" s="26">
        <f>IF(correlations!H338&lt;&gt;0,'Modified Weights'!H$7,0)</f>
        <v>0.19365960183726966</v>
      </c>
      <c r="I305" s="26">
        <f>IF(correlations!I338&lt;&gt;0,'Modified Weights'!I$7,0)</f>
        <v>0.21476007349626267</v>
      </c>
      <c r="J305" s="26">
        <f>IF(correlations!J338&lt;&gt;0,'Modified Weights'!J$7,0)</f>
        <v>0.36005629545020651</v>
      </c>
      <c r="K305" s="26">
        <f>IF(correlations!K338&lt;&gt;0,'Modified Weights'!K$7,0)</f>
        <v>0.21087949693739588</v>
      </c>
      <c r="L305" s="26">
        <f>IF(correlations!L338&lt;&gt;0,'Modified Weights'!L$7,0)</f>
        <v>0.24328325135114928</v>
      </c>
      <c r="M305" s="26">
        <f>IF(correlations!M338&lt;&gt;0,'Modified Weights'!M$7,0)</f>
        <v>0.19710516591041297</v>
      </c>
      <c r="N305" s="26">
        <f>IF(correlations!N338&lt;&gt;0,'Modified Weights'!N$7,0)</f>
        <v>0.18121021790485745</v>
      </c>
      <c r="O305" s="26">
        <f>IF(correlations!O338&lt;&gt;0,'Modified Weights'!O$7,0)</f>
        <v>0.47549485227568483</v>
      </c>
      <c r="P305" s="26">
        <f>IF(correlations!P338&lt;&gt;0,'Modified Weights'!P$7,0)</f>
        <v>0.26252037536330569</v>
      </c>
      <c r="Q305" s="26">
        <f>IF(correlations!Q338&lt;&gt;0,'Modified Weights'!Q$7,0)</f>
        <v>0.37322578372742299</v>
      </c>
      <c r="R305" s="26">
        <f>IF(correlations!R338&lt;&gt;0,'Modified Weights'!R$7,0)</f>
        <v>0</v>
      </c>
      <c r="S305" s="26">
        <f>IF(correlations!S338&lt;&gt;0,'Modified Weights'!S$7,0)</f>
        <v>0.36064387194709613</v>
      </c>
      <c r="T305" s="26">
        <f>IF(correlations!T338&lt;&gt;0,'Modified Weights'!T$7,0)</f>
        <v>0</v>
      </c>
      <c r="U305" s="26">
        <f>IF(correlations!U338&lt;&gt;0,'Modified Weights'!U$7,0)</f>
        <v>0.28039233696684568</v>
      </c>
      <c r="V305" s="26">
        <f>IF(correlations!V338&lt;&gt;0,'Modified Weights'!V$7,0)</f>
        <v>0.14367186460137429</v>
      </c>
      <c r="W305" s="26">
        <f>IF(correlations!W338&lt;&gt;0,'Modified Weights'!W$7,0)</f>
        <v>0.24072770522228643</v>
      </c>
      <c r="X305" s="26">
        <f>IF(correlations!X338&lt;&gt;0,'Modified Weights'!X$7,0)</f>
        <v>0.44902524381160436</v>
      </c>
      <c r="Y305" s="26">
        <f>IF(correlations!Y338&lt;&gt;0,'Modified Weights'!Y$7,0)</f>
        <v>0.42322462884387124</v>
      </c>
      <c r="Z305" s="26">
        <f>IF(correlations!Z338&lt;&gt;0,'Modified Weights'!Z$7,0)</f>
        <v>0.27967705678590876</v>
      </c>
      <c r="AA305" s="26"/>
      <c r="AB305" s="60">
        <f t="shared" ca="1" si="153"/>
        <v>0.50137256352600656</v>
      </c>
      <c r="AC305" s="60">
        <f t="shared" ca="1" si="164"/>
        <v>0.45269988807052164</v>
      </c>
      <c r="AD305" s="60">
        <f t="shared" ca="1" si="165"/>
        <v>0.46973343186234745</v>
      </c>
      <c r="AE305" s="60">
        <f t="shared" ca="1" si="166"/>
        <v>0.48516785015365332</v>
      </c>
      <c r="AF305" s="60">
        <f t="shared" ca="1" si="167"/>
        <v>0.40942390971878317</v>
      </c>
      <c r="AG305" s="60">
        <f t="shared" ca="1" si="168"/>
        <v>0.45490096454076923</v>
      </c>
      <c r="AH305" s="60">
        <f t="shared" ca="1" si="169"/>
        <v>0.28284819723709542</v>
      </c>
      <c r="AI305" s="60">
        <f t="shared" ca="1" si="170"/>
        <v>0.25520046158053938</v>
      </c>
      <c r="AJ305" s="60">
        <f t="shared" ca="1" si="171"/>
        <v>0.41319245250557524</v>
      </c>
      <c r="AK305" s="60">
        <f t="shared" ca="1" si="172"/>
        <v>0.26069366412658035</v>
      </c>
      <c r="AL305" s="60">
        <f t="shared" ca="1" si="173"/>
        <v>0.26824226038324744</v>
      </c>
      <c r="AM305" s="60">
        <f t="shared" ca="1" si="174"/>
        <v>0.2953665968077715</v>
      </c>
      <c r="AN305" s="60">
        <f t="shared" ca="1" si="175"/>
        <v>0.26414223280466631</v>
      </c>
      <c r="AO305" s="60">
        <f t="shared" ca="1" si="176"/>
        <v>0.55811249685750342</v>
      </c>
      <c r="AP305" s="60">
        <f t="shared" ca="1" si="177"/>
        <v>0.31354426525182438</v>
      </c>
      <c r="AQ305" s="60">
        <f t="shared" ca="1" si="178"/>
        <v>0.42835246506923247</v>
      </c>
      <c r="AR305" s="60">
        <f t="shared" ca="1" si="155"/>
        <v>0.44923927230196464</v>
      </c>
      <c r="AS305" s="60">
        <f t="shared" ca="1" si="156"/>
        <v>0.42714720572805887</v>
      </c>
      <c r="AT305" s="60">
        <f t="shared" ca="1" si="157"/>
        <v>0.45369623247704066</v>
      </c>
      <c r="AU305" s="60">
        <f t="shared" ca="1" si="158"/>
        <v>0.37438692693014203</v>
      </c>
      <c r="AV305" s="60">
        <f t="shared" ca="1" si="159"/>
        <v>0.14630988843522927</v>
      </c>
      <c r="AW305" s="60">
        <f t="shared" ca="1" si="160"/>
        <v>0.34615986550010625</v>
      </c>
      <c r="AX305" s="60">
        <f t="shared" ca="1" si="161"/>
        <v>0.53367669294676578</v>
      </c>
      <c r="AY305" s="60">
        <f t="shared" ca="1" si="162"/>
        <v>0.52623632898170369</v>
      </c>
      <c r="AZ305" s="60">
        <f t="shared" ca="1" si="163"/>
        <v>0.36988198580229503</v>
      </c>
      <c r="BA305" s="60"/>
      <c r="BB305" s="60"/>
      <c r="BC305" s="60"/>
      <c r="BD305" s="60"/>
      <c r="BE305" s="60"/>
      <c r="BF305" s="60"/>
      <c r="BG305" s="60"/>
      <c r="BH305" s="60"/>
      <c r="BI305" s="60"/>
      <c r="BJ305" s="60"/>
      <c r="BK305" s="60"/>
      <c r="BL305" s="60"/>
      <c r="BM305" s="60"/>
      <c r="BN305" s="60"/>
      <c r="BO305" s="60"/>
      <c r="BP305" s="60"/>
      <c r="BQ305" s="60"/>
      <c r="BR305" s="60"/>
      <c r="BS305" s="60"/>
      <c r="BT305" s="60"/>
      <c r="BU305" s="60"/>
      <c r="BV305" s="60"/>
      <c r="BW305" s="60"/>
      <c r="BX305" s="60"/>
    </row>
    <row r="306" spans="1:76">
      <c r="A306" s="1" t="str">
        <f t="shared" si="184"/>
        <v>672: Harry Potter and the Chamber of Secrets (2002)</v>
      </c>
      <c r="B306" s="26">
        <f>IF(correlations!B339&lt;&gt;0,'Modified Weights'!B$3,0)</f>
        <v>0.55108883721563151</v>
      </c>
      <c r="C306" s="26">
        <f>IF(correlations!C339&lt;&gt;0,'Modified Weights'!C$3,0)</f>
        <v>0.56244873874488854</v>
      </c>
      <c r="D306" s="26">
        <f>IF(correlations!D339&lt;&gt;0,'Modified Weights'!D$3,0)</f>
        <v>0.66716825348801723</v>
      </c>
      <c r="E306" s="26">
        <f>IF(correlations!E339&lt;&gt;0,'Modified Weights'!E$3,0)</f>
        <v>0.51761980439715483</v>
      </c>
      <c r="F306" s="26">
        <f>IF(correlations!F339&lt;&gt;0,'Modified Weights'!F$3,0)</f>
        <v>0</v>
      </c>
      <c r="G306" s="26">
        <f>IF(correlations!G339&lt;&gt;0,'Modified Weights'!G$3,0)</f>
        <v>0.53906585139435703</v>
      </c>
      <c r="H306" s="26">
        <f>IF(correlations!H339&lt;&gt;0,'Modified Weights'!H$3,0)</f>
        <v>0.46291004988627577</v>
      </c>
      <c r="I306" s="26">
        <f>IF(correlations!I339&lt;&gt;0,'Modified Weights'!I$3,0)</f>
        <v>0</v>
      </c>
      <c r="J306" s="26">
        <f>IF(correlations!J339&lt;&gt;0,'Modified Weights'!J$3,0)</f>
        <v>0.47571090136593314</v>
      </c>
      <c r="K306" s="26">
        <f>IF(correlations!K339&lt;&gt;0,'Modified Weights'!K$3,0)</f>
        <v>0.31571202585390812</v>
      </c>
      <c r="L306" s="26">
        <f>IF(correlations!L339&lt;&gt;0,'Modified Weights'!L$3,0)</f>
        <v>0</v>
      </c>
      <c r="M306" s="26">
        <f>IF(correlations!M339&lt;&gt;0,'Modified Weights'!M$3,0)</f>
        <v>0.40859237613621341</v>
      </c>
      <c r="N306" s="26">
        <f>IF(correlations!N339&lt;&gt;0,'Modified Weights'!N$3,0)</f>
        <v>0.32349910970108381</v>
      </c>
      <c r="O306" s="26">
        <f>IF(correlations!O339&lt;&gt;0,'Modified Weights'!O$3,0)</f>
        <v>0.66851595362183669</v>
      </c>
      <c r="P306" s="26">
        <f>IF(correlations!P339&lt;&gt;0,'Modified Weights'!P$3,0)</f>
        <v>0.41443820151070604</v>
      </c>
      <c r="Q306" s="26">
        <f>IF(correlations!Q339&lt;&gt;0,'Modified Weights'!Q$3,0)</f>
        <v>0</v>
      </c>
      <c r="R306" s="26">
        <f>IF(correlations!R339&lt;&gt;0,'Modified Weights'!R$3,0)</f>
        <v>0.49300760515325925</v>
      </c>
      <c r="S306" s="26">
        <f>IF(correlations!S339&lt;&gt;0,'Modified Weights'!S$3,0)</f>
        <v>0.47668328054517961</v>
      </c>
      <c r="T306" s="26">
        <f>IF(correlations!T339&lt;&gt;0,'Modified Weights'!T$3,0)</f>
        <v>0</v>
      </c>
      <c r="U306" s="26">
        <f>IF(correlations!U339&lt;&gt;0,'Modified Weights'!U$3,0)</f>
        <v>0.47236055541883315</v>
      </c>
      <c r="V306" s="26">
        <f>IF(correlations!V339&lt;&gt;0,'Modified Weights'!V$3,0)</f>
        <v>0</v>
      </c>
      <c r="W306" s="26">
        <f>IF(correlations!W339&lt;&gt;0,'Modified Weights'!W$3,0)</f>
        <v>0.50324684492481753</v>
      </c>
      <c r="X306" s="26">
        <f>IF(correlations!X339&lt;&gt;0,'Modified Weights'!X$3,0)</f>
        <v>0.66851595362183669</v>
      </c>
      <c r="Y306" s="26">
        <f>IF(correlations!Y339&lt;&gt;0,'Modified Weights'!Y$3,0)</f>
        <v>0.66716825348801723</v>
      </c>
      <c r="Z306" s="26">
        <f>IF(correlations!Z339&lt;&gt;0,'Modified Weights'!Z$3,0)</f>
        <v>0.43552033876932245</v>
      </c>
      <c r="AA306" s="26"/>
      <c r="AB306" s="60">
        <f t="shared" ca="1" si="153"/>
        <v>0.50137256352600656</v>
      </c>
      <c r="AC306" s="60">
        <f t="shared" ca="1" si="164"/>
        <v>0.45269988807052164</v>
      </c>
      <c r="AD306" s="60">
        <f t="shared" ca="1" si="165"/>
        <v>0.46973343186234745</v>
      </c>
      <c r="AE306" s="60">
        <f t="shared" ca="1" si="166"/>
        <v>0.48516785015365332</v>
      </c>
      <c r="AF306" s="60">
        <f t="shared" ca="1" si="167"/>
        <v>0.40942390971878317</v>
      </c>
      <c r="AG306" s="60">
        <f t="shared" ca="1" si="168"/>
        <v>0.45490096454076923</v>
      </c>
      <c r="AH306" s="60">
        <f t="shared" ca="1" si="169"/>
        <v>0.28284819723709542</v>
      </c>
      <c r="AI306" s="60">
        <f t="shared" ca="1" si="170"/>
        <v>0.25520046158053938</v>
      </c>
      <c r="AJ306" s="60">
        <f t="shared" ca="1" si="171"/>
        <v>0.41319245250557524</v>
      </c>
      <c r="AK306" s="60">
        <f t="shared" ca="1" si="172"/>
        <v>0.26069366412658035</v>
      </c>
      <c r="AL306" s="60">
        <f t="shared" ca="1" si="173"/>
        <v>0.26824226038324744</v>
      </c>
      <c r="AM306" s="60">
        <f t="shared" ca="1" si="174"/>
        <v>0.2953665968077715</v>
      </c>
      <c r="AN306" s="60">
        <f t="shared" ca="1" si="175"/>
        <v>0.26414223280466631</v>
      </c>
      <c r="AO306" s="60">
        <f t="shared" ca="1" si="176"/>
        <v>0.55811249685750342</v>
      </c>
      <c r="AP306" s="60">
        <f t="shared" ca="1" si="177"/>
        <v>0.31354426525182438</v>
      </c>
      <c r="AQ306" s="60">
        <f t="shared" ca="1" si="178"/>
        <v>0.42835246506923247</v>
      </c>
      <c r="AR306" s="60">
        <f t="shared" ca="1" si="155"/>
        <v>0.44923927230196464</v>
      </c>
      <c r="AS306" s="60">
        <f t="shared" ca="1" si="156"/>
        <v>0.42714720572805887</v>
      </c>
      <c r="AT306" s="60">
        <f t="shared" ca="1" si="157"/>
        <v>0.45369623247704066</v>
      </c>
      <c r="AU306" s="60">
        <f t="shared" ca="1" si="158"/>
        <v>0.37438692693014203</v>
      </c>
      <c r="AV306" s="60">
        <f t="shared" ca="1" si="159"/>
        <v>0.14630988843522927</v>
      </c>
      <c r="AW306" s="60">
        <f t="shared" ca="1" si="160"/>
        <v>0.34615986550010625</v>
      </c>
      <c r="AX306" s="60">
        <f t="shared" ca="1" si="161"/>
        <v>0.53367669294676578</v>
      </c>
      <c r="AY306" s="60">
        <f t="shared" ca="1" si="162"/>
        <v>0.52623632898170369</v>
      </c>
      <c r="AZ306" s="60">
        <f t="shared" ca="1" si="163"/>
        <v>0.36988198580229503</v>
      </c>
      <c r="BA306" s="60"/>
      <c r="BB306" s="60"/>
      <c r="BC306" s="60"/>
      <c r="BD306" s="60"/>
      <c r="BE306" s="60"/>
      <c r="BF306" s="60"/>
      <c r="BG306" s="60"/>
      <c r="BH306" s="60"/>
      <c r="BI306" s="60"/>
      <c r="BJ306" s="60"/>
      <c r="BK306" s="60"/>
      <c r="BL306" s="60"/>
      <c r="BM306" s="60"/>
      <c r="BN306" s="60"/>
      <c r="BO306" s="60"/>
      <c r="BP306" s="60"/>
      <c r="BQ306" s="60"/>
      <c r="BR306" s="60"/>
      <c r="BS306" s="60"/>
      <c r="BT306" s="60"/>
      <c r="BU306" s="60"/>
      <c r="BV306" s="60"/>
      <c r="BW306" s="60"/>
      <c r="BX306" s="60"/>
    </row>
    <row r="307" spans="1:76">
      <c r="A307" s="1" t="str">
        <f t="shared" si="184"/>
        <v>672: Harry Potter and the Chamber of Secrets (2002)</v>
      </c>
      <c r="B307" s="26">
        <f>IF(correlations!B340&lt;&gt;0,'Modified Weights'!B$4,0)</f>
        <v>0.51761980439715483</v>
      </c>
      <c r="C307" s="26">
        <f>IF(correlations!C340&lt;&gt;0,'Modified Weights'!C$4,0)</f>
        <v>0</v>
      </c>
      <c r="D307" s="26">
        <f>IF(correlations!D340&lt;&gt;0,'Modified Weights'!D$4,0)</f>
        <v>0.47097212266638172</v>
      </c>
      <c r="E307" s="26">
        <f>IF(correlations!E340&lt;&gt;0,'Modified Weights'!E$4,0)</f>
        <v>0.47497369617752921</v>
      </c>
      <c r="F307" s="26">
        <f>IF(correlations!F340&lt;&gt;0,'Modified Weights'!F$4,0)</f>
        <v>0</v>
      </c>
      <c r="G307" s="26">
        <f>IF(correlations!G340&lt;&gt;0,'Modified Weights'!G$4,0)</f>
        <v>0.48053660218278615</v>
      </c>
      <c r="H307" s="26">
        <f>IF(correlations!H340&lt;&gt;0,'Modified Weights'!H$4,0)</f>
        <v>0</v>
      </c>
      <c r="I307" s="26">
        <f>IF(correlations!I340&lt;&gt;0,'Modified Weights'!I$4,0)</f>
        <v>0.31257295249758305</v>
      </c>
      <c r="J307" s="26">
        <f>IF(correlations!J340&lt;&gt;0,'Modified Weights'!J$4,0)</f>
        <v>0.47549485227568483</v>
      </c>
      <c r="K307" s="26">
        <f>IF(correlations!K340&lt;&gt;0,'Modified Weights'!K$4,0)</f>
        <v>0.26365446983714974</v>
      </c>
      <c r="L307" s="26">
        <f>IF(correlations!L340&lt;&gt;0,'Modified Weights'!L$4,0)</f>
        <v>0.28275572409412869</v>
      </c>
      <c r="M307" s="26">
        <f>IF(correlations!M340&lt;&gt;0,'Modified Weights'!M$4,0)</f>
        <v>0.28040224837668803</v>
      </c>
      <c r="N307" s="26">
        <f>IF(correlations!N340&lt;&gt;0,'Modified Weights'!N$4,0)</f>
        <v>0</v>
      </c>
      <c r="O307" s="26">
        <f>IF(correlations!O340&lt;&gt;0,'Modified Weights'!O$4,0)</f>
        <v>0.56244873874488854</v>
      </c>
      <c r="P307" s="26">
        <f>IF(correlations!P340&lt;&gt;0,'Modified Weights'!P$4,0)</f>
        <v>0</v>
      </c>
      <c r="Q307" s="26">
        <f>IF(correlations!Q340&lt;&gt;0,'Modified Weights'!Q$4,0)</f>
        <v>0.48860698263640312</v>
      </c>
      <c r="R307" s="26">
        <f>IF(correlations!R340&lt;&gt;0,'Modified Weights'!R$4,0)</f>
        <v>0</v>
      </c>
      <c r="S307" s="26">
        <f>IF(correlations!S340&lt;&gt;0,'Modified Weights'!S$4,0)</f>
        <v>0.44902524381160436</v>
      </c>
      <c r="T307" s="26">
        <f>IF(correlations!T340&lt;&gt;0,'Modified Weights'!T$4,0)</f>
        <v>0.52599044278760332</v>
      </c>
      <c r="U307" s="26">
        <f>IF(correlations!U340&lt;&gt;0,'Modified Weights'!U$4,0)</f>
        <v>0.43899155441463594</v>
      </c>
      <c r="V307" s="26">
        <f>IF(correlations!V340&lt;&gt;0,'Modified Weights'!V$4,0)</f>
        <v>0</v>
      </c>
      <c r="W307" s="26">
        <f>IF(correlations!W340&lt;&gt;0,'Modified Weights'!W$4,0)</f>
        <v>0.40859237613621341</v>
      </c>
      <c r="X307" s="26">
        <f>IF(correlations!X340&lt;&gt;0,'Modified Weights'!X$4,0)</f>
        <v>0.54219187817609293</v>
      </c>
      <c r="Y307" s="26">
        <f>IF(correlations!Y340&lt;&gt;0,'Modified Weights'!Y$4,0)</f>
        <v>0.54219187817609293</v>
      </c>
      <c r="Z307" s="26">
        <f>IF(correlations!Z340&lt;&gt;0,'Modified Weights'!Z$4,0)</f>
        <v>0.39006674934025765</v>
      </c>
      <c r="AA307" s="26"/>
      <c r="AB307" s="60">
        <f t="shared" ca="1" si="153"/>
        <v>0.50137256352600656</v>
      </c>
      <c r="AC307" s="60">
        <f t="shared" ca="1" si="164"/>
        <v>0.45269988807052164</v>
      </c>
      <c r="AD307" s="60">
        <f t="shared" ca="1" si="165"/>
        <v>0.46973343186234745</v>
      </c>
      <c r="AE307" s="60">
        <f t="shared" ca="1" si="166"/>
        <v>0.48516785015365332</v>
      </c>
      <c r="AF307" s="60">
        <f t="shared" ca="1" si="167"/>
        <v>0.40942390971878317</v>
      </c>
      <c r="AG307" s="60">
        <f t="shared" ca="1" si="168"/>
        <v>0.45490096454076923</v>
      </c>
      <c r="AH307" s="60">
        <f t="shared" ca="1" si="169"/>
        <v>0.28284819723709542</v>
      </c>
      <c r="AI307" s="60">
        <f t="shared" ca="1" si="170"/>
        <v>0.25520046158053938</v>
      </c>
      <c r="AJ307" s="60">
        <f t="shared" ca="1" si="171"/>
        <v>0.41319245250557524</v>
      </c>
      <c r="AK307" s="60">
        <f t="shared" ca="1" si="172"/>
        <v>0.26069366412658035</v>
      </c>
      <c r="AL307" s="60">
        <f t="shared" ca="1" si="173"/>
        <v>0.26824226038324744</v>
      </c>
      <c r="AM307" s="60">
        <f t="shared" ca="1" si="174"/>
        <v>0.2953665968077715</v>
      </c>
      <c r="AN307" s="60">
        <f t="shared" ca="1" si="175"/>
        <v>0.26414223280466631</v>
      </c>
      <c r="AO307" s="60">
        <f t="shared" ca="1" si="176"/>
        <v>0.55811249685750342</v>
      </c>
      <c r="AP307" s="60">
        <f t="shared" ca="1" si="177"/>
        <v>0.31354426525182438</v>
      </c>
      <c r="AQ307" s="60">
        <f t="shared" ca="1" si="178"/>
        <v>0.42835246506923247</v>
      </c>
      <c r="AR307" s="60">
        <f t="shared" ca="1" si="155"/>
        <v>0.44923927230196464</v>
      </c>
      <c r="AS307" s="60">
        <f t="shared" ca="1" si="156"/>
        <v>0.42714720572805887</v>
      </c>
      <c r="AT307" s="60">
        <f t="shared" ca="1" si="157"/>
        <v>0.45369623247704066</v>
      </c>
      <c r="AU307" s="60">
        <f t="shared" ca="1" si="158"/>
        <v>0.37438692693014203</v>
      </c>
      <c r="AV307" s="60">
        <f t="shared" ca="1" si="159"/>
        <v>0.14630988843522927</v>
      </c>
      <c r="AW307" s="60">
        <f t="shared" ca="1" si="160"/>
        <v>0.34615986550010625</v>
      </c>
      <c r="AX307" s="60">
        <f t="shared" ca="1" si="161"/>
        <v>0.53367669294676578</v>
      </c>
      <c r="AY307" s="60">
        <f t="shared" ca="1" si="162"/>
        <v>0.52623632898170369</v>
      </c>
      <c r="AZ307" s="60">
        <f t="shared" ca="1" si="163"/>
        <v>0.36988198580229503</v>
      </c>
      <c r="BA307" s="60"/>
      <c r="BB307" s="60"/>
      <c r="BC307" s="60"/>
      <c r="BD307" s="60"/>
      <c r="BE307" s="60"/>
      <c r="BF307" s="60"/>
      <c r="BG307" s="60"/>
      <c r="BH307" s="60"/>
      <c r="BI307" s="60"/>
      <c r="BJ307" s="60"/>
      <c r="BK307" s="60"/>
      <c r="BL307" s="60"/>
      <c r="BM307" s="60"/>
      <c r="BN307" s="60"/>
      <c r="BO307" s="60"/>
      <c r="BP307" s="60"/>
      <c r="BQ307" s="60"/>
      <c r="BR307" s="60"/>
      <c r="BS307" s="60"/>
      <c r="BT307" s="60"/>
      <c r="BU307" s="60"/>
      <c r="BV307" s="60"/>
      <c r="BW307" s="60"/>
      <c r="BX307" s="60"/>
    </row>
    <row r="308" spans="1:76">
      <c r="A308" s="21" t="s">
        <v>59</v>
      </c>
      <c r="B308" s="26">
        <f>IF(correlations!B341&lt;&gt;0,'Modified Weights'!B$5,0)</f>
        <v>0.49300760515325925</v>
      </c>
      <c r="C308" s="26">
        <f>IF(correlations!C341&lt;&gt;0,'Modified Weights'!C$5,0)</f>
        <v>0.42223642660835542</v>
      </c>
      <c r="D308" s="26">
        <f>IF(correlations!D341&lt;&gt;0,'Modified Weights'!D$5,0)</f>
        <v>0.46833329437099369</v>
      </c>
      <c r="E308" s="26">
        <f>IF(correlations!E341&lt;&gt;0,'Modified Weights'!E$5,0)</f>
        <v>0</v>
      </c>
      <c r="F308" s="26">
        <f>IF(correlations!F341&lt;&gt;0,'Modified Weights'!F$5,0)</f>
        <v>0.43899155441463594</v>
      </c>
      <c r="G308" s="26">
        <f>IF(correlations!G341&lt;&gt;0,'Modified Weights'!G$5,0)</f>
        <v>0.46833329437099369</v>
      </c>
      <c r="H308" s="26">
        <f>IF(correlations!H341&lt;&gt;0,'Modified Weights'!H$5,0)</f>
        <v>0.24769327229404767</v>
      </c>
      <c r="I308" s="26">
        <f>IF(correlations!I341&lt;&gt;0,'Modified Weights'!I$5,0)</f>
        <v>0</v>
      </c>
      <c r="J308" s="26">
        <f>IF(correlations!J341&lt;&gt;0,'Modified Weights'!J$5,0)</f>
        <v>0.38713264586848378</v>
      </c>
      <c r="K308" s="26">
        <f>IF(correlations!K341&lt;&gt;0,'Modified Weights'!K$5,0)</f>
        <v>0.25886569181649749</v>
      </c>
      <c r="L308" s="26">
        <f>IF(correlations!L341&lt;&gt;0,'Modified Weights'!L$5,0)</f>
        <v>0.27833468677407003</v>
      </c>
      <c r="M308" s="26">
        <f>IF(correlations!M341&lt;&gt;0,'Modified Weights'!M$5,0)</f>
        <v>0.26442478716072465</v>
      </c>
      <c r="N308" s="26">
        <f>IF(correlations!N341&lt;&gt;0,'Modified Weights'!N$5,0)</f>
        <v>0.290591240789001</v>
      </c>
      <c r="O308" s="26">
        <f>IF(correlations!O341&lt;&gt;0,'Modified Weights'!O$5,0)</f>
        <v>0</v>
      </c>
      <c r="P308" s="26">
        <f>IF(correlations!P341&lt;&gt;0,'Modified Weights'!P$5,0)</f>
        <v>0.29682614716644024</v>
      </c>
      <c r="Q308" s="26">
        <f>IF(correlations!Q341&lt;&gt;0,'Modified Weights'!Q$5,0)</f>
        <v>0.47571090136593314</v>
      </c>
      <c r="R308" s="26">
        <f>IF(correlations!R341&lt;&gt;0,'Modified Weights'!R$5,0)</f>
        <v>0</v>
      </c>
      <c r="S308" s="26">
        <f>IF(correlations!S341&lt;&gt;0,'Modified Weights'!S$5,0)</f>
        <v>0.42223642660835542</v>
      </c>
      <c r="T308" s="26">
        <f>IF(correlations!T341&lt;&gt;0,'Modified Weights'!T$5,0)</f>
        <v>0</v>
      </c>
      <c r="U308" s="26">
        <f>IF(correlations!U341&lt;&gt;0,'Modified Weights'!U$5,0)</f>
        <v>0.40380887559327872</v>
      </c>
      <c r="V308" s="26">
        <f>IF(correlations!V341&lt;&gt;0,'Modified Weights'!V$5,0)</f>
        <v>0.14924669844661778</v>
      </c>
      <c r="W308" s="26">
        <f>IF(correlations!W341&lt;&gt;0,'Modified Weights'!W$5,0)</f>
        <v>0.31571202585390812</v>
      </c>
      <c r="X308" s="26">
        <f>IF(correlations!X341&lt;&gt;0,'Modified Weights'!X$5,0)</f>
        <v>0.47497369617752921</v>
      </c>
      <c r="Y308" s="26">
        <f>IF(correlations!Y341&lt;&gt;0,'Modified Weights'!Y$5,0)</f>
        <v>0</v>
      </c>
      <c r="Z308" s="26">
        <f>IF(correlations!Z341&lt;&gt;0,'Modified Weights'!Z$5,0)</f>
        <v>0</v>
      </c>
      <c r="AA308" s="26"/>
      <c r="AB308" s="60">
        <f t="shared" ca="1" si="153"/>
        <v>0.50137256352600656</v>
      </c>
      <c r="AC308" s="60">
        <f t="shared" ca="1" si="164"/>
        <v>0.45269988807052164</v>
      </c>
      <c r="AD308" s="60">
        <f t="shared" ca="1" si="165"/>
        <v>0.46945340436407673</v>
      </c>
      <c r="AE308" s="60">
        <f t="shared" ca="1" si="166"/>
        <v>0.41741778139128588</v>
      </c>
      <c r="AF308" s="60">
        <f t="shared" ca="1" si="167"/>
        <v>0.43198315040028373</v>
      </c>
      <c r="AG308" s="60">
        <f t="shared" ca="1" si="168"/>
        <v>0.495978582649379</v>
      </c>
      <c r="AH308" s="60">
        <f t="shared" ca="1" si="169"/>
        <v>0.30633345864043965</v>
      </c>
      <c r="AI308" s="60">
        <f t="shared" ca="1" si="170"/>
        <v>0.28497520887259964</v>
      </c>
      <c r="AJ308" s="60">
        <f t="shared" ca="1" si="171"/>
        <v>0.39756284029048572</v>
      </c>
      <c r="AK308" s="60">
        <f t="shared" ca="1" si="172"/>
        <v>0.26032806966456379</v>
      </c>
      <c r="AL308" s="60">
        <f t="shared" ca="1" si="173"/>
        <v>0.26824226038324744</v>
      </c>
      <c r="AM308" s="60">
        <f t="shared" ca="1" si="174"/>
        <v>0.30148701888787344</v>
      </c>
      <c r="AN308" s="60">
        <f t="shared" ca="1" si="175"/>
        <v>0.2607934779622848</v>
      </c>
      <c r="AO308" s="60">
        <f t="shared" ca="1" si="176"/>
        <v>0.55811249685750342</v>
      </c>
      <c r="AP308" s="60">
        <f t="shared" ca="1" si="177"/>
        <v>0.31948093994334653</v>
      </c>
      <c r="AQ308" s="60">
        <f t="shared" ca="1" si="178"/>
        <v>0.44385203971551124</v>
      </c>
      <c r="AR308" s="60">
        <f t="shared" ca="1" si="155"/>
        <v>0.48198986390982046</v>
      </c>
      <c r="AS308" s="60">
        <f t="shared" ca="1" si="156"/>
        <v>0.41985452636687698</v>
      </c>
      <c r="AT308" s="60">
        <f t="shared" ca="1" si="157"/>
        <v>0.49470760231901262</v>
      </c>
      <c r="AU308" s="60">
        <f t="shared" ca="1" si="158"/>
        <v>0.38027131666276942</v>
      </c>
      <c r="AV308" s="60">
        <f t="shared" ca="1" si="159"/>
        <v>0.1775890654855003</v>
      </c>
      <c r="AW308" s="60">
        <f t="shared" ca="1" si="160"/>
        <v>0.34615986550010625</v>
      </c>
      <c r="AX308" s="60">
        <f t="shared" ca="1" si="161"/>
        <v>0.51799611093049447</v>
      </c>
      <c r="AY308" s="60">
        <f t="shared" ca="1" si="162"/>
        <v>0.54419492016932713</v>
      </c>
      <c r="AZ308" s="60">
        <f t="shared" ca="1" si="163"/>
        <v>0.36988198580229503</v>
      </c>
      <c r="BA308" s="60"/>
      <c r="BB308" s="60"/>
      <c r="BC308" s="60"/>
      <c r="BD308" s="60"/>
      <c r="BE308" s="60"/>
      <c r="BF308" s="60"/>
      <c r="BG308" s="60"/>
      <c r="BH308" s="60"/>
      <c r="BI308" s="60"/>
      <c r="BJ308" s="60"/>
      <c r="BK308" s="60"/>
      <c r="BL308" s="60"/>
      <c r="BM308" s="60"/>
      <c r="BN308" s="60"/>
      <c r="BO308" s="60"/>
      <c r="BP308" s="60"/>
      <c r="BQ308" s="60"/>
      <c r="BR308" s="60"/>
      <c r="BS308" s="60"/>
      <c r="BT308" s="60"/>
      <c r="BU308" s="60"/>
      <c r="BV308" s="60"/>
      <c r="BW308" s="60"/>
      <c r="BX308" s="60"/>
    </row>
    <row r="309" spans="1:76">
      <c r="A309" s="1" t="str">
        <f t="shared" ref="A309:A312" si="185">A308</f>
        <v>680: Pulp Fiction (1994)</v>
      </c>
      <c r="B309" s="26">
        <f>IF(correlations!B342&lt;&gt;0,'Modified Weights'!B$6,0)</f>
        <v>0.48053660218278615</v>
      </c>
      <c r="C309" s="26">
        <f>IF(correlations!C342&lt;&gt;0,'Modified Weights'!C$6,0)</f>
        <v>0.41443820151070604</v>
      </c>
      <c r="D309" s="26">
        <f>IF(correlations!D342&lt;&gt;0,'Modified Weights'!D$6,0)</f>
        <v>0.37322578372742299</v>
      </c>
      <c r="E309" s="26">
        <f>IF(correlations!E342&lt;&gt;0,'Modified Weights'!E$6,0)</f>
        <v>0</v>
      </c>
      <c r="F309" s="26">
        <f>IF(correlations!F342&lt;&gt;0,'Modified Weights'!F$6,0)</f>
        <v>0.40027450425381639</v>
      </c>
      <c r="G309" s="26">
        <f>IF(correlations!G342&lt;&gt;0,'Modified Weights'!G$6,0)</f>
        <v>0</v>
      </c>
      <c r="H309" s="26">
        <f>IF(correlations!H342&lt;&gt;0,'Modified Weights'!H$6,0)</f>
        <v>0.2271298649307886</v>
      </c>
      <c r="I309" s="26">
        <f>IF(correlations!I342&lt;&gt;0,'Modified Weights'!I$6,0)</f>
        <v>0.22921932957789437</v>
      </c>
      <c r="J309" s="26">
        <f>IF(correlations!J342&lt;&gt;0,'Modified Weights'!J$6,0)</f>
        <v>0.36756756756756787</v>
      </c>
      <c r="K309" s="26">
        <f>IF(correlations!K342&lt;&gt;0,'Modified Weights'!K$6,0)</f>
        <v>0.25252866387786765</v>
      </c>
      <c r="L309" s="26">
        <f>IF(correlations!L342&lt;&gt;0,'Modified Weights'!L$6,0)</f>
        <v>0.2685953793136418</v>
      </c>
      <c r="M309" s="26">
        <f>IF(correlations!M342&lt;&gt;0,'Modified Weights'!M$6,0)</f>
        <v>0.25252866387786765</v>
      </c>
      <c r="N309" s="26">
        <f>IF(correlations!N342&lt;&gt;0,'Modified Weights'!N$6,0)</f>
        <v>0.26126836282372301</v>
      </c>
      <c r="O309" s="26">
        <f>IF(correlations!O342&lt;&gt;0,'Modified Weights'!O$6,0)</f>
        <v>0.52599044278760332</v>
      </c>
      <c r="P309" s="26">
        <f>IF(correlations!P342&lt;&gt;0,'Modified Weights'!P$6,0)</f>
        <v>0</v>
      </c>
      <c r="Q309" s="26">
        <f>IF(correlations!Q342&lt;&gt;0,'Modified Weights'!Q$6,0)</f>
        <v>0.42322462884387124</v>
      </c>
      <c r="R309" s="26">
        <f>IF(correlations!R342&lt;&gt;0,'Modified Weights'!R$6,0)</f>
        <v>0</v>
      </c>
      <c r="S309" s="26">
        <f>IF(correlations!S342&lt;&gt;0,'Modified Weights'!S$6,0)</f>
        <v>0</v>
      </c>
      <c r="T309" s="26">
        <f>IF(correlations!T342&lt;&gt;0,'Modified Weights'!T$6,0)</f>
        <v>0.40704352695380308</v>
      </c>
      <c r="U309" s="26">
        <f>IF(correlations!U342&lt;&gt;0,'Modified Weights'!U$6,0)</f>
        <v>0.30580326092025339</v>
      </c>
      <c r="V309" s="26">
        <f>IF(correlations!V342&lt;&gt;0,'Modified Weights'!V$6,0)</f>
        <v>0.14601110225769576</v>
      </c>
      <c r="W309" s="26">
        <f>IF(correlations!W342&lt;&gt;0,'Modified Weights'!W$6,0)</f>
        <v>0.26252037536330569</v>
      </c>
      <c r="X309" s="26">
        <f>IF(correlations!X342&lt;&gt;0,'Modified Weights'!X$6,0)</f>
        <v>0.45527378286540937</v>
      </c>
      <c r="Y309" s="26">
        <f>IF(correlations!Y342&lt;&gt;0,'Modified Weights'!Y$6,0)</f>
        <v>0</v>
      </c>
      <c r="Z309" s="26">
        <f>IF(correlations!Z342&lt;&gt;0,'Modified Weights'!Z$6,0)</f>
        <v>0.37426379831369133</v>
      </c>
      <c r="AA309" s="26"/>
      <c r="AB309" s="60">
        <f t="shared" ca="1" si="153"/>
        <v>0.50137256352600656</v>
      </c>
      <c r="AC309" s="60">
        <f t="shared" ca="1" si="164"/>
        <v>0.45269988807052164</v>
      </c>
      <c r="AD309" s="60">
        <f t="shared" ca="1" si="165"/>
        <v>0.46945340436407673</v>
      </c>
      <c r="AE309" s="60">
        <f t="shared" ca="1" si="166"/>
        <v>0.41741778139128588</v>
      </c>
      <c r="AF309" s="60">
        <f t="shared" ca="1" si="167"/>
        <v>0.43198315040028373</v>
      </c>
      <c r="AG309" s="60">
        <f t="shared" ca="1" si="168"/>
        <v>0.495978582649379</v>
      </c>
      <c r="AH309" s="60">
        <f t="shared" ca="1" si="169"/>
        <v>0.30633345864043965</v>
      </c>
      <c r="AI309" s="60">
        <f t="shared" ca="1" si="170"/>
        <v>0.28497520887259964</v>
      </c>
      <c r="AJ309" s="60">
        <f t="shared" ca="1" si="171"/>
        <v>0.39756284029048572</v>
      </c>
      <c r="AK309" s="60">
        <f t="shared" ca="1" si="172"/>
        <v>0.26032806966456379</v>
      </c>
      <c r="AL309" s="60">
        <f t="shared" ca="1" si="173"/>
        <v>0.26824226038324744</v>
      </c>
      <c r="AM309" s="60">
        <f t="shared" ca="1" si="174"/>
        <v>0.30148701888787344</v>
      </c>
      <c r="AN309" s="60">
        <f t="shared" ca="1" si="175"/>
        <v>0.2607934779622848</v>
      </c>
      <c r="AO309" s="60">
        <f t="shared" ca="1" si="176"/>
        <v>0.55811249685750342</v>
      </c>
      <c r="AP309" s="60">
        <f t="shared" ca="1" si="177"/>
        <v>0.31948093994334653</v>
      </c>
      <c r="AQ309" s="60">
        <f t="shared" ca="1" si="178"/>
        <v>0.44385203971551124</v>
      </c>
      <c r="AR309" s="60">
        <f t="shared" ca="1" si="155"/>
        <v>0.48198986390982046</v>
      </c>
      <c r="AS309" s="60">
        <f t="shared" ca="1" si="156"/>
        <v>0.41985452636687698</v>
      </c>
      <c r="AT309" s="60">
        <f t="shared" ca="1" si="157"/>
        <v>0.49470760231901262</v>
      </c>
      <c r="AU309" s="60">
        <f t="shared" ca="1" si="158"/>
        <v>0.38027131666276942</v>
      </c>
      <c r="AV309" s="60">
        <f t="shared" ca="1" si="159"/>
        <v>0.1775890654855003</v>
      </c>
      <c r="AW309" s="60">
        <f t="shared" ca="1" si="160"/>
        <v>0.34615986550010625</v>
      </c>
      <c r="AX309" s="60">
        <f t="shared" ca="1" si="161"/>
        <v>0.51799611093049447</v>
      </c>
      <c r="AY309" s="60">
        <f t="shared" ca="1" si="162"/>
        <v>0.54419492016932713</v>
      </c>
      <c r="AZ309" s="60">
        <f t="shared" ca="1" si="163"/>
        <v>0.36988198580229503</v>
      </c>
      <c r="BA309" s="60"/>
      <c r="BB309" s="60"/>
      <c r="BC309" s="60"/>
      <c r="BD309" s="60"/>
      <c r="BE309" s="60"/>
      <c r="BF309" s="60"/>
      <c r="BG309" s="60"/>
      <c r="BH309" s="60"/>
      <c r="BI309" s="60"/>
      <c r="BJ309" s="60"/>
      <c r="BK309" s="60"/>
      <c r="BL309" s="60"/>
      <c r="BM309" s="60"/>
      <c r="BN309" s="60"/>
      <c r="BO309" s="60"/>
      <c r="BP309" s="60"/>
      <c r="BQ309" s="60"/>
      <c r="BR309" s="60"/>
      <c r="BS309" s="60"/>
      <c r="BT309" s="60"/>
      <c r="BU309" s="60"/>
      <c r="BV309" s="60"/>
      <c r="BW309" s="60"/>
      <c r="BX309" s="60"/>
    </row>
    <row r="310" spans="1:76">
      <c r="A310" s="1" t="str">
        <f t="shared" si="185"/>
        <v>680: Pulp Fiction (1994)</v>
      </c>
      <c r="B310" s="26">
        <f>IF(correlations!B343&lt;&gt;0,'Modified Weights'!B$7,0)</f>
        <v>0.46460996868120108</v>
      </c>
      <c r="C310" s="26">
        <f>IF(correlations!C343&lt;&gt;0,'Modified Weights'!C$7,0)</f>
        <v>0.41167618541813644</v>
      </c>
      <c r="D310" s="26">
        <f>IF(correlations!D343&lt;&gt;0,'Modified Weights'!D$7,0)</f>
        <v>0.36756756756756787</v>
      </c>
      <c r="E310" s="26">
        <f>IF(correlations!E343&lt;&gt;0,'Modified Weights'!E$7,0)</f>
        <v>0.25965984359917371</v>
      </c>
      <c r="F310" s="26">
        <f>IF(correlations!F343&lt;&gt;0,'Modified Weights'!F$7,0)</f>
        <v>0.37985626502293046</v>
      </c>
      <c r="G310" s="26">
        <f>IF(correlations!G343&lt;&gt;0,'Modified Weights'!G$7,0)</f>
        <v>0</v>
      </c>
      <c r="H310" s="26">
        <f>IF(correlations!H343&lt;&gt;0,'Modified Weights'!H$7,0)</f>
        <v>0.19365960183726966</v>
      </c>
      <c r="I310" s="26">
        <f>IF(correlations!I343&lt;&gt;0,'Modified Weights'!I$7,0)</f>
        <v>0.21476007349626267</v>
      </c>
      <c r="J310" s="26">
        <f>IF(correlations!J343&lt;&gt;0,'Modified Weights'!J$7,0)</f>
        <v>0.36005629545020651</v>
      </c>
      <c r="K310" s="26">
        <f>IF(correlations!K343&lt;&gt;0,'Modified Weights'!K$7,0)</f>
        <v>0.21087949693739588</v>
      </c>
      <c r="L310" s="26">
        <f>IF(correlations!L343&lt;&gt;0,'Modified Weights'!L$7,0)</f>
        <v>0.24328325135114928</v>
      </c>
      <c r="M310" s="26">
        <f>IF(correlations!M343&lt;&gt;0,'Modified Weights'!M$7,0)</f>
        <v>0</v>
      </c>
      <c r="N310" s="26">
        <f>IF(correlations!N343&lt;&gt;0,'Modified Weights'!N$7,0)</f>
        <v>0.18121021790485745</v>
      </c>
      <c r="O310" s="26">
        <f>IF(correlations!O343&lt;&gt;0,'Modified Weights'!O$7,0)</f>
        <v>0.47549485227568483</v>
      </c>
      <c r="P310" s="26">
        <f>IF(correlations!P343&lt;&gt;0,'Modified Weights'!P$7,0)</f>
        <v>0.26252037536330569</v>
      </c>
      <c r="Q310" s="26">
        <f>IF(correlations!Q343&lt;&gt;0,'Modified Weights'!Q$7,0)</f>
        <v>0.37322578372742299</v>
      </c>
      <c r="R310" s="26">
        <f>IF(correlations!R343&lt;&gt;0,'Modified Weights'!R$7,0)</f>
        <v>0</v>
      </c>
      <c r="S310" s="26">
        <f>IF(correlations!S343&lt;&gt;0,'Modified Weights'!S$7,0)</f>
        <v>0.36064387194709613</v>
      </c>
      <c r="T310" s="26">
        <f>IF(correlations!T343&lt;&gt;0,'Modified Weights'!T$7,0)</f>
        <v>0</v>
      </c>
      <c r="U310" s="26">
        <f>IF(correlations!U343&lt;&gt;0,'Modified Weights'!U$7,0)</f>
        <v>0.28039233696684568</v>
      </c>
      <c r="V310" s="26">
        <f>IF(correlations!V343&lt;&gt;0,'Modified Weights'!V$7,0)</f>
        <v>0.14367186460137429</v>
      </c>
      <c r="W310" s="26">
        <f>IF(correlations!W343&lt;&gt;0,'Modified Weights'!W$7,0)</f>
        <v>0.24072770522228643</v>
      </c>
      <c r="X310" s="26">
        <f>IF(correlations!X343&lt;&gt;0,'Modified Weights'!X$7,0)</f>
        <v>0.44902524381160436</v>
      </c>
      <c r="Y310" s="26">
        <f>IF(correlations!Y343&lt;&gt;0,'Modified Weights'!Y$7,0)</f>
        <v>0.42322462884387124</v>
      </c>
      <c r="Z310" s="26">
        <f>IF(correlations!Z343&lt;&gt;0,'Modified Weights'!Z$7,0)</f>
        <v>0.27967705678590876</v>
      </c>
      <c r="AA310" s="26"/>
      <c r="AB310" s="60">
        <f t="shared" ca="1" si="153"/>
        <v>0.50137256352600656</v>
      </c>
      <c r="AC310" s="60">
        <f t="shared" ca="1" si="164"/>
        <v>0.45269988807052164</v>
      </c>
      <c r="AD310" s="60">
        <f t="shared" ca="1" si="165"/>
        <v>0.46945340436407673</v>
      </c>
      <c r="AE310" s="60">
        <f t="shared" ca="1" si="166"/>
        <v>0.41741778139128588</v>
      </c>
      <c r="AF310" s="60">
        <f t="shared" ca="1" si="167"/>
        <v>0.43198315040028373</v>
      </c>
      <c r="AG310" s="60">
        <f t="shared" ca="1" si="168"/>
        <v>0.495978582649379</v>
      </c>
      <c r="AH310" s="60">
        <f t="shared" ca="1" si="169"/>
        <v>0.30633345864043965</v>
      </c>
      <c r="AI310" s="60">
        <f t="shared" ca="1" si="170"/>
        <v>0.28497520887259964</v>
      </c>
      <c r="AJ310" s="60">
        <f t="shared" ca="1" si="171"/>
        <v>0.39756284029048572</v>
      </c>
      <c r="AK310" s="60">
        <f t="shared" ca="1" si="172"/>
        <v>0.26032806966456379</v>
      </c>
      <c r="AL310" s="60">
        <f t="shared" ca="1" si="173"/>
        <v>0.26824226038324744</v>
      </c>
      <c r="AM310" s="60">
        <f t="shared" ca="1" si="174"/>
        <v>0.30148701888787344</v>
      </c>
      <c r="AN310" s="60">
        <f t="shared" ca="1" si="175"/>
        <v>0.2607934779622848</v>
      </c>
      <c r="AO310" s="60">
        <f t="shared" ca="1" si="176"/>
        <v>0.55811249685750342</v>
      </c>
      <c r="AP310" s="60">
        <f t="shared" ca="1" si="177"/>
        <v>0.31948093994334653</v>
      </c>
      <c r="AQ310" s="60">
        <f t="shared" ca="1" si="178"/>
        <v>0.44385203971551124</v>
      </c>
      <c r="AR310" s="60">
        <f t="shared" ca="1" si="155"/>
        <v>0.48198986390982046</v>
      </c>
      <c r="AS310" s="60">
        <f t="shared" ca="1" si="156"/>
        <v>0.41985452636687698</v>
      </c>
      <c r="AT310" s="60">
        <f t="shared" ca="1" si="157"/>
        <v>0.49470760231901262</v>
      </c>
      <c r="AU310" s="60">
        <f t="shared" ca="1" si="158"/>
        <v>0.38027131666276942</v>
      </c>
      <c r="AV310" s="60">
        <f t="shared" ca="1" si="159"/>
        <v>0.1775890654855003</v>
      </c>
      <c r="AW310" s="60">
        <f t="shared" ca="1" si="160"/>
        <v>0.34615986550010625</v>
      </c>
      <c r="AX310" s="60">
        <f t="shared" ca="1" si="161"/>
        <v>0.51799611093049447</v>
      </c>
      <c r="AY310" s="60">
        <f t="shared" ca="1" si="162"/>
        <v>0.54419492016932713</v>
      </c>
      <c r="AZ310" s="60">
        <f t="shared" ca="1" si="163"/>
        <v>0.36988198580229503</v>
      </c>
      <c r="BA310" s="60"/>
      <c r="BB310" s="60"/>
      <c r="BC310" s="60"/>
      <c r="BD310" s="60"/>
      <c r="BE310" s="60"/>
      <c r="BF310" s="60"/>
      <c r="BG310" s="60"/>
      <c r="BH310" s="60"/>
      <c r="BI310" s="60"/>
      <c r="BJ310" s="60"/>
      <c r="BK310" s="60"/>
      <c r="BL310" s="60"/>
      <c r="BM310" s="60"/>
      <c r="BN310" s="60"/>
      <c r="BO310" s="60"/>
      <c r="BP310" s="60"/>
      <c r="BQ310" s="60"/>
      <c r="BR310" s="60"/>
      <c r="BS310" s="60"/>
      <c r="BT310" s="60"/>
      <c r="BU310" s="60"/>
      <c r="BV310" s="60"/>
      <c r="BW310" s="60"/>
      <c r="BX310" s="60"/>
    </row>
    <row r="311" spans="1:76">
      <c r="A311" s="1" t="str">
        <f t="shared" si="185"/>
        <v>680: Pulp Fiction (1994)</v>
      </c>
      <c r="B311" s="26">
        <f>IF(correlations!B344&lt;&gt;0,'Modified Weights'!B$3,0)</f>
        <v>0.55108883721563151</v>
      </c>
      <c r="C311" s="26">
        <f>IF(correlations!C344&lt;&gt;0,'Modified Weights'!C$3,0)</f>
        <v>0.56244873874488854</v>
      </c>
      <c r="D311" s="26">
        <f>IF(correlations!D344&lt;&gt;0,'Modified Weights'!D$3,0)</f>
        <v>0.66716825348801723</v>
      </c>
      <c r="E311" s="26">
        <f>IF(correlations!E344&lt;&gt;0,'Modified Weights'!E$3,0)</f>
        <v>0.51761980439715483</v>
      </c>
      <c r="F311" s="26">
        <f>IF(correlations!F344&lt;&gt;0,'Modified Weights'!F$3,0)</f>
        <v>0.47668328054517961</v>
      </c>
      <c r="G311" s="26">
        <f>IF(correlations!G344&lt;&gt;0,'Modified Weights'!G$3,0)</f>
        <v>0.53906585139435703</v>
      </c>
      <c r="H311" s="26">
        <f>IF(correlations!H344&lt;&gt;0,'Modified Weights'!H$3,0)</f>
        <v>0.46291004988627577</v>
      </c>
      <c r="I311" s="26">
        <f>IF(correlations!I344&lt;&gt;0,'Modified Weights'!I$3,0)</f>
        <v>0.38334847991865839</v>
      </c>
      <c r="J311" s="26">
        <f>IF(correlations!J344&lt;&gt;0,'Modified Weights'!J$3,0)</f>
        <v>0</v>
      </c>
      <c r="K311" s="26">
        <f>IF(correlations!K344&lt;&gt;0,'Modified Weights'!K$3,0)</f>
        <v>0.31571202585390812</v>
      </c>
      <c r="L311" s="26">
        <f>IF(correlations!L344&lt;&gt;0,'Modified Weights'!L$3,0)</f>
        <v>0</v>
      </c>
      <c r="M311" s="26">
        <f>IF(correlations!M344&lt;&gt;0,'Modified Weights'!M$3,0)</f>
        <v>0.40859237613621341</v>
      </c>
      <c r="N311" s="26">
        <f>IF(correlations!N344&lt;&gt;0,'Modified Weights'!N$3,0)</f>
        <v>0</v>
      </c>
      <c r="O311" s="26">
        <f>IF(correlations!O344&lt;&gt;0,'Modified Weights'!O$3,0)</f>
        <v>0.66851595362183669</v>
      </c>
      <c r="P311" s="26">
        <f>IF(correlations!P344&lt;&gt;0,'Modified Weights'!P$3,0)</f>
        <v>0.41443820151070604</v>
      </c>
      <c r="Q311" s="26">
        <f>IF(correlations!Q344&lt;&gt;0,'Modified Weights'!Q$3,0)</f>
        <v>0.50324684492481753</v>
      </c>
      <c r="R311" s="26">
        <f>IF(correlations!R344&lt;&gt;0,'Modified Weights'!R$3,0)</f>
        <v>0.49300760515325925</v>
      </c>
      <c r="S311" s="26">
        <f>IF(correlations!S344&lt;&gt;0,'Modified Weights'!S$3,0)</f>
        <v>0.47668328054517961</v>
      </c>
      <c r="T311" s="26">
        <f>IF(correlations!T344&lt;&gt;0,'Modified Weights'!T$3,0)</f>
        <v>0.55108883721563151</v>
      </c>
      <c r="U311" s="26">
        <f>IF(correlations!U344&lt;&gt;0,'Modified Weights'!U$3,0)</f>
        <v>0.47236055541883315</v>
      </c>
      <c r="V311" s="26">
        <f>IF(correlations!V344&lt;&gt;0,'Modified Weights'!V$3,0)</f>
        <v>0.27092801416163931</v>
      </c>
      <c r="W311" s="26">
        <f>IF(correlations!W344&lt;&gt;0,'Modified Weights'!W$3,0)</f>
        <v>0.50324684492481753</v>
      </c>
      <c r="X311" s="26">
        <f>IF(correlations!X344&lt;&gt;0,'Modified Weights'!X$3,0)</f>
        <v>0.66851595362183669</v>
      </c>
      <c r="Y311" s="26">
        <f>IF(correlations!Y344&lt;&gt;0,'Modified Weights'!Y$3,0)</f>
        <v>0.66716825348801723</v>
      </c>
      <c r="Z311" s="26">
        <f>IF(correlations!Z344&lt;&gt;0,'Modified Weights'!Z$3,0)</f>
        <v>0.43552033876932245</v>
      </c>
      <c r="AA311" s="26"/>
      <c r="AB311" s="60">
        <f t="shared" ca="1" si="153"/>
        <v>0.50137256352600656</v>
      </c>
      <c r="AC311" s="60">
        <f t="shared" ca="1" si="164"/>
        <v>0.45269988807052164</v>
      </c>
      <c r="AD311" s="60">
        <f t="shared" ca="1" si="165"/>
        <v>0.46945340436407673</v>
      </c>
      <c r="AE311" s="60">
        <f t="shared" ca="1" si="166"/>
        <v>0.41741778139128588</v>
      </c>
      <c r="AF311" s="60">
        <f t="shared" ca="1" si="167"/>
        <v>0.43198315040028373</v>
      </c>
      <c r="AG311" s="60">
        <f t="shared" ca="1" si="168"/>
        <v>0.495978582649379</v>
      </c>
      <c r="AH311" s="60">
        <f t="shared" ca="1" si="169"/>
        <v>0.30633345864043965</v>
      </c>
      <c r="AI311" s="60">
        <f t="shared" ca="1" si="170"/>
        <v>0.28497520887259964</v>
      </c>
      <c r="AJ311" s="60">
        <f t="shared" ca="1" si="171"/>
        <v>0.39756284029048572</v>
      </c>
      <c r="AK311" s="60">
        <f t="shared" ca="1" si="172"/>
        <v>0.26032806966456379</v>
      </c>
      <c r="AL311" s="60">
        <f t="shared" ca="1" si="173"/>
        <v>0.26824226038324744</v>
      </c>
      <c r="AM311" s="60">
        <f t="shared" ca="1" si="174"/>
        <v>0.30148701888787344</v>
      </c>
      <c r="AN311" s="60">
        <f t="shared" ca="1" si="175"/>
        <v>0.2607934779622848</v>
      </c>
      <c r="AO311" s="60">
        <f t="shared" ca="1" si="176"/>
        <v>0.55811249685750342</v>
      </c>
      <c r="AP311" s="60">
        <f t="shared" ca="1" si="177"/>
        <v>0.31948093994334653</v>
      </c>
      <c r="AQ311" s="60">
        <f t="shared" ca="1" si="178"/>
        <v>0.44385203971551124</v>
      </c>
      <c r="AR311" s="60">
        <f t="shared" ca="1" si="155"/>
        <v>0.48198986390982046</v>
      </c>
      <c r="AS311" s="60">
        <f t="shared" ca="1" si="156"/>
        <v>0.41985452636687698</v>
      </c>
      <c r="AT311" s="60">
        <f t="shared" ca="1" si="157"/>
        <v>0.49470760231901262</v>
      </c>
      <c r="AU311" s="60">
        <f t="shared" ca="1" si="158"/>
        <v>0.38027131666276942</v>
      </c>
      <c r="AV311" s="60">
        <f t="shared" ca="1" si="159"/>
        <v>0.1775890654855003</v>
      </c>
      <c r="AW311" s="60">
        <f t="shared" ca="1" si="160"/>
        <v>0.34615986550010625</v>
      </c>
      <c r="AX311" s="60">
        <f t="shared" ca="1" si="161"/>
        <v>0.51799611093049447</v>
      </c>
      <c r="AY311" s="60">
        <f t="shared" ca="1" si="162"/>
        <v>0.54419492016932713</v>
      </c>
      <c r="AZ311" s="60">
        <f t="shared" ca="1" si="163"/>
        <v>0.36988198580229503</v>
      </c>
      <c r="BA311" s="60"/>
      <c r="BB311" s="60"/>
      <c r="BC311" s="60"/>
      <c r="BD311" s="60"/>
      <c r="BE311" s="60"/>
      <c r="BF311" s="60"/>
      <c r="BG311" s="60"/>
      <c r="BH311" s="60"/>
      <c r="BI311" s="60"/>
      <c r="BJ311" s="60"/>
      <c r="BK311" s="60"/>
      <c r="BL311" s="60"/>
      <c r="BM311" s="60"/>
      <c r="BN311" s="60"/>
      <c r="BO311" s="60"/>
      <c r="BP311" s="60"/>
      <c r="BQ311" s="60"/>
      <c r="BR311" s="60"/>
      <c r="BS311" s="60"/>
      <c r="BT311" s="60"/>
      <c r="BU311" s="60"/>
      <c r="BV311" s="60"/>
      <c r="BW311" s="60"/>
      <c r="BX311" s="60"/>
    </row>
    <row r="312" spans="1:76">
      <c r="A312" s="1" t="str">
        <f t="shared" si="185"/>
        <v>680: Pulp Fiction (1994)</v>
      </c>
      <c r="B312" s="26">
        <f>IF(correlations!B345&lt;&gt;0,'Modified Weights'!B$4,0)</f>
        <v>0.51761980439715483</v>
      </c>
      <c r="C312" s="26">
        <f>IF(correlations!C345&lt;&gt;0,'Modified Weights'!C$4,0)</f>
        <v>0</v>
      </c>
      <c r="D312" s="26">
        <f>IF(correlations!D345&lt;&gt;0,'Modified Weights'!D$4,0)</f>
        <v>0.47097212266638172</v>
      </c>
      <c r="E312" s="26">
        <f>IF(correlations!E345&lt;&gt;0,'Modified Weights'!E$4,0)</f>
        <v>0.47497369617752921</v>
      </c>
      <c r="F312" s="26">
        <f>IF(correlations!F345&lt;&gt;0,'Modified Weights'!F$4,0)</f>
        <v>0.46411014776485626</v>
      </c>
      <c r="G312" s="26">
        <f>IF(correlations!G345&lt;&gt;0,'Modified Weights'!G$4,0)</f>
        <v>0.48053660218278615</v>
      </c>
      <c r="H312" s="26">
        <f>IF(correlations!H345&lt;&gt;0,'Modified Weights'!H$4,0)</f>
        <v>0.40027450425381639</v>
      </c>
      <c r="I312" s="26">
        <f>IF(correlations!I345&lt;&gt;0,'Modified Weights'!I$4,0)</f>
        <v>0.31257295249758305</v>
      </c>
      <c r="J312" s="26">
        <f>IF(correlations!J345&lt;&gt;0,'Modified Weights'!J$4,0)</f>
        <v>0.47549485227568483</v>
      </c>
      <c r="K312" s="26">
        <f>IF(correlations!K345&lt;&gt;0,'Modified Weights'!K$4,0)</f>
        <v>0.26365446983714974</v>
      </c>
      <c r="L312" s="26">
        <f>IF(correlations!L345&lt;&gt;0,'Modified Weights'!L$4,0)</f>
        <v>0.28275572409412869</v>
      </c>
      <c r="M312" s="26">
        <f>IF(correlations!M345&lt;&gt;0,'Modified Weights'!M$4,0)</f>
        <v>0.28040224837668803</v>
      </c>
      <c r="N312" s="26">
        <f>IF(correlations!N345&lt;&gt;0,'Modified Weights'!N$4,0)</f>
        <v>0.31010409033155772</v>
      </c>
      <c r="O312" s="26">
        <f>IF(correlations!O345&lt;&gt;0,'Modified Weights'!O$4,0)</f>
        <v>0.56244873874488854</v>
      </c>
      <c r="P312" s="26">
        <f>IF(correlations!P345&lt;&gt;0,'Modified Weights'!P$4,0)</f>
        <v>0.30413903573293405</v>
      </c>
      <c r="Q312" s="26">
        <f>IF(correlations!Q345&lt;&gt;0,'Modified Weights'!Q$4,0)</f>
        <v>0</v>
      </c>
      <c r="R312" s="26">
        <f>IF(correlations!R345&lt;&gt;0,'Modified Weights'!R$4,0)</f>
        <v>0.47097212266638172</v>
      </c>
      <c r="S312" s="26">
        <f>IF(correlations!S345&lt;&gt;0,'Modified Weights'!S$4,0)</f>
        <v>0</v>
      </c>
      <c r="T312" s="26">
        <f>IF(correlations!T345&lt;&gt;0,'Modified Weights'!T$4,0)</f>
        <v>0.52599044278760332</v>
      </c>
      <c r="U312" s="26">
        <f>IF(correlations!U345&lt;&gt;0,'Modified Weights'!U$4,0)</f>
        <v>0.43899155441463594</v>
      </c>
      <c r="V312" s="26">
        <f>IF(correlations!V345&lt;&gt;0,'Modified Weights'!V$4,0)</f>
        <v>0.17808764796017454</v>
      </c>
      <c r="W312" s="26">
        <f>IF(correlations!W345&lt;&gt;0,'Modified Weights'!W$4,0)</f>
        <v>0.40859237613621341</v>
      </c>
      <c r="X312" s="26">
        <f>IF(correlations!X345&lt;&gt;0,'Modified Weights'!X$4,0)</f>
        <v>0.54219187817609293</v>
      </c>
      <c r="Y312" s="26">
        <f>IF(correlations!Y345&lt;&gt;0,'Modified Weights'!Y$4,0)</f>
        <v>0.54219187817609293</v>
      </c>
      <c r="Z312" s="26">
        <f>IF(correlations!Z345&lt;&gt;0,'Modified Weights'!Z$4,0)</f>
        <v>0.39006674934025765</v>
      </c>
      <c r="AA312" s="26"/>
      <c r="AB312" s="60">
        <f t="shared" ca="1" si="153"/>
        <v>0.50137256352600656</v>
      </c>
      <c r="AC312" s="60">
        <f t="shared" ca="1" si="164"/>
        <v>0.45269988807052164</v>
      </c>
      <c r="AD312" s="60">
        <f t="shared" ca="1" si="165"/>
        <v>0.46945340436407673</v>
      </c>
      <c r="AE312" s="60">
        <f t="shared" ca="1" si="166"/>
        <v>0.41741778139128588</v>
      </c>
      <c r="AF312" s="60">
        <f t="shared" ca="1" si="167"/>
        <v>0.43198315040028373</v>
      </c>
      <c r="AG312" s="60">
        <f t="shared" ca="1" si="168"/>
        <v>0.495978582649379</v>
      </c>
      <c r="AH312" s="60">
        <f t="shared" ca="1" si="169"/>
        <v>0.30633345864043965</v>
      </c>
      <c r="AI312" s="60">
        <f t="shared" ca="1" si="170"/>
        <v>0.28497520887259964</v>
      </c>
      <c r="AJ312" s="60">
        <f t="shared" ca="1" si="171"/>
        <v>0.39756284029048572</v>
      </c>
      <c r="AK312" s="60">
        <f t="shared" ca="1" si="172"/>
        <v>0.26032806966456379</v>
      </c>
      <c r="AL312" s="60">
        <f t="shared" ca="1" si="173"/>
        <v>0.26824226038324744</v>
      </c>
      <c r="AM312" s="60">
        <f t="shared" ca="1" si="174"/>
        <v>0.30148701888787344</v>
      </c>
      <c r="AN312" s="60">
        <f t="shared" ca="1" si="175"/>
        <v>0.2607934779622848</v>
      </c>
      <c r="AO312" s="60">
        <f t="shared" ca="1" si="176"/>
        <v>0.55811249685750342</v>
      </c>
      <c r="AP312" s="60">
        <f t="shared" ca="1" si="177"/>
        <v>0.31948093994334653</v>
      </c>
      <c r="AQ312" s="60">
        <f t="shared" ca="1" si="178"/>
        <v>0.44385203971551124</v>
      </c>
      <c r="AR312" s="60">
        <f t="shared" ca="1" si="155"/>
        <v>0.48198986390982046</v>
      </c>
      <c r="AS312" s="60">
        <f t="shared" ca="1" si="156"/>
        <v>0.41985452636687698</v>
      </c>
      <c r="AT312" s="60">
        <f t="shared" ca="1" si="157"/>
        <v>0.49470760231901262</v>
      </c>
      <c r="AU312" s="60">
        <f t="shared" ca="1" si="158"/>
        <v>0.38027131666276942</v>
      </c>
      <c r="AV312" s="60">
        <f t="shared" ca="1" si="159"/>
        <v>0.1775890654855003</v>
      </c>
      <c r="AW312" s="60">
        <f t="shared" ca="1" si="160"/>
        <v>0.34615986550010625</v>
      </c>
      <c r="AX312" s="60">
        <f t="shared" ca="1" si="161"/>
        <v>0.51799611093049447</v>
      </c>
      <c r="AY312" s="60">
        <f t="shared" ca="1" si="162"/>
        <v>0.54419492016932713</v>
      </c>
      <c r="AZ312" s="60">
        <f t="shared" ca="1" si="163"/>
        <v>0.36988198580229503</v>
      </c>
      <c r="BA312" s="60"/>
      <c r="BB312" s="60"/>
      <c r="BC312" s="60"/>
      <c r="BD312" s="60"/>
      <c r="BE312" s="60"/>
      <c r="BF312" s="60"/>
      <c r="BG312" s="60"/>
      <c r="BH312" s="60"/>
      <c r="BI312" s="60"/>
      <c r="BJ312" s="60"/>
      <c r="BK312" s="60"/>
      <c r="BL312" s="60"/>
      <c r="BM312" s="60"/>
      <c r="BN312" s="60"/>
      <c r="BO312" s="60"/>
      <c r="BP312" s="60"/>
      <c r="BQ312" s="60"/>
      <c r="BR312" s="60"/>
      <c r="BS312" s="60"/>
      <c r="BT312" s="60"/>
      <c r="BU312" s="60"/>
      <c r="BV312" s="60"/>
      <c r="BW312" s="60"/>
      <c r="BX312" s="60"/>
    </row>
    <row r="313" spans="1:76">
      <c r="A313" s="21" t="s">
        <v>60</v>
      </c>
      <c r="B313" s="26">
        <f>IF(correlations!B346&lt;&gt;0,'Modified Weights'!B$5,0)</f>
        <v>0</v>
      </c>
      <c r="C313" s="26">
        <f>IF(correlations!C346&lt;&gt;0,'Modified Weights'!C$5,0)</f>
        <v>0</v>
      </c>
      <c r="D313" s="26">
        <f>IF(correlations!D346&lt;&gt;0,'Modified Weights'!D$5,0)</f>
        <v>0.46833329437099369</v>
      </c>
      <c r="E313" s="26">
        <f>IF(correlations!E346&lt;&gt;0,'Modified Weights'!E$5,0)</f>
        <v>0</v>
      </c>
      <c r="F313" s="26">
        <f>IF(correlations!F346&lt;&gt;0,'Modified Weights'!F$5,0)</f>
        <v>0.43899155441463594</v>
      </c>
      <c r="G313" s="26">
        <f>IF(correlations!G346&lt;&gt;0,'Modified Weights'!G$5,0)</f>
        <v>0</v>
      </c>
      <c r="H313" s="26">
        <f>IF(correlations!H346&lt;&gt;0,'Modified Weights'!H$5,0)</f>
        <v>0</v>
      </c>
      <c r="I313" s="26">
        <f>IF(correlations!I346&lt;&gt;0,'Modified Weights'!I$5,0)</f>
        <v>0</v>
      </c>
      <c r="J313" s="26">
        <f>IF(correlations!J346&lt;&gt;0,'Modified Weights'!J$5,0)</f>
        <v>0.38713264586848378</v>
      </c>
      <c r="K313" s="26">
        <f>IF(correlations!K346&lt;&gt;0,'Modified Weights'!K$5,0)</f>
        <v>0</v>
      </c>
      <c r="L313" s="26">
        <f>IF(correlations!L346&lt;&gt;0,'Modified Weights'!L$5,0)</f>
        <v>0.27833468677407003</v>
      </c>
      <c r="M313" s="26">
        <f>IF(correlations!M346&lt;&gt;0,'Modified Weights'!M$5,0)</f>
        <v>0</v>
      </c>
      <c r="N313" s="26">
        <f>IF(correlations!N346&lt;&gt;0,'Modified Weights'!N$5,0)</f>
        <v>0.290591240789001</v>
      </c>
      <c r="O313" s="26">
        <f>IF(correlations!O346&lt;&gt;0,'Modified Weights'!O$5,0)</f>
        <v>0</v>
      </c>
      <c r="P313" s="26">
        <f>IF(correlations!P346&lt;&gt;0,'Modified Weights'!P$5,0)</f>
        <v>0.29682614716644024</v>
      </c>
      <c r="Q313" s="26">
        <f>IF(correlations!Q346&lt;&gt;0,'Modified Weights'!Q$5,0)</f>
        <v>0</v>
      </c>
      <c r="R313" s="26">
        <f>IF(correlations!R346&lt;&gt;0,'Modified Weights'!R$5,0)</f>
        <v>0</v>
      </c>
      <c r="S313" s="26">
        <f>IF(correlations!S346&lt;&gt;0,'Modified Weights'!S$5,0)</f>
        <v>0.42223642660835542</v>
      </c>
      <c r="T313" s="26">
        <f>IF(correlations!T346&lt;&gt;0,'Modified Weights'!T$5,0)</f>
        <v>0</v>
      </c>
      <c r="U313" s="26">
        <f>IF(correlations!U346&lt;&gt;0,'Modified Weights'!U$5,0)</f>
        <v>0.40380887559327872</v>
      </c>
      <c r="V313" s="26">
        <f>IF(correlations!V346&lt;&gt;0,'Modified Weights'!V$5,0)</f>
        <v>0.14924669844661778</v>
      </c>
      <c r="W313" s="26">
        <f>IF(correlations!W346&lt;&gt;0,'Modified Weights'!W$5,0)</f>
        <v>0.31571202585390812</v>
      </c>
      <c r="X313" s="26">
        <f>IF(correlations!X346&lt;&gt;0,'Modified Weights'!X$5,0)</f>
        <v>0</v>
      </c>
      <c r="Y313" s="26">
        <f>IF(correlations!Y346&lt;&gt;0,'Modified Weights'!Y$5,0)</f>
        <v>0</v>
      </c>
      <c r="Z313" s="26">
        <f>IF(correlations!Z346&lt;&gt;0,'Modified Weights'!Z$5,0)</f>
        <v>0</v>
      </c>
      <c r="AA313" s="26"/>
      <c r="AB313" s="60">
        <f t="shared" ca="1" si="153"/>
        <v>0.5078494029484163</v>
      </c>
      <c r="AC313" s="60">
        <f t="shared" ca="1" si="164"/>
        <v>0.46285437522457701</v>
      </c>
      <c r="AD313" s="60">
        <f t="shared" ca="1" si="165"/>
        <v>0.46945340436407673</v>
      </c>
      <c r="AE313" s="60" t="e">
        <f t="shared" ca="1" si="166"/>
        <v>#DIV/0!</v>
      </c>
      <c r="AF313" s="60">
        <f t="shared" ca="1" si="167"/>
        <v>0.42080811786405981</v>
      </c>
      <c r="AG313" s="60">
        <f t="shared" ca="1" si="168"/>
        <v>0.50980122678857165</v>
      </c>
      <c r="AH313" s="60">
        <f t="shared" ca="1" si="169"/>
        <v>0.36343813969029365</v>
      </c>
      <c r="AI313" s="60">
        <f t="shared" ca="1" si="170"/>
        <v>0.29905427670746054</v>
      </c>
      <c r="AJ313" s="60">
        <f t="shared" ca="1" si="171"/>
        <v>0.40756126453145836</v>
      </c>
      <c r="AK313" s="60">
        <f t="shared" ca="1" si="172"/>
        <v>0.2896832478455289</v>
      </c>
      <c r="AL313" s="60">
        <f t="shared" ca="1" si="173"/>
        <v>0.28054520543409933</v>
      </c>
      <c r="AM313" s="60">
        <f t="shared" ca="1" si="174"/>
        <v>0.31384109613025635</v>
      </c>
      <c r="AN313" s="60">
        <f t="shared" ca="1" si="175"/>
        <v>0.28732123131476056</v>
      </c>
      <c r="AO313" s="60">
        <f t="shared" ca="1" si="176"/>
        <v>0.52131134460272566</v>
      </c>
      <c r="AP313" s="60">
        <f t="shared" ca="1" si="177"/>
        <v>0.35563217433857314</v>
      </c>
      <c r="AQ313" s="60">
        <f t="shared" ca="1" si="178"/>
        <v>0.43323241916537053</v>
      </c>
      <c r="AR313" s="60">
        <f t="shared" ca="1" si="155"/>
        <v>0.48198986390982046</v>
      </c>
      <c r="AS313" s="60">
        <f t="shared" ca="1" si="156"/>
        <v>0.39144014927772575</v>
      </c>
      <c r="AT313" s="60">
        <f t="shared" ca="1" si="157"/>
        <v>0.53853964000161736</v>
      </c>
      <c r="AU313" s="60">
        <f t="shared" ca="1" si="158"/>
        <v>0.40524106158675027</v>
      </c>
      <c r="AV313" s="60">
        <f t="shared" ca="1" si="159"/>
        <v>0.16366717320339616</v>
      </c>
      <c r="AW313" s="60">
        <f t="shared" ca="1" si="160"/>
        <v>0.34615986550010625</v>
      </c>
      <c r="AX313" s="60">
        <f t="shared" ca="1" si="161"/>
        <v>0.55532720488777965</v>
      </c>
      <c r="AY313" s="60">
        <f t="shared" ca="1" si="162"/>
        <v>0.54419492016932713</v>
      </c>
      <c r="AZ313" s="60">
        <f t="shared" ca="1" si="163"/>
        <v>0.36988198580229503</v>
      </c>
      <c r="BA313" s="60"/>
      <c r="BB313" s="60"/>
      <c r="BC313" s="60"/>
      <c r="BD313" s="60"/>
      <c r="BE313" s="60"/>
      <c r="BF313" s="60"/>
      <c r="BG313" s="60"/>
      <c r="BH313" s="60"/>
      <c r="BI313" s="60"/>
      <c r="BJ313" s="60"/>
      <c r="BK313" s="60"/>
      <c r="BL313" s="60"/>
      <c r="BM313" s="60"/>
      <c r="BN313" s="60"/>
      <c r="BO313" s="60"/>
      <c r="BP313" s="60"/>
      <c r="BQ313" s="60"/>
      <c r="BR313" s="60"/>
      <c r="BS313" s="60"/>
      <c r="BT313" s="60"/>
      <c r="BU313" s="60"/>
      <c r="BV313" s="60"/>
      <c r="BW313" s="60"/>
      <c r="BX313" s="60"/>
    </row>
    <row r="314" spans="1:76">
      <c r="A314" s="1" t="str">
        <f t="shared" ref="A314:A317" si="186">A313</f>
        <v>745: The Sixth Sense (1999)</v>
      </c>
      <c r="B314" s="26">
        <f>IF(correlations!B347&lt;&gt;0,'Modified Weights'!B$6,0)</f>
        <v>0</v>
      </c>
      <c r="C314" s="26">
        <f>IF(correlations!C347&lt;&gt;0,'Modified Weights'!C$6,0)</f>
        <v>0.41443820151070604</v>
      </c>
      <c r="D314" s="26">
        <f>IF(correlations!D347&lt;&gt;0,'Modified Weights'!D$6,0)</f>
        <v>0.37322578372742299</v>
      </c>
      <c r="E314" s="26">
        <f>IF(correlations!E347&lt;&gt;0,'Modified Weights'!E$6,0)</f>
        <v>0</v>
      </c>
      <c r="F314" s="26">
        <f>IF(correlations!F347&lt;&gt;0,'Modified Weights'!F$6,0)</f>
        <v>0.40027450425381639</v>
      </c>
      <c r="G314" s="26">
        <f>IF(correlations!G347&lt;&gt;0,'Modified Weights'!G$6,0)</f>
        <v>0</v>
      </c>
      <c r="H314" s="26">
        <f>IF(correlations!H347&lt;&gt;0,'Modified Weights'!H$6,0)</f>
        <v>0.2271298649307886</v>
      </c>
      <c r="I314" s="26">
        <f>IF(correlations!I347&lt;&gt;0,'Modified Weights'!I$6,0)</f>
        <v>0</v>
      </c>
      <c r="J314" s="26">
        <f>IF(correlations!J347&lt;&gt;0,'Modified Weights'!J$6,0)</f>
        <v>0</v>
      </c>
      <c r="K314" s="26">
        <f>IF(correlations!K347&lt;&gt;0,'Modified Weights'!K$6,0)</f>
        <v>0</v>
      </c>
      <c r="L314" s="26">
        <f>IF(correlations!L347&lt;&gt;0,'Modified Weights'!L$6,0)</f>
        <v>0</v>
      </c>
      <c r="M314" s="26">
        <f>IF(correlations!M347&lt;&gt;0,'Modified Weights'!M$6,0)</f>
        <v>0.25252866387786765</v>
      </c>
      <c r="N314" s="26">
        <f>IF(correlations!N347&lt;&gt;0,'Modified Weights'!N$6,0)</f>
        <v>0.26126836282372301</v>
      </c>
      <c r="O314" s="26">
        <f>IF(correlations!O347&lt;&gt;0,'Modified Weights'!O$6,0)</f>
        <v>0.52599044278760332</v>
      </c>
      <c r="P314" s="26">
        <f>IF(correlations!P347&lt;&gt;0,'Modified Weights'!P$6,0)</f>
        <v>0</v>
      </c>
      <c r="Q314" s="26">
        <f>IF(correlations!Q347&lt;&gt;0,'Modified Weights'!Q$6,0)</f>
        <v>0.42322462884387124</v>
      </c>
      <c r="R314" s="26">
        <f>IF(correlations!R347&lt;&gt;0,'Modified Weights'!R$6,0)</f>
        <v>0</v>
      </c>
      <c r="S314" s="26">
        <f>IF(correlations!S347&lt;&gt;0,'Modified Weights'!S$6,0)</f>
        <v>0</v>
      </c>
      <c r="T314" s="26">
        <f>IF(correlations!T347&lt;&gt;0,'Modified Weights'!T$6,0)</f>
        <v>0</v>
      </c>
      <c r="U314" s="26">
        <f>IF(correlations!U347&lt;&gt;0,'Modified Weights'!U$6,0)</f>
        <v>0.30580326092025339</v>
      </c>
      <c r="V314" s="26">
        <f>IF(correlations!V347&lt;&gt;0,'Modified Weights'!V$6,0)</f>
        <v>0</v>
      </c>
      <c r="W314" s="26">
        <f>IF(correlations!W347&lt;&gt;0,'Modified Weights'!W$6,0)</f>
        <v>0.26252037536330569</v>
      </c>
      <c r="X314" s="26">
        <f>IF(correlations!X347&lt;&gt;0,'Modified Weights'!X$6,0)</f>
        <v>0.45527378286540937</v>
      </c>
      <c r="Y314" s="26">
        <f>IF(correlations!Y347&lt;&gt;0,'Modified Weights'!Y$6,0)</f>
        <v>0</v>
      </c>
      <c r="Z314" s="26">
        <f>IF(correlations!Z347&lt;&gt;0,'Modified Weights'!Z$6,0)</f>
        <v>0.37426379831369133</v>
      </c>
      <c r="AA314" s="26"/>
      <c r="AB314" s="60">
        <f t="shared" ca="1" si="153"/>
        <v>0.5078494029484163</v>
      </c>
      <c r="AC314" s="60">
        <f t="shared" ca="1" si="164"/>
        <v>0.46285437522457701</v>
      </c>
      <c r="AD314" s="60">
        <f t="shared" ca="1" si="165"/>
        <v>0.46945340436407673</v>
      </c>
      <c r="AE314" s="60" t="e">
        <f t="shared" ca="1" si="166"/>
        <v>#DIV/0!</v>
      </c>
      <c r="AF314" s="60">
        <f t="shared" ca="1" si="167"/>
        <v>0.42080811786405981</v>
      </c>
      <c r="AG314" s="60">
        <f t="shared" ca="1" si="168"/>
        <v>0.50980122678857165</v>
      </c>
      <c r="AH314" s="60">
        <f t="shared" ca="1" si="169"/>
        <v>0.36343813969029365</v>
      </c>
      <c r="AI314" s="60">
        <f t="shared" ca="1" si="170"/>
        <v>0.29905427670746054</v>
      </c>
      <c r="AJ314" s="60">
        <f t="shared" ca="1" si="171"/>
        <v>0.40756126453145836</v>
      </c>
      <c r="AK314" s="60">
        <f t="shared" ca="1" si="172"/>
        <v>0.2896832478455289</v>
      </c>
      <c r="AL314" s="60">
        <f t="shared" ca="1" si="173"/>
        <v>0.28054520543409933</v>
      </c>
      <c r="AM314" s="60">
        <f t="shared" ca="1" si="174"/>
        <v>0.31384109613025635</v>
      </c>
      <c r="AN314" s="60">
        <f t="shared" ca="1" si="175"/>
        <v>0.28732123131476056</v>
      </c>
      <c r="AO314" s="60">
        <f t="shared" ca="1" si="176"/>
        <v>0.52131134460272566</v>
      </c>
      <c r="AP314" s="60">
        <f t="shared" ca="1" si="177"/>
        <v>0.35563217433857314</v>
      </c>
      <c r="AQ314" s="60">
        <f t="shared" ca="1" si="178"/>
        <v>0.43323241916537053</v>
      </c>
      <c r="AR314" s="60">
        <f t="shared" ca="1" si="155"/>
        <v>0.48198986390982046</v>
      </c>
      <c r="AS314" s="60">
        <f t="shared" ca="1" si="156"/>
        <v>0.39144014927772575</v>
      </c>
      <c r="AT314" s="60">
        <f t="shared" ca="1" si="157"/>
        <v>0.53853964000161736</v>
      </c>
      <c r="AU314" s="60">
        <f t="shared" ca="1" si="158"/>
        <v>0.40524106158675027</v>
      </c>
      <c r="AV314" s="60">
        <f t="shared" ca="1" si="159"/>
        <v>0.16366717320339616</v>
      </c>
      <c r="AW314" s="60">
        <f t="shared" ca="1" si="160"/>
        <v>0.34615986550010625</v>
      </c>
      <c r="AX314" s="60">
        <f t="shared" ca="1" si="161"/>
        <v>0.55532720488777965</v>
      </c>
      <c r="AY314" s="60">
        <f t="shared" ca="1" si="162"/>
        <v>0.54419492016932713</v>
      </c>
      <c r="AZ314" s="60">
        <f t="shared" ca="1" si="163"/>
        <v>0.36988198580229503</v>
      </c>
      <c r="BA314" s="60"/>
      <c r="BB314" s="60"/>
      <c r="BC314" s="60"/>
      <c r="BD314" s="60"/>
      <c r="BE314" s="60"/>
      <c r="BF314" s="60"/>
      <c r="BG314" s="60"/>
      <c r="BH314" s="60"/>
      <c r="BI314" s="60"/>
      <c r="BJ314" s="60"/>
      <c r="BK314" s="60"/>
      <c r="BL314" s="60"/>
      <c r="BM314" s="60"/>
      <c r="BN314" s="60"/>
      <c r="BO314" s="60"/>
      <c r="BP314" s="60"/>
      <c r="BQ314" s="60"/>
      <c r="BR314" s="60"/>
      <c r="BS314" s="60"/>
      <c r="BT314" s="60"/>
      <c r="BU314" s="60"/>
      <c r="BV314" s="60"/>
      <c r="BW314" s="60"/>
      <c r="BX314" s="60"/>
    </row>
    <row r="315" spans="1:76">
      <c r="A315" s="1" t="str">
        <f t="shared" si="186"/>
        <v>745: The Sixth Sense (1999)</v>
      </c>
      <c r="B315" s="26">
        <f>IF(correlations!B348&lt;&gt;0,'Modified Weights'!B$7,0)</f>
        <v>0.46460996868120108</v>
      </c>
      <c r="C315" s="26">
        <f>IF(correlations!C348&lt;&gt;0,'Modified Weights'!C$7,0)</f>
        <v>0.41167618541813644</v>
      </c>
      <c r="D315" s="26">
        <f>IF(correlations!D348&lt;&gt;0,'Modified Weights'!D$7,0)</f>
        <v>0.36756756756756787</v>
      </c>
      <c r="E315" s="26">
        <f>IF(correlations!E348&lt;&gt;0,'Modified Weights'!E$7,0)</f>
        <v>0</v>
      </c>
      <c r="F315" s="26">
        <f>IF(correlations!F348&lt;&gt;0,'Modified Weights'!F$7,0)</f>
        <v>0.37985626502293046</v>
      </c>
      <c r="G315" s="26">
        <f>IF(correlations!G348&lt;&gt;0,'Modified Weights'!G$7,0)</f>
        <v>0</v>
      </c>
      <c r="H315" s="26">
        <f>IF(correlations!H348&lt;&gt;0,'Modified Weights'!H$7,0)</f>
        <v>0</v>
      </c>
      <c r="I315" s="26">
        <f>IF(correlations!I348&lt;&gt;0,'Modified Weights'!I$7,0)</f>
        <v>0.21476007349626267</v>
      </c>
      <c r="J315" s="26">
        <f>IF(correlations!J348&lt;&gt;0,'Modified Weights'!J$7,0)</f>
        <v>0.36005629545020651</v>
      </c>
      <c r="K315" s="26">
        <f>IF(correlations!K348&lt;&gt;0,'Modified Weights'!K$7,0)</f>
        <v>0</v>
      </c>
      <c r="L315" s="26">
        <f>IF(correlations!L348&lt;&gt;0,'Modified Weights'!L$7,0)</f>
        <v>0</v>
      </c>
      <c r="M315" s="26">
        <f>IF(correlations!M348&lt;&gt;0,'Modified Weights'!M$7,0)</f>
        <v>0</v>
      </c>
      <c r="N315" s="26">
        <f>IF(correlations!N348&lt;&gt;0,'Modified Weights'!N$7,0)</f>
        <v>0</v>
      </c>
      <c r="O315" s="26">
        <f>IF(correlations!O348&lt;&gt;0,'Modified Weights'!O$7,0)</f>
        <v>0.47549485227568483</v>
      </c>
      <c r="P315" s="26">
        <f>IF(correlations!P348&lt;&gt;0,'Modified Weights'!P$7,0)</f>
        <v>0</v>
      </c>
      <c r="Q315" s="26">
        <f>IF(correlations!Q348&lt;&gt;0,'Modified Weights'!Q$7,0)</f>
        <v>0.37322578372742299</v>
      </c>
      <c r="R315" s="26">
        <f>IF(correlations!R348&lt;&gt;0,'Modified Weights'!R$7,0)</f>
        <v>0</v>
      </c>
      <c r="S315" s="26">
        <f>IF(correlations!S348&lt;&gt;0,'Modified Weights'!S$7,0)</f>
        <v>0.36064387194709613</v>
      </c>
      <c r="T315" s="26">
        <f>IF(correlations!T348&lt;&gt;0,'Modified Weights'!T$7,0)</f>
        <v>0</v>
      </c>
      <c r="U315" s="26">
        <f>IF(correlations!U348&lt;&gt;0,'Modified Weights'!U$7,0)</f>
        <v>0</v>
      </c>
      <c r="V315" s="26">
        <f>IF(correlations!V348&lt;&gt;0,'Modified Weights'!V$7,0)</f>
        <v>0</v>
      </c>
      <c r="W315" s="26">
        <f>IF(correlations!W348&lt;&gt;0,'Modified Weights'!W$7,0)</f>
        <v>0.24072770522228643</v>
      </c>
      <c r="X315" s="26">
        <f>IF(correlations!X348&lt;&gt;0,'Modified Weights'!X$7,0)</f>
        <v>0</v>
      </c>
      <c r="Y315" s="26">
        <f>IF(correlations!Y348&lt;&gt;0,'Modified Weights'!Y$7,0)</f>
        <v>0.42322462884387124</v>
      </c>
      <c r="Z315" s="26">
        <f>IF(correlations!Z348&lt;&gt;0,'Modified Weights'!Z$7,0)</f>
        <v>0.27967705678590876</v>
      </c>
      <c r="AA315" s="26"/>
      <c r="AB315" s="60">
        <f t="shared" ca="1" si="153"/>
        <v>0.5078494029484163</v>
      </c>
      <c r="AC315" s="60">
        <f t="shared" ca="1" si="164"/>
        <v>0.46285437522457701</v>
      </c>
      <c r="AD315" s="60">
        <f t="shared" ca="1" si="165"/>
        <v>0.46945340436407673</v>
      </c>
      <c r="AE315" s="60" t="e">
        <f t="shared" ca="1" si="166"/>
        <v>#DIV/0!</v>
      </c>
      <c r="AF315" s="60">
        <f t="shared" ca="1" si="167"/>
        <v>0.42080811786405981</v>
      </c>
      <c r="AG315" s="60">
        <f t="shared" ca="1" si="168"/>
        <v>0.50980122678857165</v>
      </c>
      <c r="AH315" s="60">
        <f t="shared" ca="1" si="169"/>
        <v>0.36343813969029365</v>
      </c>
      <c r="AI315" s="60">
        <f t="shared" ca="1" si="170"/>
        <v>0.29905427670746054</v>
      </c>
      <c r="AJ315" s="60">
        <f t="shared" ca="1" si="171"/>
        <v>0.40756126453145836</v>
      </c>
      <c r="AK315" s="60">
        <f t="shared" ca="1" si="172"/>
        <v>0.2896832478455289</v>
      </c>
      <c r="AL315" s="60">
        <f t="shared" ca="1" si="173"/>
        <v>0.28054520543409933</v>
      </c>
      <c r="AM315" s="60">
        <f t="shared" ca="1" si="174"/>
        <v>0.31384109613025635</v>
      </c>
      <c r="AN315" s="60">
        <f t="shared" ca="1" si="175"/>
        <v>0.28732123131476056</v>
      </c>
      <c r="AO315" s="60">
        <f t="shared" ca="1" si="176"/>
        <v>0.52131134460272566</v>
      </c>
      <c r="AP315" s="60">
        <f t="shared" ca="1" si="177"/>
        <v>0.35563217433857314</v>
      </c>
      <c r="AQ315" s="60">
        <f t="shared" ca="1" si="178"/>
        <v>0.43323241916537053</v>
      </c>
      <c r="AR315" s="60">
        <f t="shared" ca="1" si="155"/>
        <v>0.48198986390982046</v>
      </c>
      <c r="AS315" s="60">
        <f t="shared" ca="1" si="156"/>
        <v>0.39144014927772575</v>
      </c>
      <c r="AT315" s="60">
        <f t="shared" ca="1" si="157"/>
        <v>0.53853964000161736</v>
      </c>
      <c r="AU315" s="60">
        <f t="shared" ca="1" si="158"/>
        <v>0.40524106158675027</v>
      </c>
      <c r="AV315" s="60">
        <f t="shared" ca="1" si="159"/>
        <v>0.16366717320339616</v>
      </c>
      <c r="AW315" s="60">
        <f t="shared" ca="1" si="160"/>
        <v>0.34615986550010625</v>
      </c>
      <c r="AX315" s="60">
        <f t="shared" ca="1" si="161"/>
        <v>0.55532720488777965</v>
      </c>
      <c r="AY315" s="60">
        <f t="shared" ca="1" si="162"/>
        <v>0.54419492016932713</v>
      </c>
      <c r="AZ315" s="60">
        <f t="shared" ca="1" si="163"/>
        <v>0.36988198580229503</v>
      </c>
      <c r="BA315" s="60"/>
      <c r="BB315" s="60"/>
      <c r="BC315" s="60"/>
      <c r="BD315" s="60"/>
      <c r="BE315" s="60"/>
      <c r="BF315" s="60"/>
      <c r="BG315" s="60"/>
      <c r="BH315" s="60"/>
      <c r="BI315" s="60"/>
      <c r="BJ315" s="60"/>
      <c r="BK315" s="60"/>
      <c r="BL315" s="60"/>
      <c r="BM315" s="60"/>
      <c r="BN315" s="60"/>
      <c r="BO315" s="60"/>
      <c r="BP315" s="60"/>
      <c r="BQ315" s="60"/>
      <c r="BR315" s="60"/>
      <c r="BS315" s="60"/>
      <c r="BT315" s="60"/>
      <c r="BU315" s="60"/>
      <c r="BV315" s="60"/>
      <c r="BW315" s="60"/>
      <c r="BX315" s="60"/>
    </row>
    <row r="316" spans="1:76">
      <c r="A316" s="1" t="str">
        <f t="shared" si="186"/>
        <v>745: The Sixth Sense (1999)</v>
      </c>
      <c r="B316" s="26">
        <f>IF(correlations!B349&lt;&gt;0,'Modified Weights'!B$3,0)</f>
        <v>0.55108883721563151</v>
      </c>
      <c r="C316" s="26">
        <f>IF(correlations!C349&lt;&gt;0,'Modified Weights'!C$3,0)</f>
        <v>0.56244873874488854</v>
      </c>
      <c r="D316" s="26">
        <f>IF(correlations!D349&lt;&gt;0,'Modified Weights'!D$3,0)</f>
        <v>0.66716825348801723</v>
      </c>
      <c r="E316" s="26">
        <f>IF(correlations!E349&lt;&gt;0,'Modified Weights'!E$3,0)</f>
        <v>0</v>
      </c>
      <c r="F316" s="26">
        <f>IF(correlations!F349&lt;&gt;0,'Modified Weights'!F$3,0)</f>
        <v>0</v>
      </c>
      <c r="G316" s="26">
        <f>IF(correlations!G349&lt;&gt;0,'Modified Weights'!G$3,0)</f>
        <v>0.53906585139435703</v>
      </c>
      <c r="H316" s="26">
        <f>IF(correlations!H349&lt;&gt;0,'Modified Weights'!H$3,0)</f>
        <v>0.46291004988627577</v>
      </c>
      <c r="I316" s="26">
        <f>IF(correlations!I349&lt;&gt;0,'Modified Weights'!I$3,0)</f>
        <v>0.38334847991865839</v>
      </c>
      <c r="J316" s="26">
        <f>IF(correlations!J349&lt;&gt;0,'Modified Weights'!J$3,0)</f>
        <v>0</v>
      </c>
      <c r="K316" s="26">
        <f>IF(correlations!K349&lt;&gt;0,'Modified Weights'!K$3,0)</f>
        <v>0.31571202585390812</v>
      </c>
      <c r="L316" s="26">
        <f>IF(correlations!L349&lt;&gt;0,'Modified Weights'!L$3,0)</f>
        <v>0</v>
      </c>
      <c r="M316" s="26">
        <f>IF(correlations!M349&lt;&gt;0,'Modified Weights'!M$3,0)</f>
        <v>0.40859237613621341</v>
      </c>
      <c r="N316" s="26">
        <f>IF(correlations!N349&lt;&gt;0,'Modified Weights'!N$3,0)</f>
        <v>0</v>
      </c>
      <c r="O316" s="26">
        <f>IF(correlations!O349&lt;&gt;0,'Modified Weights'!O$3,0)</f>
        <v>0</v>
      </c>
      <c r="P316" s="26">
        <f>IF(correlations!P349&lt;&gt;0,'Modified Weights'!P$3,0)</f>
        <v>0.41443820151070604</v>
      </c>
      <c r="Q316" s="26">
        <f>IF(correlations!Q349&lt;&gt;0,'Modified Weights'!Q$3,0)</f>
        <v>0.50324684492481753</v>
      </c>
      <c r="R316" s="26">
        <f>IF(correlations!R349&lt;&gt;0,'Modified Weights'!R$3,0)</f>
        <v>0.49300760515325925</v>
      </c>
      <c r="S316" s="26">
        <f>IF(correlations!S349&lt;&gt;0,'Modified Weights'!S$3,0)</f>
        <v>0</v>
      </c>
      <c r="T316" s="26">
        <f>IF(correlations!T349&lt;&gt;0,'Modified Weights'!T$3,0)</f>
        <v>0.55108883721563151</v>
      </c>
      <c r="U316" s="26">
        <f>IF(correlations!U349&lt;&gt;0,'Modified Weights'!U$3,0)</f>
        <v>0.47236055541883315</v>
      </c>
      <c r="V316" s="26">
        <f>IF(correlations!V349&lt;&gt;0,'Modified Weights'!V$3,0)</f>
        <v>0</v>
      </c>
      <c r="W316" s="26">
        <f>IF(correlations!W349&lt;&gt;0,'Modified Weights'!W$3,0)</f>
        <v>0.50324684492481753</v>
      </c>
      <c r="X316" s="26">
        <f>IF(correlations!X349&lt;&gt;0,'Modified Weights'!X$3,0)</f>
        <v>0.66851595362183669</v>
      </c>
      <c r="Y316" s="26">
        <f>IF(correlations!Y349&lt;&gt;0,'Modified Weights'!Y$3,0)</f>
        <v>0.66716825348801723</v>
      </c>
      <c r="Z316" s="26">
        <f>IF(correlations!Z349&lt;&gt;0,'Modified Weights'!Z$3,0)</f>
        <v>0.43552033876932245</v>
      </c>
      <c r="AA316" s="26"/>
      <c r="AB316" s="60">
        <f t="shared" ca="1" si="153"/>
        <v>0.5078494029484163</v>
      </c>
      <c r="AC316" s="60">
        <f t="shared" ca="1" si="164"/>
        <v>0.46285437522457701</v>
      </c>
      <c r="AD316" s="60">
        <f t="shared" ca="1" si="165"/>
        <v>0.46945340436407673</v>
      </c>
      <c r="AE316" s="60" t="e">
        <f t="shared" ca="1" si="166"/>
        <v>#DIV/0!</v>
      </c>
      <c r="AF316" s="60">
        <f t="shared" ca="1" si="167"/>
        <v>0.42080811786405981</v>
      </c>
      <c r="AG316" s="60">
        <f t="shared" ca="1" si="168"/>
        <v>0.50980122678857165</v>
      </c>
      <c r="AH316" s="60">
        <f t="shared" ca="1" si="169"/>
        <v>0.36343813969029365</v>
      </c>
      <c r="AI316" s="60">
        <f t="shared" ca="1" si="170"/>
        <v>0.29905427670746054</v>
      </c>
      <c r="AJ316" s="60">
        <f t="shared" ca="1" si="171"/>
        <v>0.40756126453145836</v>
      </c>
      <c r="AK316" s="60">
        <f t="shared" ca="1" si="172"/>
        <v>0.2896832478455289</v>
      </c>
      <c r="AL316" s="60">
        <f t="shared" ca="1" si="173"/>
        <v>0.28054520543409933</v>
      </c>
      <c r="AM316" s="60">
        <f t="shared" ca="1" si="174"/>
        <v>0.31384109613025635</v>
      </c>
      <c r="AN316" s="60">
        <f t="shared" ca="1" si="175"/>
        <v>0.28732123131476056</v>
      </c>
      <c r="AO316" s="60">
        <f t="shared" ca="1" si="176"/>
        <v>0.52131134460272566</v>
      </c>
      <c r="AP316" s="60">
        <f t="shared" ca="1" si="177"/>
        <v>0.35563217433857314</v>
      </c>
      <c r="AQ316" s="60">
        <f t="shared" ca="1" si="178"/>
        <v>0.43323241916537053</v>
      </c>
      <c r="AR316" s="60">
        <f t="shared" ca="1" si="155"/>
        <v>0.48198986390982046</v>
      </c>
      <c r="AS316" s="60">
        <f t="shared" ca="1" si="156"/>
        <v>0.39144014927772575</v>
      </c>
      <c r="AT316" s="60">
        <f t="shared" ca="1" si="157"/>
        <v>0.53853964000161736</v>
      </c>
      <c r="AU316" s="60">
        <f t="shared" ca="1" si="158"/>
        <v>0.40524106158675027</v>
      </c>
      <c r="AV316" s="60">
        <f t="shared" ca="1" si="159"/>
        <v>0.16366717320339616</v>
      </c>
      <c r="AW316" s="60">
        <f t="shared" ca="1" si="160"/>
        <v>0.34615986550010625</v>
      </c>
      <c r="AX316" s="60">
        <f t="shared" ca="1" si="161"/>
        <v>0.55532720488777965</v>
      </c>
      <c r="AY316" s="60">
        <f t="shared" ca="1" si="162"/>
        <v>0.54419492016932713</v>
      </c>
      <c r="AZ316" s="60">
        <f t="shared" ca="1" si="163"/>
        <v>0.36988198580229503</v>
      </c>
      <c r="BA316" s="60"/>
      <c r="BB316" s="60"/>
      <c r="BC316" s="60"/>
      <c r="BD316" s="60"/>
      <c r="BE316" s="60"/>
      <c r="BF316" s="60"/>
      <c r="BG316" s="60"/>
      <c r="BH316" s="60"/>
      <c r="BI316" s="60"/>
      <c r="BJ316" s="60"/>
      <c r="BK316" s="60"/>
      <c r="BL316" s="60"/>
      <c r="BM316" s="60"/>
      <c r="BN316" s="60"/>
      <c r="BO316" s="60"/>
      <c r="BP316" s="60"/>
      <c r="BQ316" s="60"/>
      <c r="BR316" s="60"/>
      <c r="BS316" s="60"/>
      <c r="BT316" s="60"/>
      <c r="BU316" s="60"/>
      <c r="BV316" s="60"/>
      <c r="BW316" s="60"/>
      <c r="BX316" s="60"/>
    </row>
    <row r="317" spans="1:76">
      <c r="A317" s="1" t="str">
        <f t="shared" si="186"/>
        <v>745: The Sixth Sense (1999)</v>
      </c>
      <c r="B317" s="26">
        <f>IF(correlations!B350&lt;&gt;0,'Modified Weights'!B$4,0)</f>
        <v>0</v>
      </c>
      <c r="C317" s="26">
        <f>IF(correlations!C350&lt;&gt;0,'Modified Weights'!C$4,0)</f>
        <v>0</v>
      </c>
      <c r="D317" s="26">
        <f>IF(correlations!D350&lt;&gt;0,'Modified Weights'!D$4,0)</f>
        <v>0.47097212266638172</v>
      </c>
      <c r="E317" s="26">
        <f>IF(correlations!E350&lt;&gt;0,'Modified Weights'!E$4,0)</f>
        <v>0</v>
      </c>
      <c r="F317" s="26">
        <f>IF(correlations!F350&lt;&gt;0,'Modified Weights'!F$4,0)</f>
        <v>0.46411014776485626</v>
      </c>
      <c r="G317" s="26">
        <f>IF(correlations!G350&lt;&gt;0,'Modified Weights'!G$4,0)</f>
        <v>0.48053660218278615</v>
      </c>
      <c r="H317" s="26">
        <f>IF(correlations!H350&lt;&gt;0,'Modified Weights'!H$4,0)</f>
        <v>0.40027450425381639</v>
      </c>
      <c r="I317" s="26">
        <f>IF(correlations!I350&lt;&gt;0,'Modified Weights'!I$4,0)</f>
        <v>0</v>
      </c>
      <c r="J317" s="26">
        <f>IF(correlations!J350&lt;&gt;0,'Modified Weights'!J$4,0)</f>
        <v>0.47549485227568483</v>
      </c>
      <c r="K317" s="26">
        <f>IF(correlations!K350&lt;&gt;0,'Modified Weights'!K$4,0)</f>
        <v>0.26365446983714974</v>
      </c>
      <c r="L317" s="26">
        <f>IF(correlations!L350&lt;&gt;0,'Modified Weights'!L$4,0)</f>
        <v>0.28275572409412869</v>
      </c>
      <c r="M317" s="26">
        <f>IF(correlations!M350&lt;&gt;0,'Modified Weights'!M$4,0)</f>
        <v>0.28040224837668803</v>
      </c>
      <c r="N317" s="26">
        <f>IF(correlations!N350&lt;&gt;0,'Modified Weights'!N$4,0)</f>
        <v>0.31010409033155772</v>
      </c>
      <c r="O317" s="26">
        <f>IF(correlations!O350&lt;&gt;0,'Modified Weights'!O$4,0)</f>
        <v>0.56244873874488854</v>
      </c>
      <c r="P317" s="26">
        <f>IF(correlations!P350&lt;&gt;0,'Modified Weights'!P$4,0)</f>
        <v>0</v>
      </c>
      <c r="Q317" s="26">
        <f>IF(correlations!Q350&lt;&gt;0,'Modified Weights'!Q$4,0)</f>
        <v>0</v>
      </c>
      <c r="R317" s="26">
        <f>IF(correlations!R350&lt;&gt;0,'Modified Weights'!R$4,0)</f>
        <v>0.47097212266638172</v>
      </c>
      <c r="S317" s="26">
        <f>IF(correlations!S350&lt;&gt;0,'Modified Weights'!S$4,0)</f>
        <v>0</v>
      </c>
      <c r="T317" s="26">
        <f>IF(correlations!T350&lt;&gt;0,'Modified Weights'!T$4,0)</f>
        <v>0.52599044278760332</v>
      </c>
      <c r="U317" s="26">
        <f>IF(correlations!U350&lt;&gt;0,'Modified Weights'!U$4,0)</f>
        <v>0.43899155441463594</v>
      </c>
      <c r="V317" s="26">
        <f>IF(correlations!V350&lt;&gt;0,'Modified Weights'!V$4,0)</f>
        <v>0.17808764796017454</v>
      </c>
      <c r="W317" s="26">
        <f>IF(correlations!W350&lt;&gt;0,'Modified Weights'!W$4,0)</f>
        <v>0.40859237613621341</v>
      </c>
      <c r="X317" s="26">
        <f>IF(correlations!X350&lt;&gt;0,'Modified Weights'!X$4,0)</f>
        <v>0.54219187817609293</v>
      </c>
      <c r="Y317" s="26">
        <f>IF(correlations!Y350&lt;&gt;0,'Modified Weights'!Y$4,0)</f>
        <v>0.54219187817609293</v>
      </c>
      <c r="Z317" s="26">
        <f>IF(correlations!Z350&lt;&gt;0,'Modified Weights'!Z$4,0)</f>
        <v>0.39006674934025765</v>
      </c>
      <c r="AA317" s="26"/>
      <c r="AB317" s="60">
        <f t="shared" ca="1" si="153"/>
        <v>0.5078494029484163</v>
      </c>
      <c r="AC317" s="60">
        <f t="shared" ca="1" si="164"/>
        <v>0.46285437522457701</v>
      </c>
      <c r="AD317" s="60">
        <f t="shared" ca="1" si="165"/>
        <v>0.46945340436407673</v>
      </c>
      <c r="AE317" s="60" t="e">
        <f t="shared" ca="1" si="166"/>
        <v>#DIV/0!</v>
      </c>
      <c r="AF317" s="60">
        <f t="shared" ca="1" si="167"/>
        <v>0.42080811786405981</v>
      </c>
      <c r="AG317" s="60">
        <f t="shared" ca="1" si="168"/>
        <v>0.50980122678857165</v>
      </c>
      <c r="AH317" s="60">
        <f t="shared" ca="1" si="169"/>
        <v>0.36343813969029365</v>
      </c>
      <c r="AI317" s="60">
        <f t="shared" ca="1" si="170"/>
        <v>0.29905427670746054</v>
      </c>
      <c r="AJ317" s="60">
        <f t="shared" ca="1" si="171"/>
        <v>0.40756126453145836</v>
      </c>
      <c r="AK317" s="60">
        <f t="shared" ca="1" si="172"/>
        <v>0.2896832478455289</v>
      </c>
      <c r="AL317" s="60">
        <f t="shared" ca="1" si="173"/>
        <v>0.28054520543409933</v>
      </c>
      <c r="AM317" s="60">
        <f t="shared" ca="1" si="174"/>
        <v>0.31384109613025635</v>
      </c>
      <c r="AN317" s="60">
        <f t="shared" ca="1" si="175"/>
        <v>0.28732123131476056</v>
      </c>
      <c r="AO317" s="60">
        <f t="shared" ca="1" si="176"/>
        <v>0.52131134460272566</v>
      </c>
      <c r="AP317" s="60">
        <f t="shared" ca="1" si="177"/>
        <v>0.35563217433857314</v>
      </c>
      <c r="AQ317" s="60">
        <f t="shared" ca="1" si="178"/>
        <v>0.43323241916537053</v>
      </c>
      <c r="AR317" s="60">
        <f t="shared" ca="1" si="155"/>
        <v>0.48198986390982046</v>
      </c>
      <c r="AS317" s="60">
        <f t="shared" ca="1" si="156"/>
        <v>0.39144014927772575</v>
      </c>
      <c r="AT317" s="60">
        <f t="shared" ca="1" si="157"/>
        <v>0.53853964000161736</v>
      </c>
      <c r="AU317" s="60">
        <f t="shared" ca="1" si="158"/>
        <v>0.40524106158675027</v>
      </c>
      <c r="AV317" s="60">
        <f t="shared" ca="1" si="159"/>
        <v>0.16366717320339616</v>
      </c>
      <c r="AW317" s="60">
        <f t="shared" ca="1" si="160"/>
        <v>0.34615986550010625</v>
      </c>
      <c r="AX317" s="60">
        <f t="shared" ca="1" si="161"/>
        <v>0.55532720488777965</v>
      </c>
      <c r="AY317" s="60">
        <f t="shared" ca="1" si="162"/>
        <v>0.54419492016932713</v>
      </c>
      <c r="AZ317" s="60">
        <f t="shared" ca="1" si="163"/>
        <v>0.36988198580229503</v>
      </c>
      <c r="BA317" s="60"/>
      <c r="BB317" s="60"/>
      <c r="BC317" s="60"/>
      <c r="BD317" s="60"/>
      <c r="BE317" s="60"/>
      <c r="BF317" s="60"/>
      <c r="BG317" s="60"/>
      <c r="BH317" s="60"/>
      <c r="BI317" s="60"/>
      <c r="BJ317" s="60"/>
      <c r="BK317" s="60"/>
      <c r="BL317" s="60"/>
      <c r="BM317" s="60"/>
      <c r="BN317" s="60"/>
      <c r="BO317" s="60"/>
      <c r="BP317" s="60"/>
      <c r="BQ317" s="60"/>
      <c r="BR317" s="60"/>
      <c r="BS317" s="60"/>
      <c r="BT317" s="60"/>
      <c r="BU317" s="60"/>
      <c r="BV317" s="60"/>
      <c r="BW317" s="60"/>
      <c r="BX317" s="60"/>
    </row>
    <row r="318" spans="1:76">
      <c r="A318" s="21" t="s">
        <v>61</v>
      </c>
      <c r="B318" s="26">
        <f>IF(correlations!B351&lt;&gt;0,'Modified Weights'!B$5,0)</f>
        <v>0</v>
      </c>
      <c r="C318" s="26">
        <f>IF(correlations!C351&lt;&gt;0,'Modified Weights'!C$5,0)</f>
        <v>0.42223642660835542</v>
      </c>
      <c r="D318" s="26">
        <f>IF(correlations!D351&lt;&gt;0,'Modified Weights'!D$5,0)</f>
        <v>0.46833329437099369</v>
      </c>
      <c r="E318" s="26">
        <f>IF(correlations!E351&lt;&gt;0,'Modified Weights'!E$5,0)</f>
        <v>0</v>
      </c>
      <c r="F318" s="26">
        <f>IF(correlations!F351&lt;&gt;0,'Modified Weights'!F$5,0)</f>
        <v>0</v>
      </c>
      <c r="G318" s="26">
        <f>IF(correlations!G351&lt;&gt;0,'Modified Weights'!G$5,0)</f>
        <v>0.46833329437099369</v>
      </c>
      <c r="H318" s="26">
        <f>IF(correlations!H351&lt;&gt;0,'Modified Weights'!H$5,0)</f>
        <v>0.24769327229404767</v>
      </c>
      <c r="I318" s="26">
        <f>IF(correlations!I351&lt;&gt;0,'Modified Weights'!I$5,0)</f>
        <v>0</v>
      </c>
      <c r="J318" s="26">
        <f>IF(correlations!J351&lt;&gt;0,'Modified Weights'!J$5,0)</f>
        <v>0</v>
      </c>
      <c r="K318" s="26">
        <f>IF(correlations!K351&lt;&gt;0,'Modified Weights'!K$5,0)</f>
        <v>0.25886569181649749</v>
      </c>
      <c r="L318" s="26">
        <f>IF(correlations!L351&lt;&gt;0,'Modified Weights'!L$5,0)</f>
        <v>0.27833468677407003</v>
      </c>
      <c r="M318" s="26">
        <f>IF(correlations!M351&lt;&gt;0,'Modified Weights'!M$5,0)</f>
        <v>0.26442478716072465</v>
      </c>
      <c r="N318" s="26">
        <f>IF(correlations!N351&lt;&gt;0,'Modified Weights'!N$5,0)</f>
        <v>0.290591240789001</v>
      </c>
      <c r="O318" s="26">
        <f>IF(correlations!O351&lt;&gt;0,'Modified Weights'!O$5,0)</f>
        <v>0</v>
      </c>
      <c r="P318" s="26">
        <f>IF(correlations!P351&lt;&gt;0,'Modified Weights'!P$5,0)</f>
        <v>0.29682614716644024</v>
      </c>
      <c r="Q318" s="26">
        <f>IF(correlations!Q351&lt;&gt;0,'Modified Weights'!Q$5,0)</f>
        <v>0.47571090136593314</v>
      </c>
      <c r="R318" s="26">
        <f>IF(correlations!R351&lt;&gt;0,'Modified Weights'!R$5,0)</f>
        <v>0</v>
      </c>
      <c r="S318" s="26">
        <f>IF(correlations!S351&lt;&gt;0,'Modified Weights'!S$5,0)</f>
        <v>0.42223642660835542</v>
      </c>
      <c r="T318" s="26">
        <f>IF(correlations!T351&lt;&gt;0,'Modified Weights'!T$5,0)</f>
        <v>0</v>
      </c>
      <c r="U318" s="26">
        <f>IF(correlations!U351&lt;&gt;0,'Modified Weights'!U$5,0)</f>
        <v>0.40380887559327872</v>
      </c>
      <c r="V318" s="26">
        <f>IF(correlations!V351&lt;&gt;0,'Modified Weights'!V$5,0)</f>
        <v>0.14924669844661778</v>
      </c>
      <c r="W318" s="26">
        <f>IF(correlations!W351&lt;&gt;0,'Modified Weights'!W$5,0)</f>
        <v>0</v>
      </c>
      <c r="X318" s="26">
        <f>IF(correlations!X351&lt;&gt;0,'Modified Weights'!X$5,0)</f>
        <v>0.47497369617752921</v>
      </c>
      <c r="Y318" s="26">
        <f>IF(correlations!Y351&lt;&gt;0,'Modified Weights'!Y$5,0)</f>
        <v>0.47236055541883315</v>
      </c>
      <c r="Z318" s="26">
        <f>IF(correlations!Z351&lt;&gt;0,'Modified Weights'!Z$5,0)</f>
        <v>0</v>
      </c>
      <c r="AA318" s="26"/>
      <c r="AB318" s="60">
        <f t="shared" ca="1" si="153"/>
        <v>0.50346380311919336</v>
      </c>
      <c r="AC318" s="60">
        <f t="shared" ca="1" si="164"/>
        <v>0.49234258267662201</v>
      </c>
      <c r="AD318" s="60">
        <f t="shared" ca="1" si="165"/>
        <v>0.42002469208309157</v>
      </c>
      <c r="AE318" s="60">
        <f t="shared" ca="1" si="166"/>
        <v>0.38863982399816427</v>
      </c>
      <c r="AF318" s="60">
        <f t="shared" ca="1" si="167"/>
        <v>0.43023104939669565</v>
      </c>
      <c r="AG318" s="60">
        <f t="shared" ca="1" si="168"/>
        <v>0.46876709845415521</v>
      </c>
      <c r="AH318" s="60">
        <f t="shared" ca="1" si="169"/>
        <v>0.33450192284123215</v>
      </c>
      <c r="AI318" s="60">
        <f t="shared" ca="1" si="170"/>
        <v>0.28497520887259964</v>
      </c>
      <c r="AJ318" s="60">
        <f t="shared" ca="1" si="171"/>
        <v>0.41970740416484809</v>
      </c>
      <c r="AK318" s="60">
        <f t="shared" ca="1" si="172"/>
        <v>0.26227792111123782</v>
      </c>
      <c r="AL318" s="60">
        <f t="shared" ca="1" si="173"/>
        <v>0.26824226038324744</v>
      </c>
      <c r="AM318" s="60">
        <f t="shared" ca="1" si="174"/>
        <v>0.30148701888787344</v>
      </c>
      <c r="AN318" s="60">
        <f t="shared" ca="1" si="175"/>
        <v>0.2607934779622848</v>
      </c>
      <c r="AO318" s="60">
        <f t="shared" ca="1" si="176"/>
        <v>0.52131134460272566</v>
      </c>
      <c r="AP318" s="60">
        <f t="shared" ca="1" si="177"/>
        <v>0.31166321934804631</v>
      </c>
      <c r="AQ318" s="60">
        <f t="shared" ca="1" si="178"/>
        <v>0.45280302829968966</v>
      </c>
      <c r="AR318" s="60">
        <f t="shared" ca="1" si="155"/>
        <v>0.45447205223562209</v>
      </c>
      <c r="AS318" s="60">
        <f t="shared" ca="1" si="156"/>
        <v>0.41985452636687698</v>
      </c>
      <c r="AT318" s="60">
        <f t="shared" ca="1" si="157"/>
        <v>0.49470760231901262</v>
      </c>
      <c r="AU318" s="60">
        <f t="shared" ca="1" si="158"/>
        <v>0.40524106158675027</v>
      </c>
      <c r="AV318" s="60">
        <f t="shared" ca="1" si="159"/>
        <v>0.1775890654855003</v>
      </c>
      <c r="AW318" s="60">
        <f t="shared" ca="1" si="160"/>
        <v>0.35377182541165575</v>
      </c>
      <c r="AX318" s="60">
        <f t="shared" ca="1" si="161"/>
        <v>0.51194716911909488</v>
      </c>
      <c r="AY318" s="60">
        <f t="shared" ca="1" si="162"/>
        <v>0.52091781258357395</v>
      </c>
      <c r="AZ318" s="60">
        <f t="shared" ca="1" si="163"/>
        <v>0.36988198580229503</v>
      </c>
      <c r="BA318" s="60"/>
      <c r="BB318" s="60"/>
      <c r="BC318" s="60"/>
      <c r="BD318" s="60"/>
      <c r="BE318" s="60"/>
      <c r="BF318" s="60"/>
      <c r="BG318" s="60"/>
      <c r="BH318" s="60"/>
      <c r="BI318" s="60"/>
      <c r="BJ318" s="60"/>
      <c r="BK318" s="60"/>
      <c r="BL318" s="60"/>
      <c r="BM318" s="60"/>
      <c r="BN318" s="60"/>
      <c r="BO318" s="60"/>
      <c r="BP318" s="60"/>
      <c r="BQ318" s="60"/>
      <c r="BR318" s="60"/>
      <c r="BS318" s="60"/>
      <c r="BT318" s="60"/>
      <c r="BU318" s="60"/>
      <c r="BV318" s="60"/>
      <c r="BW318" s="60"/>
      <c r="BX318" s="60"/>
    </row>
    <row r="319" spans="1:76">
      <c r="A319" s="1" t="str">
        <f t="shared" ref="A319:A322" si="187">A318</f>
        <v>752: V for Vendetta (2006)</v>
      </c>
      <c r="B319" s="26">
        <f>IF(correlations!B352&lt;&gt;0,'Modified Weights'!B$6,0)</f>
        <v>0.48053660218278615</v>
      </c>
      <c r="C319" s="26">
        <f>IF(correlations!C352&lt;&gt;0,'Modified Weights'!C$6,0)</f>
        <v>0</v>
      </c>
      <c r="D319" s="26">
        <f>IF(correlations!D352&lt;&gt;0,'Modified Weights'!D$6,0)</f>
        <v>0.37322578372742299</v>
      </c>
      <c r="E319" s="26">
        <f>IF(correlations!E352&lt;&gt;0,'Modified Weights'!E$6,0)</f>
        <v>0</v>
      </c>
      <c r="F319" s="26">
        <f>IF(correlations!F352&lt;&gt;0,'Modified Weights'!F$6,0)</f>
        <v>0.40027450425381639</v>
      </c>
      <c r="G319" s="26">
        <f>IF(correlations!G352&lt;&gt;0,'Modified Weights'!G$6,0)</f>
        <v>0</v>
      </c>
      <c r="H319" s="26">
        <f>IF(correlations!H352&lt;&gt;0,'Modified Weights'!H$6,0)</f>
        <v>0.2271298649307886</v>
      </c>
      <c r="I319" s="26">
        <f>IF(correlations!I352&lt;&gt;0,'Modified Weights'!I$6,0)</f>
        <v>0.22921932957789437</v>
      </c>
      <c r="J319" s="26">
        <f>IF(correlations!J352&lt;&gt;0,'Modified Weights'!J$6,0)</f>
        <v>0.36756756756756787</v>
      </c>
      <c r="K319" s="26">
        <f>IF(correlations!K352&lt;&gt;0,'Modified Weights'!K$6,0)</f>
        <v>0</v>
      </c>
      <c r="L319" s="26">
        <f>IF(correlations!L352&lt;&gt;0,'Modified Weights'!L$6,0)</f>
        <v>0.2685953793136418</v>
      </c>
      <c r="M319" s="26">
        <f>IF(correlations!M352&lt;&gt;0,'Modified Weights'!M$6,0)</f>
        <v>0.25252866387786765</v>
      </c>
      <c r="N319" s="26">
        <f>IF(correlations!N352&lt;&gt;0,'Modified Weights'!N$6,0)</f>
        <v>0.26126836282372301</v>
      </c>
      <c r="O319" s="26">
        <f>IF(correlations!O352&lt;&gt;0,'Modified Weights'!O$6,0)</f>
        <v>0.52599044278760332</v>
      </c>
      <c r="P319" s="26">
        <f>IF(correlations!P352&lt;&gt;0,'Modified Weights'!P$6,0)</f>
        <v>0.28039233696684568</v>
      </c>
      <c r="Q319" s="26">
        <f>IF(correlations!Q352&lt;&gt;0,'Modified Weights'!Q$6,0)</f>
        <v>0.42322462884387124</v>
      </c>
      <c r="R319" s="26">
        <f>IF(correlations!R352&lt;&gt;0,'Modified Weights'!R$6,0)</f>
        <v>0.39943642888722536</v>
      </c>
      <c r="S319" s="26">
        <f>IF(correlations!S352&lt;&gt;0,'Modified Weights'!S$6,0)</f>
        <v>0</v>
      </c>
      <c r="T319" s="26">
        <f>IF(correlations!T352&lt;&gt;0,'Modified Weights'!T$6,0)</f>
        <v>0.40704352695380308</v>
      </c>
      <c r="U319" s="26">
        <f>IF(correlations!U352&lt;&gt;0,'Modified Weights'!U$6,0)</f>
        <v>0.30580326092025339</v>
      </c>
      <c r="V319" s="26">
        <f>IF(correlations!V352&lt;&gt;0,'Modified Weights'!V$6,0)</f>
        <v>0.14601110225769576</v>
      </c>
      <c r="W319" s="26">
        <f>IF(correlations!W352&lt;&gt;0,'Modified Weights'!W$6,0)</f>
        <v>0.26252037536330569</v>
      </c>
      <c r="X319" s="26">
        <f>IF(correlations!X352&lt;&gt;0,'Modified Weights'!X$6,0)</f>
        <v>0.45527378286540937</v>
      </c>
      <c r="Y319" s="26">
        <f>IF(correlations!Y352&lt;&gt;0,'Modified Weights'!Y$6,0)</f>
        <v>0</v>
      </c>
      <c r="Z319" s="26">
        <f>IF(correlations!Z352&lt;&gt;0,'Modified Weights'!Z$6,0)</f>
        <v>0.37426379831369133</v>
      </c>
      <c r="AA319" s="26"/>
      <c r="AB319" s="60">
        <f t="shared" ca="1" si="153"/>
        <v>0.50346380311919336</v>
      </c>
      <c r="AC319" s="60">
        <f t="shared" ca="1" si="164"/>
        <v>0.49234258267662201</v>
      </c>
      <c r="AD319" s="60">
        <f t="shared" ca="1" si="165"/>
        <v>0.42002469208309157</v>
      </c>
      <c r="AE319" s="60">
        <f t="shared" ca="1" si="166"/>
        <v>0.38863982399816427</v>
      </c>
      <c r="AF319" s="60">
        <f t="shared" ca="1" si="167"/>
        <v>0.43023104939669565</v>
      </c>
      <c r="AG319" s="60">
        <f t="shared" ca="1" si="168"/>
        <v>0.46876709845415521</v>
      </c>
      <c r="AH319" s="60">
        <f t="shared" ca="1" si="169"/>
        <v>0.33450192284123215</v>
      </c>
      <c r="AI319" s="60">
        <f t="shared" ca="1" si="170"/>
        <v>0.28497520887259964</v>
      </c>
      <c r="AJ319" s="60">
        <f t="shared" ca="1" si="171"/>
        <v>0.41970740416484809</v>
      </c>
      <c r="AK319" s="60">
        <f t="shared" ca="1" si="172"/>
        <v>0.26227792111123782</v>
      </c>
      <c r="AL319" s="60">
        <f t="shared" ca="1" si="173"/>
        <v>0.26824226038324744</v>
      </c>
      <c r="AM319" s="60">
        <f t="shared" ca="1" si="174"/>
        <v>0.30148701888787344</v>
      </c>
      <c r="AN319" s="60">
        <f t="shared" ca="1" si="175"/>
        <v>0.2607934779622848</v>
      </c>
      <c r="AO319" s="60">
        <f t="shared" ca="1" si="176"/>
        <v>0.52131134460272566</v>
      </c>
      <c r="AP319" s="60">
        <f t="shared" ca="1" si="177"/>
        <v>0.31166321934804631</v>
      </c>
      <c r="AQ319" s="60">
        <f t="shared" ca="1" si="178"/>
        <v>0.45280302829968966</v>
      </c>
      <c r="AR319" s="60">
        <f t="shared" ca="1" si="155"/>
        <v>0.45447205223562209</v>
      </c>
      <c r="AS319" s="60">
        <f t="shared" ca="1" si="156"/>
        <v>0.41985452636687698</v>
      </c>
      <c r="AT319" s="60">
        <f t="shared" ca="1" si="157"/>
        <v>0.49470760231901262</v>
      </c>
      <c r="AU319" s="60">
        <f t="shared" ca="1" si="158"/>
        <v>0.40524106158675027</v>
      </c>
      <c r="AV319" s="60">
        <f t="shared" ca="1" si="159"/>
        <v>0.1775890654855003</v>
      </c>
      <c r="AW319" s="60">
        <f t="shared" ca="1" si="160"/>
        <v>0.35377182541165575</v>
      </c>
      <c r="AX319" s="60">
        <f t="shared" ca="1" si="161"/>
        <v>0.51194716911909488</v>
      </c>
      <c r="AY319" s="60">
        <f t="shared" ca="1" si="162"/>
        <v>0.52091781258357395</v>
      </c>
      <c r="AZ319" s="60">
        <f t="shared" ca="1" si="163"/>
        <v>0.36988198580229503</v>
      </c>
      <c r="BA319" s="60"/>
      <c r="BB319" s="60"/>
      <c r="BC319" s="60"/>
      <c r="BD319" s="60"/>
      <c r="BE319" s="60"/>
      <c r="BF319" s="60"/>
      <c r="BG319" s="60"/>
      <c r="BH319" s="60"/>
      <c r="BI319" s="60"/>
      <c r="BJ319" s="60"/>
      <c r="BK319" s="60"/>
      <c r="BL319" s="60"/>
      <c r="BM319" s="60"/>
      <c r="BN319" s="60"/>
      <c r="BO319" s="60"/>
      <c r="BP319" s="60"/>
      <c r="BQ319" s="60"/>
      <c r="BR319" s="60"/>
      <c r="BS319" s="60"/>
      <c r="BT319" s="60"/>
      <c r="BU319" s="60"/>
      <c r="BV319" s="60"/>
      <c r="BW319" s="60"/>
      <c r="BX319" s="60"/>
    </row>
    <row r="320" spans="1:76">
      <c r="A320" s="1" t="str">
        <f t="shared" si="187"/>
        <v>752: V for Vendetta (2006)</v>
      </c>
      <c r="B320" s="26">
        <f>IF(correlations!B353&lt;&gt;0,'Modified Weights'!B$7,0)</f>
        <v>0.46460996868120108</v>
      </c>
      <c r="C320" s="26">
        <f>IF(correlations!C353&lt;&gt;0,'Modified Weights'!C$7,0)</f>
        <v>0</v>
      </c>
      <c r="D320" s="26">
        <f>IF(correlations!D353&lt;&gt;0,'Modified Weights'!D$7,0)</f>
        <v>0.36756756756756787</v>
      </c>
      <c r="E320" s="26">
        <f>IF(correlations!E353&lt;&gt;0,'Modified Weights'!E$7,0)</f>
        <v>0.25965984359917371</v>
      </c>
      <c r="F320" s="26">
        <f>IF(correlations!F353&lt;&gt;0,'Modified Weights'!F$7,0)</f>
        <v>0.37985626502293046</v>
      </c>
      <c r="G320" s="26">
        <f>IF(correlations!G353&lt;&gt;0,'Modified Weights'!G$7,0)</f>
        <v>0.38713264586848378</v>
      </c>
      <c r="H320" s="26">
        <f>IF(correlations!H353&lt;&gt;0,'Modified Weights'!H$7,0)</f>
        <v>0</v>
      </c>
      <c r="I320" s="26">
        <f>IF(correlations!I353&lt;&gt;0,'Modified Weights'!I$7,0)</f>
        <v>0.21476007349626267</v>
      </c>
      <c r="J320" s="26">
        <f>IF(correlations!J353&lt;&gt;0,'Modified Weights'!J$7,0)</f>
        <v>0.36005629545020651</v>
      </c>
      <c r="K320" s="26">
        <f>IF(correlations!K353&lt;&gt;0,'Modified Weights'!K$7,0)</f>
        <v>0.21087949693739588</v>
      </c>
      <c r="L320" s="26">
        <f>IF(correlations!L353&lt;&gt;0,'Modified Weights'!L$7,0)</f>
        <v>0.24328325135114928</v>
      </c>
      <c r="M320" s="26">
        <f>IF(correlations!M353&lt;&gt;0,'Modified Weights'!M$7,0)</f>
        <v>0</v>
      </c>
      <c r="N320" s="26">
        <f>IF(correlations!N353&lt;&gt;0,'Modified Weights'!N$7,0)</f>
        <v>0.18121021790485745</v>
      </c>
      <c r="O320" s="26">
        <f>IF(correlations!O353&lt;&gt;0,'Modified Weights'!O$7,0)</f>
        <v>0.47549485227568483</v>
      </c>
      <c r="P320" s="26">
        <f>IF(correlations!P353&lt;&gt;0,'Modified Weights'!P$7,0)</f>
        <v>0.26252037536330569</v>
      </c>
      <c r="Q320" s="26">
        <f>IF(correlations!Q353&lt;&gt;0,'Modified Weights'!Q$7,0)</f>
        <v>0.37322578372742299</v>
      </c>
      <c r="R320" s="26">
        <f>IF(correlations!R353&lt;&gt;0,'Modified Weights'!R$7,0)</f>
        <v>0</v>
      </c>
      <c r="S320" s="26">
        <f>IF(correlations!S353&lt;&gt;0,'Modified Weights'!S$7,0)</f>
        <v>0.36064387194709613</v>
      </c>
      <c r="T320" s="26">
        <f>IF(correlations!T353&lt;&gt;0,'Modified Weights'!T$7,0)</f>
        <v>0</v>
      </c>
      <c r="U320" s="26">
        <f>IF(correlations!U353&lt;&gt;0,'Modified Weights'!U$7,0)</f>
        <v>0</v>
      </c>
      <c r="V320" s="26">
        <f>IF(correlations!V353&lt;&gt;0,'Modified Weights'!V$7,0)</f>
        <v>0.14367186460137429</v>
      </c>
      <c r="W320" s="26">
        <f>IF(correlations!W353&lt;&gt;0,'Modified Weights'!W$7,0)</f>
        <v>0.24072770522228643</v>
      </c>
      <c r="X320" s="26">
        <f>IF(correlations!X353&lt;&gt;0,'Modified Weights'!X$7,0)</f>
        <v>0.44902524381160436</v>
      </c>
      <c r="Y320" s="26">
        <f>IF(correlations!Y353&lt;&gt;0,'Modified Weights'!Y$7,0)</f>
        <v>0.42322462884387124</v>
      </c>
      <c r="Z320" s="26">
        <f>IF(correlations!Z353&lt;&gt;0,'Modified Weights'!Z$7,0)</f>
        <v>0.27967705678590876</v>
      </c>
      <c r="AA320" s="26"/>
      <c r="AB320" s="60">
        <f t="shared" ca="1" si="153"/>
        <v>0.50346380311919336</v>
      </c>
      <c r="AC320" s="60">
        <f t="shared" ca="1" si="164"/>
        <v>0.49234258267662201</v>
      </c>
      <c r="AD320" s="60">
        <f t="shared" ca="1" si="165"/>
        <v>0.42002469208309157</v>
      </c>
      <c r="AE320" s="60">
        <f t="shared" ca="1" si="166"/>
        <v>0.38863982399816427</v>
      </c>
      <c r="AF320" s="60">
        <f t="shared" ca="1" si="167"/>
        <v>0.43023104939669565</v>
      </c>
      <c r="AG320" s="60">
        <f t="shared" ca="1" si="168"/>
        <v>0.46876709845415521</v>
      </c>
      <c r="AH320" s="60">
        <f t="shared" ca="1" si="169"/>
        <v>0.33450192284123215</v>
      </c>
      <c r="AI320" s="60">
        <f t="shared" ca="1" si="170"/>
        <v>0.28497520887259964</v>
      </c>
      <c r="AJ320" s="60">
        <f t="shared" ca="1" si="171"/>
        <v>0.41970740416484809</v>
      </c>
      <c r="AK320" s="60">
        <f t="shared" ca="1" si="172"/>
        <v>0.26227792111123782</v>
      </c>
      <c r="AL320" s="60">
        <f t="shared" ca="1" si="173"/>
        <v>0.26824226038324744</v>
      </c>
      <c r="AM320" s="60">
        <f t="shared" ca="1" si="174"/>
        <v>0.30148701888787344</v>
      </c>
      <c r="AN320" s="60">
        <f t="shared" ca="1" si="175"/>
        <v>0.2607934779622848</v>
      </c>
      <c r="AO320" s="60">
        <f t="shared" ca="1" si="176"/>
        <v>0.52131134460272566</v>
      </c>
      <c r="AP320" s="60">
        <f t="shared" ca="1" si="177"/>
        <v>0.31166321934804631</v>
      </c>
      <c r="AQ320" s="60">
        <f t="shared" ca="1" si="178"/>
        <v>0.45280302829968966</v>
      </c>
      <c r="AR320" s="60">
        <f t="shared" ca="1" si="155"/>
        <v>0.45447205223562209</v>
      </c>
      <c r="AS320" s="60">
        <f t="shared" ca="1" si="156"/>
        <v>0.41985452636687698</v>
      </c>
      <c r="AT320" s="60">
        <f t="shared" ca="1" si="157"/>
        <v>0.49470760231901262</v>
      </c>
      <c r="AU320" s="60">
        <f t="shared" ca="1" si="158"/>
        <v>0.40524106158675027</v>
      </c>
      <c r="AV320" s="60">
        <f t="shared" ca="1" si="159"/>
        <v>0.1775890654855003</v>
      </c>
      <c r="AW320" s="60">
        <f t="shared" ca="1" si="160"/>
        <v>0.35377182541165575</v>
      </c>
      <c r="AX320" s="60">
        <f t="shared" ca="1" si="161"/>
        <v>0.51194716911909488</v>
      </c>
      <c r="AY320" s="60">
        <f t="shared" ca="1" si="162"/>
        <v>0.52091781258357395</v>
      </c>
      <c r="AZ320" s="60">
        <f t="shared" ca="1" si="163"/>
        <v>0.36988198580229503</v>
      </c>
      <c r="BA320" s="60"/>
      <c r="BB320" s="60"/>
      <c r="BC320" s="60"/>
      <c r="BD320" s="60"/>
      <c r="BE320" s="60"/>
      <c r="BF320" s="60"/>
      <c r="BG320" s="60"/>
      <c r="BH320" s="60"/>
      <c r="BI320" s="60"/>
      <c r="BJ320" s="60"/>
      <c r="BK320" s="60"/>
      <c r="BL320" s="60"/>
      <c r="BM320" s="60"/>
      <c r="BN320" s="60"/>
      <c r="BO320" s="60"/>
      <c r="BP320" s="60"/>
      <c r="BQ320" s="60"/>
      <c r="BR320" s="60"/>
      <c r="BS320" s="60"/>
      <c r="BT320" s="60"/>
      <c r="BU320" s="60"/>
      <c r="BV320" s="60"/>
      <c r="BW320" s="60"/>
      <c r="BX320" s="60"/>
    </row>
    <row r="321" spans="1:76">
      <c r="A321" s="1" t="str">
        <f t="shared" si="187"/>
        <v>752: V for Vendetta (2006)</v>
      </c>
      <c r="B321" s="26">
        <f>IF(correlations!B354&lt;&gt;0,'Modified Weights'!B$3,0)</f>
        <v>0.55108883721563151</v>
      </c>
      <c r="C321" s="26">
        <f>IF(correlations!C354&lt;&gt;0,'Modified Weights'!C$3,0)</f>
        <v>0.56244873874488854</v>
      </c>
      <c r="D321" s="26">
        <f>IF(correlations!D354&lt;&gt;0,'Modified Weights'!D$3,0)</f>
        <v>0</v>
      </c>
      <c r="E321" s="26">
        <f>IF(correlations!E354&lt;&gt;0,'Modified Weights'!E$3,0)</f>
        <v>0.51761980439715483</v>
      </c>
      <c r="F321" s="26">
        <f>IF(correlations!F354&lt;&gt;0,'Modified Weights'!F$3,0)</f>
        <v>0.47668328054517961</v>
      </c>
      <c r="G321" s="26">
        <f>IF(correlations!G354&lt;&gt;0,'Modified Weights'!G$3,0)</f>
        <v>0.53906585139435703</v>
      </c>
      <c r="H321" s="26">
        <f>IF(correlations!H354&lt;&gt;0,'Modified Weights'!H$3,0)</f>
        <v>0.46291004988627577</v>
      </c>
      <c r="I321" s="26">
        <f>IF(correlations!I354&lt;&gt;0,'Modified Weights'!I$3,0)</f>
        <v>0.38334847991865839</v>
      </c>
      <c r="J321" s="26">
        <f>IF(correlations!J354&lt;&gt;0,'Modified Weights'!J$3,0)</f>
        <v>0.47571090136593314</v>
      </c>
      <c r="K321" s="26">
        <f>IF(correlations!K354&lt;&gt;0,'Modified Weights'!K$3,0)</f>
        <v>0.31571202585390812</v>
      </c>
      <c r="L321" s="26">
        <f>IF(correlations!L354&lt;&gt;0,'Modified Weights'!L$3,0)</f>
        <v>0</v>
      </c>
      <c r="M321" s="26">
        <f>IF(correlations!M354&lt;&gt;0,'Modified Weights'!M$3,0)</f>
        <v>0.40859237613621341</v>
      </c>
      <c r="N321" s="26">
        <f>IF(correlations!N354&lt;&gt;0,'Modified Weights'!N$3,0)</f>
        <v>0</v>
      </c>
      <c r="O321" s="26">
        <f>IF(correlations!O354&lt;&gt;0,'Modified Weights'!O$3,0)</f>
        <v>0</v>
      </c>
      <c r="P321" s="26">
        <f>IF(correlations!P354&lt;&gt;0,'Modified Weights'!P$3,0)</f>
        <v>0.41443820151070604</v>
      </c>
      <c r="Q321" s="26">
        <f>IF(correlations!Q354&lt;&gt;0,'Modified Weights'!Q$3,0)</f>
        <v>0.50324684492481753</v>
      </c>
      <c r="R321" s="26">
        <f>IF(correlations!R354&lt;&gt;0,'Modified Weights'!R$3,0)</f>
        <v>0.49300760515325925</v>
      </c>
      <c r="S321" s="26">
        <f>IF(correlations!S354&lt;&gt;0,'Modified Weights'!S$3,0)</f>
        <v>0.47668328054517961</v>
      </c>
      <c r="T321" s="26">
        <f>IF(correlations!T354&lt;&gt;0,'Modified Weights'!T$3,0)</f>
        <v>0.55108883721563151</v>
      </c>
      <c r="U321" s="26">
        <f>IF(correlations!U354&lt;&gt;0,'Modified Weights'!U$3,0)</f>
        <v>0.47236055541883315</v>
      </c>
      <c r="V321" s="26">
        <f>IF(correlations!V354&lt;&gt;0,'Modified Weights'!V$3,0)</f>
        <v>0.27092801416163931</v>
      </c>
      <c r="W321" s="26">
        <f>IF(correlations!W354&lt;&gt;0,'Modified Weights'!W$3,0)</f>
        <v>0.50324684492481753</v>
      </c>
      <c r="X321" s="26">
        <f>IF(correlations!X354&lt;&gt;0,'Modified Weights'!X$3,0)</f>
        <v>0.66851595362183669</v>
      </c>
      <c r="Y321" s="26">
        <f>IF(correlations!Y354&lt;&gt;0,'Modified Weights'!Y$3,0)</f>
        <v>0.66716825348801723</v>
      </c>
      <c r="Z321" s="26">
        <f>IF(correlations!Z354&lt;&gt;0,'Modified Weights'!Z$3,0)</f>
        <v>0.43552033876932245</v>
      </c>
      <c r="AA321" s="26"/>
      <c r="AB321" s="60">
        <f t="shared" ca="1" si="153"/>
        <v>0.50346380311919336</v>
      </c>
      <c r="AC321" s="60">
        <f t="shared" ca="1" si="164"/>
        <v>0.49234258267662201</v>
      </c>
      <c r="AD321" s="60">
        <f t="shared" ca="1" si="165"/>
        <v>0.42002469208309157</v>
      </c>
      <c r="AE321" s="60">
        <f t="shared" ca="1" si="166"/>
        <v>0.38863982399816427</v>
      </c>
      <c r="AF321" s="60">
        <f t="shared" ca="1" si="167"/>
        <v>0.43023104939669565</v>
      </c>
      <c r="AG321" s="60">
        <f t="shared" ca="1" si="168"/>
        <v>0.46876709845415521</v>
      </c>
      <c r="AH321" s="60">
        <f t="shared" ca="1" si="169"/>
        <v>0.33450192284123215</v>
      </c>
      <c r="AI321" s="60">
        <f t="shared" ca="1" si="170"/>
        <v>0.28497520887259964</v>
      </c>
      <c r="AJ321" s="60">
        <f t="shared" ca="1" si="171"/>
        <v>0.41970740416484809</v>
      </c>
      <c r="AK321" s="60">
        <f t="shared" ca="1" si="172"/>
        <v>0.26227792111123782</v>
      </c>
      <c r="AL321" s="60">
        <f t="shared" ca="1" si="173"/>
        <v>0.26824226038324744</v>
      </c>
      <c r="AM321" s="60">
        <f t="shared" ca="1" si="174"/>
        <v>0.30148701888787344</v>
      </c>
      <c r="AN321" s="60">
        <f t="shared" ca="1" si="175"/>
        <v>0.2607934779622848</v>
      </c>
      <c r="AO321" s="60">
        <f t="shared" ca="1" si="176"/>
        <v>0.52131134460272566</v>
      </c>
      <c r="AP321" s="60">
        <f t="shared" ca="1" si="177"/>
        <v>0.31166321934804631</v>
      </c>
      <c r="AQ321" s="60">
        <f t="shared" ca="1" si="178"/>
        <v>0.45280302829968966</v>
      </c>
      <c r="AR321" s="60">
        <f t="shared" ca="1" si="155"/>
        <v>0.45447205223562209</v>
      </c>
      <c r="AS321" s="60">
        <f t="shared" ca="1" si="156"/>
        <v>0.41985452636687698</v>
      </c>
      <c r="AT321" s="60">
        <f t="shared" ca="1" si="157"/>
        <v>0.49470760231901262</v>
      </c>
      <c r="AU321" s="60">
        <f t="shared" ca="1" si="158"/>
        <v>0.40524106158675027</v>
      </c>
      <c r="AV321" s="60">
        <f t="shared" ca="1" si="159"/>
        <v>0.1775890654855003</v>
      </c>
      <c r="AW321" s="60">
        <f t="shared" ca="1" si="160"/>
        <v>0.35377182541165575</v>
      </c>
      <c r="AX321" s="60">
        <f t="shared" ca="1" si="161"/>
        <v>0.51194716911909488</v>
      </c>
      <c r="AY321" s="60">
        <f t="shared" ca="1" si="162"/>
        <v>0.52091781258357395</v>
      </c>
      <c r="AZ321" s="60">
        <f t="shared" ca="1" si="163"/>
        <v>0.36988198580229503</v>
      </c>
      <c r="BA321" s="60"/>
      <c r="BB321" s="60"/>
      <c r="BC321" s="60"/>
      <c r="BD321" s="60"/>
      <c r="BE321" s="60"/>
      <c r="BF321" s="60"/>
      <c r="BG321" s="60"/>
      <c r="BH321" s="60"/>
      <c r="BI321" s="60"/>
      <c r="BJ321" s="60"/>
      <c r="BK321" s="60"/>
      <c r="BL321" s="60"/>
      <c r="BM321" s="60"/>
      <c r="BN321" s="60"/>
      <c r="BO321" s="60"/>
      <c r="BP321" s="60"/>
      <c r="BQ321" s="60"/>
      <c r="BR321" s="60"/>
      <c r="BS321" s="60"/>
      <c r="BT321" s="60"/>
      <c r="BU321" s="60"/>
      <c r="BV321" s="60"/>
      <c r="BW321" s="60"/>
      <c r="BX321" s="60"/>
    </row>
    <row r="322" spans="1:76">
      <c r="A322" s="1" t="str">
        <f t="shared" si="187"/>
        <v>752: V for Vendetta (2006)</v>
      </c>
      <c r="B322" s="26">
        <f>IF(correlations!B355&lt;&gt;0,'Modified Weights'!B$4,0)</f>
        <v>0.51761980439715483</v>
      </c>
      <c r="C322" s="26">
        <f>IF(correlations!C355&lt;&gt;0,'Modified Weights'!C$4,0)</f>
        <v>0</v>
      </c>
      <c r="D322" s="26">
        <f>IF(correlations!D355&lt;&gt;0,'Modified Weights'!D$4,0)</f>
        <v>0.47097212266638172</v>
      </c>
      <c r="E322" s="26">
        <f>IF(correlations!E355&lt;&gt;0,'Modified Weights'!E$4,0)</f>
        <v>0</v>
      </c>
      <c r="F322" s="26">
        <f>IF(correlations!F355&lt;&gt;0,'Modified Weights'!F$4,0)</f>
        <v>0.46411014776485626</v>
      </c>
      <c r="G322" s="26">
        <f>IF(correlations!G355&lt;&gt;0,'Modified Weights'!G$4,0)</f>
        <v>0.48053660218278615</v>
      </c>
      <c r="H322" s="26">
        <f>IF(correlations!H355&lt;&gt;0,'Modified Weights'!H$4,0)</f>
        <v>0.40027450425381639</v>
      </c>
      <c r="I322" s="26">
        <f>IF(correlations!I355&lt;&gt;0,'Modified Weights'!I$4,0)</f>
        <v>0.31257295249758305</v>
      </c>
      <c r="J322" s="26">
        <f>IF(correlations!J355&lt;&gt;0,'Modified Weights'!J$4,0)</f>
        <v>0.47549485227568483</v>
      </c>
      <c r="K322" s="26">
        <f>IF(correlations!K355&lt;&gt;0,'Modified Weights'!K$4,0)</f>
        <v>0.26365446983714974</v>
      </c>
      <c r="L322" s="26">
        <f>IF(correlations!L355&lt;&gt;0,'Modified Weights'!L$4,0)</f>
        <v>0.28275572409412869</v>
      </c>
      <c r="M322" s="26">
        <f>IF(correlations!M355&lt;&gt;0,'Modified Weights'!M$4,0)</f>
        <v>0.28040224837668803</v>
      </c>
      <c r="N322" s="26">
        <f>IF(correlations!N355&lt;&gt;0,'Modified Weights'!N$4,0)</f>
        <v>0.31010409033155772</v>
      </c>
      <c r="O322" s="26">
        <f>IF(correlations!O355&lt;&gt;0,'Modified Weights'!O$4,0)</f>
        <v>0.56244873874488854</v>
      </c>
      <c r="P322" s="26">
        <f>IF(correlations!P355&lt;&gt;0,'Modified Weights'!P$4,0)</f>
        <v>0.30413903573293405</v>
      </c>
      <c r="Q322" s="26">
        <f>IF(correlations!Q355&lt;&gt;0,'Modified Weights'!Q$4,0)</f>
        <v>0.48860698263640312</v>
      </c>
      <c r="R322" s="26">
        <f>IF(correlations!R355&lt;&gt;0,'Modified Weights'!R$4,0)</f>
        <v>0.47097212266638172</v>
      </c>
      <c r="S322" s="26">
        <f>IF(correlations!S355&lt;&gt;0,'Modified Weights'!S$4,0)</f>
        <v>0</v>
      </c>
      <c r="T322" s="26">
        <f>IF(correlations!T355&lt;&gt;0,'Modified Weights'!T$4,0)</f>
        <v>0.52599044278760332</v>
      </c>
      <c r="U322" s="26">
        <f>IF(correlations!U355&lt;&gt;0,'Modified Weights'!U$4,0)</f>
        <v>0.43899155441463594</v>
      </c>
      <c r="V322" s="26">
        <f>IF(correlations!V355&lt;&gt;0,'Modified Weights'!V$4,0)</f>
        <v>0.17808764796017454</v>
      </c>
      <c r="W322" s="26">
        <f>IF(correlations!W355&lt;&gt;0,'Modified Weights'!W$4,0)</f>
        <v>0.40859237613621341</v>
      </c>
      <c r="X322" s="26">
        <f>IF(correlations!X355&lt;&gt;0,'Modified Weights'!X$4,0)</f>
        <v>0</v>
      </c>
      <c r="Y322" s="26">
        <f>IF(correlations!Y355&lt;&gt;0,'Modified Weights'!Y$4,0)</f>
        <v>0</v>
      </c>
      <c r="Z322" s="26">
        <f>IF(correlations!Z355&lt;&gt;0,'Modified Weights'!Z$4,0)</f>
        <v>0.39006674934025765</v>
      </c>
      <c r="AA322" s="26"/>
      <c r="AB322" s="60">
        <f t="shared" ca="1" si="153"/>
        <v>0.50346380311919336</v>
      </c>
      <c r="AC322" s="60">
        <f t="shared" ca="1" si="164"/>
        <v>0.49234258267662201</v>
      </c>
      <c r="AD322" s="60">
        <f t="shared" ca="1" si="165"/>
        <v>0.42002469208309157</v>
      </c>
      <c r="AE322" s="60">
        <f t="shared" ca="1" si="166"/>
        <v>0.38863982399816427</v>
      </c>
      <c r="AF322" s="60">
        <f t="shared" ca="1" si="167"/>
        <v>0.43023104939669565</v>
      </c>
      <c r="AG322" s="60">
        <f t="shared" ca="1" si="168"/>
        <v>0.46876709845415521</v>
      </c>
      <c r="AH322" s="60">
        <f t="shared" ca="1" si="169"/>
        <v>0.33450192284123215</v>
      </c>
      <c r="AI322" s="60">
        <f t="shared" ca="1" si="170"/>
        <v>0.28497520887259964</v>
      </c>
      <c r="AJ322" s="60">
        <f t="shared" ca="1" si="171"/>
        <v>0.41970740416484809</v>
      </c>
      <c r="AK322" s="60">
        <f t="shared" ca="1" si="172"/>
        <v>0.26227792111123782</v>
      </c>
      <c r="AL322" s="60">
        <f t="shared" ca="1" si="173"/>
        <v>0.26824226038324744</v>
      </c>
      <c r="AM322" s="60">
        <f t="shared" ca="1" si="174"/>
        <v>0.30148701888787344</v>
      </c>
      <c r="AN322" s="60">
        <f t="shared" ca="1" si="175"/>
        <v>0.2607934779622848</v>
      </c>
      <c r="AO322" s="60">
        <f t="shared" ca="1" si="176"/>
        <v>0.52131134460272566</v>
      </c>
      <c r="AP322" s="60">
        <f t="shared" ca="1" si="177"/>
        <v>0.31166321934804631</v>
      </c>
      <c r="AQ322" s="60">
        <f t="shared" ca="1" si="178"/>
        <v>0.45280302829968966</v>
      </c>
      <c r="AR322" s="60">
        <f t="shared" ca="1" si="155"/>
        <v>0.45447205223562209</v>
      </c>
      <c r="AS322" s="60">
        <f t="shared" ca="1" si="156"/>
        <v>0.41985452636687698</v>
      </c>
      <c r="AT322" s="60">
        <f t="shared" ca="1" si="157"/>
        <v>0.49470760231901262</v>
      </c>
      <c r="AU322" s="60">
        <f t="shared" ca="1" si="158"/>
        <v>0.40524106158675027</v>
      </c>
      <c r="AV322" s="60">
        <f t="shared" ca="1" si="159"/>
        <v>0.1775890654855003</v>
      </c>
      <c r="AW322" s="60">
        <f t="shared" ca="1" si="160"/>
        <v>0.35377182541165575</v>
      </c>
      <c r="AX322" s="60">
        <f t="shared" ca="1" si="161"/>
        <v>0.51194716911909488</v>
      </c>
      <c r="AY322" s="60">
        <f t="shared" ca="1" si="162"/>
        <v>0.52091781258357395</v>
      </c>
      <c r="AZ322" s="60">
        <f t="shared" ca="1" si="163"/>
        <v>0.36988198580229503</v>
      </c>
      <c r="BA322" s="60"/>
      <c r="BB322" s="60"/>
      <c r="BC322" s="60"/>
      <c r="BD322" s="60"/>
      <c r="BE322" s="60"/>
      <c r="BF322" s="60"/>
      <c r="BG322" s="60"/>
      <c r="BH322" s="60"/>
      <c r="BI322" s="60"/>
      <c r="BJ322" s="60"/>
      <c r="BK322" s="60"/>
      <c r="BL322" s="60"/>
      <c r="BM322" s="60"/>
      <c r="BN322" s="60"/>
      <c r="BO322" s="60"/>
      <c r="BP322" s="60"/>
      <c r="BQ322" s="60"/>
      <c r="BR322" s="60"/>
      <c r="BS322" s="60"/>
      <c r="BT322" s="60"/>
      <c r="BU322" s="60"/>
      <c r="BV322" s="60"/>
      <c r="BW322" s="60"/>
      <c r="BX322" s="60"/>
    </row>
    <row r="323" spans="1:76">
      <c r="A323" s="21" t="s">
        <v>62</v>
      </c>
      <c r="B323" s="26">
        <f>IF(correlations!B356&lt;&gt;0,'Modified Weights'!B$5,0)</f>
        <v>0</v>
      </c>
      <c r="C323" s="26">
        <f>IF(correlations!C356&lt;&gt;0,'Modified Weights'!C$5,0)</f>
        <v>0</v>
      </c>
      <c r="D323" s="26">
        <f>IF(correlations!D356&lt;&gt;0,'Modified Weights'!D$5,0)</f>
        <v>0</v>
      </c>
      <c r="E323" s="26">
        <f>IF(correlations!E356&lt;&gt;0,'Modified Weights'!E$5,0)</f>
        <v>0</v>
      </c>
      <c r="F323" s="26">
        <f>IF(correlations!F356&lt;&gt;0,'Modified Weights'!F$5,0)</f>
        <v>0</v>
      </c>
      <c r="G323" s="26">
        <f>IF(correlations!G356&lt;&gt;0,'Modified Weights'!G$5,0)</f>
        <v>0</v>
      </c>
      <c r="H323" s="26">
        <f>IF(correlations!H356&lt;&gt;0,'Modified Weights'!H$5,0)</f>
        <v>0</v>
      </c>
      <c r="I323" s="26">
        <f>IF(correlations!I356&lt;&gt;0,'Modified Weights'!I$5,0)</f>
        <v>0</v>
      </c>
      <c r="J323" s="26">
        <f>IF(correlations!J356&lt;&gt;0,'Modified Weights'!J$5,0)</f>
        <v>0</v>
      </c>
      <c r="K323" s="26">
        <f>IF(correlations!K356&lt;&gt;0,'Modified Weights'!K$5,0)</f>
        <v>0</v>
      </c>
      <c r="L323" s="26">
        <f>IF(correlations!L356&lt;&gt;0,'Modified Weights'!L$5,0)</f>
        <v>0.27833468677407003</v>
      </c>
      <c r="M323" s="26">
        <f>IF(correlations!M356&lt;&gt;0,'Modified Weights'!M$5,0)</f>
        <v>0</v>
      </c>
      <c r="N323" s="26">
        <f>IF(correlations!N356&lt;&gt;0,'Modified Weights'!N$5,0)</f>
        <v>0</v>
      </c>
      <c r="O323" s="26">
        <f>IF(correlations!O356&lt;&gt;0,'Modified Weights'!O$5,0)</f>
        <v>0</v>
      </c>
      <c r="P323" s="26">
        <f>IF(correlations!P356&lt;&gt;0,'Modified Weights'!P$5,0)</f>
        <v>0.29682614716644024</v>
      </c>
      <c r="Q323" s="26">
        <f>IF(correlations!Q356&lt;&gt;0,'Modified Weights'!Q$5,0)</f>
        <v>0</v>
      </c>
      <c r="R323" s="26">
        <f>IF(correlations!R356&lt;&gt;0,'Modified Weights'!R$5,0)</f>
        <v>0</v>
      </c>
      <c r="S323" s="26">
        <f>IF(correlations!S356&lt;&gt;0,'Modified Weights'!S$5,0)</f>
        <v>0</v>
      </c>
      <c r="T323" s="26">
        <f>IF(correlations!T356&lt;&gt;0,'Modified Weights'!T$5,0)</f>
        <v>0</v>
      </c>
      <c r="U323" s="26">
        <f>IF(correlations!U356&lt;&gt;0,'Modified Weights'!U$5,0)</f>
        <v>0</v>
      </c>
      <c r="V323" s="26">
        <f>IF(correlations!V356&lt;&gt;0,'Modified Weights'!V$5,0)</f>
        <v>0</v>
      </c>
      <c r="W323" s="26">
        <f>IF(correlations!W356&lt;&gt;0,'Modified Weights'!W$5,0)</f>
        <v>0</v>
      </c>
      <c r="X323" s="26">
        <f>IF(correlations!X356&lt;&gt;0,'Modified Weights'!X$5,0)</f>
        <v>0</v>
      </c>
      <c r="Y323" s="26">
        <f>IF(correlations!Y356&lt;&gt;0,'Modified Weights'!Y$5,0)</f>
        <v>0</v>
      </c>
      <c r="Z323" s="26">
        <f>IF(correlations!Z356&lt;&gt;0,'Modified Weights'!Z$5,0)</f>
        <v>0</v>
      </c>
      <c r="AA323" s="26"/>
      <c r="AB323" s="60" t="e">
        <f t="shared" ca="1" si="153"/>
        <v>#DIV/0!</v>
      </c>
      <c r="AC323" s="60" t="e">
        <f t="shared" ca="1" si="164"/>
        <v>#DIV/0!</v>
      </c>
      <c r="AD323" s="60">
        <f t="shared" ca="1" si="165"/>
        <v>0.47097212266638172</v>
      </c>
      <c r="AE323" s="60" t="e">
        <f t="shared" ca="1" si="166"/>
        <v>#DIV/0!</v>
      </c>
      <c r="AF323" s="60">
        <f t="shared" ca="1" si="167"/>
        <v>0.37985626502293046</v>
      </c>
      <c r="AG323" s="60">
        <f t="shared" ca="1" si="168"/>
        <v>0.48053660218278615</v>
      </c>
      <c r="AH323" s="60" t="e">
        <f t="shared" ca="1" si="169"/>
        <v>#DIV/0!</v>
      </c>
      <c r="AI323" s="60" t="e">
        <f t="shared" ca="1" si="170"/>
        <v>#DIV/0!</v>
      </c>
      <c r="AJ323" s="60">
        <f t="shared" ca="1" si="171"/>
        <v>0.47549485227568483</v>
      </c>
      <c r="AK323" s="60">
        <f t="shared" ca="1" si="172"/>
        <v>0.2896832478455289</v>
      </c>
      <c r="AL323" s="60">
        <f t="shared" ca="1" si="173"/>
        <v>0.28054520543409933</v>
      </c>
      <c r="AM323" s="60" t="e">
        <f t="shared" ca="1" si="174"/>
        <v>#DIV/0!</v>
      </c>
      <c r="AN323" s="60" t="e">
        <f t="shared" ca="1" si="175"/>
        <v>#DIV/0!</v>
      </c>
      <c r="AO323" s="60">
        <f t="shared" ca="1" si="176"/>
        <v>0.54421959076624593</v>
      </c>
      <c r="AP323" s="60">
        <f t="shared" ca="1" si="177"/>
        <v>0.35563217433857314</v>
      </c>
      <c r="AQ323" s="60">
        <f t="shared" ca="1" si="178"/>
        <v>0.39822520628564712</v>
      </c>
      <c r="AR323" s="60" t="e">
        <f t="shared" ca="1" si="155"/>
        <v>#DIV/0!</v>
      </c>
      <c r="AS323" s="60">
        <f t="shared" ca="1" si="156"/>
        <v>0.36064387194709613</v>
      </c>
      <c r="AT323" s="60">
        <f t="shared" ca="1" si="157"/>
        <v>0.52599044278760332</v>
      </c>
      <c r="AU323" s="60">
        <f t="shared" ca="1" si="158"/>
        <v>0.47236055541883315</v>
      </c>
      <c r="AV323" s="60" t="e">
        <f t="shared" ca="1" si="159"/>
        <v>#DIV/0!</v>
      </c>
      <c r="AW323" s="60">
        <f t="shared" ca="1" si="160"/>
        <v>0.33555637574975955</v>
      </c>
      <c r="AX323" s="60" t="e">
        <f t="shared" ca="1" si="161"/>
        <v>#DIV/0!</v>
      </c>
      <c r="AY323" s="60">
        <f t="shared" ca="1" si="162"/>
        <v>0.42322462884387124</v>
      </c>
      <c r="AZ323" s="60">
        <f t="shared" ca="1" si="163"/>
        <v>0.37426379831369133</v>
      </c>
      <c r="BA323" s="60"/>
      <c r="BB323" s="60"/>
      <c r="BC323" s="60"/>
      <c r="BD323" s="60"/>
      <c r="BE323" s="60"/>
      <c r="BF323" s="60"/>
      <c r="BG323" s="60"/>
      <c r="BH323" s="60"/>
      <c r="BI323" s="60"/>
      <c r="BJ323" s="60"/>
      <c r="BK323" s="60"/>
      <c r="BL323" s="60"/>
      <c r="BM323" s="60"/>
      <c r="BN323" s="60"/>
      <c r="BO323" s="60"/>
      <c r="BP323" s="60"/>
      <c r="BQ323" s="60"/>
      <c r="BR323" s="60"/>
      <c r="BS323" s="60"/>
      <c r="BT323" s="60"/>
      <c r="BU323" s="60"/>
      <c r="BV323" s="60"/>
      <c r="BW323" s="60"/>
      <c r="BX323" s="60"/>
    </row>
    <row r="324" spans="1:76">
      <c r="A324" s="1" t="str">
        <f t="shared" ref="A324:A327" si="188">A323</f>
        <v>786: Almost Famous (2000)</v>
      </c>
      <c r="B324" s="26">
        <f>IF(correlations!B357&lt;&gt;0,'Modified Weights'!B$6,0)</f>
        <v>0</v>
      </c>
      <c r="C324" s="26">
        <f>IF(correlations!C357&lt;&gt;0,'Modified Weights'!C$6,0)</f>
        <v>0</v>
      </c>
      <c r="D324" s="26">
        <f>IF(correlations!D357&lt;&gt;0,'Modified Weights'!D$6,0)</f>
        <v>0</v>
      </c>
      <c r="E324" s="26">
        <f>IF(correlations!E357&lt;&gt;0,'Modified Weights'!E$6,0)</f>
        <v>0</v>
      </c>
      <c r="F324" s="26">
        <f>IF(correlations!F357&lt;&gt;0,'Modified Weights'!F$6,0)</f>
        <v>0</v>
      </c>
      <c r="G324" s="26">
        <f>IF(correlations!G357&lt;&gt;0,'Modified Weights'!G$6,0)</f>
        <v>0</v>
      </c>
      <c r="H324" s="26">
        <f>IF(correlations!H357&lt;&gt;0,'Modified Weights'!H$6,0)</f>
        <v>0</v>
      </c>
      <c r="I324" s="26">
        <f>IF(correlations!I357&lt;&gt;0,'Modified Weights'!I$6,0)</f>
        <v>0</v>
      </c>
      <c r="J324" s="26">
        <f>IF(correlations!J357&lt;&gt;0,'Modified Weights'!J$6,0)</f>
        <v>0</v>
      </c>
      <c r="K324" s="26">
        <f>IF(correlations!K357&lt;&gt;0,'Modified Weights'!K$6,0)</f>
        <v>0</v>
      </c>
      <c r="L324" s="26">
        <f>IF(correlations!L357&lt;&gt;0,'Modified Weights'!L$6,0)</f>
        <v>0</v>
      </c>
      <c r="M324" s="26">
        <f>IF(correlations!M357&lt;&gt;0,'Modified Weights'!M$6,0)</f>
        <v>0</v>
      </c>
      <c r="N324" s="26">
        <f>IF(correlations!N357&lt;&gt;0,'Modified Weights'!N$6,0)</f>
        <v>0</v>
      </c>
      <c r="O324" s="26">
        <f>IF(correlations!O357&lt;&gt;0,'Modified Weights'!O$6,0)</f>
        <v>0.52599044278760332</v>
      </c>
      <c r="P324" s="26">
        <f>IF(correlations!P357&lt;&gt;0,'Modified Weights'!P$6,0)</f>
        <v>0</v>
      </c>
      <c r="Q324" s="26">
        <f>IF(correlations!Q357&lt;&gt;0,'Modified Weights'!Q$6,0)</f>
        <v>0.42322462884387124</v>
      </c>
      <c r="R324" s="26">
        <f>IF(correlations!R357&lt;&gt;0,'Modified Weights'!R$6,0)</f>
        <v>0</v>
      </c>
      <c r="S324" s="26">
        <f>IF(correlations!S357&lt;&gt;0,'Modified Weights'!S$6,0)</f>
        <v>0</v>
      </c>
      <c r="T324" s="26">
        <f>IF(correlations!T357&lt;&gt;0,'Modified Weights'!T$6,0)</f>
        <v>0</v>
      </c>
      <c r="U324" s="26">
        <f>IF(correlations!U357&lt;&gt;0,'Modified Weights'!U$6,0)</f>
        <v>0</v>
      </c>
      <c r="V324" s="26">
        <f>IF(correlations!V357&lt;&gt;0,'Modified Weights'!V$6,0)</f>
        <v>0</v>
      </c>
      <c r="W324" s="26">
        <f>IF(correlations!W357&lt;&gt;0,'Modified Weights'!W$6,0)</f>
        <v>0.26252037536330569</v>
      </c>
      <c r="X324" s="26">
        <f>IF(correlations!X357&lt;&gt;0,'Modified Weights'!X$6,0)</f>
        <v>0</v>
      </c>
      <c r="Y324" s="26">
        <f>IF(correlations!Y357&lt;&gt;0,'Modified Weights'!Y$6,0)</f>
        <v>0</v>
      </c>
      <c r="Z324" s="26">
        <f>IF(correlations!Z357&lt;&gt;0,'Modified Weights'!Z$6,0)</f>
        <v>0.37426379831369133</v>
      </c>
      <c r="AA324" s="26"/>
      <c r="AB324" s="60" t="e">
        <f t="shared" ca="1" si="153"/>
        <v>#DIV/0!</v>
      </c>
      <c r="AC324" s="60" t="e">
        <f t="shared" ca="1" si="164"/>
        <v>#DIV/0!</v>
      </c>
      <c r="AD324" s="60">
        <f t="shared" ca="1" si="165"/>
        <v>0.47097212266638172</v>
      </c>
      <c r="AE324" s="60" t="e">
        <f t="shared" ca="1" si="166"/>
        <v>#DIV/0!</v>
      </c>
      <c r="AF324" s="60">
        <f t="shared" ca="1" si="167"/>
        <v>0.37985626502293046</v>
      </c>
      <c r="AG324" s="60">
        <f t="shared" ca="1" si="168"/>
        <v>0.48053660218278615</v>
      </c>
      <c r="AH324" s="60" t="e">
        <f t="shared" ca="1" si="169"/>
        <v>#DIV/0!</v>
      </c>
      <c r="AI324" s="60" t="e">
        <f t="shared" ca="1" si="170"/>
        <v>#DIV/0!</v>
      </c>
      <c r="AJ324" s="60">
        <f t="shared" ca="1" si="171"/>
        <v>0.47549485227568483</v>
      </c>
      <c r="AK324" s="60">
        <f t="shared" ca="1" si="172"/>
        <v>0.2896832478455289</v>
      </c>
      <c r="AL324" s="60">
        <f t="shared" ca="1" si="173"/>
        <v>0.28054520543409933</v>
      </c>
      <c r="AM324" s="60" t="e">
        <f t="shared" ca="1" si="174"/>
        <v>#DIV/0!</v>
      </c>
      <c r="AN324" s="60" t="e">
        <f t="shared" ca="1" si="175"/>
        <v>#DIV/0!</v>
      </c>
      <c r="AO324" s="60">
        <f t="shared" ca="1" si="176"/>
        <v>0.54421959076624593</v>
      </c>
      <c r="AP324" s="60">
        <f t="shared" ca="1" si="177"/>
        <v>0.35563217433857314</v>
      </c>
      <c r="AQ324" s="60">
        <f t="shared" ca="1" si="178"/>
        <v>0.39822520628564712</v>
      </c>
      <c r="AR324" s="60" t="e">
        <f t="shared" ca="1" si="155"/>
        <v>#DIV/0!</v>
      </c>
      <c r="AS324" s="60">
        <f t="shared" ca="1" si="156"/>
        <v>0.36064387194709613</v>
      </c>
      <c r="AT324" s="60">
        <f t="shared" ca="1" si="157"/>
        <v>0.52599044278760332</v>
      </c>
      <c r="AU324" s="60">
        <f t="shared" ca="1" si="158"/>
        <v>0.47236055541883315</v>
      </c>
      <c r="AV324" s="60" t="e">
        <f t="shared" ca="1" si="159"/>
        <v>#DIV/0!</v>
      </c>
      <c r="AW324" s="60">
        <f t="shared" ca="1" si="160"/>
        <v>0.33555637574975955</v>
      </c>
      <c r="AX324" s="60" t="e">
        <f t="shared" ca="1" si="161"/>
        <v>#DIV/0!</v>
      </c>
      <c r="AY324" s="60">
        <f t="shared" ca="1" si="162"/>
        <v>0.42322462884387124</v>
      </c>
      <c r="AZ324" s="60">
        <f t="shared" ca="1" si="163"/>
        <v>0.37426379831369133</v>
      </c>
      <c r="BA324" s="60"/>
      <c r="BB324" s="60"/>
      <c r="BC324" s="60"/>
      <c r="BD324" s="60"/>
      <c r="BE324" s="60"/>
      <c r="BF324" s="60"/>
      <c r="BG324" s="60"/>
      <c r="BH324" s="60"/>
      <c r="BI324" s="60"/>
      <c r="BJ324" s="60"/>
      <c r="BK324" s="60"/>
      <c r="BL324" s="60"/>
      <c r="BM324" s="60"/>
      <c r="BN324" s="60"/>
      <c r="BO324" s="60"/>
      <c r="BP324" s="60"/>
      <c r="BQ324" s="60"/>
      <c r="BR324" s="60"/>
      <c r="BS324" s="60"/>
      <c r="BT324" s="60"/>
      <c r="BU324" s="60"/>
      <c r="BV324" s="60"/>
      <c r="BW324" s="60"/>
      <c r="BX324" s="60"/>
    </row>
    <row r="325" spans="1:76">
      <c r="A325" s="1" t="str">
        <f t="shared" si="188"/>
        <v>786: Almost Famous (2000)</v>
      </c>
      <c r="B325" s="26">
        <f>IF(correlations!B358&lt;&gt;0,'Modified Weights'!B$7,0)</f>
        <v>0</v>
      </c>
      <c r="C325" s="26">
        <f>IF(correlations!C358&lt;&gt;0,'Modified Weights'!C$7,0)</f>
        <v>0</v>
      </c>
      <c r="D325" s="26">
        <f>IF(correlations!D358&lt;&gt;0,'Modified Weights'!D$7,0)</f>
        <v>0</v>
      </c>
      <c r="E325" s="26">
        <f>IF(correlations!E358&lt;&gt;0,'Modified Weights'!E$7,0)</f>
        <v>0</v>
      </c>
      <c r="F325" s="26">
        <f>IF(correlations!F358&lt;&gt;0,'Modified Weights'!F$7,0)</f>
        <v>0.37985626502293046</v>
      </c>
      <c r="G325" s="26">
        <f>IF(correlations!G358&lt;&gt;0,'Modified Weights'!G$7,0)</f>
        <v>0</v>
      </c>
      <c r="H325" s="26">
        <f>IF(correlations!H358&lt;&gt;0,'Modified Weights'!H$7,0)</f>
        <v>0</v>
      </c>
      <c r="I325" s="26">
        <f>IF(correlations!I358&lt;&gt;0,'Modified Weights'!I$7,0)</f>
        <v>0</v>
      </c>
      <c r="J325" s="26">
        <f>IF(correlations!J358&lt;&gt;0,'Modified Weights'!J$7,0)</f>
        <v>0</v>
      </c>
      <c r="K325" s="26">
        <f>IF(correlations!K358&lt;&gt;0,'Modified Weights'!K$7,0)</f>
        <v>0</v>
      </c>
      <c r="L325" s="26">
        <f>IF(correlations!L358&lt;&gt;0,'Modified Weights'!L$7,0)</f>
        <v>0</v>
      </c>
      <c r="M325" s="26">
        <f>IF(correlations!M358&lt;&gt;0,'Modified Weights'!M$7,0)</f>
        <v>0</v>
      </c>
      <c r="N325" s="26">
        <f>IF(correlations!N358&lt;&gt;0,'Modified Weights'!N$7,0)</f>
        <v>0</v>
      </c>
      <c r="O325" s="26">
        <f>IF(correlations!O358&lt;&gt;0,'Modified Weights'!O$7,0)</f>
        <v>0</v>
      </c>
      <c r="P325" s="26">
        <f>IF(correlations!P358&lt;&gt;0,'Modified Weights'!P$7,0)</f>
        <v>0</v>
      </c>
      <c r="Q325" s="26">
        <f>IF(correlations!Q358&lt;&gt;0,'Modified Weights'!Q$7,0)</f>
        <v>0.37322578372742299</v>
      </c>
      <c r="R325" s="26">
        <f>IF(correlations!R358&lt;&gt;0,'Modified Weights'!R$7,0)</f>
        <v>0</v>
      </c>
      <c r="S325" s="26">
        <f>IF(correlations!S358&lt;&gt;0,'Modified Weights'!S$7,0)</f>
        <v>0.36064387194709613</v>
      </c>
      <c r="T325" s="26">
        <f>IF(correlations!T358&lt;&gt;0,'Modified Weights'!T$7,0)</f>
        <v>0</v>
      </c>
      <c r="U325" s="26">
        <f>IF(correlations!U358&lt;&gt;0,'Modified Weights'!U$7,0)</f>
        <v>0</v>
      </c>
      <c r="V325" s="26">
        <f>IF(correlations!V358&lt;&gt;0,'Modified Weights'!V$7,0)</f>
        <v>0</v>
      </c>
      <c r="W325" s="26">
        <f>IF(correlations!W358&lt;&gt;0,'Modified Weights'!W$7,0)</f>
        <v>0</v>
      </c>
      <c r="X325" s="26">
        <f>IF(correlations!X358&lt;&gt;0,'Modified Weights'!X$7,0)</f>
        <v>0</v>
      </c>
      <c r="Y325" s="26">
        <f>IF(correlations!Y358&lt;&gt;0,'Modified Weights'!Y$7,0)</f>
        <v>0.42322462884387124</v>
      </c>
      <c r="Z325" s="26">
        <f>IF(correlations!Z358&lt;&gt;0,'Modified Weights'!Z$7,0)</f>
        <v>0</v>
      </c>
      <c r="AA325" s="26"/>
      <c r="AB325" s="60" t="e">
        <f t="shared" ca="1" si="153"/>
        <v>#DIV/0!</v>
      </c>
      <c r="AC325" s="60" t="e">
        <f t="shared" ca="1" si="164"/>
        <v>#DIV/0!</v>
      </c>
      <c r="AD325" s="60">
        <f t="shared" ca="1" si="165"/>
        <v>0.47097212266638172</v>
      </c>
      <c r="AE325" s="60" t="e">
        <f t="shared" ca="1" si="166"/>
        <v>#DIV/0!</v>
      </c>
      <c r="AF325" s="60">
        <f t="shared" ca="1" si="167"/>
        <v>0.37985626502293046</v>
      </c>
      <c r="AG325" s="60">
        <f t="shared" ca="1" si="168"/>
        <v>0.48053660218278615</v>
      </c>
      <c r="AH325" s="60" t="e">
        <f t="shared" ca="1" si="169"/>
        <v>#DIV/0!</v>
      </c>
      <c r="AI325" s="60" t="e">
        <f t="shared" ca="1" si="170"/>
        <v>#DIV/0!</v>
      </c>
      <c r="AJ325" s="60">
        <f t="shared" ca="1" si="171"/>
        <v>0.47549485227568483</v>
      </c>
      <c r="AK325" s="60">
        <f t="shared" ca="1" si="172"/>
        <v>0.2896832478455289</v>
      </c>
      <c r="AL325" s="60">
        <f t="shared" ca="1" si="173"/>
        <v>0.28054520543409933</v>
      </c>
      <c r="AM325" s="60" t="e">
        <f t="shared" ca="1" si="174"/>
        <v>#DIV/0!</v>
      </c>
      <c r="AN325" s="60" t="e">
        <f t="shared" ca="1" si="175"/>
        <v>#DIV/0!</v>
      </c>
      <c r="AO325" s="60">
        <f t="shared" ca="1" si="176"/>
        <v>0.54421959076624593</v>
      </c>
      <c r="AP325" s="60">
        <f t="shared" ca="1" si="177"/>
        <v>0.35563217433857314</v>
      </c>
      <c r="AQ325" s="60">
        <f t="shared" ca="1" si="178"/>
        <v>0.39822520628564712</v>
      </c>
      <c r="AR325" s="60" t="e">
        <f t="shared" ca="1" si="155"/>
        <v>#DIV/0!</v>
      </c>
      <c r="AS325" s="60">
        <f t="shared" ca="1" si="156"/>
        <v>0.36064387194709613</v>
      </c>
      <c r="AT325" s="60">
        <f t="shared" ca="1" si="157"/>
        <v>0.52599044278760332</v>
      </c>
      <c r="AU325" s="60">
        <f t="shared" ca="1" si="158"/>
        <v>0.47236055541883315</v>
      </c>
      <c r="AV325" s="60" t="e">
        <f t="shared" ca="1" si="159"/>
        <v>#DIV/0!</v>
      </c>
      <c r="AW325" s="60">
        <f t="shared" ca="1" si="160"/>
        <v>0.33555637574975955</v>
      </c>
      <c r="AX325" s="60" t="e">
        <f t="shared" ca="1" si="161"/>
        <v>#DIV/0!</v>
      </c>
      <c r="AY325" s="60">
        <f t="shared" ca="1" si="162"/>
        <v>0.42322462884387124</v>
      </c>
      <c r="AZ325" s="60">
        <f t="shared" ca="1" si="163"/>
        <v>0.37426379831369133</v>
      </c>
      <c r="BA325" s="60"/>
      <c r="BB325" s="60"/>
      <c r="BC325" s="60"/>
      <c r="BD325" s="60"/>
      <c r="BE325" s="60"/>
      <c r="BF325" s="60"/>
      <c r="BG325" s="60"/>
      <c r="BH325" s="60"/>
      <c r="BI325" s="60"/>
      <c r="BJ325" s="60"/>
      <c r="BK325" s="60"/>
      <c r="BL325" s="60"/>
      <c r="BM325" s="60"/>
      <c r="BN325" s="60"/>
      <c r="BO325" s="60"/>
      <c r="BP325" s="60"/>
      <c r="BQ325" s="60"/>
      <c r="BR325" s="60"/>
      <c r="BS325" s="60"/>
      <c r="BT325" s="60"/>
      <c r="BU325" s="60"/>
      <c r="BV325" s="60"/>
      <c r="BW325" s="60"/>
      <c r="BX325" s="60"/>
    </row>
    <row r="326" spans="1:76">
      <c r="A326" s="1" t="str">
        <f t="shared" si="188"/>
        <v>786: Almost Famous (2000)</v>
      </c>
      <c r="B326" s="26">
        <f>IF(correlations!B359&lt;&gt;0,'Modified Weights'!B$3,0)</f>
        <v>0</v>
      </c>
      <c r="C326" s="26">
        <f>IF(correlations!C359&lt;&gt;0,'Modified Weights'!C$3,0)</f>
        <v>0</v>
      </c>
      <c r="D326" s="26">
        <f>IF(correlations!D359&lt;&gt;0,'Modified Weights'!D$3,0)</f>
        <v>0</v>
      </c>
      <c r="E326" s="26">
        <f>IF(correlations!E359&lt;&gt;0,'Modified Weights'!E$3,0)</f>
        <v>0</v>
      </c>
      <c r="F326" s="26">
        <f>IF(correlations!F359&lt;&gt;0,'Modified Weights'!F$3,0)</f>
        <v>0</v>
      </c>
      <c r="G326" s="26">
        <f>IF(correlations!G359&lt;&gt;0,'Modified Weights'!G$3,0)</f>
        <v>0</v>
      </c>
      <c r="H326" s="26">
        <f>IF(correlations!H359&lt;&gt;0,'Modified Weights'!H$3,0)</f>
        <v>0</v>
      </c>
      <c r="I326" s="26">
        <f>IF(correlations!I359&lt;&gt;0,'Modified Weights'!I$3,0)</f>
        <v>0</v>
      </c>
      <c r="J326" s="26">
        <f>IF(correlations!J359&lt;&gt;0,'Modified Weights'!J$3,0)</f>
        <v>0</v>
      </c>
      <c r="K326" s="26">
        <f>IF(correlations!K359&lt;&gt;0,'Modified Weights'!K$3,0)</f>
        <v>0.31571202585390812</v>
      </c>
      <c r="L326" s="26">
        <f>IF(correlations!L359&lt;&gt;0,'Modified Weights'!L$3,0)</f>
        <v>0</v>
      </c>
      <c r="M326" s="26">
        <f>IF(correlations!M359&lt;&gt;0,'Modified Weights'!M$3,0)</f>
        <v>0</v>
      </c>
      <c r="N326" s="26">
        <f>IF(correlations!N359&lt;&gt;0,'Modified Weights'!N$3,0)</f>
        <v>0</v>
      </c>
      <c r="O326" s="26">
        <f>IF(correlations!O359&lt;&gt;0,'Modified Weights'!O$3,0)</f>
        <v>0</v>
      </c>
      <c r="P326" s="26">
        <f>IF(correlations!P359&lt;&gt;0,'Modified Weights'!P$3,0)</f>
        <v>0.41443820151070604</v>
      </c>
      <c r="Q326" s="26">
        <f>IF(correlations!Q359&lt;&gt;0,'Modified Weights'!Q$3,0)</f>
        <v>0</v>
      </c>
      <c r="R326" s="26">
        <f>IF(correlations!R359&lt;&gt;0,'Modified Weights'!R$3,0)</f>
        <v>0</v>
      </c>
      <c r="S326" s="26">
        <f>IF(correlations!S359&lt;&gt;0,'Modified Weights'!S$3,0)</f>
        <v>0</v>
      </c>
      <c r="T326" s="26">
        <f>IF(correlations!T359&lt;&gt;0,'Modified Weights'!T$3,0)</f>
        <v>0</v>
      </c>
      <c r="U326" s="26">
        <f>IF(correlations!U359&lt;&gt;0,'Modified Weights'!U$3,0)</f>
        <v>0.47236055541883315</v>
      </c>
      <c r="V326" s="26">
        <f>IF(correlations!V359&lt;&gt;0,'Modified Weights'!V$3,0)</f>
        <v>0</v>
      </c>
      <c r="W326" s="26">
        <f>IF(correlations!W359&lt;&gt;0,'Modified Weights'!W$3,0)</f>
        <v>0</v>
      </c>
      <c r="X326" s="26">
        <f>IF(correlations!X359&lt;&gt;0,'Modified Weights'!X$3,0)</f>
        <v>0</v>
      </c>
      <c r="Y326" s="26">
        <f>IF(correlations!Y359&lt;&gt;0,'Modified Weights'!Y$3,0)</f>
        <v>0</v>
      </c>
      <c r="Z326" s="26">
        <f>IF(correlations!Z359&lt;&gt;0,'Modified Weights'!Z$3,0)</f>
        <v>0</v>
      </c>
      <c r="AA326" s="26"/>
      <c r="AB326" s="60" t="e">
        <f t="shared" ca="1" si="153"/>
        <v>#DIV/0!</v>
      </c>
      <c r="AC326" s="60" t="e">
        <f t="shared" ca="1" si="164"/>
        <v>#DIV/0!</v>
      </c>
      <c r="AD326" s="60">
        <f t="shared" ca="1" si="165"/>
        <v>0.47097212266638172</v>
      </c>
      <c r="AE326" s="60" t="e">
        <f t="shared" ca="1" si="166"/>
        <v>#DIV/0!</v>
      </c>
      <c r="AF326" s="60">
        <f t="shared" ca="1" si="167"/>
        <v>0.37985626502293046</v>
      </c>
      <c r="AG326" s="60">
        <f t="shared" ca="1" si="168"/>
        <v>0.48053660218278615</v>
      </c>
      <c r="AH326" s="60" t="e">
        <f t="shared" ca="1" si="169"/>
        <v>#DIV/0!</v>
      </c>
      <c r="AI326" s="60" t="e">
        <f t="shared" ca="1" si="170"/>
        <v>#DIV/0!</v>
      </c>
      <c r="AJ326" s="60">
        <f t="shared" ca="1" si="171"/>
        <v>0.47549485227568483</v>
      </c>
      <c r="AK326" s="60">
        <f t="shared" ca="1" si="172"/>
        <v>0.2896832478455289</v>
      </c>
      <c r="AL326" s="60">
        <f t="shared" ca="1" si="173"/>
        <v>0.28054520543409933</v>
      </c>
      <c r="AM326" s="60" t="e">
        <f t="shared" ca="1" si="174"/>
        <v>#DIV/0!</v>
      </c>
      <c r="AN326" s="60" t="e">
        <f t="shared" ca="1" si="175"/>
        <v>#DIV/0!</v>
      </c>
      <c r="AO326" s="60">
        <f t="shared" ca="1" si="176"/>
        <v>0.54421959076624593</v>
      </c>
      <c r="AP326" s="60">
        <f t="shared" ca="1" si="177"/>
        <v>0.35563217433857314</v>
      </c>
      <c r="AQ326" s="60">
        <f t="shared" ca="1" si="178"/>
        <v>0.39822520628564712</v>
      </c>
      <c r="AR326" s="60" t="e">
        <f t="shared" ca="1" si="155"/>
        <v>#DIV/0!</v>
      </c>
      <c r="AS326" s="60">
        <f t="shared" ca="1" si="156"/>
        <v>0.36064387194709613</v>
      </c>
      <c r="AT326" s="60">
        <f t="shared" ca="1" si="157"/>
        <v>0.52599044278760332</v>
      </c>
      <c r="AU326" s="60">
        <f t="shared" ca="1" si="158"/>
        <v>0.47236055541883315</v>
      </c>
      <c r="AV326" s="60" t="e">
        <f t="shared" ca="1" si="159"/>
        <v>#DIV/0!</v>
      </c>
      <c r="AW326" s="60">
        <f t="shared" ca="1" si="160"/>
        <v>0.33555637574975955</v>
      </c>
      <c r="AX326" s="60" t="e">
        <f t="shared" ca="1" si="161"/>
        <v>#DIV/0!</v>
      </c>
      <c r="AY326" s="60">
        <f t="shared" ca="1" si="162"/>
        <v>0.42322462884387124</v>
      </c>
      <c r="AZ326" s="60">
        <f t="shared" ca="1" si="163"/>
        <v>0.37426379831369133</v>
      </c>
      <c r="BA326" s="60"/>
      <c r="BB326" s="60"/>
      <c r="BC326" s="60"/>
      <c r="BD326" s="60"/>
      <c r="BE326" s="60"/>
      <c r="BF326" s="60"/>
      <c r="BG326" s="60"/>
      <c r="BH326" s="60"/>
      <c r="BI326" s="60"/>
      <c r="BJ326" s="60"/>
      <c r="BK326" s="60"/>
      <c r="BL326" s="60"/>
      <c r="BM326" s="60"/>
      <c r="BN326" s="60"/>
      <c r="BO326" s="60"/>
      <c r="BP326" s="60"/>
      <c r="BQ326" s="60"/>
      <c r="BR326" s="60"/>
      <c r="BS326" s="60"/>
      <c r="BT326" s="60"/>
      <c r="BU326" s="60"/>
      <c r="BV326" s="60"/>
      <c r="BW326" s="60"/>
      <c r="BX326" s="60"/>
    </row>
    <row r="327" spans="1:76">
      <c r="A327" s="1" t="str">
        <f t="shared" si="188"/>
        <v>786: Almost Famous (2000)</v>
      </c>
      <c r="B327" s="26">
        <f>IF(correlations!B360&lt;&gt;0,'Modified Weights'!B$4,0)</f>
        <v>0</v>
      </c>
      <c r="C327" s="26">
        <f>IF(correlations!C360&lt;&gt;0,'Modified Weights'!C$4,0)</f>
        <v>0</v>
      </c>
      <c r="D327" s="26">
        <f>IF(correlations!D360&lt;&gt;0,'Modified Weights'!D$4,0)</f>
        <v>0.47097212266638172</v>
      </c>
      <c r="E327" s="26">
        <f>IF(correlations!E360&lt;&gt;0,'Modified Weights'!E$4,0)</f>
        <v>0</v>
      </c>
      <c r="F327" s="26">
        <f>IF(correlations!F360&lt;&gt;0,'Modified Weights'!F$4,0)</f>
        <v>0</v>
      </c>
      <c r="G327" s="26">
        <f>IF(correlations!G360&lt;&gt;0,'Modified Weights'!G$4,0)</f>
        <v>0.48053660218278615</v>
      </c>
      <c r="H327" s="26">
        <f>IF(correlations!H360&lt;&gt;0,'Modified Weights'!H$4,0)</f>
        <v>0</v>
      </c>
      <c r="I327" s="26">
        <f>IF(correlations!I360&lt;&gt;0,'Modified Weights'!I$4,0)</f>
        <v>0</v>
      </c>
      <c r="J327" s="26">
        <f>IF(correlations!J360&lt;&gt;0,'Modified Weights'!J$4,0)</f>
        <v>0.47549485227568483</v>
      </c>
      <c r="K327" s="26">
        <f>IF(correlations!K360&lt;&gt;0,'Modified Weights'!K$4,0)</f>
        <v>0.26365446983714974</v>
      </c>
      <c r="L327" s="26">
        <f>IF(correlations!L360&lt;&gt;0,'Modified Weights'!L$4,0)</f>
        <v>0.28275572409412869</v>
      </c>
      <c r="M327" s="26">
        <f>IF(correlations!M360&lt;&gt;0,'Modified Weights'!M$4,0)</f>
        <v>0</v>
      </c>
      <c r="N327" s="26">
        <f>IF(correlations!N360&lt;&gt;0,'Modified Weights'!N$4,0)</f>
        <v>0</v>
      </c>
      <c r="O327" s="26">
        <f>IF(correlations!O360&lt;&gt;0,'Modified Weights'!O$4,0)</f>
        <v>0.56244873874488854</v>
      </c>
      <c r="P327" s="26">
        <f>IF(correlations!P360&lt;&gt;0,'Modified Weights'!P$4,0)</f>
        <v>0</v>
      </c>
      <c r="Q327" s="26">
        <f>IF(correlations!Q360&lt;&gt;0,'Modified Weights'!Q$4,0)</f>
        <v>0</v>
      </c>
      <c r="R327" s="26">
        <f>IF(correlations!R360&lt;&gt;0,'Modified Weights'!R$4,0)</f>
        <v>0</v>
      </c>
      <c r="S327" s="26">
        <f>IF(correlations!S360&lt;&gt;0,'Modified Weights'!S$4,0)</f>
        <v>0</v>
      </c>
      <c r="T327" s="26">
        <f>IF(correlations!T360&lt;&gt;0,'Modified Weights'!T$4,0)</f>
        <v>0.52599044278760332</v>
      </c>
      <c r="U327" s="26">
        <f>IF(correlations!U360&lt;&gt;0,'Modified Weights'!U$4,0)</f>
        <v>0</v>
      </c>
      <c r="V327" s="26">
        <f>IF(correlations!V360&lt;&gt;0,'Modified Weights'!V$4,0)</f>
        <v>0</v>
      </c>
      <c r="W327" s="26">
        <f>IF(correlations!W360&lt;&gt;0,'Modified Weights'!W$4,0)</f>
        <v>0.40859237613621341</v>
      </c>
      <c r="X327" s="26">
        <f>IF(correlations!X360&lt;&gt;0,'Modified Weights'!X$4,0)</f>
        <v>0</v>
      </c>
      <c r="Y327" s="26">
        <f>IF(correlations!Y360&lt;&gt;0,'Modified Weights'!Y$4,0)</f>
        <v>0</v>
      </c>
      <c r="Z327" s="26">
        <f>IF(correlations!Z360&lt;&gt;0,'Modified Weights'!Z$4,0)</f>
        <v>0</v>
      </c>
      <c r="AA327" s="26"/>
      <c r="AB327" s="60" t="e">
        <f t="shared" ca="1" si="153"/>
        <v>#DIV/0!</v>
      </c>
      <c r="AC327" s="60" t="e">
        <f t="shared" ca="1" si="164"/>
        <v>#DIV/0!</v>
      </c>
      <c r="AD327" s="60">
        <f t="shared" ca="1" si="165"/>
        <v>0.47097212266638172</v>
      </c>
      <c r="AE327" s="60" t="e">
        <f t="shared" ca="1" si="166"/>
        <v>#DIV/0!</v>
      </c>
      <c r="AF327" s="60">
        <f t="shared" ca="1" si="167"/>
        <v>0.37985626502293046</v>
      </c>
      <c r="AG327" s="60">
        <f t="shared" ca="1" si="168"/>
        <v>0.48053660218278615</v>
      </c>
      <c r="AH327" s="60" t="e">
        <f t="shared" ca="1" si="169"/>
        <v>#DIV/0!</v>
      </c>
      <c r="AI327" s="60" t="e">
        <f t="shared" ca="1" si="170"/>
        <v>#DIV/0!</v>
      </c>
      <c r="AJ327" s="60">
        <f t="shared" ca="1" si="171"/>
        <v>0.47549485227568483</v>
      </c>
      <c r="AK327" s="60">
        <f t="shared" ca="1" si="172"/>
        <v>0.2896832478455289</v>
      </c>
      <c r="AL327" s="60">
        <f t="shared" ca="1" si="173"/>
        <v>0.28054520543409933</v>
      </c>
      <c r="AM327" s="60" t="e">
        <f t="shared" ca="1" si="174"/>
        <v>#DIV/0!</v>
      </c>
      <c r="AN327" s="60" t="e">
        <f t="shared" ca="1" si="175"/>
        <v>#DIV/0!</v>
      </c>
      <c r="AO327" s="60">
        <f t="shared" ca="1" si="176"/>
        <v>0.54421959076624593</v>
      </c>
      <c r="AP327" s="60">
        <f t="shared" ca="1" si="177"/>
        <v>0.35563217433857314</v>
      </c>
      <c r="AQ327" s="60">
        <f t="shared" ca="1" si="178"/>
        <v>0.39822520628564712</v>
      </c>
      <c r="AR327" s="60" t="e">
        <f t="shared" ca="1" si="155"/>
        <v>#DIV/0!</v>
      </c>
      <c r="AS327" s="60">
        <f t="shared" ca="1" si="156"/>
        <v>0.36064387194709613</v>
      </c>
      <c r="AT327" s="60">
        <f t="shared" ca="1" si="157"/>
        <v>0.52599044278760332</v>
      </c>
      <c r="AU327" s="60">
        <f t="shared" ca="1" si="158"/>
        <v>0.47236055541883315</v>
      </c>
      <c r="AV327" s="60" t="e">
        <f t="shared" ca="1" si="159"/>
        <v>#DIV/0!</v>
      </c>
      <c r="AW327" s="60">
        <f t="shared" ca="1" si="160"/>
        <v>0.33555637574975955</v>
      </c>
      <c r="AX327" s="60" t="e">
        <f t="shared" ca="1" si="161"/>
        <v>#DIV/0!</v>
      </c>
      <c r="AY327" s="60">
        <f t="shared" ca="1" si="162"/>
        <v>0.42322462884387124</v>
      </c>
      <c r="AZ327" s="60">
        <f t="shared" ca="1" si="163"/>
        <v>0.37426379831369133</v>
      </c>
      <c r="BA327" s="60"/>
      <c r="BB327" s="60"/>
      <c r="BC327" s="60"/>
      <c r="BD327" s="60"/>
      <c r="BE327" s="60"/>
      <c r="BF327" s="60"/>
      <c r="BG327" s="60"/>
      <c r="BH327" s="60"/>
      <c r="BI327" s="60"/>
      <c r="BJ327" s="60"/>
      <c r="BK327" s="60"/>
      <c r="BL327" s="60"/>
      <c r="BM327" s="60"/>
      <c r="BN327" s="60"/>
      <c r="BO327" s="60"/>
      <c r="BP327" s="60"/>
      <c r="BQ327" s="60"/>
      <c r="BR327" s="60"/>
      <c r="BS327" s="60"/>
      <c r="BT327" s="60"/>
      <c r="BU327" s="60"/>
      <c r="BV327" s="60"/>
      <c r="BW327" s="60"/>
      <c r="BX327" s="60"/>
    </row>
    <row r="328" spans="1:76">
      <c r="A328" s="21" t="s">
        <v>63</v>
      </c>
      <c r="B328" s="26">
        <f>IF(correlations!B361&lt;&gt;0,'Modified Weights'!B$5,0)</f>
        <v>0.49300760515325925</v>
      </c>
      <c r="C328" s="26">
        <f>IF(correlations!C361&lt;&gt;0,'Modified Weights'!C$5,0)</f>
        <v>0</v>
      </c>
      <c r="D328" s="26">
        <f>IF(correlations!D361&lt;&gt;0,'Modified Weights'!D$5,0)</f>
        <v>0.46833329437099369</v>
      </c>
      <c r="E328" s="26">
        <f>IF(correlations!E361&lt;&gt;0,'Modified Weights'!E$5,0)</f>
        <v>0</v>
      </c>
      <c r="F328" s="26">
        <f>IF(correlations!F361&lt;&gt;0,'Modified Weights'!F$5,0)</f>
        <v>0.43899155441463594</v>
      </c>
      <c r="G328" s="26">
        <f>IF(correlations!G361&lt;&gt;0,'Modified Weights'!G$5,0)</f>
        <v>0</v>
      </c>
      <c r="H328" s="26">
        <f>IF(correlations!H361&lt;&gt;0,'Modified Weights'!H$5,0)</f>
        <v>0</v>
      </c>
      <c r="I328" s="26">
        <f>IF(correlations!I361&lt;&gt;0,'Modified Weights'!I$5,0)</f>
        <v>0</v>
      </c>
      <c r="J328" s="26">
        <f>IF(correlations!J361&lt;&gt;0,'Modified Weights'!J$5,0)</f>
        <v>0.38713264586848378</v>
      </c>
      <c r="K328" s="26">
        <f>IF(correlations!K361&lt;&gt;0,'Modified Weights'!K$5,0)</f>
        <v>0</v>
      </c>
      <c r="L328" s="26">
        <f>IF(correlations!L361&lt;&gt;0,'Modified Weights'!L$5,0)</f>
        <v>0.27833468677407003</v>
      </c>
      <c r="M328" s="26">
        <f>IF(correlations!M361&lt;&gt;0,'Modified Weights'!M$5,0)</f>
        <v>0</v>
      </c>
      <c r="N328" s="26">
        <f>IF(correlations!N361&lt;&gt;0,'Modified Weights'!N$5,0)</f>
        <v>0.290591240789001</v>
      </c>
      <c r="O328" s="26">
        <f>IF(correlations!O361&lt;&gt;0,'Modified Weights'!O$5,0)</f>
        <v>0</v>
      </c>
      <c r="P328" s="26">
        <f>IF(correlations!P361&lt;&gt;0,'Modified Weights'!P$5,0)</f>
        <v>0.29682614716644024</v>
      </c>
      <c r="Q328" s="26">
        <f>IF(correlations!Q361&lt;&gt;0,'Modified Weights'!Q$5,0)</f>
        <v>0</v>
      </c>
      <c r="R328" s="26">
        <f>IF(correlations!R361&lt;&gt;0,'Modified Weights'!R$5,0)</f>
        <v>0</v>
      </c>
      <c r="S328" s="26">
        <f>IF(correlations!S361&lt;&gt;0,'Modified Weights'!S$5,0)</f>
        <v>0.42223642660835542</v>
      </c>
      <c r="T328" s="26">
        <f>IF(correlations!T361&lt;&gt;0,'Modified Weights'!T$5,0)</f>
        <v>0</v>
      </c>
      <c r="U328" s="26">
        <f>IF(correlations!U361&lt;&gt;0,'Modified Weights'!U$5,0)</f>
        <v>0.40380887559327872</v>
      </c>
      <c r="V328" s="26">
        <f>IF(correlations!V361&lt;&gt;0,'Modified Weights'!V$5,0)</f>
        <v>0</v>
      </c>
      <c r="W328" s="26">
        <f>IF(correlations!W361&lt;&gt;0,'Modified Weights'!W$5,0)</f>
        <v>0.31571202585390812</v>
      </c>
      <c r="X328" s="26">
        <f>IF(correlations!X361&lt;&gt;0,'Modified Weights'!X$5,0)</f>
        <v>0</v>
      </c>
      <c r="Y328" s="26">
        <f>IF(correlations!Y361&lt;&gt;0,'Modified Weights'!Y$5,0)</f>
        <v>0</v>
      </c>
      <c r="Z328" s="26">
        <f>IF(correlations!Z361&lt;&gt;0,'Modified Weights'!Z$5,0)</f>
        <v>0</v>
      </c>
      <c r="AA328" s="26"/>
      <c r="AB328" s="60">
        <f t="shared" ca="1" si="153"/>
        <v>0.52204822118444538</v>
      </c>
      <c r="AC328" s="60">
        <f t="shared" ca="1" si="164"/>
        <v>0.41305719346442127</v>
      </c>
      <c r="AD328" s="60">
        <f t="shared" ca="1" si="165"/>
        <v>0.4935103095232401</v>
      </c>
      <c r="AE328" s="60">
        <f t="shared" ca="1" si="166"/>
        <v>0.47497369617752921</v>
      </c>
      <c r="AF328" s="60">
        <f t="shared" ca="1" si="167"/>
        <v>0.42080811786405981</v>
      </c>
      <c r="AG328" s="60">
        <f t="shared" ca="1" si="168"/>
        <v>0.48053660218278615</v>
      </c>
      <c r="AH328" s="60">
        <f t="shared" ca="1" si="169"/>
        <v>0.27368799034062491</v>
      </c>
      <c r="AI328" s="60">
        <f t="shared" ca="1" si="170"/>
        <v>0.29905427670746054</v>
      </c>
      <c r="AJ328" s="60">
        <f t="shared" ca="1" si="171"/>
        <v>0.40756126453145836</v>
      </c>
      <c r="AK328" s="60">
        <f t="shared" ca="1" si="172"/>
        <v>0.27729838652297517</v>
      </c>
      <c r="AL328" s="60">
        <f t="shared" ca="1" si="173"/>
        <v>0.28054520543409933</v>
      </c>
      <c r="AM328" s="60">
        <f t="shared" ca="1" si="174"/>
        <v>0.3305605200070405</v>
      </c>
      <c r="AN328" s="60">
        <f t="shared" ca="1" si="175"/>
        <v>0.28732123131476056</v>
      </c>
      <c r="AO328" s="60">
        <f t="shared" ca="1" si="176"/>
        <v>0.55811249685750342</v>
      </c>
      <c r="AP328" s="60">
        <f t="shared" ca="1" si="177"/>
        <v>0.35563217433857314</v>
      </c>
      <c r="AQ328" s="60">
        <f t="shared" ca="1" si="178"/>
        <v>0.43323241916537053</v>
      </c>
      <c r="AR328" s="60">
        <f t="shared" ca="1" si="155"/>
        <v>0.48198986390982046</v>
      </c>
      <c r="AS328" s="60">
        <f t="shared" ca="1" si="156"/>
        <v>0.39144014927772575</v>
      </c>
      <c r="AT328" s="60">
        <f t="shared" ca="1" si="157"/>
        <v>0.53853964000161736</v>
      </c>
      <c r="AU328" s="60">
        <f t="shared" ca="1" si="158"/>
        <v>0.36559125722480279</v>
      </c>
      <c r="AV328" s="60">
        <f t="shared" ca="1" si="159"/>
        <v>0.17808764796017454</v>
      </c>
      <c r="AW328" s="60">
        <f t="shared" ca="1" si="160"/>
        <v>0.3068881206439284</v>
      </c>
      <c r="AX328" s="60">
        <f t="shared" ca="1" si="161"/>
        <v>0.49873283052075112</v>
      </c>
      <c r="AY328" s="60">
        <f t="shared" ca="1" si="162"/>
        <v>0.54419492016932713</v>
      </c>
      <c r="AZ328" s="60">
        <f t="shared" ca="1" si="163"/>
        <v>0.34800253481328597</v>
      </c>
      <c r="BA328" s="60"/>
      <c r="BB328" s="60"/>
      <c r="BC328" s="60"/>
      <c r="BD328" s="60"/>
      <c r="BE328" s="60"/>
      <c r="BF328" s="60"/>
      <c r="BG328" s="60"/>
      <c r="BH328" s="60"/>
      <c r="BI328" s="60"/>
      <c r="BJ328" s="60"/>
      <c r="BK328" s="60"/>
      <c r="BL328" s="60"/>
      <c r="BM328" s="60"/>
      <c r="BN328" s="60"/>
      <c r="BO328" s="60"/>
      <c r="BP328" s="60"/>
      <c r="BQ328" s="60"/>
      <c r="BR328" s="60"/>
      <c r="BS328" s="60"/>
      <c r="BT328" s="60"/>
      <c r="BU328" s="60"/>
      <c r="BV328" s="60"/>
      <c r="BW328" s="60"/>
      <c r="BX328" s="60"/>
    </row>
    <row r="329" spans="1:76">
      <c r="A329" s="1" t="str">
        <f t="shared" ref="A329:A332" si="189">A328</f>
        <v>788: Mrs. Doubtfire (1993)</v>
      </c>
      <c r="B329" s="26">
        <f>IF(correlations!B362&lt;&gt;0,'Modified Weights'!B$6,0)</f>
        <v>0</v>
      </c>
      <c r="C329" s="26">
        <f>IF(correlations!C362&lt;&gt;0,'Modified Weights'!C$6,0)</f>
        <v>0.41443820151070604</v>
      </c>
      <c r="D329" s="26">
        <f>IF(correlations!D362&lt;&gt;0,'Modified Weights'!D$6,0)</f>
        <v>0</v>
      </c>
      <c r="E329" s="26">
        <f>IF(correlations!E362&lt;&gt;0,'Modified Weights'!E$6,0)</f>
        <v>0</v>
      </c>
      <c r="F329" s="26">
        <f>IF(correlations!F362&lt;&gt;0,'Modified Weights'!F$6,0)</f>
        <v>0.40027450425381639</v>
      </c>
      <c r="G329" s="26">
        <f>IF(correlations!G362&lt;&gt;0,'Modified Weights'!G$6,0)</f>
        <v>0</v>
      </c>
      <c r="H329" s="26">
        <f>IF(correlations!H362&lt;&gt;0,'Modified Weights'!H$6,0)</f>
        <v>0.2271298649307886</v>
      </c>
      <c r="I329" s="26">
        <f>IF(correlations!I362&lt;&gt;0,'Modified Weights'!I$6,0)</f>
        <v>0</v>
      </c>
      <c r="J329" s="26">
        <f>IF(correlations!J362&lt;&gt;0,'Modified Weights'!J$6,0)</f>
        <v>0</v>
      </c>
      <c r="K329" s="26">
        <f>IF(correlations!K362&lt;&gt;0,'Modified Weights'!K$6,0)</f>
        <v>0.25252866387786765</v>
      </c>
      <c r="L329" s="26">
        <f>IF(correlations!L362&lt;&gt;0,'Modified Weights'!L$6,0)</f>
        <v>0</v>
      </c>
      <c r="M329" s="26">
        <f>IF(correlations!M362&lt;&gt;0,'Modified Weights'!M$6,0)</f>
        <v>0.25252866387786765</v>
      </c>
      <c r="N329" s="26">
        <f>IF(correlations!N362&lt;&gt;0,'Modified Weights'!N$6,0)</f>
        <v>0.26126836282372301</v>
      </c>
      <c r="O329" s="26">
        <f>IF(correlations!O362&lt;&gt;0,'Modified Weights'!O$6,0)</f>
        <v>0.52599044278760332</v>
      </c>
      <c r="P329" s="26">
        <f>IF(correlations!P362&lt;&gt;0,'Modified Weights'!P$6,0)</f>
        <v>0</v>
      </c>
      <c r="Q329" s="26">
        <f>IF(correlations!Q362&lt;&gt;0,'Modified Weights'!Q$6,0)</f>
        <v>0.42322462884387124</v>
      </c>
      <c r="R329" s="26">
        <f>IF(correlations!R362&lt;&gt;0,'Modified Weights'!R$6,0)</f>
        <v>0</v>
      </c>
      <c r="S329" s="26">
        <f>IF(correlations!S362&lt;&gt;0,'Modified Weights'!S$6,0)</f>
        <v>0</v>
      </c>
      <c r="T329" s="26">
        <f>IF(correlations!T362&lt;&gt;0,'Modified Weights'!T$6,0)</f>
        <v>0</v>
      </c>
      <c r="U329" s="26">
        <f>IF(correlations!U362&lt;&gt;0,'Modified Weights'!U$6,0)</f>
        <v>0.30580326092025339</v>
      </c>
      <c r="V329" s="26">
        <f>IF(correlations!V362&lt;&gt;0,'Modified Weights'!V$6,0)</f>
        <v>0</v>
      </c>
      <c r="W329" s="26">
        <f>IF(correlations!W362&lt;&gt;0,'Modified Weights'!W$6,0)</f>
        <v>0.26252037536330569</v>
      </c>
      <c r="X329" s="26">
        <f>IF(correlations!X362&lt;&gt;0,'Modified Weights'!X$6,0)</f>
        <v>0.45527378286540937</v>
      </c>
      <c r="Y329" s="26">
        <f>IF(correlations!Y362&lt;&gt;0,'Modified Weights'!Y$6,0)</f>
        <v>0</v>
      </c>
      <c r="Z329" s="26">
        <f>IF(correlations!Z362&lt;&gt;0,'Modified Weights'!Z$6,0)</f>
        <v>0.37426379831369133</v>
      </c>
      <c r="AA329" s="26"/>
      <c r="AB329" s="60">
        <f t="shared" ca="1" si="153"/>
        <v>0.52204822118444538</v>
      </c>
      <c r="AC329" s="60">
        <f t="shared" ca="1" si="164"/>
        <v>0.41305719346442127</v>
      </c>
      <c r="AD329" s="60">
        <f t="shared" ca="1" si="165"/>
        <v>0.4935103095232401</v>
      </c>
      <c r="AE329" s="60">
        <f t="shared" ca="1" si="166"/>
        <v>0.47497369617752921</v>
      </c>
      <c r="AF329" s="60">
        <f t="shared" ca="1" si="167"/>
        <v>0.42080811786405981</v>
      </c>
      <c r="AG329" s="60">
        <f t="shared" ca="1" si="168"/>
        <v>0.48053660218278615</v>
      </c>
      <c r="AH329" s="60">
        <f t="shared" ca="1" si="169"/>
        <v>0.27368799034062491</v>
      </c>
      <c r="AI329" s="60">
        <f t="shared" ca="1" si="170"/>
        <v>0.29905427670746054</v>
      </c>
      <c r="AJ329" s="60">
        <f t="shared" ca="1" si="171"/>
        <v>0.40756126453145836</v>
      </c>
      <c r="AK329" s="60">
        <f t="shared" ca="1" si="172"/>
        <v>0.27729838652297517</v>
      </c>
      <c r="AL329" s="60">
        <f t="shared" ca="1" si="173"/>
        <v>0.28054520543409933</v>
      </c>
      <c r="AM329" s="60">
        <f t="shared" ca="1" si="174"/>
        <v>0.3305605200070405</v>
      </c>
      <c r="AN329" s="60">
        <f t="shared" ca="1" si="175"/>
        <v>0.28732123131476056</v>
      </c>
      <c r="AO329" s="60">
        <f t="shared" ca="1" si="176"/>
        <v>0.55811249685750342</v>
      </c>
      <c r="AP329" s="60">
        <f t="shared" ca="1" si="177"/>
        <v>0.35563217433857314</v>
      </c>
      <c r="AQ329" s="60">
        <f t="shared" ca="1" si="178"/>
        <v>0.43323241916537053</v>
      </c>
      <c r="AR329" s="60">
        <f t="shared" ca="1" si="155"/>
        <v>0.48198986390982046</v>
      </c>
      <c r="AS329" s="60">
        <f t="shared" ca="1" si="156"/>
        <v>0.39144014927772575</v>
      </c>
      <c r="AT329" s="60">
        <f t="shared" ca="1" si="157"/>
        <v>0.53853964000161736</v>
      </c>
      <c r="AU329" s="60">
        <f t="shared" ca="1" si="158"/>
        <v>0.36559125722480279</v>
      </c>
      <c r="AV329" s="60">
        <f t="shared" ca="1" si="159"/>
        <v>0.17808764796017454</v>
      </c>
      <c r="AW329" s="60">
        <f t="shared" ca="1" si="160"/>
        <v>0.3068881206439284</v>
      </c>
      <c r="AX329" s="60">
        <f t="shared" ca="1" si="161"/>
        <v>0.49873283052075112</v>
      </c>
      <c r="AY329" s="60">
        <f t="shared" ca="1" si="162"/>
        <v>0.54419492016932713</v>
      </c>
      <c r="AZ329" s="60">
        <f t="shared" ca="1" si="163"/>
        <v>0.34800253481328597</v>
      </c>
      <c r="BA329" s="60"/>
      <c r="BB329" s="60"/>
      <c r="BC329" s="60"/>
      <c r="BD329" s="60"/>
      <c r="BE329" s="60"/>
      <c r="BF329" s="60"/>
      <c r="BG329" s="60"/>
      <c r="BH329" s="60"/>
      <c r="BI329" s="60"/>
      <c r="BJ329" s="60"/>
      <c r="BK329" s="60"/>
      <c r="BL329" s="60"/>
      <c r="BM329" s="60"/>
      <c r="BN329" s="60"/>
      <c r="BO329" s="60"/>
      <c r="BP329" s="60"/>
      <c r="BQ329" s="60"/>
      <c r="BR329" s="60"/>
      <c r="BS329" s="60"/>
      <c r="BT329" s="60"/>
      <c r="BU329" s="60"/>
      <c r="BV329" s="60"/>
      <c r="BW329" s="60"/>
      <c r="BX329" s="60"/>
    </row>
    <row r="330" spans="1:76">
      <c r="A330" s="1" t="str">
        <f t="shared" si="189"/>
        <v>788: Mrs. Doubtfire (1993)</v>
      </c>
      <c r="B330" s="26">
        <f>IF(correlations!B363&lt;&gt;0,'Modified Weights'!B$7,0)</f>
        <v>0</v>
      </c>
      <c r="C330" s="26">
        <f>IF(correlations!C363&lt;&gt;0,'Modified Weights'!C$7,0)</f>
        <v>0.41167618541813644</v>
      </c>
      <c r="D330" s="26">
        <f>IF(correlations!D363&lt;&gt;0,'Modified Weights'!D$7,0)</f>
        <v>0.36756756756756787</v>
      </c>
      <c r="E330" s="26">
        <f>IF(correlations!E363&lt;&gt;0,'Modified Weights'!E$7,0)</f>
        <v>0</v>
      </c>
      <c r="F330" s="26">
        <f>IF(correlations!F363&lt;&gt;0,'Modified Weights'!F$7,0)</f>
        <v>0.37985626502293046</v>
      </c>
      <c r="G330" s="26">
        <f>IF(correlations!G363&lt;&gt;0,'Modified Weights'!G$7,0)</f>
        <v>0</v>
      </c>
      <c r="H330" s="26">
        <f>IF(correlations!H363&lt;&gt;0,'Modified Weights'!H$7,0)</f>
        <v>0.19365960183726966</v>
      </c>
      <c r="I330" s="26">
        <f>IF(correlations!I363&lt;&gt;0,'Modified Weights'!I$7,0)</f>
        <v>0.21476007349626267</v>
      </c>
      <c r="J330" s="26">
        <f>IF(correlations!J363&lt;&gt;0,'Modified Weights'!J$7,0)</f>
        <v>0.36005629545020651</v>
      </c>
      <c r="K330" s="26">
        <f>IF(correlations!K363&lt;&gt;0,'Modified Weights'!K$7,0)</f>
        <v>0</v>
      </c>
      <c r="L330" s="26">
        <f>IF(correlations!L363&lt;&gt;0,'Modified Weights'!L$7,0)</f>
        <v>0</v>
      </c>
      <c r="M330" s="26">
        <f>IF(correlations!M363&lt;&gt;0,'Modified Weights'!M$7,0)</f>
        <v>0</v>
      </c>
      <c r="N330" s="26">
        <f>IF(correlations!N363&lt;&gt;0,'Modified Weights'!N$7,0)</f>
        <v>0</v>
      </c>
      <c r="O330" s="26">
        <f>IF(correlations!O363&lt;&gt;0,'Modified Weights'!O$7,0)</f>
        <v>0.47549485227568483</v>
      </c>
      <c r="P330" s="26">
        <f>IF(correlations!P363&lt;&gt;0,'Modified Weights'!P$7,0)</f>
        <v>0</v>
      </c>
      <c r="Q330" s="26">
        <f>IF(correlations!Q363&lt;&gt;0,'Modified Weights'!Q$7,0)</f>
        <v>0.37322578372742299</v>
      </c>
      <c r="R330" s="26">
        <f>IF(correlations!R363&lt;&gt;0,'Modified Weights'!R$7,0)</f>
        <v>0</v>
      </c>
      <c r="S330" s="26">
        <f>IF(correlations!S363&lt;&gt;0,'Modified Weights'!S$7,0)</f>
        <v>0.36064387194709613</v>
      </c>
      <c r="T330" s="26">
        <f>IF(correlations!T363&lt;&gt;0,'Modified Weights'!T$7,0)</f>
        <v>0</v>
      </c>
      <c r="U330" s="26">
        <f>IF(correlations!U363&lt;&gt;0,'Modified Weights'!U$7,0)</f>
        <v>0.28039233696684568</v>
      </c>
      <c r="V330" s="26">
        <f>IF(correlations!V363&lt;&gt;0,'Modified Weights'!V$7,0)</f>
        <v>0</v>
      </c>
      <c r="W330" s="26">
        <f>IF(correlations!W363&lt;&gt;0,'Modified Weights'!W$7,0)</f>
        <v>0.24072770522228643</v>
      </c>
      <c r="X330" s="26">
        <f>IF(correlations!X363&lt;&gt;0,'Modified Weights'!X$7,0)</f>
        <v>0</v>
      </c>
      <c r="Y330" s="26">
        <f>IF(correlations!Y363&lt;&gt;0,'Modified Weights'!Y$7,0)</f>
        <v>0.42322462884387124</v>
      </c>
      <c r="Z330" s="26">
        <f>IF(correlations!Z363&lt;&gt;0,'Modified Weights'!Z$7,0)</f>
        <v>0.27967705678590876</v>
      </c>
      <c r="AA330" s="26"/>
      <c r="AB330" s="60">
        <f t="shared" ca="1" si="153"/>
        <v>0.52204822118444538</v>
      </c>
      <c r="AC330" s="60">
        <f t="shared" ca="1" si="164"/>
        <v>0.41305719346442127</v>
      </c>
      <c r="AD330" s="60">
        <f t="shared" ca="1" si="165"/>
        <v>0.4935103095232401</v>
      </c>
      <c r="AE330" s="60">
        <f t="shared" ca="1" si="166"/>
        <v>0.47497369617752921</v>
      </c>
      <c r="AF330" s="60">
        <f t="shared" ca="1" si="167"/>
        <v>0.42080811786405981</v>
      </c>
      <c r="AG330" s="60">
        <f t="shared" ca="1" si="168"/>
        <v>0.48053660218278615</v>
      </c>
      <c r="AH330" s="60">
        <f t="shared" ca="1" si="169"/>
        <v>0.27368799034062491</v>
      </c>
      <c r="AI330" s="60">
        <f t="shared" ca="1" si="170"/>
        <v>0.29905427670746054</v>
      </c>
      <c r="AJ330" s="60">
        <f t="shared" ca="1" si="171"/>
        <v>0.40756126453145836</v>
      </c>
      <c r="AK330" s="60">
        <f t="shared" ca="1" si="172"/>
        <v>0.27729838652297517</v>
      </c>
      <c r="AL330" s="60">
        <f t="shared" ca="1" si="173"/>
        <v>0.28054520543409933</v>
      </c>
      <c r="AM330" s="60">
        <f t="shared" ca="1" si="174"/>
        <v>0.3305605200070405</v>
      </c>
      <c r="AN330" s="60">
        <f t="shared" ca="1" si="175"/>
        <v>0.28732123131476056</v>
      </c>
      <c r="AO330" s="60">
        <f t="shared" ca="1" si="176"/>
        <v>0.55811249685750342</v>
      </c>
      <c r="AP330" s="60">
        <f t="shared" ca="1" si="177"/>
        <v>0.35563217433857314</v>
      </c>
      <c r="AQ330" s="60">
        <f t="shared" ca="1" si="178"/>
        <v>0.43323241916537053</v>
      </c>
      <c r="AR330" s="60">
        <f t="shared" ca="1" si="155"/>
        <v>0.48198986390982046</v>
      </c>
      <c r="AS330" s="60">
        <f t="shared" ca="1" si="156"/>
        <v>0.39144014927772575</v>
      </c>
      <c r="AT330" s="60">
        <f t="shared" ca="1" si="157"/>
        <v>0.53853964000161736</v>
      </c>
      <c r="AU330" s="60">
        <f t="shared" ca="1" si="158"/>
        <v>0.36559125722480279</v>
      </c>
      <c r="AV330" s="60">
        <f t="shared" ca="1" si="159"/>
        <v>0.17808764796017454</v>
      </c>
      <c r="AW330" s="60">
        <f t="shared" ca="1" si="160"/>
        <v>0.3068881206439284</v>
      </c>
      <c r="AX330" s="60">
        <f t="shared" ca="1" si="161"/>
        <v>0.49873283052075112</v>
      </c>
      <c r="AY330" s="60">
        <f t="shared" ca="1" si="162"/>
        <v>0.54419492016932713</v>
      </c>
      <c r="AZ330" s="60">
        <f t="shared" ca="1" si="163"/>
        <v>0.34800253481328597</v>
      </c>
      <c r="BA330" s="60"/>
      <c r="BB330" s="60"/>
      <c r="BC330" s="60"/>
      <c r="BD330" s="60"/>
      <c r="BE330" s="60"/>
      <c r="BF330" s="60"/>
      <c r="BG330" s="60"/>
      <c r="BH330" s="60"/>
      <c r="BI330" s="60"/>
      <c r="BJ330" s="60"/>
      <c r="BK330" s="60"/>
      <c r="BL330" s="60"/>
      <c r="BM330" s="60"/>
      <c r="BN330" s="60"/>
      <c r="BO330" s="60"/>
      <c r="BP330" s="60"/>
      <c r="BQ330" s="60"/>
      <c r="BR330" s="60"/>
      <c r="BS330" s="60"/>
      <c r="BT330" s="60"/>
      <c r="BU330" s="60"/>
      <c r="BV330" s="60"/>
      <c r="BW330" s="60"/>
      <c r="BX330" s="60"/>
    </row>
    <row r="331" spans="1:76">
      <c r="A331" s="1" t="str">
        <f t="shared" si="189"/>
        <v>788: Mrs. Doubtfire (1993)</v>
      </c>
      <c r="B331" s="26">
        <f>IF(correlations!B364&lt;&gt;0,'Modified Weights'!B$3,0)</f>
        <v>0.55108883721563151</v>
      </c>
      <c r="C331" s="26">
        <f>IF(correlations!C364&lt;&gt;0,'Modified Weights'!C$3,0)</f>
        <v>0</v>
      </c>
      <c r="D331" s="26">
        <f>IF(correlations!D364&lt;&gt;0,'Modified Weights'!D$3,0)</f>
        <v>0.66716825348801723</v>
      </c>
      <c r="E331" s="26">
        <f>IF(correlations!E364&lt;&gt;0,'Modified Weights'!E$3,0)</f>
        <v>0</v>
      </c>
      <c r="F331" s="26">
        <f>IF(correlations!F364&lt;&gt;0,'Modified Weights'!F$3,0)</f>
        <v>0</v>
      </c>
      <c r="G331" s="26">
        <f>IF(correlations!G364&lt;&gt;0,'Modified Weights'!G$3,0)</f>
        <v>0</v>
      </c>
      <c r="H331" s="26">
        <f>IF(correlations!H364&lt;&gt;0,'Modified Weights'!H$3,0)</f>
        <v>0</v>
      </c>
      <c r="I331" s="26">
        <f>IF(correlations!I364&lt;&gt;0,'Modified Weights'!I$3,0)</f>
        <v>0.38334847991865839</v>
      </c>
      <c r="J331" s="26">
        <f>IF(correlations!J364&lt;&gt;0,'Modified Weights'!J$3,0)</f>
        <v>0</v>
      </c>
      <c r="K331" s="26">
        <f>IF(correlations!K364&lt;&gt;0,'Modified Weights'!K$3,0)</f>
        <v>0.31571202585390812</v>
      </c>
      <c r="L331" s="26">
        <f>IF(correlations!L364&lt;&gt;0,'Modified Weights'!L$3,0)</f>
        <v>0</v>
      </c>
      <c r="M331" s="26">
        <f>IF(correlations!M364&lt;&gt;0,'Modified Weights'!M$3,0)</f>
        <v>0.40859237613621341</v>
      </c>
      <c r="N331" s="26">
        <f>IF(correlations!N364&lt;&gt;0,'Modified Weights'!N$3,0)</f>
        <v>0</v>
      </c>
      <c r="O331" s="26">
        <f>IF(correlations!O364&lt;&gt;0,'Modified Weights'!O$3,0)</f>
        <v>0.66851595362183669</v>
      </c>
      <c r="P331" s="26">
        <f>IF(correlations!P364&lt;&gt;0,'Modified Weights'!P$3,0)</f>
        <v>0.41443820151070604</v>
      </c>
      <c r="Q331" s="26">
        <f>IF(correlations!Q364&lt;&gt;0,'Modified Weights'!Q$3,0)</f>
        <v>0.50324684492481753</v>
      </c>
      <c r="R331" s="26">
        <f>IF(correlations!R364&lt;&gt;0,'Modified Weights'!R$3,0)</f>
        <v>0.49300760515325925</v>
      </c>
      <c r="S331" s="26">
        <f>IF(correlations!S364&lt;&gt;0,'Modified Weights'!S$3,0)</f>
        <v>0</v>
      </c>
      <c r="T331" s="26">
        <f>IF(correlations!T364&lt;&gt;0,'Modified Weights'!T$3,0)</f>
        <v>0.55108883721563151</v>
      </c>
      <c r="U331" s="26">
        <f>IF(correlations!U364&lt;&gt;0,'Modified Weights'!U$3,0)</f>
        <v>0.47236055541883315</v>
      </c>
      <c r="V331" s="26">
        <f>IF(correlations!V364&lt;&gt;0,'Modified Weights'!V$3,0)</f>
        <v>0</v>
      </c>
      <c r="W331" s="26">
        <f>IF(correlations!W364&lt;&gt;0,'Modified Weights'!W$3,0)</f>
        <v>0</v>
      </c>
      <c r="X331" s="26">
        <f>IF(correlations!X364&lt;&gt;0,'Modified Weights'!X$3,0)</f>
        <v>0</v>
      </c>
      <c r="Y331" s="26">
        <f>IF(correlations!Y364&lt;&gt;0,'Modified Weights'!Y$3,0)</f>
        <v>0.66716825348801723</v>
      </c>
      <c r="Z331" s="26">
        <f>IF(correlations!Z364&lt;&gt;0,'Modified Weights'!Z$3,0)</f>
        <v>0</v>
      </c>
      <c r="AA331" s="26"/>
      <c r="AB331" s="60">
        <f t="shared" ca="1" si="153"/>
        <v>0.52204822118444538</v>
      </c>
      <c r="AC331" s="60">
        <f t="shared" ca="1" si="164"/>
        <v>0.41305719346442127</v>
      </c>
      <c r="AD331" s="60">
        <f t="shared" ca="1" si="165"/>
        <v>0.4935103095232401</v>
      </c>
      <c r="AE331" s="60">
        <f t="shared" ca="1" si="166"/>
        <v>0.47497369617752921</v>
      </c>
      <c r="AF331" s="60">
        <f t="shared" ca="1" si="167"/>
        <v>0.42080811786405981</v>
      </c>
      <c r="AG331" s="60">
        <f t="shared" ca="1" si="168"/>
        <v>0.48053660218278615</v>
      </c>
      <c r="AH331" s="60">
        <f t="shared" ca="1" si="169"/>
        <v>0.27368799034062491</v>
      </c>
      <c r="AI331" s="60">
        <f t="shared" ca="1" si="170"/>
        <v>0.29905427670746054</v>
      </c>
      <c r="AJ331" s="60">
        <f t="shared" ca="1" si="171"/>
        <v>0.40756126453145836</v>
      </c>
      <c r="AK331" s="60">
        <f t="shared" ca="1" si="172"/>
        <v>0.27729838652297517</v>
      </c>
      <c r="AL331" s="60">
        <f t="shared" ca="1" si="173"/>
        <v>0.28054520543409933</v>
      </c>
      <c r="AM331" s="60">
        <f t="shared" ca="1" si="174"/>
        <v>0.3305605200070405</v>
      </c>
      <c r="AN331" s="60">
        <f t="shared" ca="1" si="175"/>
        <v>0.28732123131476056</v>
      </c>
      <c r="AO331" s="60">
        <f t="shared" ca="1" si="176"/>
        <v>0.55811249685750342</v>
      </c>
      <c r="AP331" s="60">
        <f t="shared" ca="1" si="177"/>
        <v>0.35563217433857314</v>
      </c>
      <c r="AQ331" s="60">
        <f t="shared" ca="1" si="178"/>
        <v>0.43323241916537053</v>
      </c>
      <c r="AR331" s="60">
        <f t="shared" ca="1" si="155"/>
        <v>0.48198986390982046</v>
      </c>
      <c r="AS331" s="60">
        <f t="shared" ca="1" si="156"/>
        <v>0.39144014927772575</v>
      </c>
      <c r="AT331" s="60">
        <f t="shared" ca="1" si="157"/>
        <v>0.53853964000161736</v>
      </c>
      <c r="AU331" s="60">
        <f t="shared" ca="1" si="158"/>
        <v>0.36559125722480279</v>
      </c>
      <c r="AV331" s="60">
        <f t="shared" ca="1" si="159"/>
        <v>0.17808764796017454</v>
      </c>
      <c r="AW331" s="60">
        <f t="shared" ca="1" si="160"/>
        <v>0.3068881206439284</v>
      </c>
      <c r="AX331" s="60">
        <f t="shared" ca="1" si="161"/>
        <v>0.49873283052075112</v>
      </c>
      <c r="AY331" s="60">
        <f t="shared" ca="1" si="162"/>
        <v>0.54419492016932713</v>
      </c>
      <c r="AZ331" s="60">
        <f t="shared" ca="1" si="163"/>
        <v>0.34800253481328597</v>
      </c>
      <c r="BA331" s="60"/>
      <c r="BB331" s="60"/>
      <c r="BC331" s="60"/>
      <c r="BD331" s="60"/>
      <c r="BE331" s="60"/>
      <c r="BF331" s="60"/>
      <c r="BG331" s="60"/>
      <c r="BH331" s="60"/>
      <c r="BI331" s="60"/>
      <c r="BJ331" s="60"/>
      <c r="BK331" s="60"/>
      <c r="BL331" s="60"/>
      <c r="BM331" s="60"/>
      <c r="BN331" s="60"/>
      <c r="BO331" s="60"/>
      <c r="BP331" s="60"/>
      <c r="BQ331" s="60"/>
      <c r="BR331" s="60"/>
      <c r="BS331" s="60"/>
      <c r="BT331" s="60"/>
      <c r="BU331" s="60"/>
      <c r="BV331" s="60"/>
      <c r="BW331" s="60"/>
      <c r="BX331" s="60"/>
    </row>
    <row r="332" spans="1:76">
      <c r="A332" s="1" t="str">
        <f t="shared" si="189"/>
        <v>788: Mrs. Doubtfire (1993)</v>
      </c>
      <c r="B332" s="26">
        <f>IF(correlations!B365&lt;&gt;0,'Modified Weights'!B$4,0)</f>
        <v>0</v>
      </c>
      <c r="C332" s="26">
        <f>IF(correlations!C365&lt;&gt;0,'Modified Weights'!C$4,0)</f>
        <v>0</v>
      </c>
      <c r="D332" s="26">
        <f>IF(correlations!D365&lt;&gt;0,'Modified Weights'!D$4,0)</f>
        <v>0.47097212266638172</v>
      </c>
      <c r="E332" s="26">
        <f>IF(correlations!E365&lt;&gt;0,'Modified Weights'!E$4,0)</f>
        <v>0.47497369617752921</v>
      </c>
      <c r="F332" s="26">
        <f>IF(correlations!F365&lt;&gt;0,'Modified Weights'!F$4,0)</f>
        <v>0.46411014776485626</v>
      </c>
      <c r="G332" s="26">
        <f>IF(correlations!G365&lt;&gt;0,'Modified Weights'!G$4,0)</f>
        <v>0.48053660218278615</v>
      </c>
      <c r="H332" s="26">
        <f>IF(correlations!H365&lt;&gt;0,'Modified Weights'!H$4,0)</f>
        <v>0.40027450425381639</v>
      </c>
      <c r="I332" s="26">
        <f>IF(correlations!I365&lt;&gt;0,'Modified Weights'!I$4,0)</f>
        <v>0</v>
      </c>
      <c r="J332" s="26">
        <f>IF(correlations!J365&lt;&gt;0,'Modified Weights'!J$4,0)</f>
        <v>0.47549485227568483</v>
      </c>
      <c r="K332" s="26">
        <f>IF(correlations!K365&lt;&gt;0,'Modified Weights'!K$4,0)</f>
        <v>0.26365446983714974</v>
      </c>
      <c r="L332" s="26">
        <f>IF(correlations!L365&lt;&gt;0,'Modified Weights'!L$4,0)</f>
        <v>0.28275572409412869</v>
      </c>
      <c r="M332" s="26">
        <f>IF(correlations!M365&lt;&gt;0,'Modified Weights'!M$4,0)</f>
        <v>0</v>
      </c>
      <c r="N332" s="26">
        <f>IF(correlations!N365&lt;&gt;0,'Modified Weights'!N$4,0)</f>
        <v>0.31010409033155772</v>
      </c>
      <c r="O332" s="26">
        <f>IF(correlations!O365&lt;&gt;0,'Modified Weights'!O$4,0)</f>
        <v>0.56244873874488854</v>
      </c>
      <c r="P332" s="26">
        <f>IF(correlations!P365&lt;&gt;0,'Modified Weights'!P$4,0)</f>
        <v>0</v>
      </c>
      <c r="Q332" s="26">
        <f>IF(correlations!Q365&lt;&gt;0,'Modified Weights'!Q$4,0)</f>
        <v>0</v>
      </c>
      <c r="R332" s="26">
        <f>IF(correlations!R365&lt;&gt;0,'Modified Weights'!R$4,0)</f>
        <v>0.47097212266638172</v>
      </c>
      <c r="S332" s="26">
        <f>IF(correlations!S365&lt;&gt;0,'Modified Weights'!S$4,0)</f>
        <v>0</v>
      </c>
      <c r="T332" s="26">
        <f>IF(correlations!T365&lt;&gt;0,'Modified Weights'!T$4,0)</f>
        <v>0.52599044278760332</v>
      </c>
      <c r="U332" s="26">
        <f>IF(correlations!U365&lt;&gt;0,'Modified Weights'!U$4,0)</f>
        <v>0</v>
      </c>
      <c r="V332" s="26">
        <f>IF(correlations!V365&lt;&gt;0,'Modified Weights'!V$4,0)</f>
        <v>0.17808764796017454</v>
      </c>
      <c r="W332" s="26">
        <f>IF(correlations!W365&lt;&gt;0,'Modified Weights'!W$4,0)</f>
        <v>0.40859237613621341</v>
      </c>
      <c r="X332" s="26">
        <f>IF(correlations!X365&lt;&gt;0,'Modified Weights'!X$4,0)</f>
        <v>0.54219187817609293</v>
      </c>
      <c r="Y332" s="26">
        <f>IF(correlations!Y365&lt;&gt;0,'Modified Weights'!Y$4,0)</f>
        <v>0.54219187817609293</v>
      </c>
      <c r="Z332" s="26">
        <f>IF(correlations!Z365&lt;&gt;0,'Modified Weights'!Z$4,0)</f>
        <v>0.39006674934025765</v>
      </c>
      <c r="AA332" s="26"/>
      <c r="AB332" s="60">
        <f t="shared" ca="1" si="153"/>
        <v>0.52204822118444538</v>
      </c>
      <c r="AC332" s="60">
        <f t="shared" ca="1" si="164"/>
        <v>0.41305719346442127</v>
      </c>
      <c r="AD332" s="60">
        <f t="shared" ca="1" si="165"/>
        <v>0.4935103095232401</v>
      </c>
      <c r="AE332" s="60">
        <f t="shared" ca="1" si="166"/>
        <v>0.47497369617752921</v>
      </c>
      <c r="AF332" s="60">
        <f t="shared" ca="1" si="167"/>
        <v>0.42080811786405981</v>
      </c>
      <c r="AG332" s="60">
        <f t="shared" ca="1" si="168"/>
        <v>0.48053660218278615</v>
      </c>
      <c r="AH332" s="60">
        <f t="shared" ca="1" si="169"/>
        <v>0.27368799034062491</v>
      </c>
      <c r="AI332" s="60">
        <f t="shared" ca="1" si="170"/>
        <v>0.29905427670746054</v>
      </c>
      <c r="AJ332" s="60">
        <f t="shared" ca="1" si="171"/>
        <v>0.40756126453145836</v>
      </c>
      <c r="AK332" s="60">
        <f t="shared" ca="1" si="172"/>
        <v>0.27729838652297517</v>
      </c>
      <c r="AL332" s="60">
        <f t="shared" ca="1" si="173"/>
        <v>0.28054520543409933</v>
      </c>
      <c r="AM332" s="60">
        <f t="shared" ca="1" si="174"/>
        <v>0.3305605200070405</v>
      </c>
      <c r="AN332" s="60">
        <f t="shared" ca="1" si="175"/>
        <v>0.28732123131476056</v>
      </c>
      <c r="AO332" s="60">
        <f t="shared" ca="1" si="176"/>
        <v>0.55811249685750342</v>
      </c>
      <c r="AP332" s="60">
        <f t="shared" ca="1" si="177"/>
        <v>0.35563217433857314</v>
      </c>
      <c r="AQ332" s="60">
        <f t="shared" ca="1" si="178"/>
        <v>0.43323241916537053</v>
      </c>
      <c r="AR332" s="60">
        <f t="shared" ca="1" si="155"/>
        <v>0.48198986390982046</v>
      </c>
      <c r="AS332" s="60">
        <f t="shared" ca="1" si="156"/>
        <v>0.39144014927772575</v>
      </c>
      <c r="AT332" s="60">
        <f t="shared" ca="1" si="157"/>
        <v>0.53853964000161736</v>
      </c>
      <c r="AU332" s="60">
        <f t="shared" ca="1" si="158"/>
        <v>0.36559125722480279</v>
      </c>
      <c r="AV332" s="60">
        <f t="shared" ca="1" si="159"/>
        <v>0.17808764796017454</v>
      </c>
      <c r="AW332" s="60">
        <f t="shared" ca="1" si="160"/>
        <v>0.3068881206439284</v>
      </c>
      <c r="AX332" s="60">
        <f t="shared" ca="1" si="161"/>
        <v>0.49873283052075112</v>
      </c>
      <c r="AY332" s="60">
        <f t="shared" ca="1" si="162"/>
        <v>0.54419492016932713</v>
      </c>
      <c r="AZ332" s="60">
        <f t="shared" ca="1" si="163"/>
        <v>0.34800253481328597</v>
      </c>
      <c r="BA332" s="60"/>
      <c r="BB332" s="60"/>
      <c r="BC332" s="60"/>
      <c r="BD332" s="60"/>
      <c r="BE332" s="60"/>
      <c r="BF332" s="60"/>
      <c r="BG332" s="60"/>
      <c r="BH332" s="60"/>
      <c r="BI332" s="60"/>
      <c r="BJ332" s="60"/>
      <c r="BK332" s="60"/>
      <c r="BL332" s="60"/>
      <c r="BM332" s="60"/>
      <c r="BN332" s="60"/>
      <c r="BO332" s="60"/>
      <c r="BP332" s="60"/>
      <c r="BQ332" s="60"/>
      <c r="BR332" s="60"/>
      <c r="BS332" s="60"/>
      <c r="BT332" s="60"/>
      <c r="BU332" s="60"/>
      <c r="BV332" s="60"/>
      <c r="BW332" s="60"/>
      <c r="BX332" s="60"/>
    </row>
    <row r="333" spans="1:76">
      <c r="A333" s="21" t="s">
        <v>64</v>
      </c>
      <c r="B333" s="26">
        <f>IF(correlations!B366&lt;&gt;0,'Modified Weights'!B$3,0)</f>
        <v>0</v>
      </c>
      <c r="C333" s="26">
        <f>IF(correlations!C366&lt;&gt;0,'Modified Weights'!C$3,0)</f>
        <v>0</v>
      </c>
      <c r="D333" s="26">
        <f>IF(correlations!D366&lt;&gt;0,'Modified Weights'!D$3,0)</f>
        <v>0.66716825348801723</v>
      </c>
      <c r="E333" s="26">
        <f>IF(correlations!E366&lt;&gt;0,'Modified Weights'!E$3,0)</f>
        <v>0</v>
      </c>
      <c r="F333" s="26">
        <f>IF(correlations!F366&lt;&gt;0,'Modified Weights'!F$3,0)</f>
        <v>0</v>
      </c>
      <c r="G333" s="26">
        <f>IF(correlations!G366&lt;&gt;0,'Modified Weights'!G$3,0)</f>
        <v>0</v>
      </c>
      <c r="H333" s="26">
        <f>IF(correlations!H366&lt;&gt;0,'Modified Weights'!H$3,0)</f>
        <v>0.46291004988627577</v>
      </c>
      <c r="I333" s="26">
        <f>IF(correlations!I366&lt;&gt;0,'Modified Weights'!I$3,0)</f>
        <v>0</v>
      </c>
      <c r="J333" s="26">
        <f>IF(correlations!J366&lt;&gt;0,'Modified Weights'!J$3,0)</f>
        <v>0</v>
      </c>
      <c r="K333" s="26">
        <f>IF(correlations!K366&lt;&gt;0,'Modified Weights'!K$3,0)</f>
        <v>0.31571202585390812</v>
      </c>
      <c r="L333" s="26">
        <f>IF(correlations!L366&lt;&gt;0,'Modified Weights'!L$3,0)</f>
        <v>0.31257295249758305</v>
      </c>
      <c r="M333" s="26">
        <f>IF(correlations!M366&lt;&gt;0,'Modified Weights'!M$3,0)</f>
        <v>0.40859237613621341</v>
      </c>
      <c r="N333" s="26">
        <f>IF(correlations!N366&lt;&gt;0,'Modified Weights'!N$3,0)</f>
        <v>0.32349910970108381</v>
      </c>
      <c r="O333" s="26">
        <f>IF(correlations!O366&lt;&gt;0,'Modified Weights'!O$3,0)</f>
        <v>0.66851595362183669</v>
      </c>
      <c r="P333" s="26">
        <f>IF(correlations!P366&lt;&gt;0,'Modified Weights'!P$3,0)</f>
        <v>0.41443820151070604</v>
      </c>
      <c r="Q333" s="26">
        <f>IF(correlations!Q366&lt;&gt;0,'Modified Weights'!Q$3,0)</f>
        <v>0.50324684492481753</v>
      </c>
      <c r="R333" s="26">
        <f>IF(correlations!R366&lt;&gt;0,'Modified Weights'!R$3,0)</f>
        <v>0</v>
      </c>
      <c r="S333" s="26">
        <f>IF(correlations!S366&lt;&gt;0,'Modified Weights'!S$3,0)</f>
        <v>0</v>
      </c>
      <c r="T333" s="26">
        <f>IF(correlations!T366&lt;&gt;0,'Modified Weights'!T$3,0)</f>
        <v>0</v>
      </c>
      <c r="U333" s="26">
        <f>IF(correlations!U366&lt;&gt;0,'Modified Weights'!U$3,0)</f>
        <v>0.47236055541883315</v>
      </c>
      <c r="V333" s="26">
        <f>IF(correlations!V366&lt;&gt;0,'Modified Weights'!V$3,0)</f>
        <v>0.27092801416163931</v>
      </c>
      <c r="W333" s="26">
        <f>IF(correlations!W366&lt;&gt;0,'Modified Weights'!W$3,0)</f>
        <v>0</v>
      </c>
      <c r="X333" s="26">
        <f>IF(correlations!X366&lt;&gt;0,'Modified Weights'!X$3,0)</f>
        <v>0</v>
      </c>
      <c r="Y333" s="26">
        <f>IF(correlations!Y366&lt;&gt;0,'Modified Weights'!Y$3,0)</f>
        <v>0.66716825348801723</v>
      </c>
      <c r="Z333" s="26">
        <f>IF(correlations!Z366&lt;&gt;0,'Modified Weights'!Z$3,0)</f>
        <v>0.43552033876932245</v>
      </c>
      <c r="AA333" s="26"/>
      <c r="AB333" s="60">
        <f t="shared" ca="1" si="153"/>
        <v>0.49705467057773339</v>
      </c>
      <c r="AC333" s="60">
        <f t="shared" ca="1" si="164"/>
        <v>0.41305719346442127</v>
      </c>
      <c r="AD333" s="60">
        <f t="shared" ca="1" si="165"/>
        <v>0.4935103095232401</v>
      </c>
      <c r="AE333" s="60">
        <f t="shared" ca="1" si="166"/>
        <v>0.47497369617752921</v>
      </c>
      <c r="AF333" s="60">
        <f t="shared" ca="1" si="167"/>
        <v>0.42765265573414091</v>
      </c>
      <c r="AG333" s="60">
        <f t="shared" ca="1" si="168"/>
        <v>0.418300789708901</v>
      </c>
      <c r="AH333" s="60">
        <f t="shared" ca="1" si="169"/>
        <v>0.29456650555144465</v>
      </c>
      <c r="AI333" s="60">
        <f t="shared" ca="1" si="170"/>
        <v>0.22198970153707853</v>
      </c>
      <c r="AJ333" s="60">
        <f t="shared" ca="1" si="171"/>
        <v>0.37158550296208603</v>
      </c>
      <c r="AK333" s="60">
        <f t="shared" ca="1" si="172"/>
        <v>0.26329576139565203</v>
      </c>
      <c r="AL333" s="60">
        <f t="shared" ca="1" si="173"/>
        <v>0.27680182681412574</v>
      </c>
      <c r="AM333" s="60">
        <f t="shared" ca="1" si="174"/>
        <v>0.28465711357529555</v>
      </c>
      <c r="AN333" s="60">
        <f t="shared" ca="1" si="175"/>
        <v>0.25235466380297061</v>
      </c>
      <c r="AO333" s="60">
        <f t="shared" ca="1" si="176"/>
        <v>0.56138134900919179</v>
      </c>
      <c r="AP333" s="60">
        <f t="shared" ca="1" si="177"/>
        <v>0.31537248739344786</v>
      </c>
      <c r="AQ333" s="60">
        <f t="shared" ca="1" si="178"/>
        <v>0.45280302829968966</v>
      </c>
      <c r="AR333" s="60">
        <f t="shared" ca="1" si="155"/>
        <v>0.42498653318317697</v>
      </c>
      <c r="AS333" s="60">
        <f t="shared" ca="1" si="156"/>
        <v>0.43563083520997992</v>
      </c>
      <c r="AT333" s="60">
        <f t="shared" ca="1" si="157"/>
        <v>0.41296904341226587</v>
      </c>
      <c r="AU333" s="60">
        <f t="shared" ca="1" si="158"/>
        <v>0.35285205110197743</v>
      </c>
      <c r="AV333" s="60">
        <f t="shared" ca="1" si="159"/>
        <v>0.18794885906987713</v>
      </c>
      <c r="AW333" s="60">
        <f t="shared" ca="1" si="160"/>
        <v>0.27298670214650006</v>
      </c>
      <c r="AX333" s="60">
        <f t="shared" ca="1" si="161"/>
        <v>0.49081311907301051</v>
      </c>
      <c r="AY333" s="60">
        <f t="shared" ca="1" si="162"/>
        <v>0.5605735623609811</v>
      </c>
      <c r="AZ333" s="60">
        <f t="shared" ca="1" si="163"/>
        <v>0.36988198580229509</v>
      </c>
      <c r="BA333" s="60"/>
      <c r="BB333" s="60"/>
      <c r="BC333" s="60"/>
      <c r="BD333" s="60"/>
      <c r="BE333" s="60"/>
      <c r="BF333" s="60"/>
      <c r="BG333" s="60"/>
      <c r="BH333" s="60"/>
      <c r="BI333" s="60"/>
      <c r="BJ333" s="60"/>
      <c r="BK333" s="60"/>
      <c r="BL333" s="60"/>
      <c r="BM333" s="60"/>
      <c r="BN333" s="60"/>
      <c r="BO333" s="60"/>
      <c r="BP333" s="60"/>
      <c r="BQ333" s="60"/>
      <c r="BR333" s="60"/>
      <c r="BS333" s="60"/>
      <c r="BT333" s="60"/>
      <c r="BU333" s="60"/>
      <c r="BV333" s="60"/>
      <c r="BW333" s="60"/>
      <c r="BX333" s="60"/>
    </row>
    <row r="334" spans="1:76">
      <c r="A334" s="1" t="str">
        <f t="shared" ref="A334:A337" si="190">A333</f>
        <v>807: Seven (a.k.a. Se7en) (1995)</v>
      </c>
      <c r="B334" s="26">
        <f>IF(correlations!B367&lt;&gt;0,'Modified Weights'!B$4,0)</f>
        <v>0.51761980439715483</v>
      </c>
      <c r="C334" s="26">
        <f>IF(correlations!C367&lt;&gt;0,'Modified Weights'!C$4,0)</f>
        <v>0</v>
      </c>
      <c r="D334" s="26">
        <f>IF(correlations!D367&lt;&gt;0,'Modified Weights'!D$4,0)</f>
        <v>0.47097212266638172</v>
      </c>
      <c r="E334" s="26">
        <f>IF(correlations!E367&lt;&gt;0,'Modified Weights'!E$4,0)</f>
        <v>0.47497369617752921</v>
      </c>
      <c r="F334" s="26">
        <f>IF(correlations!F367&lt;&gt;0,'Modified Weights'!F$4,0)</f>
        <v>0.46411014776485626</v>
      </c>
      <c r="G334" s="26">
        <f>IF(correlations!G367&lt;&gt;0,'Modified Weights'!G$4,0)</f>
        <v>0</v>
      </c>
      <c r="H334" s="26">
        <f>IF(correlations!H367&lt;&gt;0,'Modified Weights'!H$4,0)</f>
        <v>0</v>
      </c>
      <c r="I334" s="26">
        <f>IF(correlations!I367&lt;&gt;0,'Modified Weights'!I$4,0)</f>
        <v>0</v>
      </c>
      <c r="J334" s="26">
        <f>IF(correlations!J367&lt;&gt;0,'Modified Weights'!J$4,0)</f>
        <v>0</v>
      </c>
      <c r="K334" s="26">
        <f>IF(correlations!K367&lt;&gt;0,'Modified Weights'!K$4,0)</f>
        <v>0</v>
      </c>
      <c r="L334" s="26">
        <f>IF(correlations!L367&lt;&gt;0,'Modified Weights'!L$4,0)</f>
        <v>0.28275572409412869</v>
      </c>
      <c r="M334" s="26">
        <f>IF(correlations!M367&lt;&gt;0,'Modified Weights'!M$4,0)</f>
        <v>0.28040224837668803</v>
      </c>
      <c r="N334" s="26">
        <f>IF(correlations!N367&lt;&gt;0,'Modified Weights'!N$4,0)</f>
        <v>0</v>
      </c>
      <c r="O334" s="26">
        <f>IF(correlations!O367&lt;&gt;0,'Modified Weights'!O$4,0)</f>
        <v>0.56244873874488854</v>
      </c>
      <c r="P334" s="26">
        <f>IF(correlations!P367&lt;&gt;0,'Modified Weights'!P$4,0)</f>
        <v>0.30413903573293405</v>
      </c>
      <c r="Q334" s="26">
        <f>IF(correlations!Q367&lt;&gt;0,'Modified Weights'!Q$4,0)</f>
        <v>0.48860698263640312</v>
      </c>
      <c r="R334" s="26">
        <f>IF(correlations!R367&lt;&gt;0,'Modified Weights'!R$4,0)</f>
        <v>0.47097212266638172</v>
      </c>
      <c r="S334" s="26">
        <f>IF(correlations!S367&lt;&gt;0,'Modified Weights'!S$4,0)</f>
        <v>0.44902524381160436</v>
      </c>
      <c r="T334" s="26">
        <f>IF(correlations!T367&lt;&gt;0,'Modified Weights'!T$4,0)</f>
        <v>0</v>
      </c>
      <c r="U334" s="26">
        <f>IF(correlations!U367&lt;&gt;0,'Modified Weights'!U$4,0)</f>
        <v>0</v>
      </c>
      <c r="V334" s="26">
        <f>IF(correlations!V367&lt;&gt;0,'Modified Weights'!V$4,0)</f>
        <v>0</v>
      </c>
      <c r="W334" s="26">
        <f>IF(correlations!W367&lt;&gt;0,'Modified Weights'!W$4,0)</f>
        <v>0</v>
      </c>
      <c r="X334" s="26">
        <f>IF(correlations!X367&lt;&gt;0,'Modified Weights'!X$4,0)</f>
        <v>0.54219187817609293</v>
      </c>
      <c r="Y334" s="26">
        <f>IF(correlations!Y367&lt;&gt;0,'Modified Weights'!Y$4,0)</f>
        <v>0.54219187817609293</v>
      </c>
      <c r="Z334" s="26">
        <f>IF(correlations!Z367&lt;&gt;0,'Modified Weights'!Z$4,0)</f>
        <v>0.39006674934025765</v>
      </c>
      <c r="AA334" s="26"/>
      <c r="AB334" s="60">
        <f t="shared" ref="AB334:AB397" ca="1" si="191">SUMIF(OFFSET(B$13,_xlfn.FLOOR.MATH((ROW(A322)-1)/5)*5,0,5),"&lt;&gt;0")/COUNTIF(OFFSET(B$13,_xlfn.FLOOR.MATH((ROW(A322)-1)/5)*5,0,5),"&lt;&gt;0")</f>
        <v>0.49705467057773339</v>
      </c>
      <c r="AC334" s="60">
        <f t="shared" ca="1" si="164"/>
        <v>0.41305719346442127</v>
      </c>
      <c r="AD334" s="60">
        <f t="shared" ca="1" si="165"/>
        <v>0.4935103095232401</v>
      </c>
      <c r="AE334" s="60">
        <f t="shared" ca="1" si="166"/>
        <v>0.47497369617752921</v>
      </c>
      <c r="AF334" s="60">
        <f t="shared" ca="1" si="167"/>
        <v>0.42765265573414091</v>
      </c>
      <c r="AG334" s="60">
        <f t="shared" ca="1" si="168"/>
        <v>0.418300789708901</v>
      </c>
      <c r="AH334" s="60">
        <f t="shared" ca="1" si="169"/>
        <v>0.29456650555144465</v>
      </c>
      <c r="AI334" s="60">
        <f t="shared" ca="1" si="170"/>
        <v>0.22198970153707853</v>
      </c>
      <c r="AJ334" s="60">
        <f t="shared" ca="1" si="171"/>
        <v>0.37158550296208603</v>
      </c>
      <c r="AK334" s="60">
        <f t="shared" ca="1" si="172"/>
        <v>0.26329576139565203</v>
      </c>
      <c r="AL334" s="60">
        <f t="shared" ca="1" si="173"/>
        <v>0.27680182681412574</v>
      </c>
      <c r="AM334" s="60">
        <f t="shared" ca="1" si="174"/>
        <v>0.28465711357529555</v>
      </c>
      <c r="AN334" s="60">
        <f t="shared" ca="1" si="175"/>
        <v>0.25235466380297061</v>
      </c>
      <c r="AO334" s="60">
        <f t="shared" ca="1" si="176"/>
        <v>0.56138134900919179</v>
      </c>
      <c r="AP334" s="60">
        <f t="shared" ca="1" si="177"/>
        <v>0.31537248739344786</v>
      </c>
      <c r="AQ334" s="60">
        <f t="shared" ca="1" si="178"/>
        <v>0.45280302829968966</v>
      </c>
      <c r="AR334" s="60">
        <f t="shared" ca="1" si="155"/>
        <v>0.42498653318317697</v>
      </c>
      <c r="AS334" s="60">
        <f t="shared" ca="1" si="156"/>
        <v>0.43563083520997992</v>
      </c>
      <c r="AT334" s="60">
        <f t="shared" ca="1" si="157"/>
        <v>0.41296904341226587</v>
      </c>
      <c r="AU334" s="60">
        <f t="shared" ca="1" si="158"/>
        <v>0.35285205110197743</v>
      </c>
      <c r="AV334" s="60">
        <f t="shared" ca="1" si="159"/>
        <v>0.18794885906987713</v>
      </c>
      <c r="AW334" s="60">
        <f t="shared" ca="1" si="160"/>
        <v>0.27298670214650006</v>
      </c>
      <c r="AX334" s="60">
        <f t="shared" ca="1" si="161"/>
        <v>0.49081311907301051</v>
      </c>
      <c r="AY334" s="60">
        <f t="shared" ca="1" si="162"/>
        <v>0.5605735623609811</v>
      </c>
      <c r="AZ334" s="60">
        <f t="shared" ca="1" si="163"/>
        <v>0.36988198580229509</v>
      </c>
      <c r="BA334" s="60"/>
      <c r="BB334" s="60"/>
      <c r="BC334" s="60"/>
      <c r="BD334" s="60"/>
      <c r="BE334" s="60"/>
      <c r="BF334" s="60"/>
      <c r="BG334" s="60"/>
      <c r="BH334" s="60"/>
      <c r="BI334" s="60"/>
      <c r="BJ334" s="60"/>
      <c r="BK334" s="60"/>
      <c r="BL334" s="60"/>
      <c r="BM334" s="60"/>
      <c r="BN334" s="60"/>
      <c r="BO334" s="60"/>
      <c r="BP334" s="60"/>
      <c r="BQ334" s="60"/>
      <c r="BR334" s="60"/>
      <c r="BS334" s="60"/>
      <c r="BT334" s="60"/>
      <c r="BU334" s="60"/>
      <c r="BV334" s="60"/>
      <c r="BW334" s="60"/>
      <c r="BX334" s="60"/>
    </row>
    <row r="335" spans="1:76">
      <c r="A335" s="1" t="str">
        <f t="shared" si="190"/>
        <v>807: Seven (a.k.a. Se7en) (1995)</v>
      </c>
      <c r="B335" s="26">
        <f>IF(correlations!B368&lt;&gt;0,'Modified Weights'!B$5,0)</f>
        <v>0.49300760515325925</v>
      </c>
      <c r="C335" s="26">
        <f>IF(correlations!C368&lt;&gt;0,'Modified Weights'!C$5,0)</f>
        <v>0</v>
      </c>
      <c r="D335" s="26">
        <f>IF(correlations!D368&lt;&gt;0,'Modified Weights'!D$5,0)</f>
        <v>0.46833329437099369</v>
      </c>
      <c r="E335" s="26">
        <f>IF(correlations!E368&lt;&gt;0,'Modified Weights'!E$5,0)</f>
        <v>0</v>
      </c>
      <c r="F335" s="26">
        <f>IF(correlations!F368&lt;&gt;0,'Modified Weights'!F$5,0)</f>
        <v>0.43899155441463594</v>
      </c>
      <c r="G335" s="26">
        <f>IF(correlations!G368&lt;&gt;0,'Modified Weights'!G$5,0)</f>
        <v>0.46833329437099369</v>
      </c>
      <c r="H335" s="26">
        <f>IF(correlations!H368&lt;&gt;0,'Modified Weights'!H$5,0)</f>
        <v>0</v>
      </c>
      <c r="I335" s="26">
        <f>IF(correlations!I368&lt;&gt;0,'Modified Weights'!I$5,0)</f>
        <v>0</v>
      </c>
      <c r="J335" s="26">
        <f>IF(correlations!J368&lt;&gt;0,'Modified Weights'!J$5,0)</f>
        <v>0.38713264586848378</v>
      </c>
      <c r="K335" s="26">
        <f>IF(correlations!K368&lt;&gt;0,'Modified Weights'!K$5,0)</f>
        <v>0</v>
      </c>
      <c r="L335" s="26">
        <f>IF(correlations!L368&lt;&gt;0,'Modified Weights'!L$5,0)</f>
        <v>0</v>
      </c>
      <c r="M335" s="26">
        <f>IF(correlations!M368&lt;&gt;0,'Modified Weights'!M$5,0)</f>
        <v>0</v>
      </c>
      <c r="N335" s="26">
        <f>IF(correlations!N368&lt;&gt;0,'Modified Weights'!N$5,0)</f>
        <v>0</v>
      </c>
      <c r="O335" s="26">
        <f>IF(correlations!O368&lt;&gt;0,'Modified Weights'!O$5,0)</f>
        <v>0.53906585139435703</v>
      </c>
      <c r="P335" s="26">
        <f>IF(correlations!P368&lt;&gt;0,'Modified Weights'!P$5,0)</f>
        <v>0</v>
      </c>
      <c r="Q335" s="26">
        <f>IF(correlations!Q368&lt;&gt;0,'Modified Weights'!Q$5,0)</f>
        <v>0.47571090136593314</v>
      </c>
      <c r="R335" s="26">
        <f>IF(correlations!R368&lt;&gt;0,'Modified Weights'!R$5,0)</f>
        <v>0.45527378286540937</v>
      </c>
      <c r="S335" s="26">
        <f>IF(correlations!S368&lt;&gt;0,'Modified Weights'!S$5,0)</f>
        <v>0.42223642660835542</v>
      </c>
      <c r="T335" s="26">
        <f>IF(correlations!T368&lt;&gt;0,'Modified Weights'!T$5,0)</f>
        <v>0.42805472768971564</v>
      </c>
      <c r="U335" s="26">
        <f>IF(correlations!U368&lt;&gt;0,'Modified Weights'!U$5,0)</f>
        <v>0</v>
      </c>
      <c r="V335" s="26">
        <f>IF(correlations!V368&lt;&gt;0,'Modified Weights'!V$5,0)</f>
        <v>0.14924669844661778</v>
      </c>
      <c r="W335" s="26">
        <f>IF(correlations!W368&lt;&gt;0,'Modified Weights'!W$5,0)</f>
        <v>0.31571202585390812</v>
      </c>
      <c r="X335" s="26">
        <f>IF(correlations!X368&lt;&gt;0,'Modified Weights'!X$5,0)</f>
        <v>0.47497369617752921</v>
      </c>
      <c r="Y335" s="26">
        <f>IF(correlations!Y368&lt;&gt;0,'Modified Weights'!Y$5,0)</f>
        <v>0.47236055541883315</v>
      </c>
      <c r="Z335" s="26">
        <f>IF(correlations!Z368&lt;&gt;0,'Modified Weights'!Z$5,0)</f>
        <v>0</v>
      </c>
      <c r="AA335" s="26"/>
      <c r="AB335" s="60">
        <f t="shared" ca="1" si="191"/>
        <v>0.49705467057773339</v>
      </c>
      <c r="AC335" s="60">
        <f t="shared" ca="1" si="164"/>
        <v>0.41305719346442127</v>
      </c>
      <c r="AD335" s="60">
        <f t="shared" ca="1" si="165"/>
        <v>0.4935103095232401</v>
      </c>
      <c r="AE335" s="60">
        <f t="shared" ca="1" si="166"/>
        <v>0.47497369617752921</v>
      </c>
      <c r="AF335" s="60">
        <f t="shared" ca="1" si="167"/>
        <v>0.42765265573414091</v>
      </c>
      <c r="AG335" s="60">
        <f t="shared" ca="1" si="168"/>
        <v>0.418300789708901</v>
      </c>
      <c r="AH335" s="60">
        <f t="shared" ca="1" si="169"/>
        <v>0.29456650555144465</v>
      </c>
      <c r="AI335" s="60">
        <f t="shared" ca="1" si="170"/>
        <v>0.22198970153707853</v>
      </c>
      <c r="AJ335" s="60">
        <f t="shared" ca="1" si="171"/>
        <v>0.37158550296208603</v>
      </c>
      <c r="AK335" s="60">
        <f t="shared" ca="1" si="172"/>
        <v>0.26329576139565203</v>
      </c>
      <c r="AL335" s="60">
        <f t="shared" ca="1" si="173"/>
        <v>0.27680182681412574</v>
      </c>
      <c r="AM335" s="60">
        <f t="shared" ca="1" si="174"/>
        <v>0.28465711357529555</v>
      </c>
      <c r="AN335" s="60">
        <f t="shared" ca="1" si="175"/>
        <v>0.25235466380297061</v>
      </c>
      <c r="AO335" s="60">
        <f t="shared" ca="1" si="176"/>
        <v>0.56138134900919179</v>
      </c>
      <c r="AP335" s="60">
        <f t="shared" ca="1" si="177"/>
        <v>0.31537248739344786</v>
      </c>
      <c r="AQ335" s="60">
        <f t="shared" ca="1" si="178"/>
        <v>0.45280302829968966</v>
      </c>
      <c r="AR335" s="60">
        <f t="shared" ca="1" si="155"/>
        <v>0.42498653318317697</v>
      </c>
      <c r="AS335" s="60">
        <f t="shared" ca="1" si="156"/>
        <v>0.43563083520997992</v>
      </c>
      <c r="AT335" s="60">
        <f t="shared" ca="1" si="157"/>
        <v>0.41296904341226587</v>
      </c>
      <c r="AU335" s="60">
        <f t="shared" ca="1" si="158"/>
        <v>0.35285205110197743</v>
      </c>
      <c r="AV335" s="60">
        <f t="shared" ca="1" si="159"/>
        <v>0.18794885906987713</v>
      </c>
      <c r="AW335" s="60">
        <f t="shared" ca="1" si="160"/>
        <v>0.27298670214650006</v>
      </c>
      <c r="AX335" s="60">
        <f t="shared" ca="1" si="161"/>
        <v>0.49081311907301051</v>
      </c>
      <c r="AY335" s="60">
        <f t="shared" ca="1" si="162"/>
        <v>0.5605735623609811</v>
      </c>
      <c r="AZ335" s="60">
        <f t="shared" ca="1" si="163"/>
        <v>0.36988198580229509</v>
      </c>
      <c r="BA335" s="60"/>
      <c r="BB335" s="60"/>
      <c r="BC335" s="60"/>
      <c r="BD335" s="60"/>
      <c r="BE335" s="60"/>
      <c r="BF335" s="60"/>
      <c r="BG335" s="60"/>
      <c r="BH335" s="60"/>
      <c r="BI335" s="60"/>
      <c r="BJ335" s="60"/>
      <c r="BK335" s="60"/>
      <c r="BL335" s="60"/>
      <c r="BM335" s="60"/>
      <c r="BN335" s="60"/>
      <c r="BO335" s="60"/>
      <c r="BP335" s="60"/>
      <c r="BQ335" s="60"/>
      <c r="BR335" s="60"/>
      <c r="BS335" s="60"/>
      <c r="BT335" s="60"/>
      <c r="BU335" s="60"/>
      <c r="BV335" s="60"/>
      <c r="BW335" s="60"/>
      <c r="BX335" s="60"/>
    </row>
    <row r="336" spans="1:76">
      <c r="A336" s="1" t="str">
        <f t="shared" si="190"/>
        <v>807: Seven (a.k.a. Se7en) (1995)</v>
      </c>
      <c r="B336" s="26">
        <f>IF(correlations!B369&lt;&gt;0,'Modified Weights'!B$6,0)</f>
        <v>0.48053660218278615</v>
      </c>
      <c r="C336" s="26">
        <f>IF(correlations!C369&lt;&gt;0,'Modified Weights'!C$6,0)</f>
        <v>0.41443820151070604</v>
      </c>
      <c r="D336" s="26">
        <f>IF(correlations!D369&lt;&gt;0,'Modified Weights'!D$6,0)</f>
        <v>0</v>
      </c>
      <c r="E336" s="26">
        <f>IF(correlations!E369&lt;&gt;0,'Modified Weights'!E$6,0)</f>
        <v>0</v>
      </c>
      <c r="F336" s="26">
        <f>IF(correlations!F369&lt;&gt;0,'Modified Weights'!F$6,0)</f>
        <v>0</v>
      </c>
      <c r="G336" s="26">
        <f>IF(correlations!G369&lt;&gt;0,'Modified Weights'!G$6,0)</f>
        <v>0.39943642888722536</v>
      </c>
      <c r="H336" s="26">
        <f>IF(correlations!H369&lt;&gt;0,'Modified Weights'!H$6,0)</f>
        <v>0.2271298649307886</v>
      </c>
      <c r="I336" s="26">
        <f>IF(correlations!I369&lt;&gt;0,'Modified Weights'!I$6,0)</f>
        <v>0.22921932957789437</v>
      </c>
      <c r="J336" s="26">
        <f>IF(correlations!J369&lt;&gt;0,'Modified Weights'!J$6,0)</f>
        <v>0.36756756756756787</v>
      </c>
      <c r="K336" s="26">
        <f>IF(correlations!K369&lt;&gt;0,'Modified Weights'!K$6,0)</f>
        <v>0</v>
      </c>
      <c r="L336" s="26">
        <f>IF(correlations!L369&lt;&gt;0,'Modified Weights'!L$6,0)</f>
        <v>0.2685953793136418</v>
      </c>
      <c r="M336" s="26">
        <f>IF(correlations!M369&lt;&gt;0,'Modified Weights'!M$6,0)</f>
        <v>0.25252866387786765</v>
      </c>
      <c r="N336" s="26">
        <f>IF(correlations!N369&lt;&gt;0,'Modified Weights'!N$6,0)</f>
        <v>0</v>
      </c>
      <c r="O336" s="26">
        <f>IF(correlations!O369&lt;&gt;0,'Modified Weights'!O$6,0)</f>
        <v>0</v>
      </c>
      <c r="P336" s="26">
        <f>IF(correlations!P369&lt;&gt;0,'Modified Weights'!P$6,0)</f>
        <v>0.28039233696684568</v>
      </c>
      <c r="Q336" s="26">
        <f>IF(correlations!Q369&lt;&gt;0,'Modified Weights'!Q$6,0)</f>
        <v>0.42322462884387124</v>
      </c>
      <c r="R336" s="26">
        <f>IF(correlations!R369&lt;&gt;0,'Modified Weights'!R$6,0)</f>
        <v>0.39943642888722536</v>
      </c>
      <c r="S336" s="26">
        <f>IF(correlations!S369&lt;&gt;0,'Modified Weights'!S$6,0)</f>
        <v>0</v>
      </c>
      <c r="T336" s="26">
        <f>IF(correlations!T369&lt;&gt;0,'Modified Weights'!T$6,0)</f>
        <v>0.40704352695380308</v>
      </c>
      <c r="U336" s="26">
        <f>IF(correlations!U369&lt;&gt;0,'Modified Weights'!U$6,0)</f>
        <v>0.30580326092025339</v>
      </c>
      <c r="V336" s="26">
        <f>IF(correlations!V369&lt;&gt;0,'Modified Weights'!V$6,0)</f>
        <v>0</v>
      </c>
      <c r="W336" s="26">
        <f>IF(correlations!W369&lt;&gt;0,'Modified Weights'!W$6,0)</f>
        <v>0.26252037536330569</v>
      </c>
      <c r="X336" s="26">
        <f>IF(correlations!X369&lt;&gt;0,'Modified Weights'!X$6,0)</f>
        <v>0.45527378286540937</v>
      </c>
      <c r="Y336" s="26">
        <f>IF(correlations!Y369&lt;&gt;0,'Modified Weights'!Y$6,0)</f>
        <v>0</v>
      </c>
      <c r="Z336" s="26">
        <f>IF(correlations!Z369&lt;&gt;0,'Modified Weights'!Z$6,0)</f>
        <v>0.37426379831369133</v>
      </c>
      <c r="AA336" s="26"/>
      <c r="AB336" s="60">
        <f t="shared" ca="1" si="191"/>
        <v>0.49705467057773339</v>
      </c>
      <c r="AC336" s="60">
        <f t="shared" ca="1" si="164"/>
        <v>0.41305719346442127</v>
      </c>
      <c r="AD336" s="60">
        <f t="shared" ca="1" si="165"/>
        <v>0.4935103095232401</v>
      </c>
      <c r="AE336" s="60">
        <f t="shared" ca="1" si="166"/>
        <v>0.47497369617752921</v>
      </c>
      <c r="AF336" s="60">
        <f t="shared" ca="1" si="167"/>
        <v>0.42765265573414091</v>
      </c>
      <c r="AG336" s="60">
        <f t="shared" ca="1" si="168"/>
        <v>0.418300789708901</v>
      </c>
      <c r="AH336" s="60">
        <f t="shared" ca="1" si="169"/>
        <v>0.29456650555144465</v>
      </c>
      <c r="AI336" s="60">
        <f t="shared" ca="1" si="170"/>
        <v>0.22198970153707853</v>
      </c>
      <c r="AJ336" s="60">
        <f t="shared" ca="1" si="171"/>
        <v>0.37158550296208603</v>
      </c>
      <c r="AK336" s="60">
        <f t="shared" ca="1" si="172"/>
        <v>0.26329576139565203</v>
      </c>
      <c r="AL336" s="60">
        <f t="shared" ca="1" si="173"/>
        <v>0.27680182681412574</v>
      </c>
      <c r="AM336" s="60">
        <f t="shared" ca="1" si="174"/>
        <v>0.28465711357529555</v>
      </c>
      <c r="AN336" s="60">
        <f t="shared" ca="1" si="175"/>
        <v>0.25235466380297061</v>
      </c>
      <c r="AO336" s="60">
        <f t="shared" ca="1" si="176"/>
        <v>0.56138134900919179</v>
      </c>
      <c r="AP336" s="60">
        <f t="shared" ca="1" si="177"/>
        <v>0.31537248739344786</v>
      </c>
      <c r="AQ336" s="60">
        <f t="shared" ca="1" si="178"/>
        <v>0.45280302829968966</v>
      </c>
      <c r="AR336" s="60">
        <f t="shared" ca="1" si="155"/>
        <v>0.42498653318317697</v>
      </c>
      <c r="AS336" s="60">
        <f t="shared" ca="1" si="156"/>
        <v>0.43563083520997992</v>
      </c>
      <c r="AT336" s="60">
        <f t="shared" ca="1" si="157"/>
        <v>0.41296904341226587</v>
      </c>
      <c r="AU336" s="60">
        <f t="shared" ca="1" si="158"/>
        <v>0.35285205110197743</v>
      </c>
      <c r="AV336" s="60">
        <f t="shared" ca="1" si="159"/>
        <v>0.18794885906987713</v>
      </c>
      <c r="AW336" s="60">
        <f t="shared" ca="1" si="160"/>
        <v>0.27298670214650006</v>
      </c>
      <c r="AX336" s="60">
        <f t="shared" ca="1" si="161"/>
        <v>0.49081311907301051</v>
      </c>
      <c r="AY336" s="60">
        <f t="shared" ca="1" si="162"/>
        <v>0.5605735623609811</v>
      </c>
      <c r="AZ336" s="60">
        <f t="shared" ca="1" si="163"/>
        <v>0.36988198580229509</v>
      </c>
      <c r="BA336" s="60"/>
      <c r="BB336" s="60"/>
      <c r="BC336" s="60"/>
      <c r="BD336" s="60"/>
      <c r="BE336" s="60"/>
      <c r="BF336" s="60"/>
      <c r="BG336" s="60"/>
      <c r="BH336" s="60"/>
      <c r="BI336" s="60"/>
      <c r="BJ336" s="60"/>
      <c r="BK336" s="60"/>
      <c r="BL336" s="60"/>
      <c r="BM336" s="60"/>
      <c r="BN336" s="60"/>
      <c r="BO336" s="60"/>
      <c r="BP336" s="60"/>
      <c r="BQ336" s="60"/>
      <c r="BR336" s="60"/>
      <c r="BS336" s="60"/>
      <c r="BT336" s="60"/>
      <c r="BU336" s="60"/>
      <c r="BV336" s="60"/>
      <c r="BW336" s="60"/>
      <c r="BX336" s="60"/>
    </row>
    <row r="337" spans="1:76">
      <c r="A337" s="1" t="str">
        <f t="shared" si="190"/>
        <v>807: Seven (a.k.a. Se7en) (1995)</v>
      </c>
      <c r="B337" s="26">
        <f>IF(correlations!B370&lt;&gt;0,'Modified Weights'!B$7,0)</f>
        <v>0</v>
      </c>
      <c r="C337" s="26">
        <f>IF(correlations!C370&lt;&gt;0,'Modified Weights'!C$7,0)</f>
        <v>0.41167618541813644</v>
      </c>
      <c r="D337" s="26">
        <f>IF(correlations!D370&lt;&gt;0,'Modified Weights'!D$7,0)</f>
        <v>0.36756756756756787</v>
      </c>
      <c r="E337" s="26">
        <f>IF(correlations!E370&lt;&gt;0,'Modified Weights'!E$7,0)</f>
        <v>0</v>
      </c>
      <c r="F337" s="26">
        <f>IF(correlations!F370&lt;&gt;0,'Modified Weights'!F$7,0)</f>
        <v>0.37985626502293046</v>
      </c>
      <c r="G337" s="26">
        <f>IF(correlations!G370&lt;&gt;0,'Modified Weights'!G$7,0)</f>
        <v>0.38713264586848378</v>
      </c>
      <c r="H337" s="26">
        <f>IF(correlations!H370&lt;&gt;0,'Modified Weights'!H$7,0)</f>
        <v>0.19365960183726966</v>
      </c>
      <c r="I337" s="26">
        <f>IF(correlations!I370&lt;&gt;0,'Modified Weights'!I$7,0)</f>
        <v>0.21476007349626267</v>
      </c>
      <c r="J337" s="26">
        <f>IF(correlations!J370&lt;&gt;0,'Modified Weights'!J$7,0)</f>
        <v>0.36005629545020651</v>
      </c>
      <c r="K337" s="26">
        <f>IF(correlations!K370&lt;&gt;0,'Modified Weights'!K$7,0)</f>
        <v>0.21087949693739588</v>
      </c>
      <c r="L337" s="26">
        <f>IF(correlations!L370&lt;&gt;0,'Modified Weights'!L$7,0)</f>
        <v>0.24328325135114928</v>
      </c>
      <c r="M337" s="26">
        <f>IF(correlations!M370&lt;&gt;0,'Modified Weights'!M$7,0)</f>
        <v>0.19710516591041297</v>
      </c>
      <c r="N337" s="26">
        <f>IF(correlations!N370&lt;&gt;0,'Modified Weights'!N$7,0)</f>
        <v>0.18121021790485745</v>
      </c>
      <c r="O337" s="26">
        <f>IF(correlations!O370&lt;&gt;0,'Modified Weights'!O$7,0)</f>
        <v>0.47549485227568483</v>
      </c>
      <c r="P337" s="26">
        <f>IF(correlations!P370&lt;&gt;0,'Modified Weights'!P$7,0)</f>
        <v>0.26252037536330569</v>
      </c>
      <c r="Q337" s="26">
        <f>IF(correlations!Q370&lt;&gt;0,'Modified Weights'!Q$7,0)</f>
        <v>0.37322578372742299</v>
      </c>
      <c r="R337" s="26">
        <f>IF(correlations!R370&lt;&gt;0,'Modified Weights'!R$7,0)</f>
        <v>0.37426379831369133</v>
      </c>
      <c r="S337" s="26">
        <f>IF(correlations!S370&lt;&gt;0,'Modified Weights'!S$7,0)</f>
        <v>0</v>
      </c>
      <c r="T337" s="26">
        <f>IF(correlations!T370&lt;&gt;0,'Modified Weights'!T$7,0)</f>
        <v>0.40380887559327872</v>
      </c>
      <c r="U337" s="26">
        <f>IF(correlations!U370&lt;&gt;0,'Modified Weights'!U$7,0)</f>
        <v>0.28039233696684568</v>
      </c>
      <c r="V337" s="26">
        <f>IF(correlations!V370&lt;&gt;0,'Modified Weights'!V$7,0)</f>
        <v>0.14367186460137429</v>
      </c>
      <c r="W337" s="26">
        <f>IF(correlations!W370&lt;&gt;0,'Modified Weights'!W$7,0)</f>
        <v>0.24072770522228643</v>
      </c>
      <c r="X337" s="26">
        <f>IF(correlations!X370&lt;&gt;0,'Modified Weights'!X$7,0)</f>
        <v>0</v>
      </c>
      <c r="Y337" s="26">
        <f>IF(correlations!Y370&lt;&gt;0,'Modified Weights'!Y$7,0)</f>
        <v>0</v>
      </c>
      <c r="Z337" s="26">
        <f>IF(correlations!Z370&lt;&gt;0,'Modified Weights'!Z$7,0)</f>
        <v>0.27967705678590876</v>
      </c>
      <c r="AA337" s="26"/>
      <c r="AB337" s="60">
        <f t="shared" ca="1" si="191"/>
        <v>0.49705467057773339</v>
      </c>
      <c r="AC337" s="60">
        <f t="shared" ca="1" si="164"/>
        <v>0.41305719346442127</v>
      </c>
      <c r="AD337" s="60">
        <f t="shared" ca="1" si="165"/>
        <v>0.4935103095232401</v>
      </c>
      <c r="AE337" s="60">
        <f t="shared" ca="1" si="166"/>
        <v>0.47497369617752921</v>
      </c>
      <c r="AF337" s="60">
        <f t="shared" ca="1" si="167"/>
        <v>0.42765265573414091</v>
      </c>
      <c r="AG337" s="60">
        <f t="shared" ca="1" si="168"/>
        <v>0.418300789708901</v>
      </c>
      <c r="AH337" s="60">
        <f t="shared" ca="1" si="169"/>
        <v>0.29456650555144465</v>
      </c>
      <c r="AI337" s="60">
        <f t="shared" ca="1" si="170"/>
        <v>0.22198970153707853</v>
      </c>
      <c r="AJ337" s="60">
        <f t="shared" ca="1" si="171"/>
        <v>0.37158550296208603</v>
      </c>
      <c r="AK337" s="60">
        <f t="shared" ca="1" si="172"/>
        <v>0.26329576139565203</v>
      </c>
      <c r="AL337" s="60">
        <f t="shared" ca="1" si="173"/>
        <v>0.27680182681412574</v>
      </c>
      <c r="AM337" s="60">
        <f t="shared" ca="1" si="174"/>
        <v>0.28465711357529555</v>
      </c>
      <c r="AN337" s="60">
        <f t="shared" ca="1" si="175"/>
        <v>0.25235466380297061</v>
      </c>
      <c r="AO337" s="60">
        <f t="shared" ca="1" si="176"/>
        <v>0.56138134900919179</v>
      </c>
      <c r="AP337" s="60">
        <f t="shared" ca="1" si="177"/>
        <v>0.31537248739344786</v>
      </c>
      <c r="AQ337" s="60">
        <f t="shared" ca="1" si="178"/>
        <v>0.45280302829968966</v>
      </c>
      <c r="AR337" s="60">
        <f t="shared" ca="1" si="155"/>
        <v>0.42498653318317697</v>
      </c>
      <c r="AS337" s="60">
        <f t="shared" ca="1" si="156"/>
        <v>0.43563083520997992</v>
      </c>
      <c r="AT337" s="60">
        <f t="shared" ca="1" si="157"/>
        <v>0.41296904341226587</v>
      </c>
      <c r="AU337" s="60">
        <f t="shared" ca="1" si="158"/>
        <v>0.35285205110197743</v>
      </c>
      <c r="AV337" s="60">
        <f t="shared" ca="1" si="159"/>
        <v>0.18794885906987713</v>
      </c>
      <c r="AW337" s="60">
        <f t="shared" ca="1" si="160"/>
        <v>0.27298670214650006</v>
      </c>
      <c r="AX337" s="60">
        <f t="shared" ca="1" si="161"/>
        <v>0.49081311907301051</v>
      </c>
      <c r="AY337" s="60">
        <f t="shared" ca="1" si="162"/>
        <v>0.5605735623609811</v>
      </c>
      <c r="AZ337" s="60">
        <f t="shared" ca="1" si="163"/>
        <v>0.36988198580229509</v>
      </c>
      <c r="BA337" s="60"/>
      <c r="BB337" s="60"/>
      <c r="BC337" s="60"/>
      <c r="BD337" s="60"/>
      <c r="BE337" s="60"/>
      <c r="BF337" s="60"/>
      <c r="BG337" s="60"/>
      <c r="BH337" s="60"/>
      <c r="BI337" s="60"/>
      <c r="BJ337" s="60"/>
      <c r="BK337" s="60"/>
      <c r="BL337" s="60"/>
      <c r="BM337" s="60"/>
      <c r="BN337" s="60"/>
      <c r="BO337" s="60"/>
      <c r="BP337" s="60"/>
      <c r="BQ337" s="60"/>
      <c r="BR337" s="60"/>
      <c r="BS337" s="60"/>
      <c r="BT337" s="60"/>
      <c r="BU337" s="60"/>
      <c r="BV337" s="60"/>
      <c r="BW337" s="60"/>
      <c r="BX337" s="60"/>
    </row>
    <row r="338" spans="1:76">
      <c r="A338" s="21" t="s">
        <v>65</v>
      </c>
      <c r="B338" s="26">
        <f>IF(correlations!B371&lt;&gt;0,'Modified Weights'!B$3,0)</f>
        <v>0.55108883721563151</v>
      </c>
      <c r="C338" s="26">
        <f>IF(correlations!C371&lt;&gt;0,'Modified Weights'!C$3,0)</f>
        <v>0.56244873874488854</v>
      </c>
      <c r="D338" s="26">
        <f>IF(correlations!D371&lt;&gt;0,'Modified Weights'!D$3,0)</f>
        <v>0.66716825348801723</v>
      </c>
      <c r="E338" s="26">
        <f>IF(correlations!E371&lt;&gt;0,'Modified Weights'!E$3,0)</f>
        <v>0</v>
      </c>
      <c r="F338" s="26">
        <f>IF(correlations!F371&lt;&gt;0,'Modified Weights'!F$3,0)</f>
        <v>0.47668328054517961</v>
      </c>
      <c r="G338" s="26">
        <f>IF(correlations!G371&lt;&gt;0,'Modified Weights'!G$3,0)</f>
        <v>0.53906585139435703</v>
      </c>
      <c r="H338" s="26">
        <f>IF(correlations!H371&lt;&gt;0,'Modified Weights'!H$3,0)</f>
        <v>0.46291004988627577</v>
      </c>
      <c r="I338" s="26">
        <f>IF(correlations!I371&lt;&gt;0,'Modified Weights'!I$3,0)</f>
        <v>0</v>
      </c>
      <c r="J338" s="26">
        <f>IF(correlations!J371&lt;&gt;0,'Modified Weights'!J$3,0)</f>
        <v>0.47571090136593314</v>
      </c>
      <c r="K338" s="26">
        <f>IF(correlations!K371&lt;&gt;0,'Modified Weights'!K$3,0)</f>
        <v>0</v>
      </c>
      <c r="L338" s="26">
        <f>IF(correlations!L371&lt;&gt;0,'Modified Weights'!L$3,0)</f>
        <v>0.31257295249758305</v>
      </c>
      <c r="M338" s="26">
        <f>IF(correlations!M371&lt;&gt;0,'Modified Weights'!M$3,0)</f>
        <v>0</v>
      </c>
      <c r="N338" s="26">
        <f>IF(correlations!N371&lt;&gt;0,'Modified Weights'!N$3,0)</f>
        <v>0.32349910970108381</v>
      </c>
      <c r="O338" s="26">
        <f>IF(correlations!O371&lt;&gt;0,'Modified Weights'!O$3,0)</f>
        <v>0.66851595362183669</v>
      </c>
      <c r="P338" s="26">
        <f>IF(correlations!P371&lt;&gt;0,'Modified Weights'!P$3,0)</f>
        <v>0.41443820151070604</v>
      </c>
      <c r="Q338" s="26">
        <f>IF(correlations!Q371&lt;&gt;0,'Modified Weights'!Q$3,0)</f>
        <v>0</v>
      </c>
      <c r="R338" s="26">
        <f>IF(correlations!R371&lt;&gt;0,'Modified Weights'!R$3,0)</f>
        <v>0</v>
      </c>
      <c r="S338" s="26">
        <f>IF(correlations!S371&lt;&gt;0,'Modified Weights'!S$3,0)</f>
        <v>0.47668328054517961</v>
      </c>
      <c r="T338" s="26">
        <f>IF(correlations!T371&lt;&gt;0,'Modified Weights'!T$3,0)</f>
        <v>0</v>
      </c>
      <c r="U338" s="26">
        <f>IF(correlations!U371&lt;&gt;0,'Modified Weights'!U$3,0)</f>
        <v>0.47236055541883315</v>
      </c>
      <c r="V338" s="26">
        <f>IF(correlations!V371&lt;&gt;0,'Modified Weights'!V$3,0)</f>
        <v>0.27092801416163931</v>
      </c>
      <c r="W338" s="26">
        <f>IF(correlations!W371&lt;&gt;0,'Modified Weights'!W$3,0)</f>
        <v>0.50324684492481753</v>
      </c>
      <c r="X338" s="26">
        <f>IF(correlations!X371&lt;&gt;0,'Modified Weights'!X$3,0)</f>
        <v>0.66851595362183669</v>
      </c>
      <c r="Y338" s="26">
        <f>IF(correlations!Y371&lt;&gt;0,'Modified Weights'!Y$3,0)</f>
        <v>0.66716825348801723</v>
      </c>
      <c r="Z338" s="26">
        <f>IF(correlations!Z371&lt;&gt;0,'Modified Weights'!Z$3,0)</f>
        <v>0.43552033876932245</v>
      </c>
      <c r="AA338" s="26"/>
      <c r="AB338" s="60">
        <f t="shared" ca="1" si="191"/>
        <v>0.50137256352600656</v>
      </c>
      <c r="AC338" s="60">
        <f t="shared" ca="1" si="164"/>
        <v>0.45988130698369789</v>
      </c>
      <c r="AD338" s="60">
        <f t="shared" ca="1" si="165"/>
        <v>0.46945340436407668</v>
      </c>
      <c r="AE338" s="60">
        <f t="shared" ca="1" si="166"/>
        <v>0.37007482843927686</v>
      </c>
      <c r="AF338" s="60">
        <f t="shared" ca="1" si="167"/>
        <v>0.43198315040028373</v>
      </c>
      <c r="AG338" s="60">
        <f t="shared" ca="1" si="168"/>
        <v>0.44849205513026502</v>
      </c>
      <c r="AH338" s="60">
        <f t="shared" ca="1" si="169"/>
        <v>0.30633345864043965</v>
      </c>
      <c r="AI338" s="60">
        <f t="shared" ca="1" si="170"/>
        <v>0.25520046158053938</v>
      </c>
      <c r="AJ338" s="60">
        <f t="shared" ca="1" si="171"/>
        <v>0.41319245250557524</v>
      </c>
      <c r="AK338" s="60">
        <f t="shared" ca="1" si="172"/>
        <v>0.24648208061722771</v>
      </c>
      <c r="AL338" s="60">
        <f t="shared" ca="1" si="173"/>
        <v>0.2771083988061146</v>
      </c>
      <c r="AM338" s="60">
        <f t="shared" ca="1" si="174"/>
        <v>0.24334535938832288</v>
      </c>
      <c r="AN338" s="60">
        <f t="shared" ca="1" si="175"/>
        <v>0.27635116468162496</v>
      </c>
      <c r="AO338" s="60">
        <f t="shared" ca="1" si="176"/>
        <v>0.55430316776487409</v>
      </c>
      <c r="AP338" s="60">
        <f t="shared" ca="1" si="177"/>
        <v>0.3239489303442315</v>
      </c>
      <c r="AQ338" s="60">
        <f t="shared" ca="1" si="178"/>
        <v>0.44019207414340766</v>
      </c>
      <c r="AR338" s="60">
        <f t="shared" ref="AR338:AR401" ca="1" si="192">SUMIF(OFFSET(R$13,_xlfn.FLOOR.MATH((ROW(Q326)-1)/5)*5,0,5),"&lt;&gt;0")/COUNTIF(OFFSET(R$13,_xlfn.FLOOR.MATH((ROW(Q326)-1)/5)*5,0,5),"&lt;&gt;0")</f>
        <v>0.42498653318317697</v>
      </c>
      <c r="AS338" s="60">
        <f t="shared" ref="AS338:AS401" ca="1" si="193">SUMIF(OFFSET(S$13,_xlfn.FLOOR.MATH((ROW(R326)-1)/5)*5,0,5),"&lt;&gt;0")/COUNTIF(OFFSET(S$13,_xlfn.FLOOR.MATH((ROW(R326)-1)/5)*5,0,5),"&lt;&gt;0")</f>
        <v>0.43015513498444513</v>
      </c>
      <c r="AT338" s="60">
        <f t="shared" ref="AT338:AT401" ca="1" si="194">SUMIF(OFFSET(T$13,_xlfn.FLOOR.MATH((ROW(S326)-1)/5)*5,0,5),"&lt;&gt;0")/COUNTIF(OFFSET(T$13,_xlfn.FLOOR.MATH((ROW(S326)-1)/5)*5,0,5),"&lt;&gt;0")</f>
        <v>0.44122439325610019</v>
      </c>
      <c r="AU338" s="60">
        <f t="shared" ref="AU338:AU401" ca="1" si="195">SUMIF(OFFSET(U$13,_xlfn.FLOOR.MATH((ROW(T326)-1)/5)*5,0,5),"&lt;&gt;0")/COUNTIF(OFFSET(U$13,_xlfn.FLOOR.MATH((ROW(T326)-1)/5)*5,0,5),"&lt;&gt;0")</f>
        <v>0.38027131666276942</v>
      </c>
      <c r="AV338" s="60">
        <f t="shared" ref="AV338:AV401" ca="1" si="196">SUMIF(OFFSET(V$13,_xlfn.FLOOR.MATH((ROW(U326)-1)/5)*5,0,5),"&lt;&gt;0")/COUNTIF(OFFSET(V$13,_xlfn.FLOOR.MATH((ROW(U326)-1)/5)*5,0,5),"&lt;&gt;0")</f>
        <v>0.17758906548550032</v>
      </c>
      <c r="AW338" s="60">
        <f t="shared" ref="AW338:AW401" ca="1" si="197">SUMIF(OFFSET(W$13,_xlfn.FLOOR.MATH((ROW(V326)-1)/5)*5,0,5),"&lt;&gt;0")/COUNTIF(OFFSET(W$13,_xlfn.FLOOR.MATH((ROW(V326)-1)/5)*5,0,5),"&lt;&gt;0")</f>
        <v>0.34615986550010625</v>
      </c>
      <c r="AX338" s="60">
        <f t="shared" ref="AX338:AX401" ca="1" si="198">SUMIF(OFFSET(X$13,_xlfn.FLOOR.MATH((ROW(W326)-1)/5)*5,0,5),"&lt;&gt;0")/COUNTIF(OFFSET(X$13,_xlfn.FLOOR.MATH((ROW(W326)-1)/5)*5,0,5),"&lt;&gt;0")</f>
        <v>0.51799611093049447</v>
      </c>
      <c r="AY338" s="60">
        <f t="shared" ref="AY338:AY401" ca="1" si="199">SUMIF(OFFSET(Y$13,_xlfn.FLOOR.MATH((ROW(X326)-1)/5)*5,0,5),"&lt;&gt;0")/COUNTIF(OFFSET(Y$13,_xlfn.FLOOR.MATH((ROW(X326)-1)/5)*5,0,5),"&lt;&gt;0")</f>
        <v>0.51381109273833414</v>
      </c>
      <c r="AZ338" s="60">
        <f t="shared" ref="AZ338:AZ401" ca="1" si="200">SUMIF(OFFSET(Z$13,_xlfn.FLOOR.MATH((ROW(Y326)-1)/5)*5,0,5),"&lt;&gt;0")/COUNTIF(OFFSET(Z$13,_xlfn.FLOOR.MATH((ROW(Y326)-1)/5)*5,0,5),"&lt;&gt;0")</f>
        <v>0.37187684164642215</v>
      </c>
      <c r="BA338" s="60"/>
      <c r="BB338" s="60"/>
      <c r="BC338" s="60"/>
      <c r="BD338" s="60"/>
      <c r="BE338" s="60"/>
      <c r="BF338" s="60"/>
      <c r="BG338" s="60"/>
      <c r="BH338" s="60"/>
      <c r="BI338" s="60"/>
      <c r="BJ338" s="60"/>
      <c r="BK338" s="60"/>
      <c r="BL338" s="60"/>
      <c r="BM338" s="60"/>
      <c r="BN338" s="60"/>
      <c r="BO338" s="60"/>
      <c r="BP338" s="60"/>
      <c r="BQ338" s="60"/>
      <c r="BR338" s="60"/>
      <c r="BS338" s="60"/>
      <c r="BT338" s="60"/>
      <c r="BU338" s="60"/>
      <c r="BV338" s="60"/>
      <c r="BW338" s="60"/>
      <c r="BX338" s="60"/>
    </row>
    <row r="339" spans="1:76">
      <c r="A339" s="1" t="str">
        <f t="shared" ref="A339:A342" si="201">A338</f>
        <v>808: Shrek (2001)</v>
      </c>
      <c r="B339" s="26">
        <f>IF(correlations!B372&lt;&gt;0,'Modified Weights'!B$4,0)</f>
        <v>0.51761980439715483</v>
      </c>
      <c r="C339" s="26">
        <f>IF(correlations!C372&lt;&gt;0,'Modified Weights'!C$4,0)</f>
        <v>0.48860698263640312</v>
      </c>
      <c r="D339" s="26">
        <f>IF(correlations!D372&lt;&gt;0,'Modified Weights'!D$4,0)</f>
        <v>0.47097212266638172</v>
      </c>
      <c r="E339" s="26">
        <f>IF(correlations!E372&lt;&gt;0,'Modified Weights'!E$4,0)</f>
        <v>0.47497369617752921</v>
      </c>
      <c r="F339" s="26">
        <f>IF(correlations!F372&lt;&gt;0,'Modified Weights'!F$4,0)</f>
        <v>0.46411014776485626</v>
      </c>
      <c r="G339" s="26">
        <f>IF(correlations!G372&lt;&gt;0,'Modified Weights'!G$4,0)</f>
        <v>0</v>
      </c>
      <c r="H339" s="26">
        <f>IF(correlations!H372&lt;&gt;0,'Modified Weights'!H$4,0)</f>
        <v>0.40027450425381639</v>
      </c>
      <c r="I339" s="26">
        <f>IF(correlations!I372&lt;&gt;0,'Modified Weights'!I$4,0)</f>
        <v>0.31257295249758305</v>
      </c>
      <c r="J339" s="26">
        <f>IF(correlations!J372&lt;&gt;0,'Modified Weights'!J$4,0)</f>
        <v>0.47549485227568483</v>
      </c>
      <c r="K339" s="26">
        <f>IF(correlations!K372&lt;&gt;0,'Modified Weights'!K$4,0)</f>
        <v>0.26365446983714974</v>
      </c>
      <c r="L339" s="26">
        <f>IF(correlations!L372&lt;&gt;0,'Modified Weights'!L$4,0)</f>
        <v>0.28275572409412869</v>
      </c>
      <c r="M339" s="26">
        <f>IF(correlations!M372&lt;&gt;0,'Modified Weights'!M$4,0)</f>
        <v>0.28040224837668803</v>
      </c>
      <c r="N339" s="26">
        <f>IF(correlations!N372&lt;&gt;0,'Modified Weights'!N$4,0)</f>
        <v>0.31010409033155772</v>
      </c>
      <c r="O339" s="26">
        <f>IF(correlations!O372&lt;&gt;0,'Modified Weights'!O$4,0)</f>
        <v>0.56244873874488854</v>
      </c>
      <c r="P339" s="26">
        <f>IF(correlations!P372&lt;&gt;0,'Modified Weights'!P$4,0)</f>
        <v>0.30413903573293405</v>
      </c>
      <c r="Q339" s="26">
        <f>IF(correlations!Q372&lt;&gt;0,'Modified Weights'!Q$4,0)</f>
        <v>0.48860698263640312</v>
      </c>
      <c r="R339" s="26">
        <f>IF(correlations!R372&lt;&gt;0,'Modified Weights'!R$4,0)</f>
        <v>0.47097212266638172</v>
      </c>
      <c r="S339" s="26">
        <f>IF(correlations!S372&lt;&gt;0,'Modified Weights'!S$4,0)</f>
        <v>0.44902524381160436</v>
      </c>
      <c r="T339" s="26">
        <f>IF(correlations!T372&lt;&gt;0,'Modified Weights'!T$4,0)</f>
        <v>0.52599044278760332</v>
      </c>
      <c r="U339" s="26">
        <f>IF(correlations!U372&lt;&gt;0,'Modified Weights'!U$4,0)</f>
        <v>0.43899155441463594</v>
      </c>
      <c r="V339" s="26">
        <f>IF(correlations!V372&lt;&gt;0,'Modified Weights'!V$4,0)</f>
        <v>0.17808764796017454</v>
      </c>
      <c r="W339" s="26">
        <f>IF(correlations!W372&lt;&gt;0,'Modified Weights'!W$4,0)</f>
        <v>0.40859237613621341</v>
      </c>
      <c r="X339" s="26">
        <f>IF(correlations!X372&lt;&gt;0,'Modified Weights'!X$4,0)</f>
        <v>0.54219187817609293</v>
      </c>
      <c r="Y339" s="26">
        <f>IF(correlations!Y372&lt;&gt;0,'Modified Weights'!Y$4,0)</f>
        <v>0.54219187817609293</v>
      </c>
      <c r="Z339" s="26">
        <f>IF(correlations!Z372&lt;&gt;0,'Modified Weights'!Z$4,0)</f>
        <v>0.39006674934025765</v>
      </c>
      <c r="AA339" s="26"/>
      <c r="AB339" s="60">
        <f t="shared" ca="1" si="191"/>
        <v>0.50137256352600656</v>
      </c>
      <c r="AC339" s="60">
        <f t="shared" ref="AC339:AC402" ca="1" si="202">SUMIF(OFFSET(C$13,_xlfn.FLOOR.MATH((ROW(B327)-1)/5)*5,0,5),"&lt;&gt;0")/COUNTIF(OFFSET(C$13,_xlfn.FLOOR.MATH((ROW(B327)-1)/5)*5,0,5),"&lt;&gt;0")</f>
        <v>0.45988130698369789</v>
      </c>
      <c r="AD339" s="60">
        <f t="shared" ref="AD339:AD402" ca="1" si="203">SUMIF(OFFSET(D$13,_xlfn.FLOOR.MATH((ROW(C327)-1)/5)*5,0,5),"&lt;&gt;0")/COUNTIF(OFFSET(D$13,_xlfn.FLOOR.MATH((ROW(C327)-1)/5)*5,0,5),"&lt;&gt;0")</f>
        <v>0.46945340436407668</v>
      </c>
      <c r="AE339" s="60">
        <f t="shared" ref="AE339:AE402" ca="1" si="204">SUMIF(OFFSET(E$13,_xlfn.FLOOR.MATH((ROW(D327)-1)/5)*5,0,5),"&lt;&gt;0")/COUNTIF(OFFSET(E$13,_xlfn.FLOOR.MATH((ROW(D327)-1)/5)*5,0,5),"&lt;&gt;0")</f>
        <v>0.37007482843927686</v>
      </c>
      <c r="AF339" s="60">
        <f t="shared" ref="AF339:AF402" ca="1" si="205">SUMIF(OFFSET(F$13,_xlfn.FLOOR.MATH((ROW(E327)-1)/5)*5,0,5),"&lt;&gt;0")/COUNTIF(OFFSET(F$13,_xlfn.FLOOR.MATH((ROW(E327)-1)/5)*5,0,5),"&lt;&gt;0")</f>
        <v>0.43198315040028373</v>
      </c>
      <c r="AG339" s="60">
        <f t="shared" ref="AG339:AG402" ca="1" si="206">SUMIF(OFFSET(G$13,_xlfn.FLOOR.MATH((ROW(F327)-1)/5)*5,0,5),"&lt;&gt;0")/COUNTIF(OFFSET(G$13,_xlfn.FLOOR.MATH((ROW(F327)-1)/5)*5,0,5),"&lt;&gt;0")</f>
        <v>0.44849205513026502</v>
      </c>
      <c r="AH339" s="60">
        <f t="shared" ref="AH339:AH402" ca="1" si="207">SUMIF(OFFSET(H$13,_xlfn.FLOOR.MATH((ROW(G327)-1)/5)*5,0,5),"&lt;&gt;0")/COUNTIF(OFFSET(H$13,_xlfn.FLOOR.MATH((ROW(G327)-1)/5)*5,0,5),"&lt;&gt;0")</f>
        <v>0.30633345864043965</v>
      </c>
      <c r="AI339" s="60">
        <f t="shared" ref="AI339:AI402" ca="1" si="208">SUMIF(OFFSET(I$13,_xlfn.FLOOR.MATH((ROW(H327)-1)/5)*5,0,5),"&lt;&gt;0")/COUNTIF(OFFSET(I$13,_xlfn.FLOOR.MATH((ROW(H327)-1)/5)*5,0,5),"&lt;&gt;0")</f>
        <v>0.25520046158053938</v>
      </c>
      <c r="AJ339" s="60">
        <f t="shared" ref="AJ339:AJ402" ca="1" si="209">SUMIF(OFFSET(J$13,_xlfn.FLOOR.MATH((ROW(I327)-1)/5)*5,0,5),"&lt;&gt;0")/COUNTIF(OFFSET(J$13,_xlfn.FLOOR.MATH((ROW(I327)-1)/5)*5,0,5),"&lt;&gt;0")</f>
        <v>0.41319245250557524</v>
      </c>
      <c r="AK339" s="60">
        <f t="shared" ref="AK339:AK402" ca="1" si="210">SUMIF(OFFSET(K$13,_xlfn.FLOOR.MATH((ROW(J327)-1)/5)*5,0,5),"&lt;&gt;0")/COUNTIF(OFFSET(K$13,_xlfn.FLOOR.MATH((ROW(J327)-1)/5)*5,0,5),"&lt;&gt;0")</f>
        <v>0.24648208061722771</v>
      </c>
      <c r="AL339" s="60">
        <f t="shared" ref="AL339:AL402" ca="1" si="211">SUMIF(OFFSET(L$13,_xlfn.FLOOR.MATH((ROW(K327)-1)/5)*5,0,5),"&lt;&gt;0")/COUNTIF(OFFSET(L$13,_xlfn.FLOOR.MATH((ROW(K327)-1)/5)*5,0,5),"&lt;&gt;0")</f>
        <v>0.2771083988061146</v>
      </c>
      <c r="AM339" s="60">
        <f t="shared" ref="AM339:AM402" ca="1" si="212">SUMIF(OFFSET(M$13,_xlfn.FLOOR.MATH((ROW(L327)-1)/5)*5,0,5),"&lt;&gt;0")/COUNTIF(OFFSET(M$13,_xlfn.FLOOR.MATH((ROW(L327)-1)/5)*5,0,5),"&lt;&gt;0")</f>
        <v>0.24334535938832288</v>
      </c>
      <c r="AN339" s="60">
        <f t="shared" ref="AN339:AN402" ca="1" si="213">SUMIF(OFFSET(N$13,_xlfn.FLOOR.MATH((ROW(M327)-1)/5)*5,0,5),"&lt;&gt;0")/COUNTIF(OFFSET(N$13,_xlfn.FLOOR.MATH((ROW(M327)-1)/5)*5,0,5),"&lt;&gt;0")</f>
        <v>0.27635116468162496</v>
      </c>
      <c r="AO339" s="60">
        <f t="shared" ref="AO339:AO402" ca="1" si="214">SUMIF(OFFSET(O$13,_xlfn.FLOOR.MATH((ROW(N327)-1)/5)*5,0,5),"&lt;&gt;0")/COUNTIF(OFFSET(O$13,_xlfn.FLOOR.MATH((ROW(N327)-1)/5)*5,0,5),"&lt;&gt;0")</f>
        <v>0.55430316776487409</v>
      </c>
      <c r="AP339" s="60">
        <f t="shared" ref="AP339:AP402" ca="1" si="215">SUMIF(OFFSET(P$13,_xlfn.FLOOR.MATH((ROW(O327)-1)/5)*5,0,5),"&lt;&gt;0")/COUNTIF(OFFSET(P$13,_xlfn.FLOOR.MATH((ROW(O327)-1)/5)*5,0,5),"&lt;&gt;0")</f>
        <v>0.3239489303442315</v>
      </c>
      <c r="AQ339" s="60">
        <f t="shared" ref="AQ339:AQ402" ca="1" si="216">SUMIF(OFFSET(Q$13,_xlfn.FLOOR.MATH((ROW(P327)-1)/5)*5,0,5),"&lt;&gt;0")/COUNTIF(OFFSET(Q$13,_xlfn.FLOOR.MATH((ROW(P327)-1)/5)*5,0,5),"&lt;&gt;0")</f>
        <v>0.44019207414340766</v>
      </c>
      <c r="AR339" s="60">
        <f t="shared" ca="1" si="192"/>
        <v>0.42498653318317697</v>
      </c>
      <c r="AS339" s="60">
        <f t="shared" ca="1" si="193"/>
        <v>0.43015513498444513</v>
      </c>
      <c r="AT339" s="60">
        <f t="shared" ca="1" si="194"/>
        <v>0.44122439325610019</v>
      </c>
      <c r="AU339" s="60">
        <f t="shared" ca="1" si="195"/>
        <v>0.38027131666276942</v>
      </c>
      <c r="AV339" s="60">
        <f t="shared" ca="1" si="196"/>
        <v>0.17758906548550032</v>
      </c>
      <c r="AW339" s="60">
        <f t="shared" ca="1" si="197"/>
        <v>0.34615986550010625</v>
      </c>
      <c r="AX339" s="60">
        <f t="shared" ca="1" si="198"/>
        <v>0.51799611093049447</v>
      </c>
      <c r="AY339" s="60">
        <f t="shared" ca="1" si="199"/>
        <v>0.51381109273833414</v>
      </c>
      <c r="AZ339" s="60">
        <f t="shared" ca="1" si="200"/>
        <v>0.37187684164642215</v>
      </c>
      <c r="BA339" s="60"/>
      <c r="BB339" s="60"/>
      <c r="BC339" s="60"/>
      <c r="BD339" s="60"/>
      <c r="BE339" s="60"/>
      <c r="BF339" s="60"/>
      <c r="BG339" s="60"/>
      <c r="BH339" s="60"/>
      <c r="BI339" s="60"/>
      <c r="BJ339" s="60"/>
      <c r="BK339" s="60"/>
      <c r="BL339" s="60"/>
      <c r="BM339" s="60"/>
      <c r="BN339" s="60"/>
      <c r="BO339" s="60"/>
      <c r="BP339" s="60"/>
      <c r="BQ339" s="60"/>
      <c r="BR339" s="60"/>
      <c r="BS339" s="60"/>
      <c r="BT339" s="60"/>
      <c r="BU339" s="60"/>
      <c r="BV339" s="60"/>
      <c r="BW339" s="60"/>
      <c r="BX339" s="60"/>
    </row>
    <row r="340" spans="1:76">
      <c r="A340" s="1" t="str">
        <f t="shared" si="201"/>
        <v>808: Shrek (2001)</v>
      </c>
      <c r="B340" s="26">
        <f>IF(correlations!B373&lt;&gt;0,'Modified Weights'!B$5,0)</f>
        <v>0.49300760515325925</v>
      </c>
      <c r="C340" s="26">
        <f>IF(correlations!C373&lt;&gt;0,'Modified Weights'!C$5,0)</f>
        <v>0.42223642660835542</v>
      </c>
      <c r="D340" s="26">
        <f>IF(correlations!D373&lt;&gt;0,'Modified Weights'!D$5,0)</f>
        <v>0.46833329437099369</v>
      </c>
      <c r="E340" s="26">
        <f>IF(correlations!E373&lt;&gt;0,'Modified Weights'!E$5,0)</f>
        <v>0.46291004988627577</v>
      </c>
      <c r="F340" s="26">
        <f>IF(correlations!F373&lt;&gt;0,'Modified Weights'!F$5,0)</f>
        <v>0.43899155441463594</v>
      </c>
      <c r="G340" s="26">
        <f>IF(correlations!G373&lt;&gt;0,'Modified Weights'!G$5,0)</f>
        <v>0.46833329437099369</v>
      </c>
      <c r="H340" s="26">
        <f>IF(correlations!H373&lt;&gt;0,'Modified Weights'!H$5,0)</f>
        <v>0.24769327229404767</v>
      </c>
      <c r="I340" s="26">
        <f>IF(correlations!I373&lt;&gt;0,'Modified Weights'!I$5,0)</f>
        <v>0.26424949075041737</v>
      </c>
      <c r="J340" s="26">
        <f>IF(correlations!J373&lt;&gt;0,'Modified Weights'!J$5,0)</f>
        <v>0.38713264586848378</v>
      </c>
      <c r="K340" s="26">
        <f>IF(correlations!K373&lt;&gt;0,'Modified Weights'!K$5,0)</f>
        <v>0.25886569181649749</v>
      </c>
      <c r="L340" s="26">
        <f>IF(correlations!L373&lt;&gt;0,'Modified Weights'!L$5,0)</f>
        <v>0.27833468677407003</v>
      </c>
      <c r="M340" s="26">
        <f>IF(correlations!M373&lt;&gt;0,'Modified Weights'!M$5,0)</f>
        <v>0</v>
      </c>
      <c r="N340" s="26">
        <f>IF(correlations!N373&lt;&gt;0,'Modified Weights'!N$5,0)</f>
        <v>0.290591240789001</v>
      </c>
      <c r="O340" s="26">
        <f>IF(correlations!O373&lt;&gt;0,'Modified Weights'!O$5,0)</f>
        <v>0.53906585139435703</v>
      </c>
      <c r="P340" s="26">
        <f>IF(correlations!P373&lt;&gt;0,'Modified Weights'!P$5,0)</f>
        <v>0.29682614716644024</v>
      </c>
      <c r="Q340" s="26">
        <f>IF(correlations!Q373&lt;&gt;0,'Modified Weights'!Q$5,0)</f>
        <v>0.47571090136593314</v>
      </c>
      <c r="R340" s="26">
        <f>IF(correlations!R373&lt;&gt;0,'Modified Weights'!R$5,0)</f>
        <v>0.45527378286540937</v>
      </c>
      <c r="S340" s="26">
        <f>IF(correlations!S373&lt;&gt;0,'Modified Weights'!S$5,0)</f>
        <v>0.42223642660835542</v>
      </c>
      <c r="T340" s="26">
        <f>IF(correlations!T373&lt;&gt;0,'Modified Weights'!T$5,0)</f>
        <v>0.42805472768971564</v>
      </c>
      <c r="U340" s="26">
        <f>IF(correlations!U373&lt;&gt;0,'Modified Weights'!U$5,0)</f>
        <v>0.40380887559327872</v>
      </c>
      <c r="V340" s="26">
        <f>IF(correlations!V373&lt;&gt;0,'Modified Weights'!V$5,0)</f>
        <v>0.14924669844661778</v>
      </c>
      <c r="W340" s="26">
        <f>IF(correlations!W373&lt;&gt;0,'Modified Weights'!W$5,0)</f>
        <v>0.31571202585390812</v>
      </c>
      <c r="X340" s="26">
        <f>IF(correlations!X373&lt;&gt;0,'Modified Weights'!X$5,0)</f>
        <v>0.47497369617752921</v>
      </c>
      <c r="Y340" s="26">
        <f>IF(correlations!Y373&lt;&gt;0,'Modified Weights'!Y$5,0)</f>
        <v>0.47236055541883315</v>
      </c>
      <c r="Z340" s="26">
        <f>IF(correlations!Z373&lt;&gt;0,'Modified Weights'!Z$5,0)</f>
        <v>0.37985626502293046</v>
      </c>
      <c r="AA340" s="26"/>
      <c r="AB340" s="60">
        <f t="shared" ca="1" si="191"/>
        <v>0.50137256352600656</v>
      </c>
      <c r="AC340" s="60">
        <f t="shared" ca="1" si="202"/>
        <v>0.45988130698369789</v>
      </c>
      <c r="AD340" s="60">
        <f t="shared" ca="1" si="203"/>
        <v>0.46945340436407668</v>
      </c>
      <c r="AE340" s="60">
        <f t="shared" ca="1" si="204"/>
        <v>0.37007482843927686</v>
      </c>
      <c r="AF340" s="60">
        <f t="shared" ca="1" si="205"/>
        <v>0.43198315040028373</v>
      </c>
      <c r="AG340" s="60">
        <f t="shared" ca="1" si="206"/>
        <v>0.44849205513026502</v>
      </c>
      <c r="AH340" s="60">
        <f t="shared" ca="1" si="207"/>
        <v>0.30633345864043965</v>
      </c>
      <c r="AI340" s="60">
        <f t="shared" ca="1" si="208"/>
        <v>0.25520046158053938</v>
      </c>
      <c r="AJ340" s="60">
        <f t="shared" ca="1" si="209"/>
        <v>0.41319245250557524</v>
      </c>
      <c r="AK340" s="60">
        <f t="shared" ca="1" si="210"/>
        <v>0.24648208061722771</v>
      </c>
      <c r="AL340" s="60">
        <f t="shared" ca="1" si="211"/>
        <v>0.2771083988061146</v>
      </c>
      <c r="AM340" s="60">
        <f t="shared" ca="1" si="212"/>
        <v>0.24334535938832288</v>
      </c>
      <c r="AN340" s="60">
        <f t="shared" ca="1" si="213"/>
        <v>0.27635116468162496</v>
      </c>
      <c r="AO340" s="60">
        <f t="shared" ca="1" si="214"/>
        <v>0.55430316776487409</v>
      </c>
      <c r="AP340" s="60">
        <f t="shared" ca="1" si="215"/>
        <v>0.3239489303442315</v>
      </c>
      <c r="AQ340" s="60">
        <f t="shared" ca="1" si="216"/>
        <v>0.44019207414340766</v>
      </c>
      <c r="AR340" s="60">
        <f t="shared" ca="1" si="192"/>
        <v>0.42498653318317697</v>
      </c>
      <c r="AS340" s="60">
        <f t="shared" ca="1" si="193"/>
        <v>0.43015513498444513</v>
      </c>
      <c r="AT340" s="60">
        <f t="shared" ca="1" si="194"/>
        <v>0.44122439325610019</v>
      </c>
      <c r="AU340" s="60">
        <f t="shared" ca="1" si="195"/>
        <v>0.38027131666276942</v>
      </c>
      <c r="AV340" s="60">
        <f t="shared" ca="1" si="196"/>
        <v>0.17758906548550032</v>
      </c>
      <c r="AW340" s="60">
        <f t="shared" ca="1" si="197"/>
        <v>0.34615986550010625</v>
      </c>
      <c r="AX340" s="60">
        <f t="shared" ca="1" si="198"/>
        <v>0.51799611093049447</v>
      </c>
      <c r="AY340" s="60">
        <f t="shared" ca="1" si="199"/>
        <v>0.51381109273833414</v>
      </c>
      <c r="AZ340" s="60">
        <f t="shared" ca="1" si="200"/>
        <v>0.37187684164642215</v>
      </c>
      <c r="BA340" s="60"/>
      <c r="BB340" s="60"/>
      <c r="BC340" s="60"/>
      <c r="BD340" s="60"/>
      <c r="BE340" s="60"/>
      <c r="BF340" s="60"/>
      <c r="BG340" s="60"/>
      <c r="BH340" s="60"/>
      <c r="BI340" s="60"/>
      <c r="BJ340" s="60"/>
      <c r="BK340" s="60"/>
      <c r="BL340" s="60"/>
      <c r="BM340" s="60"/>
      <c r="BN340" s="60"/>
      <c r="BO340" s="60"/>
      <c r="BP340" s="60"/>
      <c r="BQ340" s="60"/>
      <c r="BR340" s="60"/>
      <c r="BS340" s="60"/>
      <c r="BT340" s="60"/>
      <c r="BU340" s="60"/>
      <c r="BV340" s="60"/>
      <c r="BW340" s="60"/>
      <c r="BX340" s="60"/>
    </row>
    <row r="341" spans="1:76">
      <c r="A341" s="1" t="str">
        <f t="shared" si="201"/>
        <v>808: Shrek (2001)</v>
      </c>
      <c r="B341" s="26">
        <f>IF(correlations!B374&lt;&gt;0,'Modified Weights'!B$6,0)</f>
        <v>0.48053660218278615</v>
      </c>
      <c r="C341" s="26">
        <f>IF(correlations!C374&lt;&gt;0,'Modified Weights'!C$6,0)</f>
        <v>0.41443820151070604</v>
      </c>
      <c r="D341" s="26">
        <f>IF(correlations!D374&lt;&gt;0,'Modified Weights'!D$6,0)</f>
        <v>0.37322578372742299</v>
      </c>
      <c r="E341" s="26">
        <f>IF(correlations!E374&lt;&gt;0,'Modified Weights'!E$6,0)</f>
        <v>0.28275572409412869</v>
      </c>
      <c r="F341" s="26">
        <f>IF(correlations!F374&lt;&gt;0,'Modified Weights'!F$6,0)</f>
        <v>0.40027450425381639</v>
      </c>
      <c r="G341" s="26">
        <f>IF(correlations!G374&lt;&gt;0,'Modified Weights'!G$6,0)</f>
        <v>0.39943642888722536</v>
      </c>
      <c r="H341" s="26">
        <f>IF(correlations!H374&lt;&gt;0,'Modified Weights'!H$6,0)</f>
        <v>0.2271298649307886</v>
      </c>
      <c r="I341" s="26">
        <f>IF(correlations!I374&lt;&gt;0,'Modified Weights'!I$6,0)</f>
        <v>0.22921932957789437</v>
      </c>
      <c r="J341" s="26">
        <f>IF(correlations!J374&lt;&gt;0,'Modified Weights'!J$6,0)</f>
        <v>0.36756756756756787</v>
      </c>
      <c r="K341" s="26">
        <f>IF(correlations!K374&lt;&gt;0,'Modified Weights'!K$6,0)</f>
        <v>0.25252866387786765</v>
      </c>
      <c r="L341" s="26">
        <f>IF(correlations!L374&lt;&gt;0,'Modified Weights'!L$6,0)</f>
        <v>0.2685953793136418</v>
      </c>
      <c r="M341" s="26">
        <f>IF(correlations!M374&lt;&gt;0,'Modified Weights'!M$6,0)</f>
        <v>0.25252866387786765</v>
      </c>
      <c r="N341" s="26">
        <f>IF(correlations!N374&lt;&gt;0,'Modified Weights'!N$6,0)</f>
        <v>0</v>
      </c>
      <c r="O341" s="26">
        <f>IF(correlations!O374&lt;&gt;0,'Modified Weights'!O$6,0)</f>
        <v>0.52599044278760332</v>
      </c>
      <c r="P341" s="26">
        <f>IF(correlations!P374&lt;&gt;0,'Modified Weights'!P$6,0)</f>
        <v>0.28039233696684568</v>
      </c>
      <c r="Q341" s="26">
        <f>IF(correlations!Q374&lt;&gt;0,'Modified Weights'!Q$6,0)</f>
        <v>0.42322462884387124</v>
      </c>
      <c r="R341" s="26">
        <f>IF(correlations!R374&lt;&gt;0,'Modified Weights'!R$6,0)</f>
        <v>0.39943642888722536</v>
      </c>
      <c r="S341" s="26">
        <f>IF(correlations!S374&lt;&gt;0,'Modified Weights'!S$6,0)</f>
        <v>0.37267558897264119</v>
      </c>
      <c r="T341" s="26">
        <f>IF(correlations!T374&lt;&gt;0,'Modified Weights'!T$6,0)</f>
        <v>0.40704352695380308</v>
      </c>
      <c r="U341" s="26">
        <f>IF(correlations!U374&lt;&gt;0,'Modified Weights'!U$6,0)</f>
        <v>0.30580326092025339</v>
      </c>
      <c r="V341" s="26">
        <f>IF(correlations!V374&lt;&gt;0,'Modified Weights'!V$6,0)</f>
        <v>0.14601110225769576</v>
      </c>
      <c r="W341" s="26">
        <f>IF(correlations!W374&lt;&gt;0,'Modified Weights'!W$6,0)</f>
        <v>0.26252037536330569</v>
      </c>
      <c r="X341" s="26">
        <f>IF(correlations!X374&lt;&gt;0,'Modified Weights'!X$6,0)</f>
        <v>0.45527378286540937</v>
      </c>
      <c r="Y341" s="26">
        <f>IF(correlations!Y374&lt;&gt;0,'Modified Weights'!Y$6,0)</f>
        <v>0.46411014776485626</v>
      </c>
      <c r="Z341" s="26">
        <f>IF(correlations!Z374&lt;&gt;0,'Modified Weights'!Z$6,0)</f>
        <v>0.37426379831369133</v>
      </c>
      <c r="AA341" s="26"/>
      <c r="AB341" s="60">
        <f t="shared" ca="1" si="191"/>
        <v>0.50137256352600656</v>
      </c>
      <c r="AC341" s="60">
        <f t="shared" ca="1" si="202"/>
        <v>0.45988130698369789</v>
      </c>
      <c r="AD341" s="60">
        <f t="shared" ca="1" si="203"/>
        <v>0.46945340436407668</v>
      </c>
      <c r="AE341" s="60">
        <f t="shared" ca="1" si="204"/>
        <v>0.37007482843927686</v>
      </c>
      <c r="AF341" s="60">
        <f t="shared" ca="1" si="205"/>
        <v>0.43198315040028373</v>
      </c>
      <c r="AG341" s="60">
        <f t="shared" ca="1" si="206"/>
        <v>0.44849205513026502</v>
      </c>
      <c r="AH341" s="60">
        <f t="shared" ca="1" si="207"/>
        <v>0.30633345864043965</v>
      </c>
      <c r="AI341" s="60">
        <f t="shared" ca="1" si="208"/>
        <v>0.25520046158053938</v>
      </c>
      <c r="AJ341" s="60">
        <f t="shared" ca="1" si="209"/>
        <v>0.41319245250557524</v>
      </c>
      <c r="AK341" s="60">
        <f t="shared" ca="1" si="210"/>
        <v>0.24648208061722771</v>
      </c>
      <c r="AL341" s="60">
        <f t="shared" ca="1" si="211"/>
        <v>0.2771083988061146</v>
      </c>
      <c r="AM341" s="60">
        <f t="shared" ca="1" si="212"/>
        <v>0.24334535938832288</v>
      </c>
      <c r="AN341" s="60">
        <f t="shared" ca="1" si="213"/>
        <v>0.27635116468162496</v>
      </c>
      <c r="AO341" s="60">
        <f t="shared" ca="1" si="214"/>
        <v>0.55430316776487409</v>
      </c>
      <c r="AP341" s="60">
        <f t="shared" ca="1" si="215"/>
        <v>0.3239489303442315</v>
      </c>
      <c r="AQ341" s="60">
        <f t="shared" ca="1" si="216"/>
        <v>0.44019207414340766</v>
      </c>
      <c r="AR341" s="60">
        <f t="shared" ca="1" si="192"/>
        <v>0.42498653318317697</v>
      </c>
      <c r="AS341" s="60">
        <f t="shared" ca="1" si="193"/>
        <v>0.43015513498444513</v>
      </c>
      <c r="AT341" s="60">
        <f t="shared" ca="1" si="194"/>
        <v>0.44122439325610019</v>
      </c>
      <c r="AU341" s="60">
        <f t="shared" ca="1" si="195"/>
        <v>0.38027131666276942</v>
      </c>
      <c r="AV341" s="60">
        <f t="shared" ca="1" si="196"/>
        <v>0.17758906548550032</v>
      </c>
      <c r="AW341" s="60">
        <f t="shared" ca="1" si="197"/>
        <v>0.34615986550010625</v>
      </c>
      <c r="AX341" s="60">
        <f t="shared" ca="1" si="198"/>
        <v>0.51799611093049447</v>
      </c>
      <c r="AY341" s="60">
        <f t="shared" ca="1" si="199"/>
        <v>0.51381109273833414</v>
      </c>
      <c r="AZ341" s="60">
        <f t="shared" ca="1" si="200"/>
        <v>0.37187684164642215</v>
      </c>
      <c r="BA341" s="60"/>
      <c r="BB341" s="60"/>
      <c r="BC341" s="60"/>
      <c r="BD341" s="60"/>
      <c r="BE341" s="60"/>
      <c r="BF341" s="60"/>
      <c r="BG341" s="60"/>
      <c r="BH341" s="60"/>
      <c r="BI341" s="60"/>
      <c r="BJ341" s="60"/>
      <c r="BK341" s="60"/>
      <c r="BL341" s="60"/>
      <c r="BM341" s="60"/>
      <c r="BN341" s="60"/>
      <c r="BO341" s="60"/>
      <c r="BP341" s="60"/>
      <c r="BQ341" s="60"/>
      <c r="BR341" s="60"/>
      <c r="BS341" s="60"/>
      <c r="BT341" s="60"/>
      <c r="BU341" s="60"/>
      <c r="BV341" s="60"/>
      <c r="BW341" s="60"/>
      <c r="BX341" s="60"/>
    </row>
    <row r="342" spans="1:76">
      <c r="A342" s="1" t="str">
        <f t="shared" si="201"/>
        <v>808: Shrek (2001)</v>
      </c>
      <c r="B342" s="26">
        <f>IF(correlations!B375&lt;&gt;0,'Modified Weights'!B$7,0)</f>
        <v>0.46460996868120108</v>
      </c>
      <c r="C342" s="26">
        <f>IF(correlations!C375&lt;&gt;0,'Modified Weights'!C$7,0)</f>
        <v>0.41167618541813644</v>
      </c>
      <c r="D342" s="26">
        <f>IF(correlations!D375&lt;&gt;0,'Modified Weights'!D$7,0)</f>
        <v>0.36756756756756787</v>
      </c>
      <c r="E342" s="26">
        <f>IF(correlations!E375&lt;&gt;0,'Modified Weights'!E$7,0)</f>
        <v>0.25965984359917371</v>
      </c>
      <c r="F342" s="26">
        <f>IF(correlations!F375&lt;&gt;0,'Modified Weights'!F$7,0)</f>
        <v>0.37985626502293046</v>
      </c>
      <c r="G342" s="26">
        <f>IF(correlations!G375&lt;&gt;0,'Modified Weights'!G$7,0)</f>
        <v>0.38713264586848378</v>
      </c>
      <c r="H342" s="26">
        <f>IF(correlations!H375&lt;&gt;0,'Modified Weights'!H$7,0)</f>
        <v>0.19365960183726966</v>
      </c>
      <c r="I342" s="26">
        <f>IF(correlations!I375&lt;&gt;0,'Modified Weights'!I$7,0)</f>
        <v>0.21476007349626267</v>
      </c>
      <c r="J342" s="26">
        <f>IF(correlations!J375&lt;&gt;0,'Modified Weights'!J$7,0)</f>
        <v>0.36005629545020651</v>
      </c>
      <c r="K342" s="26">
        <f>IF(correlations!K375&lt;&gt;0,'Modified Weights'!K$7,0)</f>
        <v>0.21087949693739588</v>
      </c>
      <c r="L342" s="26">
        <f>IF(correlations!L375&lt;&gt;0,'Modified Weights'!L$7,0)</f>
        <v>0.24328325135114928</v>
      </c>
      <c r="M342" s="26">
        <f>IF(correlations!M375&lt;&gt;0,'Modified Weights'!M$7,0)</f>
        <v>0.19710516591041297</v>
      </c>
      <c r="N342" s="26">
        <f>IF(correlations!N375&lt;&gt;0,'Modified Weights'!N$7,0)</f>
        <v>0.18121021790485745</v>
      </c>
      <c r="O342" s="26">
        <f>IF(correlations!O375&lt;&gt;0,'Modified Weights'!O$7,0)</f>
        <v>0.47549485227568483</v>
      </c>
      <c r="P342" s="26">
        <f>IF(correlations!P375&lt;&gt;0,'Modified Weights'!P$7,0)</f>
        <v>0</v>
      </c>
      <c r="Q342" s="26">
        <f>IF(correlations!Q375&lt;&gt;0,'Modified Weights'!Q$7,0)</f>
        <v>0.37322578372742299</v>
      </c>
      <c r="R342" s="26">
        <f>IF(correlations!R375&lt;&gt;0,'Modified Weights'!R$7,0)</f>
        <v>0.37426379831369133</v>
      </c>
      <c r="S342" s="26">
        <f>IF(correlations!S375&lt;&gt;0,'Modified Weights'!S$7,0)</f>
        <v>0</v>
      </c>
      <c r="T342" s="26">
        <f>IF(correlations!T375&lt;&gt;0,'Modified Weights'!T$7,0)</f>
        <v>0.40380887559327872</v>
      </c>
      <c r="U342" s="26">
        <f>IF(correlations!U375&lt;&gt;0,'Modified Weights'!U$7,0)</f>
        <v>0.28039233696684568</v>
      </c>
      <c r="V342" s="26">
        <f>IF(correlations!V375&lt;&gt;0,'Modified Weights'!V$7,0)</f>
        <v>0.14367186460137429</v>
      </c>
      <c r="W342" s="26">
        <f>IF(correlations!W375&lt;&gt;0,'Modified Weights'!W$7,0)</f>
        <v>0.24072770522228643</v>
      </c>
      <c r="X342" s="26">
        <f>IF(correlations!X375&lt;&gt;0,'Modified Weights'!X$7,0)</f>
        <v>0.44902524381160436</v>
      </c>
      <c r="Y342" s="26">
        <f>IF(correlations!Y375&lt;&gt;0,'Modified Weights'!Y$7,0)</f>
        <v>0.42322462884387124</v>
      </c>
      <c r="Z342" s="26">
        <f>IF(correlations!Z375&lt;&gt;0,'Modified Weights'!Z$7,0)</f>
        <v>0.27967705678590876</v>
      </c>
      <c r="AA342" s="26"/>
      <c r="AB342" s="60">
        <f t="shared" ca="1" si="191"/>
        <v>0.50137256352600656</v>
      </c>
      <c r="AC342" s="60">
        <f t="shared" ca="1" si="202"/>
        <v>0.45988130698369789</v>
      </c>
      <c r="AD342" s="60">
        <f t="shared" ca="1" si="203"/>
        <v>0.46945340436407668</v>
      </c>
      <c r="AE342" s="60">
        <f t="shared" ca="1" si="204"/>
        <v>0.37007482843927686</v>
      </c>
      <c r="AF342" s="60">
        <f t="shared" ca="1" si="205"/>
        <v>0.43198315040028373</v>
      </c>
      <c r="AG342" s="60">
        <f t="shared" ca="1" si="206"/>
        <v>0.44849205513026502</v>
      </c>
      <c r="AH342" s="60">
        <f t="shared" ca="1" si="207"/>
        <v>0.30633345864043965</v>
      </c>
      <c r="AI342" s="60">
        <f t="shared" ca="1" si="208"/>
        <v>0.25520046158053938</v>
      </c>
      <c r="AJ342" s="60">
        <f t="shared" ca="1" si="209"/>
        <v>0.41319245250557524</v>
      </c>
      <c r="AK342" s="60">
        <f t="shared" ca="1" si="210"/>
        <v>0.24648208061722771</v>
      </c>
      <c r="AL342" s="60">
        <f t="shared" ca="1" si="211"/>
        <v>0.2771083988061146</v>
      </c>
      <c r="AM342" s="60">
        <f t="shared" ca="1" si="212"/>
        <v>0.24334535938832288</v>
      </c>
      <c r="AN342" s="60">
        <f t="shared" ca="1" si="213"/>
        <v>0.27635116468162496</v>
      </c>
      <c r="AO342" s="60">
        <f t="shared" ca="1" si="214"/>
        <v>0.55430316776487409</v>
      </c>
      <c r="AP342" s="60">
        <f t="shared" ca="1" si="215"/>
        <v>0.3239489303442315</v>
      </c>
      <c r="AQ342" s="60">
        <f t="shared" ca="1" si="216"/>
        <v>0.44019207414340766</v>
      </c>
      <c r="AR342" s="60">
        <f t="shared" ca="1" si="192"/>
        <v>0.42498653318317697</v>
      </c>
      <c r="AS342" s="60">
        <f t="shared" ca="1" si="193"/>
        <v>0.43015513498444513</v>
      </c>
      <c r="AT342" s="60">
        <f t="shared" ca="1" si="194"/>
        <v>0.44122439325610019</v>
      </c>
      <c r="AU342" s="60">
        <f t="shared" ca="1" si="195"/>
        <v>0.38027131666276942</v>
      </c>
      <c r="AV342" s="60">
        <f t="shared" ca="1" si="196"/>
        <v>0.17758906548550032</v>
      </c>
      <c r="AW342" s="60">
        <f t="shared" ca="1" si="197"/>
        <v>0.34615986550010625</v>
      </c>
      <c r="AX342" s="60">
        <f t="shared" ca="1" si="198"/>
        <v>0.51799611093049447</v>
      </c>
      <c r="AY342" s="60">
        <f t="shared" ca="1" si="199"/>
        <v>0.51381109273833414</v>
      </c>
      <c r="AZ342" s="60">
        <f t="shared" ca="1" si="200"/>
        <v>0.37187684164642215</v>
      </c>
      <c r="BA342" s="60"/>
      <c r="BB342" s="60"/>
      <c r="BC342" s="60"/>
      <c r="BD342" s="60"/>
      <c r="BE342" s="60"/>
      <c r="BF342" s="60"/>
      <c r="BG342" s="60"/>
      <c r="BH342" s="60"/>
      <c r="BI342" s="60"/>
      <c r="BJ342" s="60"/>
      <c r="BK342" s="60"/>
      <c r="BL342" s="60"/>
      <c r="BM342" s="60"/>
      <c r="BN342" s="60"/>
      <c r="BO342" s="60"/>
      <c r="BP342" s="60"/>
      <c r="BQ342" s="60"/>
      <c r="BR342" s="60"/>
      <c r="BS342" s="60"/>
      <c r="BT342" s="60"/>
      <c r="BU342" s="60"/>
      <c r="BV342" s="60"/>
      <c r="BW342" s="60"/>
      <c r="BX342" s="60"/>
    </row>
    <row r="343" spans="1:76">
      <c r="A343" s="21" t="s">
        <v>66</v>
      </c>
      <c r="B343" s="26">
        <f>IF(correlations!B376&lt;&gt;0,'Modified Weights'!B$3,0)</f>
        <v>0</v>
      </c>
      <c r="C343" s="26">
        <f>IF(correlations!C376&lt;&gt;0,'Modified Weights'!C$3,0)</f>
        <v>0</v>
      </c>
      <c r="D343" s="26">
        <f>IF(correlations!D376&lt;&gt;0,'Modified Weights'!D$3,0)</f>
        <v>0</v>
      </c>
      <c r="E343" s="26">
        <f>IF(correlations!E376&lt;&gt;0,'Modified Weights'!E$3,0)</f>
        <v>0</v>
      </c>
      <c r="F343" s="26">
        <f>IF(correlations!F376&lt;&gt;0,'Modified Weights'!F$3,0)</f>
        <v>0.47668328054517961</v>
      </c>
      <c r="G343" s="26">
        <f>IF(correlations!G376&lt;&gt;0,'Modified Weights'!G$3,0)</f>
        <v>0</v>
      </c>
      <c r="H343" s="26">
        <f>IF(correlations!H376&lt;&gt;0,'Modified Weights'!H$3,0)</f>
        <v>0.46291004988627577</v>
      </c>
      <c r="I343" s="26">
        <f>IF(correlations!I376&lt;&gt;0,'Modified Weights'!I$3,0)</f>
        <v>0</v>
      </c>
      <c r="J343" s="26">
        <f>IF(correlations!J376&lt;&gt;0,'Modified Weights'!J$3,0)</f>
        <v>0.47571090136593314</v>
      </c>
      <c r="K343" s="26">
        <f>IF(correlations!K376&lt;&gt;0,'Modified Weights'!K$3,0)</f>
        <v>0</v>
      </c>
      <c r="L343" s="26">
        <f>IF(correlations!L376&lt;&gt;0,'Modified Weights'!L$3,0)</f>
        <v>0.31257295249758305</v>
      </c>
      <c r="M343" s="26">
        <f>IF(correlations!M376&lt;&gt;0,'Modified Weights'!M$3,0)</f>
        <v>0</v>
      </c>
      <c r="N343" s="26">
        <f>IF(correlations!N376&lt;&gt;0,'Modified Weights'!N$3,0)</f>
        <v>0.32349910970108381</v>
      </c>
      <c r="O343" s="26">
        <f>IF(correlations!O376&lt;&gt;0,'Modified Weights'!O$3,0)</f>
        <v>0.66851595362183669</v>
      </c>
      <c r="P343" s="26">
        <f>IF(correlations!P376&lt;&gt;0,'Modified Weights'!P$3,0)</f>
        <v>0.41443820151070604</v>
      </c>
      <c r="Q343" s="26">
        <f>IF(correlations!Q376&lt;&gt;0,'Modified Weights'!Q$3,0)</f>
        <v>0</v>
      </c>
      <c r="R343" s="26">
        <f>IF(correlations!R376&lt;&gt;0,'Modified Weights'!R$3,0)</f>
        <v>0</v>
      </c>
      <c r="S343" s="26">
        <f>IF(correlations!S376&lt;&gt;0,'Modified Weights'!S$3,0)</f>
        <v>0.47668328054517961</v>
      </c>
      <c r="T343" s="26">
        <f>IF(correlations!T376&lt;&gt;0,'Modified Weights'!T$3,0)</f>
        <v>0</v>
      </c>
      <c r="U343" s="26">
        <f>IF(correlations!U376&lt;&gt;0,'Modified Weights'!U$3,0)</f>
        <v>0</v>
      </c>
      <c r="V343" s="26">
        <f>IF(correlations!V376&lt;&gt;0,'Modified Weights'!V$3,0)</f>
        <v>0.27092801416163931</v>
      </c>
      <c r="W343" s="26">
        <f>IF(correlations!W376&lt;&gt;0,'Modified Weights'!W$3,0)</f>
        <v>0.50324684492481753</v>
      </c>
      <c r="X343" s="26">
        <f>IF(correlations!X376&lt;&gt;0,'Modified Weights'!X$3,0)</f>
        <v>0</v>
      </c>
      <c r="Y343" s="26">
        <f>IF(correlations!Y376&lt;&gt;0,'Modified Weights'!Y$3,0)</f>
        <v>0.66716825348801723</v>
      </c>
      <c r="Z343" s="26">
        <f>IF(correlations!Z376&lt;&gt;0,'Modified Weights'!Z$3,0)</f>
        <v>0.43552033876932245</v>
      </c>
      <c r="AA343" s="26"/>
      <c r="AB343" s="60">
        <f t="shared" ca="1" si="191"/>
        <v>0.49705467057773339</v>
      </c>
      <c r="AC343" s="60">
        <f t="shared" ca="1" si="202"/>
        <v>0.43423944904340028</v>
      </c>
      <c r="AD343" s="60">
        <f t="shared" ca="1" si="203"/>
        <v>0.42002469208309157</v>
      </c>
      <c r="AE343" s="60">
        <f t="shared" ca="1" si="204"/>
        <v>0.40687982338597789</v>
      </c>
      <c r="AF343" s="60">
        <f t="shared" ca="1" si="205"/>
        <v>0.42395140105914064</v>
      </c>
      <c r="AG343" s="60">
        <f t="shared" ca="1" si="206"/>
        <v>0.418300789708901</v>
      </c>
      <c r="AH343" s="60">
        <f t="shared" ca="1" si="207"/>
        <v>0.36343813969029365</v>
      </c>
      <c r="AI343" s="60">
        <f t="shared" ca="1" si="208"/>
        <v>0.25520046158053938</v>
      </c>
      <c r="AJ343" s="60">
        <f t="shared" ca="1" si="209"/>
        <v>0.3976168525630478</v>
      </c>
      <c r="AK343" s="60">
        <f t="shared" ca="1" si="210"/>
        <v>0.23170408040763177</v>
      </c>
      <c r="AL343" s="60">
        <f t="shared" ca="1" si="211"/>
        <v>0.27680182681412574</v>
      </c>
      <c r="AM343" s="60">
        <f t="shared" ca="1" si="212"/>
        <v>0.19710516591041297</v>
      </c>
      <c r="AN343" s="60">
        <f t="shared" ca="1" si="213"/>
        <v>0.31680160001632074</v>
      </c>
      <c r="AO343" s="60">
        <f t="shared" ca="1" si="214"/>
        <v>0.56138134900919179</v>
      </c>
      <c r="AP343" s="60">
        <f t="shared" ca="1" si="215"/>
        <v>0.33298985807016196</v>
      </c>
      <c r="AQ343" s="60">
        <f t="shared" ca="1" si="216"/>
        <v>0.44584788924325308</v>
      </c>
      <c r="AR343" s="60">
        <f t="shared" ca="1" si="192"/>
        <v>0.42498653318317697</v>
      </c>
      <c r="AS343" s="60">
        <f t="shared" ca="1" si="193"/>
        <v>0.44931498365504646</v>
      </c>
      <c r="AT343" s="60">
        <f t="shared" ca="1" si="194"/>
        <v>0.41593180164149718</v>
      </c>
      <c r="AU343" s="60">
        <f t="shared" ca="1" si="195"/>
        <v>0.34172905076724502</v>
      </c>
      <c r="AV343" s="60">
        <f t="shared" ca="1" si="196"/>
        <v>0.18872860495531762</v>
      </c>
      <c r="AW343" s="60">
        <f t="shared" ca="1" si="197"/>
        <v>0.35377182541165575</v>
      </c>
      <c r="AX343" s="60">
        <f t="shared" ca="1" si="198"/>
        <v>0.45975757428484765</v>
      </c>
      <c r="AY343" s="60">
        <f t="shared" ca="1" si="199"/>
        <v>0.51381109273833414</v>
      </c>
      <c r="AZ343" s="60">
        <f t="shared" ca="1" si="200"/>
        <v>0.37187684164642215</v>
      </c>
      <c r="BA343" s="60"/>
      <c r="BB343" s="60"/>
      <c r="BC343" s="60"/>
      <c r="BD343" s="60"/>
      <c r="BE343" s="60"/>
      <c r="BF343" s="60"/>
      <c r="BG343" s="60"/>
      <c r="BH343" s="60"/>
      <c r="BI343" s="60"/>
      <c r="BJ343" s="60"/>
      <c r="BK343" s="60"/>
      <c r="BL343" s="60"/>
      <c r="BM343" s="60"/>
      <c r="BN343" s="60"/>
      <c r="BO343" s="60"/>
      <c r="BP343" s="60"/>
      <c r="BQ343" s="60"/>
      <c r="BR343" s="60"/>
      <c r="BS343" s="60"/>
      <c r="BT343" s="60"/>
      <c r="BU343" s="60"/>
      <c r="BV343" s="60"/>
      <c r="BW343" s="60"/>
      <c r="BX343" s="60"/>
    </row>
    <row r="344" spans="1:76">
      <c r="A344" s="1" t="str">
        <f t="shared" ref="A344:A347" si="217">A343</f>
        <v>809: Shrek 2 (2004)</v>
      </c>
      <c r="B344" s="26">
        <f>IF(correlations!B377&lt;&gt;0,'Modified Weights'!B$4,0)</f>
        <v>0.51761980439715483</v>
      </c>
      <c r="C344" s="26">
        <f>IF(correlations!C377&lt;&gt;0,'Modified Weights'!C$4,0)</f>
        <v>0.48860698263640312</v>
      </c>
      <c r="D344" s="26">
        <f>IF(correlations!D377&lt;&gt;0,'Modified Weights'!D$4,0)</f>
        <v>0.47097212266638172</v>
      </c>
      <c r="E344" s="26">
        <f>IF(correlations!E377&lt;&gt;0,'Modified Weights'!E$4,0)</f>
        <v>0.47497369617752921</v>
      </c>
      <c r="F344" s="26">
        <f>IF(correlations!F377&lt;&gt;0,'Modified Weights'!F$4,0)</f>
        <v>0</v>
      </c>
      <c r="G344" s="26">
        <f>IF(correlations!G377&lt;&gt;0,'Modified Weights'!G$4,0)</f>
        <v>0</v>
      </c>
      <c r="H344" s="26">
        <f>IF(correlations!H377&lt;&gt;0,'Modified Weights'!H$4,0)</f>
        <v>0.40027450425381639</v>
      </c>
      <c r="I344" s="26">
        <f>IF(correlations!I377&lt;&gt;0,'Modified Weights'!I$4,0)</f>
        <v>0.31257295249758305</v>
      </c>
      <c r="J344" s="26">
        <f>IF(correlations!J377&lt;&gt;0,'Modified Weights'!J$4,0)</f>
        <v>0</v>
      </c>
      <c r="K344" s="26">
        <f>IF(correlations!K377&lt;&gt;0,'Modified Weights'!K$4,0)</f>
        <v>0</v>
      </c>
      <c r="L344" s="26">
        <f>IF(correlations!L377&lt;&gt;0,'Modified Weights'!L$4,0)</f>
        <v>0.28275572409412869</v>
      </c>
      <c r="M344" s="26">
        <f>IF(correlations!M377&lt;&gt;0,'Modified Weights'!M$4,0)</f>
        <v>0</v>
      </c>
      <c r="N344" s="26">
        <f>IF(correlations!N377&lt;&gt;0,'Modified Weights'!N$4,0)</f>
        <v>0.31010409033155772</v>
      </c>
      <c r="O344" s="26">
        <f>IF(correlations!O377&lt;&gt;0,'Modified Weights'!O$4,0)</f>
        <v>0.56244873874488854</v>
      </c>
      <c r="P344" s="26">
        <f>IF(correlations!P377&lt;&gt;0,'Modified Weights'!P$4,0)</f>
        <v>0.30413903573293405</v>
      </c>
      <c r="Q344" s="26">
        <f>IF(correlations!Q377&lt;&gt;0,'Modified Weights'!Q$4,0)</f>
        <v>0.48860698263640312</v>
      </c>
      <c r="R344" s="26">
        <f>IF(correlations!R377&lt;&gt;0,'Modified Weights'!R$4,0)</f>
        <v>0.47097212266638172</v>
      </c>
      <c r="S344" s="26">
        <f>IF(correlations!S377&lt;&gt;0,'Modified Weights'!S$4,0)</f>
        <v>0.44902524381160436</v>
      </c>
      <c r="T344" s="26">
        <f>IF(correlations!T377&lt;&gt;0,'Modified Weights'!T$4,0)</f>
        <v>0</v>
      </c>
      <c r="U344" s="26">
        <f>IF(correlations!U377&lt;&gt;0,'Modified Weights'!U$4,0)</f>
        <v>0.43899155441463594</v>
      </c>
      <c r="V344" s="26">
        <f>IF(correlations!V377&lt;&gt;0,'Modified Weights'!V$4,0)</f>
        <v>0</v>
      </c>
      <c r="W344" s="26">
        <f>IF(correlations!W377&lt;&gt;0,'Modified Weights'!W$4,0)</f>
        <v>0.40859237613621341</v>
      </c>
      <c r="X344" s="26">
        <f>IF(correlations!X377&lt;&gt;0,'Modified Weights'!X$4,0)</f>
        <v>0</v>
      </c>
      <c r="Y344" s="26">
        <f>IF(correlations!Y377&lt;&gt;0,'Modified Weights'!Y$4,0)</f>
        <v>0.54219187817609293</v>
      </c>
      <c r="Z344" s="26">
        <f>IF(correlations!Z377&lt;&gt;0,'Modified Weights'!Z$4,0)</f>
        <v>0.39006674934025765</v>
      </c>
      <c r="AA344" s="26"/>
      <c r="AB344" s="60">
        <f t="shared" ca="1" si="191"/>
        <v>0.49705467057773339</v>
      </c>
      <c r="AC344" s="60">
        <f t="shared" ca="1" si="202"/>
        <v>0.43423944904340028</v>
      </c>
      <c r="AD344" s="60">
        <f t="shared" ca="1" si="203"/>
        <v>0.42002469208309157</v>
      </c>
      <c r="AE344" s="60">
        <f t="shared" ca="1" si="204"/>
        <v>0.40687982338597789</v>
      </c>
      <c r="AF344" s="60">
        <f t="shared" ca="1" si="205"/>
        <v>0.42395140105914064</v>
      </c>
      <c r="AG344" s="60">
        <f t="shared" ca="1" si="206"/>
        <v>0.418300789708901</v>
      </c>
      <c r="AH344" s="60">
        <f t="shared" ca="1" si="207"/>
        <v>0.36343813969029365</v>
      </c>
      <c r="AI344" s="60">
        <f t="shared" ca="1" si="208"/>
        <v>0.25520046158053938</v>
      </c>
      <c r="AJ344" s="60">
        <f t="shared" ca="1" si="209"/>
        <v>0.3976168525630478</v>
      </c>
      <c r="AK344" s="60">
        <f t="shared" ca="1" si="210"/>
        <v>0.23170408040763177</v>
      </c>
      <c r="AL344" s="60">
        <f t="shared" ca="1" si="211"/>
        <v>0.27680182681412574</v>
      </c>
      <c r="AM344" s="60">
        <f t="shared" ca="1" si="212"/>
        <v>0.19710516591041297</v>
      </c>
      <c r="AN344" s="60">
        <f t="shared" ca="1" si="213"/>
        <v>0.31680160001632074</v>
      </c>
      <c r="AO344" s="60">
        <f t="shared" ca="1" si="214"/>
        <v>0.56138134900919179</v>
      </c>
      <c r="AP344" s="60">
        <f t="shared" ca="1" si="215"/>
        <v>0.33298985807016196</v>
      </c>
      <c r="AQ344" s="60">
        <f t="shared" ca="1" si="216"/>
        <v>0.44584788924325308</v>
      </c>
      <c r="AR344" s="60">
        <f t="shared" ca="1" si="192"/>
        <v>0.42498653318317697</v>
      </c>
      <c r="AS344" s="60">
        <f t="shared" ca="1" si="193"/>
        <v>0.44931498365504646</v>
      </c>
      <c r="AT344" s="60">
        <f t="shared" ca="1" si="194"/>
        <v>0.41593180164149718</v>
      </c>
      <c r="AU344" s="60">
        <f t="shared" ca="1" si="195"/>
        <v>0.34172905076724502</v>
      </c>
      <c r="AV344" s="60">
        <f t="shared" ca="1" si="196"/>
        <v>0.18872860495531762</v>
      </c>
      <c r="AW344" s="60">
        <f t="shared" ca="1" si="197"/>
        <v>0.35377182541165575</v>
      </c>
      <c r="AX344" s="60">
        <f t="shared" ca="1" si="198"/>
        <v>0.45975757428484765</v>
      </c>
      <c r="AY344" s="60">
        <f t="shared" ca="1" si="199"/>
        <v>0.51381109273833414</v>
      </c>
      <c r="AZ344" s="60">
        <f t="shared" ca="1" si="200"/>
        <v>0.37187684164642215</v>
      </c>
      <c r="BA344" s="60"/>
      <c r="BB344" s="60"/>
      <c r="BC344" s="60"/>
      <c r="BD344" s="60"/>
      <c r="BE344" s="60"/>
      <c r="BF344" s="60"/>
      <c r="BG344" s="60"/>
      <c r="BH344" s="60"/>
      <c r="BI344" s="60"/>
      <c r="BJ344" s="60"/>
      <c r="BK344" s="60"/>
      <c r="BL344" s="60"/>
      <c r="BM344" s="60"/>
      <c r="BN344" s="60"/>
      <c r="BO344" s="60"/>
      <c r="BP344" s="60"/>
      <c r="BQ344" s="60"/>
      <c r="BR344" s="60"/>
      <c r="BS344" s="60"/>
      <c r="BT344" s="60"/>
      <c r="BU344" s="60"/>
      <c r="BV344" s="60"/>
      <c r="BW344" s="60"/>
      <c r="BX344" s="60"/>
    </row>
    <row r="345" spans="1:76">
      <c r="A345" s="1" t="str">
        <f t="shared" si="217"/>
        <v>809: Shrek 2 (2004)</v>
      </c>
      <c r="B345" s="26">
        <f>IF(correlations!B378&lt;&gt;0,'Modified Weights'!B$5,0)</f>
        <v>0.49300760515325925</v>
      </c>
      <c r="C345" s="26">
        <f>IF(correlations!C378&lt;&gt;0,'Modified Weights'!C$5,0)</f>
        <v>0.42223642660835542</v>
      </c>
      <c r="D345" s="26">
        <f>IF(correlations!D378&lt;&gt;0,'Modified Weights'!D$5,0)</f>
        <v>0.46833329437099369</v>
      </c>
      <c r="E345" s="26">
        <f>IF(correlations!E378&lt;&gt;0,'Modified Weights'!E$5,0)</f>
        <v>0.46291004988627577</v>
      </c>
      <c r="F345" s="26">
        <f>IF(correlations!F378&lt;&gt;0,'Modified Weights'!F$5,0)</f>
        <v>0.43899155441463594</v>
      </c>
      <c r="G345" s="26">
        <f>IF(correlations!G378&lt;&gt;0,'Modified Weights'!G$5,0)</f>
        <v>0.46833329437099369</v>
      </c>
      <c r="H345" s="26">
        <f>IF(correlations!H378&lt;&gt;0,'Modified Weights'!H$5,0)</f>
        <v>0</v>
      </c>
      <c r="I345" s="26">
        <f>IF(correlations!I378&lt;&gt;0,'Modified Weights'!I$5,0)</f>
        <v>0.26424949075041737</v>
      </c>
      <c r="J345" s="26">
        <f>IF(correlations!J378&lt;&gt;0,'Modified Weights'!J$5,0)</f>
        <v>0.38713264586848378</v>
      </c>
      <c r="K345" s="26">
        <f>IF(correlations!K378&lt;&gt;0,'Modified Weights'!K$5,0)</f>
        <v>0</v>
      </c>
      <c r="L345" s="26">
        <f>IF(correlations!L378&lt;&gt;0,'Modified Weights'!L$5,0)</f>
        <v>0</v>
      </c>
      <c r="M345" s="26">
        <f>IF(correlations!M378&lt;&gt;0,'Modified Weights'!M$5,0)</f>
        <v>0</v>
      </c>
      <c r="N345" s="26">
        <f>IF(correlations!N378&lt;&gt;0,'Modified Weights'!N$5,0)</f>
        <v>0</v>
      </c>
      <c r="O345" s="26">
        <f>IF(correlations!O378&lt;&gt;0,'Modified Weights'!O$5,0)</f>
        <v>0.53906585139435703</v>
      </c>
      <c r="P345" s="26">
        <f>IF(correlations!P378&lt;&gt;0,'Modified Weights'!P$5,0)</f>
        <v>0</v>
      </c>
      <c r="Q345" s="26">
        <f>IF(correlations!Q378&lt;&gt;0,'Modified Weights'!Q$5,0)</f>
        <v>0.47571090136593314</v>
      </c>
      <c r="R345" s="26">
        <f>IF(correlations!R378&lt;&gt;0,'Modified Weights'!R$5,0)</f>
        <v>0.45527378286540937</v>
      </c>
      <c r="S345" s="26">
        <f>IF(correlations!S378&lt;&gt;0,'Modified Weights'!S$5,0)</f>
        <v>0.42223642660835542</v>
      </c>
      <c r="T345" s="26">
        <f>IF(correlations!T378&lt;&gt;0,'Modified Weights'!T$5,0)</f>
        <v>0.42805472768971564</v>
      </c>
      <c r="U345" s="26">
        <f>IF(correlations!U378&lt;&gt;0,'Modified Weights'!U$5,0)</f>
        <v>0</v>
      </c>
      <c r="V345" s="26">
        <f>IF(correlations!V378&lt;&gt;0,'Modified Weights'!V$5,0)</f>
        <v>0.14924669844661778</v>
      </c>
      <c r="W345" s="26">
        <f>IF(correlations!W378&lt;&gt;0,'Modified Weights'!W$5,0)</f>
        <v>0</v>
      </c>
      <c r="X345" s="26">
        <f>IF(correlations!X378&lt;&gt;0,'Modified Weights'!X$5,0)</f>
        <v>0.47497369617752921</v>
      </c>
      <c r="Y345" s="26">
        <f>IF(correlations!Y378&lt;&gt;0,'Modified Weights'!Y$5,0)</f>
        <v>0.47236055541883315</v>
      </c>
      <c r="Z345" s="26">
        <f>IF(correlations!Z378&lt;&gt;0,'Modified Weights'!Z$5,0)</f>
        <v>0.37985626502293046</v>
      </c>
      <c r="AA345" s="26"/>
      <c r="AB345" s="60">
        <f t="shared" ca="1" si="191"/>
        <v>0.49705467057773339</v>
      </c>
      <c r="AC345" s="60">
        <f t="shared" ca="1" si="202"/>
        <v>0.43423944904340028</v>
      </c>
      <c r="AD345" s="60">
        <f t="shared" ca="1" si="203"/>
        <v>0.42002469208309157</v>
      </c>
      <c r="AE345" s="60">
        <f t="shared" ca="1" si="204"/>
        <v>0.40687982338597789</v>
      </c>
      <c r="AF345" s="60">
        <f t="shared" ca="1" si="205"/>
        <v>0.42395140105914064</v>
      </c>
      <c r="AG345" s="60">
        <f t="shared" ca="1" si="206"/>
        <v>0.418300789708901</v>
      </c>
      <c r="AH345" s="60">
        <f t="shared" ca="1" si="207"/>
        <v>0.36343813969029365</v>
      </c>
      <c r="AI345" s="60">
        <f t="shared" ca="1" si="208"/>
        <v>0.25520046158053938</v>
      </c>
      <c r="AJ345" s="60">
        <f t="shared" ca="1" si="209"/>
        <v>0.3976168525630478</v>
      </c>
      <c r="AK345" s="60">
        <f t="shared" ca="1" si="210"/>
        <v>0.23170408040763177</v>
      </c>
      <c r="AL345" s="60">
        <f t="shared" ca="1" si="211"/>
        <v>0.27680182681412574</v>
      </c>
      <c r="AM345" s="60">
        <f t="shared" ca="1" si="212"/>
        <v>0.19710516591041297</v>
      </c>
      <c r="AN345" s="60">
        <f t="shared" ca="1" si="213"/>
        <v>0.31680160001632074</v>
      </c>
      <c r="AO345" s="60">
        <f t="shared" ca="1" si="214"/>
        <v>0.56138134900919179</v>
      </c>
      <c r="AP345" s="60">
        <f t="shared" ca="1" si="215"/>
        <v>0.33298985807016196</v>
      </c>
      <c r="AQ345" s="60">
        <f t="shared" ca="1" si="216"/>
        <v>0.44584788924325308</v>
      </c>
      <c r="AR345" s="60">
        <f t="shared" ca="1" si="192"/>
        <v>0.42498653318317697</v>
      </c>
      <c r="AS345" s="60">
        <f t="shared" ca="1" si="193"/>
        <v>0.44931498365504646</v>
      </c>
      <c r="AT345" s="60">
        <f t="shared" ca="1" si="194"/>
        <v>0.41593180164149718</v>
      </c>
      <c r="AU345" s="60">
        <f t="shared" ca="1" si="195"/>
        <v>0.34172905076724502</v>
      </c>
      <c r="AV345" s="60">
        <f t="shared" ca="1" si="196"/>
        <v>0.18872860495531762</v>
      </c>
      <c r="AW345" s="60">
        <f t="shared" ca="1" si="197"/>
        <v>0.35377182541165575</v>
      </c>
      <c r="AX345" s="60">
        <f t="shared" ca="1" si="198"/>
        <v>0.45975757428484765</v>
      </c>
      <c r="AY345" s="60">
        <f t="shared" ca="1" si="199"/>
        <v>0.51381109273833414</v>
      </c>
      <c r="AZ345" s="60">
        <f t="shared" ca="1" si="200"/>
        <v>0.37187684164642215</v>
      </c>
      <c r="BA345" s="60"/>
      <c r="BB345" s="60"/>
      <c r="BC345" s="60"/>
      <c r="BD345" s="60"/>
      <c r="BE345" s="60"/>
      <c r="BF345" s="60"/>
      <c r="BG345" s="60"/>
      <c r="BH345" s="60"/>
      <c r="BI345" s="60"/>
      <c r="BJ345" s="60"/>
      <c r="BK345" s="60"/>
      <c r="BL345" s="60"/>
      <c r="BM345" s="60"/>
      <c r="BN345" s="60"/>
      <c r="BO345" s="60"/>
      <c r="BP345" s="60"/>
      <c r="BQ345" s="60"/>
      <c r="BR345" s="60"/>
      <c r="BS345" s="60"/>
      <c r="BT345" s="60"/>
      <c r="BU345" s="60"/>
      <c r="BV345" s="60"/>
      <c r="BW345" s="60"/>
      <c r="BX345" s="60"/>
    </row>
    <row r="346" spans="1:76">
      <c r="A346" s="1" t="str">
        <f t="shared" si="217"/>
        <v>809: Shrek 2 (2004)</v>
      </c>
      <c r="B346" s="26">
        <f>IF(correlations!B379&lt;&gt;0,'Modified Weights'!B$6,0)</f>
        <v>0.48053660218278615</v>
      </c>
      <c r="C346" s="26">
        <f>IF(correlations!C379&lt;&gt;0,'Modified Weights'!C$6,0)</f>
        <v>0.41443820151070604</v>
      </c>
      <c r="D346" s="26">
        <f>IF(correlations!D379&lt;&gt;0,'Modified Weights'!D$6,0)</f>
        <v>0.37322578372742299</v>
      </c>
      <c r="E346" s="26">
        <f>IF(correlations!E379&lt;&gt;0,'Modified Weights'!E$6,0)</f>
        <v>0.28275572409412869</v>
      </c>
      <c r="F346" s="26">
        <f>IF(correlations!F379&lt;&gt;0,'Modified Weights'!F$6,0)</f>
        <v>0.40027450425381639</v>
      </c>
      <c r="G346" s="26">
        <f>IF(correlations!G379&lt;&gt;0,'Modified Weights'!G$6,0)</f>
        <v>0.39943642888722536</v>
      </c>
      <c r="H346" s="26">
        <f>IF(correlations!H379&lt;&gt;0,'Modified Weights'!H$6,0)</f>
        <v>0.2271298649307886</v>
      </c>
      <c r="I346" s="26">
        <f>IF(correlations!I379&lt;&gt;0,'Modified Weights'!I$6,0)</f>
        <v>0.22921932957789437</v>
      </c>
      <c r="J346" s="26">
        <f>IF(correlations!J379&lt;&gt;0,'Modified Weights'!J$6,0)</f>
        <v>0.36756756756756787</v>
      </c>
      <c r="K346" s="26">
        <f>IF(correlations!K379&lt;&gt;0,'Modified Weights'!K$6,0)</f>
        <v>0.25252866387786765</v>
      </c>
      <c r="L346" s="26">
        <f>IF(correlations!L379&lt;&gt;0,'Modified Weights'!L$6,0)</f>
        <v>0.2685953793136418</v>
      </c>
      <c r="M346" s="26">
        <f>IF(correlations!M379&lt;&gt;0,'Modified Weights'!M$6,0)</f>
        <v>0</v>
      </c>
      <c r="N346" s="26">
        <f>IF(correlations!N379&lt;&gt;0,'Modified Weights'!N$6,0)</f>
        <v>0</v>
      </c>
      <c r="O346" s="26">
        <f>IF(correlations!O379&lt;&gt;0,'Modified Weights'!O$6,0)</f>
        <v>0</v>
      </c>
      <c r="P346" s="26">
        <f>IF(correlations!P379&lt;&gt;0,'Modified Weights'!P$6,0)</f>
        <v>0.28039233696684568</v>
      </c>
      <c r="Q346" s="26">
        <f>IF(correlations!Q379&lt;&gt;0,'Modified Weights'!Q$6,0)</f>
        <v>0</v>
      </c>
      <c r="R346" s="26">
        <f>IF(correlations!R379&lt;&gt;0,'Modified Weights'!R$6,0)</f>
        <v>0.39943642888722536</v>
      </c>
      <c r="S346" s="26">
        <f>IF(correlations!S379&lt;&gt;0,'Modified Weights'!S$6,0)</f>
        <v>0</v>
      </c>
      <c r="T346" s="26">
        <f>IF(correlations!T379&lt;&gt;0,'Modified Weights'!T$6,0)</f>
        <v>0</v>
      </c>
      <c r="U346" s="26">
        <f>IF(correlations!U379&lt;&gt;0,'Modified Weights'!U$6,0)</f>
        <v>0.30580326092025339</v>
      </c>
      <c r="V346" s="26">
        <f>IF(correlations!V379&lt;&gt;0,'Modified Weights'!V$6,0)</f>
        <v>0.14601110225769576</v>
      </c>
      <c r="W346" s="26">
        <f>IF(correlations!W379&lt;&gt;0,'Modified Weights'!W$6,0)</f>
        <v>0.26252037536330569</v>
      </c>
      <c r="X346" s="26">
        <f>IF(correlations!X379&lt;&gt;0,'Modified Weights'!X$6,0)</f>
        <v>0.45527378286540937</v>
      </c>
      <c r="Y346" s="26">
        <f>IF(correlations!Y379&lt;&gt;0,'Modified Weights'!Y$6,0)</f>
        <v>0.46411014776485626</v>
      </c>
      <c r="Z346" s="26">
        <f>IF(correlations!Z379&lt;&gt;0,'Modified Weights'!Z$6,0)</f>
        <v>0.37426379831369133</v>
      </c>
      <c r="AA346" s="26"/>
      <c r="AB346" s="60">
        <f t="shared" ca="1" si="191"/>
        <v>0.49705467057773339</v>
      </c>
      <c r="AC346" s="60">
        <f t="shared" ca="1" si="202"/>
        <v>0.43423944904340028</v>
      </c>
      <c r="AD346" s="60">
        <f t="shared" ca="1" si="203"/>
        <v>0.42002469208309157</v>
      </c>
      <c r="AE346" s="60">
        <f t="shared" ca="1" si="204"/>
        <v>0.40687982338597789</v>
      </c>
      <c r="AF346" s="60">
        <f t="shared" ca="1" si="205"/>
        <v>0.42395140105914064</v>
      </c>
      <c r="AG346" s="60">
        <f t="shared" ca="1" si="206"/>
        <v>0.418300789708901</v>
      </c>
      <c r="AH346" s="60">
        <f t="shared" ca="1" si="207"/>
        <v>0.36343813969029365</v>
      </c>
      <c r="AI346" s="60">
        <f t="shared" ca="1" si="208"/>
        <v>0.25520046158053938</v>
      </c>
      <c r="AJ346" s="60">
        <f t="shared" ca="1" si="209"/>
        <v>0.3976168525630478</v>
      </c>
      <c r="AK346" s="60">
        <f t="shared" ca="1" si="210"/>
        <v>0.23170408040763177</v>
      </c>
      <c r="AL346" s="60">
        <f t="shared" ca="1" si="211"/>
        <v>0.27680182681412574</v>
      </c>
      <c r="AM346" s="60">
        <f t="shared" ca="1" si="212"/>
        <v>0.19710516591041297</v>
      </c>
      <c r="AN346" s="60">
        <f t="shared" ca="1" si="213"/>
        <v>0.31680160001632074</v>
      </c>
      <c r="AO346" s="60">
        <f t="shared" ca="1" si="214"/>
        <v>0.56138134900919179</v>
      </c>
      <c r="AP346" s="60">
        <f t="shared" ca="1" si="215"/>
        <v>0.33298985807016196</v>
      </c>
      <c r="AQ346" s="60">
        <f t="shared" ca="1" si="216"/>
        <v>0.44584788924325308</v>
      </c>
      <c r="AR346" s="60">
        <f t="shared" ca="1" si="192"/>
        <v>0.42498653318317697</v>
      </c>
      <c r="AS346" s="60">
        <f t="shared" ca="1" si="193"/>
        <v>0.44931498365504646</v>
      </c>
      <c r="AT346" s="60">
        <f t="shared" ca="1" si="194"/>
        <v>0.41593180164149718</v>
      </c>
      <c r="AU346" s="60">
        <f t="shared" ca="1" si="195"/>
        <v>0.34172905076724502</v>
      </c>
      <c r="AV346" s="60">
        <f t="shared" ca="1" si="196"/>
        <v>0.18872860495531762</v>
      </c>
      <c r="AW346" s="60">
        <f t="shared" ca="1" si="197"/>
        <v>0.35377182541165575</v>
      </c>
      <c r="AX346" s="60">
        <f t="shared" ca="1" si="198"/>
        <v>0.45975757428484765</v>
      </c>
      <c r="AY346" s="60">
        <f t="shared" ca="1" si="199"/>
        <v>0.51381109273833414</v>
      </c>
      <c r="AZ346" s="60">
        <f t="shared" ca="1" si="200"/>
        <v>0.37187684164642215</v>
      </c>
      <c r="BA346" s="60"/>
      <c r="BB346" s="60"/>
      <c r="BC346" s="60"/>
      <c r="BD346" s="60"/>
      <c r="BE346" s="60"/>
      <c r="BF346" s="60"/>
      <c r="BG346" s="60"/>
      <c r="BH346" s="60"/>
      <c r="BI346" s="60"/>
      <c r="BJ346" s="60"/>
      <c r="BK346" s="60"/>
      <c r="BL346" s="60"/>
      <c r="BM346" s="60"/>
      <c r="BN346" s="60"/>
      <c r="BO346" s="60"/>
      <c r="BP346" s="60"/>
      <c r="BQ346" s="60"/>
      <c r="BR346" s="60"/>
      <c r="BS346" s="60"/>
      <c r="BT346" s="60"/>
      <c r="BU346" s="60"/>
      <c r="BV346" s="60"/>
      <c r="BW346" s="60"/>
      <c r="BX346" s="60"/>
    </row>
    <row r="347" spans="1:76">
      <c r="A347" s="1" t="str">
        <f t="shared" si="217"/>
        <v>809: Shrek 2 (2004)</v>
      </c>
      <c r="B347" s="26">
        <f>IF(correlations!B380&lt;&gt;0,'Modified Weights'!B$7,0)</f>
        <v>0</v>
      </c>
      <c r="C347" s="26">
        <f>IF(correlations!C380&lt;&gt;0,'Modified Weights'!C$7,0)</f>
        <v>0.41167618541813644</v>
      </c>
      <c r="D347" s="26">
        <f>IF(correlations!D380&lt;&gt;0,'Modified Weights'!D$7,0)</f>
        <v>0.36756756756756787</v>
      </c>
      <c r="E347" s="26">
        <f>IF(correlations!E380&lt;&gt;0,'Modified Weights'!E$7,0)</f>
        <v>0</v>
      </c>
      <c r="F347" s="26">
        <f>IF(correlations!F380&lt;&gt;0,'Modified Weights'!F$7,0)</f>
        <v>0.37985626502293046</v>
      </c>
      <c r="G347" s="26">
        <f>IF(correlations!G380&lt;&gt;0,'Modified Weights'!G$7,0)</f>
        <v>0.38713264586848378</v>
      </c>
      <c r="H347" s="26">
        <f>IF(correlations!H380&lt;&gt;0,'Modified Weights'!H$7,0)</f>
        <v>0</v>
      </c>
      <c r="I347" s="26">
        <f>IF(correlations!I380&lt;&gt;0,'Modified Weights'!I$7,0)</f>
        <v>0.21476007349626267</v>
      </c>
      <c r="J347" s="26">
        <f>IF(correlations!J380&lt;&gt;0,'Modified Weights'!J$7,0)</f>
        <v>0.36005629545020651</v>
      </c>
      <c r="K347" s="26">
        <f>IF(correlations!K380&lt;&gt;0,'Modified Weights'!K$7,0)</f>
        <v>0.21087949693739588</v>
      </c>
      <c r="L347" s="26">
        <f>IF(correlations!L380&lt;&gt;0,'Modified Weights'!L$7,0)</f>
        <v>0.24328325135114928</v>
      </c>
      <c r="M347" s="26">
        <f>IF(correlations!M380&lt;&gt;0,'Modified Weights'!M$7,0)</f>
        <v>0.19710516591041297</v>
      </c>
      <c r="N347" s="26">
        <f>IF(correlations!N380&lt;&gt;0,'Modified Weights'!N$7,0)</f>
        <v>0</v>
      </c>
      <c r="O347" s="26">
        <f>IF(correlations!O380&lt;&gt;0,'Modified Weights'!O$7,0)</f>
        <v>0.47549485227568483</v>
      </c>
      <c r="P347" s="26">
        <f>IF(correlations!P380&lt;&gt;0,'Modified Weights'!P$7,0)</f>
        <v>0</v>
      </c>
      <c r="Q347" s="26">
        <f>IF(correlations!Q380&lt;&gt;0,'Modified Weights'!Q$7,0)</f>
        <v>0.37322578372742299</v>
      </c>
      <c r="R347" s="26">
        <f>IF(correlations!R380&lt;&gt;0,'Modified Weights'!R$7,0)</f>
        <v>0.37426379831369133</v>
      </c>
      <c r="S347" s="26">
        <f>IF(correlations!S380&lt;&gt;0,'Modified Weights'!S$7,0)</f>
        <v>0</v>
      </c>
      <c r="T347" s="26">
        <f>IF(correlations!T380&lt;&gt;0,'Modified Weights'!T$7,0)</f>
        <v>0.40380887559327872</v>
      </c>
      <c r="U347" s="26">
        <f>IF(correlations!U380&lt;&gt;0,'Modified Weights'!U$7,0)</f>
        <v>0.28039233696684568</v>
      </c>
      <c r="V347" s="26">
        <f>IF(correlations!V380&lt;&gt;0,'Modified Weights'!V$7,0)</f>
        <v>0</v>
      </c>
      <c r="W347" s="26">
        <f>IF(correlations!W380&lt;&gt;0,'Modified Weights'!W$7,0)</f>
        <v>0.24072770522228643</v>
      </c>
      <c r="X347" s="26">
        <f>IF(correlations!X380&lt;&gt;0,'Modified Weights'!X$7,0)</f>
        <v>0.44902524381160436</v>
      </c>
      <c r="Y347" s="26">
        <f>IF(correlations!Y380&lt;&gt;0,'Modified Weights'!Y$7,0)</f>
        <v>0.42322462884387124</v>
      </c>
      <c r="Z347" s="26">
        <f>IF(correlations!Z380&lt;&gt;0,'Modified Weights'!Z$7,0)</f>
        <v>0.27967705678590876</v>
      </c>
      <c r="AA347" s="26"/>
      <c r="AB347" s="60">
        <f t="shared" ca="1" si="191"/>
        <v>0.49705467057773339</v>
      </c>
      <c r="AC347" s="60">
        <f t="shared" ca="1" si="202"/>
        <v>0.43423944904340028</v>
      </c>
      <c r="AD347" s="60">
        <f t="shared" ca="1" si="203"/>
        <v>0.42002469208309157</v>
      </c>
      <c r="AE347" s="60">
        <f t="shared" ca="1" si="204"/>
        <v>0.40687982338597789</v>
      </c>
      <c r="AF347" s="60">
        <f t="shared" ca="1" si="205"/>
        <v>0.42395140105914064</v>
      </c>
      <c r="AG347" s="60">
        <f t="shared" ca="1" si="206"/>
        <v>0.418300789708901</v>
      </c>
      <c r="AH347" s="60">
        <f t="shared" ca="1" si="207"/>
        <v>0.36343813969029365</v>
      </c>
      <c r="AI347" s="60">
        <f t="shared" ca="1" si="208"/>
        <v>0.25520046158053938</v>
      </c>
      <c r="AJ347" s="60">
        <f t="shared" ca="1" si="209"/>
        <v>0.3976168525630478</v>
      </c>
      <c r="AK347" s="60">
        <f t="shared" ca="1" si="210"/>
        <v>0.23170408040763177</v>
      </c>
      <c r="AL347" s="60">
        <f t="shared" ca="1" si="211"/>
        <v>0.27680182681412574</v>
      </c>
      <c r="AM347" s="60">
        <f t="shared" ca="1" si="212"/>
        <v>0.19710516591041297</v>
      </c>
      <c r="AN347" s="60">
        <f t="shared" ca="1" si="213"/>
        <v>0.31680160001632074</v>
      </c>
      <c r="AO347" s="60">
        <f t="shared" ca="1" si="214"/>
        <v>0.56138134900919179</v>
      </c>
      <c r="AP347" s="60">
        <f t="shared" ca="1" si="215"/>
        <v>0.33298985807016196</v>
      </c>
      <c r="AQ347" s="60">
        <f t="shared" ca="1" si="216"/>
        <v>0.44584788924325308</v>
      </c>
      <c r="AR347" s="60">
        <f t="shared" ca="1" si="192"/>
        <v>0.42498653318317697</v>
      </c>
      <c r="AS347" s="60">
        <f t="shared" ca="1" si="193"/>
        <v>0.44931498365504646</v>
      </c>
      <c r="AT347" s="60">
        <f t="shared" ca="1" si="194"/>
        <v>0.41593180164149718</v>
      </c>
      <c r="AU347" s="60">
        <f t="shared" ca="1" si="195"/>
        <v>0.34172905076724502</v>
      </c>
      <c r="AV347" s="60">
        <f t="shared" ca="1" si="196"/>
        <v>0.18872860495531762</v>
      </c>
      <c r="AW347" s="60">
        <f t="shared" ca="1" si="197"/>
        <v>0.35377182541165575</v>
      </c>
      <c r="AX347" s="60">
        <f t="shared" ca="1" si="198"/>
        <v>0.45975757428484765</v>
      </c>
      <c r="AY347" s="60">
        <f t="shared" ca="1" si="199"/>
        <v>0.51381109273833414</v>
      </c>
      <c r="AZ347" s="60">
        <f t="shared" ca="1" si="200"/>
        <v>0.37187684164642215</v>
      </c>
      <c r="BA347" s="60"/>
      <c r="BB347" s="60"/>
      <c r="BC347" s="60"/>
      <c r="BD347" s="60"/>
      <c r="BE347" s="60"/>
      <c r="BF347" s="60"/>
      <c r="BG347" s="60"/>
      <c r="BH347" s="60"/>
      <c r="BI347" s="60"/>
      <c r="BJ347" s="60"/>
      <c r="BK347" s="60"/>
      <c r="BL347" s="60"/>
      <c r="BM347" s="60"/>
      <c r="BN347" s="60"/>
      <c r="BO347" s="60"/>
      <c r="BP347" s="60"/>
      <c r="BQ347" s="60"/>
      <c r="BR347" s="60"/>
      <c r="BS347" s="60"/>
      <c r="BT347" s="60"/>
      <c r="BU347" s="60"/>
      <c r="BV347" s="60"/>
      <c r="BW347" s="60"/>
      <c r="BX347" s="60"/>
    </row>
    <row r="348" spans="1:76">
      <c r="A348" s="21" t="s">
        <v>67</v>
      </c>
      <c r="B348" s="26">
        <f>IF(correlations!B381&lt;&gt;0,'Modified Weights'!B$3,0)</f>
        <v>0.55108883721563151</v>
      </c>
      <c r="C348" s="26">
        <f>IF(correlations!C381&lt;&gt;0,'Modified Weights'!C$3,0)</f>
        <v>0</v>
      </c>
      <c r="D348" s="26">
        <f>IF(correlations!D381&lt;&gt;0,'Modified Weights'!D$3,0)</f>
        <v>0</v>
      </c>
      <c r="E348" s="26">
        <f>IF(correlations!E381&lt;&gt;0,'Modified Weights'!E$3,0)</f>
        <v>0</v>
      </c>
      <c r="F348" s="26">
        <f>IF(correlations!F381&lt;&gt;0,'Modified Weights'!F$3,0)</f>
        <v>0.47668328054517961</v>
      </c>
      <c r="G348" s="26">
        <f>IF(correlations!G381&lt;&gt;0,'Modified Weights'!G$3,0)</f>
        <v>0</v>
      </c>
      <c r="H348" s="26">
        <f>IF(correlations!H381&lt;&gt;0,'Modified Weights'!H$3,0)</f>
        <v>0.46291004988627577</v>
      </c>
      <c r="I348" s="26">
        <f>IF(correlations!I381&lt;&gt;0,'Modified Weights'!I$3,0)</f>
        <v>0</v>
      </c>
      <c r="J348" s="26">
        <f>IF(correlations!J381&lt;&gt;0,'Modified Weights'!J$3,0)</f>
        <v>0.47571090136593314</v>
      </c>
      <c r="K348" s="26">
        <f>IF(correlations!K381&lt;&gt;0,'Modified Weights'!K$3,0)</f>
        <v>0</v>
      </c>
      <c r="L348" s="26">
        <f>IF(correlations!L381&lt;&gt;0,'Modified Weights'!L$3,0)</f>
        <v>0.31257295249758305</v>
      </c>
      <c r="M348" s="26">
        <f>IF(correlations!M381&lt;&gt;0,'Modified Weights'!M$3,0)</f>
        <v>0</v>
      </c>
      <c r="N348" s="26">
        <f>IF(correlations!N381&lt;&gt;0,'Modified Weights'!N$3,0)</f>
        <v>0.32349910970108381</v>
      </c>
      <c r="O348" s="26">
        <f>IF(correlations!O381&lt;&gt;0,'Modified Weights'!O$3,0)</f>
        <v>0.66851595362183669</v>
      </c>
      <c r="P348" s="26">
        <f>IF(correlations!P381&lt;&gt;0,'Modified Weights'!P$3,0)</f>
        <v>0.41443820151070604</v>
      </c>
      <c r="Q348" s="26">
        <f>IF(correlations!Q381&lt;&gt;0,'Modified Weights'!Q$3,0)</f>
        <v>0</v>
      </c>
      <c r="R348" s="26">
        <f>IF(correlations!R381&lt;&gt;0,'Modified Weights'!R$3,0)</f>
        <v>0</v>
      </c>
      <c r="S348" s="26">
        <f>IF(correlations!S381&lt;&gt;0,'Modified Weights'!S$3,0)</f>
        <v>0.47668328054517961</v>
      </c>
      <c r="T348" s="26">
        <f>IF(correlations!T381&lt;&gt;0,'Modified Weights'!T$3,0)</f>
        <v>0</v>
      </c>
      <c r="U348" s="26">
        <f>IF(correlations!U381&lt;&gt;0,'Modified Weights'!U$3,0)</f>
        <v>0</v>
      </c>
      <c r="V348" s="26">
        <f>IF(correlations!V381&lt;&gt;0,'Modified Weights'!V$3,0)</f>
        <v>0</v>
      </c>
      <c r="W348" s="26">
        <f>IF(correlations!W381&lt;&gt;0,'Modified Weights'!W$3,0)</f>
        <v>0.50324684492481753</v>
      </c>
      <c r="X348" s="26">
        <f>IF(correlations!X381&lt;&gt;0,'Modified Weights'!X$3,0)</f>
        <v>0</v>
      </c>
      <c r="Y348" s="26">
        <f>IF(correlations!Y381&lt;&gt;0,'Modified Weights'!Y$3,0)</f>
        <v>0</v>
      </c>
      <c r="Z348" s="26">
        <f>IF(correlations!Z381&lt;&gt;0,'Modified Weights'!Z$3,0)</f>
        <v>0.43552033876932245</v>
      </c>
      <c r="AA348" s="26"/>
      <c r="AB348" s="60">
        <f t="shared" ca="1" si="191"/>
        <v>0.51641508126519087</v>
      </c>
      <c r="AC348" s="60">
        <f t="shared" ca="1" si="202"/>
        <v>0.44083986488763172</v>
      </c>
      <c r="AD348" s="60">
        <f t="shared" ca="1" si="203"/>
        <v>0.40304221522199485</v>
      </c>
      <c r="AE348" s="60">
        <f t="shared" ca="1" si="204"/>
        <v>0.36731676988835149</v>
      </c>
      <c r="AF348" s="60">
        <f t="shared" ca="1" si="205"/>
        <v>0.4578374174799078</v>
      </c>
      <c r="AG348" s="60">
        <f t="shared" ca="1" si="206"/>
        <v>0.38713264586848378</v>
      </c>
      <c r="AH348" s="60">
        <f t="shared" ca="1" si="207"/>
        <v>0.37029260881137999</v>
      </c>
      <c r="AI348" s="60">
        <f t="shared" ca="1" si="208"/>
        <v>0.23950478212334003</v>
      </c>
      <c r="AJ348" s="60">
        <f t="shared" ca="1" si="209"/>
        <v>0.40763328089487444</v>
      </c>
      <c r="AK348" s="60">
        <f t="shared" ca="1" si="210"/>
        <v>0.24235421021747108</v>
      </c>
      <c r="AL348" s="60">
        <f t="shared" ca="1" si="211"/>
        <v>0.27680182681412574</v>
      </c>
      <c r="AM348" s="60">
        <f t="shared" ca="1" si="212"/>
        <v>0.25252866387786765</v>
      </c>
      <c r="AN348" s="60">
        <f t="shared" ca="1" si="213"/>
        <v>0.31680160001632074</v>
      </c>
      <c r="AO348" s="60">
        <f t="shared" ca="1" si="214"/>
        <v>0.55430316776487409</v>
      </c>
      <c r="AP348" s="60">
        <f t="shared" ca="1" si="215"/>
        <v>0.34741526923877586</v>
      </c>
      <c r="AQ348" s="60">
        <f t="shared" ca="1" si="216"/>
        <v>0.48215894200116816</v>
      </c>
      <c r="AR348" s="60">
        <f t="shared" ca="1" si="192"/>
        <v>0.42735510587631736</v>
      </c>
      <c r="AS348" s="60">
        <f t="shared" ca="1" si="193"/>
        <v>0.44931498365504646</v>
      </c>
      <c r="AT348" s="60">
        <f t="shared" ca="1" si="194"/>
        <v>0.41593180164149718</v>
      </c>
      <c r="AU348" s="60">
        <f t="shared" ca="1" si="195"/>
        <v>0.382867896976056</v>
      </c>
      <c r="AV348" s="60">
        <f t="shared" ca="1" si="196"/>
        <v>0.14924669844661778</v>
      </c>
      <c r="AW348" s="60">
        <f t="shared" ca="1" si="197"/>
        <v>0.36706973803430637</v>
      </c>
      <c r="AX348" s="60">
        <f t="shared" ca="1" si="198"/>
        <v>0.46199946999456676</v>
      </c>
      <c r="AY348" s="60">
        <f t="shared" ca="1" si="199"/>
        <v>0.47547180255091342</v>
      </c>
      <c r="AZ348" s="60">
        <f t="shared" ca="1" si="200"/>
        <v>0.37128010247960486</v>
      </c>
      <c r="BA348" s="60"/>
      <c r="BB348" s="60"/>
      <c r="BC348" s="60"/>
      <c r="BD348" s="60"/>
      <c r="BE348" s="60"/>
      <c r="BF348" s="60"/>
      <c r="BG348" s="60"/>
      <c r="BH348" s="60"/>
      <c r="BI348" s="60"/>
      <c r="BJ348" s="60"/>
      <c r="BK348" s="60"/>
      <c r="BL348" s="60"/>
      <c r="BM348" s="60"/>
      <c r="BN348" s="60"/>
      <c r="BO348" s="60"/>
      <c r="BP348" s="60"/>
      <c r="BQ348" s="60"/>
      <c r="BR348" s="60"/>
      <c r="BS348" s="60"/>
      <c r="BT348" s="60"/>
      <c r="BU348" s="60"/>
      <c r="BV348" s="60"/>
      <c r="BW348" s="60"/>
      <c r="BX348" s="60"/>
    </row>
    <row r="349" spans="1:76">
      <c r="A349" s="1" t="str">
        <f t="shared" ref="A349:A352" si="218">A348</f>
        <v>812: Aladdin (1992)</v>
      </c>
      <c r="B349" s="26">
        <f>IF(correlations!B382&lt;&gt;0,'Modified Weights'!B$4,0)</f>
        <v>0.51761980439715483</v>
      </c>
      <c r="C349" s="26">
        <f>IF(correlations!C382&lt;&gt;0,'Modified Weights'!C$4,0)</f>
        <v>0.48860698263640312</v>
      </c>
      <c r="D349" s="26">
        <f>IF(correlations!D382&lt;&gt;0,'Modified Weights'!D$4,0)</f>
        <v>0</v>
      </c>
      <c r="E349" s="26">
        <f>IF(correlations!E382&lt;&gt;0,'Modified Weights'!E$4,0)</f>
        <v>0.47497369617752921</v>
      </c>
      <c r="F349" s="26">
        <f>IF(correlations!F382&lt;&gt;0,'Modified Weights'!F$4,0)</f>
        <v>0</v>
      </c>
      <c r="G349" s="26">
        <f>IF(correlations!G382&lt;&gt;0,'Modified Weights'!G$4,0)</f>
        <v>0</v>
      </c>
      <c r="H349" s="26">
        <f>IF(correlations!H382&lt;&gt;0,'Modified Weights'!H$4,0)</f>
        <v>0.40027450425381639</v>
      </c>
      <c r="I349" s="26">
        <f>IF(correlations!I382&lt;&gt;0,'Modified Weights'!I$4,0)</f>
        <v>0</v>
      </c>
      <c r="J349" s="26">
        <f>IF(correlations!J382&lt;&gt;0,'Modified Weights'!J$4,0)</f>
        <v>0</v>
      </c>
      <c r="K349" s="26">
        <f>IF(correlations!K382&lt;&gt;0,'Modified Weights'!K$4,0)</f>
        <v>0.26365446983714974</v>
      </c>
      <c r="L349" s="26">
        <f>IF(correlations!L382&lt;&gt;0,'Modified Weights'!L$4,0)</f>
        <v>0.28275572409412869</v>
      </c>
      <c r="M349" s="26">
        <f>IF(correlations!M382&lt;&gt;0,'Modified Weights'!M$4,0)</f>
        <v>0</v>
      </c>
      <c r="N349" s="26">
        <f>IF(correlations!N382&lt;&gt;0,'Modified Weights'!N$4,0)</f>
        <v>0.31010409033155772</v>
      </c>
      <c r="O349" s="26">
        <f>IF(correlations!O382&lt;&gt;0,'Modified Weights'!O$4,0)</f>
        <v>0.56244873874488854</v>
      </c>
      <c r="P349" s="26">
        <f>IF(correlations!P382&lt;&gt;0,'Modified Weights'!P$4,0)</f>
        <v>0</v>
      </c>
      <c r="Q349" s="26">
        <f>IF(correlations!Q382&lt;&gt;0,'Modified Weights'!Q$4,0)</f>
        <v>0.48860698263640312</v>
      </c>
      <c r="R349" s="26">
        <f>IF(correlations!R382&lt;&gt;0,'Modified Weights'!R$4,0)</f>
        <v>0</v>
      </c>
      <c r="S349" s="26">
        <f>IF(correlations!S382&lt;&gt;0,'Modified Weights'!S$4,0)</f>
        <v>0.44902524381160436</v>
      </c>
      <c r="T349" s="26">
        <f>IF(correlations!T382&lt;&gt;0,'Modified Weights'!T$4,0)</f>
        <v>0</v>
      </c>
      <c r="U349" s="26">
        <f>IF(correlations!U382&lt;&gt;0,'Modified Weights'!U$4,0)</f>
        <v>0.43899155441463594</v>
      </c>
      <c r="V349" s="26">
        <f>IF(correlations!V382&lt;&gt;0,'Modified Weights'!V$4,0)</f>
        <v>0</v>
      </c>
      <c r="W349" s="26">
        <f>IF(correlations!W382&lt;&gt;0,'Modified Weights'!W$4,0)</f>
        <v>0.40859237613621341</v>
      </c>
      <c r="X349" s="26">
        <f>IF(correlations!X382&lt;&gt;0,'Modified Weights'!X$4,0)</f>
        <v>0</v>
      </c>
      <c r="Y349" s="26">
        <f>IF(correlations!Y382&lt;&gt;0,'Modified Weights'!Y$4,0)</f>
        <v>0.54219187817609293</v>
      </c>
      <c r="Z349" s="26">
        <f>IF(correlations!Z382&lt;&gt;0,'Modified Weights'!Z$4,0)</f>
        <v>0.39006674934025765</v>
      </c>
      <c r="AA349" s="26"/>
      <c r="AB349" s="60">
        <f t="shared" ca="1" si="191"/>
        <v>0.51641508126519087</v>
      </c>
      <c r="AC349" s="60">
        <f t="shared" ca="1" si="202"/>
        <v>0.44083986488763172</v>
      </c>
      <c r="AD349" s="60">
        <f t="shared" ca="1" si="203"/>
        <v>0.40304221522199485</v>
      </c>
      <c r="AE349" s="60">
        <f t="shared" ca="1" si="204"/>
        <v>0.36731676988835149</v>
      </c>
      <c r="AF349" s="60">
        <f t="shared" ca="1" si="205"/>
        <v>0.4578374174799078</v>
      </c>
      <c r="AG349" s="60">
        <f t="shared" ca="1" si="206"/>
        <v>0.38713264586848378</v>
      </c>
      <c r="AH349" s="60">
        <f t="shared" ca="1" si="207"/>
        <v>0.37029260881137999</v>
      </c>
      <c r="AI349" s="60">
        <f t="shared" ca="1" si="208"/>
        <v>0.23950478212334003</v>
      </c>
      <c r="AJ349" s="60">
        <f t="shared" ca="1" si="209"/>
        <v>0.40763328089487444</v>
      </c>
      <c r="AK349" s="60">
        <f t="shared" ca="1" si="210"/>
        <v>0.24235421021747108</v>
      </c>
      <c r="AL349" s="60">
        <f t="shared" ca="1" si="211"/>
        <v>0.27680182681412574</v>
      </c>
      <c r="AM349" s="60">
        <f t="shared" ca="1" si="212"/>
        <v>0.25252866387786765</v>
      </c>
      <c r="AN349" s="60">
        <f t="shared" ca="1" si="213"/>
        <v>0.31680160001632074</v>
      </c>
      <c r="AO349" s="60">
        <f t="shared" ca="1" si="214"/>
        <v>0.55430316776487409</v>
      </c>
      <c r="AP349" s="60">
        <f t="shared" ca="1" si="215"/>
        <v>0.34741526923877586</v>
      </c>
      <c r="AQ349" s="60">
        <f t="shared" ca="1" si="216"/>
        <v>0.48215894200116816</v>
      </c>
      <c r="AR349" s="60">
        <f t="shared" ca="1" si="192"/>
        <v>0.42735510587631736</v>
      </c>
      <c r="AS349" s="60">
        <f t="shared" ca="1" si="193"/>
        <v>0.44931498365504646</v>
      </c>
      <c r="AT349" s="60">
        <f t="shared" ca="1" si="194"/>
        <v>0.41593180164149718</v>
      </c>
      <c r="AU349" s="60">
        <f t="shared" ca="1" si="195"/>
        <v>0.382867896976056</v>
      </c>
      <c r="AV349" s="60">
        <f t="shared" ca="1" si="196"/>
        <v>0.14924669844661778</v>
      </c>
      <c r="AW349" s="60">
        <f t="shared" ca="1" si="197"/>
        <v>0.36706973803430637</v>
      </c>
      <c r="AX349" s="60">
        <f t="shared" ca="1" si="198"/>
        <v>0.46199946999456676</v>
      </c>
      <c r="AY349" s="60">
        <f t="shared" ca="1" si="199"/>
        <v>0.47547180255091342</v>
      </c>
      <c r="AZ349" s="60">
        <f t="shared" ca="1" si="200"/>
        <v>0.37128010247960486</v>
      </c>
      <c r="BA349" s="60"/>
      <c r="BB349" s="60"/>
      <c r="BC349" s="60"/>
      <c r="BD349" s="60"/>
      <c r="BE349" s="60"/>
      <c r="BF349" s="60"/>
      <c r="BG349" s="60"/>
      <c r="BH349" s="60"/>
      <c r="BI349" s="60"/>
      <c r="BJ349" s="60"/>
      <c r="BK349" s="60"/>
      <c r="BL349" s="60"/>
      <c r="BM349" s="60"/>
      <c r="BN349" s="60"/>
      <c r="BO349" s="60"/>
      <c r="BP349" s="60"/>
      <c r="BQ349" s="60"/>
      <c r="BR349" s="60"/>
      <c r="BS349" s="60"/>
      <c r="BT349" s="60"/>
      <c r="BU349" s="60"/>
      <c r="BV349" s="60"/>
      <c r="BW349" s="60"/>
      <c r="BX349" s="60"/>
    </row>
    <row r="350" spans="1:76">
      <c r="A350" s="1" t="str">
        <f t="shared" si="218"/>
        <v>812: Aladdin (1992)</v>
      </c>
      <c r="B350" s="26">
        <f>IF(correlations!B383&lt;&gt;0,'Modified Weights'!B$5,0)</f>
        <v>0</v>
      </c>
      <c r="C350" s="26">
        <f>IF(correlations!C383&lt;&gt;0,'Modified Weights'!C$5,0)</f>
        <v>0.42223642660835542</v>
      </c>
      <c r="D350" s="26">
        <f>IF(correlations!D383&lt;&gt;0,'Modified Weights'!D$5,0)</f>
        <v>0.46833329437099369</v>
      </c>
      <c r="E350" s="26">
        <f>IF(correlations!E383&lt;&gt;0,'Modified Weights'!E$5,0)</f>
        <v>0</v>
      </c>
      <c r="F350" s="26">
        <f>IF(correlations!F383&lt;&gt;0,'Modified Weights'!F$5,0)</f>
        <v>0.43899155441463594</v>
      </c>
      <c r="G350" s="26">
        <f>IF(correlations!G383&lt;&gt;0,'Modified Weights'!G$5,0)</f>
        <v>0</v>
      </c>
      <c r="H350" s="26">
        <f>IF(correlations!H383&lt;&gt;0,'Modified Weights'!H$5,0)</f>
        <v>0.24769327229404767</v>
      </c>
      <c r="I350" s="26">
        <f>IF(correlations!I383&lt;&gt;0,'Modified Weights'!I$5,0)</f>
        <v>0.26424949075041737</v>
      </c>
      <c r="J350" s="26">
        <f>IF(correlations!J383&lt;&gt;0,'Modified Weights'!J$5,0)</f>
        <v>0.38713264586848378</v>
      </c>
      <c r="K350" s="26">
        <f>IF(correlations!K383&lt;&gt;0,'Modified Weights'!K$5,0)</f>
        <v>0</v>
      </c>
      <c r="L350" s="26">
        <f>IF(correlations!L383&lt;&gt;0,'Modified Weights'!L$5,0)</f>
        <v>0</v>
      </c>
      <c r="M350" s="26">
        <f>IF(correlations!M383&lt;&gt;0,'Modified Weights'!M$5,0)</f>
        <v>0</v>
      </c>
      <c r="N350" s="26">
        <f>IF(correlations!N383&lt;&gt;0,'Modified Weights'!N$5,0)</f>
        <v>0</v>
      </c>
      <c r="O350" s="26">
        <f>IF(correlations!O383&lt;&gt;0,'Modified Weights'!O$5,0)</f>
        <v>0.53906585139435703</v>
      </c>
      <c r="P350" s="26">
        <f>IF(correlations!P383&lt;&gt;0,'Modified Weights'!P$5,0)</f>
        <v>0</v>
      </c>
      <c r="Q350" s="26">
        <f>IF(correlations!Q383&lt;&gt;0,'Modified Weights'!Q$5,0)</f>
        <v>0.47571090136593314</v>
      </c>
      <c r="R350" s="26">
        <f>IF(correlations!R383&lt;&gt;0,'Modified Weights'!R$5,0)</f>
        <v>0.45527378286540937</v>
      </c>
      <c r="S350" s="26">
        <f>IF(correlations!S383&lt;&gt;0,'Modified Weights'!S$5,0)</f>
        <v>0.42223642660835542</v>
      </c>
      <c r="T350" s="26">
        <f>IF(correlations!T383&lt;&gt;0,'Modified Weights'!T$5,0)</f>
        <v>0.42805472768971564</v>
      </c>
      <c r="U350" s="26">
        <f>IF(correlations!U383&lt;&gt;0,'Modified Weights'!U$5,0)</f>
        <v>0.40380887559327872</v>
      </c>
      <c r="V350" s="26">
        <f>IF(correlations!V383&lt;&gt;0,'Modified Weights'!V$5,0)</f>
        <v>0.14924669844661778</v>
      </c>
      <c r="W350" s="26">
        <f>IF(correlations!W383&lt;&gt;0,'Modified Weights'!W$5,0)</f>
        <v>0.31571202585390812</v>
      </c>
      <c r="X350" s="26">
        <f>IF(correlations!X383&lt;&gt;0,'Modified Weights'!X$5,0)</f>
        <v>0.47497369617752921</v>
      </c>
      <c r="Y350" s="26">
        <f>IF(correlations!Y383&lt;&gt;0,'Modified Weights'!Y$5,0)</f>
        <v>0.47236055541883315</v>
      </c>
      <c r="Z350" s="26">
        <f>IF(correlations!Z383&lt;&gt;0,'Modified Weights'!Z$5,0)</f>
        <v>0.37985626502293046</v>
      </c>
      <c r="AA350" s="26"/>
      <c r="AB350" s="60">
        <f t="shared" ca="1" si="191"/>
        <v>0.51641508126519087</v>
      </c>
      <c r="AC350" s="60">
        <f t="shared" ca="1" si="202"/>
        <v>0.44083986488763172</v>
      </c>
      <c r="AD350" s="60">
        <f t="shared" ca="1" si="203"/>
        <v>0.40304221522199485</v>
      </c>
      <c r="AE350" s="60">
        <f t="shared" ca="1" si="204"/>
        <v>0.36731676988835149</v>
      </c>
      <c r="AF350" s="60">
        <f t="shared" ca="1" si="205"/>
        <v>0.4578374174799078</v>
      </c>
      <c r="AG350" s="60">
        <f t="shared" ca="1" si="206"/>
        <v>0.38713264586848378</v>
      </c>
      <c r="AH350" s="60">
        <f t="shared" ca="1" si="207"/>
        <v>0.37029260881137999</v>
      </c>
      <c r="AI350" s="60">
        <f t="shared" ca="1" si="208"/>
        <v>0.23950478212334003</v>
      </c>
      <c r="AJ350" s="60">
        <f t="shared" ca="1" si="209"/>
        <v>0.40763328089487444</v>
      </c>
      <c r="AK350" s="60">
        <f t="shared" ca="1" si="210"/>
        <v>0.24235421021747108</v>
      </c>
      <c r="AL350" s="60">
        <f t="shared" ca="1" si="211"/>
        <v>0.27680182681412574</v>
      </c>
      <c r="AM350" s="60">
        <f t="shared" ca="1" si="212"/>
        <v>0.25252866387786765</v>
      </c>
      <c r="AN350" s="60">
        <f t="shared" ca="1" si="213"/>
        <v>0.31680160001632074</v>
      </c>
      <c r="AO350" s="60">
        <f t="shared" ca="1" si="214"/>
        <v>0.55430316776487409</v>
      </c>
      <c r="AP350" s="60">
        <f t="shared" ca="1" si="215"/>
        <v>0.34741526923877586</v>
      </c>
      <c r="AQ350" s="60">
        <f t="shared" ca="1" si="216"/>
        <v>0.48215894200116816</v>
      </c>
      <c r="AR350" s="60">
        <f t="shared" ca="1" si="192"/>
        <v>0.42735510587631736</v>
      </c>
      <c r="AS350" s="60">
        <f t="shared" ca="1" si="193"/>
        <v>0.44931498365504646</v>
      </c>
      <c r="AT350" s="60">
        <f t="shared" ca="1" si="194"/>
        <v>0.41593180164149718</v>
      </c>
      <c r="AU350" s="60">
        <f t="shared" ca="1" si="195"/>
        <v>0.382867896976056</v>
      </c>
      <c r="AV350" s="60">
        <f t="shared" ca="1" si="196"/>
        <v>0.14924669844661778</v>
      </c>
      <c r="AW350" s="60">
        <f t="shared" ca="1" si="197"/>
        <v>0.36706973803430637</v>
      </c>
      <c r="AX350" s="60">
        <f t="shared" ca="1" si="198"/>
        <v>0.46199946999456676</v>
      </c>
      <c r="AY350" s="60">
        <f t="shared" ca="1" si="199"/>
        <v>0.47547180255091342</v>
      </c>
      <c r="AZ350" s="60">
        <f t="shared" ca="1" si="200"/>
        <v>0.37128010247960486</v>
      </c>
      <c r="BA350" s="60"/>
      <c r="BB350" s="60"/>
      <c r="BC350" s="60"/>
      <c r="BD350" s="60"/>
      <c r="BE350" s="60"/>
      <c r="BF350" s="60"/>
      <c r="BG350" s="60"/>
      <c r="BH350" s="60"/>
      <c r="BI350" s="60"/>
      <c r="BJ350" s="60"/>
      <c r="BK350" s="60"/>
      <c r="BL350" s="60"/>
      <c r="BM350" s="60"/>
      <c r="BN350" s="60"/>
      <c r="BO350" s="60"/>
      <c r="BP350" s="60"/>
      <c r="BQ350" s="60"/>
      <c r="BR350" s="60"/>
      <c r="BS350" s="60"/>
      <c r="BT350" s="60"/>
      <c r="BU350" s="60"/>
      <c r="BV350" s="60"/>
      <c r="BW350" s="60"/>
      <c r="BX350" s="60"/>
    </row>
    <row r="351" spans="1:76">
      <c r="A351" s="1" t="str">
        <f t="shared" si="218"/>
        <v>812: Aladdin (1992)</v>
      </c>
      <c r="B351" s="26">
        <f>IF(correlations!B384&lt;&gt;0,'Modified Weights'!B$6,0)</f>
        <v>0.48053660218278615</v>
      </c>
      <c r="C351" s="26">
        <f>IF(correlations!C384&lt;&gt;0,'Modified Weights'!C$6,0)</f>
        <v>0</v>
      </c>
      <c r="D351" s="26">
        <f>IF(correlations!D384&lt;&gt;0,'Modified Weights'!D$6,0)</f>
        <v>0.37322578372742299</v>
      </c>
      <c r="E351" s="26">
        <f>IF(correlations!E384&lt;&gt;0,'Modified Weights'!E$6,0)</f>
        <v>0</v>
      </c>
      <c r="F351" s="26">
        <f>IF(correlations!F384&lt;&gt;0,'Modified Weights'!F$6,0)</f>
        <v>0</v>
      </c>
      <c r="G351" s="26">
        <f>IF(correlations!G384&lt;&gt;0,'Modified Weights'!G$6,0)</f>
        <v>0</v>
      </c>
      <c r="H351" s="26">
        <f>IF(correlations!H384&lt;&gt;0,'Modified Weights'!H$6,0)</f>
        <v>0</v>
      </c>
      <c r="I351" s="26">
        <f>IF(correlations!I384&lt;&gt;0,'Modified Weights'!I$6,0)</f>
        <v>0</v>
      </c>
      <c r="J351" s="26">
        <f>IF(correlations!J384&lt;&gt;0,'Modified Weights'!J$6,0)</f>
        <v>0</v>
      </c>
      <c r="K351" s="26">
        <f>IF(correlations!K384&lt;&gt;0,'Modified Weights'!K$6,0)</f>
        <v>0.25252866387786765</v>
      </c>
      <c r="L351" s="26">
        <f>IF(correlations!L384&lt;&gt;0,'Modified Weights'!L$6,0)</f>
        <v>0.2685953793136418</v>
      </c>
      <c r="M351" s="26">
        <f>IF(correlations!M384&lt;&gt;0,'Modified Weights'!M$6,0)</f>
        <v>0.25252866387786765</v>
      </c>
      <c r="N351" s="26">
        <f>IF(correlations!N384&lt;&gt;0,'Modified Weights'!N$6,0)</f>
        <v>0</v>
      </c>
      <c r="O351" s="26">
        <f>IF(correlations!O384&lt;&gt;0,'Modified Weights'!O$6,0)</f>
        <v>0.52599044278760332</v>
      </c>
      <c r="P351" s="26">
        <f>IF(correlations!P384&lt;&gt;0,'Modified Weights'!P$6,0)</f>
        <v>0.28039233696684568</v>
      </c>
      <c r="Q351" s="26">
        <f>IF(correlations!Q384&lt;&gt;0,'Modified Weights'!Q$6,0)</f>
        <v>0</v>
      </c>
      <c r="R351" s="26">
        <f>IF(correlations!R384&lt;&gt;0,'Modified Weights'!R$6,0)</f>
        <v>0.39943642888722536</v>
      </c>
      <c r="S351" s="26">
        <f>IF(correlations!S384&lt;&gt;0,'Modified Weights'!S$6,0)</f>
        <v>0</v>
      </c>
      <c r="T351" s="26">
        <f>IF(correlations!T384&lt;&gt;0,'Modified Weights'!T$6,0)</f>
        <v>0</v>
      </c>
      <c r="U351" s="26">
        <f>IF(correlations!U384&lt;&gt;0,'Modified Weights'!U$6,0)</f>
        <v>0.30580326092025339</v>
      </c>
      <c r="V351" s="26">
        <f>IF(correlations!V384&lt;&gt;0,'Modified Weights'!V$6,0)</f>
        <v>0</v>
      </c>
      <c r="W351" s="26">
        <f>IF(correlations!W384&lt;&gt;0,'Modified Weights'!W$6,0)</f>
        <v>0</v>
      </c>
      <c r="X351" s="26">
        <f>IF(correlations!X384&lt;&gt;0,'Modified Weights'!X$6,0)</f>
        <v>0</v>
      </c>
      <c r="Y351" s="26">
        <f>IF(correlations!Y384&lt;&gt;0,'Modified Weights'!Y$6,0)</f>
        <v>0.46411014776485626</v>
      </c>
      <c r="Z351" s="26">
        <f>IF(correlations!Z384&lt;&gt;0,'Modified Weights'!Z$6,0)</f>
        <v>0</v>
      </c>
      <c r="AA351" s="26"/>
      <c r="AB351" s="60">
        <f t="shared" ca="1" si="191"/>
        <v>0.51641508126519087</v>
      </c>
      <c r="AC351" s="60">
        <f t="shared" ca="1" si="202"/>
        <v>0.44083986488763172</v>
      </c>
      <c r="AD351" s="60">
        <f t="shared" ca="1" si="203"/>
        <v>0.40304221522199485</v>
      </c>
      <c r="AE351" s="60">
        <f t="shared" ca="1" si="204"/>
        <v>0.36731676988835149</v>
      </c>
      <c r="AF351" s="60">
        <f t="shared" ca="1" si="205"/>
        <v>0.4578374174799078</v>
      </c>
      <c r="AG351" s="60">
        <f t="shared" ca="1" si="206"/>
        <v>0.38713264586848378</v>
      </c>
      <c r="AH351" s="60">
        <f t="shared" ca="1" si="207"/>
        <v>0.37029260881137999</v>
      </c>
      <c r="AI351" s="60">
        <f t="shared" ca="1" si="208"/>
        <v>0.23950478212334003</v>
      </c>
      <c r="AJ351" s="60">
        <f t="shared" ca="1" si="209"/>
        <v>0.40763328089487444</v>
      </c>
      <c r="AK351" s="60">
        <f t="shared" ca="1" si="210"/>
        <v>0.24235421021747108</v>
      </c>
      <c r="AL351" s="60">
        <f t="shared" ca="1" si="211"/>
        <v>0.27680182681412574</v>
      </c>
      <c r="AM351" s="60">
        <f t="shared" ca="1" si="212"/>
        <v>0.25252866387786765</v>
      </c>
      <c r="AN351" s="60">
        <f t="shared" ca="1" si="213"/>
        <v>0.31680160001632074</v>
      </c>
      <c r="AO351" s="60">
        <f t="shared" ca="1" si="214"/>
        <v>0.55430316776487409</v>
      </c>
      <c r="AP351" s="60">
        <f t="shared" ca="1" si="215"/>
        <v>0.34741526923877586</v>
      </c>
      <c r="AQ351" s="60">
        <f t="shared" ca="1" si="216"/>
        <v>0.48215894200116816</v>
      </c>
      <c r="AR351" s="60">
        <f t="shared" ca="1" si="192"/>
        <v>0.42735510587631736</v>
      </c>
      <c r="AS351" s="60">
        <f t="shared" ca="1" si="193"/>
        <v>0.44931498365504646</v>
      </c>
      <c r="AT351" s="60">
        <f t="shared" ca="1" si="194"/>
        <v>0.41593180164149718</v>
      </c>
      <c r="AU351" s="60">
        <f t="shared" ca="1" si="195"/>
        <v>0.382867896976056</v>
      </c>
      <c r="AV351" s="60">
        <f t="shared" ca="1" si="196"/>
        <v>0.14924669844661778</v>
      </c>
      <c r="AW351" s="60">
        <f t="shared" ca="1" si="197"/>
        <v>0.36706973803430637</v>
      </c>
      <c r="AX351" s="60">
        <f t="shared" ca="1" si="198"/>
        <v>0.46199946999456676</v>
      </c>
      <c r="AY351" s="60">
        <f t="shared" ca="1" si="199"/>
        <v>0.47547180255091342</v>
      </c>
      <c r="AZ351" s="60">
        <f t="shared" ca="1" si="200"/>
        <v>0.37128010247960486</v>
      </c>
      <c r="BA351" s="60"/>
      <c r="BB351" s="60"/>
      <c r="BC351" s="60"/>
      <c r="BD351" s="60"/>
      <c r="BE351" s="60"/>
      <c r="BF351" s="60"/>
      <c r="BG351" s="60"/>
      <c r="BH351" s="60"/>
      <c r="BI351" s="60"/>
      <c r="BJ351" s="60"/>
      <c r="BK351" s="60"/>
      <c r="BL351" s="60"/>
      <c r="BM351" s="60"/>
      <c r="BN351" s="60"/>
      <c r="BO351" s="60"/>
      <c r="BP351" s="60"/>
      <c r="BQ351" s="60"/>
      <c r="BR351" s="60"/>
      <c r="BS351" s="60"/>
      <c r="BT351" s="60"/>
      <c r="BU351" s="60"/>
      <c r="BV351" s="60"/>
      <c r="BW351" s="60"/>
      <c r="BX351" s="60"/>
    </row>
    <row r="352" spans="1:76">
      <c r="A352" s="1" t="str">
        <f t="shared" si="218"/>
        <v>812: Aladdin (1992)</v>
      </c>
      <c r="B352" s="26">
        <f>IF(correlations!B385&lt;&gt;0,'Modified Weights'!B$7,0)</f>
        <v>0</v>
      </c>
      <c r="C352" s="26">
        <f>IF(correlations!C385&lt;&gt;0,'Modified Weights'!C$7,0)</f>
        <v>0.41167618541813644</v>
      </c>
      <c r="D352" s="26">
        <f>IF(correlations!D385&lt;&gt;0,'Modified Weights'!D$7,0)</f>
        <v>0.36756756756756787</v>
      </c>
      <c r="E352" s="26">
        <f>IF(correlations!E385&lt;&gt;0,'Modified Weights'!E$7,0)</f>
        <v>0.25965984359917371</v>
      </c>
      <c r="F352" s="26">
        <f>IF(correlations!F385&lt;&gt;0,'Modified Weights'!F$7,0)</f>
        <v>0</v>
      </c>
      <c r="G352" s="26">
        <f>IF(correlations!G385&lt;&gt;0,'Modified Weights'!G$7,0)</f>
        <v>0.38713264586848378</v>
      </c>
      <c r="H352" s="26">
        <f>IF(correlations!H385&lt;&gt;0,'Modified Weights'!H$7,0)</f>
        <v>0</v>
      </c>
      <c r="I352" s="26">
        <f>IF(correlations!I385&lt;&gt;0,'Modified Weights'!I$7,0)</f>
        <v>0.21476007349626267</v>
      </c>
      <c r="J352" s="26">
        <f>IF(correlations!J385&lt;&gt;0,'Modified Weights'!J$7,0)</f>
        <v>0.36005629545020651</v>
      </c>
      <c r="K352" s="26">
        <f>IF(correlations!K385&lt;&gt;0,'Modified Weights'!K$7,0)</f>
        <v>0.21087949693739588</v>
      </c>
      <c r="L352" s="26">
        <f>IF(correlations!L385&lt;&gt;0,'Modified Weights'!L$7,0)</f>
        <v>0.24328325135114928</v>
      </c>
      <c r="M352" s="26">
        <f>IF(correlations!M385&lt;&gt;0,'Modified Weights'!M$7,0)</f>
        <v>0</v>
      </c>
      <c r="N352" s="26">
        <f>IF(correlations!N385&lt;&gt;0,'Modified Weights'!N$7,0)</f>
        <v>0</v>
      </c>
      <c r="O352" s="26">
        <f>IF(correlations!O385&lt;&gt;0,'Modified Weights'!O$7,0)</f>
        <v>0.47549485227568483</v>
      </c>
      <c r="P352" s="26">
        <f>IF(correlations!P385&lt;&gt;0,'Modified Weights'!P$7,0)</f>
        <v>0</v>
      </c>
      <c r="Q352" s="26">
        <f>IF(correlations!Q385&lt;&gt;0,'Modified Weights'!Q$7,0)</f>
        <v>0</v>
      </c>
      <c r="R352" s="26">
        <f>IF(correlations!R385&lt;&gt;0,'Modified Weights'!R$7,0)</f>
        <v>0</v>
      </c>
      <c r="S352" s="26">
        <f>IF(correlations!S385&lt;&gt;0,'Modified Weights'!S$7,0)</f>
        <v>0</v>
      </c>
      <c r="T352" s="26">
        <f>IF(correlations!T385&lt;&gt;0,'Modified Weights'!T$7,0)</f>
        <v>0.40380887559327872</v>
      </c>
      <c r="U352" s="26">
        <f>IF(correlations!U385&lt;&gt;0,'Modified Weights'!U$7,0)</f>
        <v>0</v>
      </c>
      <c r="V352" s="26">
        <f>IF(correlations!V385&lt;&gt;0,'Modified Weights'!V$7,0)</f>
        <v>0</v>
      </c>
      <c r="W352" s="26">
        <f>IF(correlations!W385&lt;&gt;0,'Modified Weights'!W$7,0)</f>
        <v>0.24072770522228643</v>
      </c>
      <c r="X352" s="26">
        <f>IF(correlations!X385&lt;&gt;0,'Modified Weights'!X$7,0)</f>
        <v>0.44902524381160436</v>
      </c>
      <c r="Y352" s="26">
        <f>IF(correlations!Y385&lt;&gt;0,'Modified Weights'!Y$7,0)</f>
        <v>0.42322462884387124</v>
      </c>
      <c r="Z352" s="26">
        <f>IF(correlations!Z385&lt;&gt;0,'Modified Weights'!Z$7,0)</f>
        <v>0.27967705678590876</v>
      </c>
      <c r="AA352" s="26"/>
      <c r="AB352" s="60">
        <f t="shared" ca="1" si="191"/>
        <v>0.51641508126519087</v>
      </c>
      <c r="AC352" s="60">
        <f t="shared" ca="1" si="202"/>
        <v>0.44083986488763172</v>
      </c>
      <c r="AD352" s="60">
        <f t="shared" ca="1" si="203"/>
        <v>0.40304221522199485</v>
      </c>
      <c r="AE352" s="60">
        <f t="shared" ca="1" si="204"/>
        <v>0.36731676988835149</v>
      </c>
      <c r="AF352" s="60">
        <f t="shared" ca="1" si="205"/>
        <v>0.4578374174799078</v>
      </c>
      <c r="AG352" s="60">
        <f t="shared" ca="1" si="206"/>
        <v>0.38713264586848378</v>
      </c>
      <c r="AH352" s="60">
        <f t="shared" ca="1" si="207"/>
        <v>0.37029260881137999</v>
      </c>
      <c r="AI352" s="60">
        <f t="shared" ca="1" si="208"/>
        <v>0.23950478212334003</v>
      </c>
      <c r="AJ352" s="60">
        <f t="shared" ca="1" si="209"/>
        <v>0.40763328089487444</v>
      </c>
      <c r="AK352" s="60">
        <f t="shared" ca="1" si="210"/>
        <v>0.24235421021747108</v>
      </c>
      <c r="AL352" s="60">
        <f t="shared" ca="1" si="211"/>
        <v>0.27680182681412574</v>
      </c>
      <c r="AM352" s="60">
        <f t="shared" ca="1" si="212"/>
        <v>0.25252866387786765</v>
      </c>
      <c r="AN352" s="60">
        <f t="shared" ca="1" si="213"/>
        <v>0.31680160001632074</v>
      </c>
      <c r="AO352" s="60">
        <f t="shared" ca="1" si="214"/>
        <v>0.55430316776487409</v>
      </c>
      <c r="AP352" s="60">
        <f t="shared" ca="1" si="215"/>
        <v>0.34741526923877586</v>
      </c>
      <c r="AQ352" s="60">
        <f t="shared" ca="1" si="216"/>
        <v>0.48215894200116816</v>
      </c>
      <c r="AR352" s="60">
        <f t="shared" ca="1" si="192"/>
        <v>0.42735510587631736</v>
      </c>
      <c r="AS352" s="60">
        <f t="shared" ca="1" si="193"/>
        <v>0.44931498365504646</v>
      </c>
      <c r="AT352" s="60">
        <f t="shared" ca="1" si="194"/>
        <v>0.41593180164149718</v>
      </c>
      <c r="AU352" s="60">
        <f t="shared" ca="1" si="195"/>
        <v>0.382867896976056</v>
      </c>
      <c r="AV352" s="60">
        <f t="shared" ca="1" si="196"/>
        <v>0.14924669844661778</v>
      </c>
      <c r="AW352" s="60">
        <f t="shared" ca="1" si="197"/>
        <v>0.36706973803430637</v>
      </c>
      <c r="AX352" s="60">
        <f t="shared" ca="1" si="198"/>
        <v>0.46199946999456676</v>
      </c>
      <c r="AY352" s="60">
        <f t="shared" ca="1" si="199"/>
        <v>0.47547180255091342</v>
      </c>
      <c r="AZ352" s="60">
        <f t="shared" ca="1" si="200"/>
        <v>0.37128010247960486</v>
      </c>
      <c r="BA352" s="60"/>
      <c r="BB352" s="60"/>
      <c r="BC352" s="60"/>
      <c r="BD352" s="60"/>
      <c r="BE352" s="60"/>
      <c r="BF352" s="60"/>
      <c r="BG352" s="60"/>
      <c r="BH352" s="60"/>
      <c r="BI352" s="60"/>
      <c r="BJ352" s="60"/>
      <c r="BK352" s="60"/>
      <c r="BL352" s="60"/>
      <c r="BM352" s="60"/>
      <c r="BN352" s="60"/>
      <c r="BO352" s="60"/>
      <c r="BP352" s="60"/>
      <c r="BQ352" s="60"/>
      <c r="BR352" s="60"/>
      <c r="BS352" s="60"/>
      <c r="BT352" s="60"/>
      <c r="BU352" s="60"/>
      <c r="BV352" s="60"/>
      <c r="BW352" s="60"/>
      <c r="BX352" s="60"/>
    </row>
    <row r="353" spans="1:76">
      <c r="A353" s="21" t="s">
        <v>68</v>
      </c>
      <c r="B353" s="26">
        <f>IF(correlations!B386&lt;&gt;0,'Modified Weights'!B$3,0)</f>
        <v>0.55108883721563151</v>
      </c>
      <c r="C353" s="26">
        <f>IF(correlations!C386&lt;&gt;0,'Modified Weights'!C$3,0)</f>
        <v>0</v>
      </c>
      <c r="D353" s="26">
        <f>IF(correlations!D386&lt;&gt;0,'Modified Weights'!D$3,0)</f>
        <v>0.66716825348801723</v>
      </c>
      <c r="E353" s="26">
        <f>IF(correlations!E386&lt;&gt;0,'Modified Weights'!E$3,0)</f>
        <v>0</v>
      </c>
      <c r="F353" s="26">
        <f>IF(correlations!F386&lt;&gt;0,'Modified Weights'!F$3,0)</f>
        <v>0.47668328054517961</v>
      </c>
      <c r="G353" s="26">
        <f>IF(correlations!G386&lt;&gt;0,'Modified Weights'!G$3,0)</f>
        <v>0</v>
      </c>
      <c r="H353" s="26">
        <f>IF(correlations!H386&lt;&gt;0,'Modified Weights'!H$3,0)</f>
        <v>0</v>
      </c>
      <c r="I353" s="26">
        <f>IF(correlations!I386&lt;&gt;0,'Modified Weights'!I$3,0)</f>
        <v>0</v>
      </c>
      <c r="J353" s="26">
        <f>IF(correlations!J386&lt;&gt;0,'Modified Weights'!J$3,0)</f>
        <v>0.47571090136593314</v>
      </c>
      <c r="K353" s="26">
        <f>IF(correlations!K386&lt;&gt;0,'Modified Weights'!K$3,0)</f>
        <v>0</v>
      </c>
      <c r="L353" s="26">
        <f>IF(correlations!L386&lt;&gt;0,'Modified Weights'!L$3,0)</f>
        <v>0.31257295249758305</v>
      </c>
      <c r="M353" s="26">
        <f>IF(correlations!M386&lt;&gt;0,'Modified Weights'!M$3,0)</f>
        <v>0</v>
      </c>
      <c r="N353" s="26">
        <f>IF(correlations!N386&lt;&gt;0,'Modified Weights'!N$3,0)</f>
        <v>0.32349910970108381</v>
      </c>
      <c r="O353" s="26">
        <f>IF(correlations!O386&lt;&gt;0,'Modified Weights'!O$3,0)</f>
        <v>0.66851595362183669</v>
      </c>
      <c r="P353" s="26">
        <f>IF(correlations!P386&lt;&gt;0,'Modified Weights'!P$3,0)</f>
        <v>0.41443820151070604</v>
      </c>
      <c r="Q353" s="26">
        <f>IF(correlations!Q386&lt;&gt;0,'Modified Weights'!Q$3,0)</f>
        <v>0</v>
      </c>
      <c r="R353" s="26">
        <f>IF(correlations!R386&lt;&gt;0,'Modified Weights'!R$3,0)</f>
        <v>0</v>
      </c>
      <c r="S353" s="26">
        <f>IF(correlations!S386&lt;&gt;0,'Modified Weights'!S$3,0)</f>
        <v>0.47668328054517961</v>
      </c>
      <c r="T353" s="26">
        <f>IF(correlations!T386&lt;&gt;0,'Modified Weights'!T$3,0)</f>
        <v>0</v>
      </c>
      <c r="U353" s="26">
        <f>IF(correlations!U386&lt;&gt;0,'Modified Weights'!U$3,0)</f>
        <v>0.47236055541883315</v>
      </c>
      <c r="V353" s="26">
        <f>IF(correlations!V386&lt;&gt;0,'Modified Weights'!V$3,0)</f>
        <v>0.27092801416163931</v>
      </c>
      <c r="W353" s="26">
        <f>IF(correlations!W386&lt;&gt;0,'Modified Weights'!W$3,0)</f>
        <v>0.50324684492481753</v>
      </c>
      <c r="X353" s="26">
        <f>IF(correlations!X386&lt;&gt;0,'Modified Weights'!X$3,0)</f>
        <v>0</v>
      </c>
      <c r="Y353" s="26">
        <f>IF(correlations!Y386&lt;&gt;0,'Modified Weights'!Y$3,0)</f>
        <v>0</v>
      </c>
      <c r="Z353" s="26">
        <f>IF(correlations!Z386&lt;&gt;0,'Modified Weights'!Z$3,0)</f>
        <v>0.43552033876932245</v>
      </c>
      <c r="AA353" s="26"/>
      <c r="AB353" s="60">
        <f t="shared" ca="1" si="191"/>
        <v>0.50821101485055897</v>
      </c>
      <c r="AC353" s="60">
        <f t="shared" ca="1" si="202"/>
        <v>0.43423944904340028</v>
      </c>
      <c r="AD353" s="60">
        <f t="shared" ca="1" si="203"/>
        <v>0.46945340436407668</v>
      </c>
      <c r="AE353" s="60">
        <f t="shared" ca="1" si="204"/>
        <v>0.39918119655432621</v>
      </c>
      <c r="AF353" s="60">
        <f t="shared" ca="1" si="205"/>
        <v>0.43198315040028373</v>
      </c>
      <c r="AG353" s="60">
        <f t="shared" ca="1" si="206"/>
        <v>0.39328453737785457</v>
      </c>
      <c r="AH353" s="60">
        <f t="shared" ca="1" si="207"/>
        <v>0.26718931082898056</v>
      </c>
      <c r="AI353" s="60">
        <f t="shared" ca="1" si="208"/>
        <v>0.24673441016415587</v>
      </c>
      <c r="AJ353" s="60">
        <f t="shared" ca="1" si="209"/>
        <v>0.40763328089487444</v>
      </c>
      <c r="AK353" s="60">
        <f t="shared" ca="1" si="210"/>
        <v>0.24235421021747108</v>
      </c>
      <c r="AL353" s="60">
        <f t="shared" ca="1" si="211"/>
        <v>0.27481719438745805</v>
      </c>
      <c r="AM353" s="60">
        <f t="shared" ca="1" si="212"/>
        <v>0.24334535938832288</v>
      </c>
      <c r="AN353" s="60">
        <f t="shared" ca="1" si="213"/>
        <v>0.27160447264583298</v>
      </c>
      <c r="AO353" s="60">
        <f t="shared" ca="1" si="214"/>
        <v>0.55430316776487409</v>
      </c>
      <c r="AP353" s="60">
        <f t="shared" ca="1" si="215"/>
        <v>0.34741526923877586</v>
      </c>
      <c r="AQ353" s="60">
        <f t="shared" ca="1" si="216"/>
        <v>0.46251417094873587</v>
      </c>
      <c r="AR353" s="60">
        <f t="shared" ca="1" si="192"/>
        <v>0.409658003355442</v>
      </c>
      <c r="AS353" s="60">
        <f t="shared" ca="1" si="193"/>
        <v>0.44931498365504646</v>
      </c>
      <c r="AT353" s="60">
        <f t="shared" ca="1" si="194"/>
        <v>0.41296904341226587</v>
      </c>
      <c r="AU353" s="60">
        <f t="shared" ca="1" si="195"/>
        <v>0.38027131666276942</v>
      </c>
      <c r="AV353" s="60">
        <f t="shared" ca="1" si="196"/>
        <v>0.18687032700690312</v>
      </c>
      <c r="AW353" s="60">
        <f t="shared" ca="1" si="197"/>
        <v>0.34615986550010625</v>
      </c>
      <c r="AX353" s="60">
        <f t="shared" ca="1" si="198"/>
        <v>0.48216363495103548</v>
      </c>
      <c r="AY353" s="60">
        <f t="shared" ca="1" si="199"/>
        <v>0.47547180255091342</v>
      </c>
      <c r="AZ353" s="60">
        <f t="shared" ca="1" si="200"/>
        <v>0.37187684164642215</v>
      </c>
      <c r="BA353" s="60"/>
      <c r="BB353" s="60"/>
      <c r="BC353" s="60"/>
      <c r="BD353" s="60"/>
      <c r="BE353" s="60"/>
      <c r="BF353" s="60"/>
      <c r="BG353" s="60"/>
      <c r="BH353" s="60"/>
      <c r="BI353" s="60"/>
      <c r="BJ353" s="60"/>
      <c r="BK353" s="60"/>
      <c r="BL353" s="60"/>
      <c r="BM353" s="60"/>
      <c r="BN353" s="60"/>
      <c r="BO353" s="60"/>
      <c r="BP353" s="60"/>
      <c r="BQ353" s="60"/>
      <c r="BR353" s="60"/>
      <c r="BS353" s="60"/>
      <c r="BT353" s="60"/>
      <c r="BU353" s="60"/>
      <c r="BV353" s="60"/>
      <c r="BW353" s="60"/>
      <c r="BX353" s="60"/>
    </row>
    <row r="354" spans="1:76">
      <c r="A354" s="1" t="str">
        <f t="shared" ref="A354:A357" si="219">A353</f>
        <v>854: The Mask (1994)</v>
      </c>
      <c r="B354" s="26">
        <f>IF(correlations!B387&lt;&gt;0,'Modified Weights'!B$4,0)</f>
        <v>0</v>
      </c>
      <c r="C354" s="26">
        <f>IF(correlations!C387&lt;&gt;0,'Modified Weights'!C$4,0)</f>
        <v>0.48860698263640312</v>
      </c>
      <c r="D354" s="26">
        <f>IF(correlations!D387&lt;&gt;0,'Modified Weights'!D$4,0)</f>
        <v>0.47097212266638172</v>
      </c>
      <c r="E354" s="26">
        <f>IF(correlations!E387&lt;&gt;0,'Modified Weights'!E$4,0)</f>
        <v>0.47497369617752921</v>
      </c>
      <c r="F354" s="26">
        <f>IF(correlations!F387&lt;&gt;0,'Modified Weights'!F$4,0)</f>
        <v>0.46411014776485626</v>
      </c>
      <c r="G354" s="26">
        <f>IF(correlations!G387&lt;&gt;0,'Modified Weights'!G$4,0)</f>
        <v>0</v>
      </c>
      <c r="H354" s="26">
        <f>IF(correlations!H387&lt;&gt;0,'Modified Weights'!H$4,0)</f>
        <v>0.40027450425381639</v>
      </c>
      <c r="I354" s="26">
        <f>IF(correlations!I387&lt;&gt;0,'Modified Weights'!I$4,0)</f>
        <v>0</v>
      </c>
      <c r="J354" s="26">
        <f>IF(correlations!J387&lt;&gt;0,'Modified Weights'!J$4,0)</f>
        <v>0</v>
      </c>
      <c r="K354" s="26">
        <f>IF(correlations!K387&lt;&gt;0,'Modified Weights'!K$4,0)</f>
        <v>0.26365446983714974</v>
      </c>
      <c r="L354" s="26">
        <f>IF(correlations!L387&lt;&gt;0,'Modified Weights'!L$4,0)</f>
        <v>0</v>
      </c>
      <c r="M354" s="26">
        <f>IF(correlations!M387&lt;&gt;0,'Modified Weights'!M$4,0)</f>
        <v>0.28040224837668803</v>
      </c>
      <c r="N354" s="26">
        <f>IF(correlations!N387&lt;&gt;0,'Modified Weights'!N$4,0)</f>
        <v>0.31010409033155772</v>
      </c>
      <c r="O354" s="26">
        <f>IF(correlations!O387&lt;&gt;0,'Modified Weights'!O$4,0)</f>
        <v>0.56244873874488854</v>
      </c>
      <c r="P354" s="26">
        <f>IF(correlations!P387&lt;&gt;0,'Modified Weights'!P$4,0)</f>
        <v>0</v>
      </c>
      <c r="Q354" s="26">
        <f>IF(correlations!Q387&lt;&gt;0,'Modified Weights'!Q$4,0)</f>
        <v>0.48860698263640312</v>
      </c>
      <c r="R354" s="26">
        <f>IF(correlations!R387&lt;&gt;0,'Modified Weights'!R$4,0)</f>
        <v>0</v>
      </c>
      <c r="S354" s="26">
        <f>IF(correlations!S387&lt;&gt;0,'Modified Weights'!S$4,0)</f>
        <v>0.44902524381160436</v>
      </c>
      <c r="T354" s="26">
        <f>IF(correlations!T387&lt;&gt;0,'Modified Weights'!T$4,0)</f>
        <v>0</v>
      </c>
      <c r="U354" s="26">
        <f>IF(correlations!U387&lt;&gt;0,'Modified Weights'!U$4,0)</f>
        <v>0.43899155441463594</v>
      </c>
      <c r="V354" s="26">
        <f>IF(correlations!V387&lt;&gt;0,'Modified Weights'!V$4,0)</f>
        <v>0</v>
      </c>
      <c r="W354" s="26">
        <f>IF(correlations!W387&lt;&gt;0,'Modified Weights'!W$4,0)</f>
        <v>0.40859237613621341</v>
      </c>
      <c r="X354" s="26">
        <f>IF(correlations!X387&lt;&gt;0,'Modified Weights'!X$4,0)</f>
        <v>0.54219187817609293</v>
      </c>
      <c r="Y354" s="26">
        <f>IF(correlations!Y387&lt;&gt;0,'Modified Weights'!Y$4,0)</f>
        <v>0.54219187817609293</v>
      </c>
      <c r="Z354" s="26">
        <f>IF(correlations!Z387&lt;&gt;0,'Modified Weights'!Z$4,0)</f>
        <v>0.39006674934025765</v>
      </c>
      <c r="AA354" s="26"/>
      <c r="AB354" s="60">
        <f t="shared" ca="1" si="191"/>
        <v>0.50821101485055897</v>
      </c>
      <c r="AC354" s="60">
        <f t="shared" ca="1" si="202"/>
        <v>0.43423944904340028</v>
      </c>
      <c r="AD354" s="60">
        <f t="shared" ca="1" si="203"/>
        <v>0.46945340436407668</v>
      </c>
      <c r="AE354" s="60">
        <f t="shared" ca="1" si="204"/>
        <v>0.39918119655432621</v>
      </c>
      <c r="AF354" s="60">
        <f t="shared" ca="1" si="205"/>
        <v>0.43198315040028373</v>
      </c>
      <c r="AG354" s="60">
        <f t="shared" ca="1" si="206"/>
        <v>0.39328453737785457</v>
      </c>
      <c r="AH354" s="60">
        <f t="shared" ca="1" si="207"/>
        <v>0.26718931082898056</v>
      </c>
      <c r="AI354" s="60">
        <f t="shared" ca="1" si="208"/>
        <v>0.24673441016415587</v>
      </c>
      <c r="AJ354" s="60">
        <f t="shared" ca="1" si="209"/>
        <v>0.40763328089487444</v>
      </c>
      <c r="AK354" s="60">
        <f t="shared" ca="1" si="210"/>
        <v>0.24235421021747108</v>
      </c>
      <c r="AL354" s="60">
        <f t="shared" ca="1" si="211"/>
        <v>0.27481719438745805</v>
      </c>
      <c r="AM354" s="60">
        <f t="shared" ca="1" si="212"/>
        <v>0.24334535938832288</v>
      </c>
      <c r="AN354" s="60">
        <f t="shared" ca="1" si="213"/>
        <v>0.27160447264583298</v>
      </c>
      <c r="AO354" s="60">
        <f t="shared" ca="1" si="214"/>
        <v>0.55430316776487409</v>
      </c>
      <c r="AP354" s="60">
        <f t="shared" ca="1" si="215"/>
        <v>0.34741526923877586</v>
      </c>
      <c r="AQ354" s="60">
        <f t="shared" ca="1" si="216"/>
        <v>0.46251417094873587</v>
      </c>
      <c r="AR354" s="60">
        <f t="shared" ca="1" si="192"/>
        <v>0.409658003355442</v>
      </c>
      <c r="AS354" s="60">
        <f t="shared" ca="1" si="193"/>
        <v>0.44931498365504646</v>
      </c>
      <c r="AT354" s="60">
        <f t="shared" ca="1" si="194"/>
        <v>0.41296904341226587</v>
      </c>
      <c r="AU354" s="60">
        <f t="shared" ca="1" si="195"/>
        <v>0.38027131666276942</v>
      </c>
      <c r="AV354" s="60">
        <f t="shared" ca="1" si="196"/>
        <v>0.18687032700690312</v>
      </c>
      <c r="AW354" s="60">
        <f t="shared" ca="1" si="197"/>
        <v>0.34615986550010625</v>
      </c>
      <c r="AX354" s="60">
        <f t="shared" ca="1" si="198"/>
        <v>0.48216363495103548</v>
      </c>
      <c r="AY354" s="60">
        <f t="shared" ca="1" si="199"/>
        <v>0.47547180255091342</v>
      </c>
      <c r="AZ354" s="60">
        <f t="shared" ca="1" si="200"/>
        <v>0.37187684164642215</v>
      </c>
      <c r="BA354" s="60"/>
      <c r="BB354" s="60"/>
      <c r="BC354" s="60"/>
      <c r="BD354" s="60"/>
      <c r="BE354" s="60"/>
      <c r="BF354" s="60"/>
      <c r="BG354" s="60"/>
      <c r="BH354" s="60"/>
      <c r="BI354" s="60"/>
      <c r="BJ354" s="60"/>
      <c r="BK354" s="60"/>
      <c r="BL354" s="60"/>
      <c r="BM354" s="60"/>
      <c r="BN354" s="60"/>
      <c r="BO354" s="60"/>
      <c r="BP354" s="60"/>
      <c r="BQ354" s="60"/>
      <c r="BR354" s="60"/>
      <c r="BS354" s="60"/>
      <c r="BT354" s="60"/>
      <c r="BU354" s="60"/>
      <c r="BV354" s="60"/>
      <c r="BW354" s="60"/>
      <c r="BX354" s="60"/>
    </row>
    <row r="355" spans="1:76">
      <c r="A355" s="1" t="str">
        <f t="shared" si="219"/>
        <v>854: The Mask (1994)</v>
      </c>
      <c r="B355" s="26">
        <f>IF(correlations!B388&lt;&gt;0,'Modified Weights'!B$5,0)</f>
        <v>0.49300760515325925</v>
      </c>
      <c r="C355" s="26">
        <f>IF(correlations!C388&lt;&gt;0,'Modified Weights'!C$5,0)</f>
        <v>0.42223642660835542</v>
      </c>
      <c r="D355" s="26">
        <f>IF(correlations!D388&lt;&gt;0,'Modified Weights'!D$5,0)</f>
        <v>0.46833329437099369</v>
      </c>
      <c r="E355" s="26">
        <f>IF(correlations!E388&lt;&gt;0,'Modified Weights'!E$5,0)</f>
        <v>0.46291004988627577</v>
      </c>
      <c r="F355" s="26">
        <f>IF(correlations!F388&lt;&gt;0,'Modified Weights'!F$5,0)</f>
        <v>0.43899155441463594</v>
      </c>
      <c r="G355" s="26">
        <f>IF(correlations!G388&lt;&gt;0,'Modified Weights'!G$5,0)</f>
        <v>0</v>
      </c>
      <c r="H355" s="26">
        <f>IF(correlations!H388&lt;&gt;0,'Modified Weights'!H$5,0)</f>
        <v>0.24769327229404767</v>
      </c>
      <c r="I355" s="26">
        <f>IF(correlations!I388&lt;&gt;0,'Modified Weights'!I$5,0)</f>
        <v>0.26424949075041737</v>
      </c>
      <c r="J355" s="26">
        <f>IF(correlations!J388&lt;&gt;0,'Modified Weights'!J$5,0)</f>
        <v>0.38713264586848378</v>
      </c>
      <c r="K355" s="26">
        <f>IF(correlations!K388&lt;&gt;0,'Modified Weights'!K$5,0)</f>
        <v>0</v>
      </c>
      <c r="L355" s="26">
        <f>IF(correlations!L388&lt;&gt;0,'Modified Weights'!L$5,0)</f>
        <v>0</v>
      </c>
      <c r="M355" s="26">
        <f>IF(correlations!M388&lt;&gt;0,'Modified Weights'!M$5,0)</f>
        <v>0</v>
      </c>
      <c r="N355" s="26">
        <f>IF(correlations!N388&lt;&gt;0,'Modified Weights'!N$5,0)</f>
        <v>0</v>
      </c>
      <c r="O355" s="26">
        <f>IF(correlations!O388&lt;&gt;0,'Modified Weights'!O$5,0)</f>
        <v>0.53906585139435703</v>
      </c>
      <c r="P355" s="26">
        <f>IF(correlations!P388&lt;&gt;0,'Modified Weights'!P$5,0)</f>
        <v>0</v>
      </c>
      <c r="Q355" s="26">
        <f>IF(correlations!Q388&lt;&gt;0,'Modified Weights'!Q$5,0)</f>
        <v>0.47571090136593314</v>
      </c>
      <c r="R355" s="26">
        <f>IF(correlations!R388&lt;&gt;0,'Modified Weights'!R$5,0)</f>
        <v>0.45527378286540937</v>
      </c>
      <c r="S355" s="26">
        <f>IF(correlations!S388&lt;&gt;0,'Modified Weights'!S$5,0)</f>
        <v>0.42223642660835542</v>
      </c>
      <c r="T355" s="26">
        <f>IF(correlations!T388&lt;&gt;0,'Modified Weights'!T$5,0)</f>
        <v>0.42805472768971564</v>
      </c>
      <c r="U355" s="26">
        <f>IF(correlations!U388&lt;&gt;0,'Modified Weights'!U$5,0)</f>
        <v>0.40380887559327872</v>
      </c>
      <c r="V355" s="26">
        <f>IF(correlations!V388&lt;&gt;0,'Modified Weights'!V$5,0)</f>
        <v>0</v>
      </c>
      <c r="W355" s="26">
        <f>IF(correlations!W388&lt;&gt;0,'Modified Weights'!W$5,0)</f>
        <v>0.31571202585390812</v>
      </c>
      <c r="X355" s="26">
        <f>IF(correlations!X388&lt;&gt;0,'Modified Weights'!X$5,0)</f>
        <v>0</v>
      </c>
      <c r="Y355" s="26">
        <f>IF(correlations!Y388&lt;&gt;0,'Modified Weights'!Y$5,0)</f>
        <v>0.47236055541883315</v>
      </c>
      <c r="Z355" s="26">
        <f>IF(correlations!Z388&lt;&gt;0,'Modified Weights'!Z$5,0)</f>
        <v>0.37985626502293046</v>
      </c>
      <c r="AA355" s="26"/>
      <c r="AB355" s="60">
        <f t="shared" ca="1" si="191"/>
        <v>0.50821101485055897</v>
      </c>
      <c r="AC355" s="60">
        <f t="shared" ca="1" si="202"/>
        <v>0.43423944904340028</v>
      </c>
      <c r="AD355" s="60">
        <f t="shared" ca="1" si="203"/>
        <v>0.46945340436407668</v>
      </c>
      <c r="AE355" s="60">
        <f t="shared" ca="1" si="204"/>
        <v>0.39918119655432621</v>
      </c>
      <c r="AF355" s="60">
        <f t="shared" ca="1" si="205"/>
        <v>0.43198315040028373</v>
      </c>
      <c r="AG355" s="60">
        <f t="shared" ca="1" si="206"/>
        <v>0.39328453737785457</v>
      </c>
      <c r="AH355" s="60">
        <f t="shared" ca="1" si="207"/>
        <v>0.26718931082898056</v>
      </c>
      <c r="AI355" s="60">
        <f t="shared" ca="1" si="208"/>
        <v>0.24673441016415587</v>
      </c>
      <c r="AJ355" s="60">
        <f t="shared" ca="1" si="209"/>
        <v>0.40763328089487444</v>
      </c>
      <c r="AK355" s="60">
        <f t="shared" ca="1" si="210"/>
        <v>0.24235421021747108</v>
      </c>
      <c r="AL355" s="60">
        <f t="shared" ca="1" si="211"/>
        <v>0.27481719438745805</v>
      </c>
      <c r="AM355" s="60">
        <f t="shared" ca="1" si="212"/>
        <v>0.24334535938832288</v>
      </c>
      <c r="AN355" s="60">
        <f t="shared" ca="1" si="213"/>
        <v>0.27160447264583298</v>
      </c>
      <c r="AO355" s="60">
        <f t="shared" ca="1" si="214"/>
        <v>0.55430316776487409</v>
      </c>
      <c r="AP355" s="60">
        <f t="shared" ca="1" si="215"/>
        <v>0.34741526923877586</v>
      </c>
      <c r="AQ355" s="60">
        <f t="shared" ca="1" si="216"/>
        <v>0.46251417094873587</v>
      </c>
      <c r="AR355" s="60">
        <f t="shared" ca="1" si="192"/>
        <v>0.409658003355442</v>
      </c>
      <c r="AS355" s="60">
        <f t="shared" ca="1" si="193"/>
        <v>0.44931498365504646</v>
      </c>
      <c r="AT355" s="60">
        <f t="shared" ca="1" si="194"/>
        <v>0.41296904341226587</v>
      </c>
      <c r="AU355" s="60">
        <f t="shared" ca="1" si="195"/>
        <v>0.38027131666276942</v>
      </c>
      <c r="AV355" s="60">
        <f t="shared" ca="1" si="196"/>
        <v>0.18687032700690312</v>
      </c>
      <c r="AW355" s="60">
        <f t="shared" ca="1" si="197"/>
        <v>0.34615986550010625</v>
      </c>
      <c r="AX355" s="60">
        <f t="shared" ca="1" si="198"/>
        <v>0.48216363495103548</v>
      </c>
      <c r="AY355" s="60">
        <f t="shared" ca="1" si="199"/>
        <v>0.47547180255091342</v>
      </c>
      <c r="AZ355" s="60">
        <f t="shared" ca="1" si="200"/>
        <v>0.37187684164642215</v>
      </c>
      <c r="BA355" s="60"/>
      <c r="BB355" s="60"/>
      <c r="BC355" s="60"/>
      <c r="BD355" s="60"/>
      <c r="BE355" s="60"/>
      <c r="BF355" s="60"/>
      <c r="BG355" s="60"/>
      <c r="BH355" s="60"/>
      <c r="BI355" s="60"/>
      <c r="BJ355" s="60"/>
      <c r="BK355" s="60"/>
      <c r="BL355" s="60"/>
      <c r="BM355" s="60"/>
      <c r="BN355" s="60"/>
      <c r="BO355" s="60"/>
      <c r="BP355" s="60"/>
      <c r="BQ355" s="60"/>
      <c r="BR355" s="60"/>
      <c r="BS355" s="60"/>
      <c r="BT355" s="60"/>
      <c r="BU355" s="60"/>
      <c r="BV355" s="60"/>
      <c r="BW355" s="60"/>
      <c r="BX355" s="60"/>
    </row>
    <row r="356" spans="1:76">
      <c r="A356" s="1" t="str">
        <f t="shared" si="219"/>
        <v>854: The Mask (1994)</v>
      </c>
      <c r="B356" s="26">
        <f>IF(correlations!B389&lt;&gt;0,'Modified Weights'!B$6,0)</f>
        <v>0.48053660218278615</v>
      </c>
      <c r="C356" s="26">
        <f>IF(correlations!C389&lt;&gt;0,'Modified Weights'!C$6,0)</f>
        <v>0.41443820151070604</v>
      </c>
      <c r="D356" s="26">
        <f>IF(correlations!D389&lt;&gt;0,'Modified Weights'!D$6,0)</f>
        <v>0.37322578372742299</v>
      </c>
      <c r="E356" s="26">
        <f>IF(correlations!E389&lt;&gt;0,'Modified Weights'!E$6,0)</f>
        <v>0</v>
      </c>
      <c r="F356" s="26">
        <f>IF(correlations!F389&lt;&gt;0,'Modified Weights'!F$6,0)</f>
        <v>0.40027450425381639</v>
      </c>
      <c r="G356" s="26">
        <f>IF(correlations!G389&lt;&gt;0,'Modified Weights'!G$6,0)</f>
        <v>0.39943642888722536</v>
      </c>
      <c r="H356" s="26">
        <f>IF(correlations!H389&lt;&gt;0,'Modified Weights'!H$6,0)</f>
        <v>0.2271298649307886</v>
      </c>
      <c r="I356" s="26">
        <f>IF(correlations!I389&lt;&gt;0,'Modified Weights'!I$6,0)</f>
        <v>0.22921932957789437</v>
      </c>
      <c r="J356" s="26">
        <f>IF(correlations!J389&lt;&gt;0,'Modified Weights'!J$6,0)</f>
        <v>0</v>
      </c>
      <c r="K356" s="26">
        <f>IF(correlations!K389&lt;&gt;0,'Modified Weights'!K$6,0)</f>
        <v>0.25252866387786765</v>
      </c>
      <c r="L356" s="26">
        <f>IF(correlations!L389&lt;&gt;0,'Modified Weights'!L$6,0)</f>
        <v>0.2685953793136418</v>
      </c>
      <c r="M356" s="26">
        <f>IF(correlations!M389&lt;&gt;0,'Modified Weights'!M$6,0)</f>
        <v>0.25252866387786765</v>
      </c>
      <c r="N356" s="26">
        <f>IF(correlations!N389&lt;&gt;0,'Modified Weights'!N$6,0)</f>
        <v>0</v>
      </c>
      <c r="O356" s="26">
        <f>IF(correlations!O389&lt;&gt;0,'Modified Weights'!O$6,0)</f>
        <v>0.52599044278760332</v>
      </c>
      <c r="P356" s="26">
        <f>IF(correlations!P389&lt;&gt;0,'Modified Weights'!P$6,0)</f>
        <v>0.28039233696684568</v>
      </c>
      <c r="Q356" s="26">
        <f>IF(correlations!Q389&lt;&gt;0,'Modified Weights'!Q$6,0)</f>
        <v>0.42322462884387124</v>
      </c>
      <c r="R356" s="26">
        <f>IF(correlations!R389&lt;&gt;0,'Modified Weights'!R$6,0)</f>
        <v>0.39943642888722536</v>
      </c>
      <c r="S356" s="26">
        <f>IF(correlations!S389&lt;&gt;0,'Modified Weights'!S$6,0)</f>
        <v>0</v>
      </c>
      <c r="T356" s="26">
        <f>IF(correlations!T389&lt;&gt;0,'Modified Weights'!T$6,0)</f>
        <v>0.40704352695380308</v>
      </c>
      <c r="U356" s="26">
        <f>IF(correlations!U389&lt;&gt;0,'Modified Weights'!U$6,0)</f>
        <v>0.30580326092025339</v>
      </c>
      <c r="V356" s="26">
        <f>IF(correlations!V389&lt;&gt;0,'Modified Weights'!V$6,0)</f>
        <v>0.14601110225769576</v>
      </c>
      <c r="W356" s="26">
        <f>IF(correlations!W389&lt;&gt;0,'Modified Weights'!W$6,0)</f>
        <v>0.26252037536330569</v>
      </c>
      <c r="X356" s="26">
        <f>IF(correlations!X389&lt;&gt;0,'Modified Weights'!X$6,0)</f>
        <v>0.45527378286540937</v>
      </c>
      <c r="Y356" s="26">
        <f>IF(correlations!Y389&lt;&gt;0,'Modified Weights'!Y$6,0)</f>
        <v>0.46411014776485626</v>
      </c>
      <c r="Z356" s="26">
        <f>IF(correlations!Z389&lt;&gt;0,'Modified Weights'!Z$6,0)</f>
        <v>0.37426379831369133</v>
      </c>
      <c r="AA356" s="26"/>
      <c r="AB356" s="60">
        <f t="shared" ca="1" si="191"/>
        <v>0.50821101485055897</v>
      </c>
      <c r="AC356" s="60">
        <f t="shared" ca="1" si="202"/>
        <v>0.43423944904340028</v>
      </c>
      <c r="AD356" s="60">
        <f t="shared" ca="1" si="203"/>
        <v>0.46945340436407668</v>
      </c>
      <c r="AE356" s="60">
        <f t="shared" ca="1" si="204"/>
        <v>0.39918119655432621</v>
      </c>
      <c r="AF356" s="60">
        <f t="shared" ca="1" si="205"/>
        <v>0.43198315040028373</v>
      </c>
      <c r="AG356" s="60">
        <f t="shared" ca="1" si="206"/>
        <v>0.39328453737785457</v>
      </c>
      <c r="AH356" s="60">
        <f t="shared" ca="1" si="207"/>
        <v>0.26718931082898056</v>
      </c>
      <c r="AI356" s="60">
        <f t="shared" ca="1" si="208"/>
        <v>0.24673441016415587</v>
      </c>
      <c r="AJ356" s="60">
        <f t="shared" ca="1" si="209"/>
        <v>0.40763328089487444</v>
      </c>
      <c r="AK356" s="60">
        <f t="shared" ca="1" si="210"/>
        <v>0.24235421021747108</v>
      </c>
      <c r="AL356" s="60">
        <f t="shared" ca="1" si="211"/>
        <v>0.27481719438745805</v>
      </c>
      <c r="AM356" s="60">
        <f t="shared" ca="1" si="212"/>
        <v>0.24334535938832288</v>
      </c>
      <c r="AN356" s="60">
        <f t="shared" ca="1" si="213"/>
        <v>0.27160447264583298</v>
      </c>
      <c r="AO356" s="60">
        <f t="shared" ca="1" si="214"/>
        <v>0.55430316776487409</v>
      </c>
      <c r="AP356" s="60">
        <f t="shared" ca="1" si="215"/>
        <v>0.34741526923877586</v>
      </c>
      <c r="AQ356" s="60">
        <f t="shared" ca="1" si="216"/>
        <v>0.46251417094873587</v>
      </c>
      <c r="AR356" s="60">
        <f t="shared" ca="1" si="192"/>
        <v>0.409658003355442</v>
      </c>
      <c r="AS356" s="60">
        <f t="shared" ca="1" si="193"/>
        <v>0.44931498365504646</v>
      </c>
      <c r="AT356" s="60">
        <f t="shared" ca="1" si="194"/>
        <v>0.41296904341226587</v>
      </c>
      <c r="AU356" s="60">
        <f t="shared" ca="1" si="195"/>
        <v>0.38027131666276942</v>
      </c>
      <c r="AV356" s="60">
        <f t="shared" ca="1" si="196"/>
        <v>0.18687032700690312</v>
      </c>
      <c r="AW356" s="60">
        <f t="shared" ca="1" si="197"/>
        <v>0.34615986550010625</v>
      </c>
      <c r="AX356" s="60">
        <f t="shared" ca="1" si="198"/>
        <v>0.48216363495103548</v>
      </c>
      <c r="AY356" s="60">
        <f t="shared" ca="1" si="199"/>
        <v>0.47547180255091342</v>
      </c>
      <c r="AZ356" s="60">
        <f t="shared" ca="1" si="200"/>
        <v>0.37187684164642215</v>
      </c>
      <c r="BA356" s="60"/>
      <c r="BB356" s="60"/>
      <c r="BC356" s="60"/>
      <c r="BD356" s="60"/>
      <c r="BE356" s="60"/>
      <c r="BF356" s="60"/>
      <c r="BG356" s="60"/>
      <c r="BH356" s="60"/>
      <c r="BI356" s="60"/>
      <c r="BJ356" s="60"/>
      <c r="BK356" s="60"/>
      <c r="BL356" s="60"/>
      <c r="BM356" s="60"/>
      <c r="BN356" s="60"/>
      <c r="BO356" s="60"/>
      <c r="BP356" s="60"/>
      <c r="BQ356" s="60"/>
      <c r="BR356" s="60"/>
      <c r="BS356" s="60"/>
      <c r="BT356" s="60"/>
      <c r="BU356" s="60"/>
      <c r="BV356" s="60"/>
      <c r="BW356" s="60"/>
      <c r="BX356" s="60"/>
    </row>
    <row r="357" spans="1:76">
      <c r="A357" s="1" t="str">
        <f t="shared" si="219"/>
        <v>854: The Mask (1994)</v>
      </c>
      <c r="B357" s="26">
        <f>IF(correlations!B390&lt;&gt;0,'Modified Weights'!B$7,0)</f>
        <v>0</v>
      </c>
      <c r="C357" s="26">
        <f>IF(correlations!C390&lt;&gt;0,'Modified Weights'!C$7,0)</f>
        <v>0.41167618541813644</v>
      </c>
      <c r="D357" s="26">
        <f>IF(correlations!D390&lt;&gt;0,'Modified Weights'!D$7,0)</f>
        <v>0.36756756756756787</v>
      </c>
      <c r="E357" s="26">
        <f>IF(correlations!E390&lt;&gt;0,'Modified Weights'!E$7,0)</f>
        <v>0.25965984359917371</v>
      </c>
      <c r="F357" s="26">
        <f>IF(correlations!F390&lt;&gt;0,'Modified Weights'!F$7,0)</f>
        <v>0.37985626502293046</v>
      </c>
      <c r="G357" s="26">
        <f>IF(correlations!G390&lt;&gt;0,'Modified Weights'!G$7,0)</f>
        <v>0.38713264586848378</v>
      </c>
      <c r="H357" s="26">
        <f>IF(correlations!H390&lt;&gt;0,'Modified Weights'!H$7,0)</f>
        <v>0.19365960183726966</v>
      </c>
      <c r="I357" s="26">
        <f>IF(correlations!I390&lt;&gt;0,'Modified Weights'!I$7,0)</f>
        <v>0</v>
      </c>
      <c r="J357" s="26">
        <f>IF(correlations!J390&lt;&gt;0,'Modified Weights'!J$7,0)</f>
        <v>0.36005629545020651</v>
      </c>
      <c r="K357" s="26">
        <f>IF(correlations!K390&lt;&gt;0,'Modified Weights'!K$7,0)</f>
        <v>0.21087949693739588</v>
      </c>
      <c r="L357" s="26">
        <f>IF(correlations!L390&lt;&gt;0,'Modified Weights'!L$7,0)</f>
        <v>0.24328325135114928</v>
      </c>
      <c r="M357" s="26">
        <f>IF(correlations!M390&lt;&gt;0,'Modified Weights'!M$7,0)</f>
        <v>0.19710516591041297</v>
      </c>
      <c r="N357" s="26">
        <f>IF(correlations!N390&lt;&gt;0,'Modified Weights'!N$7,0)</f>
        <v>0.18121021790485745</v>
      </c>
      <c r="O357" s="26">
        <f>IF(correlations!O390&lt;&gt;0,'Modified Weights'!O$7,0)</f>
        <v>0.47549485227568483</v>
      </c>
      <c r="P357" s="26">
        <f>IF(correlations!P390&lt;&gt;0,'Modified Weights'!P$7,0)</f>
        <v>0</v>
      </c>
      <c r="Q357" s="26">
        <f>IF(correlations!Q390&lt;&gt;0,'Modified Weights'!Q$7,0)</f>
        <v>0</v>
      </c>
      <c r="R357" s="26">
        <f>IF(correlations!R390&lt;&gt;0,'Modified Weights'!R$7,0)</f>
        <v>0.37426379831369133</v>
      </c>
      <c r="S357" s="26">
        <f>IF(correlations!S390&lt;&gt;0,'Modified Weights'!S$7,0)</f>
        <v>0</v>
      </c>
      <c r="T357" s="26">
        <f>IF(correlations!T390&lt;&gt;0,'Modified Weights'!T$7,0)</f>
        <v>0.40380887559327872</v>
      </c>
      <c r="U357" s="26">
        <f>IF(correlations!U390&lt;&gt;0,'Modified Weights'!U$7,0)</f>
        <v>0.28039233696684568</v>
      </c>
      <c r="V357" s="26">
        <f>IF(correlations!V390&lt;&gt;0,'Modified Weights'!V$7,0)</f>
        <v>0.14367186460137429</v>
      </c>
      <c r="W357" s="26">
        <f>IF(correlations!W390&lt;&gt;0,'Modified Weights'!W$7,0)</f>
        <v>0.24072770522228643</v>
      </c>
      <c r="X357" s="26">
        <f>IF(correlations!X390&lt;&gt;0,'Modified Weights'!X$7,0)</f>
        <v>0.44902524381160436</v>
      </c>
      <c r="Y357" s="26">
        <f>IF(correlations!Y390&lt;&gt;0,'Modified Weights'!Y$7,0)</f>
        <v>0.42322462884387124</v>
      </c>
      <c r="Z357" s="26">
        <f>IF(correlations!Z390&lt;&gt;0,'Modified Weights'!Z$7,0)</f>
        <v>0.27967705678590876</v>
      </c>
      <c r="AA357" s="26"/>
      <c r="AB357" s="60">
        <f t="shared" ca="1" si="191"/>
        <v>0.50821101485055897</v>
      </c>
      <c r="AC357" s="60">
        <f t="shared" ca="1" si="202"/>
        <v>0.43423944904340028</v>
      </c>
      <c r="AD357" s="60">
        <f t="shared" ca="1" si="203"/>
        <v>0.46945340436407668</v>
      </c>
      <c r="AE357" s="60">
        <f t="shared" ca="1" si="204"/>
        <v>0.39918119655432621</v>
      </c>
      <c r="AF357" s="60">
        <f t="shared" ca="1" si="205"/>
        <v>0.43198315040028373</v>
      </c>
      <c r="AG357" s="60">
        <f t="shared" ca="1" si="206"/>
        <v>0.39328453737785457</v>
      </c>
      <c r="AH357" s="60">
        <f t="shared" ca="1" si="207"/>
        <v>0.26718931082898056</v>
      </c>
      <c r="AI357" s="60">
        <f t="shared" ca="1" si="208"/>
        <v>0.24673441016415587</v>
      </c>
      <c r="AJ357" s="60">
        <f t="shared" ca="1" si="209"/>
        <v>0.40763328089487444</v>
      </c>
      <c r="AK357" s="60">
        <f t="shared" ca="1" si="210"/>
        <v>0.24235421021747108</v>
      </c>
      <c r="AL357" s="60">
        <f t="shared" ca="1" si="211"/>
        <v>0.27481719438745805</v>
      </c>
      <c r="AM357" s="60">
        <f t="shared" ca="1" si="212"/>
        <v>0.24334535938832288</v>
      </c>
      <c r="AN357" s="60">
        <f t="shared" ca="1" si="213"/>
        <v>0.27160447264583298</v>
      </c>
      <c r="AO357" s="60">
        <f t="shared" ca="1" si="214"/>
        <v>0.55430316776487409</v>
      </c>
      <c r="AP357" s="60">
        <f t="shared" ca="1" si="215"/>
        <v>0.34741526923877586</v>
      </c>
      <c r="AQ357" s="60">
        <f t="shared" ca="1" si="216"/>
        <v>0.46251417094873587</v>
      </c>
      <c r="AR357" s="60">
        <f t="shared" ca="1" si="192"/>
        <v>0.409658003355442</v>
      </c>
      <c r="AS357" s="60">
        <f t="shared" ca="1" si="193"/>
        <v>0.44931498365504646</v>
      </c>
      <c r="AT357" s="60">
        <f t="shared" ca="1" si="194"/>
        <v>0.41296904341226587</v>
      </c>
      <c r="AU357" s="60">
        <f t="shared" ca="1" si="195"/>
        <v>0.38027131666276942</v>
      </c>
      <c r="AV357" s="60">
        <f t="shared" ca="1" si="196"/>
        <v>0.18687032700690312</v>
      </c>
      <c r="AW357" s="60">
        <f t="shared" ca="1" si="197"/>
        <v>0.34615986550010625</v>
      </c>
      <c r="AX357" s="60">
        <f t="shared" ca="1" si="198"/>
        <v>0.48216363495103548</v>
      </c>
      <c r="AY357" s="60">
        <f t="shared" ca="1" si="199"/>
        <v>0.47547180255091342</v>
      </c>
      <c r="AZ357" s="60">
        <f t="shared" ca="1" si="200"/>
        <v>0.37187684164642215</v>
      </c>
      <c r="BA357" s="60"/>
      <c r="BB357" s="60"/>
      <c r="BC357" s="60"/>
      <c r="BD357" s="60"/>
      <c r="BE357" s="60"/>
      <c r="BF357" s="60"/>
      <c r="BG357" s="60"/>
      <c r="BH357" s="60"/>
      <c r="BI357" s="60"/>
      <c r="BJ357" s="60"/>
      <c r="BK357" s="60"/>
      <c r="BL357" s="60"/>
      <c r="BM357" s="60"/>
      <c r="BN357" s="60"/>
      <c r="BO357" s="60"/>
      <c r="BP357" s="60"/>
      <c r="BQ357" s="60"/>
      <c r="BR357" s="60"/>
      <c r="BS357" s="60"/>
      <c r="BT357" s="60"/>
      <c r="BU357" s="60"/>
      <c r="BV357" s="60"/>
      <c r="BW357" s="60"/>
      <c r="BX357" s="60"/>
    </row>
    <row r="358" spans="1:76">
      <c r="A358" s="21" t="s">
        <v>69</v>
      </c>
      <c r="B358" s="26">
        <f>IF(correlations!B391&lt;&gt;0,'Modified Weights'!B$3,0)</f>
        <v>0</v>
      </c>
      <c r="C358" s="26">
        <f>IF(correlations!C391&lt;&gt;0,'Modified Weights'!C$3,0)</f>
        <v>0.56244873874488854</v>
      </c>
      <c r="D358" s="26">
        <f>IF(correlations!D391&lt;&gt;0,'Modified Weights'!D$3,0)</f>
        <v>0.66716825348801723</v>
      </c>
      <c r="E358" s="26">
        <f>IF(correlations!E391&lt;&gt;0,'Modified Weights'!E$3,0)</f>
        <v>0</v>
      </c>
      <c r="F358" s="26">
        <f>IF(correlations!F391&lt;&gt;0,'Modified Weights'!F$3,0)</f>
        <v>0</v>
      </c>
      <c r="G358" s="26">
        <f>IF(correlations!G391&lt;&gt;0,'Modified Weights'!G$3,0)</f>
        <v>0.53906585139435703</v>
      </c>
      <c r="H358" s="26">
        <f>IF(correlations!H391&lt;&gt;0,'Modified Weights'!H$3,0)</f>
        <v>0</v>
      </c>
      <c r="I358" s="26">
        <f>IF(correlations!I391&lt;&gt;0,'Modified Weights'!I$3,0)</f>
        <v>0</v>
      </c>
      <c r="J358" s="26">
        <f>IF(correlations!J391&lt;&gt;0,'Modified Weights'!J$3,0)</f>
        <v>0.47571090136593314</v>
      </c>
      <c r="K358" s="26">
        <f>IF(correlations!K391&lt;&gt;0,'Modified Weights'!K$3,0)</f>
        <v>0.31571202585390812</v>
      </c>
      <c r="L358" s="26">
        <f>IF(correlations!L391&lt;&gt;0,'Modified Weights'!L$3,0)</f>
        <v>0.31257295249758305</v>
      </c>
      <c r="M358" s="26">
        <f>IF(correlations!M391&lt;&gt;0,'Modified Weights'!M$3,0)</f>
        <v>0.40859237613621341</v>
      </c>
      <c r="N358" s="26">
        <f>IF(correlations!N391&lt;&gt;0,'Modified Weights'!N$3,0)</f>
        <v>0.32349910970108381</v>
      </c>
      <c r="O358" s="26">
        <f>IF(correlations!O391&lt;&gt;0,'Modified Weights'!O$3,0)</f>
        <v>0.66851595362183669</v>
      </c>
      <c r="P358" s="26">
        <f>IF(correlations!P391&lt;&gt;0,'Modified Weights'!P$3,0)</f>
        <v>0.41443820151070604</v>
      </c>
      <c r="Q358" s="26">
        <f>IF(correlations!Q391&lt;&gt;0,'Modified Weights'!Q$3,0)</f>
        <v>0.50324684492481753</v>
      </c>
      <c r="R358" s="26">
        <f>IF(correlations!R391&lt;&gt;0,'Modified Weights'!R$3,0)</f>
        <v>0</v>
      </c>
      <c r="S358" s="26">
        <f>IF(correlations!S391&lt;&gt;0,'Modified Weights'!S$3,0)</f>
        <v>0.47668328054517961</v>
      </c>
      <c r="T358" s="26">
        <f>IF(correlations!T391&lt;&gt;0,'Modified Weights'!T$3,0)</f>
        <v>0</v>
      </c>
      <c r="U358" s="26">
        <f>IF(correlations!U391&lt;&gt;0,'Modified Weights'!U$3,0)</f>
        <v>0.47236055541883315</v>
      </c>
      <c r="V358" s="26">
        <f>IF(correlations!V391&lt;&gt;0,'Modified Weights'!V$3,0)</f>
        <v>0.27092801416163931</v>
      </c>
      <c r="W358" s="26">
        <f>IF(correlations!W391&lt;&gt;0,'Modified Weights'!W$3,0)</f>
        <v>0.50324684492481753</v>
      </c>
      <c r="X358" s="26">
        <f>IF(correlations!X391&lt;&gt;0,'Modified Weights'!X$3,0)</f>
        <v>0.66851595362183669</v>
      </c>
      <c r="Y358" s="26">
        <f>IF(correlations!Y391&lt;&gt;0,'Modified Weights'!Y$3,0)</f>
        <v>0</v>
      </c>
      <c r="Z358" s="26">
        <f>IF(correlations!Z391&lt;&gt;0,'Modified Weights'!Z$3,0)</f>
        <v>0.43552033876932245</v>
      </c>
      <c r="AA358" s="26"/>
      <c r="AB358" s="60">
        <f t="shared" ca="1" si="191"/>
        <v>0.47938472533908216</v>
      </c>
      <c r="AC358" s="60">
        <f t="shared" ca="1" si="202"/>
        <v>0.46929252707753355</v>
      </c>
      <c r="AD358" s="60">
        <f t="shared" ca="1" si="203"/>
        <v>0.46945340436407668</v>
      </c>
      <c r="AE358" s="60">
        <f t="shared" ca="1" si="204"/>
        <v>0.40687982338597789</v>
      </c>
      <c r="AF358" s="60">
        <f t="shared" ca="1" si="205"/>
        <v>0.42080811786405981</v>
      </c>
      <c r="AG358" s="60">
        <f t="shared" ca="1" si="206"/>
        <v>0.44187830871668871</v>
      </c>
      <c r="AH358" s="60">
        <f t="shared" ca="1" si="207"/>
        <v>0.27368799034062485</v>
      </c>
      <c r="AI358" s="60">
        <f t="shared" ca="1" si="208"/>
        <v>0.26868059094196495</v>
      </c>
      <c r="AJ358" s="60">
        <f t="shared" ca="1" si="209"/>
        <v>0.42459867374007704</v>
      </c>
      <c r="AK358" s="60">
        <f t="shared" ca="1" si="210"/>
        <v>0.25949646962141731</v>
      </c>
      <c r="AL358" s="60">
        <f t="shared" ca="1" si="211"/>
        <v>0.27569656748411103</v>
      </c>
      <c r="AM358" s="60">
        <f t="shared" ca="1" si="212"/>
        <v>0.28465711357529555</v>
      </c>
      <c r="AN358" s="60">
        <f t="shared" ca="1" si="213"/>
        <v>0.27635116468162496</v>
      </c>
      <c r="AO358" s="60">
        <f t="shared" ca="1" si="214"/>
        <v>0.56138134900919179</v>
      </c>
      <c r="AP358" s="60">
        <f t="shared" ca="1" si="215"/>
        <v>0.31354426525182438</v>
      </c>
      <c r="AQ358" s="60">
        <f t="shared" ca="1" si="216"/>
        <v>0.47269733944275627</v>
      </c>
      <c r="AR358" s="60">
        <f t="shared" ca="1" si="192"/>
        <v>0.409658003355442</v>
      </c>
      <c r="AS358" s="60">
        <f t="shared" ca="1" si="193"/>
        <v>0.43015513498444513</v>
      </c>
      <c r="AT358" s="60">
        <f t="shared" ca="1" si="194"/>
        <v>0.44122439325610019</v>
      </c>
      <c r="AU358" s="60">
        <f t="shared" ca="1" si="195"/>
        <v>0.37438692693014208</v>
      </c>
      <c r="AV358" s="60">
        <f t="shared" ca="1" si="196"/>
        <v>0.18467465724522097</v>
      </c>
      <c r="AW358" s="60">
        <f t="shared" ca="1" si="197"/>
        <v>0.34615986550010625</v>
      </c>
      <c r="AX358" s="60">
        <f t="shared" ca="1" si="198"/>
        <v>0.55532720488777965</v>
      </c>
      <c r="AY358" s="60">
        <f t="shared" ca="1" si="199"/>
        <v>0.47547180255091342</v>
      </c>
      <c r="AZ358" s="60">
        <f t="shared" ca="1" si="200"/>
        <v>0.37187684164642215</v>
      </c>
      <c r="BA358" s="60"/>
      <c r="BB358" s="60"/>
      <c r="BC358" s="60"/>
      <c r="BD358" s="60"/>
      <c r="BE358" s="60"/>
      <c r="BF358" s="60"/>
      <c r="BG358" s="60"/>
      <c r="BH358" s="60"/>
      <c r="BI358" s="60"/>
      <c r="BJ358" s="60"/>
      <c r="BK358" s="60"/>
      <c r="BL358" s="60"/>
      <c r="BM358" s="60"/>
      <c r="BN358" s="60"/>
      <c r="BO358" s="60"/>
      <c r="BP358" s="60"/>
      <c r="BQ358" s="60"/>
      <c r="BR358" s="60"/>
      <c r="BS358" s="60"/>
      <c r="BT358" s="60"/>
      <c r="BU358" s="60"/>
      <c r="BV358" s="60"/>
      <c r="BW358" s="60"/>
      <c r="BX358" s="60"/>
    </row>
    <row r="359" spans="1:76">
      <c r="A359" s="1" t="str">
        <f t="shared" ref="A359:A362" si="220">A358</f>
        <v>857: Saving Private Ryan (1998)</v>
      </c>
      <c r="B359" s="26">
        <f>IF(correlations!B392&lt;&gt;0,'Modified Weights'!B$4,0)</f>
        <v>0</v>
      </c>
      <c r="C359" s="26">
        <f>IF(correlations!C392&lt;&gt;0,'Modified Weights'!C$4,0)</f>
        <v>0.48860698263640312</v>
      </c>
      <c r="D359" s="26">
        <f>IF(correlations!D392&lt;&gt;0,'Modified Weights'!D$4,0)</f>
        <v>0.47097212266638172</v>
      </c>
      <c r="E359" s="26">
        <f>IF(correlations!E392&lt;&gt;0,'Modified Weights'!E$4,0)</f>
        <v>0.47497369617752921</v>
      </c>
      <c r="F359" s="26">
        <f>IF(correlations!F392&lt;&gt;0,'Modified Weights'!F$4,0)</f>
        <v>0.46411014776485626</v>
      </c>
      <c r="G359" s="26">
        <f>IF(correlations!G392&lt;&gt;0,'Modified Weights'!G$4,0)</f>
        <v>0</v>
      </c>
      <c r="H359" s="26">
        <f>IF(correlations!H392&lt;&gt;0,'Modified Weights'!H$4,0)</f>
        <v>0.40027450425381639</v>
      </c>
      <c r="I359" s="26">
        <f>IF(correlations!I392&lt;&gt;0,'Modified Weights'!I$4,0)</f>
        <v>0.31257295249758305</v>
      </c>
      <c r="J359" s="26">
        <f>IF(correlations!J392&lt;&gt;0,'Modified Weights'!J$4,0)</f>
        <v>0.47549485227568483</v>
      </c>
      <c r="K359" s="26">
        <f>IF(correlations!K392&lt;&gt;0,'Modified Weights'!K$4,0)</f>
        <v>0</v>
      </c>
      <c r="L359" s="26">
        <f>IF(correlations!L392&lt;&gt;0,'Modified Weights'!L$4,0)</f>
        <v>0</v>
      </c>
      <c r="M359" s="26">
        <f>IF(correlations!M392&lt;&gt;0,'Modified Weights'!M$4,0)</f>
        <v>0.28040224837668803</v>
      </c>
      <c r="N359" s="26">
        <f>IF(correlations!N392&lt;&gt;0,'Modified Weights'!N$4,0)</f>
        <v>0.31010409033155772</v>
      </c>
      <c r="O359" s="26">
        <f>IF(correlations!O392&lt;&gt;0,'Modified Weights'!O$4,0)</f>
        <v>0.56244873874488854</v>
      </c>
      <c r="P359" s="26">
        <f>IF(correlations!P392&lt;&gt;0,'Modified Weights'!P$4,0)</f>
        <v>0</v>
      </c>
      <c r="Q359" s="26">
        <f>IF(correlations!Q392&lt;&gt;0,'Modified Weights'!Q$4,0)</f>
        <v>0.48860698263640312</v>
      </c>
      <c r="R359" s="26">
        <f>IF(correlations!R392&lt;&gt;0,'Modified Weights'!R$4,0)</f>
        <v>0</v>
      </c>
      <c r="S359" s="26">
        <f>IF(correlations!S392&lt;&gt;0,'Modified Weights'!S$4,0)</f>
        <v>0.44902524381160436</v>
      </c>
      <c r="T359" s="26">
        <f>IF(correlations!T392&lt;&gt;0,'Modified Weights'!T$4,0)</f>
        <v>0.52599044278760332</v>
      </c>
      <c r="U359" s="26">
        <f>IF(correlations!U392&lt;&gt;0,'Modified Weights'!U$4,0)</f>
        <v>0.43899155441463594</v>
      </c>
      <c r="V359" s="26">
        <f>IF(correlations!V392&lt;&gt;0,'Modified Weights'!V$4,0)</f>
        <v>0.17808764796017454</v>
      </c>
      <c r="W359" s="26">
        <f>IF(correlations!W392&lt;&gt;0,'Modified Weights'!W$4,0)</f>
        <v>0.40859237613621341</v>
      </c>
      <c r="X359" s="26">
        <f>IF(correlations!X392&lt;&gt;0,'Modified Weights'!X$4,0)</f>
        <v>0.54219187817609293</v>
      </c>
      <c r="Y359" s="26">
        <f>IF(correlations!Y392&lt;&gt;0,'Modified Weights'!Y$4,0)</f>
        <v>0.54219187817609293</v>
      </c>
      <c r="Z359" s="26">
        <f>IF(correlations!Z392&lt;&gt;0,'Modified Weights'!Z$4,0)</f>
        <v>0.39006674934025765</v>
      </c>
      <c r="AA359" s="26"/>
      <c r="AB359" s="60">
        <f t="shared" ca="1" si="191"/>
        <v>0.47938472533908216</v>
      </c>
      <c r="AC359" s="60">
        <f t="shared" ca="1" si="202"/>
        <v>0.46929252707753355</v>
      </c>
      <c r="AD359" s="60">
        <f t="shared" ca="1" si="203"/>
        <v>0.46945340436407668</v>
      </c>
      <c r="AE359" s="60">
        <f t="shared" ca="1" si="204"/>
        <v>0.40687982338597789</v>
      </c>
      <c r="AF359" s="60">
        <f t="shared" ca="1" si="205"/>
        <v>0.42080811786405981</v>
      </c>
      <c r="AG359" s="60">
        <f t="shared" ca="1" si="206"/>
        <v>0.44187830871668871</v>
      </c>
      <c r="AH359" s="60">
        <f t="shared" ca="1" si="207"/>
        <v>0.27368799034062485</v>
      </c>
      <c r="AI359" s="60">
        <f t="shared" ca="1" si="208"/>
        <v>0.26868059094196495</v>
      </c>
      <c r="AJ359" s="60">
        <f t="shared" ca="1" si="209"/>
        <v>0.42459867374007704</v>
      </c>
      <c r="AK359" s="60">
        <f t="shared" ca="1" si="210"/>
        <v>0.25949646962141731</v>
      </c>
      <c r="AL359" s="60">
        <f t="shared" ca="1" si="211"/>
        <v>0.27569656748411103</v>
      </c>
      <c r="AM359" s="60">
        <f t="shared" ca="1" si="212"/>
        <v>0.28465711357529555</v>
      </c>
      <c r="AN359" s="60">
        <f t="shared" ca="1" si="213"/>
        <v>0.27635116468162496</v>
      </c>
      <c r="AO359" s="60">
        <f t="shared" ca="1" si="214"/>
        <v>0.56138134900919179</v>
      </c>
      <c r="AP359" s="60">
        <f t="shared" ca="1" si="215"/>
        <v>0.31354426525182438</v>
      </c>
      <c r="AQ359" s="60">
        <f t="shared" ca="1" si="216"/>
        <v>0.47269733944275627</v>
      </c>
      <c r="AR359" s="60">
        <f t="shared" ca="1" si="192"/>
        <v>0.409658003355442</v>
      </c>
      <c r="AS359" s="60">
        <f t="shared" ca="1" si="193"/>
        <v>0.43015513498444513</v>
      </c>
      <c r="AT359" s="60">
        <f t="shared" ca="1" si="194"/>
        <v>0.44122439325610019</v>
      </c>
      <c r="AU359" s="60">
        <f t="shared" ca="1" si="195"/>
        <v>0.37438692693014208</v>
      </c>
      <c r="AV359" s="60">
        <f t="shared" ca="1" si="196"/>
        <v>0.18467465724522097</v>
      </c>
      <c r="AW359" s="60">
        <f t="shared" ca="1" si="197"/>
        <v>0.34615986550010625</v>
      </c>
      <c r="AX359" s="60">
        <f t="shared" ca="1" si="198"/>
        <v>0.55532720488777965</v>
      </c>
      <c r="AY359" s="60">
        <f t="shared" ca="1" si="199"/>
        <v>0.47547180255091342</v>
      </c>
      <c r="AZ359" s="60">
        <f t="shared" ca="1" si="200"/>
        <v>0.37187684164642215</v>
      </c>
      <c r="BA359" s="60"/>
      <c r="BB359" s="60"/>
      <c r="BC359" s="60"/>
      <c r="BD359" s="60"/>
      <c r="BE359" s="60"/>
      <c r="BF359" s="60"/>
      <c r="BG359" s="60"/>
      <c r="BH359" s="60"/>
      <c r="BI359" s="60"/>
      <c r="BJ359" s="60"/>
      <c r="BK359" s="60"/>
      <c r="BL359" s="60"/>
      <c r="BM359" s="60"/>
      <c r="BN359" s="60"/>
      <c r="BO359" s="60"/>
      <c r="BP359" s="60"/>
      <c r="BQ359" s="60"/>
      <c r="BR359" s="60"/>
      <c r="BS359" s="60"/>
      <c r="BT359" s="60"/>
      <c r="BU359" s="60"/>
      <c r="BV359" s="60"/>
      <c r="BW359" s="60"/>
      <c r="BX359" s="60"/>
    </row>
    <row r="360" spans="1:76">
      <c r="A360" s="1" t="str">
        <f t="shared" si="220"/>
        <v>857: Saving Private Ryan (1998)</v>
      </c>
      <c r="B360" s="26">
        <f>IF(correlations!B393&lt;&gt;0,'Modified Weights'!B$5,0)</f>
        <v>0.49300760515325925</v>
      </c>
      <c r="C360" s="26">
        <f>IF(correlations!C393&lt;&gt;0,'Modified Weights'!C$5,0)</f>
        <v>0</v>
      </c>
      <c r="D360" s="26">
        <f>IF(correlations!D393&lt;&gt;0,'Modified Weights'!D$5,0)</f>
        <v>0.46833329437099369</v>
      </c>
      <c r="E360" s="26">
        <f>IF(correlations!E393&lt;&gt;0,'Modified Weights'!E$5,0)</f>
        <v>0.46291004988627577</v>
      </c>
      <c r="F360" s="26">
        <f>IF(correlations!F393&lt;&gt;0,'Modified Weights'!F$5,0)</f>
        <v>0.43899155441463594</v>
      </c>
      <c r="G360" s="26">
        <f>IF(correlations!G393&lt;&gt;0,'Modified Weights'!G$5,0)</f>
        <v>0</v>
      </c>
      <c r="H360" s="26">
        <f>IF(correlations!H393&lt;&gt;0,'Modified Weights'!H$5,0)</f>
        <v>0</v>
      </c>
      <c r="I360" s="26">
        <f>IF(correlations!I393&lt;&gt;0,'Modified Weights'!I$5,0)</f>
        <v>0.26424949075041737</v>
      </c>
      <c r="J360" s="26">
        <f>IF(correlations!J393&lt;&gt;0,'Modified Weights'!J$5,0)</f>
        <v>0.38713264586848378</v>
      </c>
      <c r="K360" s="26">
        <f>IF(correlations!K393&lt;&gt;0,'Modified Weights'!K$5,0)</f>
        <v>0.25886569181649749</v>
      </c>
      <c r="L360" s="26">
        <f>IF(correlations!L393&lt;&gt;0,'Modified Weights'!L$5,0)</f>
        <v>0.27833468677407003</v>
      </c>
      <c r="M360" s="26">
        <f>IF(correlations!M393&lt;&gt;0,'Modified Weights'!M$5,0)</f>
        <v>0</v>
      </c>
      <c r="N360" s="26">
        <f>IF(correlations!N393&lt;&gt;0,'Modified Weights'!N$5,0)</f>
        <v>0.290591240789001</v>
      </c>
      <c r="O360" s="26">
        <f>IF(correlations!O393&lt;&gt;0,'Modified Weights'!O$5,0)</f>
        <v>0.53906585139435703</v>
      </c>
      <c r="P360" s="26">
        <f>IF(correlations!P393&lt;&gt;0,'Modified Weights'!P$5,0)</f>
        <v>0.29682614716644024</v>
      </c>
      <c r="Q360" s="26">
        <f>IF(correlations!Q393&lt;&gt;0,'Modified Weights'!Q$5,0)</f>
        <v>0.47571090136593314</v>
      </c>
      <c r="R360" s="26">
        <f>IF(correlations!R393&lt;&gt;0,'Modified Weights'!R$5,0)</f>
        <v>0.45527378286540937</v>
      </c>
      <c r="S360" s="26">
        <f>IF(correlations!S393&lt;&gt;0,'Modified Weights'!S$5,0)</f>
        <v>0.42223642660835542</v>
      </c>
      <c r="T360" s="26">
        <f>IF(correlations!T393&lt;&gt;0,'Modified Weights'!T$5,0)</f>
        <v>0.42805472768971564</v>
      </c>
      <c r="U360" s="26">
        <f>IF(correlations!U393&lt;&gt;0,'Modified Weights'!U$5,0)</f>
        <v>0</v>
      </c>
      <c r="V360" s="26">
        <f>IF(correlations!V393&lt;&gt;0,'Modified Weights'!V$5,0)</f>
        <v>0</v>
      </c>
      <c r="W360" s="26">
        <f>IF(correlations!W393&lt;&gt;0,'Modified Weights'!W$5,0)</f>
        <v>0.31571202585390812</v>
      </c>
      <c r="X360" s="26">
        <f>IF(correlations!X393&lt;&gt;0,'Modified Weights'!X$5,0)</f>
        <v>0</v>
      </c>
      <c r="Y360" s="26">
        <f>IF(correlations!Y393&lt;&gt;0,'Modified Weights'!Y$5,0)</f>
        <v>0.47236055541883315</v>
      </c>
      <c r="Z360" s="26">
        <f>IF(correlations!Z393&lt;&gt;0,'Modified Weights'!Z$5,0)</f>
        <v>0.37985626502293046</v>
      </c>
      <c r="AA360" s="26"/>
      <c r="AB360" s="60">
        <f t="shared" ca="1" si="191"/>
        <v>0.47938472533908216</v>
      </c>
      <c r="AC360" s="60">
        <f t="shared" ca="1" si="202"/>
        <v>0.46929252707753355</v>
      </c>
      <c r="AD360" s="60">
        <f t="shared" ca="1" si="203"/>
        <v>0.46945340436407668</v>
      </c>
      <c r="AE360" s="60">
        <f t="shared" ca="1" si="204"/>
        <v>0.40687982338597789</v>
      </c>
      <c r="AF360" s="60">
        <f t="shared" ca="1" si="205"/>
        <v>0.42080811786405981</v>
      </c>
      <c r="AG360" s="60">
        <f t="shared" ca="1" si="206"/>
        <v>0.44187830871668871</v>
      </c>
      <c r="AH360" s="60">
        <f t="shared" ca="1" si="207"/>
        <v>0.27368799034062485</v>
      </c>
      <c r="AI360" s="60">
        <f t="shared" ca="1" si="208"/>
        <v>0.26868059094196495</v>
      </c>
      <c r="AJ360" s="60">
        <f t="shared" ca="1" si="209"/>
        <v>0.42459867374007704</v>
      </c>
      <c r="AK360" s="60">
        <f t="shared" ca="1" si="210"/>
        <v>0.25949646962141731</v>
      </c>
      <c r="AL360" s="60">
        <f t="shared" ca="1" si="211"/>
        <v>0.27569656748411103</v>
      </c>
      <c r="AM360" s="60">
        <f t="shared" ca="1" si="212"/>
        <v>0.28465711357529555</v>
      </c>
      <c r="AN360" s="60">
        <f t="shared" ca="1" si="213"/>
        <v>0.27635116468162496</v>
      </c>
      <c r="AO360" s="60">
        <f t="shared" ca="1" si="214"/>
        <v>0.56138134900919179</v>
      </c>
      <c r="AP360" s="60">
        <f t="shared" ca="1" si="215"/>
        <v>0.31354426525182438</v>
      </c>
      <c r="AQ360" s="60">
        <f t="shared" ca="1" si="216"/>
        <v>0.47269733944275627</v>
      </c>
      <c r="AR360" s="60">
        <f t="shared" ca="1" si="192"/>
        <v>0.409658003355442</v>
      </c>
      <c r="AS360" s="60">
        <f t="shared" ca="1" si="193"/>
        <v>0.43015513498444513</v>
      </c>
      <c r="AT360" s="60">
        <f t="shared" ca="1" si="194"/>
        <v>0.44122439325610019</v>
      </c>
      <c r="AU360" s="60">
        <f t="shared" ca="1" si="195"/>
        <v>0.37438692693014208</v>
      </c>
      <c r="AV360" s="60">
        <f t="shared" ca="1" si="196"/>
        <v>0.18467465724522097</v>
      </c>
      <c r="AW360" s="60">
        <f t="shared" ca="1" si="197"/>
        <v>0.34615986550010625</v>
      </c>
      <c r="AX360" s="60">
        <f t="shared" ca="1" si="198"/>
        <v>0.55532720488777965</v>
      </c>
      <c r="AY360" s="60">
        <f t="shared" ca="1" si="199"/>
        <v>0.47547180255091342</v>
      </c>
      <c r="AZ360" s="60">
        <f t="shared" ca="1" si="200"/>
        <v>0.37187684164642215</v>
      </c>
      <c r="BA360" s="60"/>
      <c r="BB360" s="60"/>
      <c r="BC360" s="60"/>
      <c r="BD360" s="60"/>
      <c r="BE360" s="60"/>
      <c r="BF360" s="60"/>
      <c r="BG360" s="60"/>
      <c r="BH360" s="60"/>
      <c r="BI360" s="60"/>
      <c r="BJ360" s="60"/>
      <c r="BK360" s="60"/>
      <c r="BL360" s="60"/>
      <c r="BM360" s="60"/>
      <c r="BN360" s="60"/>
      <c r="BO360" s="60"/>
      <c r="BP360" s="60"/>
      <c r="BQ360" s="60"/>
      <c r="BR360" s="60"/>
      <c r="BS360" s="60"/>
      <c r="BT360" s="60"/>
      <c r="BU360" s="60"/>
      <c r="BV360" s="60"/>
      <c r="BW360" s="60"/>
      <c r="BX360" s="60"/>
    </row>
    <row r="361" spans="1:76">
      <c r="A361" s="1" t="str">
        <f t="shared" si="220"/>
        <v>857: Saving Private Ryan (1998)</v>
      </c>
      <c r="B361" s="26">
        <f>IF(correlations!B394&lt;&gt;0,'Modified Weights'!B$6,0)</f>
        <v>0.48053660218278615</v>
      </c>
      <c r="C361" s="26">
        <f>IF(correlations!C394&lt;&gt;0,'Modified Weights'!C$6,0)</f>
        <v>0.41443820151070604</v>
      </c>
      <c r="D361" s="26">
        <f>IF(correlations!D394&lt;&gt;0,'Modified Weights'!D$6,0)</f>
        <v>0.37322578372742299</v>
      </c>
      <c r="E361" s="26">
        <f>IF(correlations!E394&lt;&gt;0,'Modified Weights'!E$6,0)</f>
        <v>0.28275572409412869</v>
      </c>
      <c r="F361" s="26">
        <f>IF(correlations!F394&lt;&gt;0,'Modified Weights'!F$6,0)</f>
        <v>0.40027450425381639</v>
      </c>
      <c r="G361" s="26">
        <f>IF(correlations!G394&lt;&gt;0,'Modified Weights'!G$6,0)</f>
        <v>0.39943642888722536</v>
      </c>
      <c r="H361" s="26">
        <f>IF(correlations!H394&lt;&gt;0,'Modified Weights'!H$6,0)</f>
        <v>0.2271298649307886</v>
      </c>
      <c r="I361" s="26">
        <f>IF(correlations!I394&lt;&gt;0,'Modified Weights'!I$6,0)</f>
        <v>0.22921932957789437</v>
      </c>
      <c r="J361" s="26">
        <f>IF(correlations!J394&lt;&gt;0,'Modified Weights'!J$6,0)</f>
        <v>0</v>
      </c>
      <c r="K361" s="26">
        <f>IF(correlations!K394&lt;&gt;0,'Modified Weights'!K$6,0)</f>
        <v>0.25252866387786765</v>
      </c>
      <c r="L361" s="26">
        <f>IF(correlations!L394&lt;&gt;0,'Modified Weights'!L$6,0)</f>
        <v>0.2685953793136418</v>
      </c>
      <c r="M361" s="26">
        <f>IF(correlations!M394&lt;&gt;0,'Modified Weights'!M$6,0)</f>
        <v>0.25252866387786765</v>
      </c>
      <c r="N361" s="26">
        <f>IF(correlations!N394&lt;&gt;0,'Modified Weights'!N$6,0)</f>
        <v>0</v>
      </c>
      <c r="O361" s="26">
        <f>IF(correlations!O394&lt;&gt;0,'Modified Weights'!O$6,0)</f>
        <v>0</v>
      </c>
      <c r="P361" s="26">
        <f>IF(correlations!P394&lt;&gt;0,'Modified Weights'!P$6,0)</f>
        <v>0.28039233696684568</v>
      </c>
      <c r="Q361" s="26">
        <f>IF(correlations!Q394&lt;&gt;0,'Modified Weights'!Q$6,0)</f>
        <v>0.42322462884387124</v>
      </c>
      <c r="R361" s="26">
        <f>IF(correlations!R394&lt;&gt;0,'Modified Weights'!R$6,0)</f>
        <v>0.39943642888722536</v>
      </c>
      <c r="S361" s="26">
        <f>IF(correlations!S394&lt;&gt;0,'Modified Weights'!S$6,0)</f>
        <v>0.37267558897264119</v>
      </c>
      <c r="T361" s="26">
        <f>IF(correlations!T394&lt;&gt;0,'Modified Weights'!T$6,0)</f>
        <v>0.40704352695380308</v>
      </c>
      <c r="U361" s="26">
        <f>IF(correlations!U394&lt;&gt;0,'Modified Weights'!U$6,0)</f>
        <v>0.30580326092025339</v>
      </c>
      <c r="V361" s="26">
        <f>IF(correlations!V394&lt;&gt;0,'Modified Weights'!V$6,0)</f>
        <v>0.14601110225769576</v>
      </c>
      <c r="W361" s="26">
        <f>IF(correlations!W394&lt;&gt;0,'Modified Weights'!W$6,0)</f>
        <v>0.26252037536330569</v>
      </c>
      <c r="X361" s="26">
        <f>IF(correlations!X394&lt;&gt;0,'Modified Weights'!X$6,0)</f>
        <v>0.45527378286540937</v>
      </c>
      <c r="Y361" s="26">
        <f>IF(correlations!Y394&lt;&gt;0,'Modified Weights'!Y$6,0)</f>
        <v>0.46411014776485626</v>
      </c>
      <c r="Z361" s="26">
        <f>IF(correlations!Z394&lt;&gt;0,'Modified Weights'!Z$6,0)</f>
        <v>0.37426379831369133</v>
      </c>
      <c r="AA361" s="26"/>
      <c r="AB361" s="60">
        <f t="shared" ca="1" si="191"/>
        <v>0.47938472533908216</v>
      </c>
      <c r="AC361" s="60">
        <f t="shared" ca="1" si="202"/>
        <v>0.46929252707753355</v>
      </c>
      <c r="AD361" s="60">
        <f t="shared" ca="1" si="203"/>
        <v>0.46945340436407668</v>
      </c>
      <c r="AE361" s="60">
        <f t="shared" ca="1" si="204"/>
        <v>0.40687982338597789</v>
      </c>
      <c r="AF361" s="60">
        <f t="shared" ca="1" si="205"/>
        <v>0.42080811786405981</v>
      </c>
      <c r="AG361" s="60">
        <f t="shared" ca="1" si="206"/>
        <v>0.44187830871668871</v>
      </c>
      <c r="AH361" s="60">
        <f t="shared" ca="1" si="207"/>
        <v>0.27368799034062485</v>
      </c>
      <c r="AI361" s="60">
        <f t="shared" ca="1" si="208"/>
        <v>0.26868059094196495</v>
      </c>
      <c r="AJ361" s="60">
        <f t="shared" ca="1" si="209"/>
        <v>0.42459867374007704</v>
      </c>
      <c r="AK361" s="60">
        <f t="shared" ca="1" si="210"/>
        <v>0.25949646962141731</v>
      </c>
      <c r="AL361" s="60">
        <f t="shared" ca="1" si="211"/>
        <v>0.27569656748411103</v>
      </c>
      <c r="AM361" s="60">
        <f t="shared" ca="1" si="212"/>
        <v>0.28465711357529555</v>
      </c>
      <c r="AN361" s="60">
        <f t="shared" ca="1" si="213"/>
        <v>0.27635116468162496</v>
      </c>
      <c r="AO361" s="60">
        <f t="shared" ca="1" si="214"/>
        <v>0.56138134900919179</v>
      </c>
      <c r="AP361" s="60">
        <f t="shared" ca="1" si="215"/>
        <v>0.31354426525182438</v>
      </c>
      <c r="AQ361" s="60">
        <f t="shared" ca="1" si="216"/>
        <v>0.47269733944275627</v>
      </c>
      <c r="AR361" s="60">
        <f t="shared" ca="1" si="192"/>
        <v>0.409658003355442</v>
      </c>
      <c r="AS361" s="60">
        <f t="shared" ca="1" si="193"/>
        <v>0.43015513498444513</v>
      </c>
      <c r="AT361" s="60">
        <f t="shared" ca="1" si="194"/>
        <v>0.44122439325610019</v>
      </c>
      <c r="AU361" s="60">
        <f t="shared" ca="1" si="195"/>
        <v>0.37438692693014208</v>
      </c>
      <c r="AV361" s="60">
        <f t="shared" ca="1" si="196"/>
        <v>0.18467465724522097</v>
      </c>
      <c r="AW361" s="60">
        <f t="shared" ca="1" si="197"/>
        <v>0.34615986550010625</v>
      </c>
      <c r="AX361" s="60">
        <f t="shared" ca="1" si="198"/>
        <v>0.55532720488777965</v>
      </c>
      <c r="AY361" s="60">
        <f t="shared" ca="1" si="199"/>
        <v>0.47547180255091342</v>
      </c>
      <c r="AZ361" s="60">
        <f t="shared" ca="1" si="200"/>
        <v>0.37187684164642215</v>
      </c>
      <c r="BA361" s="60"/>
      <c r="BB361" s="60"/>
      <c r="BC361" s="60"/>
      <c r="BD361" s="60"/>
      <c r="BE361" s="60"/>
      <c r="BF361" s="60"/>
      <c r="BG361" s="60"/>
      <c r="BH361" s="60"/>
      <c r="BI361" s="60"/>
      <c r="BJ361" s="60"/>
      <c r="BK361" s="60"/>
      <c r="BL361" s="60"/>
      <c r="BM361" s="60"/>
      <c r="BN361" s="60"/>
      <c r="BO361" s="60"/>
      <c r="BP361" s="60"/>
      <c r="BQ361" s="60"/>
      <c r="BR361" s="60"/>
      <c r="BS361" s="60"/>
      <c r="BT361" s="60"/>
      <c r="BU361" s="60"/>
      <c r="BV361" s="60"/>
      <c r="BW361" s="60"/>
      <c r="BX361" s="60"/>
    </row>
    <row r="362" spans="1:76">
      <c r="A362" s="1" t="str">
        <f t="shared" si="220"/>
        <v>857: Saving Private Ryan (1998)</v>
      </c>
      <c r="B362" s="26">
        <f>IF(correlations!B395&lt;&gt;0,'Modified Weights'!B$7,0)</f>
        <v>0.46460996868120108</v>
      </c>
      <c r="C362" s="26">
        <f>IF(correlations!C395&lt;&gt;0,'Modified Weights'!C$7,0)</f>
        <v>0.41167618541813644</v>
      </c>
      <c r="D362" s="26">
        <f>IF(correlations!D395&lt;&gt;0,'Modified Weights'!D$7,0)</f>
        <v>0.36756756756756787</v>
      </c>
      <c r="E362" s="26">
        <f>IF(correlations!E395&lt;&gt;0,'Modified Weights'!E$7,0)</f>
        <v>0</v>
      </c>
      <c r="F362" s="26">
        <f>IF(correlations!F395&lt;&gt;0,'Modified Weights'!F$7,0)</f>
        <v>0.37985626502293046</v>
      </c>
      <c r="G362" s="26">
        <f>IF(correlations!G395&lt;&gt;0,'Modified Weights'!G$7,0)</f>
        <v>0.38713264586848378</v>
      </c>
      <c r="H362" s="26">
        <f>IF(correlations!H395&lt;&gt;0,'Modified Weights'!H$7,0)</f>
        <v>0.19365960183726966</v>
      </c>
      <c r="I362" s="26">
        <f>IF(correlations!I395&lt;&gt;0,'Modified Weights'!I$7,0)</f>
        <v>0</v>
      </c>
      <c r="J362" s="26">
        <f>IF(correlations!J395&lt;&gt;0,'Modified Weights'!J$7,0)</f>
        <v>0.36005629545020651</v>
      </c>
      <c r="K362" s="26">
        <f>IF(correlations!K395&lt;&gt;0,'Modified Weights'!K$7,0)</f>
        <v>0.21087949693739588</v>
      </c>
      <c r="L362" s="26">
        <f>IF(correlations!L395&lt;&gt;0,'Modified Weights'!L$7,0)</f>
        <v>0.24328325135114928</v>
      </c>
      <c r="M362" s="26">
        <f>IF(correlations!M395&lt;&gt;0,'Modified Weights'!M$7,0)</f>
        <v>0.19710516591041297</v>
      </c>
      <c r="N362" s="26">
        <f>IF(correlations!N395&lt;&gt;0,'Modified Weights'!N$7,0)</f>
        <v>0.18121021790485745</v>
      </c>
      <c r="O362" s="26">
        <f>IF(correlations!O395&lt;&gt;0,'Modified Weights'!O$7,0)</f>
        <v>0.47549485227568483</v>
      </c>
      <c r="P362" s="26">
        <f>IF(correlations!P395&lt;&gt;0,'Modified Weights'!P$7,0)</f>
        <v>0.26252037536330569</v>
      </c>
      <c r="Q362" s="26">
        <f>IF(correlations!Q395&lt;&gt;0,'Modified Weights'!Q$7,0)</f>
        <v>0</v>
      </c>
      <c r="R362" s="26">
        <f>IF(correlations!R395&lt;&gt;0,'Modified Weights'!R$7,0)</f>
        <v>0.37426379831369133</v>
      </c>
      <c r="S362" s="26">
        <f>IF(correlations!S395&lt;&gt;0,'Modified Weights'!S$7,0)</f>
        <v>0</v>
      </c>
      <c r="T362" s="26">
        <f>IF(correlations!T395&lt;&gt;0,'Modified Weights'!T$7,0)</f>
        <v>0.40380887559327872</v>
      </c>
      <c r="U362" s="26">
        <f>IF(correlations!U395&lt;&gt;0,'Modified Weights'!U$7,0)</f>
        <v>0.28039233696684568</v>
      </c>
      <c r="V362" s="26">
        <f>IF(correlations!V395&lt;&gt;0,'Modified Weights'!V$7,0)</f>
        <v>0.14367186460137429</v>
      </c>
      <c r="W362" s="26">
        <f>IF(correlations!W395&lt;&gt;0,'Modified Weights'!W$7,0)</f>
        <v>0.24072770522228643</v>
      </c>
      <c r="X362" s="26">
        <f>IF(correlations!X395&lt;&gt;0,'Modified Weights'!X$7,0)</f>
        <v>0</v>
      </c>
      <c r="Y362" s="26">
        <f>IF(correlations!Y395&lt;&gt;0,'Modified Weights'!Y$7,0)</f>
        <v>0.42322462884387124</v>
      </c>
      <c r="Z362" s="26">
        <f>IF(correlations!Z395&lt;&gt;0,'Modified Weights'!Z$7,0)</f>
        <v>0.27967705678590876</v>
      </c>
      <c r="AA362" s="26"/>
      <c r="AB362" s="60">
        <f t="shared" ca="1" si="191"/>
        <v>0.47938472533908216</v>
      </c>
      <c r="AC362" s="60">
        <f t="shared" ca="1" si="202"/>
        <v>0.46929252707753355</v>
      </c>
      <c r="AD362" s="60">
        <f t="shared" ca="1" si="203"/>
        <v>0.46945340436407668</v>
      </c>
      <c r="AE362" s="60">
        <f t="shared" ca="1" si="204"/>
        <v>0.40687982338597789</v>
      </c>
      <c r="AF362" s="60">
        <f t="shared" ca="1" si="205"/>
        <v>0.42080811786405981</v>
      </c>
      <c r="AG362" s="60">
        <f t="shared" ca="1" si="206"/>
        <v>0.44187830871668871</v>
      </c>
      <c r="AH362" s="60">
        <f t="shared" ca="1" si="207"/>
        <v>0.27368799034062485</v>
      </c>
      <c r="AI362" s="60">
        <f t="shared" ca="1" si="208"/>
        <v>0.26868059094196495</v>
      </c>
      <c r="AJ362" s="60">
        <f t="shared" ca="1" si="209"/>
        <v>0.42459867374007704</v>
      </c>
      <c r="AK362" s="60">
        <f t="shared" ca="1" si="210"/>
        <v>0.25949646962141731</v>
      </c>
      <c r="AL362" s="60">
        <f t="shared" ca="1" si="211"/>
        <v>0.27569656748411103</v>
      </c>
      <c r="AM362" s="60">
        <f t="shared" ca="1" si="212"/>
        <v>0.28465711357529555</v>
      </c>
      <c r="AN362" s="60">
        <f t="shared" ca="1" si="213"/>
        <v>0.27635116468162496</v>
      </c>
      <c r="AO362" s="60">
        <f t="shared" ca="1" si="214"/>
        <v>0.56138134900919179</v>
      </c>
      <c r="AP362" s="60">
        <f t="shared" ca="1" si="215"/>
        <v>0.31354426525182438</v>
      </c>
      <c r="AQ362" s="60">
        <f t="shared" ca="1" si="216"/>
        <v>0.47269733944275627</v>
      </c>
      <c r="AR362" s="60">
        <f t="shared" ca="1" si="192"/>
        <v>0.409658003355442</v>
      </c>
      <c r="AS362" s="60">
        <f t="shared" ca="1" si="193"/>
        <v>0.43015513498444513</v>
      </c>
      <c r="AT362" s="60">
        <f t="shared" ca="1" si="194"/>
        <v>0.44122439325610019</v>
      </c>
      <c r="AU362" s="60">
        <f t="shared" ca="1" si="195"/>
        <v>0.37438692693014208</v>
      </c>
      <c r="AV362" s="60">
        <f t="shared" ca="1" si="196"/>
        <v>0.18467465724522097</v>
      </c>
      <c r="AW362" s="60">
        <f t="shared" ca="1" si="197"/>
        <v>0.34615986550010625</v>
      </c>
      <c r="AX362" s="60">
        <f t="shared" ca="1" si="198"/>
        <v>0.55532720488777965</v>
      </c>
      <c r="AY362" s="60">
        <f t="shared" ca="1" si="199"/>
        <v>0.47547180255091342</v>
      </c>
      <c r="AZ362" s="60">
        <f t="shared" ca="1" si="200"/>
        <v>0.37187684164642215</v>
      </c>
      <c r="BA362" s="60"/>
      <c r="BB362" s="60"/>
      <c r="BC362" s="60"/>
      <c r="BD362" s="60"/>
      <c r="BE362" s="60"/>
      <c r="BF362" s="60"/>
      <c r="BG362" s="60"/>
      <c r="BH362" s="60"/>
      <c r="BI362" s="60"/>
      <c r="BJ362" s="60"/>
      <c r="BK362" s="60"/>
      <c r="BL362" s="60"/>
      <c r="BM362" s="60"/>
      <c r="BN362" s="60"/>
      <c r="BO362" s="60"/>
      <c r="BP362" s="60"/>
      <c r="BQ362" s="60"/>
      <c r="BR362" s="60"/>
      <c r="BS362" s="60"/>
      <c r="BT362" s="60"/>
      <c r="BU362" s="60"/>
      <c r="BV362" s="60"/>
      <c r="BW362" s="60"/>
      <c r="BX362" s="60"/>
    </row>
    <row r="363" spans="1:76">
      <c r="A363" s="21" t="s">
        <v>70</v>
      </c>
      <c r="B363" s="26">
        <f>IF(correlations!B396&lt;&gt;0,'Modified Weights'!B$3,0)</f>
        <v>0.55108883721563151</v>
      </c>
      <c r="C363" s="26">
        <f>IF(correlations!C396&lt;&gt;0,'Modified Weights'!C$3,0)</f>
        <v>0.56244873874488854</v>
      </c>
      <c r="D363" s="26">
        <f>IF(correlations!D396&lt;&gt;0,'Modified Weights'!D$3,0)</f>
        <v>0</v>
      </c>
      <c r="E363" s="26">
        <f>IF(correlations!E396&lt;&gt;0,'Modified Weights'!E$3,0)</f>
        <v>0.51761980439715483</v>
      </c>
      <c r="F363" s="26">
        <f>IF(correlations!F396&lt;&gt;0,'Modified Weights'!F$3,0)</f>
        <v>0.47668328054517961</v>
      </c>
      <c r="G363" s="26">
        <f>IF(correlations!G396&lt;&gt;0,'Modified Weights'!G$3,0)</f>
        <v>0.53906585139435703</v>
      </c>
      <c r="H363" s="26">
        <f>IF(correlations!H396&lt;&gt;0,'Modified Weights'!H$3,0)</f>
        <v>0</v>
      </c>
      <c r="I363" s="26">
        <f>IF(correlations!I396&lt;&gt;0,'Modified Weights'!I$3,0)</f>
        <v>0.38334847991865839</v>
      </c>
      <c r="J363" s="26">
        <f>IF(correlations!J396&lt;&gt;0,'Modified Weights'!J$3,0)</f>
        <v>0.47571090136593314</v>
      </c>
      <c r="K363" s="26">
        <f>IF(correlations!K396&lt;&gt;0,'Modified Weights'!K$3,0)</f>
        <v>0.31571202585390812</v>
      </c>
      <c r="L363" s="26">
        <f>IF(correlations!L396&lt;&gt;0,'Modified Weights'!L$3,0)</f>
        <v>0.31257295249758305</v>
      </c>
      <c r="M363" s="26">
        <f>IF(correlations!M396&lt;&gt;0,'Modified Weights'!M$3,0)</f>
        <v>0.40859237613621341</v>
      </c>
      <c r="N363" s="26">
        <f>IF(correlations!N396&lt;&gt;0,'Modified Weights'!N$3,0)</f>
        <v>0.32349910970108381</v>
      </c>
      <c r="O363" s="26">
        <f>IF(correlations!O396&lt;&gt;0,'Modified Weights'!O$3,0)</f>
        <v>0</v>
      </c>
      <c r="P363" s="26">
        <f>IF(correlations!P396&lt;&gt;0,'Modified Weights'!P$3,0)</f>
        <v>0.41443820151070604</v>
      </c>
      <c r="Q363" s="26">
        <f>IF(correlations!Q396&lt;&gt;0,'Modified Weights'!Q$3,0)</f>
        <v>0.50324684492481753</v>
      </c>
      <c r="R363" s="26">
        <f>IF(correlations!R396&lt;&gt;0,'Modified Weights'!R$3,0)</f>
        <v>0.49300760515325925</v>
      </c>
      <c r="S363" s="26">
        <f>IF(correlations!S396&lt;&gt;0,'Modified Weights'!S$3,0)</f>
        <v>0.47668328054517961</v>
      </c>
      <c r="T363" s="26">
        <f>IF(correlations!T396&lt;&gt;0,'Modified Weights'!T$3,0)</f>
        <v>0.55108883721563151</v>
      </c>
      <c r="U363" s="26">
        <f>IF(correlations!U396&lt;&gt;0,'Modified Weights'!U$3,0)</f>
        <v>0</v>
      </c>
      <c r="V363" s="26">
        <f>IF(correlations!V396&lt;&gt;0,'Modified Weights'!V$3,0)</f>
        <v>0.27092801416163931</v>
      </c>
      <c r="W363" s="26">
        <f>IF(correlations!W396&lt;&gt;0,'Modified Weights'!W$3,0)</f>
        <v>0.50324684492481753</v>
      </c>
      <c r="X363" s="26">
        <f>IF(correlations!X396&lt;&gt;0,'Modified Weights'!X$3,0)</f>
        <v>0.66851595362183669</v>
      </c>
      <c r="Y363" s="26">
        <f>IF(correlations!Y396&lt;&gt;0,'Modified Weights'!Y$3,0)</f>
        <v>0.66716825348801723</v>
      </c>
      <c r="Z363" s="26">
        <f>IF(correlations!Z396&lt;&gt;0,'Modified Weights'!Z$3,0)</f>
        <v>0</v>
      </c>
      <c r="AA363" s="26"/>
      <c r="AB363" s="60">
        <f t="shared" ca="1" si="191"/>
        <v>0.52820127099541936</v>
      </c>
      <c r="AC363" s="60">
        <f t="shared" ca="1" si="202"/>
        <v>0.53783482004206007</v>
      </c>
      <c r="AD363" s="60">
        <f t="shared" ca="1" si="203"/>
        <v>0.51936144829794362</v>
      </c>
      <c r="AE363" s="60">
        <f t="shared" ca="1" si="204"/>
        <v>0.49328083871452866</v>
      </c>
      <c r="AF363" s="60">
        <f t="shared" ca="1" si="205"/>
        <v>0.46411706581746287</v>
      </c>
      <c r="AG363" s="60">
        <f t="shared" ca="1" si="206"/>
        <v>0.50150764030505601</v>
      </c>
      <c r="AH363" s="60">
        <f t="shared" ca="1" si="207"/>
        <v>0.4315922770700461</v>
      </c>
      <c r="AI363" s="60">
        <f t="shared" ca="1" si="208"/>
        <v>0.34796071620812075</v>
      </c>
      <c r="AJ363" s="60">
        <f t="shared" ca="1" si="209"/>
        <v>0.45790883063034393</v>
      </c>
      <c r="AK363" s="60">
        <f t="shared" ca="1" si="210"/>
        <v>0.28848605334036587</v>
      </c>
      <c r="AL363" s="60">
        <f t="shared" ca="1" si="211"/>
        <v>0.30116019725641202</v>
      </c>
      <c r="AM363" s="60">
        <f t="shared" ca="1" si="212"/>
        <v>0.36586233354970493</v>
      </c>
      <c r="AN363" s="60">
        <f t="shared" ca="1" si="213"/>
        <v>0.31680160001632074</v>
      </c>
      <c r="AO363" s="60">
        <f t="shared" ca="1" si="214"/>
        <v>0.5831198206264927</v>
      </c>
      <c r="AP363" s="60">
        <f t="shared" ca="1" si="215"/>
        <v>0.34679612433074408</v>
      </c>
      <c r="AQ363" s="60">
        <f t="shared" ca="1" si="216"/>
        <v>0.49270289346299284</v>
      </c>
      <c r="AR363" s="60">
        <f t="shared" ca="1" si="192"/>
        <v>0.472556408337858</v>
      </c>
      <c r="AS363" s="60">
        <f t="shared" ca="1" si="193"/>
        <v>0.45615705787757971</v>
      </c>
      <c r="AT363" s="60">
        <f t="shared" ca="1" si="194"/>
        <v>0.50171133589765005</v>
      </c>
      <c r="AU363" s="60">
        <f t="shared" ca="1" si="195"/>
        <v>0.45011455474936835</v>
      </c>
      <c r="AV363" s="60">
        <f t="shared" ca="1" si="196"/>
        <v>0.20903443669399613</v>
      </c>
      <c r="AW363" s="60">
        <f t="shared" ca="1" si="197"/>
        <v>0.44073523856784774</v>
      </c>
      <c r="AX363" s="60">
        <f t="shared" ca="1" si="198"/>
        <v>0.5618938426584863</v>
      </c>
      <c r="AY363" s="60">
        <f t="shared" ca="1" si="199"/>
        <v>0.58722223514274019</v>
      </c>
      <c r="AZ363" s="60">
        <f t="shared" ca="1" si="200"/>
        <v>0.39887752561819206</v>
      </c>
      <c r="BA363" s="60"/>
      <c r="BB363" s="60"/>
      <c r="BC363" s="60"/>
      <c r="BD363" s="60"/>
      <c r="BE363" s="60"/>
      <c r="BF363" s="60"/>
      <c r="BG363" s="60"/>
      <c r="BH363" s="60"/>
      <c r="BI363" s="60"/>
      <c r="BJ363" s="60"/>
      <c r="BK363" s="60"/>
      <c r="BL363" s="60"/>
      <c r="BM363" s="60"/>
      <c r="BN363" s="60"/>
      <c r="BO363" s="60"/>
      <c r="BP363" s="60"/>
      <c r="BQ363" s="60"/>
      <c r="BR363" s="60"/>
      <c r="BS363" s="60"/>
      <c r="BT363" s="60"/>
      <c r="BU363" s="60"/>
      <c r="BV363" s="60"/>
      <c r="BW363" s="60"/>
      <c r="BX363" s="60"/>
    </row>
    <row r="364" spans="1:76">
      <c r="A364" s="1" t="str">
        <f t="shared" ref="A364:A367" si="221">A363</f>
        <v>862: Toy Story (1995)</v>
      </c>
      <c r="B364" s="26">
        <f>IF(correlations!B397&lt;&gt;0,'Modified Weights'!B$4,0)</f>
        <v>0</v>
      </c>
      <c r="C364" s="26">
        <f>IF(correlations!C397&lt;&gt;0,'Modified Weights'!C$4,0)</f>
        <v>0.48860698263640312</v>
      </c>
      <c r="D364" s="26">
        <f>IF(correlations!D397&lt;&gt;0,'Modified Weights'!D$4,0)</f>
        <v>0.47097212266638172</v>
      </c>
      <c r="E364" s="26">
        <f>IF(correlations!E397&lt;&gt;0,'Modified Weights'!E$4,0)</f>
        <v>0</v>
      </c>
      <c r="F364" s="26">
        <f>IF(correlations!F397&lt;&gt;0,'Modified Weights'!F$4,0)</f>
        <v>0</v>
      </c>
      <c r="G364" s="26">
        <f>IF(correlations!G397&lt;&gt;0,'Modified Weights'!G$4,0)</f>
        <v>0.48053660218278615</v>
      </c>
      <c r="H364" s="26">
        <f>IF(correlations!H397&lt;&gt;0,'Modified Weights'!H$4,0)</f>
        <v>0.40027450425381639</v>
      </c>
      <c r="I364" s="26">
        <f>IF(correlations!I397&lt;&gt;0,'Modified Weights'!I$4,0)</f>
        <v>0.31257295249758305</v>
      </c>
      <c r="J364" s="26">
        <f>IF(correlations!J397&lt;&gt;0,'Modified Weights'!J$4,0)</f>
        <v>0.47549485227568483</v>
      </c>
      <c r="K364" s="26">
        <f>IF(correlations!K397&lt;&gt;0,'Modified Weights'!K$4,0)</f>
        <v>0.26365446983714974</v>
      </c>
      <c r="L364" s="26">
        <f>IF(correlations!L397&lt;&gt;0,'Modified Weights'!L$4,0)</f>
        <v>0</v>
      </c>
      <c r="M364" s="26">
        <f>IF(correlations!M397&lt;&gt;0,'Modified Weights'!M$4,0)</f>
        <v>0</v>
      </c>
      <c r="N364" s="26">
        <f>IF(correlations!N397&lt;&gt;0,'Modified Weights'!N$4,0)</f>
        <v>0.31010409033155772</v>
      </c>
      <c r="O364" s="26">
        <f>IF(correlations!O397&lt;&gt;0,'Modified Weights'!O$4,0)</f>
        <v>0.56244873874488854</v>
      </c>
      <c r="P364" s="26">
        <f>IF(correlations!P397&lt;&gt;0,'Modified Weights'!P$4,0)</f>
        <v>0.30413903573293405</v>
      </c>
      <c r="Q364" s="26">
        <f>IF(correlations!Q397&lt;&gt;0,'Modified Weights'!Q$4,0)</f>
        <v>0.48860698263640312</v>
      </c>
      <c r="R364" s="26">
        <f>IF(correlations!R397&lt;&gt;0,'Modified Weights'!R$4,0)</f>
        <v>0.47097212266638172</v>
      </c>
      <c r="S364" s="26">
        <f>IF(correlations!S397&lt;&gt;0,'Modified Weights'!S$4,0)</f>
        <v>0</v>
      </c>
      <c r="T364" s="26">
        <f>IF(correlations!T397&lt;&gt;0,'Modified Weights'!T$4,0)</f>
        <v>0.52599044278760332</v>
      </c>
      <c r="U364" s="26">
        <f>IF(correlations!U397&lt;&gt;0,'Modified Weights'!U$4,0)</f>
        <v>0.43899155441463594</v>
      </c>
      <c r="V364" s="26">
        <f>IF(correlations!V397&lt;&gt;0,'Modified Weights'!V$4,0)</f>
        <v>0.17808764796017454</v>
      </c>
      <c r="W364" s="26">
        <f>IF(correlations!W397&lt;&gt;0,'Modified Weights'!W$4,0)</f>
        <v>0</v>
      </c>
      <c r="X364" s="26">
        <f>IF(correlations!X397&lt;&gt;0,'Modified Weights'!X$4,0)</f>
        <v>0</v>
      </c>
      <c r="Y364" s="26">
        <f>IF(correlations!Y397&lt;&gt;0,'Modified Weights'!Y$4,0)</f>
        <v>0</v>
      </c>
      <c r="Z364" s="26">
        <f>IF(correlations!Z397&lt;&gt;0,'Modified Weights'!Z$4,0)</f>
        <v>0.39006674934025765</v>
      </c>
      <c r="AA364" s="26"/>
      <c r="AB364" s="60">
        <f t="shared" ca="1" si="191"/>
        <v>0.52820127099541936</v>
      </c>
      <c r="AC364" s="60">
        <f t="shared" ca="1" si="202"/>
        <v>0.53783482004206007</v>
      </c>
      <c r="AD364" s="60">
        <f t="shared" ca="1" si="203"/>
        <v>0.51936144829794362</v>
      </c>
      <c r="AE364" s="60">
        <f t="shared" ca="1" si="204"/>
        <v>0.49328083871452866</v>
      </c>
      <c r="AF364" s="60">
        <f t="shared" ca="1" si="205"/>
        <v>0.46411706581746287</v>
      </c>
      <c r="AG364" s="60">
        <f t="shared" ca="1" si="206"/>
        <v>0.50150764030505601</v>
      </c>
      <c r="AH364" s="60">
        <f t="shared" ca="1" si="207"/>
        <v>0.4315922770700461</v>
      </c>
      <c r="AI364" s="60">
        <f t="shared" ca="1" si="208"/>
        <v>0.34796071620812075</v>
      </c>
      <c r="AJ364" s="60">
        <f t="shared" ca="1" si="209"/>
        <v>0.45790883063034393</v>
      </c>
      <c r="AK364" s="60">
        <f t="shared" ca="1" si="210"/>
        <v>0.28848605334036587</v>
      </c>
      <c r="AL364" s="60">
        <f t="shared" ca="1" si="211"/>
        <v>0.30116019725641202</v>
      </c>
      <c r="AM364" s="60">
        <f t="shared" ca="1" si="212"/>
        <v>0.36586233354970493</v>
      </c>
      <c r="AN364" s="60">
        <f t="shared" ca="1" si="213"/>
        <v>0.31680160001632074</v>
      </c>
      <c r="AO364" s="60">
        <f t="shared" ca="1" si="214"/>
        <v>0.5831198206264927</v>
      </c>
      <c r="AP364" s="60">
        <f t="shared" ca="1" si="215"/>
        <v>0.34679612433074408</v>
      </c>
      <c r="AQ364" s="60">
        <f t="shared" ca="1" si="216"/>
        <v>0.49270289346299284</v>
      </c>
      <c r="AR364" s="60">
        <f t="shared" ca="1" si="192"/>
        <v>0.472556408337858</v>
      </c>
      <c r="AS364" s="60">
        <f t="shared" ca="1" si="193"/>
        <v>0.45615705787757971</v>
      </c>
      <c r="AT364" s="60">
        <f t="shared" ca="1" si="194"/>
        <v>0.50171133589765005</v>
      </c>
      <c r="AU364" s="60">
        <f t="shared" ca="1" si="195"/>
        <v>0.45011455474936835</v>
      </c>
      <c r="AV364" s="60">
        <f t="shared" ca="1" si="196"/>
        <v>0.20903443669399613</v>
      </c>
      <c r="AW364" s="60">
        <f t="shared" ca="1" si="197"/>
        <v>0.44073523856784774</v>
      </c>
      <c r="AX364" s="60">
        <f t="shared" ca="1" si="198"/>
        <v>0.5618938426584863</v>
      </c>
      <c r="AY364" s="60">
        <f t="shared" ca="1" si="199"/>
        <v>0.58722223514274019</v>
      </c>
      <c r="AZ364" s="60">
        <f t="shared" ca="1" si="200"/>
        <v>0.39887752561819206</v>
      </c>
      <c r="BA364" s="60"/>
      <c r="BB364" s="60"/>
      <c r="BC364" s="60"/>
      <c r="BD364" s="60"/>
      <c r="BE364" s="60"/>
      <c r="BF364" s="60"/>
      <c r="BG364" s="60"/>
      <c r="BH364" s="60"/>
      <c r="BI364" s="60"/>
      <c r="BJ364" s="60"/>
      <c r="BK364" s="60"/>
      <c r="BL364" s="60"/>
      <c r="BM364" s="60"/>
      <c r="BN364" s="60"/>
      <c r="BO364" s="60"/>
      <c r="BP364" s="60"/>
      <c r="BQ364" s="60"/>
      <c r="BR364" s="60"/>
      <c r="BS364" s="60"/>
      <c r="BT364" s="60"/>
      <c r="BU364" s="60"/>
      <c r="BV364" s="60"/>
      <c r="BW364" s="60"/>
      <c r="BX364" s="60"/>
    </row>
    <row r="365" spans="1:76">
      <c r="A365" s="1" t="str">
        <f t="shared" si="221"/>
        <v>862: Toy Story (1995)</v>
      </c>
      <c r="B365" s="26">
        <f>IF(correlations!B398&lt;&gt;0,'Modified Weights'!B$3,0)</f>
        <v>0.55108883721563151</v>
      </c>
      <c r="C365" s="26">
        <f>IF(correlations!C398&lt;&gt;0,'Modified Weights'!C$3,0)</f>
        <v>0.56244873874488854</v>
      </c>
      <c r="D365" s="26">
        <f>IF(correlations!D398&lt;&gt;0,'Modified Weights'!D$3,0)</f>
        <v>0.66716825348801723</v>
      </c>
      <c r="E365" s="26">
        <f>IF(correlations!E398&lt;&gt;0,'Modified Weights'!E$3,0)</f>
        <v>0.51761980439715483</v>
      </c>
      <c r="F365" s="26">
        <f>IF(correlations!F398&lt;&gt;0,'Modified Weights'!F$3,0)</f>
        <v>0.47668328054517961</v>
      </c>
      <c r="G365" s="26">
        <f>IF(correlations!G398&lt;&gt;0,'Modified Weights'!G$3,0)</f>
        <v>0.53906585139435703</v>
      </c>
      <c r="H365" s="26">
        <f>IF(correlations!H398&lt;&gt;0,'Modified Weights'!H$3,0)</f>
        <v>0.46291004988627577</v>
      </c>
      <c r="I365" s="26">
        <f>IF(correlations!I398&lt;&gt;0,'Modified Weights'!I$3,0)</f>
        <v>0.38334847991865839</v>
      </c>
      <c r="J365" s="26">
        <f>IF(correlations!J398&lt;&gt;0,'Modified Weights'!J$3,0)</f>
        <v>0.47571090136593314</v>
      </c>
      <c r="K365" s="26">
        <f>IF(correlations!K398&lt;&gt;0,'Modified Weights'!K$3,0)</f>
        <v>0.31571202585390812</v>
      </c>
      <c r="L365" s="26">
        <f>IF(correlations!L398&lt;&gt;0,'Modified Weights'!L$3,0)</f>
        <v>0.31257295249758305</v>
      </c>
      <c r="M365" s="26">
        <f>IF(correlations!M398&lt;&gt;0,'Modified Weights'!M$3,0)</f>
        <v>0.40859237613621341</v>
      </c>
      <c r="N365" s="26">
        <f>IF(correlations!N398&lt;&gt;0,'Modified Weights'!N$3,0)</f>
        <v>0.32349910970108381</v>
      </c>
      <c r="O365" s="26">
        <f>IF(correlations!O398&lt;&gt;0,'Modified Weights'!O$3,0)</f>
        <v>0.66851595362183669</v>
      </c>
      <c r="P365" s="26">
        <f>IF(correlations!P398&lt;&gt;0,'Modified Weights'!P$3,0)</f>
        <v>0.41443820151070604</v>
      </c>
      <c r="Q365" s="26">
        <f>IF(correlations!Q398&lt;&gt;0,'Modified Weights'!Q$3,0)</f>
        <v>0.50324684492481753</v>
      </c>
      <c r="R365" s="26">
        <f>IF(correlations!R398&lt;&gt;0,'Modified Weights'!R$3,0)</f>
        <v>0</v>
      </c>
      <c r="S365" s="26">
        <f>IF(correlations!S398&lt;&gt;0,'Modified Weights'!S$3,0)</f>
        <v>0.47668328054517961</v>
      </c>
      <c r="T365" s="26">
        <f>IF(correlations!T398&lt;&gt;0,'Modified Weights'!T$3,0)</f>
        <v>0</v>
      </c>
      <c r="U365" s="26">
        <f>IF(correlations!U398&lt;&gt;0,'Modified Weights'!U$3,0)</f>
        <v>0.47236055541883315</v>
      </c>
      <c r="V365" s="26">
        <f>IF(correlations!V398&lt;&gt;0,'Modified Weights'!V$3,0)</f>
        <v>0</v>
      </c>
      <c r="W365" s="26">
        <f>IF(correlations!W398&lt;&gt;0,'Modified Weights'!W$3,0)</f>
        <v>0.50324684492481753</v>
      </c>
      <c r="X365" s="26">
        <f>IF(correlations!X398&lt;&gt;0,'Modified Weights'!X$3,0)</f>
        <v>0</v>
      </c>
      <c r="Y365" s="26">
        <f>IF(correlations!Y398&lt;&gt;0,'Modified Weights'!Y$3,0)</f>
        <v>0.66716825348801723</v>
      </c>
      <c r="Z365" s="26">
        <f>IF(correlations!Z398&lt;&gt;0,'Modified Weights'!Z$3,0)</f>
        <v>0.43552033876932245</v>
      </c>
      <c r="AA365" s="26"/>
      <c r="AB365" s="60">
        <f t="shared" ca="1" si="191"/>
        <v>0.52820127099541936</v>
      </c>
      <c r="AC365" s="60">
        <f t="shared" ca="1" si="202"/>
        <v>0.53783482004206007</v>
      </c>
      <c r="AD365" s="60">
        <f t="shared" ca="1" si="203"/>
        <v>0.51936144829794362</v>
      </c>
      <c r="AE365" s="60">
        <f t="shared" ca="1" si="204"/>
        <v>0.49328083871452866</v>
      </c>
      <c r="AF365" s="60">
        <f t="shared" ca="1" si="205"/>
        <v>0.46411706581746287</v>
      </c>
      <c r="AG365" s="60">
        <f t="shared" ca="1" si="206"/>
        <v>0.50150764030505601</v>
      </c>
      <c r="AH365" s="60">
        <f t="shared" ca="1" si="207"/>
        <v>0.4315922770700461</v>
      </c>
      <c r="AI365" s="60">
        <f t="shared" ca="1" si="208"/>
        <v>0.34796071620812075</v>
      </c>
      <c r="AJ365" s="60">
        <f t="shared" ca="1" si="209"/>
        <v>0.45790883063034393</v>
      </c>
      <c r="AK365" s="60">
        <f t="shared" ca="1" si="210"/>
        <v>0.28848605334036587</v>
      </c>
      <c r="AL365" s="60">
        <f t="shared" ca="1" si="211"/>
        <v>0.30116019725641202</v>
      </c>
      <c r="AM365" s="60">
        <f t="shared" ca="1" si="212"/>
        <v>0.36586233354970493</v>
      </c>
      <c r="AN365" s="60">
        <f t="shared" ca="1" si="213"/>
        <v>0.31680160001632074</v>
      </c>
      <c r="AO365" s="60">
        <f t="shared" ca="1" si="214"/>
        <v>0.5831198206264927</v>
      </c>
      <c r="AP365" s="60">
        <f t="shared" ca="1" si="215"/>
        <v>0.34679612433074408</v>
      </c>
      <c r="AQ365" s="60">
        <f t="shared" ca="1" si="216"/>
        <v>0.49270289346299284</v>
      </c>
      <c r="AR365" s="60">
        <f t="shared" ca="1" si="192"/>
        <v>0.472556408337858</v>
      </c>
      <c r="AS365" s="60">
        <f t="shared" ca="1" si="193"/>
        <v>0.45615705787757971</v>
      </c>
      <c r="AT365" s="60">
        <f t="shared" ca="1" si="194"/>
        <v>0.50171133589765005</v>
      </c>
      <c r="AU365" s="60">
        <f t="shared" ca="1" si="195"/>
        <v>0.45011455474936835</v>
      </c>
      <c r="AV365" s="60">
        <f t="shared" ca="1" si="196"/>
        <v>0.20903443669399613</v>
      </c>
      <c r="AW365" s="60">
        <f t="shared" ca="1" si="197"/>
        <v>0.44073523856784774</v>
      </c>
      <c r="AX365" s="60">
        <f t="shared" ca="1" si="198"/>
        <v>0.5618938426584863</v>
      </c>
      <c r="AY365" s="60">
        <f t="shared" ca="1" si="199"/>
        <v>0.58722223514274019</v>
      </c>
      <c r="AZ365" s="60">
        <f t="shared" ca="1" si="200"/>
        <v>0.39887752561819206</v>
      </c>
      <c r="BA365" s="60"/>
      <c r="BB365" s="60"/>
      <c r="BC365" s="60"/>
      <c r="BD365" s="60"/>
      <c r="BE365" s="60"/>
      <c r="BF365" s="60"/>
      <c r="BG365" s="60"/>
      <c r="BH365" s="60"/>
      <c r="BI365" s="60"/>
      <c r="BJ365" s="60"/>
      <c r="BK365" s="60"/>
      <c r="BL365" s="60"/>
      <c r="BM365" s="60"/>
      <c r="BN365" s="60"/>
      <c r="BO365" s="60"/>
      <c r="BP365" s="60"/>
      <c r="BQ365" s="60"/>
      <c r="BR365" s="60"/>
      <c r="BS365" s="60"/>
      <c r="BT365" s="60"/>
      <c r="BU365" s="60"/>
      <c r="BV365" s="60"/>
      <c r="BW365" s="60"/>
      <c r="BX365" s="60"/>
    </row>
    <row r="366" spans="1:76">
      <c r="A366" s="1" t="str">
        <f t="shared" si="221"/>
        <v>862: Toy Story (1995)</v>
      </c>
      <c r="B366" s="26">
        <f>IF(correlations!B399&lt;&gt;0,'Modified Weights'!B$4,0)</f>
        <v>0.51761980439715483</v>
      </c>
      <c r="C366" s="26">
        <f>IF(correlations!C399&lt;&gt;0,'Modified Weights'!C$4,0)</f>
        <v>0</v>
      </c>
      <c r="D366" s="26">
        <f>IF(correlations!D399&lt;&gt;0,'Modified Weights'!D$4,0)</f>
        <v>0.47097212266638172</v>
      </c>
      <c r="E366" s="26">
        <f>IF(correlations!E399&lt;&gt;0,'Modified Weights'!E$4,0)</f>
        <v>0.47497369617752921</v>
      </c>
      <c r="F366" s="26">
        <f>IF(correlations!F399&lt;&gt;0,'Modified Weights'!F$4,0)</f>
        <v>0.46411014776485626</v>
      </c>
      <c r="G366" s="26">
        <f>IF(correlations!G399&lt;&gt;0,'Modified Weights'!G$4,0)</f>
        <v>0.48053660218278615</v>
      </c>
      <c r="H366" s="26">
        <f>IF(correlations!H399&lt;&gt;0,'Modified Weights'!H$4,0)</f>
        <v>0</v>
      </c>
      <c r="I366" s="26">
        <f>IF(correlations!I399&lt;&gt;0,'Modified Weights'!I$4,0)</f>
        <v>0.31257295249758305</v>
      </c>
      <c r="J366" s="26">
        <f>IF(correlations!J399&lt;&gt;0,'Modified Weights'!J$4,0)</f>
        <v>0.47549485227568483</v>
      </c>
      <c r="K366" s="26">
        <f>IF(correlations!K399&lt;&gt;0,'Modified Weights'!K$4,0)</f>
        <v>0</v>
      </c>
      <c r="L366" s="26">
        <f>IF(correlations!L399&lt;&gt;0,'Modified Weights'!L$4,0)</f>
        <v>0</v>
      </c>
      <c r="M366" s="26">
        <f>IF(correlations!M399&lt;&gt;0,'Modified Weights'!M$4,0)</f>
        <v>0.28040224837668803</v>
      </c>
      <c r="N366" s="26">
        <f>IF(correlations!N399&lt;&gt;0,'Modified Weights'!N$4,0)</f>
        <v>0.31010409033155772</v>
      </c>
      <c r="O366" s="26">
        <f>IF(correlations!O399&lt;&gt;0,'Modified Weights'!O$4,0)</f>
        <v>0.56244873874488854</v>
      </c>
      <c r="P366" s="26">
        <f>IF(correlations!P399&lt;&gt;0,'Modified Weights'!P$4,0)</f>
        <v>0.30413903573293405</v>
      </c>
      <c r="Q366" s="26">
        <f>IF(correlations!Q399&lt;&gt;0,'Modified Weights'!Q$4,0)</f>
        <v>0</v>
      </c>
      <c r="R366" s="26">
        <f>IF(correlations!R399&lt;&gt;0,'Modified Weights'!R$4,0)</f>
        <v>0.47097212266638172</v>
      </c>
      <c r="S366" s="26">
        <f>IF(correlations!S399&lt;&gt;0,'Modified Weights'!S$4,0)</f>
        <v>0.44902524381160436</v>
      </c>
      <c r="T366" s="26">
        <f>IF(correlations!T399&lt;&gt;0,'Modified Weights'!T$4,0)</f>
        <v>0</v>
      </c>
      <c r="U366" s="26">
        <f>IF(correlations!U399&lt;&gt;0,'Modified Weights'!U$4,0)</f>
        <v>0.43899155441463594</v>
      </c>
      <c r="V366" s="26">
        <f>IF(correlations!V399&lt;&gt;0,'Modified Weights'!V$4,0)</f>
        <v>0.17808764796017454</v>
      </c>
      <c r="W366" s="26">
        <f>IF(correlations!W399&lt;&gt;0,'Modified Weights'!W$4,0)</f>
        <v>0</v>
      </c>
      <c r="X366" s="26">
        <f>IF(correlations!X399&lt;&gt;0,'Modified Weights'!X$4,0)</f>
        <v>0.54219187817609293</v>
      </c>
      <c r="Y366" s="26">
        <f>IF(correlations!Y399&lt;&gt;0,'Modified Weights'!Y$4,0)</f>
        <v>0.54219187817609293</v>
      </c>
      <c r="Z366" s="26">
        <f>IF(correlations!Z399&lt;&gt;0,'Modified Weights'!Z$4,0)</f>
        <v>0.39006674934025765</v>
      </c>
      <c r="AA366" s="26"/>
      <c r="AB366" s="60">
        <f t="shared" ca="1" si="191"/>
        <v>0.52820127099541936</v>
      </c>
      <c r="AC366" s="60">
        <f t="shared" ca="1" si="202"/>
        <v>0.53783482004206007</v>
      </c>
      <c r="AD366" s="60">
        <f t="shared" ca="1" si="203"/>
        <v>0.51936144829794362</v>
      </c>
      <c r="AE366" s="60">
        <f t="shared" ca="1" si="204"/>
        <v>0.49328083871452866</v>
      </c>
      <c r="AF366" s="60">
        <f t="shared" ca="1" si="205"/>
        <v>0.46411706581746287</v>
      </c>
      <c r="AG366" s="60">
        <f t="shared" ca="1" si="206"/>
        <v>0.50150764030505601</v>
      </c>
      <c r="AH366" s="60">
        <f t="shared" ca="1" si="207"/>
        <v>0.4315922770700461</v>
      </c>
      <c r="AI366" s="60">
        <f t="shared" ca="1" si="208"/>
        <v>0.34796071620812075</v>
      </c>
      <c r="AJ366" s="60">
        <f t="shared" ca="1" si="209"/>
        <v>0.45790883063034393</v>
      </c>
      <c r="AK366" s="60">
        <f t="shared" ca="1" si="210"/>
        <v>0.28848605334036587</v>
      </c>
      <c r="AL366" s="60">
        <f t="shared" ca="1" si="211"/>
        <v>0.30116019725641202</v>
      </c>
      <c r="AM366" s="60">
        <f t="shared" ca="1" si="212"/>
        <v>0.36586233354970493</v>
      </c>
      <c r="AN366" s="60">
        <f t="shared" ca="1" si="213"/>
        <v>0.31680160001632074</v>
      </c>
      <c r="AO366" s="60">
        <f t="shared" ca="1" si="214"/>
        <v>0.5831198206264927</v>
      </c>
      <c r="AP366" s="60">
        <f t="shared" ca="1" si="215"/>
        <v>0.34679612433074408</v>
      </c>
      <c r="AQ366" s="60">
        <f t="shared" ca="1" si="216"/>
        <v>0.49270289346299284</v>
      </c>
      <c r="AR366" s="60">
        <f t="shared" ca="1" si="192"/>
        <v>0.472556408337858</v>
      </c>
      <c r="AS366" s="60">
        <f t="shared" ca="1" si="193"/>
        <v>0.45615705787757971</v>
      </c>
      <c r="AT366" s="60">
        <f t="shared" ca="1" si="194"/>
        <v>0.50171133589765005</v>
      </c>
      <c r="AU366" s="60">
        <f t="shared" ca="1" si="195"/>
        <v>0.45011455474936835</v>
      </c>
      <c r="AV366" s="60">
        <f t="shared" ca="1" si="196"/>
        <v>0.20903443669399613</v>
      </c>
      <c r="AW366" s="60">
        <f t="shared" ca="1" si="197"/>
        <v>0.44073523856784774</v>
      </c>
      <c r="AX366" s="60">
        <f t="shared" ca="1" si="198"/>
        <v>0.5618938426584863</v>
      </c>
      <c r="AY366" s="60">
        <f t="shared" ca="1" si="199"/>
        <v>0.58722223514274019</v>
      </c>
      <c r="AZ366" s="60">
        <f t="shared" ca="1" si="200"/>
        <v>0.39887752561819206</v>
      </c>
      <c r="BA366" s="60"/>
      <c r="BB366" s="60"/>
      <c r="BC366" s="60"/>
      <c r="BD366" s="60"/>
      <c r="BE366" s="60"/>
      <c r="BF366" s="60"/>
      <c r="BG366" s="60"/>
      <c r="BH366" s="60"/>
      <c r="BI366" s="60"/>
      <c r="BJ366" s="60"/>
      <c r="BK366" s="60"/>
      <c r="BL366" s="60"/>
      <c r="BM366" s="60"/>
      <c r="BN366" s="60"/>
      <c r="BO366" s="60"/>
      <c r="BP366" s="60"/>
      <c r="BQ366" s="60"/>
      <c r="BR366" s="60"/>
      <c r="BS366" s="60"/>
      <c r="BT366" s="60"/>
      <c r="BU366" s="60"/>
      <c r="BV366" s="60"/>
      <c r="BW366" s="60"/>
      <c r="BX366" s="60"/>
    </row>
    <row r="367" spans="1:76">
      <c r="A367" s="1" t="str">
        <f t="shared" si="221"/>
        <v>862: Toy Story (1995)</v>
      </c>
      <c r="B367" s="26">
        <f>IF(correlations!B400&lt;&gt;0,'Modified Weights'!B$5,0)</f>
        <v>0.49300760515325925</v>
      </c>
      <c r="C367" s="26">
        <f>IF(correlations!C400&lt;&gt;0,'Modified Weights'!C$5,0)</f>
        <v>0</v>
      </c>
      <c r="D367" s="26">
        <f>IF(correlations!D400&lt;&gt;0,'Modified Weights'!D$5,0)</f>
        <v>0.46833329437099369</v>
      </c>
      <c r="E367" s="26">
        <f>IF(correlations!E400&lt;&gt;0,'Modified Weights'!E$5,0)</f>
        <v>0.46291004988627577</v>
      </c>
      <c r="F367" s="26">
        <f>IF(correlations!F400&lt;&gt;0,'Modified Weights'!F$5,0)</f>
        <v>0.43899155441463594</v>
      </c>
      <c r="G367" s="26">
        <f>IF(correlations!G400&lt;&gt;0,'Modified Weights'!G$5,0)</f>
        <v>0.46833329437099369</v>
      </c>
      <c r="H367" s="26">
        <f>IF(correlations!H400&lt;&gt;0,'Modified Weights'!H$5,0)</f>
        <v>0</v>
      </c>
      <c r="I367" s="26">
        <f>IF(correlations!I400&lt;&gt;0,'Modified Weights'!I$5,0)</f>
        <v>0</v>
      </c>
      <c r="J367" s="26">
        <f>IF(correlations!J400&lt;&gt;0,'Modified Weights'!J$5,0)</f>
        <v>0.38713264586848378</v>
      </c>
      <c r="K367" s="26">
        <f>IF(correlations!K400&lt;&gt;0,'Modified Weights'!K$5,0)</f>
        <v>0.25886569181649749</v>
      </c>
      <c r="L367" s="26">
        <f>IF(correlations!L400&lt;&gt;0,'Modified Weights'!L$5,0)</f>
        <v>0.27833468677407003</v>
      </c>
      <c r="M367" s="26">
        <f>IF(correlations!M400&lt;&gt;0,'Modified Weights'!M$5,0)</f>
        <v>0</v>
      </c>
      <c r="N367" s="26">
        <f>IF(correlations!N400&lt;&gt;0,'Modified Weights'!N$5,0)</f>
        <v>0</v>
      </c>
      <c r="O367" s="26">
        <f>IF(correlations!O400&lt;&gt;0,'Modified Weights'!O$5,0)</f>
        <v>0.53906585139435703</v>
      </c>
      <c r="P367" s="26">
        <f>IF(correlations!P400&lt;&gt;0,'Modified Weights'!P$5,0)</f>
        <v>0.29682614716644024</v>
      </c>
      <c r="Q367" s="26">
        <f>IF(correlations!Q400&lt;&gt;0,'Modified Weights'!Q$5,0)</f>
        <v>0.47571090136593314</v>
      </c>
      <c r="R367" s="26">
        <f>IF(correlations!R400&lt;&gt;0,'Modified Weights'!R$5,0)</f>
        <v>0.45527378286540937</v>
      </c>
      <c r="S367" s="26">
        <f>IF(correlations!S400&lt;&gt;0,'Modified Weights'!S$5,0)</f>
        <v>0.42223642660835542</v>
      </c>
      <c r="T367" s="26">
        <f>IF(correlations!T400&lt;&gt;0,'Modified Weights'!T$5,0)</f>
        <v>0.42805472768971564</v>
      </c>
      <c r="U367" s="26">
        <f>IF(correlations!U400&lt;&gt;0,'Modified Weights'!U$5,0)</f>
        <v>0</v>
      </c>
      <c r="V367" s="26">
        <f>IF(correlations!V400&lt;&gt;0,'Modified Weights'!V$5,0)</f>
        <v>0</v>
      </c>
      <c r="W367" s="26">
        <f>IF(correlations!W400&lt;&gt;0,'Modified Weights'!W$5,0)</f>
        <v>0.31571202585390812</v>
      </c>
      <c r="X367" s="26">
        <f>IF(correlations!X400&lt;&gt;0,'Modified Weights'!X$5,0)</f>
        <v>0.47497369617752921</v>
      </c>
      <c r="Y367" s="26">
        <f>IF(correlations!Y400&lt;&gt;0,'Modified Weights'!Y$5,0)</f>
        <v>0.47236055541883315</v>
      </c>
      <c r="Z367" s="26">
        <f>IF(correlations!Z400&lt;&gt;0,'Modified Weights'!Z$5,0)</f>
        <v>0.37985626502293046</v>
      </c>
      <c r="AA367" s="26"/>
      <c r="AB367" s="60">
        <f t="shared" ca="1" si="191"/>
        <v>0.52820127099541936</v>
      </c>
      <c r="AC367" s="60">
        <f t="shared" ca="1" si="202"/>
        <v>0.53783482004206007</v>
      </c>
      <c r="AD367" s="60">
        <f t="shared" ca="1" si="203"/>
        <v>0.51936144829794362</v>
      </c>
      <c r="AE367" s="60">
        <f t="shared" ca="1" si="204"/>
        <v>0.49328083871452866</v>
      </c>
      <c r="AF367" s="60">
        <f t="shared" ca="1" si="205"/>
        <v>0.46411706581746287</v>
      </c>
      <c r="AG367" s="60">
        <f t="shared" ca="1" si="206"/>
        <v>0.50150764030505601</v>
      </c>
      <c r="AH367" s="60">
        <f t="shared" ca="1" si="207"/>
        <v>0.4315922770700461</v>
      </c>
      <c r="AI367" s="60">
        <f t="shared" ca="1" si="208"/>
        <v>0.34796071620812075</v>
      </c>
      <c r="AJ367" s="60">
        <f t="shared" ca="1" si="209"/>
        <v>0.45790883063034393</v>
      </c>
      <c r="AK367" s="60">
        <f t="shared" ca="1" si="210"/>
        <v>0.28848605334036587</v>
      </c>
      <c r="AL367" s="60">
        <f t="shared" ca="1" si="211"/>
        <v>0.30116019725641202</v>
      </c>
      <c r="AM367" s="60">
        <f t="shared" ca="1" si="212"/>
        <v>0.36586233354970493</v>
      </c>
      <c r="AN367" s="60">
        <f t="shared" ca="1" si="213"/>
        <v>0.31680160001632074</v>
      </c>
      <c r="AO367" s="60">
        <f t="shared" ca="1" si="214"/>
        <v>0.5831198206264927</v>
      </c>
      <c r="AP367" s="60">
        <f t="shared" ca="1" si="215"/>
        <v>0.34679612433074408</v>
      </c>
      <c r="AQ367" s="60">
        <f t="shared" ca="1" si="216"/>
        <v>0.49270289346299284</v>
      </c>
      <c r="AR367" s="60">
        <f t="shared" ca="1" si="192"/>
        <v>0.472556408337858</v>
      </c>
      <c r="AS367" s="60">
        <f t="shared" ca="1" si="193"/>
        <v>0.45615705787757971</v>
      </c>
      <c r="AT367" s="60">
        <f t="shared" ca="1" si="194"/>
        <v>0.50171133589765005</v>
      </c>
      <c r="AU367" s="60">
        <f t="shared" ca="1" si="195"/>
        <v>0.45011455474936835</v>
      </c>
      <c r="AV367" s="60">
        <f t="shared" ca="1" si="196"/>
        <v>0.20903443669399613</v>
      </c>
      <c r="AW367" s="60">
        <f t="shared" ca="1" si="197"/>
        <v>0.44073523856784774</v>
      </c>
      <c r="AX367" s="60">
        <f t="shared" ca="1" si="198"/>
        <v>0.5618938426584863</v>
      </c>
      <c r="AY367" s="60">
        <f t="shared" ca="1" si="199"/>
        <v>0.58722223514274019</v>
      </c>
      <c r="AZ367" s="60">
        <f t="shared" ca="1" si="200"/>
        <v>0.39887752561819206</v>
      </c>
      <c r="BA367" s="60"/>
      <c r="BB367" s="60"/>
      <c r="BC367" s="60"/>
      <c r="BD367" s="60"/>
      <c r="BE367" s="60"/>
      <c r="BF367" s="60"/>
      <c r="BG367" s="60"/>
      <c r="BH367" s="60"/>
      <c r="BI367" s="60"/>
      <c r="BJ367" s="60"/>
      <c r="BK367" s="60"/>
      <c r="BL367" s="60"/>
      <c r="BM367" s="60"/>
      <c r="BN367" s="60"/>
      <c r="BO367" s="60"/>
      <c r="BP367" s="60"/>
      <c r="BQ367" s="60"/>
      <c r="BR367" s="60"/>
      <c r="BS367" s="60"/>
      <c r="BT367" s="60"/>
      <c r="BU367" s="60"/>
      <c r="BV367" s="60"/>
      <c r="BW367" s="60"/>
      <c r="BX367" s="60"/>
    </row>
    <row r="368" spans="1:76">
      <c r="A368" s="21" t="s">
        <v>71</v>
      </c>
      <c r="B368" s="26">
        <f>IF(correlations!B401&lt;&gt;0,'Modified Weights'!B$6,0)</f>
        <v>0.48053660218278615</v>
      </c>
      <c r="C368" s="26">
        <f>IF(correlations!C401&lt;&gt;0,'Modified Weights'!C$6,0)</f>
        <v>0</v>
      </c>
      <c r="D368" s="26">
        <f>IF(correlations!D401&lt;&gt;0,'Modified Weights'!D$6,0)</f>
        <v>0.37322578372742299</v>
      </c>
      <c r="E368" s="26">
        <f>IF(correlations!E401&lt;&gt;0,'Modified Weights'!E$6,0)</f>
        <v>0.28275572409412869</v>
      </c>
      <c r="F368" s="26">
        <f>IF(correlations!F401&lt;&gt;0,'Modified Weights'!F$6,0)</f>
        <v>0.40027450425381639</v>
      </c>
      <c r="G368" s="26">
        <f>IF(correlations!G401&lt;&gt;0,'Modified Weights'!G$6,0)</f>
        <v>0</v>
      </c>
      <c r="H368" s="26">
        <f>IF(correlations!H401&lt;&gt;0,'Modified Weights'!H$6,0)</f>
        <v>0</v>
      </c>
      <c r="I368" s="26">
        <f>IF(correlations!I401&lt;&gt;0,'Modified Weights'!I$6,0)</f>
        <v>0.22921932957789437</v>
      </c>
      <c r="J368" s="26">
        <f>IF(correlations!J401&lt;&gt;0,'Modified Weights'!J$6,0)</f>
        <v>0.36756756756756787</v>
      </c>
      <c r="K368" s="26">
        <f>IF(correlations!K401&lt;&gt;0,'Modified Weights'!K$6,0)</f>
        <v>0</v>
      </c>
      <c r="L368" s="26">
        <f>IF(correlations!L401&lt;&gt;0,'Modified Weights'!L$6,0)</f>
        <v>0.2685953793136418</v>
      </c>
      <c r="M368" s="26">
        <f>IF(correlations!M401&lt;&gt;0,'Modified Weights'!M$6,0)</f>
        <v>0</v>
      </c>
      <c r="N368" s="26">
        <f>IF(correlations!N401&lt;&gt;0,'Modified Weights'!N$6,0)</f>
        <v>0</v>
      </c>
      <c r="O368" s="26">
        <f>IF(correlations!O401&lt;&gt;0,'Modified Weights'!O$6,0)</f>
        <v>0.52599044278760332</v>
      </c>
      <c r="P368" s="26">
        <f>IF(correlations!P401&lt;&gt;0,'Modified Weights'!P$6,0)</f>
        <v>0.28039233696684568</v>
      </c>
      <c r="Q368" s="26">
        <f>IF(correlations!Q401&lt;&gt;0,'Modified Weights'!Q$6,0)</f>
        <v>0</v>
      </c>
      <c r="R368" s="26">
        <f>IF(correlations!R401&lt;&gt;0,'Modified Weights'!R$6,0)</f>
        <v>0.39943642888722536</v>
      </c>
      <c r="S368" s="26">
        <f>IF(correlations!S401&lt;&gt;0,'Modified Weights'!S$6,0)</f>
        <v>0</v>
      </c>
      <c r="T368" s="26">
        <f>IF(correlations!T401&lt;&gt;0,'Modified Weights'!T$6,0)</f>
        <v>0.40704352695380308</v>
      </c>
      <c r="U368" s="26">
        <f>IF(correlations!U401&lt;&gt;0,'Modified Weights'!U$6,0)</f>
        <v>0.30580326092025339</v>
      </c>
      <c r="V368" s="26">
        <f>IF(correlations!V401&lt;&gt;0,'Modified Weights'!V$6,0)</f>
        <v>0.14601110225769576</v>
      </c>
      <c r="W368" s="26">
        <f>IF(correlations!W401&lt;&gt;0,'Modified Weights'!W$6,0)</f>
        <v>0.26252037536330569</v>
      </c>
      <c r="X368" s="26">
        <f>IF(correlations!X401&lt;&gt;0,'Modified Weights'!X$6,0)</f>
        <v>0</v>
      </c>
      <c r="Y368" s="26">
        <f>IF(correlations!Y401&lt;&gt;0,'Modified Weights'!Y$6,0)</f>
        <v>0.46411014776485626</v>
      </c>
      <c r="Z368" s="26">
        <f>IF(correlations!Z401&lt;&gt;0,'Modified Weights'!Z$6,0)</f>
        <v>0.37426379831369133</v>
      </c>
      <c r="AA368" s="26"/>
      <c r="AB368" s="60">
        <f t="shared" ca="1" si="191"/>
        <v>0.51581271969920883</v>
      </c>
      <c r="AC368" s="60">
        <f t="shared" ca="1" si="202"/>
        <v>0.4712420833519459</v>
      </c>
      <c r="AD368" s="60">
        <f t="shared" ca="1" si="203"/>
        <v>0.42002469208309157</v>
      </c>
      <c r="AE368" s="60">
        <f t="shared" ca="1" si="204"/>
        <v>0.39958382363085243</v>
      </c>
      <c r="AF368" s="60">
        <f t="shared" ca="1" si="205"/>
        <v>0.43198315040028373</v>
      </c>
      <c r="AG368" s="60">
        <f t="shared" ca="1" si="206"/>
        <v>0.46876709845415515</v>
      </c>
      <c r="AH368" s="60">
        <f t="shared" ca="1" si="207"/>
        <v>0.37029260881137999</v>
      </c>
      <c r="AI368" s="60">
        <f t="shared" ca="1" si="208"/>
        <v>0.25218411852391337</v>
      </c>
      <c r="AJ368" s="60">
        <f t="shared" ca="1" si="209"/>
        <v>0.41006502190391214</v>
      </c>
      <c r="AK368" s="60">
        <f t="shared" ca="1" si="210"/>
        <v>0.23487259437694669</v>
      </c>
      <c r="AL368" s="60">
        <f t="shared" ca="1" si="211"/>
        <v>0.27656193006061353</v>
      </c>
      <c r="AM368" s="60">
        <f t="shared" ca="1" si="212"/>
        <v>0.28763114439600979</v>
      </c>
      <c r="AN368" s="60">
        <f t="shared" ca="1" si="213"/>
        <v>0.30034766556027936</v>
      </c>
      <c r="AO368" s="60">
        <f t="shared" ca="1" si="214"/>
        <v>0.5257499713006335</v>
      </c>
      <c r="AP368" s="60">
        <f t="shared" ca="1" si="215"/>
        <v>0.28235058268769514</v>
      </c>
      <c r="AQ368" s="60">
        <f t="shared" ca="1" si="216"/>
        <v>0.46019762816364418</v>
      </c>
      <c r="AR368" s="60">
        <f t="shared" ca="1" si="192"/>
        <v>0.43049540380489637</v>
      </c>
      <c r="AS368" s="60">
        <f t="shared" ca="1" si="193"/>
        <v>0.41985452636687709</v>
      </c>
      <c r="AT368" s="60">
        <f t="shared" ca="1" si="194"/>
        <v>0.47804438366168833</v>
      </c>
      <c r="AU368" s="60">
        <f t="shared" ca="1" si="195"/>
        <v>0.40524106158675027</v>
      </c>
      <c r="AV368" s="60">
        <f t="shared" ca="1" si="196"/>
        <v>0.15778181622149601</v>
      </c>
      <c r="AW368" s="60">
        <f t="shared" ca="1" si="197"/>
        <v>0.37251790556956116</v>
      </c>
      <c r="AX368" s="60">
        <f t="shared" ca="1" si="198"/>
        <v>0.48873027272174219</v>
      </c>
      <c r="AY368" s="60">
        <f t="shared" ca="1" si="199"/>
        <v>0.50671589637889447</v>
      </c>
      <c r="AZ368" s="60">
        <f t="shared" ca="1" si="200"/>
        <v>0.34800253481328597</v>
      </c>
      <c r="BA368" s="60"/>
      <c r="BB368" s="60"/>
      <c r="BC368" s="60"/>
      <c r="BD368" s="60"/>
      <c r="BE368" s="60"/>
      <c r="BF368" s="60"/>
      <c r="BG368" s="60"/>
      <c r="BH368" s="60"/>
      <c r="BI368" s="60"/>
      <c r="BJ368" s="60"/>
      <c r="BK368" s="60"/>
      <c r="BL368" s="60"/>
      <c r="BM368" s="60"/>
      <c r="BN368" s="60"/>
      <c r="BO368" s="60"/>
      <c r="BP368" s="60"/>
      <c r="BQ368" s="60"/>
      <c r="BR368" s="60"/>
      <c r="BS368" s="60"/>
      <c r="BT368" s="60"/>
      <c r="BU368" s="60"/>
      <c r="BV368" s="60"/>
      <c r="BW368" s="60"/>
      <c r="BX368" s="60"/>
    </row>
    <row r="369" spans="1:76">
      <c r="A369" s="1" t="str">
        <f t="shared" ref="A369:A372" si="222">A368</f>
        <v>954: Mission: Impossible (1996)</v>
      </c>
      <c r="B369" s="26">
        <f>IF(correlations!B402&lt;&gt;0,'Modified Weights'!B$7,0)</f>
        <v>0</v>
      </c>
      <c r="C369" s="26">
        <f>IF(correlations!C402&lt;&gt;0,'Modified Weights'!C$7,0)</f>
        <v>0.41167618541813644</v>
      </c>
      <c r="D369" s="26">
        <f>IF(correlations!D402&lt;&gt;0,'Modified Weights'!D$7,0)</f>
        <v>0.36756756756756787</v>
      </c>
      <c r="E369" s="26">
        <f>IF(correlations!E402&lt;&gt;0,'Modified Weights'!E$7,0)</f>
        <v>0.25965984359917371</v>
      </c>
      <c r="F369" s="26">
        <f>IF(correlations!F402&lt;&gt;0,'Modified Weights'!F$7,0)</f>
        <v>0.37985626502293046</v>
      </c>
      <c r="G369" s="26">
        <f>IF(correlations!G402&lt;&gt;0,'Modified Weights'!G$7,0)</f>
        <v>0.38713264586848378</v>
      </c>
      <c r="H369" s="26">
        <f>IF(correlations!H402&lt;&gt;0,'Modified Weights'!H$7,0)</f>
        <v>0</v>
      </c>
      <c r="I369" s="26">
        <f>IF(correlations!I402&lt;&gt;0,'Modified Weights'!I$7,0)</f>
        <v>0.21476007349626267</v>
      </c>
      <c r="J369" s="26">
        <f>IF(correlations!J402&lt;&gt;0,'Modified Weights'!J$7,0)</f>
        <v>0</v>
      </c>
      <c r="K369" s="26">
        <f>IF(correlations!K402&lt;&gt;0,'Modified Weights'!K$7,0)</f>
        <v>0.21087949693739588</v>
      </c>
      <c r="L369" s="26">
        <f>IF(correlations!L402&lt;&gt;0,'Modified Weights'!L$7,0)</f>
        <v>0</v>
      </c>
      <c r="M369" s="26">
        <f>IF(correlations!M402&lt;&gt;0,'Modified Weights'!M$7,0)</f>
        <v>0.19710516591041297</v>
      </c>
      <c r="N369" s="26">
        <f>IF(correlations!N402&lt;&gt;0,'Modified Weights'!N$7,0)</f>
        <v>0</v>
      </c>
      <c r="O369" s="26">
        <f>IF(correlations!O402&lt;&gt;0,'Modified Weights'!O$7,0)</f>
        <v>0.47549485227568483</v>
      </c>
      <c r="P369" s="26">
        <f>IF(correlations!P402&lt;&gt;0,'Modified Weights'!P$7,0)</f>
        <v>0.26252037536330569</v>
      </c>
      <c r="Q369" s="26">
        <f>IF(correlations!Q402&lt;&gt;0,'Modified Weights'!Q$7,0)</f>
        <v>0.37322578372742299</v>
      </c>
      <c r="R369" s="26">
        <f>IF(correlations!R402&lt;&gt;0,'Modified Weights'!R$7,0)</f>
        <v>0.37426379831369133</v>
      </c>
      <c r="S369" s="26">
        <f>IF(correlations!S402&lt;&gt;0,'Modified Weights'!S$7,0)</f>
        <v>0.36064387194709613</v>
      </c>
      <c r="T369" s="26">
        <f>IF(correlations!T402&lt;&gt;0,'Modified Weights'!T$7,0)</f>
        <v>0</v>
      </c>
      <c r="U369" s="26">
        <f>IF(correlations!U402&lt;&gt;0,'Modified Weights'!U$7,0)</f>
        <v>0</v>
      </c>
      <c r="V369" s="26">
        <f>IF(correlations!V402&lt;&gt;0,'Modified Weights'!V$7,0)</f>
        <v>0</v>
      </c>
      <c r="W369" s="26">
        <f>IF(correlations!W402&lt;&gt;0,'Modified Weights'!W$7,0)</f>
        <v>0</v>
      </c>
      <c r="X369" s="26">
        <f>IF(correlations!X402&lt;&gt;0,'Modified Weights'!X$7,0)</f>
        <v>0.44902524381160436</v>
      </c>
      <c r="Y369" s="26">
        <f>IF(correlations!Y402&lt;&gt;0,'Modified Weights'!Y$7,0)</f>
        <v>0.42322462884387124</v>
      </c>
      <c r="Z369" s="26">
        <f>IF(correlations!Z402&lt;&gt;0,'Modified Weights'!Z$7,0)</f>
        <v>0.27967705678590876</v>
      </c>
      <c r="AA369" s="26"/>
      <c r="AB369" s="60">
        <f t="shared" ca="1" si="191"/>
        <v>0.51581271969920883</v>
      </c>
      <c r="AC369" s="60">
        <f t="shared" ca="1" si="202"/>
        <v>0.4712420833519459</v>
      </c>
      <c r="AD369" s="60">
        <f t="shared" ca="1" si="203"/>
        <v>0.42002469208309157</v>
      </c>
      <c r="AE369" s="60">
        <f t="shared" ca="1" si="204"/>
        <v>0.39958382363085243</v>
      </c>
      <c r="AF369" s="60">
        <f t="shared" ca="1" si="205"/>
        <v>0.43198315040028373</v>
      </c>
      <c r="AG369" s="60">
        <f t="shared" ca="1" si="206"/>
        <v>0.46876709845415515</v>
      </c>
      <c r="AH369" s="60">
        <f t="shared" ca="1" si="207"/>
        <v>0.37029260881137999</v>
      </c>
      <c r="AI369" s="60">
        <f t="shared" ca="1" si="208"/>
        <v>0.25218411852391337</v>
      </c>
      <c r="AJ369" s="60">
        <f t="shared" ca="1" si="209"/>
        <v>0.41006502190391214</v>
      </c>
      <c r="AK369" s="60">
        <f t="shared" ca="1" si="210"/>
        <v>0.23487259437694669</v>
      </c>
      <c r="AL369" s="60">
        <f t="shared" ca="1" si="211"/>
        <v>0.27656193006061353</v>
      </c>
      <c r="AM369" s="60">
        <f t="shared" ca="1" si="212"/>
        <v>0.28763114439600979</v>
      </c>
      <c r="AN369" s="60">
        <f t="shared" ca="1" si="213"/>
        <v>0.30034766556027936</v>
      </c>
      <c r="AO369" s="60">
        <f t="shared" ca="1" si="214"/>
        <v>0.5257499713006335</v>
      </c>
      <c r="AP369" s="60">
        <f t="shared" ca="1" si="215"/>
        <v>0.28235058268769514</v>
      </c>
      <c r="AQ369" s="60">
        <f t="shared" ca="1" si="216"/>
        <v>0.46019762816364418</v>
      </c>
      <c r="AR369" s="60">
        <f t="shared" ca="1" si="192"/>
        <v>0.43049540380489637</v>
      </c>
      <c r="AS369" s="60">
        <f t="shared" ca="1" si="193"/>
        <v>0.41985452636687709</v>
      </c>
      <c r="AT369" s="60">
        <f t="shared" ca="1" si="194"/>
        <v>0.47804438366168833</v>
      </c>
      <c r="AU369" s="60">
        <f t="shared" ca="1" si="195"/>
        <v>0.40524106158675027</v>
      </c>
      <c r="AV369" s="60">
        <f t="shared" ca="1" si="196"/>
        <v>0.15778181622149601</v>
      </c>
      <c r="AW369" s="60">
        <f t="shared" ca="1" si="197"/>
        <v>0.37251790556956116</v>
      </c>
      <c r="AX369" s="60">
        <f t="shared" ca="1" si="198"/>
        <v>0.48873027272174219</v>
      </c>
      <c r="AY369" s="60">
        <f t="shared" ca="1" si="199"/>
        <v>0.50671589637889447</v>
      </c>
      <c r="AZ369" s="60">
        <f t="shared" ca="1" si="200"/>
        <v>0.34800253481328597</v>
      </c>
      <c r="BA369" s="60"/>
      <c r="BB369" s="60"/>
      <c r="BC369" s="60"/>
      <c r="BD369" s="60"/>
      <c r="BE369" s="60"/>
      <c r="BF369" s="60"/>
      <c r="BG369" s="60"/>
      <c r="BH369" s="60"/>
      <c r="BI369" s="60"/>
      <c r="BJ369" s="60"/>
      <c r="BK369" s="60"/>
      <c r="BL369" s="60"/>
      <c r="BM369" s="60"/>
      <c r="BN369" s="60"/>
      <c r="BO369" s="60"/>
      <c r="BP369" s="60"/>
      <c r="BQ369" s="60"/>
      <c r="BR369" s="60"/>
      <c r="BS369" s="60"/>
      <c r="BT369" s="60"/>
      <c r="BU369" s="60"/>
      <c r="BV369" s="60"/>
      <c r="BW369" s="60"/>
      <c r="BX369" s="60"/>
    </row>
    <row r="370" spans="1:76">
      <c r="A370" s="1" t="str">
        <f t="shared" si="222"/>
        <v>954: Mission: Impossible (1996)</v>
      </c>
      <c r="B370" s="26">
        <f>IF(correlations!B403&lt;&gt;0,'Modified Weights'!B$3,0)</f>
        <v>0.55108883721563151</v>
      </c>
      <c r="C370" s="26">
        <f>IF(correlations!C403&lt;&gt;0,'Modified Weights'!C$3,0)</f>
        <v>0.56244873874488854</v>
      </c>
      <c r="D370" s="26">
        <f>IF(correlations!D403&lt;&gt;0,'Modified Weights'!D$3,0)</f>
        <v>0</v>
      </c>
      <c r="E370" s="26">
        <f>IF(correlations!E403&lt;&gt;0,'Modified Weights'!E$3,0)</f>
        <v>0.51761980439715483</v>
      </c>
      <c r="F370" s="26">
        <f>IF(correlations!F403&lt;&gt;0,'Modified Weights'!F$3,0)</f>
        <v>0.47668328054517961</v>
      </c>
      <c r="G370" s="26">
        <f>IF(correlations!G403&lt;&gt;0,'Modified Weights'!G$3,0)</f>
        <v>0.53906585139435703</v>
      </c>
      <c r="H370" s="26">
        <f>IF(correlations!H403&lt;&gt;0,'Modified Weights'!H$3,0)</f>
        <v>0.46291004988627577</v>
      </c>
      <c r="I370" s="26">
        <f>IF(correlations!I403&lt;&gt;0,'Modified Weights'!I$3,0)</f>
        <v>0</v>
      </c>
      <c r="J370" s="26">
        <f>IF(correlations!J403&lt;&gt;0,'Modified Weights'!J$3,0)</f>
        <v>0</v>
      </c>
      <c r="K370" s="26">
        <f>IF(correlations!K403&lt;&gt;0,'Modified Weights'!K$3,0)</f>
        <v>0</v>
      </c>
      <c r="L370" s="26">
        <f>IF(correlations!L403&lt;&gt;0,'Modified Weights'!L$3,0)</f>
        <v>0</v>
      </c>
      <c r="M370" s="26">
        <f>IF(correlations!M403&lt;&gt;0,'Modified Weights'!M$3,0)</f>
        <v>0.40859237613621341</v>
      </c>
      <c r="N370" s="26">
        <f>IF(correlations!N403&lt;&gt;0,'Modified Weights'!N$3,0)</f>
        <v>0</v>
      </c>
      <c r="O370" s="26">
        <f>IF(correlations!O403&lt;&gt;0,'Modified Weights'!O$3,0)</f>
        <v>0</v>
      </c>
      <c r="P370" s="26">
        <f>IF(correlations!P403&lt;&gt;0,'Modified Weights'!P$3,0)</f>
        <v>0</v>
      </c>
      <c r="Q370" s="26">
        <f>IF(correlations!Q403&lt;&gt;0,'Modified Weights'!Q$3,0)</f>
        <v>0.50324684492481753</v>
      </c>
      <c r="R370" s="26">
        <f>IF(correlations!R403&lt;&gt;0,'Modified Weights'!R$3,0)</f>
        <v>0.49300760515325925</v>
      </c>
      <c r="S370" s="26">
        <f>IF(correlations!S403&lt;&gt;0,'Modified Weights'!S$3,0)</f>
        <v>0.47668328054517961</v>
      </c>
      <c r="T370" s="26">
        <f>IF(correlations!T403&lt;&gt;0,'Modified Weights'!T$3,0)</f>
        <v>0.55108883721563151</v>
      </c>
      <c r="U370" s="26">
        <f>IF(correlations!U403&lt;&gt;0,'Modified Weights'!U$3,0)</f>
        <v>0.47236055541883315</v>
      </c>
      <c r="V370" s="26">
        <f>IF(correlations!V403&lt;&gt;0,'Modified Weights'!V$3,0)</f>
        <v>0</v>
      </c>
      <c r="W370" s="26">
        <f>IF(correlations!W403&lt;&gt;0,'Modified Weights'!W$3,0)</f>
        <v>0.50324684492481753</v>
      </c>
      <c r="X370" s="26">
        <f>IF(correlations!X403&lt;&gt;0,'Modified Weights'!X$3,0)</f>
        <v>0</v>
      </c>
      <c r="Y370" s="26">
        <f>IF(correlations!Y403&lt;&gt;0,'Modified Weights'!Y$3,0)</f>
        <v>0.66716825348801723</v>
      </c>
      <c r="Z370" s="26">
        <f>IF(correlations!Z403&lt;&gt;0,'Modified Weights'!Z$3,0)</f>
        <v>0</v>
      </c>
      <c r="AA370" s="26"/>
      <c r="AB370" s="60">
        <f t="shared" ca="1" si="191"/>
        <v>0.51581271969920883</v>
      </c>
      <c r="AC370" s="60">
        <f t="shared" ca="1" si="202"/>
        <v>0.4712420833519459</v>
      </c>
      <c r="AD370" s="60">
        <f t="shared" ca="1" si="203"/>
        <v>0.42002469208309157</v>
      </c>
      <c r="AE370" s="60">
        <f t="shared" ca="1" si="204"/>
        <v>0.39958382363085243</v>
      </c>
      <c r="AF370" s="60">
        <f t="shared" ca="1" si="205"/>
        <v>0.43198315040028373</v>
      </c>
      <c r="AG370" s="60">
        <f t="shared" ca="1" si="206"/>
        <v>0.46876709845415515</v>
      </c>
      <c r="AH370" s="60">
        <f t="shared" ca="1" si="207"/>
        <v>0.37029260881137999</v>
      </c>
      <c r="AI370" s="60">
        <f t="shared" ca="1" si="208"/>
        <v>0.25218411852391337</v>
      </c>
      <c r="AJ370" s="60">
        <f t="shared" ca="1" si="209"/>
        <v>0.41006502190391214</v>
      </c>
      <c r="AK370" s="60">
        <f t="shared" ca="1" si="210"/>
        <v>0.23487259437694669</v>
      </c>
      <c r="AL370" s="60">
        <f t="shared" ca="1" si="211"/>
        <v>0.27656193006061353</v>
      </c>
      <c r="AM370" s="60">
        <f t="shared" ca="1" si="212"/>
        <v>0.28763114439600979</v>
      </c>
      <c r="AN370" s="60">
        <f t="shared" ca="1" si="213"/>
        <v>0.30034766556027936</v>
      </c>
      <c r="AO370" s="60">
        <f t="shared" ca="1" si="214"/>
        <v>0.5257499713006335</v>
      </c>
      <c r="AP370" s="60">
        <f t="shared" ca="1" si="215"/>
        <v>0.28235058268769514</v>
      </c>
      <c r="AQ370" s="60">
        <f t="shared" ca="1" si="216"/>
        <v>0.46019762816364418</v>
      </c>
      <c r="AR370" s="60">
        <f t="shared" ca="1" si="192"/>
        <v>0.43049540380489637</v>
      </c>
      <c r="AS370" s="60">
        <f t="shared" ca="1" si="193"/>
        <v>0.41985452636687709</v>
      </c>
      <c r="AT370" s="60">
        <f t="shared" ca="1" si="194"/>
        <v>0.47804438366168833</v>
      </c>
      <c r="AU370" s="60">
        <f t="shared" ca="1" si="195"/>
        <v>0.40524106158675027</v>
      </c>
      <c r="AV370" s="60">
        <f t="shared" ca="1" si="196"/>
        <v>0.15778181622149601</v>
      </c>
      <c r="AW370" s="60">
        <f t="shared" ca="1" si="197"/>
        <v>0.37251790556956116</v>
      </c>
      <c r="AX370" s="60">
        <f t="shared" ca="1" si="198"/>
        <v>0.48873027272174219</v>
      </c>
      <c r="AY370" s="60">
        <f t="shared" ca="1" si="199"/>
        <v>0.50671589637889447</v>
      </c>
      <c r="AZ370" s="60">
        <f t="shared" ca="1" si="200"/>
        <v>0.34800253481328597</v>
      </c>
      <c r="BA370" s="60"/>
      <c r="BB370" s="60"/>
      <c r="BC370" s="60"/>
      <c r="BD370" s="60"/>
      <c r="BE370" s="60"/>
      <c r="BF370" s="60"/>
      <c r="BG370" s="60"/>
      <c r="BH370" s="60"/>
      <c r="BI370" s="60"/>
      <c r="BJ370" s="60"/>
      <c r="BK370" s="60"/>
      <c r="BL370" s="60"/>
      <c r="BM370" s="60"/>
      <c r="BN370" s="60"/>
      <c r="BO370" s="60"/>
      <c r="BP370" s="60"/>
      <c r="BQ370" s="60"/>
      <c r="BR370" s="60"/>
      <c r="BS370" s="60"/>
      <c r="BT370" s="60"/>
      <c r="BU370" s="60"/>
      <c r="BV370" s="60"/>
      <c r="BW370" s="60"/>
      <c r="BX370" s="60"/>
    </row>
    <row r="371" spans="1:76">
      <c r="A371" s="1" t="str">
        <f t="shared" si="222"/>
        <v>954: Mission: Impossible (1996)</v>
      </c>
      <c r="B371" s="26">
        <f>IF(correlations!B404&lt;&gt;0,'Modified Weights'!B$4,0)</f>
        <v>0</v>
      </c>
      <c r="C371" s="26">
        <f>IF(correlations!C404&lt;&gt;0,'Modified Weights'!C$4,0)</f>
        <v>0.48860698263640312</v>
      </c>
      <c r="D371" s="26">
        <f>IF(correlations!D404&lt;&gt;0,'Modified Weights'!D$4,0)</f>
        <v>0.47097212266638172</v>
      </c>
      <c r="E371" s="26">
        <f>IF(correlations!E404&lt;&gt;0,'Modified Weights'!E$4,0)</f>
        <v>0.47497369617752921</v>
      </c>
      <c r="F371" s="26">
        <f>IF(correlations!F404&lt;&gt;0,'Modified Weights'!F$4,0)</f>
        <v>0.46411014776485626</v>
      </c>
      <c r="G371" s="26">
        <f>IF(correlations!G404&lt;&gt;0,'Modified Weights'!G$4,0)</f>
        <v>0.48053660218278615</v>
      </c>
      <c r="H371" s="26">
        <f>IF(correlations!H404&lt;&gt;0,'Modified Weights'!H$4,0)</f>
        <v>0.40027450425381639</v>
      </c>
      <c r="I371" s="26">
        <f>IF(correlations!I404&lt;&gt;0,'Modified Weights'!I$4,0)</f>
        <v>0.31257295249758305</v>
      </c>
      <c r="J371" s="26">
        <f>IF(correlations!J404&lt;&gt;0,'Modified Weights'!J$4,0)</f>
        <v>0.47549485227568483</v>
      </c>
      <c r="K371" s="26">
        <f>IF(correlations!K404&lt;&gt;0,'Modified Weights'!K$4,0)</f>
        <v>0</v>
      </c>
      <c r="L371" s="26">
        <f>IF(correlations!L404&lt;&gt;0,'Modified Weights'!L$4,0)</f>
        <v>0.28275572409412869</v>
      </c>
      <c r="M371" s="26">
        <f>IF(correlations!M404&lt;&gt;0,'Modified Weights'!M$4,0)</f>
        <v>0.28040224837668803</v>
      </c>
      <c r="N371" s="26">
        <f>IF(correlations!N404&lt;&gt;0,'Modified Weights'!N$4,0)</f>
        <v>0.31010409033155772</v>
      </c>
      <c r="O371" s="26">
        <f>IF(correlations!O404&lt;&gt;0,'Modified Weights'!O$4,0)</f>
        <v>0.56244873874488854</v>
      </c>
      <c r="P371" s="26">
        <f>IF(correlations!P404&lt;&gt;0,'Modified Weights'!P$4,0)</f>
        <v>0.30413903573293405</v>
      </c>
      <c r="Q371" s="26">
        <f>IF(correlations!Q404&lt;&gt;0,'Modified Weights'!Q$4,0)</f>
        <v>0.48860698263640312</v>
      </c>
      <c r="R371" s="26">
        <f>IF(correlations!R404&lt;&gt;0,'Modified Weights'!R$4,0)</f>
        <v>0</v>
      </c>
      <c r="S371" s="26">
        <f>IF(correlations!S404&lt;&gt;0,'Modified Weights'!S$4,0)</f>
        <v>0</v>
      </c>
      <c r="T371" s="26">
        <f>IF(correlations!T404&lt;&gt;0,'Modified Weights'!T$4,0)</f>
        <v>0.52599044278760332</v>
      </c>
      <c r="U371" s="26">
        <f>IF(correlations!U404&lt;&gt;0,'Modified Weights'!U$4,0)</f>
        <v>0.43899155441463594</v>
      </c>
      <c r="V371" s="26">
        <f>IF(correlations!V404&lt;&gt;0,'Modified Weights'!V$4,0)</f>
        <v>0.17808764796017454</v>
      </c>
      <c r="W371" s="26">
        <f>IF(correlations!W404&lt;&gt;0,'Modified Weights'!W$4,0)</f>
        <v>0.40859237613621341</v>
      </c>
      <c r="X371" s="26">
        <f>IF(correlations!X404&lt;&gt;0,'Modified Weights'!X$4,0)</f>
        <v>0.54219187817609293</v>
      </c>
      <c r="Y371" s="26">
        <f>IF(correlations!Y404&lt;&gt;0,'Modified Weights'!Y$4,0)</f>
        <v>0</v>
      </c>
      <c r="Z371" s="26">
        <f>IF(correlations!Z404&lt;&gt;0,'Modified Weights'!Z$4,0)</f>
        <v>0.39006674934025765</v>
      </c>
      <c r="AA371" s="26"/>
      <c r="AB371" s="60">
        <f t="shared" ca="1" si="191"/>
        <v>0.51581271969920883</v>
      </c>
      <c r="AC371" s="60">
        <f t="shared" ca="1" si="202"/>
        <v>0.4712420833519459</v>
      </c>
      <c r="AD371" s="60">
        <f t="shared" ca="1" si="203"/>
        <v>0.42002469208309157</v>
      </c>
      <c r="AE371" s="60">
        <f t="shared" ca="1" si="204"/>
        <v>0.39958382363085243</v>
      </c>
      <c r="AF371" s="60">
        <f t="shared" ca="1" si="205"/>
        <v>0.43198315040028373</v>
      </c>
      <c r="AG371" s="60">
        <f t="shared" ca="1" si="206"/>
        <v>0.46876709845415515</v>
      </c>
      <c r="AH371" s="60">
        <f t="shared" ca="1" si="207"/>
        <v>0.37029260881137999</v>
      </c>
      <c r="AI371" s="60">
        <f t="shared" ca="1" si="208"/>
        <v>0.25218411852391337</v>
      </c>
      <c r="AJ371" s="60">
        <f t="shared" ca="1" si="209"/>
        <v>0.41006502190391214</v>
      </c>
      <c r="AK371" s="60">
        <f t="shared" ca="1" si="210"/>
        <v>0.23487259437694669</v>
      </c>
      <c r="AL371" s="60">
        <f t="shared" ca="1" si="211"/>
        <v>0.27656193006061353</v>
      </c>
      <c r="AM371" s="60">
        <f t="shared" ca="1" si="212"/>
        <v>0.28763114439600979</v>
      </c>
      <c r="AN371" s="60">
        <f t="shared" ca="1" si="213"/>
        <v>0.30034766556027936</v>
      </c>
      <c r="AO371" s="60">
        <f t="shared" ca="1" si="214"/>
        <v>0.5257499713006335</v>
      </c>
      <c r="AP371" s="60">
        <f t="shared" ca="1" si="215"/>
        <v>0.28235058268769514</v>
      </c>
      <c r="AQ371" s="60">
        <f t="shared" ca="1" si="216"/>
        <v>0.46019762816364418</v>
      </c>
      <c r="AR371" s="60">
        <f t="shared" ca="1" si="192"/>
        <v>0.43049540380489637</v>
      </c>
      <c r="AS371" s="60">
        <f t="shared" ca="1" si="193"/>
        <v>0.41985452636687709</v>
      </c>
      <c r="AT371" s="60">
        <f t="shared" ca="1" si="194"/>
        <v>0.47804438366168833</v>
      </c>
      <c r="AU371" s="60">
        <f t="shared" ca="1" si="195"/>
        <v>0.40524106158675027</v>
      </c>
      <c r="AV371" s="60">
        <f t="shared" ca="1" si="196"/>
        <v>0.15778181622149601</v>
      </c>
      <c r="AW371" s="60">
        <f t="shared" ca="1" si="197"/>
        <v>0.37251790556956116</v>
      </c>
      <c r="AX371" s="60">
        <f t="shared" ca="1" si="198"/>
        <v>0.48873027272174219</v>
      </c>
      <c r="AY371" s="60">
        <f t="shared" ca="1" si="199"/>
        <v>0.50671589637889447</v>
      </c>
      <c r="AZ371" s="60">
        <f t="shared" ca="1" si="200"/>
        <v>0.34800253481328597</v>
      </c>
      <c r="BA371" s="60"/>
      <c r="BB371" s="60"/>
      <c r="BC371" s="60"/>
      <c r="BD371" s="60"/>
      <c r="BE371" s="60"/>
      <c r="BF371" s="60"/>
      <c r="BG371" s="60"/>
      <c r="BH371" s="60"/>
      <c r="BI371" s="60"/>
      <c r="BJ371" s="60"/>
      <c r="BK371" s="60"/>
      <c r="BL371" s="60"/>
      <c r="BM371" s="60"/>
      <c r="BN371" s="60"/>
      <c r="BO371" s="60"/>
      <c r="BP371" s="60"/>
      <c r="BQ371" s="60"/>
      <c r="BR371" s="60"/>
      <c r="BS371" s="60"/>
      <c r="BT371" s="60"/>
      <c r="BU371" s="60"/>
      <c r="BV371" s="60"/>
      <c r="BW371" s="60"/>
      <c r="BX371" s="60"/>
    </row>
    <row r="372" spans="1:76">
      <c r="A372" s="1" t="str">
        <f t="shared" si="222"/>
        <v>954: Mission: Impossible (1996)</v>
      </c>
      <c r="B372" s="26">
        <f>IF(correlations!B405&lt;&gt;0,'Modified Weights'!B$5,0)</f>
        <v>0</v>
      </c>
      <c r="C372" s="26">
        <f>IF(correlations!C405&lt;&gt;0,'Modified Weights'!C$5,0)</f>
        <v>0.42223642660835542</v>
      </c>
      <c r="D372" s="26">
        <f>IF(correlations!D405&lt;&gt;0,'Modified Weights'!D$5,0)</f>
        <v>0.46833329437099369</v>
      </c>
      <c r="E372" s="26">
        <f>IF(correlations!E405&lt;&gt;0,'Modified Weights'!E$5,0)</f>
        <v>0.46291004988627577</v>
      </c>
      <c r="F372" s="26">
        <f>IF(correlations!F405&lt;&gt;0,'Modified Weights'!F$5,0)</f>
        <v>0.43899155441463594</v>
      </c>
      <c r="G372" s="26">
        <f>IF(correlations!G405&lt;&gt;0,'Modified Weights'!G$5,0)</f>
        <v>0.46833329437099369</v>
      </c>
      <c r="H372" s="26">
        <f>IF(correlations!H405&lt;&gt;0,'Modified Weights'!H$5,0)</f>
        <v>0.24769327229404767</v>
      </c>
      <c r="I372" s="26">
        <f>IF(correlations!I405&lt;&gt;0,'Modified Weights'!I$5,0)</f>
        <v>0</v>
      </c>
      <c r="J372" s="26">
        <f>IF(correlations!J405&lt;&gt;0,'Modified Weights'!J$5,0)</f>
        <v>0.38713264586848378</v>
      </c>
      <c r="K372" s="26">
        <f>IF(correlations!K405&lt;&gt;0,'Modified Weights'!K$5,0)</f>
        <v>0.25886569181649749</v>
      </c>
      <c r="L372" s="26">
        <f>IF(correlations!L405&lt;&gt;0,'Modified Weights'!L$5,0)</f>
        <v>0.27833468677407003</v>
      </c>
      <c r="M372" s="26">
        <f>IF(correlations!M405&lt;&gt;0,'Modified Weights'!M$5,0)</f>
        <v>0.26442478716072465</v>
      </c>
      <c r="N372" s="26">
        <f>IF(correlations!N405&lt;&gt;0,'Modified Weights'!N$5,0)</f>
        <v>0.290591240789001</v>
      </c>
      <c r="O372" s="26">
        <f>IF(correlations!O405&lt;&gt;0,'Modified Weights'!O$5,0)</f>
        <v>0.53906585139435703</v>
      </c>
      <c r="P372" s="26">
        <f>IF(correlations!P405&lt;&gt;0,'Modified Weights'!P$5,0)</f>
        <v>0</v>
      </c>
      <c r="Q372" s="26">
        <f>IF(correlations!Q405&lt;&gt;0,'Modified Weights'!Q$5,0)</f>
        <v>0.47571090136593314</v>
      </c>
      <c r="R372" s="26">
        <f>IF(correlations!R405&lt;&gt;0,'Modified Weights'!R$5,0)</f>
        <v>0.45527378286540937</v>
      </c>
      <c r="S372" s="26">
        <f>IF(correlations!S405&lt;&gt;0,'Modified Weights'!S$5,0)</f>
        <v>0.42223642660835542</v>
      </c>
      <c r="T372" s="26">
        <f>IF(correlations!T405&lt;&gt;0,'Modified Weights'!T$5,0)</f>
        <v>0.42805472768971564</v>
      </c>
      <c r="U372" s="26">
        <f>IF(correlations!U405&lt;&gt;0,'Modified Weights'!U$5,0)</f>
        <v>0.40380887559327872</v>
      </c>
      <c r="V372" s="26">
        <f>IF(correlations!V405&lt;&gt;0,'Modified Weights'!V$5,0)</f>
        <v>0.14924669844661778</v>
      </c>
      <c r="W372" s="26">
        <f>IF(correlations!W405&lt;&gt;0,'Modified Weights'!W$5,0)</f>
        <v>0.31571202585390812</v>
      </c>
      <c r="X372" s="26">
        <f>IF(correlations!X405&lt;&gt;0,'Modified Weights'!X$5,0)</f>
        <v>0.47497369617752921</v>
      </c>
      <c r="Y372" s="26">
        <f>IF(correlations!Y405&lt;&gt;0,'Modified Weights'!Y$5,0)</f>
        <v>0.47236055541883315</v>
      </c>
      <c r="Z372" s="26">
        <f>IF(correlations!Z405&lt;&gt;0,'Modified Weights'!Z$5,0)</f>
        <v>0</v>
      </c>
      <c r="AA372" s="26"/>
      <c r="AB372" s="60">
        <f t="shared" ca="1" si="191"/>
        <v>0.51581271969920883</v>
      </c>
      <c r="AC372" s="60">
        <f t="shared" ca="1" si="202"/>
        <v>0.4712420833519459</v>
      </c>
      <c r="AD372" s="60">
        <f t="shared" ca="1" si="203"/>
        <v>0.42002469208309157</v>
      </c>
      <c r="AE372" s="60">
        <f t="shared" ca="1" si="204"/>
        <v>0.39958382363085243</v>
      </c>
      <c r="AF372" s="60">
        <f t="shared" ca="1" si="205"/>
        <v>0.43198315040028373</v>
      </c>
      <c r="AG372" s="60">
        <f t="shared" ca="1" si="206"/>
        <v>0.46876709845415515</v>
      </c>
      <c r="AH372" s="60">
        <f t="shared" ca="1" si="207"/>
        <v>0.37029260881137999</v>
      </c>
      <c r="AI372" s="60">
        <f t="shared" ca="1" si="208"/>
        <v>0.25218411852391337</v>
      </c>
      <c r="AJ372" s="60">
        <f t="shared" ca="1" si="209"/>
        <v>0.41006502190391214</v>
      </c>
      <c r="AK372" s="60">
        <f t="shared" ca="1" si="210"/>
        <v>0.23487259437694669</v>
      </c>
      <c r="AL372" s="60">
        <f t="shared" ca="1" si="211"/>
        <v>0.27656193006061353</v>
      </c>
      <c r="AM372" s="60">
        <f t="shared" ca="1" si="212"/>
        <v>0.28763114439600979</v>
      </c>
      <c r="AN372" s="60">
        <f t="shared" ca="1" si="213"/>
        <v>0.30034766556027936</v>
      </c>
      <c r="AO372" s="60">
        <f t="shared" ca="1" si="214"/>
        <v>0.5257499713006335</v>
      </c>
      <c r="AP372" s="60">
        <f t="shared" ca="1" si="215"/>
        <v>0.28235058268769514</v>
      </c>
      <c r="AQ372" s="60">
        <f t="shared" ca="1" si="216"/>
        <v>0.46019762816364418</v>
      </c>
      <c r="AR372" s="60">
        <f t="shared" ca="1" si="192"/>
        <v>0.43049540380489637</v>
      </c>
      <c r="AS372" s="60">
        <f t="shared" ca="1" si="193"/>
        <v>0.41985452636687709</v>
      </c>
      <c r="AT372" s="60">
        <f t="shared" ca="1" si="194"/>
        <v>0.47804438366168833</v>
      </c>
      <c r="AU372" s="60">
        <f t="shared" ca="1" si="195"/>
        <v>0.40524106158675027</v>
      </c>
      <c r="AV372" s="60">
        <f t="shared" ca="1" si="196"/>
        <v>0.15778181622149601</v>
      </c>
      <c r="AW372" s="60">
        <f t="shared" ca="1" si="197"/>
        <v>0.37251790556956116</v>
      </c>
      <c r="AX372" s="60">
        <f t="shared" ca="1" si="198"/>
        <v>0.48873027272174219</v>
      </c>
      <c r="AY372" s="60">
        <f t="shared" ca="1" si="199"/>
        <v>0.50671589637889447</v>
      </c>
      <c r="AZ372" s="60">
        <f t="shared" ca="1" si="200"/>
        <v>0.34800253481328597</v>
      </c>
      <c r="BA372" s="60"/>
      <c r="BB372" s="60"/>
      <c r="BC372" s="60"/>
      <c r="BD372" s="60"/>
      <c r="BE372" s="60"/>
      <c r="BF372" s="60"/>
      <c r="BG372" s="60"/>
      <c r="BH372" s="60"/>
      <c r="BI372" s="60"/>
      <c r="BJ372" s="60"/>
      <c r="BK372" s="60"/>
      <c r="BL372" s="60"/>
      <c r="BM372" s="60"/>
      <c r="BN372" s="60"/>
      <c r="BO372" s="60"/>
      <c r="BP372" s="60"/>
      <c r="BQ372" s="60"/>
      <c r="BR372" s="60"/>
      <c r="BS372" s="60"/>
      <c r="BT372" s="60"/>
      <c r="BU372" s="60"/>
      <c r="BV372" s="60"/>
      <c r="BW372" s="60"/>
      <c r="BX372" s="60"/>
    </row>
    <row r="373" spans="1:76">
      <c r="A373" s="21" t="s">
        <v>72</v>
      </c>
      <c r="B373" s="26">
        <f>IF(correlations!B406&lt;&gt;0,'Modified Weights'!B$6,0)</f>
        <v>0.48053660218278615</v>
      </c>
      <c r="C373" s="26">
        <f>IF(correlations!C406&lt;&gt;0,'Modified Weights'!C$6,0)</f>
        <v>0</v>
      </c>
      <c r="D373" s="26">
        <f>IF(correlations!D406&lt;&gt;0,'Modified Weights'!D$6,0)</f>
        <v>0.37322578372742299</v>
      </c>
      <c r="E373" s="26">
        <f>IF(correlations!E406&lt;&gt;0,'Modified Weights'!E$6,0)</f>
        <v>0.28275572409412869</v>
      </c>
      <c r="F373" s="26">
        <f>IF(correlations!F406&lt;&gt;0,'Modified Weights'!F$6,0)</f>
        <v>0.40027450425381639</v>
      </c>
      <c r="G373" s="26">
        <f>IF(correlations!G406&lt;&gt;0,'Modified Weights'!G$6,0)</f>
        <v>0</v>
      </c>
      <c r="H373" s="26">
        <f>IF(correlations!H406&lt;&gt;0,'Modified Weights'!H$6,0)</f>
        <v>0</v>
      </c>
      <c r="I373" s="26">
        <f>IF(correlations!I406&lt;&gt;0,'Modified Weights'!I$6,0)</f>
        <v>0.22921932957789437</v>
      </c>
      <c r="J373" s="26">
        <f>IF(correlations!J406&lt;&gt;0,'Modified Weights'!J$6,0)</f>
        <v>0.36756756756756787</v>
      </c>
      <c r="K373" s="26">
        <f>IF(correlations!K406&lt;&gt;0,'Modified Weights'!K$6,0)</f>
        <v>0</v>
      </c>
      <c r="L373" s="26">
        <f>IF(correlations!L406&lt;&gt;0,'Modified Weights'!L$6,0)</f>
        <v>0.2685953793136418</v>
      </c>
      <c r="M373" s="26">
        <f>IF(correlations!M406&lt;&gt;0,'Modified Weights'!M$6,0)</f>
        <v>0</v>
      </c>
      <c r="N373" s="26">
        <f>IF(correlations!N406&lt;&gt;0,'Modified Weights'!N$6,0)</f>
        <v>0</v>
      </c>
      <c r="O373" s="26">
        <f>IF(correlations!O406&lt;&gt;0,'Modified Weights'!O$6,0)</f>
        <v>0.52599044278760332</v>
      </c>
      <c r="P373" s="26">
        <f>IF(correlations!P406&lt;&gt;0,'Modified Weights'!P$6,0)</f>
        <v>0.28039233696684568</v>
      </c>
      <c r="Q373" s="26">
        <f>IF(correlations!Q406&lt;&gt;0,'Modified Weights'!Q$6,0)</f>
        <v>0</v>
      </c>
      <c r="R373" s="26">
        <f>IF(correlations!R406&lt;&gt;0,'Modified Weights'!R$6,0)</f>
        <v>0.39943642888722536</v>
      </c>
      <c r="S373" s="26">
        <f>IF(correlations!S406&lt;&gt;0,'Modified Weights'!S$6,0)</f>
        <v>0</v>
      </c>
      <c r="T373" s="26">
        <f>IF(correlations!T406&lt;&gt;0,'Modified Weights'!T$6,0)</f>
        <v>0.40704352695380308</v>
      </c>
      <c r="U373" s="26">
        <f>IF(correlations!U406&lt;&gt;0,'Modified Weights'!U$6,0)</f>
        <v>0.30580326092025339</v>
      </c>
      <c r="V373" s="26">
        <f>IF(correlations!V406&lt;&gt;0,'Modified Weights'!V$6,0)</f>
        <v>0</v>
      </c>
      <c r="W373" s="26">
        <f>IF(correlations!W406&lt;&gt;0,'Modified Weights'!W$6,0)</f>
        <v>0.26252037536330569</v>
      </c>
      <c r="X373" s="26">
        <f>IF(correlations!X406&lt;&gt;0,'Modified Weights'!X$6,0)</f>
        <v>0</v>
      </c>
      <c r="Y373" s="26">
        <f>IF(correlations!Y406&lt;&gt;0,'Modified Weights'!Y$6,0)</f>
        <v>0.46411014776485626</v>
      </c>
      <c r="Z373" s="26">
        <f>IF(correlations!Z406&lt;&gt;0,'Modified Weights'!Z$6,0)</f>
        <v>0.37426379831369133</v>
      </c>
      <c r="AA373" s="26"/>
      <c r="AB373" s="60">
        <f t="shared" ca="1" si="191"/>
        <v>0.48053660218278615</v>
      </c>
      <c r="AC373" s="60">
        <f t="shared" ca="1" si="202"/>
        <v>0.4712420833519459</v>
      </c>
      <c r="AD373" s="60">
        <f t="shared" ca="1" si="203"/>
        <v>0.43751040025493282</v>
      </c>
      <c r="AE373" s="60">
        <f t="shared" ca="1" si="204"/>
        <v>0.39958382363085243</v>
      </c>
      <c r="AF373" s="60">
        <f t="shared" ca="1" si="205"/>
        <v>0.43198315040028373</v>
      </c>
      <c r="AG373" s="60">
        <f t="shared" ca="1" si="206"/>
        <v>0.46484393054461148</v>
      </c>
      <c r="AH373" s="60">
        <f t="shared" ca="1" si="207"/>
        <v>0.37029260881137999</v>
      </c>
      <c r="AI373" s="60">
        <f t="shared" ca="1" si="208"/>
        <v>0.25218411852391337</v>
      </c>
      <c r="AJ373" s="60">
        <f t="shared" ca="1" si="209"/>
        <v>0.41006502190391214</v>
      </c>
      <c r="AK373" s="60">
        <f t="shared" ca="1" si="210"/>
        <v>0.23487259437694669</v>
      </c>
      <c r="AL373" s="60">
        <f t="shared" ca="1" si="211"/>
        <v>0.27656193006061353</v>
      </c>
      <c r="AM373" s="60">
        <f t="shared" ca="1" si="212"/>
        <v>0.28763114439600979</v>
      </c>
      <c r="AN373" s="60">
        <f t="shared" ca="1" si="213"/>
        <v>0.30034766556027936</v>
      </c>
      <c r="AO373" s="60">
        <f t="shared" ca="1" si="214"/>
        <v>0.5257499713006335</v>
      </c>
      <c r="AP373" s="60">
        <f t="shared" ca="1" si="215"/>
        <v>0.28235058268769514</v>
      </c>
      <c r="AQ373" s="60">
        <f t="shared" ca="1" si="216"/>
        <v>0.46019762816364418</v>
      </c>
      <c r="AR373" s="60">
        <f t="shared" ca="1" si="192"/>
        <v>0.43049540380489637</v>
      </c>
      <c r="AS373" s="60">
        <f t="shared" ca="1" si="193"/>
        <v>0.41985452636687709</v>
      </c>
      <c r="AT373" s="60">
        <f t="shared" ca="1" si="194"/>
        <v>0.47804438366168833</v>
      </c>
      <c r="AU373" s="60">
        <f t="shared" ca="1" si="195"/>
        <v>0.40524106158675027</v>
      </c>
      <c r="AV373" s="60">
        <f t="shared" ca="1" si="196"/>
        <v>0.16366717320339616</v>
      </c>
      <c r="AW373" s="60">
        <f t="shared" ca="1" si="197"/>
        <v>0.37251790556956116</v>
      </c>
      <c r="AX373" s="60">
        <f t="shared" ca="1" si="198"/>
        <v>0.46199946999456676</v>
      </c>
      <c r="AY373" s="60">
        <f t="shared" ca="1" si="199"/>
        <v>0.50671589637889447</v>
      </c>
      <c r="AZ373" s="60">
        <f t="shared" ca="1" si="200"/>
        <v>0.32697042754980005</v>
      </c>
      <c r="BA373" s="60"/>
      <c r="BB373" s="60"/>
      <c r="BC373" s="60"/>
      <c r="BD373" s="60"/>
      <c r="BE373" s="60"/>
      <c r="BF373" s="60"/>
      <c r="BG373" s="60"/>
      <c r="BH373" s="60"/>
      <c r="BI373" s="60"/>
      <c r="BJ373" s="60"/>
      <c r="BK373" s="60"/>
      <c r="BL373" s="60"/>
      <c r="BM373" s="60"/>
      <c r="BN373" s="60"/>
      <c r="BO373" s="60"/>
      <c r="BP373" s="60"/>
      <c r="BQ373" s="60"/>
      <c r="BR373" s="60"/>
      <c r="BS373" s="60"/>
      <c r="BT373" s="60"/>
      <c r="BU373" s="60"/>
      <c r="BV373" s="60"/>
      <c r="BW373" s="60"/>
      <c r="BX373" s="60"/>
    </row>
    <row r="374" spans="1:76">
      <c r="A374" s="1" t="str">
        <f t="shared" ref="A374:A377" si="223">A373</f>
        <v>955: Mission: Impossible II (2000)</v>
      </c>
      <c r="B374" s="26">
        <f>IF(correlations!B407&lt;&gt;0,'Modified Weights'!B$7,0)</f>
        <v>0</v>
      </c>
      <c r="C374" s="26">
        <f>IF(correlations!C407&lt;&gt;0,'Modified Weights'!C$7,0)</f>
        <v>0.41167618541813644</v>
      </c>
      <c r="D374" s="26">
        <f>IF(correlations!D407&lt;&gt;0,'Modified Weights'!D$7,0)</f>
        <v>0</v>
      </c>
      <c r="E374" s="26">
        <f>IF(correlations!E407&lt;&gt;0,'Modified Weights'!E$7,0)</f>
        <v>0.25965984359917371</v>
      </c>
      <c r="F374" s="26">
        <f>IF(correlations!F407&lt;&gt;0,'Modified Weights'!F$7,0)</f>
        <v>0.37985626502293046</v>
      </c>
      <c r="G374" s="26">
        <f>IF(correlations!G407&lt;&gt;0,'Modified Weights'!G$7,0)</f>
        <v>0.38713264586848378</v>
      </c>
      <c r="H374" s="26">
        <f>IF(correlations!H407&lt;&gt;0,'Modified Weights'!H$7,0)</f>
        <v>0</v>
      </c>
      <c r="I374" s="26">
        <f>IF(correlations!I407&lt;&gt;0,'Modified Weights'!I$7,0)</f>
        <v>0.21476007349626267</v>
      </c>
      <c r="J374" s="26">
        <f>IF(correlations!J407&lt;&gt;0,'Modified Weights'!J$7,0)</f>
        <v>0</v>
      </c>
      <c r="K374" s="26">
        <f>IF(correlations!K407&lt;&gt;0,'Modified Weights'!K$7,0)</f>
        <v>0.21087949693739588</v>
      </c>
      <c r="L374" s="26">
        <f>IF(correlations!L407&lt;&gt;0,'Modified Weights'!L$7,0)</f>
        <v>0</v>
      </c>
      <c r="M374" s="26">
        <f>IF(correlations!M407&lt;&gt;0,'Modified Weights'!M$7,0)</f>
        <v>0.19710516591041297</v>
      </c>
      <c r="N374" s="26">
        <f>IF(correlations!N407&lt;&gt;0,'Modified Weights'!N$7,0)</f>
        <v>0</v>
      </c>
      <c r="O374" s="26">
        <f>IF(correlations!O407&lt;&gt;0,'Modified Weights'!O$7,0)</f>
        <v>0.47549485227568483</v>
      </c>
      <c r="P374" s="26">
        <f>IF(correlations!P407&lt;&gt;0,'Modified Weights'!P$7,0)</f>
        <v>0.26252037536330569</v>
      </c>
      <c r="Q374" s="26">
        <f>IF(correlations!Q407&lt;&gt;0,'Modified Weights'!Q$7,0)</f>
        <v>0.37322578372742299</v>
      </c>
      <c r="R374" s="26">
        <f>IF(correlations!R407&lt;&gt;0,'Modified Weights'!R$7,0)</f>
        <v>0.37426379831369133</v>
      </c>
      <c r="S374" s="26">
        <f>IF(correlations!S407&lt;&gt;0,'Modified Weights'!S$7,0)</f>
        <v>0.36064387194709613</v>
      </c>
      <c r="T374" s="26">
        <f>IF(correlations!T407&lt;&gt;0,'Modified Weights'!T$7,0)</f>
        <v>0</v>
      </c>
      <c r="U374" s="26">
        <f>IF(correlations!U407&lt;&gt;0,'Modified Weights'!U$7,0)</f>
        <v>0</v>
      </c>
      <c r="V374" s="26">
        <f>IF(correlations!V407&lt;&gt;0,'Modified Weights'!V$7,0)</f>
        <v>0</v>
      </c>
      <c r="W374" s="26">
        <f>IF(correlations!W407&lt;&gt;0,'Modified Weights'!W$7,0)</f>
        <v>0</v>
      </c>
      <c r="X374" s="26">
        <f>IF(correlations!X407&lt;&gt;0,'Modified Weights'!X$7,0)</f>
        <v>0.44902524381160436</v>
      </c>
      <c r="Y374" s="26">
        <f>IF(correlations!Y407&lt;&gt;0,'Modified Weights'!Y$7,0)</f>
        <v>0.42322462884387124</v>
      </c>
      <c r="Z374" s="26">
        <f>IF(correlations!Z407&lt;&gt;0,'Modified Weights'!Z$7,0)</f>
        <v>0.27967705678590876</v>
      </c>
      <c r="AA374" s="26"/>
      <c r="AB374" s="60">
        <f t="shared" ca="1" si="191"/>
        <v>0.48053660218278615</v>
      </c>
      <c r="AC374" s="60">
        <f t="shared" ca="1" si="202"/>
        <v>0.4712420833519459</v>
      </c>
      <c r="AD374" s="60">
        <f t="shared" ca="1" si="203"/>
        <v>0.43751040025493282</v>
      </c>
      <c r="AE374" s="60">
        <f t="shared" ca="1" si="204"/>
        <v>0.39958382363085243</v>
      </c>
      <c r="AF374" s="60">
        <f t="shared" ca="1" si="205"/>
        <v>0.43198315040028373</v>
      </c>
      <c r="AG374" s="60">
        <f t="shared" ca="1" si="206"/>
        <v>0.46484393054461148</v>
      </c>
      <c r="AH374" s="60">
        <f t="shared" ca="1" si="207"/>
        <v>0.37029260881137999</v>
      </c>
      <c r="AI374" s="60">
        <f t="shared" ca="1" si="208"/>
        <v>0.25218411852391337</v>
      </c>
      <c r="AJ374" s="60">
        <f t="shared" ca="1" si="209"/>
        <v>0.41006502190391214</v>
      </c>
      <c r="AK374" s="60">
        <f t="shared" ca="1" si="210"/>
        <v>0.23487259437694669</v>
      </c>
      <c r="AL374" s="60">
        <f t="shared" ca="1" si="211"/>
        <v>0.27656193006061353</v>
      </c>
      <c r="AM374" s="60">
        <f t="shared" ca="1" si="212"/>
        <v>0.28763114439600979</v>
      </c>
      <c r="AN374" s="60">
        <f t="shared" ca="1" si="213"/>
        <v>0.30034766556027936</v>
      </c>
      <c r="AO374" s="60">
        <f t="shared" ca="1" si="214"/>
        <v>0.5257499713006335</v>
      </c>
      <c r="AP374" s="60">
        <f t="shared" ca="1" si="215"/>
        <v>0.28235058268769514</v>
      </c>
      <c r="AQ374" s="60">
        <f t="shared" ca="1" si="216"/>
        <v>0.46019762816364418</v>
      </c>
      <c r="AR374" s="60">
        <f t="shared" ca="1" si="192"/>
        <v>0.43049540380489637</v>
      </c>
      <c r="AS374" s="60">
        <f t="shared" ca="1" si="193"/>
        <v>0.41985452636687709</v>
      </c>
      <c r="AT374" s="60">
        <f t="shared" ca="1" si="194"/>
        <v>0.47804438366168833</v>
      </c>
      <c r="AU374" s="60">
        <f t="shared" ca="1" si="195"/>
        <v>0.40524106158675027</v>
      </c>
      <c r="AV374" s="60">
        <f t="shared" ca="1" si="196"/>
        <v>0.16366717320339616</v>
      </c>
      <c r="AW374" s="60">
        <f t="shared" ca="1" si="197"/>
        <v>0.37251790556956116</v>
      </c>
      <c r="AX374" s="60">
        <f t="shared" ca="1" si="198"/>
        <v>0.46199946999456676</v>
      </c>
      <c r="AY374" s="60">
        <f t="shared" ca="1" si="199"/>
        <v>0.50671589637889447</v>
      </c>
      <c r="AZ374" s="60">
        <f t="shared" ca="1" si="200"/>
        <v>0.32697042754980005</v>
      </c>
      <c r="BA374" s="60"/>
      <c r="BB374" s="60"/>
      <c r="BC374" s="60"/>
      <c r="BD374" s="60"/>
      <c r="BE374" s="60"/>
      <c r="BF374" s="60"/>
      <c r="BG374" s="60"/>
      <c r="BH374" s="60"/>
      <c r="BI374" s="60"/>
      <c r="BJ374" s="60"/>
      <c r="BK374" s="60"/>
      <c r="BL374" s="60"/>
      <c r="BM374" s="60"/>
      <c r="BN374" s="60"/>
      <c r="BO374" s="60"/>
      <c r="BP374" s="60"/>
      <c r="BQ374" s="60"/>
      <c r="BR374" s="60"/>
      <c r="BS374" s="60"/>
      <c r="BT374" s="60"/>
      <c r="BU374" s="60"/>
      <c r="BV374" s="60"/>
      <c r="BW374" s="60"/>
      <c r="BX374" s="60"/>
    </row>
    <row r="375" spans="1:76">
      <c r="A375" s="1" t="str">
        <f t="shared" si="223"/>
        <v>955: Mission: Impossible II (2000)</v>
      </c>
      <c r="B375" s="26">
        <f>IF(correlations!B408&lt;&gt;0,'Modified Weights'!B$3,0)</f>
        <v>0</v>
      </c>
      <c r="C375" s="26">
        <f>IF(correlations!C408&lt;&gt;0,'Modified Weights'!C$3,0)</f>
        <v>0.56244873874488854</v>
      </c>
      <c r="D375" s="26">
        <f>IF(correlations!D408&lt;&gt;0,'Modified Weights'!D$3,0)</f>
        <v>0</v>
      </c>
      <c r="E375" s="26">
        <f>IF(correlations!E408&lt;&gt;0,'Modified Weights'!E$3,0)</f>
        <v>0.51761980439715483</v>
      </c>
      <c r="F375" s="26">
        <f>IF(correlations!F408&lt;&gt;0,'Modified Weights'!F$3,0)</f>
        <v>0.47668328054517961</v>
      </c>
      <c r="G375" s="26">
        <f>IF(correlations!G408&lt;&gt;0,'Modified Weights'!G$3,0)</f>
        <v>0.53906585139435703</v>
      </c>
      <c r="H375" s="26">
        <f>IF(correlations!H408&lt;&gt;0,'Modified Weights'!H$3,0)</f>
        <v>0.46291004988627577</v>
      </c>
      <c r="I375" s="26">
        <f>IF(correlations!I408&lt;&gt;0,'Modified Weights'!I$3,0)</f>
        <v>0</v>
      </c>
      <c r="J375" s="26">
        <f>IF(correlations!J408&lt;&gt;0,'Modified Weights'!J$3,0)</f>
        <v>0</v>
      </c>
      <c r="K375" s="26">
        <f>IF(correlations!K408&lt;&gt;0,'Modified Weights'!K$3,0)</f>
        <v>0</v>
      </c>
      <c r="L375" s="26">
        <f>IF(correlations!L408&lt;&gt;0,'Modified Weights'!L$3,0)</f>
        <v>0</v>
      </c>
      <c r="M375" s="26">
        <f>IF(correlations!M408&lt;&gt;0,'Modified Weights'!M$3,0)</f>
        <v>0.40859237613621341</v>
      </c>
      <c r="N375" s="26">
        <f>IF(correlations!N408&lt;&gt;0,'Modified Weights'!N$3,0)</f>
        <v>0</v>
      </c>
      <c r="O375" s="26">
        <f>IF(correlations!O408&lt;&gt;0,'Modified Weights'!O$3,0)</f>
        <v>0</v>
      </c>
      <c r="P375" s="26">
        <f>IF(correlations!P408&lt;&gt;0,'Modified Weights'!P$3,0)</f>
        <v>0</v>
      </c>
      <c r="Q375" s="26">
        <f>IF(correlations!Q408&lt;&gt;0,'Modified Weights'!Q$3,0)</f>
        <v>0.50324684492481753</v>
      </c>
      <c r="R375" s="26">
        <f>IF(correlations!R408&lt;&gt;0,'Modified Weights'!R$3,0)</f>
        <v>0.49300760515325925</v>
      </c>
      <c r="S375" s="26">
        <f>IF(correlations!S408&lt;&gt;0,'Modified Weights'!S$3,0)</f>
        <v>0.47668328054517961</v>
      </c>
      <c r="T375" s="26">
        <f>IF(correlations!T408&lt;&gt;0,'Modified Weights'!T$3,0)</f>
        <v>0.55108883721563151</v>
      </c>
      <c r="U375" s="26">
        <f>IF(correlations!U408&lt;&gt;0,'Modified Weights'!U$3,0)</f>
        <v>0.47236055541883315</v>
      </c>
      <c r="V375" s="26">
        <f>IF(correlations!V408&lt;&gt;0,'Modified Weights'!V$3,0)</f>
        <v>0</v>
      </c>
      <c r="W375" s="26">
        <f>IF(correlations!W408&lt;&gt;0,'Modified Weights'!W$3,0)</f>
        <v>0.50324684492481753</v>
      </c>
      <c r="X375" s="26">
        <f>IF(correlations!X408&lt;&gt;0,'Modified Weights'!X$3,0)</f>
        <v>0</v>
      </c>
      <c r="Y375" s="26">
        <f>IF(correlations!Y408&lt;&gt;0,'Modified Weights'!Y$3,0)</f>
        <v>0.66716825348801723</v>
      </c>
      <c r="Z375" s="26">
        <f>IF(correlations!Z408&lt;&gt;0,'Modified Weights'!Z$3,0)</f>
        <v>0</v>
      </c>
      <c r="AA375" s="26"/>
      <c r="AB375" s="60">
        <f t="shared" ca="1" si="191"/>
        <v>0.48053660218278615</v>
      </c>
      <c r="AC375" s="60">
        <f t="shared" ca="1" si="202"/>
        <v>0.4712420833519459</v>
      </c>
      <c r="AD375" s="60">
        <f t="shared" ca="1" si="203"/>
        <v>0.43751040025493282</v>
      </c>
      <c r="AE375" s="60">
        <f t="shared" ca="1" si="204"/>
        <v>0.39958382363085243</v>
      </c>
      <c r="AF375" s="60">
        <f t="shared" ca="1" si="205"/>
        <v>0.43198315040028373</v>
      </c>
      <c r="AG375" s="60">
        <f t="shared" ca="1" si="206"/>
        <v>0.46484393054461148</v>
      </c>
      <c r="AH375" s="60">
        <f t="shared" ca="1" si="207"/>
        <v>0.37029260881137999</v>
      </c>
      <c r="AI375" s="60">
        <f t="shared" ca="1" si="208"/>
        <v>0.25218411852391337</v>
      </c>
      <c r="AJ375" s="60">
        <f t="shared" ca="1" si="209"/>
        <v>0.41006502190391214</v>
      </c>
      <c r="AK375" s="60">
        <f t="shared" ca="1" si="210"/>
        <v>0.23487259437694669</v>
      </c>
      <c r="AL375" s="60">
        <f t="shared" ca="1" si="211"/>
        <v>0.27656193006061353</v>
      </c>
      <c r="AM375" s="60">
        <f t="shared" ca="1" si="212"/>
        <v>0.28763114439600979</v>
      </c>
      <c r="AN375" s="60">
        <f t="shared" ca="1" si="213"/>
        <v>0.30034766556027936</v>
      </c>
      <c r="AO375" s="60">
        <f t="shared" ca="1" si="214"/>
        <v>0.5257499713006335</v>
      </c>
      <c r="AP375" s="60">
        <f t="shared" ca="1" si="215"/>
        <v>0.28235058268769514</v>
      </c>
      <c r="AQ375" s="60">
        <f t="shared" ca="1" si="216"/>
        <v>0.46019762816364418</v>
      </c>
      <c r="AR375" s="60">
        <f t="shared" ca="1" si="192"/>
        <v>0.43049540380489637</v>
      </c>
      <c r="AS375" s="60">
        <f t="shared" ca="1" si="193"/>
        <v>0.41985452636687709</v>
      </c>
      <c r="AT375" s="60">
        <f t="shared" ca="1" si="194"/>
        <v>0.47804438366168833</v>
      </c>
      <c r="AU375" s="60">
        <f t="shared" ca="1" si="195"/>
        <v>0.40524106158675027</v>
      </c>
      <c r="AV375" s="60">
        <f t="shared" ca="1" si="196"/>
        <v>0.16366717320339616</v>
      </c>
      <c r="AW375" s="60">
        <f t="shared" ca="1" si="197"/>
        <v>0.37251790556956116</v>
      </c>
      <c r="AX375" s="60">
        <f t="shared" ca="1" si="198"/>
        <v>0.46199946999456676</v>
      </c>
      <c r="AY375" s="60">
        <f t="shared" ca="1" si="199"/>
        <v>0.50671589637889447</v>
      </c>
      <c r="AZ375" s="60">
        <f t="shared" ca="1" si="200"/>
        <v>0.32697042754980005</v>
      </c>
      <c r="BA375" s="60"/>
      <c r="BB375" s="60"/>
      <c r="BC375" s="60"/>
      <c r="BD375" s="60"/>
      <c r="BE375" s="60"/>
      <c r="BF375" s="60"/>
      <c r="BG375" s="60"/>
      <c r="BH375" s="60"/>
      <c r="BI375" s="60"/>
      <c r="BJ375" s="60"/>
      <c r="BK375" s="60"/>
      <c r="BL375" s="60"/>
      <c r="BM375" s="60"/>
      <c r="BN375" s="60"/>
      <c r="BO375" s="60"/>
      <c r="BP375" s="60"/>
      <c r="BQ375" s="60"/>
      <c r="BR375" s="60"/>
      <c r="BS375" s="60"/>
      <c r="BT375" s="60"/>
      <c r="BU375" s="60"/>
      <c r="BV375" s="60"/>
      <c r="BW375" s="60"/>
      <c r="BX375" s="60"/>
    </row>
    <row r="376" spans="1:76">
      <c r="A376" s="1" t="str">
        <f t="shared" si="223"/>
        <v>955: Mission: Impossible II (2000)</v>
      </c>
      <c r="B376" s="26">
        <f>IF(correlations!B409&lt;&gt;0,'Modified Weights'!B$4,0)</f>
        <v>0</v>
      </c>
      <c r="C376" s="26">
        <f>IF(correlations!C409&lt;&gt;0,'Modified Weights'!C$4,0)</f>
        <v>0.48860698263640312</v>
      </c>
      <c r="D376" s="26">
        <f>IF(correlations!D409&lt;&gt;0,'Modified Weights'!D$4,0)</f>
        <v>0.47097212266638172</v>
      </c>
      <c r="E376" s="26">
        <f>IF(correlations!E409&lt;&gt;0,'Modified Weights'!E$4,0)</f>
        <v>0.47497369617752921</v>
      </c>
      <c r="F376" s="26">
        <f>IF(correlations!F409&lt;&gt;0,'Modified Weights'!F$4,0)</f>
        <v>0.46411014776485626</v>
      </c>
      <c r="G376" s="26">
        <f>IF(correlations!G409&lt;&gt;0,'Modified Weights'!G$4,0)</f>
        <v>0</v>
      </c>
      <c r="H376" s="26">
        <f>IF(correlations!H409&lt;&gt;0,'Modified Weights'!H$4,0)</f>
        <v>0.40027450425381639</v>
      </c>
      <c r="I376" s="26">
        <f>IF(correlations!I409&lt;&gt;0,'Modified Weights'!I$4,0)</f>
        <v>0.31257295249758305</v>
      </c>
      <c r="J376" s="26">
        <f>IF(correlations!J409&lt;&gt;0,'Modified Weights'!J$4,0)</f>
        <v>0.47549485227568483</v>
      </c>
      <c r="K376" s="26">
        <f>IF(correlations!K409&lt;&gt;0,'Modified Weights'!K$4,0)</f>
        <v>0</v>
      </c>
      <c r="L376" s="26">
        <f>IF(correlations!L409&lt;&gt;0,'Modified Weights'!L$4,0)</f>
        <v>0.28275572409412869</v>
      </c>
      <c r="M376" s="26">
        <f>IF(correlations!M409&lt;&gt;0,'Modified Weights'!M$4,0)</f>
        <v>0.28040224837668803</v>
      </c>
      <c r="N376" s="26">
        <f>IF(correlations!N409&lt;&gt;0,'Modified Weights'!N$4,0)</f>
        <v>0.31010409033155772</v>
      </c>
      <c r="O376" s="26">
        <f>IF(correlations!O409&lt;&gt;0,'Modified Weights'!O$4,0)</f>
        <v>0.56244873874488854</v>
      </c>
      <c r="P376" s="26">
        <f>IF(correlations!P409&lt;&gt;0,'Modified Weights'!P$4,0)</f>
        <v>0.30413903573293405</v>
      </c>
      <c r="Q376" s="26">
        <f>IF(correlations!Q409&lt;&gt;0,'Modified Weights'!Q$4,0)</f>
        <v>0.48860698263640312</v>
      </c>
      <c r="R376" s="26">
        <f>IF(correlations!R409&lt;&gt;0,'Modified Weights'!R$4,0)</f>
        <v>0</v>
      </c>
      <c r="S376" s="26">
        <f>IF(correlations!S409&lt;&gt;0,'Modified Weights'!S$4,0)</f>
        <v>0</v>
      </c>
      <c r="T376" s="26">
        <f>IF(correlations!T409&lt;&gt;0,'Modified Weights'!T$4,0)</f>
        <v>0.52599044278760332</v>
      </c>
      <c r="U376" s="26">
        <f>IF(correlations!U409&lt;&gt;0,'Modified Weights'!U$4,0)</f>
        <v>0.43899155441463594</v>
      </c>
      <c r="V376" s="26">
        <f>IF(correlations!V409&lt;&gt;0,'Modified Weights'!V$4,0)</f>
        <v>0.17808764796017454</v>
      </c>
      <c r="W376" s="26">
        <f>IF(correlations!W409&lt;&gt;0,'Modified Weights'!W$4,0)</f>
        <v>0.40859237613621341</v>
      </c>
      <c r="X376" s="26">
        <f>IF(correlations!X409&lt;&gt;0,'Modified Weights'!X$4,0)</f>
        <v>0</v>
      </c>
      <c r="Y376" s="26">
        <f>IF(correlations!Y409&lt;&gt;0,'Modified Weights'!Y$4,0)</f>
        <v>0</v>
      </c>
      <c r="Z376" s="26">
        <f>IF(correlations!Z409&lt;&gt;0,'Modified Weights'!Z$4,0)</f>
        <v>0</v>
      </c>
      <c r="AA376" s="26"/>
      <c r="AB376" s="60">
        <f t="shared" ca="1" si="191"/>
        <v>0.48053660218278615</v>
      </c>
      <c r="AC376" s="60">
        <f t="shared" ca="1" si="202"/>
        <v>0.4712420833519459</v>
      </c>
      <c r="AD376" s="60">
        <f t="shared" ca="1" si="203"/>
        <v>0.43751040025493282</v>
      </c>
      <c r="AE376" s="60">
        <f t="shared" ca="1" si="204"/>
        <v>0.39958382363085243</v>
      </c>
      <c r="AF376" s="60">
        <f t="shared" ca="1" si="205"/>
        <v>0.43198315040028373</v>
      </c>
      <c r="AG376" s="60">
        <f t="shared" ca="1" si="206"/>
        <v>0.46484393054461148</v>
      </c>
      <c r="AH376" s="60">
        <f t="shared" ca="1" si="207"/>
        <v>0.37029260881137999</v>
      </c>
      <c r="AI376" s="60">
        <f t="shared" ca="1" si="208"/>
        <v>0.25218411852391337</v>
      </c>
      <c r="AJ376" s="60">
        <f t="shared" ca="1" si="209"/>
        <v>0.41006502190391214</v>
      </c>
      <c r="AK376" s="60">
        <f t="shared" ca="1" si="210"/>
        <v>0.23487259437694669</v>
      </c>
      <c r="AL376" s="60">
        <f t="shared" ca="1" si="211"/>
        <v>0.27656193006061353</v>
      </c>
      <c r="AM376" s="60">
        <f t="shared" ca="1" si="212"/>
        <v>0.28763114439600979</v>
      </c>
      <c r="AN376" s="60">
        <f t="shared" ca="1" si="213"/>
        <v>0.30034766556027936</v>
      </c>
      <c r="AO376" s="60">
        <f t="shared" ca="1" si="214"/>
        <v>0.5257499713006335</v>
      </c>
      <c r="AP376" s="60">
        <f t="shared" ca="1" si="215"/>
        <v>0.28235058268769514</v>
      </c>
      <c r="AQ376" s="60">
        <f t="shared" ca="1" si="216"/>
        <v>0.46019762816364418</v>
      </c>
      <c r="AR376" s="60">
        <f t="shared" ca="1" si="192"/>
        <v>0.43049540380489637</v>
      </c>
      <c r="AS376" s="60">
        <f t="shared" ca="1" si="193"/>
        <v>0.41985452636687709</v>
      </c>
      <c r="AT376" s="60">
        <f t="shared" ca="1" si="194"/>
        <v>0.47804438366168833</v>
      </c>
      <c r="AU376" s="60">
        <f t="shared" ca="1" si="195"/>
        <v>0.40524106158675027</v>
      </c>
      <c r="AV376" s="60">
        <f t="shared" ca="1" si="196"/>
        <v>0.16366717320339616</v>
      </c>
      <c r="AW376" s="60">
        <f t="shared" ca="1" si="197"/>
        <v>0.37251790556956116</v>
      </c>
      <c r="AX376" s="60">
        <f t="shared" ca="1" si="198"/>
        <v>0.46199946999456676</v>
      </c>
      <c r="AY376" s="60">
        <f t="shared" ca="1" si="199"/>
        <v>0.50671589637889447</v>
      </c>
      <c r="AZ376" s="60">
        <f t="shared" ca="1" si="200"/>
        <v>0.32697042754980005</v>
      </c>
      <c r="BA376" s="60"/>
      <c r="BB376" s="60"/>
      <c r="BC376" s="60"/>
      <c r="BD376" s="60"/>
      <c r="BE376" s="60"/>
      <c r="BF376" s="60"/>
      <c r="BG376" s="60"/>
      <c r="BH376" s="60"/>
      <c r="BI376" s="60"/>
      <c r="BJ376" s="60"/>
      <c r="BK376" s="60"/>
      <c r="BL376" s="60"/>
      <c r="BM376" s="60"/>
      <c r="BN376" s="60"/>
      <c r="BO376" s="60"/>
      <c r="BP376" s="60"/>
      <c r="BQ376" s="60"/>
      <c r="BR376" s="60"/>
      <c r="BS376" s="60"/>
      <c r="BT376" s="60"/>
      <c r="BU376" s="60"/>
      <c r="BV376" s="60"/>
      <c r="BW376" s="60"/>
      <c r="BX376" s="60"/>
    </row>
    <row r="377" spans="1:76">
      <c r="A377" s="1" t="str">
        <f t="shared" si="223"/>
        <v>955: Mission: Impossible II (2000)</v>
      </c>
      <c r="B377" s="26">
        <f>IF(correlations!B410&lt;&gt;0,'Modified Weights'!B$5,0)</f>
        <v>0</v>
      </c>
      <c r="C377" s="26">
        <f>IF(correlations!C410&lt;&gt;0,'Modified Weights'!C$5,0)</f>
        <v>0.42223642660835542</v>
      </c>
      <c r="D377" s="26">
        <f>IF(correlations!D410&lt;&gt;0,'Modified Weights'!D$5,0)</f>
        <v>0.46833329437099369</v>
      </c>
      <c r="E377" s="26">
        <f>IF(correlations!E410&lt;&gt;0,'Modified Weights'!E$5,0)</f>
        <v>0.46291004988627577</v>
      </c>
      <c r="F377" s="26">
        <f>IF(correlations!F410&lt;&gt;0,'Modified Weights'!F$5,0)</f>
        <v>0.43899155441463594</v>
      </c>
      <c r="G377" s="26">
        <f>IF(correlations!G410&lt;&gt;0,'Modified Weights'!G$5,0)</f>
        <v>0.46833329437099369</v>
      </c>
      <c r="H377" s="26">
        <f>IF(correlations!H410&lt;&gt;0,'Modified Weights'!H$5,0)</f>
        <v>0.24769327229404767</v>
      </c>
      <c r="I377" s="26">
        <f>IF(correlations!I410&lt;&gt;0,'Modified Weights'!I$5,0)</f>
        <v>0</v>
      </c>
      <c r="J377" s="26">
        <f>IF(correlations!J410&lt;&gt;0,'Modified Weights'!J$5,0)</f>
        <v>0.38713264586848378</v>
      </c>
      <c r="K377" s="26">
        <f>IF(correlations!K410&lt;&gt;0,'Modified Weights'!K$5,0)</f>
        <v>0.25886569181649749</v>
      </c>
      <c r="L377" s="26">
        <f>IF(correlations!L410&lt;&gt;0,'Modified Weights'!L$5,0)</f>
        <v>0.27833468677407003</v>
      </c>
      <c r="M377" s="26">
        <f>IF(correlations!M410&lt;&gt;0,'Modified Weights'!M$5,0)</f>
        <v>0.26442478716072465</v>
      </c>
      <c r="N377" s="26">
        <f>IF(correlations!N410&lt;&gt;0,'Modified Weights'!N$5,0)</f>
        <v>0.290591240789001</v>
      </c>
      <c r="O377" s="26">
        <f>IF(correlations!O410&lt;&gt;0,'Modified Weights'!O$5,0)</f>
        <v>0.53906585139435703</v>
      </c>
      <c r="P377" s="26">
        <f>IF(correlations!P410&lt;&gt;0,'Modified Weights'!P$5,0)</f>
        <v>0</v>
      </c>
      <c r="Q377" s="26">
        <f>IF(correlations!Q410&lt;&gt;0,'Modified Weights'!Q$5,0)</f>
        <v>0.47571090136593314</v>
      </c>
      <c r="R377" s="26">
        <f>IF(correlations!R410&lt;&gt;0,'Modified Weights'!R$5,0)</f>
        <v>0.45527378286540937</v>
      </c>
      <c r="S377" s="26">
        <f>IF(correlations!S410&lt;&gt;0,'Modified Weights'!S$5,0)</f>
        <v>0.42223642660835542</v>
      </c>
      <c r="T377" s="26">
        <f>IF(correlations!T410&lt;&gt;0,'Modified Weights'!T$5,0)</f>
        <v>0.42805472768971564</v>
      </c>
      <c r="U377" s="26">
        <f>IF(correlations!U410&lt;&gt;0,'Modified Weights'!U$5,0)</f>
        <v>0.40380887559327872</v>
      </c>
      <c r="V377" s="26">
        <f>IF(correlations!V410&lt;&gt;0,'Modified Weights'!V$5,0)</f>
        <v>0.14924669844661778</v>
      </c>
      <c r="W377" s="26">
        <f>IF(correlations!W410&lt;&gt;0,'Modified Weights'!W$5,0)</f>
        <v>0.31571202585390812</v>
      </c>
      <c r="X377" s="26">
        <f>IF(correlations!X410&lt;&gt;0,'Modified Weights'!X$5,0)</f>
        <v>0.47497369617752921</v>
      </c>
      <c r="Y377" s="26">
        <f>IF(correlations!Y410&lt;&gt;0,'Modified Weights'!Y$5,0)</f>
        <v>0.47236055541883315</v>
      </c>
      <c r="Z377" s="26">
        <f>IF(correlations!Z410&lt;&gt;0,'Modified Weights'!Z$5,0)</f>
        <v>0</v>
      </c>
      <c r="AA377" s="26"/>
      <c r="AB377" s="60">
        <f t="shared" ca="1" si="191"/>
        <v>0.48053660218278615</v>
      </c>
      <c r="AC377" s="60">
        <f t="shared" ca="1" si="202"/>
        <v>0.4712420833519459</v>
      </c>
      <c r="AD377" s="60">
        <f t="shared" ca="1" si="203"/>
        <v>0.43751040025493282</v>
      </c>
      <c r="AE377" s="60">
        <f t="shared" ca="1" si="204"/>
        <v>0.39958382363085243</v>
      </c>
      <c r="AF377" s="60">
        <f t="shared" ca="1" si="205"/>
        <v>0.43198315040028373</v>
      </c>
      <c r="AG377" s="60">
        <f t="shared" ca="1" si="206"/>
        <v>0.46484393054461148</v>
      </c>
      <c r="AH377" s="60">
        <f t="shared" ca="1" si="207"/>
        <v>0.37029260881137999</v>
      </c>
      <c r="AI377" s="60">
        <f t="shared" ca="1" si="208"/>
        <v>0.25218411852391337</v>
      </c>
      <c r="AJ377" s="60">
        <f t="shared" ca="1" si="209"/>
        <v>0.41006502190391214</v>
      </c>
      <c r="AK377" s="60">
        <f t="shared" ca="1" si="210"/>
        <v>0.23487259437694669</v>
      </c>
      <c r="AL377" s="60">
        <f t="shared" ca="1" si="211"/>
        <v>0.27656193006061353</v>
      </c>
      <c r="AM377" s="60">
        <f t="shared" ca="1" si="212"/>
        <v>0.28763114439600979</v>
      </c>
      <c r="AN377" s="60">
        <f t="shared" ca="1" si="213"/>
        <v>0.30034766556027936</v>
      </c>
      <c r="AO377" s="60">
        <f t="shared" ca="1" si="214"/>
        <v>0.5257499713006335</v>
      </c>
      <c r="AP377" s="60">
        <f t="shared" ca="1" si="215"/>
        <v>0.28235058268769514</v>
      </c>
      <c r="AQ377" s="60">
        <f t="shared" ca="1" si="216"/>
        <v>0.46019762816364418</v>
      </c>
      <c r="AR377" s="60">
        <f t="shared" ca="1" si="192"/>
        <v>0.43049540380489637</v>
      </c>
      <c r="AS377" s="60">
        <f t="shared" ca="1" si="193"/>
        <v>0.41985452636687709</v>
      </c>
      <c r="AT377" s="60">
        <f t="shared" ca="1" si="194"/>
        <v>0.47804438366168833</v>
      </c>
      <c r="AU377" s="60">
        <f t="shared" ca="1" si="195"/>
        <v>0.40524106158675027</v>
      </c>
      <c r="AV377" s="60">
        <f t="shared" ca="1" si="196"/>
        <v>0.16366717320339616</v>
      </c>
      <c r="AW377" s="60">
        <f t="shared" ca="1" si="197"/>
        <v>0.37251790556956116</v>
      </c>
      <c r="AX377" s="60">
        <f t="shared" ca="1" si="198"/>
        <v>0.46199946999456676</v>
      </c>
      <c r="AY377" s="60">
        <f t="shared" ca="1" si="199"/>
        <v>0.50671589637889447</v>
      </c>
      <c r="AZ377" s="60">
        <f t="shared" ca="1" si="200"/>
        <v>0.32697042754980005</v>
      </c>
      <c r="BA377" s="60"/>
      <c r="BB377" s="60"/>
      <c r="BC377" s="60"/>
      <c r="BD377" s="60"/>
      <c r="BE377" s="60"/>
      <c r="BF377" s="60"/>
      <c r="BG377" s="60"/>
      <c r="BH377" s="60"/>
      <c r="BI377" s="60"/>
      <c r="BJ377" s="60"/>
      <c r="BK377" s="60"/>
      <c r="BL377" s="60"/>
      <c r="BM377" s="60"/>
      <c r="BN377" s="60"/>
      <c r="BO377" s="60"/>
      <c r="BP377" s="60"/>
      <c r="BQ377" s="60"/>
      <c r="BR377" s="60"/>
      <c r="BS377" s="60"/>
      <c r="BT377" s="60"/>
      <c r="BU377" s="60"/>
      <c r="BV377" s="60"/>
      <c r="BW377" s="60"/>
      <c r="BX377" s="60"/>
    </row>
    <row r="378" spans="1:76">
      <c r="A378" s="21" t="s">
        <v>73</v>
      </c>
      <c r="B378" s="26">
        <f>IF(correlations!B411&lt;&gt;0,'Modified Weights'!B$6,0)</f>
        <v>0</v>
      </c>
      <c r="C378" s="26">
        <f>IF(correlations!C411&lt;&gt;0,'Modified Weights'!C$6,0)</f>
        <v>0</v>
      </c>
      <c r="D378" s="26">
        <f>IF(correlations!D411&lt;&gt;0,'Modified Weights'!D$6,0)</f>
        <v>0</v>
      </c>
      <c r="E378" s="26">
        <f>IF(correlations!E411&lt;&gt;0,'Modified Weights'!E$6,0)</f>
        <v>0</v>
      </c>
      <c r="F378" s="26">
        <f>IF(correlations!F411&lt;&gt;0,'Modified Weights'!F$6,0)</f>
        <v>0</v>
      </c>
      <c r="G378" s="26">
        <f>IF(correlations!G411&lt;&gt;0,'Modified Weights'!G$6,0)</f>
        <v>0</v>
      </c>
      <c r="H378" s="26">
        <f>IF(correlations!H411&lt;&gt;0,'Modified Weights'!H$6,0)</f>
        <v>0.2271298649307886</v>
      </c>
      <c r="I378" s="26">
        <f>IF(correlations!I411&lt;&gt;0,'Modified Weights'!I$6,0)</f>
        <v>0</v>
      </c>
      <c r="J378" s="26">
        <f>IF(correlations!J411&lt;&gt;0,'Modified Weights'!J$6,0)</f>
        <v>0</v>
      </c>
      <c r="K378" s="26">
        <f>IF(correlations!K411&lt;&gt;0,'Modified Weights'!K$6,0)</f>
        <v>0.25252866387786765</v>
      </c>
      <c r="L378" s="26">
        <f>IF(correlations!L411&lt;&gt;0,'Modified Weights'!L$6,0)</f>
        <v>0.2685953793136418</v>
      </c>
      <c r="M378" s="26">
        <f>IF(correlations!M411&lt;&gt;0,'Modified Weights'!M$6,0)</f>
        <v>0.25252866387786765</v>
      </c>
      <c r="N378" s="26">
        <f>IF(correlations!N411&lt;&gt;0,'Modified Weights'!N$6,0)</f>
        <v>0.26126836282372301</v>
      </c>
      <c r="O378" s="26">
        <f>IF(correlations!O411&lt;&gt;0,'Modified Weights'!O$6,0)</f>
        <v>0.52599044278760332</v>
      </c>
      <c r="P378" s="26">
        <f>IF(correlations!P411&lt;&gt;0,'Modified Weights'!P$6,0)</f>
        <v>0.28039233696684568</v>
      </c>
      <c r="Q378" s="26">
        <f>IF(correlations!Q411&lt;&gt;0,'Modified Weights'!Q$6,0)</f>
        <v>0.42322462884387124</v>
      </c>
      <c r="R378" s="26">
        <f>IF(correlations!R411&lt;&gt;0,'Modified Weights'!R$6,0)</f>
        <v>0</v>
      </c>
      <c r="S378" s="26">
        <f>IF(correlations!S411&lt;&gt;0,'Modified Weights'!S$6,0)</f>
        <v>0.37267558897264119</v>
      </c>
      <c r="T378" s="26">
        <f>IF(correlations!T411&lt;&gt;0,'Modified Weights'!T$6,0)</f>
        <v>0</v>
      </c>
      <c r="U378" s="26">
        <f>IF(correlations!U411&lt;&gt;0,'Modified Weights'!U$6,0)</f>
        <v>0</v>
      </c>
      <c r="V378" s="26">
        <f>IF(correlations!V411&lt;&gt;0,'Modified Weights'!V$6,0)</f>
        <v>0.14601110225769576</v>
      </c>
      <c r="W378" s="26">
        <f>IF(correlations!W411&lt;&gt;0,'Modified Weights'!W$6,0)</f>
        <v>0</v>
      </c>
      <c r="X378" s="26">
        <f>IF(correlations!X411&lt;&gt;0,'Modified Weights'!X$6,0)</f>
        <v>0</v>
      </c>
      <c r="Y378" s="26">
        <f>IF(correlations!Y411&lt;&gt;0,'Modified Weights'!Y$6,0)</f>
        <v>0</v>
      </c>
      <c r="Z378" s="26">
        <f>IF(correlations!Z411&lt;&gt;0,'Modified Weights'!Z$6,0)</f>
        <v>0.37426379831369133</v>
      </c>
      <c r="AA378" s="26"/>
      <c r="AB378" s="60">
        <f t="shared" ca="1" si="191"/>
        <v>0.51110620343132906</v>
      </c>
      <c r="AC378" s="60">
        <f t="shared" ca="1" si="202"/>
        <v>0.4554217046223793</v>
      </c>
      <c r="AD378" s="60">
        <f t="shared" ca="1" si="203"/>
        <v>0.50102303847552621</v>
      </c>
      <c r="AE378" s="60">
        <f t="shared" ca="1" si="204"/>
        <v>0.36731676988835149</v>
      </c>
      <c r="AF378" s="60">
        <f t="shared" ca="1" si="205"/>
        <v>0.47668328054517961</v>
      </c>
      <c r="AG378" s="60">
        <f t="shared" ca="1" si="206"/>
        <v>0.47443494827688992</v>
      </c>
      <c r="AH378" s="60">
        <f t="shared" ca="1" si="207"/>
        <v>0.27368799034062491</v>
      </c>
      <c r="AI378" s="60">
        <f t="shared" ca="1" si="208"/>
        <v>0.28745268138844615</v>
      </c>
      <c r="AJ378" s="60">
        <f t="shared" ca="1" si="209"/>
        <v>0.43142177361720846</v>
      </c>
      <c r="AK378" s="60">
        <f t="shared" ca="1" si="210"/>
        <v>0.25834960851050498</v>
      </c>
      <c r="AL378" s="60">
        <f t="shared" ca="1" si="211"/>
        <v>0.2682422603832475</v>
      </c>
      <c r="AM378" s="60">
        <f t="shared" ca="1" si="212"/>
        <v>0.26578523313842678</v>
      </c>
      <c r="AN378" s="60">
        <f t="shared" ca="1" si="213"/>
        <v>0.22123929036429024</v>
      </c>
      <c r="AO378" s="60">
        <f t="shared" ca="1" si="214"/>
        <v>0.55226677501987054</v>
      </c>
      <c r="AP378" s="60">
        <f t="shared" ca="1" si="215"/>
        <v>0.29378583995540669</v>
      </c>
      <c r="AQ378" s="60">
        <f t="shared" ca="1" si="216"/>
        <v>0.43323241916537053</v>
      </c>
      <c r="AR378" s="60">
        <f t="shared" ca="1" si="192"/>
        <v>0.48198986390982046</v>
      </c>
      <c r="AS378" s="60">
        <f t="shared" ca="1" si="193"/>
        <v>0.40333424715497229</v>
      </c>
      <c r="AT378" s="60">
        <f t="shared" ca="1" si="194"/>
        <v>0.48957178245267358</v>
      </c>
      <c r="AU378" s="60">
        <f t="shared" ca="1" si="195"/>
        <v>0.37439758899158676</v>
      </c>
      <c r="AV378" s="60">
        <f t="shared" ca="1" si="196"/>
        <v>0.20846955820966753</v>
      </c>
      <c r="AW378" s="60">
        <f t="shared" ca="1" si="197"/>
        <v>0.36706973803430637</v>
      </c>
      <c r="AX378" s="60">
        <f t="shared" ca="1" si="198"/>
        <v>0.60535391589896481</v>
      </c>
      <c r="AY378" s="60">
        <f t="shared" ca="1" si="199"/>
        <v>0.54419492016932713</v>
      </c>
      <c r="AZ378" s="60">
        <f t="shared" ca="1" si="200"/>
        <v>0.3718768416464221</v>
      </c>
      <c r="BA378" s="60"/>
      <c r="BB378" s="60"/>
      <c r="BC378" s="60"/>
      <c r="BD378" s="60"/>
      <c r="BE378" s="60"/>
      <c r="BF378" s="60"/>
      <c r="BG378" s="60"/>
      <c r="BH378" s="60"/>
      <c r="BI378" s="60"/>
      <c r="BJ378" s="60"/>
      <c r="BK378" s="60"/>
      <c r="BL378" s="60"/>
      <c r="BM378" s="60"/>
      <c r="BN378" s="60"/>
      <c r="BO378" s="60"/>
      <c r="BP378" s="60"/>
      <c r="BQ378" s="60"/>
      <c r="BR378" s="60"/>
      <c r="BS378" s="60"/>
      <c r="BT378" s="60"/>
      <c r="BU378" s="60"/>
      <c r="BV378" s="60"/>
      <c r="BW378" s="60"/>
      <c r="BX378" s="60"/>
    </row>
    <row r="379" spans="1:76">
      <c r="A379" s="1" t="str">
        <f t="shared" ref="A379:A382" si="224">A378</f>
        <v>1422: The Departed (2006)</v>
      </c>
      <c r="B379" s="26">
        <f>IF(correlations!B412&lt;&gt;0,'Modified Weights'!B$7,0)</f>
        <v>0.46460996868120108</v>
      </c>
      <c r="C379" s="26">
        <f>IF(correlations!C412&lt;&gt;0,'Modified Weights'!C$7,0)</f>
        <v>0</v>
      </c>
      <c r="D379" s="26">
        <f>IF(correlations!D412&lt;&gt;0,'Modified Weights'!D$7,0)</f>
        <v>0.36756756756756787</v>
      </c>
      <c r="E379" s="26">
        <f>IF(correlations!E412&lt;&gt;0,'Modified Weights'!E$7,0)</f>
        <v>0.25965984359917371</v>
      </c>
      <c r="F379" s="26">
        <f>IF(correlations!F412&lt;&gt;0,'Modified Weights'!F$7,0)</f>
        <v>0</v>
      </c>
      <c r="G379" s="26">
        <f>IF(correlations!G412&lt;&gt;0,'Modified Weights'!G$7,0)</f>
        <v>0</v>
      </c>
      <c r="H379" s="26">
        <f>IF(correlations!H412&lt;&gt;0,'Modified Weights'!H$7,0)</f>
        <v>0.19365960183726966</v>
      </c>
      <c r="I379" s="26">
        <f>IF(correlations!I412&lt;&gt;0,'Modified Weights'!I$7,0)</f>
        <v>0.21476007349626267</v>
      </c>
      <c r="J379" s="26">
        <f>IF(correlations!J412&lt;&gt;0,'Modified Weights'!J$7,0)</f>
        <v>0</v>
      </c>
      <c r="K379" s="26">
        <f>IF(correlations!K412&lt;&gt;0,'Modified Weights'!K$7,0)</f>
        <v>0</v>
      </c>
      <c r="L379" s="26">
        <f>IF(correlations!L412&lt;&gt;0,'Modified Weights'!L$7,0)</f>
        <v>0.24328325135114928</v>
      </c>
      <c r="M379" s="26">
        <f>IF(correlations!M412&lt;&gt;0,'Modified Weights'!M$7,0)</f>
        <v>0</v>
      </c>
      <c r="N379" s="26">
        <f>IF(correlations!N412&lt;&gt;0,'Modified Weights'!N$7,0)</f>
        <v>0.18121021790485745</v>
      </c>
      <c r="O379" s="26">
        <f>IF(correlations!O412&lt;&gt;0,'Modified Weights'!O$7,0)</f>
        <v>0.47549485227568483</v>
      </c>
      <c r="P379" s="26">
        <f>IF(correlations!P412&lt;&gt;0,'Modified Weights'!P$7,0)</f>
        <v>0</v>
      </c>
      <c r="Q379" s="26">
        <f>IF(correlations!Q412&lt;&gt;0,'Modified Weights'!Q$7,0)</f>
        <v>0.37322578372742299</v>
      </c>
      <c r="R379" s="26">
        <f>IF(correlations!R412&lt;&gt;0,'Modified Weights'!R$7,0)</f>
        <v>0</v>
      </c>
      <c r="S379" s="26">
        <f>IF(correlations!S412&lt;&gt;0,'Modified Weights'!S$7,0)</f>
        <v>0.36064387194709613</v>
      </c>
      <c r="T379" s="26">
        <f>IF(correlations!T412&lt;&gt;0,'Modified Weights'!T$7,0)</f>
        <v>0</v>
      </c>
      <c r="U379" s="26">
        <f>IF(correlations!U412&lt;&gt;0,'Modified Weights'!U$7,0)</f>
        <v>0.28039233696684568</v>
      </c>
      <c r="V379" s="26">
        <f>IF(correlations!V412&lt;&gt;0,'Modified Weights'!V$7,0)</f>
        <v>0</v>
      </c>
      <c r="W379" s="26">
        <f>IF(correlations!W412&lt;&gt;0,'Modified Weights'!W$7,0)</f>
        <v>0.24072770522228643</v>
      </c>
      <c r="X379" s="26">
        <f>IF(correlations!X412&lt;&gt;0,'Modified Weights'!X$7,0)</f>
        <v>0</v>
      </c>
      <c r="Y379" s="26">
        <f>IF(correlations!Y412&lt;&gt;0,'Modified Weights'!Y$7,0)</f>
        <v>0.42322462884387124</v>
      </c>
      <c r="Z379" s="26">
        <f>IF(correlations!Z412&lt;&gt;0,'Modified Weights'!Z$7,0)</f>
        <v>0.27967705678590876</v>
      </c>
      <c r="AA379" s="26"/>
      <c r="AB379" s="60">
        <f t="shared" ca="1" si="191"/>
        <v>0.51110620343132906</v>
      </c>
      <c r="AC379" s="60">
        <f t="shared" ca="1" si="202"/>
        <v>0.4554217046223793</v>
      </c>
      <c r="AD379" s="60">
        <f t="shared" ca="1" si="203"/>
        <v>0.50102303847552621</v>
      </c>
      <c r="AE379" s="60">
        <f t="shared" ca="1" si="204"/>
        <v>0.36731676988835149</v>
      </c>
      <c r="AF379" s="60">
        <f t="shared" ca="1" si="205"/>
        <v>0.47668328054517961</v>
      </c>
      <c r="AG379" s="60">
        <f t="shared" ca="1" si="206"/>
        <v>0.47443494827688992</v>
      </c>
      <c r="AH379" s="60">
        <f t="shared" ca="1" si="207"/>
        <v>0.27368799034062491</v>
      </c>
      <c r="AI379" s="60">
        <f t="shared" ca="1" si="208"/>
        <v>0.28745268138844615</v>
      </c>
      <c r="AJ379" s="60">
        <f t="shared" ca="1" si="209"/>
        <v>0.43142177361720846</v>
      </c>
      <c r="AK379" s="60">
        <f t="shared" ca="1" si="210"/>
        <v>0.25834960851050498</v>
      </c>
      <c r="AL379" s="60">
        <f t="shared" ca="1" si="211"/>
        <v>0.2682422603832475</v>
      </c>
      <c r="AM379" s="60">
        <f t="shared" ca="1" si="212"/>
        <v>0.26578523313842678</v>
      </c>
      <c r="AN379" s="60">
        <f t="shared" ca="1" si="213"/>
        <v>0.22123929036429024</v>
      </c>
      <c r="AO379" s="60">
        <f t="shared" ca="1" si="214"/>
        <v>0.55226677501987054</v>
      </c>
      <c r="AP379" s="60">
        <f t="shared" ca="1" si="215"/>
        <v>0.29378583995540669</v>
      </c>
      <c r="AQ379" s="60">
        <f t="shared" ca="1" si="216"/>
        <v>0.43323241916537053</v>
      </c>
      <c r="AR379" s="60">
        <f t="shared" ca="1" si="192"/>
        <v>0.48198986390982046</v>
      </c>
      <c r="AS379" s="60">
        <f t="shared" ca="1" si="193"/>
        <v>0.40333424715497229</v>
      </c>
      <c r="AT379" s="60">
        <f t="shared" ca="1" si="194"/>
        <v>0.48957178245267358</v>
      </c>
      <c r="AU379" s="60">
        <f t="shared" ca="1" si="195"/>
        <v>0.37439758899158676</v>
      </c>
      <c r="AV379" s="60">
        <f t="shared" ca="1" si="196"/>
        <v>0.20846955820966753</v>
      </c>
      <c r="AW379" s="60">
        <f t="shared" ca="1" si="197"/>
        <v>0.36706973803430637</v>
      </c>
      <c r="AX379" s="60">
        <f t="shared" ca="1" si="198"/>
        <v>0.60535391589896481</v>
      </c>
      <c r="AY379" s="60">
        <f t="shared" ca="1" si="199"/>
        <v>0.54419492016932713</v>
      </c>
      <c r="AZ379" s="60">
        <f t="shared" ca="1" si="200"/>
        <v>0.3718768416464221</v>
      </c>
      <c r="BA379" s="60"/>
      <c r="BB379" s="60"/>
      <c r="BC379" s="60"/>
      <c r="BD379" s="60"/>
      <c r="BE379" s="60"/>
      <c r="BF379" s="60"/>
      <c r="BG379" s="60"/>
      <c r="BH379" s="60"/>
      <c r="BI379" s="60"/>
      <c r="BJ379" s="60"/>
      <c r="BK379" s="60"/>
      <c r="BL379" s="60"/>
      <c r="BM379" s="60"/>
      <c r="BN379" s="60"/>
      <c r="BO379" s="60"/>
      <c r="BP379" s="60"/>
      <c r="BQ379" s="60"/>
      <c r="BR379" s="60"/>
      <c r="BS379" s="60"/>
      <c r="BT379" s="60"/>
      <c r="BU379" s="60"/>
      <c r="BV379" s="60"/>
      <c r="BW379" s="60"/>
      <c r="BX379" s="60"/>
    </row>
    <row r="380" spans="1:76">
      <c r="A380" s="1" t="str">
        <f t="shared" si="224"/>
        <v>1422: The Departed (2006)</v>
      </c>
      <c r="B380" s="26">
        <f>IF(correlations!B413&lt;&gt;0,'Modified Weights'!B$3,0)</f>
        <v>0.55108883721563151</v>
      </c>
      <c r="C380" s="26">
        <f>IF(correlations!C413&lt;&gt;0,'Modified Weights'!C$3,0)</f>
        <v>0</v>
      </c>
      <c r="D380" s="26">
        <f>IF(correlations!D413&lt;&gt;0,'Modified Weights'!D$3,0)</f>
        <v>0.66716825348801723</v>
      </c>
      <c r="E380" s="26">
        <f>IF(correlations!E413&lt;&gt;0,'Modified Weights'!E$3,0)</f>
        <v>0</v>
      </c>
      <c r="F380" s="26">
        <f>IF(correlations!F413&lt;&gt;0,'Modified Weights'!F$3,0)</f>
        <v>0.47668328054517961</v>
      </c>
      <c r="G380" s="26">
        <f>IF(correlations!G413&lt;&gt;0,'Modified Weights'!G$3,0)</f>
        <v>0</v>
      </c>
      <c r="H380" s="26">
        <f>IF(correlations!H413&lt;&gt;0,'Modified Weights'!H$3,0)</f>
        <v>0</v>
      </c>
      <c r="I380" s="26">
        <f>IF(correlations!I413&lt;&gt;0,'Modified Weights'!I$3,0)</f>
        <v>0.38334847991865839</v>
      </c>
      <c r="J380" s="26">
        <f>IF(correlations!J413&lt;&gt;0,'Modified Weights'!J$3,0)</f>
        <v>0.47571090136593314</v>
      </c>
      <c r="K380" s="26">
        <f>IF(correlations!K413&lt;&gt;0,'Modified Weights'!K$3,0)</f>
        <v>0</v>
      </c>
      <c r="L380" s="26">
        <f>IF(correlations!L413&lt;&gt;0,'Modified Weights'!L$3,0)</f>
        <v>0</v>
      </c>
      <c r="M380" s="26">
        <f>IF(correlations!M413&lt;&gt;0,'Modified Weights'!M$3,0)</f>
        <v>0</v>
      </c>
      <c r="N380" s="26">
        <f>IF(correlations!N413&lt;&gt;0,'Modified Weights'!N$3,0)</f>
        <v>0</v>
      </c>
      <c r="O380" s="26">
        <f>IF(correlations!O413&lt;&gt;0,'Modified Weights'!O$3,0)</f>
        <v>0.66851595362183669</v>
      </c>
      <c r="P380" s="26">
        <f>IF(correlations!P413&lt;&gt;0,'Modified Weights'!P$3,0)</f>
        <v>0</v>
      </c>
      <c r="Q380" s="26">
        <f>IF(correlations!Q413&lt;&gt;0,'Modified Weights'!Q$3,0)</f>
        <v>0.50324684492481753</v>
      </c>
      <c r="R380" s="26">
        <f>IF(correlations!R413&lt;&gt;0,'Modified Weights'!R$3,0)</f>
        <v>0.49300760515325925</v>
      </c>
      <c r="S380" s="26">
        <f>IF(correlations!S413&lt;&gt;0,'Modified Weights'!S$3,0)</f>
        <v>0.47668328054517961</v>
      </c>
      <c r="T380" s="26">
        <f>IF(correlations!T413&lt;&gt;0,'Modified Weights'!T$3,0)</f>
        <v>0.55108883721563151</v>
      </c>
      <c r="U380" s="26">
        <f>IF(correlations!U413&lt;&gt;0,'Modified Weights'!U$3,0)</f>
        <v>0</v>
      </c>
      <c r="V380" s="26">
        <f>IF(correlations!V413&lt;&gt;0,'Modified Weights'!V$3,0)</f>
        <v>0.27092801416163931</v>
      </c>
      <c r="W380" s="26">
        <f>IF(correlations!W413&lt;&gt;0,'Modified Weights'!W$3,0)</f>
        <v>0.50324684492481753</v>
      </c>
      <c r="X380" s="26">
        <f>IF(correlations!X413&lt;&gt;0,'Modified Weights'!X$3,0)</f>
        <v>0.66851595362183669</v>
      </c>
      <c r="Y380" s="26">
        <f>IF(correlations!Y413&lt;&gt;0,'Modified Weights'!Y$3,0)</f>
        <v>0.66716825348801723</v>
      </c>
      <c r="Z380" s="26">
        <f>IF(correlations!Z413&lt;&gt;0,'Modified Weights'!Z$3,0)</f>
        <v>0.43552033876932245</v>
      </c>
      <c r="AA380" s="26"/>
      <c r="AB380" s="60">
        <f t="shared" ca="1" si="191"/>
        <v>0.51110620343132906</v>
      </c>
      <c r="AC380" s="60">
        <f t="shared" ca="1" si="202"/>
        <v>0.4554217046223793</v>
      </c>
      <c r="AD380" s="60">
        <f t="shared" ca="1" si="203"/>
        <v>0.50102303847552621</v>
      </c>
      <c r="AE380" s="60">
        <f t="shared" ca="1" si="204"/>
        <v>0.36731676988835149</v>
      </c>
      <c r="AF380" s="60">
        <f t="shared" ca="1" si="205"/>
        <v>0.47668328054517961</v>
      </c>
      <c r="AG380" s="60">
        <f t="shared" ca="1" si="206"/>
        <v>0.47443494827688992</v>
      </c>
      <c r="AH380" s="60">
        <f t="shared" ca="1" si="207"/>
        <v>0.27368799034062491</v>
      </c>
      <c r="AI380" s="60">
        <f t="shared" ca="1" si="208"/>
        <v>0.28745268138844615</v>
      </c>
      <c r="AJ380" s="60">
        <f t="shared" ca="1" si="209"/>
        <v>0.43142177361720846</v>
      </c>
      <c r="AK380" s="60">
        <f t="shared" ca="1" si="210"/>
        <v>0.25834960851050498</v>
      </c>
      <c r="AL380" s="60">
        <f t="shared" ca="1" si="211"/>
        <v>0.2682422603832475</v>
      </c>
      <c r="AM380" s="60">
        <f t="shared" ca="1" si="212"/>
        <v>0.26578523313842678</v>
      </c>
      <c r="AN380" s="60">
        <f t="shared" ca="1" si="213"/>
        <v>0.22123929036429024</v>
      </c>
      <c r="AO380" s="60">
        <f t="shared" ca="1" si="214"/>
        <v>0.55226677501987054</v>
      </c>
      <c r="AP380" s="60">
        <f t="shared" ca="1" si="215"/>
        <v>0.29378583995540669</v>
      </c>
      <c r="AQ380" s="60">
        <f t="shared" ca="1" si="216"/>
        <v>0.43323241916537053</v>
      </c>
      <c r="AR380" s="60">
        <f t="shared" ca="1" si="192"/>
        <v>0.48198986390982046</v>
      </c>
      <c r="AS380" s="60">
        <f t="shared" ca="1" si="193"/>
        <v>0.40333424715497229</v>
      </c>
      <c r="AT380" s="60">
        <f t="shared" ca="1" si="194"/>
        <v>0.48957178245267358</v>
      </c>
      <c r="AU380" s="60">
        <f t="shared" ca="1" si="195"/>
        <v>0.37439758899158676</v>
      </c>
      <c r="AV380" s="60">
        <f t="shared" ca="1" si="196"/>
        <v>0.20846955820966753</v>
      </c>
      <c r="AW380" s="60">
        <f t="shared" ca="1" si="197"/>
        <v>0.36706973803430637</v>
      </c>
      <c r="AX380" s="60">
        <f t="shared" ca="1" si="198"/>
        <v>0.60535391589896481</v>
      </c>
      <c r="AY380" s="60">
        <f t="shared" ca="1" si="199"/>
        <v>0.54419492016932713</v>
      </c>
      <c r="AZ380" s="60">
        <f t="shared" ca="1" si="200"/>
        <v>0.3718768416464221</v>
      </c>
      <c r="BA380" s="60"/>
      <c r="BB380" s="60"/>
      <c r="BC380" s="60"/>
      <c r="BD380" s="60"/>
      <c r="BE380" s="60"/>
      <c r="BF380" s="60"/>
      <c r="BG380" s="60"/>
      <c r="BH380" s="60"/>
      <c r="BI380" s="60"/>
      <c r="BJ380" s="60"/>
      <c r="BK380" s="60"/>
      <c r="BL380" s="60"/>
      <c r="BM380" s="60"/>
      <c r="BN380" s="60"/>
      <c r="BO380" s="60"/>
      <c r="BP380" s="60"/>
      <c r="BQ380" s="60"/>
      <c r="BR380" s="60"/>
      <c r="BS380" s="60"/>
      <c r="BT380" s="60"/>
      <c r="BU380" s="60"/>
      <c r="BV380" s="60"/>
      <c r="BW380" s="60"/>
      <c r="BX380" s="60"/>
    </row>
    <row r="381" spans="1:76">
      <c r="A381" s="1" t="str">
        <f t="shared" si="224"/>
        <v>1422: The Departed (2006)</v>
      </c>
      <c r="B381" s="26">
        <f>IF(correlations!B414&lt;&gt;0,'Modified Weights'!B$4,0)</f>
        <v>0.51761980439715483</v>
      </c>
      <c r="C381" s="26">
        <f>IF(correlations!C414&lt;&gt;0,'Modified Weights'!C$4,0)</f>
        <v>0.48860698263640312</v>
      </c>
      <c r="D381" s="26">
        <f>IF(correlations!D414&lt;&gt;0,'Modified Weights'!D$4,0)</f>
        <v>0</v>
      </c>
      <c r="E381" s="26">
        <f>IF(correlations!E414&lt;&gt;0,'Modified Weights'!E$4,0)</f>
        <v>0.47497369617752921</v>
      </c>
      <c r="F381" s="26">
        <f>IF(correlations!F414&lt;&gt;0,'Modified Weights'!F$4,0)</f>
        <v>0</v>
      </c>
      <c r="G381" s="26">
        <f>IF(correlations!G414&lt;&gt;0,'Modified Weights'!G$4,0)</f>
        <v>0.48053660218278615</v>
      </c>
      <c r="H381" s="26">
        <f>IF(correlations!H414&lt;&gt;0,'Modified Weights'!H$4,0)</f>
        <v>0.40027450425381639</v>
      </c>
      <c r="I381" s="26">
        <f>IF(correlations!I414&lt;&gt;0,'Modified Weights'!I$4,0)</f>
        <v>0</v>
      </c>
      <c r="J381" s="26">
        <f>IF(correlations!J414&lt;&gt;0,'Modified Weights'!J$4,0)</f>
        <v>0</v>
      </c>
      <c r="K381" s="26">
        <f>IF(correlations!K414&lt;&gt;0,'Modified Weights'!K$4,0)</f>
        <v>0.26365446983714974</v>
      </c>
      <c r="L381" s="26">
        <f>IF(correlations!L414&lt;&gt;0,'Modified Weights'!L$4,0)</f>
        <v>0.28275572409412869</v>
      </c>
      <c r="M381" s="26">
        <f>IF(correlations!M414&lt;&gt;0,'Modified Weights'!M$4,0)</f>
        <v>0.28040224837668803</v>
      </c>
      <c r="N381" s="26">
        <f>IF(correlations!N414&lt;&gt;0,'Modified Weights'!N$4,0)</f>
        <v>0</v>
      </c>
      <c r="O381" s="26">
        <f>IF(correlations!O414&lt;&gt;0,'Modified Weights'!O$4,0)</f>
        <v>0</v>
      </c>
      <c r="P381" s="26">
        <f>IF(correlations!P414&lt;&gt;0,'Modified Weights'!P$4,0)</f>
        <v>0.30413903573293405</v>
      </c>
      <c r="Q381" s="26">
        <f>IF(correlations!Q414&lt;&gt;0,'Modified Weights'!Q$4,0)</f>
        <v>0</v>
      </c>
      <c r="R381" s="26">
        <f>IF(correlations!R414&lt;&gt;0,'Modified Weights'!R$4,0)</f>
        <v>0.47097212266638172</v>
      </c>
      <c r="S381" s="26">
        <f>IF(correlations!S414&lt;&gt;0,'Modified Weights'!S$4,0)</f>
        <v>0</v>
      </c>
      <c r="T381" s="26">
        <f>IF(correlations!T414&lt;&gt;0,'Modified Weights'!T$4,0)</f>
        <v>0</v>
      </c>
      <c r="U381" s="26">
        <f>IF(correlations!U414&lt;&gt;0,'Modified Weights'!U$4,0)</f>
        <v>0.43899155441463594</v>
      </c>
      <c r="V381" s="26">
        <f>IF(correlations!V414&lt;&gt;0,'Modified Weights'!V$4,0)</f>
        <v>0</v>
      </c>
      <c r="W381" s="26">
        <f>IF(correlations!W414&lt;&gt;0,'Modified Weights'!W$4,0)</f>
        <v>0.40859237613621341</v>
      </c>
      <c r="X381" s="26">
        <f>IF(correlations!X414&lt;&gt;0,'Modified Weights'!X$4,0)</f>
        <v>0.54219187817609293</v>
      </c>
      <c r="Y381" s="26">
        <f>IF(correlations!Y414&lt;&gt;0,'Modified Weights'!Y$4,0)</f>
        <v>0.54219187817609293</v>
      </c>
      <c r="Z381" s="26">
        <f>IF(correlations!Z414&lt;&gt;0,'Modified Weights'!Z$4,0)</f>
        <v>0.39006674934025765</v>
      </c>
      <c r="AA381" s="26"/>
      <c r="AB381" s="60">
        <f t="shared" ca="1" si="191"/>
        <v>0.51110620343132906</v>
      </c>
      <c r="AC381" s="60">
        <f t="shared" ca="1" si="202"/>
        <v>0.4554217046223793</v>
      </c>
      <c r="AD381" s="60">
        <f t="shared" ca="1" si="203"/>
        <v>0.50102303847552621</v>
      </c>
      <c r="AE381" s="60">
        <f t="shared" ca="1" si="204"/>
        <v>0.36731676988835149</v>
      </c>
      <c r="AF381" s="60">
        <f t="shared" ca="1" si="205"/>
        <v>0.47668328054517961</v>
      </c>
      <c r="AG381" s="60">
        <f t="shared" ca="1" si="206"/>
        <v>0.47443494827688992</v>
      </c>
      <c r="AH381" s="60">
        <f t="shared" ca="1" si="207"/>
        <v>0.27368799034062491</v>
      </c>
      <c r="AI381" s="60">
        <f t="shared" ca="1" si="208"/>
        <v>0.28745268138844615</v>
      </c>
      <c r="AJ381" s="60">
        <f t="shared" ca="1" si="209"/>
        <v>0.43142177361720846</v>
      </c>
      <c r="AK381" s="60">
        <f t="shared" ca="1" si="210"/>
        <v>0.25834960851050498</v>
      </c>
      <c r="AL381" s="60">
        <f t="shared" ca="1" si="211"/>
        <v>0.2682422603832475</v>
      </c>
      <c r="AM381" s="60">
        <f t="shared" ca="1" si="212"/>
        <v>0.26578523313842678</v>
      </c>
      <c r="AN381" s="60">
        <f t="shared" ca="1" si="213"/>
        <v>0.22123929036429024</v>
      </c>
      <c r="AO381" s="60">
        <f t="shared" ca="1" si="214"/>
        <v>0.55226677501987054</v>
      </c>
      <c r="AP381" s="60">
        <f t="shared" ca="1" si="215"/>
        <v>0.29378583995540669</v>
      </c>
      <c r="AQ381" s="60">
        <f t="shared" ca="1" si="216"/>
        <v>0.43323241916537053</v>
      </c>
      <c r="AR381" s="60">
        <f t="shared" ca="1" si="192"/>
        <v>0.48198986390982046</v>
      </c>
      <c r="AS381" s="60">
        <f t="shared" ca="1" si="193"/>
        <v>0.40333424715497229</v>
      </c>
      <c r="AT381" s="60">
        <f t="shared" ca="1" si="194"/>
        <v>0.48957178245267358</v>
      </c>
      <c r="AU381" s="60">
        <f t="shared" ca="1" si="195"/>
        <v>0.37439758899158676</v>
      </c>
      <c r="AV381" s="60">
        <f t="shared" ca="1" si="196"/>
        <v>0.20846955820966753</v>
      </c>
      <c r="AW381" s="60">
        <f t="shared" ca="1" si="197"/>
        <v>0.36706973803430637</v>
      </c>
      <c r="AX381" s="60">
        <f t="shared" ca="1" si="198"/>
        <v>0.60535391589896481</v>
      </c>
      <c r="AY381" s="60">
        <f t="shared" ca="1" si="199"/>
        <v>0.54419492016932713</v>
      </c>
      <c r="AZ381" s="60">
        <f t="shared" ca="1" si="200"/>
        <v>0.3718768416464221</v>
      </c>
      <c r="BA381" s="60"/>
      <c r="BB381" s="60"/>
      <c r="BC381" s="60"/>
      <c r="BD381" s="60"/>
      <c r="BE381" s="60"/>
      <c r="BF381" s="60"/>
      <c r="BG381" s="60"/>
      <c r="BH381" s="60"/>
      <c r="BI381" s="60"/>
      <c r="BJ381" s="60"/>
      <c r="BK381" s="60"/>
      <c r="BL381" s="60"/>
      <c r="BM381" s="60"/>
      <c r="BN381" s="60"/>
      <c r="BO381" s="60"/>
      <c r="BP381" s="60"/>
      <c r="BQ381" s="60"/>
      <c r="BR381" s="60"/>
      <c r="BS381" s="60"/>
      <c r="BT381" s="60"/>
      <c r="BU381" s="60"/>
      <c r="BV381" s="60"/>
      <c r="BW381" s="60"/>
      <c r="BX381" s="60"/>
    </row>
    <row r="382" spans="1:76">
      <c r="A382" s="1" t="str">
        <f t="shared" si="224"/>
        <v>1422: The Departed (2006)</v>
      </c>
      <c r="B382" s="26">
        <f>IF(correlations!B415&lt;&gt;0,'Modified Weights'!B$5,0)</f>
        <v>0</v>
      </c>
      <c r="C382" s="26">
        <f>IF(correlations!C415&lt;&gt;0,'Modified Weights'!C$5,0)</f>
        <v>0.42223642660835542</v>
      </c>
      <c r="D382" s="26">
        <f>IF(correlations!D415&lt;&gt;0,'Modified Weights'!D$5,0)</f>
        <v>0.46833329437099369</v>
      </c>
      <c r="E382" s="26">
        <f>IF(correlations!E415&lt;&gt;0,'Modified Weights'!E$5,0)</f>
        <v>0</v>
      </c>
      <c r="F382" s="26">
        <f>IF(correlations!F415&lt;&gt;0,'Modified Weights'!F$5,0)</f>
        <v>0</v>
      </c>
      <c r="G382" s="26">
        <f>IF(correlations!G415&lt;&gt;0,'Modified Weights'!G$5,0)</f>
        <v>0.46833329437099369</v>
      </c>
      <c r="H382" s="26">
        <f>IF(correlations!H415&lt;&gt;0,'Modified Weights'!H$5,0)</f>
        <v>0</v>
      </c>
      <c r="I382" s="26">
        <f>IF(correlations!I415&lt;&gt;0,'Modified Weights'!I$5,0)</f>
        <v>0.26424949075041737</v>
      </c>
      <c r="J382" s="26">
        <f>IF(correlations!J415&lt;&gt;0,'Modified Weights'!J$5,0)</f>
        <v>0.38713264586848378</v>
      </c>
      <c r="K382" s="26">
        <f>IF(correlations!K415&lt;&gt;0,'Modified Weights'!K$5,0)</f>
        <v>0.25886569181649749</v>
      </c>
      <c r="L382" s="26">
        <f>IF(correlations!L415&lt;&gt;0,'Modified Weights'!L$5,0)</f>
        <v>0.27833468677407003</v>
      </c>
      <c r="M382" s="26">
        <f>IF(correlations!M415&lt;&gt;0,'Modified Weights'!M$5,0)</f>
        <v>0.26442478716072465</v>
      </c>
      <c r="N382" s="26">
        <f>IF(correlations!N415&lt;&gt;0,'Modified Weights'!N$5,0)</f>
        <v>0</v>
      </c>
      <c r="O382" s="26">
        <f>IF(correlations!O415&lt;&gt;0,'Modified Weights'!O$5,0)</f>
        <v>0.53906585139435703</v>
      </c>
      <c r="P382" s="26">
        <f>IF(correlations!P415&lt;&gt;0,'Modified Weights'!P$5,0)</f>
        <v>0.29682614716644024</v>
      </c>
      <c r="Q382" s="26">
        <f>IF(correlations!Q415&lt;&gt;0,'Modified Weights'!Q$5,0)</f>
        <v>0</v>
      </c>
      <c r="R382" s="26">
        <f>IF(correlations!R415&lt;&gt;0,'Modified Weights'!R$5,0)</f>
        <v>0</v>
      </c>
      <c r="S382" s="26">
        <f>IF(correlations!S415&lt;&gt;0,'Modified Weights'!S$5,0)</f>
        <v>0</v>
      </c>
      <c r="T382" s="26">
        <f>IF(correlations!T415&lt;&gt;0,'Modified Weights'!T$5,0)</f>
        <v>0.42805472768971564</v>
      </c>
      <c r="U382" s="26">
        <f>IF(correlations!U415&lt;&gt;0,'Modified Weights'!U$5,0)</f>
        <v>0.40380887559327872</v>
      </c>
      <c r="V382" s="26">
        <f>IF(correlations!V415&lt;&gt;0,'Modified Weights'!V$5,0)</f>
        <v>0</v>
      </c>
      <c r="W382" s="26">
        <f>IF(correlations!W415&lt;&gt;0,'Modified Weights'!W$5,0)</f>
        <v>0.31571202585390812</v>
      </c>
      <c r="X382" s="26">
        <f>IF(correlations!X415&lt;&gt;0,'Modified Weights'!X$5,0)</f>
        <v>0</v>
      </c>
      <c r="Y382" s="26">
        <f>IF(correlations!Y415&lt;&gt;0,'Modified Weights'!Y$5,0)</f>
        <v>0</v>
      </c>
      <c r="Z382" s="26">
        <f>IF(correlations!Z415&lt;&gt;0,'Modified Weights'!Z$5,0)</f>
        <v>0.37985626502293046</v>
      </c>
      <c r="AA382" s="26"/>
      <c r="AB382" s="60">
        <f t="shared" ca="1" si="191"/>
        <v>0.51110620343132906</v>
      </c>
      <c r="AC382" s="60">
        <f t="shared" ca="1" si="202"/>
        <v>0.4554217046223793</v>
      </c>
      <c r="AD382" s="60">
        <f t="shared" ca="1" si="203"/>
        <v>0.50102303847552621</v>
      </c>
      <c r="AE382" s="60">
        <f t="shared" ca="1" si="204"/>
        <v>0.36731676988835149</v>
      </c>
      <c r="AF382" s="60">
        <f t="shared" ca="1" si="205"/>
        <v>0.47668328054517961</v>
      </c>
      <c r="AG382" s="60">
        <f t="shared" ca="1" si="206"/>
        <v>0.47443494827688992</v>
      </c>
      <c r="AH382" s="60">
        <f t="shared" ca="1" si="207"/>
        <v>0.27368799034062491</v>
      </c>
      <c r="AI382" s="60">
        <f t="shared" ca="1" si="208"/>
        <v>0.28745268138844615</v>
      </c>
      <c r="AJ382" s="60">
        <f t="shared" ca="1" si="209"/>
        <v>0.43142177361720846</v>
      </c>
      <c r="AK382" s="60">
        <f t="shared" ca="1" si="210"/>
        <v>0.25834960851050498</v>
      </c>
      <c r="AL382" s="60">
        <f t="shared" ca="1" si="211"/>
        <v>0.2682422603832475</v>
      </c>
      <c r="AM382" s="60">
        <f t="shared" ca="1" si="212"/>
        <v>0.26578523313842678</v>
      </c>
      <c r="AN382" s="60">
        <f t="shared" ca="1" si="213"/>
        <v>0.22123929036429024</v>
      </c>
      <c r="AO382" s="60">
        <f t="shared" ca="1" si="214"/>
        <v>0.55226677501987054</v>
      </c>
      <c r="AP382" s="60">
        <f t="shared" ca="1" si="215"/>
        <v>0.29378583995540669</v>
      </c>
      <c r="AQ382" s="60">
        <f t="shared" ca="1" si="216"/>
        <v>0.43323241916537053</v>
      </c>
      <c r="AR382" s="60">
        <f t="shared" ca="1" si="192"/>
        <v>0.48198986390982046</v>
      </c>
      <c r="AS382" s="60">
        <f t="shared" ca="1" si="193"/>
        <v>0.40333424715497229</v>
      </c>
      <c r="AT382" s="60">
        <f t="shared" ca="1" si="194"/>
        <v>0.48957178245267358</v>
      </c>
      <c r="AU382" s="60">
        <f t="shared" ca="1" si="195"/>
        <v>0.37439758899158676</v>
      </c>
      <c r="AV382" s="60">
        <f t="shared" ca="1" si="196"/>
        <v>0.20846955820966753</v>
      </c>
      <c r="AW382" s="60">
        <f t="shared" ca="1" si="197"/>
        <v>0.36706973803430637</v>
      </c>
      <c r="AX382" s="60">
        <f t="shared" ca="1" si="198"/>
        <v>0.60535391589896481</v>
      </c>
      <c r="AY382" s="60">
        <f t="shared" ca="1" si="199"/>
        <v>0.54419492016932713</v>
      </c>
      <c r="AZ382" s="60">
        <f t="shared" ca="1" si="200"/>
        <v>0.3718768416464221</v>
      </c>
      <c r="BA382" s="60"/>
      <c r="BB382" s="60"/>
      <c r="BC382" s="60"/>
      <c r="BD382" s="60"/>
      <c r="BE382" s="60"/>
      <c r="BF382" s="60"/>
      <c r="BG382" s="60"/>
      <c r="BH382" s="60"/>
      <c r="BI382" s="60"/>
      <c r="BJ382" s="60"/>
      <c r="BK382" s="60"/>
      <c r="BL382" s="60"/>
      <c r="BM382" s="60"/>
      <c r="BN382" s="60"/>
      <c r="BO382" s="60"/>
      <c r="BP382" s="60"/>
      <c r="BQ382" s="60"/>
      <c r="BR382" s="60"/>
      <c r="BS382" s="60"/>
      <c r="BT382" s="60"/>
      <c r="BU382" s="60"/>
      <c r="BV382" s="60"/>
      <c r="BW382" s="60"/>
      <c r="BX382" s="60"/>
    </row>
    <row r="383" spans="1:76">
      <c r="A383" s="21" t="s">
        <v>74</v>
      </c>
      <c r="B383" s="26">
        <f>IF(correlations!B416&lt;&gt;0,'Modified Weights'!B$6,0)</f>
        <v>0.48053660218278615</v>
      </c>
      <c r="C383" s="26">
        <f>IF(correlations!C416&lt;&gt;0,'Modified Weights'!C$6,0)</f>
        <v>0</v>
      </c>
      <c r="D383" s="26">
        <f>IF(correlations!D416&lt;&gt;0,'Modified Weights'!D$6,0)</f>
        <v>0</v>
      </c>
      <c r="E383" s="26">
        <f>IF(correlations!E416&lt;&gt;0,'Modified Weights'!E$6,0)</f>
        <v>0</v>
      </c>
      <c r="F383" s="26">
        <f>IF(correlations!F416&lt;&gt;0,'Modified Weights'!F$6,0)</f>
        <v>0.40027450425381639</v>
      </c>
      <c r="G383" s="26">
        <f>IF(correlations!G416&lt;&gt;0,'Modified Weights'!G$6,0)</f>
        <v>0</v>
      </c>
      <c r="H383" s="26">
        <f>IF(correlations!H416&lt;&gt;0,'Modified Weights'!H$6,0)</f>
        <v>0</v>
      </c>
      <c r="I383" s="26">
        <f>IF(correlations!I416&lt;&gt;0,'Modified Weights'!I$6,0)</f>
        <v>0</v>
      </c>
      <c r="J383" s="26">
        <f>IF(correlations!J416&lt;&gt;0,'Modified Weights'!J$6,0)</f>
        <v>0.36756756756756787</v>
      </c>
      <c r="K383" s="26">
        <f>IF(correlations!K416&lt;&gt;0,'Modified Weights'!K$6,0)</f>
        <v>0.25252866387786765</v>
      </c>
      <c r="L383" s="26">
        <f>IF(correlations!L416&lt;&gt;0,'Modified Weights'!L$6,0)</f>
        <v>0.2685953793136418</v>
      </c>
      <c r="M383" s="26">
        <f>IF(correlations!M416&lt;&gt;0,'Modified Weights'!M$6,0)</f>
        <v>0.25252866387786765</v>
      </c>
      <c r="N383" s="26">
        <f>IF(correlations!N416&lt;&gt;0,'Modified Weights'!N$6,0)</f>
        <v>0</v>
      </c>
      <c r="O383" s="26">
        <f>IF(correlations!O416&lt;&gt;0,'Modified Weights'!O$6,0)</f>
        <v>0</v>
      </c>
      <c r="P383" s="26">
        <f>IF(correlations!P416&lt;&gt;0,'Modified Weights'!P$6,0)</f>
        <v>0</v>
      </c>
      <c r="Q383" s="26">
        <f>IF(correlations!Q416&lt;&gt;0,'Modified Weights'!Q$6,0)</f>
        <v>0.42322462884387124</v>
      </c>
      <c r="R383" s="26">
        <f>IF(correlations!R416&lt;&gt;0,'Modified Weights'!R$6,0)</f>
        <v>0</v>
      </c>
      <c r="S383" s="26">
        <f>IF(correlations!S416&lt;&gt;0,'Modified Weights'!S$6,0)</f>
        <v>0.37267558897264119</v>
      </c>
      <c r="T383" s="26">
        <f>IF(correlations!T416&lt;&gt;0,'Modified Weights'!T$6,0)</f>
        <v>0</v>
      </c>
      <c r="U383" s="26">
        <f>IF(correlations!U416&lt;&gt;0,'Modified Weights'!U$6,0)</f>
        <v>0</v>
      </c>
      <c r="V383" s="26">
        <f>IF(correlations!V416&lt;&gt;0,'Modified Weights'!V$6,0)</f>
        <v>0.14601110225769576</v>
      </c>
      <c r="W383" s="26">
        <f>IF(correlations!W416&lt;&gt;0,'Modified Weights'!W$6,0)</f>
        <v>0.26252037536330569</v>
      </c>
      <c r="X383" s="26">
        <f>IF(correlations!X416&lt;&gt;0,'Modified Weights'!X$6,0)</f>
        <v>0</v>
      </c>
      <c r="Y383" s="26">
        <f>IF(correlations!Y416&lt;&gt;0,'Modified Weights'!Y$6,0)</f>
        <v>0</v>
      </c>
      <c r="Z383" s="26">
        <f>IF(correlations!Z416&lt;&gt;0,'Modified Weights'!Z$6,0)</f>
        <v>0</v>
      </c>
      <c r="AA383" s="26"/>
      <c r="AB383" s="60">
        <f t="shared" ca="1" si="191"/>
        <v>0.51581271969920883</v>
      </c>
      <c r="AC383" s="60">
        <f t="shared" ca="1" si="202"/>
        <v>0.48757730226647605</v>
      </c>
      <c r="AD383" s="60">
        <f t="shared" ca="1" si="203"/>
        <v>0.4356243282016477</v>
      </c>
      <c r="AE383" s="60">
        <f t="shared" ca="1" si="204"/>
        <v>0.46894187303190249</v>
      </c>
      <c r="AF383" s="60">
        <f t="shared" ca="1" si="205"/>
        <v>0.43864977973787728</v>
      </c>
      <c r="AG383" s="60">
        <f t="shared" ca="1" si="206"/>
        <v>0.47443494827688992</v>
      </c>
      <c r="AH383" s="60">
        <f t="shared" ca="1" si="207"/>
        <v>0.35228138532578729</v>
      </c>
      <c r="AI383" s="60">
        <f t="shared" ca="1" si="208"/>
        <v>0.30356050197083473</v>
      </c>
      <c r="AJ383" s="60">
        <f t="shared" ca="1" si="209"/>
        <v>0.36756756756756787</v>
      </c>
      <c r="AK383" s="60">
        <f t="shared" ca="1" si="210"/>
        <v>0.24075795087725368</v>
      </c>
      <c r="AL383" s="60">
        <f t="shared" ca="1" si="211"/>
        <v>0.27346503304385594</v>
      </c>
      <c r="AM383" s="60">
        <f t="shared" ca="1" si="212"/>
        <v>0.26578523313842678</v>
      </c>
      <c r="AN383" s="60">
        <f t="shared" ca="1" si="213"/>
        <v>0.18121021790485745</v>
      </c>
      <c r="AO383" s="60">
        <f t="shared" ca="1" si="214"/>
        <v>0.55075729506962279</v>
      </c>
      <c r="AP383" s="60">
        <f t="shared" ca="1" si="215"/>
        <v>0.30048259144968714</v>
      </c>
      <c r="AQ383" s="60">
        <f t="shared" ca="1" si="216"/>
        <v>0.46323573688434438</v>
      </c>
      <c r="AR383" s="60">
        <f t="shared" ca="1" si="192"/>
        <v>0.45527378286540937</v>
      </c>
      <c r="AS383" s="60">
        <f t="shared" ca="1" si="193"/>
        <v>0.37267558897264119</v>
      </c>
      <c r="AT383" s="60">
        <f t="shared" ca="1" si="194"/>
        <v>0.42805472768971564</v>
      </c>
      <c r="AU383" s="60">
        <f t="shared" ca="1" si="195"/>
        <v>0.38552058932631916</v>
      </c>
      <c r="AV383" s="60">
        <f t="shared" ca="1" si="196"/>
        <v>0.14601110225769576</v>
      </c>
      <c r="AW383" s="60">
        <f t="shared" ca="1" si="197"/>
        <v>0.39145319880811219</v>
      </c>
      <c r="AX383" s="60">
        <f t="shared" ca="1" si="198"/>
        <v>0.50858278717681105</v>
      </c>
      <c r="AY383" s="60">
        <f t="shared" ca="1" si="199"/>
        <v>0.5605735623609811</v>
      </c>
      <c r="AZ383" s="60">
        <f t="shared" ca="1" si="200"/>
        <v>0.41279354405479007</v>
      </c>
      <c r="BA383" s="60"/>
      <c r="BB383" s="60"/>
      <c r="BC383" s="60"/>
      <c r="BD383" s="60"/>
      <c r="BE383" s="60"/>
      <c r="BF383" s="60"/>
      <c r="BG383" s="60"/>
      <c r="BH383" s="60"/>
      <c r="BI383" s="60"/>
      <c r="BJ383" s="60"/>
      <c r="BK383" s="60"/>
      <c r="BL383" s="60"/>
      <c r="BM383" s="60"/>
      <c r="BN383" s="60"/>
      <c r="BO383" s="60"/>
      <c r="BP383" s="60"/>
      <c r="BQ383" s="60"/>
      <c r="BR383" s="60"/>
      <c r="BS383" s="60"/>
      <c r="BT383" s="60"/>
      <c r="BU383" s="60"/>
      <c r="BV383" s="60"/>
      <c r="BW383" s="60"/>
      <c r="BX383" s="60"/>
    </row>
    <row r="384" spans="1:76">
      <c r="A384" s="1" t="str">
        <f t="shared" ref="A384:A387" si="225">A383</f>
        <v>1572: Die Hard: With a Vengeance (1995)</v>
      </c>
      <c r="B384" s="26">
        <f>IF(correlations!B417&lt;&gt;0,'Modified Weights'!B$7,0)</f>
        <v>0</v>
      </c>
      <c r="C384" s="26">
        <f>IF(correlations!C417&lt;&gt;0,'Modified Weights'!C$7,0)</f>
        <v>0.41167618541813644</v>
      </c>
      <c r="D384" s="26">
        <f>IF(correlations!D417&lt;&gt;0,'Modified Weights'!D$7,0)</f>
        <v>0.36756756756756787</v>
      </c>
      <c r="E384" s="26">
        <f>IF(correlations!E417&lt;&gt;0,'Modified Weights'!E$7,0)</f>
        <v>0</v>
      </c>
      <c r="F384" s="26">
        <f>IF(correlations!F417&lt;&gt;0,'Modified Weights'!F$7,0)</f>
        <v>0</v>
      </c>
      <c r="G384" s="26">
        <f>IF(correlations!G417&lt;&gt;0,'Modified Weights'!G$7,0)</f>
        <v>0</v>
      </c>
      <c r="H384" s="26">
        <f>IF(correlations!H417&lt;&gt;0,'Modified Weights'!H$7,0)</f>
        <v>0.19365960183726966</v>
      </c>
      <c r="I384" s="26">
        <f>IF(correlations!I417&lt;&gt;0,'Modified Weights'!I$7,0)</f>
        <v>0.21476007349626267</v>
      </c>
      <c r="J384" s="26">
        <f>IF(correlations!J417&lt;&gt;0,'Modified Weights'!J$7,0)</f>
        <v>0</v>
      </c>
      <c r="K384" s="26">
        <f>IF(correlations!K417&lt;&gt;0,'Modified Weights'!K$7,0)</f>
        <v>0.21087949693739588</v>
      </c>
      <c r="L384" s="26">
        <f>IF(correlations!L417&lt;&gt;0,'Modified Weights'!L$7,0)</f>
        <v>0</v>
      </c>
      <c r="M384" s="26">
        <f>IF(correlations!M417&lt;&gt;0,'Modified Weights'!M$7,0)</f>
        <v>0</v>
      </c>
      <c r="N384" s="26">
        <f>IF(correlations!N417&lt;&gt;0,'Modified Weights'!N$7,0)</f>
        <v>0.18121021790485745</v>
      </c>
      <c r="O384" s="26">
        <f>IF(correlations!O417&lt;&gt;0,'Modified Weights'!O$7,0)</f>
        <v>0</v>
      </c>
      <c r="P384" s="26">
        <f>IF(correlations!P417&lt;&gt;0,'Modified Weights'!P$7,0)</f>
        <v>0</v>
      </c>
      <c r="Q384" s="26">
        <f>IF(correlations!Q417&lt;&gt;0,'Modified Weights'!Q$7,0)</f>
        <v>0</v>
      </c>
      <c r="R384" s="26">
        <f>IF(correlations!R417&lt;&gt;0,'Modified Weights'!R$7,0)</f>
        <v>0</v>
      </c>
      <c r="S384" s="26">
        <f>IF(correlations!S417&lt;&gt;0,'Modified Weights'!S$7,0)</f>
        <v>0</v>
      </c>
      <c r="T384" s="26">
        <f>IF(correlations!T417&lt;&gt;0,'Modified Weights'!T$7,0)</f>
        <v>0</v>
      </c>
      <c r="U384" s="26">
        <f>IF(correlations!U417&lt;&gt;0,'Modified Weights'!U$7,0)</f>
        <v>0.28039233696684568</v>
      </c>
      <c r="V384" s="26">
        <f>IF(correlations!V417&lt;&gt;0,'Modified Weights'!V$7,0)</f>
        <v>0</v>
      </c>
      <c r="W384" s="26">
        <f>IF(correlations!W417&lt;&gt;0,'Modified Weights'!W$7,0)</f>
        <v>0</v>
      </c>
      <c r="X384" s="26">
        <f>IF(correlations!X417&lt;&gt;0,'Modified Weights'!X$7,0)</f>
        <v>0</v>
      </c>
      <c r="Y384" s="26">
        <f>IF(correlations!Y417&lt;&gt;0,'Modified Weights'!Y$7,0)</f>
        <v>0</v>
      </c>
      <c r="Z384" s="26">
        <f>IF(correlations!Z417&lt;&gt;0,'Modified Weights'!Z$7,0)</f>
        <v>0</v>
      </c>
      <c r="AA384" s="26"/>
      <c r="AB384" s="60">
        <f t="shared" ca="1" si="191"/>
        <v>0.51581271969920883</v>
      </c>
      <c r="AC384" s="60">
        <f t="shared" ca="1" si="202"/>
        <v>0.48757730226647605</v>
      </c>
      <c r="AD384" s="60">
        <f t="shared" ca="1" si="203"/>
        <v>0.4356243282016477</v>
      </c>
      <c r="AE384" s="60">
        <f t="shared" ca="1" si="204"/>
        <v>0.46894187303190249</v>
      </c>
      <c r="AF384" s="60">
        <f t="shared" ca="1" si="205"/>
        <v>0.43864977973787728</v>
      </c>
      <c r="AG384" s="60">
        <f t="shared" ca="1" si="206"/>
        <v>0.47443494827688992</v>
      </c>
      <c r="AH384" s="60">
        <f t="shared" ca="1" si="207"/>
        <v>0.35228138532578729</v>
      </c>
      <c r="AI384" s="60">
        <f t="shared" ca="1" si="208"/>
        <v>0.30356050197083473</v>
      </c>
      <c r="AJ384" s="60">
        <f t="shared" ca="1" si="209"/>
        <v>0.36756756756756787</v>
      </c>
      <c r="AK384" s="60">
        <f t="shared" ca="1" si="210"/>
        <v>0.24075795087725368</v>
      </c>
      <c r="AL384" s="60">
        <f t="shared" ca="1" si="211"/>
        <v>0.27346503304385594</v>
      </c>
      <c r="AM384" s="60">
        <f t="shared" ca="1" si="212"/>
        <v>0.26578523313842678</v>
      </c>
      <c r="AN384" s="60">
        <f t="shared" ca="1" si="213"/>
        <v>0.18121021790485745</v>
      </c>
      <c r="AO384" s="60">
        <f t="shared" ca="1" si="214"/>
        <v>0.55075729506962279</v>
      </c>
      <c r="AP384" s="60">
        <f t="shared" ca="1" si="215"/>
        <v>0.30048259144968714</v>
      </c>
      <c r="AQ384" s="60">
        <f t="shared" ca="1" si="216"/>
        <v>0.46323573688434438</v>
      </c>
      <c r="AR384" s="60">
        <f t="shared" ca="1" si="192"/>
        <v>0.45527378286540937</v>
      </c>
      <c r="AS384" s="60">
        <f t="shared" ca="1" si="193"/>
        <v>0.37267558897264119</v>
      </c>
      <c r="AT384" s="60">
        <f t="shared" ca="1" si="194"/>
        <v>0.42805472768971564</v>
      </c>
      <c r="AU384" s="60">
        <f t="shared" ca="1" si="195"/>
        <v>0.38552058932631916</v>
      </c>
      <c r="AV384" s="60">
        <f t="shared" ca="1" si="196"/>
        <v>0.14601110225769576</v>
      </c>
      <c r="AW384" s="60">
        <f t="shared" ca="1" si="197"/>
        <v>0.39145319880811219</v>
      </c>
      <c r="AX384" s="60">
        <f t="shared" ca="1" si="198"/>
        <v>0.50858278717681105</v>
      </c>
      <c r="AY384" s="60">
        <f t="shared" ca="1" si="199"/>
        <v>0.5605735623609811</v>
      </c>
      <c r="AZ384" s="60">
        <f t="shared" ca="1" si="200"/>
        <v>0.41279354405479007</v>
      </c>
      <c r="BA384" s="60"/>
      <c r="BB384" s="60"/>
      <c r="BC384" s="60"/>
      <c r="BD384" s="60"/>
      <c r="BE384" s="60"/>
      <c r="BF384" s="60"/>
      <c r="BG384" s="60"/>
      <c r="BH384" s="60"/>
      <c r="BI384" s="60"/>
      <c r="BJ384" s="60"/>
      <c r="BK384" s="60"/>
      <c r="BL384" s="60"/>
      <c r="BM384" s="60"/>
      <c r="BN384" s="60"/>
      <c r="BO384" s="60"/>
      <c r="BP384" s="60"/>
      <c r="BQ384" s="60"/>
      <c r="BR384" s="60"/>
      <c r="BS384" s="60"/>
      <c r="BT384" s="60"/>
      <c r="BU384" s="60"/>
      <c r="BV384" s="60"/>
      <c r="BW384" s="60"/>
      <c r="BX384" s="60"/>
    </row>
    <row r="385" spans="1:76">
      <c r="A385" s="1" t="str">
        <f t="shared" si="225"/>
        <v>1572: Die Hard: With a Vengeance (1995)</v>
      </c>
      <c r="B385" s="26">
        <f>IF(correlations!B418&lt;&gt;0,'Modified Weights'!B$3,0)</f>
        <v>0.55108883721563151</v>
      </c>
      <c r="C385" s="26">
        <f>IF(correlations!C418&lt;&gt;0,'Modified Weights'!C$3,0)</f>
        <v>0.56244873874488854</v>
      </c>
      <c r="D385" s="26">
        <f>IF(correlations!D418&lt;&gt;0,'Modified Weights'!D$3,0)</f>
        <v>0</v>
      </c>
      <c r="E385" s="26">
        <f>IF(correlations!E418&lt;&gt;0,'Modified Weights'!E$3,0)</f>
        <v>0</v>
      </c>
      <c r="F385" s="26">
        <f>IF(correlations!F418&lt;&gt;0,'Modified Weights'!F$3,0)</f>
        <v>0.47668328054517961</v>
      </c>
      <c r="G385" s="26">
        <f>IF(correlations!G418&lt;&gt;0,'Modified Weights'!G$3,0)</f>
        <v>0</v>
      </c>
      <c r="H385" s="26">
        <f>IF(correlations!H418&lt;&gt;0,'Modified Weights'!H$3,0)</f>
        <v>0.46291004988627577</v>
      </c>
      <c r="I385" s="26">
        <f>IF(correlations!I418&lt;&gt;0,'Modified Weights'!I$3,0)</f>
        <v>0.38334847991865839</v>
      </c>
      <c r="J385" s="26">
        <f>IF(correlations!J418&lt;&gt;0,'Modified Weights'!J$3,0)</f>
        <v>0</v>
      </c>
      <c r="K385" s="26">
        <f>IF(correlations!K418&lt;&gt;0,'Modified Weights'!K$3,0)</f>
        <v>0</v>
      </c>
      <c r="L385" s="26">
        <f>IF(correlations!L418&lt;&gt;0,'Modified Weights'!L$3,0)</f>
        <v>0</v>
      </c>
      <c r="M385" s="26">
        <f>IF(correlations!M418&lt;&gt;0,'Modified Weights'!M$3,0)</f>
        <v>0</v>
      </c>
      <c r="N385" s="26">
        <f>IF(correlations!N418&lt;&gt;0,'Modified Weights'!N$3,0)</f>
        <v>0</v>
      </c>
      <c r="O385" s="26">
        <f>IF(correlations!O418&lt;&gt;0,'Modified Weights'!O$3,0)</f>
        <v>0</v>
      </c>
      <c r="P385" s="26">
        <f>IF(correlations!P418&lt;&gt;0,'Modified Weights'!P$3,0)</f>
        <v>0</v>
      </c>
      <c r="Q385" s="26">
        <f>IF(correlations!Q418&lt;&gt;0,'Modified Weights'!Q$3,0)</f>
        <v>0.50324684492481753</v>
      </c>
      <c r="R385" s="26">
        <f>IF(correlations!R418&lt;&gt;0,'Modified Weights'!R$3,0)</f>
        <v>0</v>
      </c>
      <c r="S385" s="26">
        <f>IF(correlations!S418&lt;&gt;0,'Modified Weights'!S$3,0)</f>
        <v>0</v>
      </c>
      <c r="T385" s="26">
        <f>IF(correlations!T418&lt;&gt;0,'Modified Weights'!T$3,0)</f>
        <v>0</v>
      </c>
      <c r="U385" s="26">
        <f>IF(correlations!U418&lt;&gt;0,'Modified Weights'!U$3,0)</f>
        <v>0.47236055541883315</v>
      </c>
      <c r="V385" s="26">
        <f>IF(correlations!V418&lt;&gt;0,'Modified Weights'!V$3,0)</f>
        <v>0</v>
      </c>
      <c r="W385" s="26">
        <f>IF(correlations!W418&lt;&gt;0,'Modified Weights'!W$3,0)</f>
        <v>0.50324684492481753</v>
      </c>
      <c r="X385" s="26">
        <f>IF(correlations!X418&lt;&gt;0,'Modified Weights'!X$3,0)</f>
        <v>0</v>
      </c>
      <c r="Y385" s="26">
        <f>IF(correlations!Y418&lt;&gt;0,'Modified Weights'!Y$3,0)</f>
        <v>0.66716825348801723</v>
      </c>
      <c r="Z385" s="26">
        <f>IF(correlations!Z418&lt;&gt;0,'Modified Weights'!Z$3,0)</f>
        <v>0.43552033876932245</v>
      </c>
      <c r="AA385" s="26"/>
      <c r="AB385" s="60">
        <f t="shared" ca="1" si="191"/>
        <v>0.51581271969920883</v>
      </c>
      <c r="AC385" s="60">
        <f t="shared" ca="1" si="202"/>
        <v>0.48757730226647605</v>
      </c>
      <c r="AD385" s="60">
        <f t="shared" ca="1" si="203"/>
        <v>0.4356243282016477</v>
      </c>
      <c r="AE385" s="60">
        <f t="shared" ca="1" si="204"/>
        <v>0.46894187303190249</v>
      </c>
      <c r="AF385" s="60">
        <f t="shared" ca="1" si="205"/>
        <v>0.43864977973787728</v>
      </c>
      <c r="AG385" s="60">
        <f t="shared" ca="1" si="206"/>
        <v>0.47443494827688992</v>
      </c>
      <c r="AH385" s="60">
        <f t="shared" ca="1" si="207"/>
        <v>0.35228138532578729</v>
      </c>
      <c r="AI385" s="60">
        <f t="shared" ca="1" si="208"/>
        <v>0.30356050197083473</v>
      </c>
      <c r="AJ385" s="60">
        <f t="shared" ca="1" si="209"/>
        <v>0.36756756756756787</v>
      </c>
      <c r="AK385" s="60">
        <f t="shared" ca="1" si="210"/>
        <v>0.24075795087725368</v>
      </c>
      <c r="AL385" s="60">
        <f t="shared" ca="1" si="211"/>
        <v>0.27346503304385594</v>
      </c>
      <c r="AM385" s="60">
        <f t="shared" ca="1" si="212"/>
        <v>0.26578523313842678</v>
      </c>
      <c r="AN385" s="60">
        <f t="shared" ca="1" si="213"/>
        <v>0.18121021790485745</v>
      </c>
      <c r="AO385" s="60">
        <f t="shared" ca="1" si="214"/>
        <v>0.55075729506962279</v>
      </c>
      <c r="AP385" s="60">
        <f t="shared" ca="1" si="215"/>
        <v>0.30048259144968714</v>
      </c>
      <c r="AQ385" s="60">
        <f t="shared" ca="1" si="216"/>
        <v>0.46323573688434438</v>
      </c>
      <c r="AR385" s="60">
        <f t="shared" ca="1" si="192"/>
        <v>0.45527378286540937</v>
      </c>
      <c r="AS385" s="60">
        <f t="shared" ca="1" si="193"/>
        <v>0.37267558897264119</v>
      </c>
      <c r="AT385" s="60">
        <f t="shared" ca="1" si="194"/>
        <v>0.42805472768971564</v>
      </c>
      <c r="AU385" s="60">
        <f t="shared" ca="1" si="195"/>
        <v>0.38552058932631916</v>
      </c>
      <c r="AV385" s="60">
        <f t="shared" ca="1" si="196"/>
        <v>0.14601110225769576</v>
      </c>
      <c r="AW385" s="60">
        <f t="shared" ca="1" si="197"/>
        <v>0.39145319880811219</v>
      </c>
      <c r="AX385" s="60">
        <f t="shared" ca="1" si="198"/>
        <v>0.50858278717681105</v>
      </c>
      <c r="AY385" s="60">
        <f t="shared" ca="1" si="199"/>
        <v>0.5605735623609811</v>
      </c>
      <c r="AZ385" s="60">
        <f t="shared" ca="1" si="200"/>
        <v>0.41279354405479007</v>
      </c>
      <c r="BA385" s="60"/>
      <c r="BB385" s="60"/>
      <c r="BC385" s="60"/>
      <c r="BD385" s="60"/>
      <c r="BE385" s="60"/>
      <c r="BF385" s="60"/>
      <c r="BG385" s="60"/>
      <c r="BH385" s="60"/>
      <c r="BI385" s="60"/>
      <c r="BJ385" s="60"/>
      <c r="BK385" s="60"/>
      <c r="BL385" s="60"/>
      <c r="BM385" s="60"/>
      <c r="BN385" s="60"/>
      <c r="BO385" s="60"/>
      <c r="BP385" s="60"/>
      <c r="BQ385" s="60"/>
      <c r="BR385" s="60"/>
      <c r="BS385" s="60"/>
      <c r="BT385" s="60"/>
      <c r="BU385" s="60"/>
      <c r="BV385" s="60"/>
      <c r="BW385" s="60"/>
      <c r="BX385" s="60"/>
    </row>
    <row r="386" spans="1:76">
      <c r="A386" s="1" t="str">
        <f t="shared" si="225"/>
        <v>1572: Die Hard: With a Vengeance (1995)</v>
      </c>
      <c r="B386" s="26">
        <f>IF(correlations!B419&lt;&gt;0,'Modified Weights'!B$4,0)</f>
        <v>0</v>
      </c>
      <c r="C386" s="26">
        <f>IF(correlations!C419&lt;&gt;0,'Modified Weights'!C$4,0)</f>
        <v>0.48860698263640312</v>
      </c>
      <c r="D386" s="26">
        <f>IF(correlations!D419&lt;&gt;0,'Modified Weights'!D$4,0)</f>
        <v>0.47097212266638172</v>
      </c>
      <c r="E386" s="26">
        <f>IF(correlations!E419&lt;&gt;0,'Modified Weights'!E$4,0)</f>
        <v>0.47497369617752921</v>
      </c>
      <c r="F386" s="26">
        <f>IF(correlations!F419&lt;&gt;0,'Modified Weights'!F$4,0)</f>
        <v>0</v>
      </c>
      <c r="G386" s="26">
        <f>IF(correlations!G419&lt;&gt;0,'Modified Weights'!G$4,0)</f>
        <v>0.48053660218278615</v>
      </c>
      <c r="H386" s="26">
        <f>IF(correlations!H419&lt;&gt;0,'Modified Weights'!H$4,0)</f>
        <v>0.40027450425381639</v>
      </c>
      <c r="I386" s="26">
        <f>IF(correlations!I419&lt;&gt;0,'Modified Weights'!I$4,0)</f>
        <v>0.31257295249758305</v>
      </c>
      <c r="J386" s="26">
        <f>IF(correlations!J419&lt;&gt;0,'Modified Weights'!J$4,0)</f>
        <v>0</v>
      </c>
      <c r="K386" s="26">
        <f>IF(correlations!K419&lt;&gt;0,'Modified Weights'!K$4,0)</f>
        <v>0</v>
      </c>
      <c r="L386" s="26">
        <f>IF(correlations!L419&lt;&gt;0,'Modified Weights'!L$4,0)</f>
        <v>0</v>
      </c>
      <c r="M386" s="26">
        <f>IF(correlations!M419&lt;&gt;0,'Modified Weights'!M$4,0)</f>
        <v>0.28040224837668803</v>
      </c>
      <c r="N386" s="26">
        <f>IF(correlations!N419&lt;&gt;0,'Modified Weights'!N$4,0)</f>
        <v>0</v>
      </c>
      <c r="O386" s="26">
        <f>IF(correlations!O419&lt;&gt;0,'Modified Weights'!O$4,0)</f>
        <v>0.56244873874488854</v>
      </c>
      <c r="P386" s="26">
        <f>IF(correlations!P419&lt;&gt;0,'Modified Weights'!P$4,0)</f>
        <v>0.30413903573293405</v>
      </c>
      <c r="Q386" s="26">
        <f>IF(correlations!Q419&lt;&gt;0,'Modified Weights'!Q$4,0)</f>
        <v>0</v>
      </c>
      <c r="R386" s="26">
        <f>IF(correlations!R419&lt;&gt;0,'Modified Weights'!R$4,0)</f>
        <v>0</v>
      </c>
      <c r="S386" s="26">
        <f>IF(correlations!S419&lt;&gt;0,'Modified Weights'!S$4,0)</f>
        <v>0</v>
      </c>
      <c r="T386" s="26">
        <f>IF(correlations!T419&lt;&gt;0,'Modified Weights'!T$4,0)</f>
        <v>0</v>
      </c>
      <c r="U386" s="26">
        <f>IF(correlations!U419&lt;&gt;0,'Modified Weights'!U$4,0)</f>
        <v>0</v>
      </c>
      <c r="V386" s="26">
        <f>IF(correlations!V419&lt;&gt;0,'Modified Weights'!V$4,0)</f>
        <v>0</v>
      </c>
      <c r="W386" s="26">
        <f>IF(correlations!W419&lt;&gt;0,'Modified Weights'!W$4,0)</f>
        <v>0.40859237613621341</v>
      </c>
      <c r="X386" s="26">
        <f>IF(correlations!X419&lt;&gt;0,'Modified Weights'!X$4,0)</f>
        <v>0.54219187817609293</v>
      </c>
      <c r="Y386" s="26">
        <f>IF(correlations!Y419&lt;&gt;0,'Modified Weights'!Y$4,0)</f>
        <v>0.54219187817609293</v>
      </c>
      <c r="Z386" s="26">
        <f>IF(correlations!Z419&lt;&gt;0,'Modified Weights'!Z$4,0)</f>
        <v>0.39006674934025765</v>
      </c>
      <c r="AA386" s="26"/>
      <c r="AB386" s="60">
        <f t="shared" ca="1" si="191"/>
        <v>0.51581271969920883</v>
      </c>
      <c r="AC386" s="60">
        <f t="shared" ca="1" si="202"/>
        <v>0.48757730226647605</v>
      </c>
      <c r="AD386" s="60">
        <f t="shared" ca="1" si="203"/>
        <v>0.4356243282016477</v>
      </c>
      <c r="AE386" s="60">
        <f t="shared" ca="1" si="204"/>
        <v>0.46894187303190249</v>
      </c>
      <c r="AF386" s="60">
        <f t="shared" ca="1" si="205"/>
        <v>0.43864977973787728</v>
      </c>
      <c r="AG386" s="60">
        <f t="shared" ca="1" si="206"/>
        <v>0.47443494827688992</v>
      </c>
      <c r="AH386" s="60">
        <f t="shared" ca="1" si="207"/>
        <v>0.35228138532578729</v>
      </c>
      <c r="AI386" s="60">
        <f t="shared" ca="1" si="208"/>
        <v>0.30356050197083473</v>
      </c>
      <c r="AJ386" s="60">
        <f t="shared" ca="1" si="209"/>
        <v>0.36756756756756787</v>
      </c>
      <c r="AK386" s="60">
        <f t="shared" ca="1" si="210"/>
        <v>0.24075795087725368</v>
      </c>
      <c r="AL386" s="60">
        <f t="shared" ca="1" si="211"/>
        <v>0.27346503304385594</v>
      </c>
      <c r="AM386" s="60">
        <f t="shared" ca="1" si="212"/>
        <v>0.26578523313842678</v>
      </c>
      <c r="AN386" s="60">
        <f t="shared" ca="1" si="213"/>
        <v>0.18121021790485745</v>
      </c>
      <c r="AO386" s="60">
        <f t="shared" ca="1" si="214"/>
        <v>0.55075729506962279</v>
      </c>
      <c r="AP386" s="60">
        <f t="shared" ca="1" si="215"/>
        <v>0.30048259144968714</v>
      </c>
      <c r="AQ386" s="60">
        <f t="shared" ca="1" si="216"/>
        <v>0.46323573688434438</v>
      </c>
      <c r="AR386" s="60">
        <f t="shared" ca="1" si="192"/>
        <v>0.45527378286540937</v>
      </c>
      <c r="AS386" s="60">
        <f t="shared" ca="1" si="193"/>
        <v>0.37267558897264119</v>
      </c>
      <c r="AT386" s="60">
        <f t="shared" ca="1" si="194"/>
        <v>0.42805472768971564</v>
      </c>
      <c r="AU386" s="60">
        <f t="shared" ca="1" si="195"/>
        <v>0.38552058932631916</v>
      </c>
      <c r="AV386" s="60">
        <f t="shared" ca="1" si="196"/>
        <v>0.14601110225769576</v>
      </c>
      <c r="AW386" s="60">
        <f t="shared" ca="1" si="197"/>
        <v>0.39145319880811219</v>
      </c>
      <c r="AX386" s="60">
        <f t="shared" ca="1" si="198"/>
        <v>0.50858278717681105</v>
      </c>
      <c r="AY386" s="60">
        <f t="shared" ca="1" si="199"/>
        <v>0.5605735623609811</v>
      </c>
      <c r="AZ386" s="60">
        <f t="shared" ca="1" si="200"/>
        <v>0.41279354405479007</v>
      </c>
      <c r="BA386" s="60"/>
      <c r="BB386" s="60"/>
      <c r="BC386" s="60"/>
      <c r="BD386" s="60"/>
      <c r="BE386" s="60"/>
      <c r="BF386" s="60"/>
      <c r="BG386" s="60"/>
      <c r="BH386" s="60"/>
      <c r="BI386" s="60"/>
      <c r="BJ386" s="60"/>
      <c r="BK386" s="60"/>
      <c r="BL386" s="60"/>
      <c r="BM386" s="60"/>
      <c r="BN386" s="60"/>
      <c r="BO386" s="60"/>
      <c r="BP386" s="60"/>
      <c r="BQ386" s="60"/>
      <c r="BR386" s="60"/>
      <c r="BS386" s="60"/>
      <c r="BT386" s="60"/>
      <c r="BU386" s="60"/>
      <c r="BV386" s="60"/>
      <c r="BW386" s="60"/>
      <c r="BX386" s="60"/>
    </row>
    <row r="387" spans="1:76">
      <c r="A387" s="1" t="str">
        <f t="shared" si="225"/>
        <v>1572: Die Hard: With a Vengeance (1995)</v>
      </c>
      <c r="B387" s="26">
        <f>IF(correlations!B420&lt;&gt;0,'Modified Weights'!B$5,0)</f>
        <v>0</v>
      </c>
      <c r="C387" s="26">
        <f>IF(correlations!C420&lt;&gt;0,'Modified Weights'!C$5,0)</f>
        <v>0</v>
      </c>
      <c r="D387" s="26">
        <f>IF(correlations!D420&lt;&gt;0,'Modified Weights'!D$5,0)</f>
        <v>0.46833329437099369</v>
      </c>
      <c r="E387" s="26">
        <f>IF(correlations!E420&lt;&gt;0,'Modified Weights'!E$5,0)</f>
        <v>0.46291004988627577</v>
      </c>
      <c r="F387" s="26">
        <f>IF(correlations!F420&lt;&gt;0,'Modified Weights'!F$5,0)</f>
        <v>0.43899155441463594</v>
      </c>
      <c r="G387" s="26">
        <f>IF(correlations!G420&lt;&gt;0,'Modified Weights'!G$5,0)</f>
        <v>0.46833329437099369</v>
      </c>
      <c r="H387" s="26">
        <f>IF(correlations!H420&lt;&gt;0,'Modified Weights'!H$5,0)</f>
        <v>0</v>
      </c>
      <c r="I387" s="26">
        <f>IF(correlations!I420&lt;&gt;0,'Modified Weights'!I$5,0)</f>
        <v>0</v>
      </c>
      <c r="J387" s="26">
        <f>IF(correlations!J420&lt;&gt;0,'Modified Weights'!J$5,0)</f>
        <v>0</v>
      </c>
      <c r="K387" s="26">
        <f>IF(correlations!K420&lt;&gt;0,'Modified Weights'!K$5,0)</f>
        <v>0.25886569181649749</v>
      </c>
      <c r="L387" s="26">
        <f>IF(correlations!L420&lt;&gt;0,'Modified Weights'!L$5,0)</f>
        <v>0.27833468677407003</v>
      </c>
      <c r="M387" s="26">
        <f>IF(correlations!M420&lt;&gt;0,'Modified Weights'!M$5,0)</f>
        <v>0.26442478716072465</v>
      </c>
      <c r="N387" s="26">
        <f>IF(correlations!N420&lt;&gt;0,'Modified Weights'!N$5,0)</f>
        <v>0</v>
      </c>
      <c r="O387" s="26">
        <f>IF(correlations!O420&lt;&gt;0,'Modified Weights'!O$5,0)</f>
        <v>0.53906585139435703</v>
      </c>
      <c r="P387" s="26">
        <f>IF(correlations!P420&lt;&gt;0,'Modified Weights'!P$5,0)</f>
        <v>0.29682614716644024</v>
      </c>
      <c r="Q387" s="26">
        <f>IF(correlations!Q420&lt;&gt;0,'Modified Weights'!Q$5,0)</f>
        <v>0</v>
      </c>
      <c r="R387" s="26">
        <f>IF(correlations!R420&lt;&gt;0,'Modified Weights'!R$5,0)</f>
        <v>0.45527378286540937</v>
      </c>
      <c r="S387" s="26">
        <f>IF(correlations!S420&lt;&gt;0,'Modified Weights'!S$5,0)</f>
        <v>0</v>
      </c>
      <c r="T387" s="26">
        <f>IF(correlations!T420&lt;&gt;0,'Modified Weights'!T$5,0)</f>
        <v>0.42805472768971564</v>
      </c>
      <c r="U387" s="26">
        <f>IF(correlations!U420&lt;&gt;0,'Modified Weights'!U$5,0)</f>
        <v>0.40380887559327872</v>
      </c>
      <c r="V387" s="26">
        <f>IF(correlations!V420&lt;&gt;0,'Modified Weights'!V$5,0)</f>
        <v>0</v>
      </c>
      <c r="W387" s="26">
        <f>IF(correlations!W420&lt;&gt;0,'Modified Weights'!W$5,0)</f>
        <v>0</v>
      </c>
      <c r="X387" s="26">
        <f>IF(correlations!X420&lt;&gt;0,'Modified Weights'!X$5,0)</f>
        <v>0.47497369617752921</v>
      </c>
      <c r="Y387" s="26">
        <f>IF(correlations!Y420&lt;&gt;0,'Modified Weights'!Y$5,0)</f>
        <v>0.47236055541883315</v>
      </c>
      <c r="Z387" s="26">
        <f>IF(correlations!Z420&lt;&gt;0,'Modified Weights'!Z$5,0)</f>
        <v>0</v>
      </c>
      <c r="AA387" s="26"/>
      <c r="AB387" s="60">
        <f t="shared" ca="1" si="191"/>
        <v>0.51581271969920883</v>
      </c>
      <c r="AC387" s="60">
        <f t="shared" ca="1" si="202"/>
        <v>0.48757730226647605</v>
      </c>
      <c r="AD387" s="60">
        <f t="shared" ca="1" si="203"/>
        <v>0.4356243282016477</v>
      </c>
      <c r="AE387" s="60">
        <f t="shared" ca="1" si="204"/>
        <v>0.46894187303190249</v>
      </c>
      <c r="AF387" s="60">
        <f t="shared" ca="1" si="205"/>
        <v>0.43864977973787728</v>
      </c>
      <c r="AG387" s="60">
        <f t="shared" ca="1" si="206"/>
        <v>0.47443494827688992</v>
      </c>
      <c r="AH387" s="60">
        <f t="shared" ca="1" si="207"/>
        <v>0.35228138532578729</v>
      </c>
      <c r="AI387" s="60">
        <f t="shared" ca="1" si="208"/>
        <v>0.30356050197083473</v>
      </c>
      <c r="AJ387" s="60">
        <f t="shared" ca="1" si="209"/>
        <v>0.36756756756756787</v>
      </c>
      <c r="AK387" s="60">
        <f t="shared" ca="1" si="210"/>
        <v>0.24075795087725368</v>
      </c>
      <c r="AL387" s="60">
        <f t="shared" ca="1" si="211"/>
        <v>0.27346503304385594</v>
      </c>
      <c r="AM387" s="60">
        <f t="shared" ca="1" si="212"/>
        <v>0.26578523313842678</v>
      </c>
      <c r="AN387" s="60">
        <f t="shared" ca="1" si="213"/>
        <v>0.18121021790485745</v>
      </c>
      <c r="AO387" s="60">
        <f t="shared" ca="1" si="214"/>
        <v>0.55075729506962279</v>
      </c>
      <c r="AP387" s="60">
        <f t="shared" ca="1" si="215"/>
        <v>0.30048259144968714</v>
      </c>
      <c r="AQ387" s="60">
        <f t="shared" ca="1" si="216"/>
        <v>0.46323573688434438</v>
      </c>
      <c r="AR387" s="60">
        <f t="shared" ca="1" si="192"/>
        <v>0.45527378286540937</v>
      </c>
      <c r="AS387" s="60">
        <f t="shared" ca="1" si="193"/>
        <v>0.37267558897264119</v>
      </c>
      <c r="AT387" s="60">
        <f t="shared" ca="1" si="194"/>
        <v>0.42805472768971564</v>
      </c>
      <c r="AU387" s="60">
        <f t="shared" ca="1" si="195"/>
        <v>0.38552058932631916</v>
      </c>
      <c r="AV387" s="60">
        <f t="shared" ca="1" si="196"/>
        <v>0.14601110225769576</v>
      </c>
      <c r="AW387" s="60">
        <f t="shared" ca="1" si="197"/>
        <v>0.39145319880811219</v>
      </c>
      <c r="AX387" s="60">
        <f t="shared" ca="1" si="198"/>
        <v>0.50858278717681105</v>
      </c>
      <c r="AY387" s="60">
        <f t="shared" ca="1" si="199"/>
        <v>0.5605735623609811</v>
      </c>
      <c r="AZ387" s="60">
        <f t="shared" ca="1" si="200"/>
        <v>0.41279354405479007</v>
      </c>
      <c r="BA387" s="60"/>
      <c r="BB387" s="60"/>
      <c r="BC387" s="60"/>
      <c r="BD387" s="60"/>
      <c r="BE387" s="60"/>
      <c r="BF387" s="60"/>
      <c r="BG387" s="60"/>
      <c r="BH387" s="60"/>
      <c r="BI387" s="60"/>
      <c r="BJ387" s="60"/>
      <c r="BK387" s="60"/>
      <c r="BL387" s="60"/>
      <c r="BM387" s="60"/>
      <c r="BN387" s="60"/>
      <c r="BO387" s="60"/>
      <c r="BP387" s="60"/>
      <c r="BQ387" s="60"/>
      <c r="BR387" s="60"/>
      <c r="BS387" s="60"/>
      <c r="BT387" s="60"/>
      <c r="BU387" s="60"/>
      <c r="BV387" s="60"/>
      <c r="BW387" s="60"/>
      <c r="BX387" s="60"/>
    </row>
    <row r="388" spans="1:76">
      <c r="A388" s="21" t="s">
        <v>75</v>
      </c>
      <c r="B388" s="26">
        <f>IF(correlations!B421&lt;&gt;0,'Modified Weights'!B$6,0)</f>
        <v>0.48053660218278615</v>
      </c>
      <c r="C388" s="26">
        <f>IF(correlations!C421&lt;&gt;0,'Modified Weights'!C$6,0)</f>
        <v>0</v>
      </c>
      <c r="D388" s="26">
        <f>IF(correlations!D421&lt;&gt;0,'Modified Weights'!D$6,0)</f>
        <v>0</v>
      </c>
      <c r="E388" s="26">
        <f>IF(correlations!E421&lt;&gt;0,'Modified Weights'!E$6,0)</f>
        <v>0</v>
      </c>
      <c r="F388" s="26">
        <f>IF(correlations!F421&lt;&gt;0,'Modified Weights'!F$6,0)</f>
        <v>0</v>
      </c>
      <c r="G388" s="26">
        <f>IF(correlations!G421&lt;&gt;0,'Modified Weights'!G$6,0)</f>
        <v>0</v>
      </c>
      <c r="H388" s="26">
        <f>IF(correlations!H421&lt;&gt;0,'Modified Weights'!H$6,0)</f>
        <v>0</v>
      </c>
      <c r="I388" s="26">
        <f>IF(correlations!I421&lt;&gt;0,'Modified Weights'!I$6,0)</f>
        <v>0</v>
      </c>
      <c r="J388" s="26">
        <f>IF(correlations!J421&lt;&gt;0,'Modified Weights'!J$6,0)</f>
        <v>0.36756756756756787</v>
      </c>
      <c r="K388" s="26">
        <f>IF(correlations!K421&lt;&gt;0,'Modified Weights'!K$6,0)</f>
        <v>0</v>
      </c>
      <c r="L388" s="26">
        <f>IF(correlations!L421&lt;&gt;0,'Modified Weights'!L$6,0)</f>
        <v>0.2685953793136418</v>
      </c>
      <c r="M388" s="26">
        <f>IF(correlations!M421&lt;&gt;0,'Modified Weights'!M$6,0)</f>
        <v>0</v>
      </c>
      <c r="N388" s="26">
        <f>IF(correlations!N421&lt;&gt;0,'Modified Weights'!N$6,0)</f>
        <v>0.26126836282372301</v>
      </c>
      <c r="O388" s="26">
        <f>IF(correlations!O421&lt;&gt;0,'Modified Weights'!O$6,0)</f>
        <v>0</v>
      </c>
      <c r="P388" s="26">
        <f>IF(correlations!P421&lt;&gt;0,'Modified Weights'!P$6,0)</f>
        <v>0.28039233696684568</v>
      </c>
      <c r="Q388" s="26">
        <f>IF(correlations!Q421&lt;&gt;0,'Modified Weights'!Q$6,0)</f>
        <v>0</v>
      </c>
      <c r="R388" s="26">
        <f>IF(correlations!R421&lt;&gt;0,'Modified Weights'!R$6,0)</f>
        <v>0</v>
      </c>
      <c r="S388" s="26">
        <f>IF(correlations!S421&lt;&gt;0,'Modified Weights'!S$6,0)</f>
        <v>0.37267558897264119</v>
      </c>
      <c r="T388" s="26">
        <f>IF(correlations!T421&lt;&gt;0,'Modified Weights'!T$6,0)</f>
        <v>0</v>
      </c>
      <c r="U388" s="26">
        <f>IF(correlations!U421&lt;&gt;0,'Modified Weights'!U$6,0)</f>
        <v>0</v>
      </c>
      <c r="V388" s="26">
        <f>IF(correlations!V421&lt;&gt;0,'Modified Weights'!V$6,0)</f>
        <v>0</v>
      </c>
      <c r="W388" s="26">
        <f>IF(correlations!W421&lt;&gt;0,'Modified Weights'!W$6,0)</f>
        <v>0.26252037536330569</v>
      </c>
      <c r="X388" s="26">
        <f>IF(correlations!X421&lt;&gt;0,'Modified Weights'!X$6,0)</f>
        <v>0</v>
      </c>
      <c r="Y388" s="26">
        <f>IF(correlations!Y421&lt;&gt;0,'Modified Weights'!Y$6,0)</f>
        <v>0</v>
      </c>
      <c r="Z388" s="26">
        <f>IF(correlations!Z421&lt;&gt;0,'Modified Weights'!Z$6,0)</f>
        <v>0</v>
      </c>
      <c r="AA388" s="26"/>
      <c r="AB388" s="60">
        <f t="shared" ca="1" si="191"/>
        <v>0.49907820328997049</v>
      </c>
      <c r="AC388" s="60">
        <f t="shared" ca="1" si="202"/>
        <v>0.41167618541813644</v>
      </c>
      <c r="AD388" s="60">
        <f t="shared" ca="1" si="203"/>
        <v>0.53549122350846423</v>
      </c>
      <c r="AE388" s="60">
        <f t="shared" ca="1" si="204"/>
        <v>0.49026492714171532</v>
      </c>
      <c r="AF388" s="60">
        <f t="shared" ca="1" si="205"/>
        <v>0.45992832757489061</v>
      </c>
      <c r="AG388" s="60">
        <f t="shared" ca="1" si="206"/>
        <v>0.46833329437099369</v>
      </c>
      <c r="AH388" s="60">
        <f t="shared" ca="1" si="207"/>
        <v>0.32828482586177271</v>
      </c>
      <c r="AI388" s="60">
        <f t="shared" ca="1" si="208"/>
        <v>0.34796071620812075</v>
      </c>
      <c r="AJ388" s="60">
        <f t="shared" ca="1" si="209"/>
        <v>0.41013703826732822</v>
      </c>
      <c r="AK388" s="60">
        <f t="shared" ca="1" si="210"/>
        <v>0.24446655286368105</v>
      </c>
      <c r="AL388" s="60">
        <f t="shared" ca="1" si="211"/>
        <v>0.27346503304385594</v>
      </c>
      <c r="AM388" s="60">
        <f t="shared" ca="1" si="212"/>
        <v>0.28040224837668803</v>
      </c>
      <c r="AN388" s="60">
        <f t="shared" ca="1" si="213"/>
        <v>0.22123929036429024</v>
      </c>
      <c r="AO388" s="60">
        <f t="shared" ca="1" si="214"/>
        <v>0.56138134900919179</v>
      </c>
      <c r="AP388" s="60">
        <f t="shared" ca="1" si="215"/>
        <v>0.29226568634988986</v>
      </c>
      <c r="AQ388" s="60">
        <f t="shared" ca="1" si="216"/>
        <v>0.43823631432612026</v>
      </c>
      <c r="AR388" s="60">
        <f t="shared" ca="1" si="192"/>
        <v>0.46312295276589555</v>
      </c>
      <c r="AS388" s="60">
        <f t="shared" ca="1" si="193"/>
        <v>0.4246794347589104</v>
      </c>
      <c r="AT388" s="60">
        <f t="shared" ca="1" si="194"/>
        <v>0.42805472768971564</v>
      </c>
      <c r="AU388" s="60">
        <f t="shared" ca="1" si="195"/>
        <v>0.39724814893343824</v>
      </c>
      <c r="AV388" s="60">
        <f t="shared" ca="1" si="196"/>
        <v>0.17808764796017454</v>
      </c>
      <c r="AW388" s="60">
        <f t="shared" ca="1" si="197"/>
        <v>0.33055173784107944</v>
      </c>
      <c r="AX388" s="60" t="e">
        <f t="shared" ca="1" si="198"/>
        <v>#DIV/0!</v>
      </c>
      <c r="AY388" s="60">
        <f t="shared" ca="1" si="199"/>
        <v>0.5605735623609811</v>
      </c>
      <c r="AZ388" s="60">
        <f t="shared" ca="1" si="200"/>
        <v>0.36501788685938719</v>
      </c>
      <c r="BA388" s="60"/>
      <c r="BB388" s="60"/>
      <c r="BC388" s="60"/>
      <c r="BD388" s="60"/>
      <c r="BE388" s="60"/>
      <c r="BF388" s="60"/>
      <c r="BG388" s="60"/>
      <c r="BH388" s="60"/>
      <c r="BI388" s="60"/>
      <c r="BJ388" s="60"/>
      <c r="BK388" s="60"/>
      <c r="BL388" s="60"/>
      <c r="BM388" s="60"/>
      <c r="BN388" s="60"/>
      <c r="BO388" s="60"/>
      <c r="BP388" s="60"/>
      <c r="BQ388" s="60"/>
      <c r="BR388" s="60"/>
      <c r="BS388" s="60"/>
      <c r="BT388" s="60"/>
      <c r="BU388" s="60"/>
      <c r="BV388" s="60"/>
      <c r="BW388" s="60"/>
      <c r="BX388" s="60"/>
    </row>
    <row r="389" spans="1:76">
      <c r="A389" s="1" t="str">
        <f t="shared" ref="A389:A392" si="226">A388</f>
        <v>1597: Meet the Parents (2000)</v>
      </c>
      <c r="B389" s="26">
        <f>IF(correlations!B422&lt;&gt;0,'Modified Weights'!B$7,0)</f>
        <v>0</v>
      </c>
      <c r="C389" s="26">
        <f>IF(correlations!C422&lt;&gt;0,'Modified Weights'!C$7,0)</f>
        <v>0.41167618541813644</v>
      </c>
      <c r="D389" s="26">
        <f>IF(correlations!D422&lt;&gt;0,'Modified Weights'!D$7,0)</f>
        <v>0</v>
      </c>
      <c r="E389" s="26">
        <f>IF(correlations!E422&lt;&gt;0,'Modified Weights'!E$7,0)</f>
        <v>0</v>
      </c>
      <c r="F389" s="26">
        <f>IF(correlations!F422&lt;&gt;0,'Modified Weights'!F$7,0)</f>
        <v>0</v>
      </c>
      <c r="G389" s="26">
        <f>IF(correlations!G422&lt;&gt;0,'Modified Weights'!G$7,0)</f>
        <v>0</v>
      </c>
      <c r="H389" s="26">
        <f>IF(correlations!H422&lt;&gt;0,'Modified Weights'!H$7,0)</f>
        <v>0.19365960183726966</v>
      </c>
      <c r="I389" s="26">
        <f>IF(correlations!I422&lt;&gt;0,'Modified Weights'!I$7,0)</f>
        <v>0</v>
      </c>
      <c r="J389" s="26">
        <f>IF(correlations!J422&lt;&gt;0,'Modified Weights'!J$7,0)</f>
        <v>0</v>
      </c>
      <c r="K389" s="26">
        <f>IF(correlations!K422&lt;&gt;0,'Modified Weights'!K$7,0)</f>
        <v>0.21087949693739588</v>
      </c>
      <c r="L389" s="26">
        <f>IF(correlations!L422&lt;&gt;0,'Modified Weights'!L$7,0)</f>
        <v>0</v>
      </c>
      <c r="M389" s="26">
        <f>IF(correlations!M422&lt;&gt;0,'Modified Weights'!M$7,0)</f>
        <v>0</v>
      </c>
      <c r="N389" s="26">
        <f>IF(correlations!N422&lt;&gt;0,'Modified Weights'!N$7,0)</f>
        <v>0.18121021790485745</v>
      </c>
      <c r="O389" s="26">
        <f>IF(correlations!O422&lt;&gt;0,'Modified Weights'!O$7,0)</f>
        <v>0.47549485227568483</v>
      </c>
      <c r="P389" s="26">
        <f>IF(correlations!P422&lt;&gt;0,'Modified Weights'!P$7,0)</f>
        <v>0</v>
      </c>
      <c r="Q389" s="26">
        <f>IF(correlations!Q422&lt;&gt;0,'Modified Weights'!Q$7,0)</f>
        <v>0.37322578372742299</v>
      </c>
      <c r="R389" s="26">
        <f>IF(correlations!R422&lt;&gt;0,'Modified Weights'!R$7,0)</f>
        <v>0</v>
      </c>
      <c r="S389" s="26">
        <f>IF(correlations!S422&lt;&gt;0,'Modified Weights'!S$7,0)</f>
        <v>0</v>
      </c>
      <c r="T389" s="26">
        <f>IF(correlations!T422&lt;&gt;0,'Modified Weights'!T$7,0)</f>
        <v>0</v>
      </c>
      <c r="U389" s="26">
        <f>IF(correlations!U422&lt;&gt;0,'Modified Weights'!U$7,0)</f>
        <v>0.28039233696684568</v>
      </c>
      <c r="V389" s="26">
        <f>IF(correlations!V422&lt;&gt;0,'Modified Weights'!V$7,0)</f>
        <v>0</v>
      </c>
      <c r="W389" s="26">
        <f>IF(correlations!W422&lt;&gt;0,'Modified Weights'!W$7,0)</f>
        <v>0.24072770522228643</v>
      </c>
      <c r="X389" s="26">
        <f>IF(correlations!X422&lt;&gt;0,'Modified Weights'!X$7,0)</f>
        <v>0</v>
      </c>
      <c r="Y389" s="26">
        <f>IF(correlations!Y422&lt;&gt;0,'Modified Weights'!Y$7,0)</f>
        <v>0</v>
      </c>
      <c r="Z389" s="26">
        <f>IF(correlations!Z422&lt;&gt;0,'Modified Weights'!Z$7,0)</f>
        <v>0.27967705678590876</v>
      </c>
      <c r="AA389" s="26"/>
      <c r="AB389" s="60">
        <f t="shared" ca="1" si="191"/>
        <v>0.49907820328997049</v>
      </c>
      <c r="AC389" s="60">
        <f t="shared" ca="1" si="202"/>
        <v>0.41167618541813644</v>
      </c>
      <c r="AD389" s="60">
        <f t="shared" ca="1" si="203"/>
        <v>0.53549122350846423</v>
      </c>
      <c r="AE389" s="60">
        <f t="shared" ca="1" si="204"/>
        <v>0.49026492714171532</v>
      </c>
      <c r="AF389" s="60">
        <f t="shared" ca="1" si="205"/>
        <v>0.45992832757489061</v>
      </c>
      <c r="AG389" s="60">
        <f t="shared" ca="1" si="206"/>
        <v>0.46833329437099369</v>
      </c>
      <c r="AH389" s="60">
        <f t="shared" ca="1" si="207"/>
        <v>0.32828482586177271</v>
      </c>
      <c r="AI389" s="60">
        <f t="shared" ca="1" si="208"/>
        <v>0.34796071620812075</v>
      </c>
      <c r="AJ389" s="60">
        <f t="shared" ca="1" si="209"/>
        <v>0.41013703826732822</v>
      </c>
      <c r="AK389" s="60">
        <f t="shared" ca="1" si="210"/>
        <v>0.24446655286368105</v>
      </c>
      <c r="AL389" s="60">
        <f t="shared" ca="1" si="211"/>
        <v>0.27346503304385594</v>
      </c>
      <c r="AM389" s="60">
        <f t="shared" ca="1" si="212"/>
        <v>0.28040224837668803</v>
      </c>
      <c r="AN389" s="60">
        <f t="shared" ca="1" si="213"/>
        <v>0.22123929036429024</v>
      </c>
      <c r="AO389" s="60">
        <f t="shared" ca="1" si="214"/>
        <v>0.56138134900919179</v>
      </c>
      <c r="AP389" s="60">
        <f t="shared" ca="1" si="215"/>
        <v>0.29226568634988986</v>
      </c>
      <c r="AQ389" s="60">
        <f t="shared" ca="1" si="216"/>
        <v>0.43823631432612026</v>
      </c>
      <c r="AR389" s="60">
        <f t="shared" ca="1" si="192"/>
        <v>0.46312295276589555</v>
      </c>
      <c r="AS389" s="60">
        <f t="shared" ca="1" si="193"/>
        <v>0.4246794347589104</v>
      </c>
      <c r="AT389" s="60">
        <f t="shared" ca="1" si="194"/>
        <v>0.42805472768971564</v>
      </c>
      <c r="AU389" s="60">
        <f t="shared" ca="1" si="195"/>
        <v>0.39724814893343824</v>
      </c>
      <c r="AV389" s="60">
        <f t="shared" ca="1" si="196"/>
        <v>0.17808764796017454</v>
      </c>
      <c r="AW389" s="60">
        <f t="shared" ca="1" si="197"/>
        <v>0.33055173784107944</v>
      </c>
      <c r="AX389" s="60" t="e">
        <f t="shared" ca="1" si="198"/>
        <v>#DIV/0!</v>
      </c>
      <c r="AY389" s="60">
        <f t="shared" ca="1" si="199"/>
        <v>0.5605735623609811</v>
      </c>
      <c r="AZ389" s="60">
        <f t="shared" ca="1" si="200"/>
        <v>0.36501788685938719</v>
      </c>
      <c r="BA389" s="60"/>
      <c r="BB389" s="60"/>
      <c r="BC389" s="60"/>
      <c r="BD389" s="60"/>
      <c r="BE389" s="60"/>
      <c r="BF389" s="60"/>
      <c r="BG389" s="60"/>
      <c r="BH389" s="60"/>
      <c r="BI389" s="60"/>
      <c r="BJ389" s="60"/>
      <c r="BK389" s="60"/>
      <c r="BL389" s="60"/>
      <c r="BM389" s="60"/>
      <c r="BN389" s="60"/>
      <c r="BO389" s="60"/>
      <c r="BP389" s="60"/>
      <c r="BQ389" s="60"/>
      <c r="BR389" s="60"/>
      <c r="BS389" s="60"/>
      <c r="BT389" s="60"/>
      <c r="BU389" s="60"/>
      <c r="BV389" s="60"/>
      <c r="BW389" s="60"/>
      <c r="BX389" s="60"/>
    </row>
    <row r="390" spans="1:76">
      <c r="A390" s="1" t="str">
        <f t="shared" si="226"/>
        <v>1597: Meet the Parents (2000)</v>
      </c>
      <c r="B390" s="26">
        <f>IF(correlations!B423&lt;&gt;0,'Modified Weights'!B$3,0)</f>
        <v>0</v>
      </c>
      <c r="C390" s="26">
        <f>IF(correlations!C423&lt;&gt;0,'Modified Weights'!C$3,0)</f>
        <v>0</v>
      </c>
      <c r="D390" s="26">
        <f>IF(correlations!D423&lt;&gt;0,'Modified Weights'!D$3,0)</f>
        <v>0.66716825348801723</v>
      </c>
      <c r="E390" s="26">
        <f>IF(correlations!E423&lt;&gt;0,'Modified Weights'!E$3,0)</f>
        <v>0.51761980439715483</v>
      </c>
      <c r="F390" s="26">
        <f>IF(correlations!F423&lt;&gt;0,'Modified Weights'!F$3,0)</f>
        <v>0.47668328054517961</v>
      </c>
      <c r="G390" s="26">
        <f>IF(correlations!G423&lt;&gt;0,'Modified Weights'!G$3,0)</f>
        <v>0</v>
      </c>
      <c r="H390" s="26">
        <f>IF(correlations!H423&lt;&gt;0,'Modified Weights'!H$3,0)</f>
        <v>0.46291004988627577</v>
      </c>
      <c r="I390" s="26">
        <f>IF(correlations!I423&lt;&gt;0,'Modified Weights'!I$3,0)</f>
        <v>0.38334847991865839</v>
      </c>
      <c r="J390" s="26">
        <f>IF(correlations!J423&lt;&gt;0,'Modified Weights'!J$3,0)</f>
        <v>0.47571090136593314</v>
      </c>
      <c r="K390" s="26">
        <f>IF(correlations!K423&lt;&gt;0,'Modified Weights'!K$3,0)</f>
        <v>0</v>
      </c>
      <c r="L390" s="26">
        <f>IF(correlations!L423&lt;&gt;0,'Modified Weights'!L$3,0)</f>
        <v>0</v>
      </c>
      <c r="M390" s="26">
        <f>IF(correlations!M423&lt;&gt;0,'Modified Weights'!M$3,0)</f>
        <v>0</v>
      </c>
      <c r="N390" s="26">
        <f>IF(correlations!N423&lt;&gt;0,'Modified Weights'!N$3,0)</f>
        <v>0</v>
      </c>
      <c r="O390" s="26">
        <f>IF(correlations!O423&lt;&gt;0,'Modified Weights'!O$3,0)</f>
        <v>0.66851595362183669</v>
      </c>
      <c r="P390" s="26">
        <f>IF(correlations!P423&lt;&gt;0,'Modified Weights'!P$3,0)</f>
        <v>0</v>
      </c>
      <c r="Q390" s="26">
        <f>IF(correlations!Q423&lt;&gt;0,'Modified Weights'!Q$3,0)</f>
        <v>0.50324684492481753</v>
      </c>
      <c r="R390" s="26">
        <f>IF(correlations!R423&lt;&gt;0,'Modified Weights'!R$3,0)</f>
        <v>0</v>
      </c>
      <c r="S390" s="26">
        <f>IF(correlations!S423&lt;&gt;0,'Modified Weights'!S$3,0)</f>
        <v>0.47668328054517961</v>
      </c>
      <c r="T390" s="26">
        <f>IF(correlations!T423&lt;&gt;0,'Modified Weights'!T$3,0)</f>
        <v>0</v>
      </c>
      <c r="U390" s="26">
        <f>IF(correlations!U423&lt;&gt;0,'Modified Weights'!U$3,0)</f>
        <v>0.47236055541883315</v>
      </c>
      <c r="V390" s="26">
        <f>IF(correlations!V423&lt;&gt;0,'Modified Weights'!V$3,0)</f>
        <v>0</v>
      </c>
      <c r="W390" s="26">
        <f>IF(correlations!W423&lt;&gt;0,'Modified Weights'!W$3,0)</f>
        <v>0.50324684492481753</v>
      </c>
      <c r="X390" s="26">
        <f>IF(correlations!X423&lt;&gt;0,'Modified Weights'!X$3,0)</f>
        <v>0</v>
      </c>
      <c r="Y390" s="26">
        <f>IF(correlations!Y423&lt;&gt;0,'Modified Weights'!Y$3,0)</f>
        <v>0.66716825348801723</v>
      </c>
      <c r="Z390" s="26">
        <f>IF(correlations!Z423&lt;&gt;0,'Modified Weights'!Z$3,0)</f>
        <v>0.43552033876932245</v>
      </c>
      <c r="AA390" s="26"/>
      <c r="AB390" s="60">
        <f t="shared" ca="1" si="191"/>
        <v>0.49907820328997049</v>
      </c>
      <c r="AC390" s="60">
        <f t="shared" ca="1" si="202"/>
        <v>0.41167618541813644</v>
      </c>
      <c r="AD390" s="60">
        <f t="shared" ca="1" si="203"/>
        <v>0.53549122350846423</v>
      </c>
      <c r="AE390" s="60">
        <f t="shared" ca="1" si="204"/>
        <v>0.49026492714171532</v>
      </c>
      <c r="AF390" s="60">
        <f t="shared" ca="1" si="205"/>
        <v>0.45992832757489061</v>
      </c>
      <c r="AG390" s="60">
        <f t="shared" ca="1" si="206"/>
        <v>0.46833329437099369</v>
      </c>
      <c r="AH390" s="60">
        <f t="shared" ca="1" si="207"/>
        <v>0.32828482586177271</v>
      </c>
      <c r="AI390" s="60">
        <f t="shared" ca="1" si="208"/>
        <v>0.34796071620812075</v>
      </c>
      <c r="AJ390" s="60">
        <f t="shared" ca="1" si="209"/>
        <v>0.41013703826732822</v>
      </c>
      <c r="AK390" s="60">
        <f t="shared" ca="1" si="210"/>
        <v>0.24446655286368105</v>
      </c>
      <c r="AL390" s="60">
        <f t="shared" ca="1" si="211"/>
        <v>0.27346503304385594</v>
      </c>
      <c r="AM390" s="60">
        <f t="shared" ca="1" si="212"/>
        <v>0.28040224837668803</v>
      </c>
      <c r="AN390" s="60">
        <f t="shared" ca="1" si="213"/>
        <v>0.22123929036429024</v>
      </c>
      <c r="AO390" s="60">
        <f t="shared" ca="1" si="214"/>
        <v>0.56138134900919179</v>
      </c>
      <c r="AP390" s="60">
        <f t="shared" ca="1" si="215"/>
        <v>0.29226568634988986</v>
      </c>
      <c r="AQ390" s="60">
        <f t="shared" ca="1" si="216"/>
        <v>0.43823631432612026</v>
      </c>
      <c r="AR390" s="60">
        <f t="shared" ca="1" si="192"/>
        <v>0.46312295276589555</v>
      </c>
      <c r="AS390" s="60">
        <f t="shared" ca="1" si="193"/>
        <v>0.4246794347589104</v>
      </c>
      <c r="AT390" s="60">
        <f t="shared" ca="1" si="194"/>
        <v>0.42805472768971564</v>
      </c>
      <c r="AU390" s="60">
        <f t="shared" ca="1" si="195"/>
        <v>0.39724814893343824</v>
      </c>
      <c r="AV390" s="60">
        <f t="shared" ca="1" si="196"/>
        <v>0.17808764796017454</v>
      </c>
      <c r="AW390" s="60">
        <f t="shared" ca="1" si="197"/>
        <v>0.33055173784107944</v>
      </c>
      <c r="AX390" s="60" t="e">
        <f t="shared" ca="1" si="198"/>
        <v>#DIV/0!</v>
      </c>
      <c r="AY390" s="60">
        <f t="shared" ca="1" si="199"/>
        <v>0.5605735623609811</v>
      </c>
      <c r="AZ390" s="60">
        <f t="shared" ca="1" si="200"/>
        <v>0.36501788685938719</v>
      </c>
      <c r="BA390" s="60"/>
      <c r="BB390" s="60"/>
      <c r="BC390" s="60"/>
      <c r="BD390" s="60"/>
      <c r="BE390" s="60"/>
      <c r="BF390" s="60"/>
      <c r="BG390" s="60"/>
      <c r="BH390" s="60"/>
      <c r="BI390" s="60"/>
      <c r="BJ390" s="60"/>
      <c r="BK390" s="60"/>
      <c r="BL390" s="60"/>
      <c r="BM390" s="60"/>
      <c r="BN390" s="60"/>
      <c r="BO390" s="60"/>
      <c r="BP390" s="60"/>
      <c r="BQ390" s="60"/>
      <c r="BR390" s="60"/>
      <c r="BS390" s="60"/>
      <c r="BT390" s="60"/>
      <c r="BU390" s="60"/>
      <c r="BV390" s="60"/>
      <c r="BW390" s="60"/>
      <c r="BX390" s="60"/>
    </row>
    <row r="391" spans="1:76">
      <c r="A391" s="1" t="str">
        <f t="shared" si="226"/>
        <v>1597: Meet the Parents (2000)</v>
      </c>
      <c r="B391" s="26">
        <f>IF(correlations!B424&lt;&gt;0,'Modified Weights'!B$4,0)</f>
        <v>0.51761980439715483</v>
      </c>
      <c r="C391" s="26">
        <f>IF(correlations!C424&lt;&gt;0,'Modified Weights'!C$4,0)</f>
        <v>0</v>
      </c>
      <c r="D391" s="26">
        <f>IF(correlations!D424&lt;&gt;0,'Modified Weights'!D$4,0)</f>
        <v>0.47097212266638172</v>
      </c>
      <c r="E391" s="26">
        <f>IF(correlations!E424&lt;&gt;0,'Modified Weights'!E$4,0)</f>
        <v>0</v>
      </c>
      <c r="F391" s="26">
        <f>IF(correlations!F424&lt;&gt;0,'Modified Weights'!F$4,0)</f>
        <v>0.46411014776485626</v>
      </c>
      <c r="G391" s="26">
        <f>IF(correlations!G424&lt;&gt;0,'Modified Weights'!G$4,0)</f>
        <v>0</v>
      </c>
      <c r="H391" s="26">
        <f>IF(correlations!H424&lt;&gt;0,'Modified Weights'!H$4,0)</f>
        <v>0</v>
      </c>
      <c r="I391" s="26">
        <f>IF(correlations!I424&lt;&gt;0,'Modified Weights'!I$4,0)</f>
        <v>0.31257295249758305</v>
      </c>
      <c r="J391" s="26">
        <f>IF(correlations!J424&lt;&gt;0,'Modified Weights'!J$4,0)</f>
        <v>0</v>
      </c>
      <c r="K391" s="26">
        <f>IF(correlations!K424&lt;&gt;0,'Modified Weights'!K$4,0)</f>
        <v>0.26365446983714974</v>
      </c>
      <c r="L391" s="26">
        <f>IF(correlations!L424&lt;&gt;0,'Modified Weights'!L$4,0)</f>
        <v>0</v>
      </c>
      <c r="M391" s="26">
        <f>IF(correlations!M424&lt;&gt;0,'Modified Weights'!M$4,0)</f>
        <v>0.28040224837668803</v>
      </c>
      <c r="N391" s="26">
        <f>IF(correlations!N424&lt;&gt;0,'Modified Weights'!N$4,0)</f>
        <v>0</v>
      </c>
      <c r="O391" s="26">
        <f>IF(correlations!O424&lt;&gt;0,'Modified Weights'!O$4,0)</f>
        <v>0.56244873874488854</v>
      </c>
      <c r="P391" s="26">
        <f>IF(correlations!P424&lt;&gt;0,'Modified Weights'!P$4,0)</f>
        <v>0.30413903573293405</v>
      </c>
      <c r="Q391" s="26">
        <f>IF(correlations!Q424&lt;&gt;0,'Modified Weights'!Q$4,0)</f>
        <v>0</v>
      </c>
      <c r="R391" s="26">
        <f>IF(correlations!R424&lt;&gt;0,'Modified Weights'!R$4,0)</f>
        <v>0.47097212266638172</v>
      </c>
      <c r="S391" s="26">
        <f>IF(correlations!S424&lt;&gt;0,'Modified Weights'!S$4,0)</f>
        <v>0</v>
      </c>
      <c r="T391" s="26">
        <f>IF(correlations!T424&lt;&gt;0,'Modified Weights'!T$4,0)</f>
        <v>0</v>
      </c>
      <c r="U391" s="26">
        <f>IF(correlations!U424&lt;&gt;0,'Modified Weights'!U$4,0)</f>
        <v>0.43899155441463594</v>
      </c>
      <c r="V391" s="26">
        <f>IF(correlations!V424&lt;&gt;0,'Modified Weights'!V$4,0)</f>
        <v>0.17808764796017454</v>
      </c>
      <c r="W391" s="26">
        <f>IF(correlations!W424&lt;&gt;0,'Modified Weights'!W$4,0)</f>
        <v>0</v>
      </c>
      <c r="X391" s="26">
        <f>IF(correlations!X424&lt;&gt;0,'Modified Weights'!X$4,0)</f>
        <v>0</v>
      </c>
      <c r="Y391" s="26">
        <f>IF(correlations!Y424&lt;&gt;0,'Modified Weights'!Y$4,0)</f>
        <v>0.54219187817609293</v>
      </c>
      <c r="Z391" s="26">
        <f>IF(correlations!Z424&lt;&gt;0,'Modified Weights'!Z$4,0)</f>
        <v>0</v>
      </c>
      <c r="AA391" s="26"/>
      <c r="AB391" s="60">
        <f t="shared" ca="1" si="191"/>
        <v>0.49907820328997049</v>
      </c>
      <c r="AC391" s="60">
        <f t="shared" ca="1" si="202"/>
        <v>0.41167618541813644</v>
      </c>
      <c r="AD391" s="60">
        <f t="shared" ca="1" si="203"/>
        <v>0.53549122350846423</v>
      </c>
      <c r="AE391" s="60">
        <f t="shared" ca="1" si="204"/>
        <v>0.49026492714171532</v>
      </c>
      <c r="AF391" s="60">
        <f t="shared" ca="1" si="205"/>
        <v>0.45992832757489061</v>
      </c>
      <c r="AG391" s="60">
        <f t="shared" ca="1" si="206"/>
        <v>0.46833329437099369</v>
      </c>
      <c r="AH391" s="60">
        <f t="shared" ca="1" si="207"/>
        <v>0.32828482586177271</v>
      </c>
      <c r="AI391" s="60">
        <f t="shared" ca="1" si="208"/>
        <v>0.34796071620812075</v>
      </c>
      <c r="AJ391" s="60">
        <f t="shared" ca="1" si="209"/>
        <v>0.41013703826732822</v>
      </c>
      <c r="AK391" s="60">
        <f t="shared" ca="1" si="210"/>
        <v>0.24446655286368105</v>
      </c>
      <c r="AL391" s="60">
        <f t="shared" ca="1" si="211"/>
        <v>0.27346503304385594</v>
      </c>
      <c r="AM391" s="60">
        <f t="shared" ca="1" si="212"/>
        <v>0.28040224837668803</v>
      </c>
      <c r="AN391" s="60">
        <f t="shared" ca="1" si="213"/>
        <v>0.22123929036429024</v>
      </c>
      <c r="AO391" s="60">
        <f t="shared" ca="1" si="214"/>
        <v>0.56138134900919179</v>
      </c>
      <c r="AP391" s="60">
        <f t="shared" ca="1" si="215"/>
        <v>0.29226568634988986</v>
      </c>
      <c r="AQ391" s="60">
        <f t="shared" ca="1" si="216"/>
        <v>0.43823631432612026</v>
      </c>
      <c r="AR391" s="60">
        <f t="shared" ca="1" si="192"/>
        <v>0.46312295276589555</v>
      </c>
      <c r="AS391" s="60">
        <f t="shared" ca="1" si="193"/>
        <v>0.4246794347589104</v>
      </c>
      <c r="AT391" s="60">
        <f t="shared" ca="1" si="194"/>
        <v>0.42805472768971564</v>
      </c>
      <c r="AU391" s="60">
        <f t="shared" ca="1" si="195"/>
        <v>0.39724814893343824</v>
      </c>
      <c r="AV391" s="60">
        <f t="shared" ca="1" si="196"/>
        <v>0.17808764796017454</v>
      </c>
      <c r="AW391" s="60">
        <f t="shared" ca="1" si="197"/>
        <v>0.33055173784107944</v>
      </c>
      <c r="AX391" s="60" t="e">
        <f t="shared" ca="1" si="198"/>
        <v>#DIV/0!</v>
      </c>
      <c r="AY391" s="60">
        <f t="shared" ca="1" si="199"/>
        <v>0.5605735623609811</v>
      </c>
      <c r="AZ391" s="60">
        <f t="shared" ca="1" si="200"/>
        <v>0.36501788685938719</v>
      </c>
      <c r="BA391" s="60"/>
      <c r="BB391" s="60"/>
      <c r="BC391" s="60"/>
      <c r="BD391" s="60"/>
      <c r="BE391" s="60"/>
      <c r="BF391" s="60"/>
      <c r="BG391" s="60"/>
      <c r="BH391" s="60"/>
      <c r="BI391" s="60"/>
      <c r="BJ391" s="60"/>
      <c r="BK391" s="60"/>
      <c r="BL391" s="60"/>
      <c r="BM391" s="60"/>
      <c r="BN391" s="60"/>
      <c r="BO391" s="60"/>
      <c r="BP391" s="60"/>
      <c r="BQ391" s="60"/>
      <c r="BR391" s="60"/>
      <c r="BS391" s="60"/>
      <c r="BT391" s="60"/>
      <c r="BU391" s="60"/>
      <c r="BV391" s="60"/>
      <c r="BW391" s="60"/>
      <c r="BX391" s="60"/>
    </row>
    <row r="392" spans="1:76">
      <c r="A392" s="1" t="str">
        <f t="shared" si="226"/>
        <v>1597: Meet the Parents (2000)</v>
      </c>
      <c r="B392" s="26">
        <f>IF(correlations!B425&lt;&gt;0,'Modified Weights'!B$5,0)</f>
        <v>0</v>
      </c>
      <c r="C392" s="26">
        <f>IF(correlations!C425&lt;&gt;0,'Modified Weights'!C$5,0)</f>
        <v>0</v>
      </c>
      <c r="D392" s="26">
        <f>IF(correlations!D425&lt;&gt;0,'Modified Weights'!D$5,0)</f>
        <v>0.46833329437099369</v>
      </c>
      <c r="E392" s="26">
        <f>IF(correlations!E425&lt;&gt;0,'Modified Weights'!E$5,0)</f>
        <v>0.46291004988627577</v>
      </c>
      <c r="F392" s="26">
        <f>IF(correlations!F425&lt;&gt;0,'Modified Weights'!F$5,0)</f>
        <v>0.43899155441463594</v>
      </c>
      <c r="G392" s="26">
        <f>IF(correlations!G425&lt;&gt;0,'Modified Weights'!G$5,0)</f>
        <v>0.46833329437099369</v>
      </c>
      <c r="H392" s="26">
        <f>IF(correlations!H425&lt;&gt;0,'Modified Weights'!H$5,0)</f>
        <v>0</v>
      </c>
      <c r="I392" s="26">
        <f>IF(correlations!I425&lt;&gt;0,'Modified Weights'!I$5,0)</f>
        <v>0</v>
      </c>
      <c r="J392" s="26">
        <f>IF(correlations!J425&lt;&gt;0,'Modified Weights'!J$5,0)</f>
        <v>0.38713264586848378</v>
      </c>
      <c r="K392" s="26">
        <f>IF(correlations!K425&lt;&gt;0,'Modified Weights'!K$5,0)</f>
        <v>0.25886569181649749</v>
      </c>
      <c r="L392" s="26">
        <f>IF(correlations!L425&lt;&gt;0,'Modified Weights'!L$5,0)</f>
        <v>0.27833468677407003</v>
      </c>
      <c r="M392" s="26">
        <f>IF(correlations!M425&lt;&gt;0,'Modified Weights'!M$5,0)</f>
        <v>0</v>
      </c>
      <c r="N392" s="26">
        <f>IF(correlations!N425&lt;&gt;0,'Modified Weights'!N$5,0)</f>
        <v>0</v>
      </c>
      <c r="O392" s="26">
        <f>IF(correlations!O425&lt;&gt;0,'Modified Weights'!O$5,0)</f>
        <v>0.53906585139435703</v>
      </c>
      <c r="P392" s="26">
        <f>IF(correlations!P425&lt;&gt;0,'Modified Weights'!P$5,0)</f>
        <v>0</v>
      </c>
      <c r="Q392" s="26">
        <f>IF(correlations!Q425&lt;&gt;0,'Modified Weights'!Q$5,0)</f>
        <v>0</v>
      </c>
      <c r="R392" s="26">
        <f>IF(correlations!R425&lt;&gt;0,'Modified Weights'!R$5,0)</f>
        <v>0.45527378286540937</v>
      </c>
      <c r="S392" s="26">
        <f>IF(correlations!S425&lt;&gt;0,'Modified Weights'!S$5,0)</f>
        <v>0</v>
      </c>
      <c r="T392" s="26">
        <f>IF(correlations!T425&lt;&gt;0,'Modified Weights'!T$5,0)</f>
        <v>0.42805472768971564</v>
      </c>
      <c r="U392" s="26">
        <f>IF(correlations!U425&lt;&gt;0,'Modified Weights'!U$5,0)</f>
        <v>0</v>
      </c>
      <c r="V392" s="26">
        <f>IF(correlations!V425&lt;&gt;0,'Modified Weights'!V$5,0)</f>
        <v>0</v>
      </c>
      <c r="W392" s="26">
        <f>IF(correlations!W425&lt;&gt;0,'Modified Weights'!W$5,0)</f>
        <v>0.31571202585390812</v>
      </c>
      <c r="X392" s="26">
        <f>IF(correlations!X425&lt;&gt;0,'Modified Weights'!X$5,0)</f>
        <v>0</v>
      </c>
      <c r="Y392" s="26">
        <f>IF(correlations!Y425&lt;&gt;0,'Modified Weights'!Y$5,0)</f>
        <v>0.47236055541883315</v>
      </c>
      <c r="Z392" s="26">
        <f>IF(correlations!Z425&lt;&gt;0,'Modified Weights'!Z$5,0)</f>
        <v>0.37985626502293046</v>
      </c>
      <c r="AA392" s="26"/>
      <c r="AB392" s="60">
        <f t="shared" ca="1" si="191"/>
        <v>0.49907820328997049</v>
      </c>
      <c r="AC392" s="60">
        <f t="shared" ca="1" si="202"/>
        <v>0.41167618541813644</v>
      </c>
      <c r="AD392" s="60">
        <f t="shared" ca="1" si="203"/>
        <v>0.53549122350846423</v>
      </c>
      <c r="AE392" s="60">
        <f t="shared" ca="1" si="204"/>
        <v>0.49026492714171532</v>
      </c>
      <c r="AF392" s="60">
        <f t="shared" ca="1" si="205"/>
        <v>0.45992832757489061</v>
      </c>
      <c r="AG392" s="60">
        <f t="shared" ca="1" si="206"/>
        <v>0.46833329437099369</v>
      </c>
      <c r="AH392" s="60">
        <f t="shared" ca="1" si="207"/>
        <v>0.32828482586177271</v>
      </c>
      <c r="AI392" s="60">
        <f t="shared" ca="1" si="208"/>
        <v>0.34796071620812075</v>
      </c>
      <c r="AJ392" s="60">
        <f t="shared" ca="1" si="209"/>
        <v>0.41013703826732822</v>
      </c>
      <c r="AK392" s="60">
        <f t="shared" ca="1" si="210"/>
        <v>0.24446655286368105</v>
      </c>
      <c r="AL392" s="60">
        <f t="shared" ca="1" si="211"/>
        <v>0.27346503304385594</v>
      </c>
      <c r="AM392" s="60">
        <f t="shared" ca="1" si="212"/>
        <v>0.28040224837668803</v>
      </c>
      <c r="AN392" s="60">
        <f t="shared" ca="1" si="213"/>
        <v>0.22123929036429024</v>
      </c>
      <c r="AO392" s="60">
        <f t="shared" ca="1" si="214"/>
        <v>0.56138134900919179</v>
      </c>
      <c r="AP392" s="60">
        <f t="shared" ca="1" si="215"/>
        <v>0.29226568634988986</v>
      </c>
      <c r="AQ392" s="60">
        <f t="shared" ca="1" si="216"/>
        <v>0.43823631432612026</v>
      </c>
      <c r="AR392" s="60">
        <f t="shared" ca="1" si="192"/>
        <v>0.46312295276589555</v>
      </c>
      <c r="AS392" s="60">
        <f t="shared" ca="1" si="193"/>
        <v>0.4246794347589104</v>
      </c>
      <c r="AT392" s="60">
        <f t="shared" ca="1" si="194"/>
        <v>0.42805472768971564</v>
      </c>
      <c r="AU392" s="60">
        <f t="shared" ca="1" si="195"/>
        <v>0.39724814893343824</v>
      </c>
      <c r="AV392" s="60">
        <f t="shared" ca="1" si="196"/>
        <v>0.17808764796017454</v>
      </c>
      <c r="AW392" s="60">
        <f t="shared" ca="1" si="197"/>
        <v>0.33055173784107944</v>
      </c>
      <c r="AX392" s="60" t="e">
        <f t="shared" ca="1" si="198"/>
        <v>#DIV/0!</v>
      </c>
      <c r="AY392" s="60">
        <f t="shared" ca="1" si="199"/>
        <v>0.5605735623609811</v>
      </c>
      <c r="AZ392" s="60">
        <f t="shared" ca="1" si="200"/>
        <v>0.36501788685938719</v>
      </c>
      <c r="BA392" s="60"/>
      <c r="BB392" s="60"/>
      <c r="BC392" s="60"/>
      <c r="BD392" s="60"/>
      <c r="BE392" s="60"/>
      <c r="BF392" s="60"/>
      <c r="BG392" s="60"/>
      <c r="BH392" s="60"/>
      <c r="BI392" s="60"/>
      <c r="BJ392" s="60"/>
      <c r="BK392" s="60"/>
      <c r="BL392" s="60"/>
      <c r="BM392" s="60"/>
      <c r="BN392" s="60"/>
      <c r="BO392" s="60"/>
      <c r="BP392" s="60"/>
      <c r="BQ392" s="60"/>
      <c r="BR392" s="60"/>
      <c r="BS392" s="60"/>
      <c r="BT392" s="60"/>
      <c r="BU392" s="60"/>
      <c r="BV392" s="60"/>
      <c r="BW392" s="60"/>
      <c r="BX392" s="60"/>
    </row>
    <row r="393" spans="1:76">
      <c r="A393" s="21" t="s">
        <v>76</v>
      </c>
      <c r="B393" s="26">
        <f>IF(correlations!B426&lt;&gt;0,'Modified Weights'!B$6,0)</f>
        <v>0.48053660218278615</v>
      </c>
      <c r="C393" s="26">
        <f>IF(correlations!C426&lt;&gt;0,'Modified Weights'!C$6,0)</f>
        <v>0</v>
      </c>
      <c r="D393" s="26">
        <f>IF(correlations!D426&lt;&gt;0,'Modified Weights'!D$6,0)</f>
        <v>0</v>
      </c>
      <c r="E393" s="26">
        <f>IF(correlations!E426&lt;&gt;0,'Modified Weights'!E$6,0)</f>
        <v>0</v>
      </c>
      <c r="F393" s="26">
        <f>IF(correlations!F426&lt;&gt;0,'Modified Weights'!F$6,0)</f>
        <v>0.40027450425381639</v>
      </c>
      <c r="G393" s="26">
        <f>IF(correlations!G426&lt;&gt;0,'Modified Weights'!G$6,0)</f>
        <v>0</v>
      </c>
      <c r="H393" s="26">
        <f>IF(correlations!H426&lt;&gt;0,'Modified Weights'!H$6,0)</f>
        <v>0</v>
      </c>
      <c r="I393" s="26">
        <f>IF(correlations!I426&lt;&gt;0,'Modified Weights'!I$6,0)</f>
        <v>0</v>
      </c>
      <c r="J393" s="26">
        <f>IF(correlations!J426&lt;&gt;0,'Modified Weights'!J$6,0)</f>
        <v>0.36756756756756787</v>
      </c>
      <c r="K393" s="26">
        <f>IF(correlations!K426&lt;&gt;0,'Modified Weights'!K$6,0)</f>
        <v>0</v>
      </c>
      <c r="L393" s="26">
        <f>IF(correlations!L426&lt;&gt;0,'Modified Weights'!L$6,0)</f>
        <v>0.2685953793136418</v>
      </c>
      <c r="M393" s="26">
        <f>IF(correlations!M426&lt;&gt;0,'Modified Weights'!M$6,0)</f>
        <v>0</v>
      </c>
      <c r="N393" s="26">
        <f>IF(correlations!N426&lt;&gt;0,'Modified Weights'!N$6,0)</f>
        <v>0</v>
      </c>
      <c r="O393" s="26">
        <f>IF(correlations!O426&lt;&gt;0,'Modified Weights'!O$6,0)</f>
        <v>0</v>
      </c>
      <c r="P393" s="26">
        <f>IF(correlations!P426&lt;&gt;0,'Modified Weights'!P$6,0)</f>
        <v>0.28039233696684568</v>
      </c>
      <c r="Q393" s="26">
        <f>IF(correlations!Q426&lt;&gt;0,'Modified Weights'!Q$6,0)</f>
        <v>0</v>
      </c>
      <c r="R393" s="26">
        <f>IF(correlations!R426&lt;&gt;0,'Modified Weights'!R$6,0)</f>
        <v>0</v>
      </c>
      <c r="S393" s="26">
        <f>IF(correlations!S426&lt;&gt;0,'Modified Weights'!S$6,0)</f>
        <v>0.37267558897264119</v>
      </c>
      <c r="T393" s="26">
        <f>IF(correlations!T426&lt;&gt;0,'Modified Weights'!T$6,0)</f>
        <v>0</v>
      </c>
      <c r="U393" s="26">
        <f>IF(correlations!U426&lt;&gt;0,'Modified Weights'!U$6,0)</f>
        <v>0</v>
      </c>
      <c r="V393" s="26">
        <f>IF(correlations!V426&lt;&gt;0,'Modified Weights'!V$6,0)</f>
        <v>0</v>
      </c>
      <c r="W393" s="26">
        <f>IF(correlations!W426&lt;&gt;0,'Modified Weights'!W$6,0)</f>
        <v>0.26252037536330569</v>
      </c>
      <c r="X393" s="26">
        <f>IF(correlations!X426&lt;&gt;0,'Modified Weights'!X$6,0)</f>
        <v>0</v>
      </c>
      <c r="Y393" s="26">
        <f>IF(correlations!Y426&lt;&gt;0,'Modified Weights'!Y$6,0)</f>
        <v>0</v>
      </c>
      <c r="Z393" s="26">
        <f>IF(correlations!Z426&lt;&gt;0,'Modified Weights'!Z$6,0)</f>
        <v>0</v>
      </c>
      <c r="AA393" s="26"/>
      <c r="AB393" s="60">
        <f t="shared" ca="1" si="191"/>
        <v>0.48053660218278615</v>
      </c>
      <c r="AC393" s="60">
        <f t="shared" ca="1" si="202"/>
        <v>0.48706246208151249</v>
      </c>
      <c r="AD393" s="60">
        <f t="shared" ca="1" si="203"/>
        <v>0.56907018807719945</v>
      </c>
      <c r="AE393" s="60">
        <f t="shared" ca="1" si="204"/>
        <v>0.50340443499061294</v>
      </c>
      <c r="AF393" s="60">
        <f t="shared" ca="1" si="205"/>
        <v>0.45443780327725791</v>
      </c>
      <c r="AG393" s="60">
        <f t="shared" ca="1" si="206"/>
        <v>0.53906585139435703</v>
      </c>
      <c r="AH393" s="60">
        <f t="shared" ca="1" si="207"/>
        <v>0.32828482586177271</v>
      </c>
      <c r="AI393" s="60">
        <f t="shared" ca="1" si="208"/>
        <v>0.30356050197083473</v>
      </c>
      <c r="AJ393" s="60">
        <f t="shared" ca="1" si="209"/>
        <v>0.4216392344667505</v>
      </c>
      <c r="AK393" s="60">
        <f t="shared" ca="1" si="210"/>
        <v>0.26329576139565203</v>
      </c>
      <c r="AL393" s="60">
        <f t="shared" ca="1" si="211"/>
        <v>0.29058416590561242</v>
      </c>
      <c r="AM393" s="60">
        <f t="shared" ca="1" si="212"/>
        <v>0.28040224837668803</v>
      </c>
      <c r="AN393" s="60">
        <f t="shared" ca="1" si="213"/>
        <v>0.18121021790485745</v>
      </c>
      <c r="AO393" s="60">
        <f t="shared" ca="1" si="214"/>
        <v>0.56881984821413667</v>
      </c>
      <c r="AP393" s="60">
        <f t="shared" ca="1" si="215"/>
        <v>0.29226568634988986</v>
      </c>
      <c r="AQ393" s="60">
        <f t="shared" ca="1" si="216"/>
        <v>0.43823631432612026</v>
      </c>
      <c r="AR393" s="60">
        <f t="shared" ca="1" si="192"/>
        <v>0.49300760515325925</v>
      </c>
      <c r="AS393" s="60">
        <f t="shared" ca="1" si="193"/>
        <v>0.4246794347589104</v>
      </c>
      <c r="AT393" s="60">
        <f t="shared" ca="1" si="194"/>
        <v>0.55108883721563151</v>
      </c>
      <c r="AU393" s="60">
        <f t="shared" ca="1" si="195"/>
        <v>0.39724814893343824</v>
      </c>
      <c r="AV393" s="60">
        <f t="shared" ca="1" si="196"/>
        <v>0.17808764796017454</v>
      </c>
      <c r="AW393" s="60">
        <f t="shared" ca="1" si="197"/>
        <v>0.42300468840431354</v>
      </c>
      <c r="AX393" s="60">
        <f t="shared" ca="1" si="198"/>
        <v>0.66851595362183669</v>
      </c>
      <c r="AY393" s="60">
        <f t="shared" ca="1" si="199"/>
        <v>0.62550946171737576</v>
      </c>
      <c r="AZ393" s="60">
        <f t="shared" ca="1" si="200"/>
        <v>0.3575986977776156</v>
      </c>
      <c r="BA393" s="60"/>
      <c r="BB393" s="60"/>
      <c r="BC393" s="60"/>
      <c r="BD393" s="60"/>
      <c r="BE393" s="60"/>
      <c r="BF393" s="60"/>
      <c r="BG393" s="60"/>
      <c r="BH393" s="60"/>
      <c r="BI393" s="60"/>
      <c r="BJ393" s="60"/>
      <c r="BK393" s="60"/>
      <c r="BL393" s="60"/>
      <c r="BM393" s="60"/>
      <c r="BN393" s="60"/>
      <c r="BO393" s="60"/>
      <c r="BP393" s="60"/>
      <c r="BQ393" s="60"/>
      <c r="BR393" s="60"/>
      <c r="BS393" s="60"/>
      <c r="BT393" s="60"/>
      <c r="BU393" s="60"/>
      <c r="BV393" s="60"/>
      <c r="BW393" s="60"/>
      <c r="BX393" s="60"/>
    </row>
    <row r="394" spans="1:76">
      <c r="A394" s="1" t="str">
        <f t="shared" ref="A394:A397" si="227">A393</f>
        <v>1637: Speed (1994)</v>
      </c>
      <c r="B394" s="26">
        <f>IF(correlations!B427&lt;&gt;0,'Modified Weights'!B$7,0)</f>
        <v>0</v>
      </c>
      <c r="C394" s="26">
        <f>IF(correlations!C427&lt;&gt;0,'Modified Weights'!C$7,0)</f>
        <v>0.41167618541813644</v>
      </c>
      <c r="D394" s="26">
        <f>IF(correlations!D427&lt;&gt;0,'Modified Weights'!D$7,0)</f>
        <v>0</v>
      </c>
      <c r="E394" s="26">
        <f>IF(correlations!E427&lt;&gt;0,'Modified Weights'!E$7,0)</f>
        <v>0</v>
      </c>
      <c r="F394" s="26">
        <f>IF(correlations!F427&lt;&gt;0,'Modified Weights'!F$7,0)</f>
        <v>0</v>
      </c>
      <c r="G394" s="26">
        <f>IF(correlations!G427&lt;&gt;0,'Modified Weights'!G$7,0)</f>
        <v>0</v>
      </c>
      <c r="H394" s="26">
        <f>IF(correlations!H427&lt;&gt;0,'Modified Weights'!H$7,0)</f>
        <v>0.19365960183726966</v>
      </c>
      <c r="I394" s="26">
        <f>IF(correlations!I427&lt;&gt;0,'Modified Weights'!I$7,0)</f>
        <v>0.21476007349626267</v>
      </c>
      <c r="J394" s="26">
        <f>IF(correlations!J427&lt;&gt;0,'Modified Weights'!J$7,0)</f>
        <v>0</v>
      </c>
      <c r="K394" s="26">
        <f>IF(correlations!K427&lt;&gt;0,'Modified Weights'!K$7,0)</f>
        <v>0.21087949693739588</v>
      </c>
      <c r="L394" s="26">
        <f>IF(correlations!L427&lt;&gt;0,'Modified Weights'!L$7,0)</f>
        <v>0</v>
      </c>
      <c r="M394" s="26">
        <f>IF(correlations!M427&lt;&gt;0,'Modified Weights'!M$7,0)</f>
        <v>0</v>
      </c>
      <c r="N394" s="26">
        <f>IF(correlations!N427&lt;&gt;0,'Modified Weights'!N$7,0)</f>
        <v>0.18121021790485745</v>
      </c>
      <c r="O394" s="26">
        <f>IF(correlations!O427&lt;&gt;0,'Modified Weights'!O$7,0)</f>
        <v>0.47549485227568483</v>
      </c>
      <c r="P394" s="26">
        <f>IF(correlations!P427&lt;&gt;0,'Modified Weights'!P$7,0)</f>
        <v>0</v>
      </c>
      <c r="Q394" s="26">
        <f>IF(correlations!Q427&lt;&gt;0,'Modified Weights'!Q$7,0)</f>
        <v>0.37322578372742299</v>
      </c>
      <c r="R394" s="26">
        <f>IF(correlations!R427&lt;&gt;0,'Modified Weights'!R$7,0)</f>
        <v>0</v>
      </c>
      <c r="S394" s="26">
        <f>IF(correlations!S427&lt;&gt;0,'Modified Weights'!S$7,0)</f>
        <v>0</v>
      </c>
      <c r="T394" s="26">
        <f>IF(correlations!T427&lt;&gt;0,'Modified Weights'!T$7,0)</f>
        <v>0</v>
      </c>
      <c r="U394" s="26">
        <f>IF(correlations!U427&lt;&gt;0,'Modified Weights'!U$7,0)</f>
        <v>0.28039233696684568</v>
      </c>
      <c r="V394" s="26">
        <f>IF(correlations!V427&lt;&gt;0,'Modified Weights'!V$7,0)</f>
        <v>0</v>
      </c>
      <c r="W394" s="26">
        <f>IF(correlations!W427&lt;&gt;0,'Modified Weights'!W$7,0)</f>
        <v>0</v>
      </c>
      <c r="X394" s="26">
        <f>IF(correlations!X427&lt;&gt;0,'Modified Weights'!X$7,0)</f>
        <v>0</v>
      </c>
      <c r="Y394" s="26">
        <f>IF(correlations!Y427&lt;&gt;0,'Modified Weights'!Y$7,0)</f>
        <v>0</v>
      </c>
      <c r="Z394" s="26">
        <f>IF(correlations!Z427&lt;&gt;0,'Modified Weights'!Z$7,0)</f>
        <v>0.27967705678590876</v>
      </c>
      <c r="AA394" s="26"/>
      <c r="AB394" s="60">
        <f t="shared" ca="1" si="191"/>
        <v>0.48053660218278615</v>
      </c>
      <c r="AC394" s="60">
        <f t="shared" ca="1" si="202"/>
        <v>0.48706246208151249</v>
      </c>
      <c r="AD394" s="60">
        <f t="shared" ca="1" si="203"/>
        <v>0.56907018807719945</v>
      </c>
      <c r="AE394" s="60">
        <f t="shared" ca="1" si="204"/>
        <v>0.50340443499061294</v>
      </c>
      <c r="AF394" s="60">
        <f t="shared" ca="1" si="205"/>
        <v>0.45443780327725791</v>
      </c>
      <c r="AG394" s="60">
        <f t="shared" ca="1" si="206"/>
        <v>0.53906585139435703</v>
      </c>
      <c r="AH394" s="60">
        <f t="shared" ca="1" si="207"/>
        <v>0.32828482586177271</v>
      </c>
      <c r="AI394" s="60">
        <f t="shared" ca="1" si="208"/>
        <v>0.30356050197083473</v>
      </c>
      <c r="AJ394" s="60">
        <f t="shared" ca="1" si="209"/>
        <v>0.4216392344667505</v>
      </c>
      <c r="AK394" s="60">
        <f t="shared" ca="1" si="210"/>
        <v>0.26329576139565203</v>
      </c>
      <c r="AL394" s="60">
        <f t="shared" ca="1" si="211"/>
        <v>0.29058416590561242</v>
      </c>
      <c r="AM394" s="60">
        <f t="shared" ca="1" si="212"/>
        <v>0.28040224837668803</v>
      </c>
      <c r="AN394" s="60">
        <f t="shared" ca="1" si="213"/>
        <v>0.18121021790485745</v>
      </c>
      <c r="AO394" s="60">
        <f t="shared" ca="1" si="214"/>
        <v>0.56881984821413667</v>
      </c>
      <c r="AP394" s="60">
        <f t="shared" ca="1" si="215"/>
        <v>0.29226568634988986</v>
      </c>
      <c r="AQ394" s="60">
        <f t="shared" ca="1" si="216"/>
        <v>0.43823631432612026</v>
      </c>
      <c r="AR394" s="60">
        <f t="shared" ca="1" si="192"/>
        <v>0.49300760515325925</v>
      </c>
      <c r="AS394" s="60">
        <f t="shared" ca="1" si="193"/>
        <v>0.4246794347589104</v>
      </c>
      <c r="AT394" s="60">
        <f t="shared" ca="1" si="194"/>
        <v>0.55108883721563151</v>
      </c>
      <c r="AU394" s="60">
        <f t="shared" ca="1" si="195"/>
        <v>0.39724814893343824</v>
      </c>
      <c r="AV394" s="60">
        <f t="shared" ca="1" si="196"/>
        <v>0.17808764796017454</v>
      </c>
      <c r="AW394" s="60">
        <f t="shared" ca="1" si="197"/>
        <v>0.42300468840431354</v>
      </c>
      <c r="AX394" s="60">
        <f t="shared" ca="1" si="198"/>
        <v>0.66851595362183669</v>
      </c>
      <c r="AY394" s="60">
        <f t="shared" ca="1" si="199"/>
        <v>0.62550946171737576</v>
      </c>
      <c r="AZ394" s="60">
        <f t="shared" ca="1" si="200"/>
        <v>0.3575986977776156</v>
      </c>
      <c r="BA394" s="60"/>
      <c r="BB394" s="60"/>
      <c r="BC394" s="60"/>
      <c r="BD394" s="60"/>
      <c r="BE394" s="60"/>
      <c r="BF394" s="60"/>
      <c r="BG394" s="60"/>
      <c r="BH394" s="60"/>
      <c r="BI394" s="60"/>
      <c r="BJ394" s="60"/>
      <c r="BK394" s="60"/>
      <c r="BL394" s="60"/>
      <c r="BM394" s="60"/>
      <c r="BN394" s="60"/>
      <c r="BO394" s="60"/>
      <c r="BP394" s="60"/>
      <c r="BQ394" s="60"/>
      <c r="BR394" s="60"/>
      <c r="BS394" s="60"/>
      <c r="BT394" s="60"/>
      <c r="BU394" s="60"/>
      <c r="BV394" s="60"/>
      <c r="BW394" s="60"/>
      <c r="BX394" s="60"/>
    </row>
    <row r="395" spans="1:76">
      <c r="A395" s="1" t="str">
        <f t="shared" si="227"/>
        <v>1637: Speed (1994)</v>
      </c>
      <c r="B395" s="26">
        <f>IF(correlations!B428&lt;&gt;0,'Modified Weights'!B$3,0)</f>
        <v>0</v>
      </c>
      <c r="C395" s="26">
        <f>IF(correlations!C428&lt;&gt;0,'Modified Weights'!C$3,0)</f>
        <v>0.56244873874488854</v>
      </c>
      <c r="D395" s="26">
        <f>IF(correlations!D428&lt;&gt;0,'Modified Weights'!D$3,0)</f>
        <v>0</v>
      </c>
      <c r="E395" s="26">
        <f>IF(correlations!E428&lt;&gt;0,'Modified Weights'!E$3,0)</f>
        <v>0.51761980439715483</v>
      </c>
      <c r="F395" s="26">
        <f>IF(correlations!F428&lt;&gt;0,'Modified Weights'!F$3,0)</f>
        <v>0.47668328054517961</v>
      </c>
      <c r="G395" s="26">
        <f>IF(correlations!G428&lt;&gt;0,'Modified Weights'!G$3,0)</f>
        <v>0</v>
      </c>
      <c r="H395" s="26">
        <f>IF(correlations!H428&lt;&gt;0,'Modified Weights'!H$3,0)</f>
        <v>0.46291004988627577</v>
      </c>
      <c r="I395" s="26">
        <f>IF(correlations!I428&lt;&gt;0,'Modified Weights'!I$3,0)</f>
        <v>0.38334847991865839</v>
      </c>
      <c r="J395" s="26">
        <f>IF(correlations!J428&lt;&gt;0,'Modified Weights'!J$3,0)</f>
        <v>0</v>
      </c>
      <c r="K395" s="26">
        <f>IF(correlations!K428&lt;&gt;0,'Modified Weights'!K$3,0)</f>
        <v>0</v>
      </c>
      <c r="L395" s="26">
        <f>IF(correlations!L428&lt;&gt;0,'Modified Weights'!L$3,0)</f>
        <v>0</v>
      </c>
      <c r="M395" s="26">
        <f>IF(correlations!M428&lt;&gt;0,'Modified Weights'!M$3,0)</f>
        <v>0</v>
      </c>
      <c r="N395" s="26">
        <f>IF(correlations!N428&lt;&gt;0,'Modified Weights'!N$3,0)</f>
        <v>0</v>
      </c>
      <c r="O395" s="26">
        <f>IF(correlations!O428&lt;&gt;0,'Modified Weights'!O$3,0)</f>
        <v>0</v>
      </c>
      <c r="P395" s="26">
        <f>IF(correlations!P428&lt;&gt;0,'Modified Weights'!P$3,0)</f>
        <v>0</v>
      </c>
      <c r="Q395" s="26">
        <f>IF(correlations!Q428&lt;&gt;0,'Modified Weights'!Q$3,0)</f>
        <v>0.50324684492481753</v>
      </c>
      <c r="R395" s="26">
        <f>IF(correlations!R428&lt;&gt;0,'Modified Weights'!R$3,0)</f>
        <v>0</v>
      </c>
      <c r="S395" s="26">
        <f>IF(correlations!S428&lt;&gt;0,'Modified Weights'!S$3,0)</f>
        <v>0.47668328054517961</v>
      </c>
      <c r="T395" s="26">
        <f>IF(correlations!T428&lt;&gt;0,'Modified Weights'!T$3,0)</f>
        <v>0</v>
      </c>
      <c r="U395" s="26">
        <f>IF(correlations!U428&lt;&gt;0,'Modified Weights'!U$3,0)</f>
        <v>0.47236055541883315</v>
      </c>
      <c r="V395" s="26">
        <f>IF(correlations!V428&lt;&gt;0,'Modified Weights'!V$3,0)</f>
        <v>0</v>
      </c>
      <c r="W395" s="26">
        <f>IF(correlations!W428&lt;&gt;0,'Modified Weights'!W$3,0)</f>
        <v>0.50324684492481753</v>
      </c>
      <c r="X395" s="26">
        <f>IF(correlations!X428&lt;&gt;0,'Modified Weights'!X$3,0)</f>
        <v>0</v>
      </c>
      <c r="Y395" s="26">
        <f>IF(correlations!Y428&lt;&gt;0,'Modified Weights'!Y$3,0)</f>
        <v>0.66716825348801723</v>
      </c>
      <c r="Z395" s="26">
        <f>IF(correlations!Z428&lt;&gt;0,'Modified Weights'!Z$3,0)</f>
        <v>0.43552033876932245</v>
      </c>
      <c r="AA395" s="26"/>
      <c r="AB395" s="60">
        <f t="shared" ca="1" si="191"/>
        <v>0.48053660218278615</v>
      </c>
      <c r="AC395" s="60">
        <f t="shared" ca="1" si="202"/>
        <v>0.48706246208151249</v>
      </c>
      <c r="AD395" s="60">
        <f t="shared" ca="1" si="203"/>
        <v>0.56907018807719945</v>
      </c>
      <c r="AE395" s="60">
        <f t="shared" ca="1" si="204"/>
        <v>0.50340443499061294</v>
      </c>
      <c r="AF395" s="60">
        <f t="shared" ca="1" si="205"/>
        <v>0.45443780327725791</v>
      </c>
      <c r="AG395" s="60">
        <f t="shared" ca="1" si="206"/>
        <v>0.53906585139435703</v>
      </c>
      <c r="AH395" s="60">
        <f t="shared" ca="1" si="207"/>
        <v>0.32828482586177271</v>
      </c>
      <c r="AI395" s="60">
        <f t="shared" ca="1" si="208"/>
        <v>0.30356050197083473</v>
      </c>
      <c r="AJ395" s="60">
        <f t="shared" ca="1" si="209"/>
        <v>0.4216392344667505</v>
      </c>
      <c r="AK395" s="60">
        <f t="shared" ca="1" si="210"/>
        <v>0.26329576139565203</v>
      </c>
      <c r="AL395" s="60">
        <f t="shared" ca="1" si="211"/>
        <v>0.29058416590561242</v>
      </c>
      <c r="AM395" s="60">
        <f t="shared" ca="1" si="212"/>
        <v>0.28040224837668803</v>
      </c>
      <c r="AN395" s="60">
        <f t="shared" ca="1" si="213"/>
        <v>0.18121021790485745</v>
      </c>
      <c r="AO395" s="60">
        <f t="shared" ca="1" si="214"/>
        <v>0.56881984821413667</v>
      </c>
      <c r="AP395" s="60">
        <f t="shared" ca="1" si="215"/>
        <v>0.29226568634988986</v>
      </c>
      <c r="AQ395" s="60">
        <f t="shared" ca="1" si="216"/>
        <v>0.43823631432612026</v>
      </c>
      <c r="AR395" s="60">
        <f t="shared" ca="1" si="192"/>
        <v>0.49300760515325925</v>
      </c>
      <c r="AS395" s="60">
        <f t="shared" ca="1" si="193"/>
        <v>0.4246794347589104</v>
      </c>
      <c r="AT395" s="60">
        <f t="shared" ca="1" si="194"/>
        <v>0.55108883721563151</v>
      </c>
      <c r="AU395" s="60">
        <f t="shared" ca="1" si="195"/>
        <v>0.39724814893343824</v>
      </c>
      <c r="AV395" s="60">
        <f t="shared" ca="1" si="196"/>
        <v>0.17808764796017454</v>
      </c>
      <c r="AW395" s="60">
        <f t="shared" ca="1" si="197"/>
        <v>0.42300468840431354</v>
      </c>
      <c r="AX395" s="60">
        <f t="shared" ca="1" si="198"/>
        <v>0.66851595362183669</v>
      </c>
      <c r="AY395" s="60">
        <f t="shared" ca="1" si="199"/>
        <v>0.62550946171737576</v>
      </c>
      <c r="AZ395" s="60">
        <f t="shared" ca="1" si="200"/>
        <v>0.3575986977776156</v>
      </c>
      <c r="BA395" s="60"/>
      <c r="BB395" s="60"/>
      <c r="BC395" s="60"/>
      <c r="BD395" s="60"/>
      <c r="BE395" s="60"/>
      <c r="BF395" s="60"/>
      <c r="BG395" s="60"/>
      <c r="BH395" s="60"/>
      <c r="BI395" s="60"/>
      <c r="BJ395" s="60"/>
      <c r="BK395" s="60"/>
      <c r="BL395" s="60"/>
      <c r="BM395" s="60"/>
      <c r="BN395" s="60"/>
      <c r="BO395" s="60"/>
      <c r="BP395" s="60"/>
      <c r="BQ395" s="60"/>
      <c r="BR395" s="60"/>
      <c r="BS395" s="60"/>
      <c r="BT395" s="60"/>
      <c r="BU395" s="60"/>
      <c r="BV395" s="60"/>
      <c r="BW395" s="60"/>
      <c r="BX395" s="60"/>
    </row>
    <row r="396" spans="1:76">
      <c r="A396" s="1" t="str">
        <f t="shared" si="227"/>
        <v>1637: Speed (1994)</v>
      </c>
      <c r="B396" s="26">
        <f>IF(correlations!B429&lt;&gt;0,'Modified Weights'!B$4,0)</f>
        <v>0</v>
      </c>
      <c r="C396" s="26">
        <f>IF(correlations!C429&lt;&gt;0,'Modified Weights'!C$4,0)</f>
        <v>0</v>
      </c>
      <c r="D396" s="26">
        <f>IF(correlations!D429&lt;&gt;0,'Modified Weights'!D$4,0)</f>
        <v>0.47097212266638172</v>
      </c>
      <c r="E396" s="26">
        <f>IF(correlations!E429&lt;&gt;0,'Modified Weights'!E$4,0)</f>
        <v>0.47497369617752921</v>
      </c>
      <c r="F396" s="26">
        <f>IF(correlations!F429&lt;&gt;0,'Modified Weights'!F$4,0)</f>
        <v>0.46411014776485626</v>
      </c>
      <c r="G396" s="26">
        <f>IF(correlations!G429&lt;&gt;0,'Modified Weights'!G$4,0)</f>
        <v>0</v>
      </c>
      <c r="H396" s="26">
        <f>IF(correlations!H429&lt;&gt;0,'Modified Weights'!H$4,0)</f>
        <v>0</v>
      </c>
      <c r="I396" s="26">
        <f>IF(correlations!I429&lt;&gt;0,'Modified Weights'!I$4,0)</f>
        <v>0.31257295249758305</v>
      </c>
      <c r="J396" s="26">
        <f>IF(correlations!J429&lt;&gt;0,'Modified Weights'!J$4,0)</f>
        <v>0</v>
      </c>
      <c r="K396" s="26">
        <f>IF(correlations!K429&lt;&gt;0,'Modified Weights'!K$4,0)</f>
        <v>0</v>
      </c>
      <c r="L396" s="26">
        <f>IF(correlations!L429&lt;&gt;0,'Modified Weights'!L$4,0)</f>
        <v>0</v>
      </c>
      <c r="M396" s="26">
        <f>IF(correlations!M429&lt;&gt;0,'Modified Weights'!M$4,0)</f>
        <v>0.28040224837668803</v>
      </c>
      <c r="N396" s="26">
        <f>IF(correlations!N429&lt;&gt;0,'Modified Weights'!N$4,0)</f>
        <v>0</v>
      </c>
      <c r="O396" s="26">
        <f>IF(correlations!O429&lt;&gt;0,'Modified Weights'!O$4,0)</f>
        <v>0.56244873874488854</v>
      </c>
      <c r="P396" s="26">
        <f>IF(correlations!P429&lt;&gt;0,'Modified Weights'!P$4,0)</f>
        <v>0.30413903573293405</v>
      </c>
      <c r="Q396" s="26">
        <f>IF(correlations!Q429&lt;&gt;0,'Modified Weights'!Q$4,0)</f>
        <v>0</v>
      </c>
      <c r="R396" s="26">
        <f>IF(correlations!R429&lt;&gt;0,'Modified Weights'!R$4,0)</f>
        <v>0</v>
      </c>
      <c r="S396" s="26">
        <f>IF(correlations!S429&lt;&gt;0,'Modified Weights'!S$4,0)</f>
        <v>0</v>
      </c>
      <c r="T396" s="26">
        <f>IF(correlations!T429&lt;&gt;0,'Modified Weights'!T$4,0)</f>
        <v>0</v>
      </c>
      <c r="U396" s="26">
        <f>IF(correlations!U429&lt;&gt;0,'Modified Weights'!U$4,0)</f>
        <v>0.43899155441463594</v>
      </c>
      <c r="V396" s="26">
        <f>IF(correlations!V429&lt;&gt;0,'Modified Weights'!V$4,0)</f>
        <v>0.17808764796017454</v>
      </c>
      <c r="W396" s="26">
        <f>IF(correlations!W429&lt;&gt;0,'Modified Weights'!W$4,0)</f>
        <v>0</v>
      </c>
      <c r="X396" s="26">
        <f>IF(correlations!X429&lt;&gt;0,'Modified Weights'!X$4,0)</f>
        <v>0</v>
      </c>
      <c r="Y396" s="26">
        <f>IF(correlations!Y429&lt;&gt;0,'Modified Weights'!Y$4,0)</f>
        <v>0.54219187817609293</v>
      </c>
      <c r="Z396" s="26">
        <f>IF(correlations!Z429&lt;&gt;0,'Modified Weights'!Z$4,0)</f>
        <v>0</v>
      </c>
      <c r="AA396" s="26"/>
      <c r="AB396" s="60">
        <f t="shared" ca="1" si="191"/>
        <v>0.48053660218278615</v>
      </c>
      <c r="AC396" s="60">
        <f t="shared" ca="1" si="202"/>
        <v>0.48706246208151249</v>
      </c>
      <c r="AD396" s="60">
        <f t="shared" ca="1" si="203"/>
        <v>0.56907018807719945</v>
      </c>
      <c r="AE396" s="60">
        <f t="shared" ca="1" si="204"/>
        <v>0.50340443499061294</v>
      </c>
      <c r="AF396" s="60">
        <f t="shared" ca="1" si="205"/>
        <v>0.45443780327725791</v>
      </c>
      <c r="AG396" s="60">
        <f t="shared" ca="1" si="206"/>
        <v>0.53906585139435703</v>
      </c>
      <c r="AH396" s="60">
        <f t="shared" ca="1" si="207"/>
        <v>0.32828482586177271</v>
      </c>
      <c r="AI396" s="60">
        <f t="shared" ca="1" si="208"/>
        <v>0.30356050197083473</v>
      </c>
      <c r="AJ396" s="60">
        <f t="shared" ca="1" si="209"/>
        <v>0.4216392344667505</v>
      </c>
      <c r="AK396" s="60">
        <f t="shared" ca="1" si="210"/>
        <v>0.26329576139565203</v>
      </c>
      <c r="AL396" s="60">
        <f t="shared" ca="1" si="211"/>
        <v>0.29058416590561242</v>
      </c>
      <c r="AM396" s="60">
        <f t="shared" ca="1" si="212"/>
        <v>0.28040224837668803</v>
      </c>
      <c r="AN396" s="60">
        <f t="shared" ca="1" si="213"/>
        <v>0.18121021790485745</v>
      </c>
      <c r="AO396" s="60">
        <f t="shared" ca="1" si="214"/>
        <v>0.56881984821413667</v>
      </c>
      <c r="AP396" s="60">
        <f t="shared" ca="1" si="215"/>
        <v>0.29226568634988986</v>
      </c>
      <c r="AQ396" s="60">
        <f t="shared" ca="1" si="216"/>
        <v>0.43823631432612026</v>
      </c>
      <c r="AR396" s="60">
        <f t="shared" ca="1" si="192"/>
        <v>0.49300760515325925</v>
      </c>
      <c r="AS396" s="60">
        <f t="shared" ca="1" si="193"/>
        <v>0.4246794347589104</v>
      </c>
      <c r="AT396" s="60">
        <f t="shared" ca="1" si="194"/>
        <v>0.55108883721563151</v>
      </c>
      <c r="AU396" s="60">
        <f t="shared" ca="1" si="195"/>
        <v>0.39724814893343824</v>
      </c>
      <c r="AV396" s="60">
        <f t="shared" ca="1" si="196"/>
        <v>0.17808764796017454</v>
      </c>
      <c r="AW396" s="60">
        <f t="shared" ca="1" si="197"/>
        <v>0.42300468840431354</v>
      </c>
      <c r="AX396" s="60">
        <f t="shared" ca="1" si="198"/>
        <v>0.66851595362183669</v>
      </c>
      <c r="AY396" s="60">
        <f t="shared" ca="1" si="199"/>
        <v>0.62550946171737576</v>
      </c>
      <c r="AZ396" s="60">
        <f t="shared" ca="1" si="200"/>
        <v>0.3575986977776156</v>
      </c>
      <c r="BA396" s="60"/>
      <c r="BB396" s="60"/>
      <c r="BC396" s="60"/>
      <c r="BD396" s="60"/>
      <c r="BE396" s="60"/>
      <c r="BF396" s="60"/>
      <c r="BG396" s="60"/>
      <c r="BH396" s="60"/>
      <c r="BI396" s="60"/>
      <c r="BJ396" s="60"/>
      <c r="BK396" s="60"/>
      <c r="BL396" s="60"/>
      <c r="BM396" s="60"/>
      <c r="BN396" s="60"/>
      <c r="BO396" s="60"/>
      <c r="BP396" s="60"/>
      <c r="BQ396" s="60"/>
      <c r="BR396" s="60"/>
      <c r="BS396" s="60"/>
      <c r="BT396" s="60"/>
      <c r="BU396" s="60"/>
      <c r="BV396" s="60"/>
      <c r="BW396" s="60"/>
      <c r="BX396" s="60"/>
    </row>
    <row r="397" spans="1:76">
      <c r="A397" s="1" t="str">
        <f t="shared" si="227"/>
        <v>1637: Speed (1994)</v>
      </c>
      <c r="B397" s="26">
        <f>IF(correlations!B430&lt;&gt;0,'Modified Weights'!B$3,0)</f>
        <v>0</v>
      </c>
      <c r="C397" s="26">
        <f>IF(correlations!C430&lt;&gt;0,'Modified Weights'!C$3,0)</f>
        <v>0</v>
      </c>
      <c r="D397" s="26">
        <f>IF(correlations!D430&lt;&gt;0,'Modified Weights'!D$3,0)</f>
        <v>0.66716825348801723</v>
      </c>
      <c r="E397" s="26">
        <f>IF(correlations!E430&lt;&gt;0,'Modified Weights'!E$3,0)</f>
        <v>0.51761980439715483</v>
      </c>
      <c r="F397" s="26">
        <f>IF(correlations!F430&lt;&gt;0,'Modified Weights'!F$3,0)</f>
        <v>0.47668328054517961</v>
      </c>
      <c r="G397" s="26">
        <f>IF(correlations!G430&lt;&gt;0,'Modified Weights'!G$3,0)</f>
        <v>0.53906585139435703</v>
      </c>
      <c r="H397" s="26">
        <f>IF(correlations!H430&lt;&gt;0,'Modified Weights'!H$3,0)</f>
        <v>0</v>
      </c>
      <c r="I397" s="26">
        <f>IF(correlations!I430&lt;&gt;0,'Modified Weights'!I$3,0)</f>
        <v>0</v>
      </c>
      <c r="J397" s="26">
        <f>IF(correlations!J430&lt;&gt;0,'Modified Weights'!J$3,0)</f>
        <v>0.47571090136593314</v>
      </c>
      <c r="K397" s="26">
        <f>IF(correlations!K430&lt;&gt;0,'Modified Weights'!K$3,0)</f>
        <v>0.31571202585390812</v>
      </c>
      <c r="L397" s="26">
        <f>IF(correlations!L430&lt;&gt;0,'Modified Weights'!L$3,0)</f>
        <v>0.31257295249758305</v>
      </c>
      <c r="M397" s="26">
        <f>IF(correlations!M430&lt;&gt;0,'Modified Weights'!M$3,0)</f>
        <v>0</v>
      </c>
      <c r="N397" s="26">
        <f>IF(correlations!N430&lt;&gt;0,'Modified Weights'!N$3,0)</f>
        <v>0</v>
      </c>
      <c r="O397" s="26">
        <f>IF(correlations!O430&lt;&gt;0,'Modified Weights'!O$3,0)</f>
        <v>0.66851595362183669</v>
      </c>
      <c r="P397" s="26">
        <f>IF(correlations!P430&lt;&gt;0,'Modified Weights'!P$3,0)</f>
        <v>0</v>
      </c>
      <c r="Q397" s="26">
        <f>IF(correlations!Q430&lt;&gt;0,'Modified Weights'!Q$3,0)</f>
        <v>0</v>
      </c>
      <c r="R397" s="26">
        <f>IF(correlations!R430&lt;&gt;0,'Modified Weights'!R$3,0)</f>
        <v>0.49300760515325925</v>
      </c>
      <c r="S397" s="26">
        <f>IF(correlations!S430&lt;&gt;0,'Modified Weights'!S$3,0)</f>
        <v>0</v>
      </c>
      <c r="T397" s="26">
        <f>IF(correlations!T430&lt;&gt;0,'Modified Weights'!T$3,0)</f>
        <v>0.55108883721563151</v>
      </c>
      <c r="U397" s="26">
        <f>IF(correlations!U430&lt;&gt;0,'Modified Weights'!U$3,0)</f>
        <v>0</v>
      </c>
      <c r="V397" s="26">
        <f>IF(correlations!V430&lt;&gt;0,'Modified Weights'!V$3,0)</f>
        <v>0</v>
      </c>
      <c r="W397" s="26">
        <f>IF(correlations!W430&lt;&gt;0,'Modified Weights'!W$3,0)</f>
        <v>0.50324684492481753</v>
      </c>
      <c r="X397" s="26">
        <f>IF(correlations!X430&lt;&gt;0,'Modified Weights'!X$3,0)</f>
        <v>0.66851595362183669</v>
      </c>
      <c r="Y397" s="26">
        <f>IF(correlations!Y430&lt;&gt;0,'Modified Weights'!Y$3,0)</f>
        <v>0.66716825348801723</v>
      </c>
      <c r="Z397" s="26">
        <f>IF(correlations!Z430&lt;&gt;0,'Modified Weights'!Z$3,0)</f>
        <v>0</v>
      </c>
      <c r="AA397" s="26"/>
      <c r="AB397" s="60">
        <f t="shared" ca="1" si="191"/>
        <v>0.48053660218278615</v>
      </c>
      <c r="AC397" s="60">
        <f t="shared" ca="1" si="202"/>
        <v>0.48706246208151249</v>
      </c>
      <c r="AD397" s="60">
        <f t="shared" ca="1" si="203"/>
        <v>0.56907018807719945</v>
      </c>
      <c r="AE397" s="60">
        <f t="shared" ca="1" si="204"/>
        <v>0.50340443499061294</v>
      </c>
      <c r="AF397" s="60">
        <f t="shared" ca="1" si="205"/>
        <v>0.45443780327725791</v>
      </c>
      <c r="AG397" s="60">
        <f t="shared" ca="1" si="206"/>
        <v>0.53906585139435703</v>
      </c>
      <c r="AH397" s="60">
        <f t="shared" ca="1" si="207"/>
        <v>0.32828482586177271</v>
      </c>
      <c r="AI397" s="60">
        <f t="shared" ca="1" si="208"/>
        <v>0.30356050197083473</v>
      </c>
      <c r="AJ397" s="60">
        <f t="shared" ca="1" si="209"/>
        <v>0.4216392344667505</v>
      </c>
      <c r="AK397" s="60">
        <f t="shared" ca="1" si="210"/>
        <v>0.26329576139565203</v>
      </c>
      <c r="AL397" s="60">
        <f t="shared" ca="1" si="211"/>
        <v>0.29058416590561242</v>
      </c>
      <c r="AM397" s="60">
        <f t="shared" ca="1" si="212"/>
        <v>0.28040224837668803</v>
      </c>
      <c r="AN397" s="60">
        <f t="shared" ca="1" si="213"/>
        <v>0.18121021790485745</v>
      </c>
      <c r="AO397" s="60">
        <f t="shared" ca="1" si="214"/>
        <v>0.56881984821413667</v>
      </c>
      <c r="AP397" s="60">
        <f t="shared" ca="1" si="215"/>
        <v>0.29226568634988986</v>
      </c>
      <c r="AQ397" s="60">
        <f t="shared" ca="1" si="216"/>
        <v>0.43823631432612026</v>
      </c>
      <c r="AR397" s="60">
        <f t="shared" ca="1" si="192"/>
        <v>0.49300760515325925</v>
      </c>
      <c r="AS397" s="60">
        <f t="shared" ca="1" si="193"/>
        <v>0.4246794347589104</v>
      </c>
      <c r="AT397" s="60">
        <f t="shared" ca="1" si="194"/>
        <v>0.55108883721563151</v>
      </c>
      <c r="AU397" s="60">
        <f t="shared" ca="1" si="195"/>
        <v>0.39724814893343824</v>
      </c>
      <c r="AV397" s="60">
        <f t="shared" ca="1" si="196"/>
        <v>0.17808764796017454</v>
      </c>
      <c r="AW397" s="60">
        <f t="shared" ca="1" si="197"/>
        <v>0.42300468840431354</v>
      </c>
      <c r="AX397" s="60">
        <f t="shared" ca="1" si="198"/>
        <v>0.66851595362183669</v>
      </c>
      <c r="AY397" s="60">
        <f t="shared" ca="1" si="199"/>
        <v>0.62550946171737576</v>
      </c>
      <c r="AZ397" s="60">
        <f t="shared" ca="1" si="200"/>
        <v>0.3575986977776156</v>
      </c>
      <c r="BA397" s="60"/>
      <c r="BB397" s="60"/>
      <c r="BC397" s="60"/>
      <c r="BD397" s="60"/>
      <c r="BE397" s="60"/>
      <c r="BF397" s="60"/>
      <c r="BG397" s="60"/>
      <c r="BH397" s="60"/>
      <c r="BI397" s="60"/>
      <c r="BJ397" s="60"/>
      <c r="BK397" s="60"/>
      <c r="BL397" s="60"/>
      <c r="BM397" s="60"/>
      <c r="BN397" s="60"/>
      <c r="BO397" s="60"/>
      <c r="BP397" s="60"/>
      <c r="BQ397" s="60"/>
      <c r="BR397" s="60"/>
      <c r="BS397" s="60"/>
      <c r="BT397" s="60"/>
      <c r="BU397" s="60"/>
      <c r="BV397" s="60"/>
      <c r="BW397" s="60"/>
      <c r="BX397" s="60"/>
    </row>
    <row r="398" spans="1:76">
      <c r="A398" s="21" t="s">
        <v>77</v>
      </c>
      <c r="B398" s="26">
        <f>IF(correlations!B431&lt;&gt;0,'Modified Weights'!B$4,0)</f>
        <v>0.51761980439715483</v>
      </c>
      <c r="C398" s="26">
        <f>IF(correlations!C431&lt;&gt;0,'Modified Weights'!C$4,0)</f>
        <v>0.48860698263640312</v>
      </c>
      <c r="D398" s="26">
        <f>IF(correlations!D431&lt;&gt;0,'Modified Weights'!D$4,0)</f>
        <v>0</v>
      </c>
      <c r="E398" s="26">
        <f>IF(correlations!E431&lt;&gt;0,'Modified Weights'!E$4,0)</f>
        <v>0</v>
      </c>
      <c r="F398" s="26">
        <f>IF(correlations!F431&lt;&gt;0,'Modified Weights'!F$4,0)</f>
        <v>0.46411014776485626</v>
      </c>
      <c r="G398" s="26">
        <f>IF(correlations!G431&lt;&gt;0,'Modified Weights'!G$4,0)</f>
        <v>0.48053660218278615</v>
      </c>
      <c r="H398" s="26">
        <f>IF(correlations!H431&lt;&gt;0,'Modified Weights'!H$4,0)</f>
        <v>0.40027450425381639</v>
      </c>
      <c r="I398" s="26">
        <f>IF(correlations!I431&lt;&gt;0,'Modified Weights'!I$4,0)</f>
        <v>0</v>
      </c>
      <c r="J398" s="26">
        <f>IF(correlations!J431&lt;&gt;0,'Modified Weights'!J$4,0)</f>
        <v>0.47549485227568483</v>
      </c>
      <c r="K398" s="26">
        <f>IF(correlations!K431&lt;&gt;0,'Modified Weights'!K$4,0)</f>
        <v>0</v>
      </c>
      <c r="L398" s="26">
        <f>IF(correlations!L431&lt;&gt;0,'Modified Weights'!L$4,0)</f>
        <v>0.28275572409412869</v>
      </c>
      <c r="M398" s="26">
        <f>IF(correlations!M431&lt;&gt;0,'Modified Weights'!M$4,0)</f>
        <v>0</v>
      </c>
      <c r="N398" s="26">
        <f>IF(correlations!N431&lt;&gt;0,'Modified Weights'!N$4,0)</f>
        <v>0.31010409033155772</v>
      </c>
      <c r="O398" s="26">
        <f>IF(correlations!O431&lt;&gt;0,'Modified Weights'!O$4,0)</f>
        <v>0</v>
      </c>
      <c r="P398" s="26">
        <f>IF(correlations!P431&lt;&gt;0,'Modified Weights'!P$4,0)</f>
        <v>0.30413903573293405</v>
      </c>
      <c r="Q398" s="26">
        <f>IF(correlations!Q431&lt;&gt;0,'Modified Weights'!Q$4,0)</f>
        <v>0</v>
      </c>
      <c r="R398" s="26">
        <f>IF(correlations!R431&lt;&gt;0,'Modified Weights'!R$4,0)</f>
        <v>0</v>
      </c>
      <c r="S398" s="26">
        <f>IF(correlations!S431&lt;&gt;0,'Modified Weights'!S$4,0)</f>
        <v>0.44902524381160436</v>
      </c>
      <c r="T398" s="26">
        <f>IF(correlations!T431&lt;&gt;0,'Modified Weights'!T$4,0)</f>
        <v>0</v>
      </c>
      <c r="U398" s="26">
        <f>IF(correlations!U431&lt;&gt;0,'Modified Weights'!U$4,0)</f>
        <v>0</v>
      </c>
      <c r="V398" s="26">
        <f>IF(correlations!V431&lt;&gt;0,'Modified Weights'!V$4,0)</f>
        <v>0.17808764796017454</v>
      </c>
      <c r="W398" s="26">
        <f>IF(correlations!W431&lt;&gt;0,'Modified Weights'!W$4,0)</f>
        <v>0.40859237613621341</v>
      </c>
      <c r="X398" s="26">
        <f>IF(correlations!X431&lt;&gt;0,'Modified Weights'!X$4,0)</f>
        <v>0.54219187817609293</v>
      </c>
      <c r="Y398" s="26">
        <f>IF(correlations!Y431&lt;&gt;0,'Modified Weights'!Y$4,0)</f>
        <v>0.54219187817609293</v>
      </c>
      <c r="Z398" s="26">
        <f>IF(correlations!Z431&lt;&gt;0,'Modified Weights'!Z$4,0)</f>
        <v>0</v>
      </c>
      <c r="AA398" s="26"/>
      <c r="AB398" s="60">
        <f t="shared" ref="AB398:AB461" ca="1" si="228">SUMIF(OFFSET(B$13,_xlfn.FLOOR.MATH((ROW(A386)-1)/5)*5,0,5),"&lt;&gt;0")/COUNTIF(OFFSET(B$13,_xlfn.FLOOR.MATH((ROW(A386)-1)/5)*5,0,5),"&lt;&gt;0")</f>
        <v>0.50137256352600656</v>
      </c>
      <c r="AC398" s="60">
        <f t="shared" ca="1" si="202"/>
        <v>0.43423944904340028</v>
      </c>
      <c r="AD398" s="60">
        <f t="shared" ca="1" si="203"/>
        <v>0.46907372478850046</v>
      </c>
      <c r="AE398" s="60">
        <f t="shared" ca="1" si="204"/>
        <v>0.51761980439715483</v>
      </c>
      <c r="AF398" s="60">
        <f t="shared" ca="1" si="205"/>
        <v>0.43219232600933633</v>
      </c>
      <c r="AG398" s="60">
        <f t="shared" ca="1" si="206"/>
        <v>0.45154288208321314</v>
      </c>
      <c r="AH398" s="60">
        <f t="shared" ca="1" si="207"/>
        <v>0.26718931082898056</v>
      </c>
      <c r="AI398" s="60">
        <f t="shared" ca="1" si="208"/>
        <v>0.30628390474827638</v>
      </c>
      <c r="AJ398" s="60">
        <f t="shared" ca="1" si="209"/>
        <v>0.41319245250557524</v>
      </c>
      <c r="AK398" s="60">
        <f t="shared" ca="1" si="210"/>
        <v>0.25949646962141731</v>
      </c>
      <c r="AL398" s="60">
        <f t="shared" ca="1" si="211"/>
        <v>0.28556468566985588</v>
      </c>
      <c r="AM398" s="60">
        <f t="shared" ca="1" si="212"/>
        <v>0.3028487710233132</v>
      </c>
      <c r="AN398" s="60">
        <f t="shared" ca="1" si="213"/>
        <v>0.28732123131476056</v>
      </c>
      <c r="AO398" s="60">
        <f t="shared" ca="1" si="214"/>
        <v>0.55226677501987043</v>
      </c>
      <c r="AP398" s="60">
        <f t="shared" ca="1" si="215"/>
        <v>0.28596947380738141</v>
      </c>
      <c r="AQ398" s="60">
        <f t="shared" ca="1" si="216"/>
        <v>0.46739412504487393</v>
      </c>
      <c r="AR398" s="60">
        <f t="shared" ca="1" si="192"/>
        <v>0.41476879058955035</v>
      </c>
      <c r="AS398" s="60">
        <f t="shared" ca="1" si="193"/>
        <v>0.39411490157711393</v>
      </c>
      <c r="AT398" s="60">
        <f t="shared" ca="1" si="194"/>
        <v>0.48957178245267358</v>
      </c>
      <c r="AU398" s="60">
        <f t="shared" ca="1" si="195"/>
        <v>0.36559125722480279</v>
      </c>
      <c r="AV398" s="60">
        <f t="shared" ca="1" si="196"/>
        <v>0.15778181622149604</v>
      </c>
      <c r="AW398" s="60">
        <f t="shared" ca="1" si="197"/>
        <v>0.34615986550010625</v>
      </c>
      <c r="AX398" s="60">
        <f t="shared" ca="1" si="198"/>
        <v>0.52875171461873582</v>
      </c>
      <c r="AY398" s="60">
        <f t="shared" ca="1" si="199"/>
        <v>0.52417372706820942</v>
      </c>
      <c r="AZ398" s="60">
        <f t="shared" ca="1" si="200"/>
        <v>0.36732936472296329</v>
      </c>
      <c r="BA398" s="60"/>
      <c r="BB398" s="60"/>
      <c r="BC398" s="60"/>
      <c r="BD398" s="60"/>
      <c r="BE398" s="60"/>
      <c r="BF398" s="60"/>
      <c r="BG398" s="60"/>
      <c r="BH398" s="60"/>
      <c r="BI398" s="60"/>
      <c r="BJ398" s="60"/>
      <c r="BK398" s="60"/>
      <c r="BL398" s="60"/>
      <c r="BM398" s="60"/>
      <c r="BN398" s="60"/>
      <c r="BO398" s="60"/>
      <c r="BP398" s="60"/>
      <c r="BQ398" s="60"/>
      <c r="BR398" s="60"/>
      <c r="BS398" s="60"/>
      <c r="BT398" s="60"/>
      <c r="BU398" s="60"/>
      <c r="BV398" s="60"/>
      <c r="BW398" s="60"/>
      <c r="BX398" s="60"/>
    </row>
    <row r="399" spans="1:76">
      <c r="A399" s="1" t="str">
        <f t="shared" ref="A399:A402" si="229">A398</f>
        <v>1891: Star Wars: Episode V - The Empire Strikes Back (1980)</v>
      </c>
      <c r="B399" s="26">
        <f>IF(correlations!B432&lt;&gt;0,'Modified Weights'!B$5,0)</f>
        <v>0.49300760515325925</v>
      </c>
      <c r="C399" s="26">
        <f>IF(correlations!C432&lt;&gt;0,'Modified Weights'!C$5,0)</f>
        <v>0.42223642660835542</v>
      </c>
      <c r="D399" s="26">
        <f>IF(correlations!D432&lt;&gt;0,'Modified Weights'!D$5,0)</f>
        <v>0.46833329437099369</v>
      </c>
      <c r="E399" s="26">
        <f>IF(correlations!E432&lt;&gt;0,'Modified Weights'!E$5,0)</f>
        <v>0</v>
      </c>
      <c r="F399" s="26">
        <f>IF(correlations!F432&lt;&gt;0,'Modified Weights'!F$5,0)</f>
        <v>0</v>
      </c>
      <c r="G399" s="26">
        <f>IF(correlations!G432&lt;&gt;0,'Modified Weights'!G$5,0)</f>
        <v>0</v>
      </c>
      <c r="H399" s="26">
        <f>IF(correlations!H432&lt;&gt;0,'Modified Weights'!H$5,0)</f>
        <v>0.24769327229404767</v>
      </c>
      <c r="I399" s="26">
        <f>IF(correlations!I432&lt;&gt;0,'Modified Weights'!I$5,0)</f>
        <v>0</v>
      </c>
      <c r="J399" s="26">
        <f>IF(correlations!J432&lt;&gt;0,'Modified Weights'!J$5,0)</f>
        <v>0.38713264586848378</v>
      </c>
      <c r="K399" s="26">
        <f>IF(correlations!K432&lt;&gt;0,'Modified Weights'!K$5,0)</f>
        <v>0.25886569181649749</v>
      </c>
      <c r="L399" s="26">
        <f>IF(correlations!L432&lt;&gt;0,'Modified Weights'!L$5,0)</f>
        <v>0.27833468677407003</v>
      </c>
      <c r="M399" s="26">
        <f>IF(correlations!M432&lt;&gt;0,'Modified Weights'!M$5,0)</f>
        <v>0</v>
      </c>
      <c r="N399" s="26">
        <f>IF(correlations!N432&lt;&gt;0,'Modified Weights'!N$5,0)</f>
        <v>0.290591240789001</v>
      </c>
      <c r="O399" s="26">
        <f>IF(correlations!O432&lt;&gt;0,'Modified Weights'!O$5,0)</f>
        <v>0.53906585139435703</v>
      </c>
      <c r="P399" s="26">
        <f>IF(correlations!P432&lt;&gt;0,'Modified Weights'!P$5,0)</f>
        <v>0.29682614716644024</v>
      </c>
      <c r="Q399" s="26">
        <f>IF(correlations!Q432&lt;&gt;0,'Modified Weights'!Q$5,0)</f>
        <v>0.47571090136593314</v>
      </c>
      <c r="R399" s="26">
        <f>IF(correlations!R432&lt;&gt;0,'Modified Weights'!R$5,0)</f>
        <v>0.45527378286540937</v>
      </c>
      <c r="S399" s="26">
        <f>IF(correlations!S432&lt;&gt;0,'Modified Weights'!S$5,0)</f>
        <v>0</v>
      </c>
      <c r="T399" s="26">
        <f>IF(correlations!T432&lt;&gt;0,'Modified Weights'!T$5,0)</f>
        <v>0.42805472768971564</v>
      </c>
      <c r="U399" s="26">
        <f>IF(correlations!U432&lt;&gt;0,'Modified Weights'!U$5,0)</f>
        <v>0.40380887559327872</v>
      </c>
      <c r="V399" s="26">
        <f>IF(correlations!V432&lt;&gt;0,'Modified Weights'!V$5,0)</f>
        <v>0.14924669844661778</v>
      </c>
      <c r="W399" s="26">
        <f>IF(correlations!W432&lt;&gt;0,'Modified Weights'!W$5,0)</f>
        <v>0.31571202585390812</v>
      </c>
      <c r="X399" s="26">
        <f>IF(correlations!X432&lt;&gt;0,'Modified Weights'!X$5,0)</f>
        <v>0</v>
      </c>
      <c r="Y399" s="26">
        <f>IF(correlations!Y432&lt;&gt;0,'Modified Weights'!Y$5,0)</f>
        <v>0</v>
      </c>
      <c r="Z399" s="26">
        <f>IF(correlations!Z432&lt;&gt;0,'Modified Weights'!Z$5,0)</f>
        <v>0.37985626502293046</v>
      </c>
      <c r="AA399" s="26"/>
      <c r="AB399" s="60">
        <f t="shared" ca="1" si="228"/>
        <v>0.50137256352600656</v>
      </c>
      <c r="AC399" s="60">
        <f t="shared" ca="1" si="202"/>
        <v>0.43423944904340028</v>
      </c>
      <c r="AD399" s="60">
        <f t="shared" ca="1" si="203"/>
        <v>0.46907372478850046</v>
      </c>
      <c r="AE399" s="60">
        <f t="shared" ca="1" si="204"/>
        <v>0.51761980439715483</v>
      </c>
      <c r="AF399" s="60">
        <f t="shared" ca="1" si="205"/>
        <v>0.43219232600933633</v>
      </c>
      <c r="AG399" s="60">
        <f t="shared" ca="1" si="206"/>
        <v>0.45154288208321314</v>
      </c>
      <c r="AH399" s="60">
        <f t="shared" ca="1" si="207"/>
        <v>0.26718931082898056</v>
      </c>
      <c r="AI399" s="60">
        <f t="shared" ca="1" si="208"/>
        <v>0.30628390474827638</v>
      </c>
      <c r="AJ399" s="60">
        <f t="shared" ca="1" si="209"/>
        <v>0.41319245250557524</v>
      </c>
      <c r="AK399" s="60">
        <f t="shared" ca="1" si="210"/>
        <v>0.25949646962141731</v>
      </c>
      <c r="AL399" s="60">
        <f t="shared" ca="1" si="211"/>
        <v>0.28556468566985588</v>
      </c>
      <c r="AM399" s="60">
        <f t="shared" ca="1" si="212"/>
        <v>0.3028487710233132</v>
      </c>
      <c r="AN399" s="60">
        <f t="shared" ca="1" si="213"/>
        <v>0.28732123131476056</v>
      </c>
      <c r="AO399" s="60">
        <f t="shared" ca="1" si="214"/>
        <v>0.55226677501987043</v>
      </c>
      <c r="AP399" s="60">
        <f t="shared" ca="1" si="215"/>
        <v>0.28596947380738141</v>
      </c>
      <c r="AQ399" s="60">
        <f t="shared" ca="1" si="216"/>
        <v>0.46739412504487393</v>
      </c>
      <c r="AR399" s="60">
        <f t="shared" ca="1" si="192"/>
        <v>0.41476879058955035</v>
      </c>
      <c r="AS399" s="60">
        <f t="shared" ca="1" si="193"/>
        <v>0.39411490157711393</v>
      </c>
      <c r="AT399" s="60">
        <f t="shared" ca="1" si="194"/>
        <v>0.48957178245267358</v>
      </c>
      <c r="AU399" s="60">
        <f t="shared" ca="1" si="195"/>
        <v>0.36559125722480279</v>
      </c>
      <c r="AV399" s="60">
        <f t="shared" ca="1" si="196"/>
        <v>0.15778181622149604</v>
      </c>
      <c r="AW399" s="60">
        <f t="shared" ca="1" si="197"/>
        <v>0.34615986550010625</v>
      </c>
      <c r="AX399" s="60">
        <f t="shared" ca="1" si="198"/>
        <v>0.52875171461873582</v>
      </c>
      <c r="AY399" s="60">
        <f t="shared" ca="1" si="199"/>
        <v>0.52417372706820942</v>
      </c>
      <c r="AZ399" s="60">
        <f t="shared" ca="1" si="200"/>
        <v>0.36732936472296329</v>
      </c>
      <c r="BA399" s="60"/>
      <c r="BB399" s="60"/>
      <c r="BC399" s="60"/>
      <c r="BD399" s="60"/>
      <c r="BE399" s="60"/>
      <c r="BF399" s="60"/>
      <c r="BG399" s="60"/>
      <c r="BH399" s="60"/>
      <c r="BI399" s="60"/>
      <c r="BJ399" s="60"/>
      <c r="BK399" s="60"/>
      <c r="BL399" s="60"/>
      <c r="BM399" s="60"/>
      <c r="BN399" s="60"/>
      <c r="BO399" s="60"/>
      <c r="BP399" s="60"/>
      <c r="BQ399" s="60"/>
      <c r="BR399" s="60"/>
      <c r="BS399" s="60"/>
      <c r="BT399" s="60"/>
      <c r="BU399" s="60"/>
      <c r="BV399" s="60"/>
      <c r="BW399" s="60"/>
      <c r="BX399" s="60"/>
    </row>
    <row r="400" spans="1:76">
      <c r="A400" s="1" t="str">
        <f t="shared" si="229"/>
        <v>1891: Star Wars: Episode V - The Empire Strikes Back (1980)</v>
      </c>
      <c r="B400" s="26">
        <f>IF(correlations!B433&lt;&gt;0,'Modified Weights'!B$6,0)</f>
        <v>0.48053660218278615</v>
      </c>
      <c r="C400" s="26">
        <f>IF(correlations!C433&lt;&gt;0,'Modified Weights'!C$6,0)</f>
        <v>0.41443820151070604</v>
      </c>
      <c r="D400" s="26">
        <f>IF(correlations!D433&lt;&gt;0,'Modified Weights'!D$6,0)</f>
        <v>0.37322578372742299</v>
      </c>
      <c r="E400" s="26">
        <f>IF(correlations!E433&lt;&gt;0,'Modified Weights'!E$6,0)</f>
        <v>0</v>
      </c>
      <c r="F400" s="26">
        <f>IF(correlations!F433&lt;&gt;0,'Modified Weights'!F$6,0)</f>
        <v>0.40027450425381639</v>
      </c>
      <c r="G400" s="26">
        <f>IF(correlations!G433&lt;&gt;0,'Modified Weights'!G$6,0)</f>
        <v>0.39943642888722536</v>
      </c>
      <c r="H400" s="26">
        <f>IF(correlations!H433&lt;&gt;0,'Modified Weights'!H$6,0)</f>
        <v>0.2271298649307886</v>
      </c>
      <c r="I400" s="26">
        <f>IF(correlations!I433&lt;&gt;0,'Modified Weights'!I$6,0)</f>
        <v>0.22921932957789437</v>
      </c>
      <c r="J400" s="26">
        <f>IF(correlations!J433&lt;&gt;0,'Modified Weights'!J$6,0)</f>
        <v>0.36756756756756787</v>
      </c>
      <c r="K400" s="26">
        <f>IF(correlations!K433&lt;&gt;0,'Modified Weights'!K$6,0)</f>
        <v>0.25252866387786765</v>
      </c>
      <c r="L400" s="26">
        <f>IF(correlations!L433&lt;&gt;0,'Modified Weights'!L$6,0)</f>
        <v>0.2685953793136418</v>
      </c>
      <c r="M400" s="26">
        <f>IF(correlations!M433&lt;&gt;0,'Modified Weights'!M$6,0)</f>
        <v>0</v>
      </c>
      <c r="N400" s="26">
        <f>IF(correlations!N433&lt;&gt;0,'Modified Weights'!N$6,0)</f>
        <v>0.26126836282372301</v>
      </c>
      <c r="O400" s="26">
        <f>IF(correlations!O433&lt;&gt;0,'Modified Weights'!O$6,0)</f>
        <v>0.52599044278760332</v>
      </c>
      <c r="P400" s="26">
        <f>IF(correlations!P433&lt;&gt;0,'Modified Weights'!P$6,0)</f>
        <v>0.28039233696684568</v>
      </c>
      <c r="Q400" s="26">
        <f>IF(correlations!Q433&lt;&gt;0,'Modified Weights'!Q$6,0)</f>
        <v>0.42322462884387124</v>
      </c>
      <c r="R400" s="26">
        <f>IF(correlations!R433&lt;&gt;0,'Modified Weights'!R$6,0)</f>
        <v>0</v>
      </c>
      <c r="S400" s="26">
        <f>IF(correlations!S433&lt;&gt;0,'Modified Weights'!S$6,0)</f>
        <v>0.37267558897264119</v>
      </c>
      <c r="T400" s="26">
        <f>IF(correlations!T433&lt;&gt;0,'Modified Weights'!T$6,0)</f>
        <v>0</v>
      </c>
      <c r="U400" s="26">
        <f>IF(correlations!U433&lt;&gt;0,'Modified Weights'!U$6,0)</f>
        <v>0.30580326092025339</v>
      </c>
      <c r="V400" s="26">
        <f>IF(correlations!V433&lt;&gt;0,'Modified Weights'!V$6,0)</f>
        <v>0.14601110225769576</v>
      </c>
      <c r="W400" s="26">
        <f>IF(correlations!W433&lt;&gt;0,'Modified Weights'!W$6,0)</f>
        <v>0.26252037536330569</v>
      </c>
      <c r="X400" s="26">
        <f>IF(correlations!X433&lt;&gt;0,'Modified Weights'!X$6,0)</f>
        <v>0.45527378286540937</v>
      </c>
      <c r="Y400" s="26">
        <f>IF(correlations!Y433&lt;&gt;0,'Modified Weights'!Y$6,0)</f>
        <v>0.46411014776485626</v>
      </c>
      <c r="Z400" s="26">
        <f>IF(correlations!Z433&lt;&gt;0,'Modified Weights'!Z$6,0)</f>
        <v>0.37426379831369133</v>
      </c>
      <c r="AA400" s="26"/>
      <c r="AB400" s="60">
        <f t="shared" ca="1" si="228"/>
        <v>0.50137256352600656</v>
      </c>
      <c r="AC400" s="60">
        <f t="shared" ca="1" si="202"/>
        <v>0.43423944904340028</v>
      </c>
      <c r="AD400" s="60">
        <f t="shared" ca="1" si="203"/>
        <v>0.46907372478850046</v>
      </c>
      <c r="AE400" s="60">
        <f t="shared" ca="1" si="204"/>
        <v>0.51761980439715483</v>
      </c>
      <c r="AF400" s="60">
        <f t="shared" ca="1" si="205"/>
        <v>0.43219232600933633</v>
      </c>
      <c r="AG400" s="60">
        <f t="shared" ca="1" si="206"/>
        <v>0.45154288208321314</v>
      </c>
      <c r="AH400" s="60">
        <f t="shared" ca="1" si="207"/>
        <v>0.26718931082898056</v>
      </c>
      <c r="AI400" s="60">
        <f t="shared" ca="1" si="208"/>
        <v>0.30628390474827638</v>
      </c>
      <c r="AJ400" s="60">
        <f t="shared" ca="1" si="209"/>
        <v>0.41319245250557524</v>
      </c>
      <c r="AK400" s="60">
        <f t="shared" ca="1" si="210"/>
        <v>0.25949646962141731</v>
      </c>
      <c r="AL400" s="60">
        <f t="shared" ca="1" si="211"/>
        <v>0.28556468566985588</v>
      </c>
      <c r="AM400" s="60">
        <f t="shared" ca="1" si="212"/>
        <v>0.3028487710233132</v>
      </c>
      <c r="AN400" s="60">
        <f t="shared" ca="1" si="213"/>
        <v>0.28732123131476056</v>
      </c>
      <c r="AO400" s="60">
        <f t="shared" ca="1" si="214"/>
        <v>0.55226677501987043</v>
      </c>
      <c r="AP400" s="60">
        <f t="shared" ca="1" si="215"/>
        <v>0.28596947380738141</v>
      </c>
      <c r="AQ400" s="60">
        <f t="shared" ca="1" si="216"/>
        <v>0.46739412504487393</v>
      </c>
      <c r="AR400" s="60">
        <f t="shared" ca="1" si="192"/>
        <v>0.41476879058955035</v>
      </c>
      <c r="AS400" s="60">
        <f t="shared" ca="1" si="193"/>
        <v>0.39411490157711393</v>
      </c>
      <c r="AT400" s="60">
        <f t="shared" ca="1" si="194"/>
        <v>0.48957178245267358</v>
      </c>
      <c r="AU400" s="60">
        <f t="shared" ca="1" si="195"/>
        <v>0.36559125722480279</v>
      </c>
      <c r="AV400" s="60">
        <f t="shared" ca="1" si="196"/>
        <v>0.15778181622149604</v>
      </c>
      <c r="AW400" s="60">
        <f t="shared" ca="1" si="197"/>
        <v>0.34615986550010625</v>
      </c>
      <c r="AX400" s="60">
        <f t="shared" ca="1" si="198"/>
        <v>0.52875171461873582</v>
      </c>
      <c r="AY400" s="60">
        <f t="shared" ca="1" si="199"/>
        <v>0.52417372706820942</v>
      </c>
      <c r="AZ400" s="60">
        <f t="shared" ca="1" si="200"/>
        <v>0.36732936472296329</v>
      </c>
      <c r="BA400" s="60"/>
      <c r="BB400" s="60"/>
      <c r="BC400" s="60"/>
      <c r="BD400" s="60"/>
      <c r="BE400" s="60"/>
      <c r="BF400" s="60"/>
      <c r="BG400" s="60"/>
      <c r="BH400" s="60"/>
      <c r="BI400" s="60"/>
      <c r="BJ400" s="60"/>
      <c r="BK400" s="60"/>
      <c r="BL400" s="60"/>
      <c r="BM400" s="60"/>
      <c r="BN400" s="60"/>
      <c r="BO400" s="60"/>
      <c r="BP400" s="60"/>
      <c r="BQ400" s="60"/>
      <c r="BR400" s="60"/>
      <c r="BS400" s="60"/>
      <c r="BT400" s="60"/>
      <c r="BU400" s="60"/>
      <c r="BV400" s="60"/>
      <c r="BW400" s="60"/>
      <c r="BX400" s="60"/>
    </row>
    <row r="401" spans="1:76">
      <c r="A401" s="1" t="str">
        <f t="shared" si="229"/>
        <v>1891: Star Wars: Episode V - The Empire Strikes Back (1980)</v>
      </c>
      <c r="B401" s="26">
        <f>IF(correlations!B434&lt;&gt;0,'Modified Weights'!B$7,0)</f>
        <v>0.46460996868120108</v>
      </c>
      <c r="C401" s="26">
        <f>IF(correlations!C434&lt;&gt;0,'Modified Weights'!C$7,0)</f>
        <v>0.41167618541813644</v>
      </c>
      <c r="D401" s="26">
        <f>IF(correlations!D434&lt;&gt;0,'Modified Weights'!D$7,0)</f>
        <v>0.36756756756756787</v>
      </c>
      <c r="E401" s="26">
        <f>IF(correlations!E434&lt;&gt;0,'Modified Weights'!E$7,0)</f>
        <v>0</v>
      </c>
      <c r="F401" s="26">
        <f>IF(correlations!F434&lt;&gt;0,'Modified Weights'!F$7,0)</f>
        <v>0</v>
      </c>
      <c r="G401" s="26">
        <f>IF(correlations!G434&lt;&gt;0,'Modified Weights'!G$7,0)</f>
        <v>0.38713264586848378</v>
      </c>
      <c r="H401" s="26">
        <f>IF(correlations!H434&lt;&gt;0,'Modified Weights'!H$7,0)</f>
        <v>0.19365960183726966</v>
      </c>
      <c r="I401" s="26">
        <f>IF(correlations!I434&lt;&gt;0,'Modified Weights'!I$7,0)</f>
        <v>0</v>
      </c>
      <c r="J401" s="26">
        <f>IF(correlations!J434&lt;&gt;0,'Modified Weights'!J$7,0)</f>
        <v>0.36005629545020651</v>
      </c>
      <c r="K401" s="26">
        <f>IF(correlations!K434&lt;&gt;0,'Modified Weights'!K$7,0)</f>
        <v>0.21087949693739588</v>
      </c>
      <c r="L401" s="26">
        <f>IF(correlations!L434&lt;&gt;0,'Modified Weights'!L$7,0)</f>
        <v>0</v>
      </c>
      <c r="M401" s="26">
        <f>IF(correlations!M434&lt;&gt;0,'Modified Weights'!M$7,0)</f>
        <v>0.19710516591041297</v>
      </c>
      <c r="N401" s="26">
        <f>IF(correlations!N434&lt;&gt;0,'Modified Weights'!N$7,0)</f>
        <v>0</v>
      </c>
      <c r="O401" s="26">
        <f>IF(correlations!O434&lt;&gt;0,'Modified Weights'!O$7,0)</f>
        <v>0.47549485227568483</v>
      </c>
      <c r="P401" s="26">
        <f>IF(correlations!P434&lt;&gt;0,'Modified Weights'!P$7,0)</f>
        <v>0.26252037536330569</v>
      </c>
      <c r="Q401" s="26">
        <f>IF(correlations!Q434&lt;&gt;0,'Modified Weights'!Q$7,0)</f>
        <v>0</v>
      </c>
      <c r="R401" s="26">
        <f>IF(correlations!R434&lt;&gt;0,'Modified Weights'!R$7,0)</f>
        <v>0.37426379831369133</v>
      </c>
      <c r="S401" s="26">
        <f>IF(correlations!S434&lt;&gt;0,'Modified Weights'!S$7,0)</f>
        <v>0.36064387194709613</v>
      </c>
      <c r="T401" s="26">
        <f>IF(correlations!T434&lt;&gt;0,'Modified Weights'!T$7,0)</f>
        <v>0</v>
      </c>
      <c r="U401" s="26">
        <f>IF(correlations!U434&lt;&gt;0,'Modified Weights'!U$7,0)</f>
        <v>0.28039233696684568</v>
      </c>
      <c r="V401" s="26">
        <f>IF(correlations!V434&lt;&gt;0,'Modified Weights'!V$7,0)</f>
        <v>0</v>
      </c>
      <c r="W401" s="26">
        <f>IF(correlations!W434&lt;&gt;0,'Modified Weights'!W$7,0)</f>
        <v>0.24072770522228643</v>
      </c>
      <c r="X401" s="26">
        <f>IF(correlations!X434&lt;&gt;0,'Modified Weights'!X$7,0)</f>
        <v>0.44902524381160436</v>
      </c>
      <c r="Y401" s="26">
        <f>IF(correlations!Y434&lt;&gt;0,'Modified Weights'!Y$7,0)</f>
        <v>0.42322462884387124</v>
      </c>
      <c r="Z401" s="26">
        <f>IF(correlations!Z434&lt;&gt;0,'Modified Weights'!Z$7,0)</f>
        <v>0.27967705678590876</v>
      </c>
      <c r="AA401" s="26"/>
      <c r="AB401" s="60">
        <f t="shared" ca="1" si="228"/>
        <v>0.50137256352600656</v>
      </c>
      <c r="AC401" s="60">
        <f t="shared" ca="1" si="202"/>
        <v>0.43423944904340028</v>
      </c>
      <c r="AD401" s="60">
        <f t="shared" ca="1" si="203"/>
        <v>0.46907372478850046</v>
      </c>
      <c r="AE401" s="60">
        <f t="shared" ca="1" si="204"/>
        <v>0.51761980439715483</v>
      </c>
      <c r="AF401" s="60">
        <f t="shared" ca="1" si="205"/>
        <v>0.43219232600933633</v>
      </c>
      <c r="AG401" s="60">
        <f t="shared" ca="1" si="206"/>
        <v>0.45154288208321314</v>
      </c>
      <c r="AH401" s="60">
        <f t="shared" ca="1" si="207"/>
        <v>0.26718931082898056</v>
      </c>
      <c r="AI401" s="60">
        <f t="shared" ca="1" si="208"/>
        <v>0.30628390474827638</v>
      </c>
      <c r="AJ401" s="60">
        <f t="shared" ca="1" si="209"/>
        <v>0.41319245250557524</v>
      </c>
      <c r="AK401" s="60">
        <f t="shared" ca="1" si="210"/>
        <v>0.25949646962141731</v>
      </c>
      <c r="AL401" s="60">
        <f t="shared" ca="1" si="211"/>
        <v>0.28556468566985588</v>
      </c>
      <c r="AM401" s="60">
        <f t="shared" ca="1" si="212"/>
        <v>0.3028487710233132</v>
      </c>
      <c r="AN401" s="60">
        <f t="shared" ca="1" si="213"/>
        <v>0.28732123131476056</v>
      </c>
      <c r="AO401" s="60">
        <f t="shared" ca="1" si="214"/>
        <v>0.55226677501987043</v>
      </c>
      <c r="AP401" s="60">
        <f t="shared" ca="1" si="215"/>
        <v>0.28596947380738141</v>
      </c>
      <c r="AQ401" s="60">
        <f t="shared" ca="1" si="216"/>
        <v>0.46739412504487393</v>
      </c>
      <c r="AR401" s="60">
        <f t="shared" ca="1" si="192"/>
        <v>0.41476879058955035</v>
      </c>
      <c r="AS401" s="60">
        <f t="shared" ca="1" si="193"/>
        <v>0.39411490157711393</v>
      </c>
      <c r="AT401" s="60">
        <f t="shared" ca="1" si="194"/>
        <v>0.48957178245267358</v>
      </c>
      <c r="AU401" s="60">
        <f t="shared" ca="1" si="195"/>
        <v>0.36559125722480279</v>
      </c>
      <c r="AV401" s="60">
        <f t="shared" ca="1" si="196"/>
        <v>0.15778181622149604</v>
      </c>
      <c r="AW401" s="60">
        <f t="shared" ca="1" si="197"/>
        <v>0.34615986550010625</v>
      </c>
      <c r="AX401" s="60">
        <f t="shared" ca="1" si="198"/>
        <v>0.52875171461873582</v>
      </c>
      <c r="AY401" s="60">
        <f t="shared" ca="1" si="199"/>
        <v>0.52417372706820942</v>
      </c>
      <c r="AZ401" s="60">
        <f t="shared" ca="1" si="200"/>
        <v>0.36732936472296329</v>
      </c>
      <c r="BA401" s="60"/>
      <c r="BB401" s="60"/>
      <c r="BC401" s="60"/>
      <c r="BD401" s="60"/>
      <c r="BE401" s="60"/>
      <c r="BF401" s="60"/>
      <c r="BG401" s="60"/>
      <c r="BH401" s="60"/>
      <c r="BI401" s="60"/>
      <c r="BJ401" s="60"/>
      <c r="BK401" s="60"/>
      <c r="BL401" s="60"/>
      <c r="BM401" s="60"/>
      <c r="BN401" s="60"/>
      <c r="BO401" s="60"/>
      <c r="BP401" s="60"/>
      <c r="BQ401" s="60"/>
      <c r="BR401" s="60"/>
      <c r="BS401" s="60"/>
      <c r="BT401" s="60"/>
      <c r="BU401" s="60"/>
      <c r="BV401" s="60"/>
      <c r="BW401" s="60"/>
      <c r="BX401" s="60"/>
    </row>
    <row r="402" spans="1:76">
      <c r="A402" s="1" t="str">
        <f t="shared" si="229"/>
        <v>1891: Star Wars: Episode V - The Empire Strikes Back (1980)</v>
      </c>
      <c r="B402" s="26">
        <f>IF(correlations!B435&lt;&gt;0,'Modified Weights'!B$3,0)</f>
        <v>0.55108883721563151</v>
      </c>
      <c r="C402" s="26">
        <f>IF(correlations!C435&lt;&gt;0,'Modified Weights'!C$3,0)</f>
        <v>0</v>
      </c>
      <c r="D402" s="26">
        <f>IF(correlations!D435&lt;&gt;0,'Modified Weights'!D$3,0)</f>
        <v>0.66716825348801723</v>
      </c>
      <c r="E402" s="26">
        <f>IF(correlations!E435&lt;&gt;0,'Modified Weights'!E$3,0)</f>
        <v>0.51761980439715483</v>
      </c>
      <c r="F402" s="26">
        <f>IF(correlations!F435&lt;&gt;0,'Modified Weights'!F$3,0)</f>
        <v>0</v>
      </c>
      <c r="G402" s="26">
        <f>IF(correlations!G435&lt;&gt;0,'Modified Weights'!G$3,0)</f>
        <v>0.53906585139435703</v>
      </c>
      <c r="H402" s="26">
        <f>IF(correlations!H435&lt;&gt;0,'Modified Weights'!H$3,0)</f>
        <v>0</v>
      </c>
      <c r="I402" s="26">
        <f>IF(correlations!I435&lt;&gt;0,'Modified Weights'!I$3,0)</f>
        <v>0.38334847991865839</v>
      </c>
      <c r="J402" s="26">
        <f>IF(correlations!J435&lt;&gt;0,'Modified Weights'!J$3,0)</f>
        <v>0.47571090136593314</v>
      </c>
      <c r="K402" s="26">
        <f>IF(correlations!K435&lt;&gt;0,'Modified Weights'!K$3,0)</f>
        <v>0.31571202585390812</v>
      </c>
      <c r="L402" s="26">
        <f>IF(correlations!L435&lt;&gt;0,'Modified Weights'!L$3,0)</f>
        <v>0.31257295249758305</v>
      </c>
      <c r="M402" s="26">
        <f>IF(correlations!M435&lt;&gt;0,'Modified Weights'!M$3,0)</f>
        <v>0.40859237613621341</v>
      </c>
      <c r="N402" s="26">
        <f>IF(correlations!N435&lt;&gt;0,'Modified Weights'!N$3,0)</f>
        <v>0</v>
      </c>
      <c r="O402" s="26">
        <f>IF(correlations!O435&lt;&gt;0,'Modified Weights'!O$3,0)</f>
        <v>0.66851595362183669</v>
      </c>
      <c r="P402" s="26">
        <f>IF(correlations!P435&lt;&gt;0,'Modified Weights'!P$3,0)</f>
        <v>0</v>
      </c>
      <c r="Q402" s="26">
        <f>IF(correlations!Q435&lt;&gt;0,'Modified Weights'!Q$3,0)</f>
        <v>0.50324684492481753</v>
      </c>
      <c r="R402" s="26">
        <f>IF(correlations!R435&lt;&gt;0,'Modified Weights'!R$3,0)</f>
        <v>0</v>
      </c>
      <c r="S402" s="26">
        <f>IF(correlations!S435&lt;&gt;0,'Modified Weights'!S$3,0)</f>
        <v>0</v>
      </c>
      <c r="T402" s="26">
        <f>IF(correlations!T435&lt;&gt;0,'Modified Weights'!T$3,0)</f>
        <v>0.55108883721563151</v>
      </c>
      <c r="U402" s="26">
        <f>IF(correlations!U435&lt;&gt;0,'Modified Weights'!U$3,0)</f>
        <v>0.47236055541883315</v>
      </c>
      <c r="V402" s="26">
        <f>IF(correlations!V435&lt;&gt;0,'Modified Weights'!V$3,0)</f>
        <v>0</v>
      </c>
      <c r="W402" s="26">
        <f>IF(correlations!W435&lt;&gt;0,'Modified Weights'!W$3,0)</f>
        <v>0.50324684492481753</v>
      </c>
      <c r="X402" s="26">
        <f>IF(correlations!X435&lt;&gt;0,'Modified Weights'!X$3,0)</f>
        <v>0.66851595362183669</v>
      </c>
      <c r="Y402" s="26">
        <f>IF(correlations!Y435&lt;&gt;0,'Modified Weights'!Y$3,0)</f>
        <v>0.66716825348801723</v>
      </c>
      <c r="Z402" s="26">
        <f>IF(correlations!Z435&lt;&gt;0,'Modified Weights'!Z$3,0)</f>
        <v>0.43552033876932245</v>
      </c>
      <c r="AA402" s="26"/>
      <c r="AB402" s="60">
        <f t="shared" ca="1" si="228"/>
        <v>0.50137256352600656</v>
      </c>
      <c r="AC402" s="60">
        <f t="shared" ca="1" si="202"/>
        <v>0.43423944904340028</v>
      </c>
      <c r="AD402" s="60">
        <f t="shared" ca="1" si="203"/>
        <v>0.46907372478850046</v>
      </c>
      <c r="AE402" s="60">
        <f t="shared" ca="1" si="204"/>
        <v>0.51761980439715483</v>
      </c>
      <c r="AF402" s="60">
        <f t="shared" ca="1" si="205"/>
        <v>0.43219232600933633</v>
      </c>
      <c r="AG402" s="60">
        <f t="shared" ca="1" si="206"/>
        <v>0.45154288208321314</v>
      </c>
      <c r="AH402" s="60">
        <f t="shared" ca="1" si="207"/>
        <v>0.26718931082898056</v>
      </c>
      <c r="AI402" s="60">
        <f t="shared" ca="1" si="208"/>
        <v>0.30628390474827638</v>
      </c>
      <c r="AJ402" s="60">
        <f t="shared" ca="1" si="209"/>
        <v>0.41319245250557524</v>
      </c>
      <c r="AK402" s="60">
        <f t="shared" ca="1" si="210"/>
        <v>0.25949646962141731</v>
      </c>
      <c r="AL402" s="60">
        <f t="shared" ca="1" si="211"/>
        <v>0.28556468566985588</v>
      </c>
      <c r="AM402" s="60">
        <f t="shared" ca="1" si="212"/>
        <v>0.3028487710233132</v>
      </c>
      <c r="AN402" s="60">
        <f t="shared" ca="1" si="213"/>
        <v>0.28732123131476056</v>
      </c>
      <c r="AO402" s="60">
        <f t="shared" ca="1" si="214"/>
        <v>0.55226677501987043</v>
      </c>
      <c r="AP402" s="60">
        <f t="shared" ca="1" si="215"/>
        <v>0.28596947380738141</v>
      </c>
      <c r="AQ402" s="60">
        <f t="shared" ca="1" si="216"/>
        <v>0.46739412504487393</v>
      </c>
      <c r="AR402" s="60">
        <f t="shared" ref="AR402:AR465" ca="1" si="230">SUMIF(OFFSET(R$13,_xlfn.FLOOR.MATH((ROW(Q390)-1)/5)*5,0,5),"&lt;&gt;0")/COUNTIF(OFFSET(R$13,_xlfn.FLOOR.MATH((ROW(Q390)-1)/5)*5,0,5),"&lt;&gt;0")</f>
        <v>0.41476879058955035</v>
      </c>
      <c r="AS402" s="60">
        <f t="shared" ref="AS402:AS465" ca="1" si="231">SUMIF(OFFSET(S$13,_xlfn.FLOOR.MATH((ROW(R390)-1)/5)*5,0,5),"&lt;&gt;0")/COUNTIF(OFFSET(S$13,_xlfn.FLOOR.MATH((ROW(R390)-1)/5)*5,0,5),"&lt;&gt;0")</f>
        <v>0.39411490157711393</v>
      </c>
      <c r="AT402" s="60">
        <f t="shared" ref="AT402:AT465" ca="1" si="232">SUMIF(OFFSET(T$13,_xlfn.FLOOR.MATH((ROW(S390)-1)/5)*5,0,5),"&lt;&gt;0")/COUNTIF(OFFSET(T$13,_xlfn.FLOOR.MATH((ROW(S390)-1)/5)*5,0,5),"&lt;&gt;0")</f>
        <v>0.48957178245267358</v>
      </c>
      <c r="AU402" s="60">
        <f t="shared" ref="AU402:AU465" ca="1" si="233">SUMIF(OFFSET(U$13,_xlfn.FLOOR.MATH((ROW(T390)-1)/5)*5,0,5),"&lt;&gt;0")/COUNTIF(OFFSET(U$13,_xlfn.FLOOR.MATH((ROW(T390)-1)/5)*5,0,5),"&lt;&gt;0")</f>
        <v>0.36559125722480279</v>
      </c>
      <c r="AV402" s="60">
        <f t="shared" ref="AV402:AV465" ca="1" si="234">SUMIF(OFFSET(V$13,_xlfn.FLOOR.MATH((ROW(U390)-1)/5)*5,0,5),"&lt;&gt;0")/COUNTIF(OFFSET(V$13,_xlfn.FLOOR.MATH((ROW(U390)-1)/5)*5,0,5),"&lt;&gt;0")</f>
        <v>0.15778181622149604</v>
      </c>
      <c r="AW402" s="60">
        <f t="shared" ref="AW402:AW465" ca="1" si="235">SUMIF(OFFSET(W$13,_xlfn.FLOOR.MATH((ROW(V390)-1)/5)*5,0,5),"&lt;&gt;0")/COUNTIF(OFFSET(W$13,_xlfn.FLOOR.MATH((ROW(V390)-1)/5)*5,0,5),"&lt;&gt;0")</f>
        <v>0.34615986550010625</v>
      </c>
      <c r="AX402" s="60">
        <f t="shared" ref="AX402:AX465" ca="1" si="236">SUMIF(OFFSET(X$13,_xlfn.FLOOR.MATH((ROW(W390)-1)/5)*5,0,5),"&lt;&gt;0")/COUNTIF(OFFSET(X$13,_xlfn.FLOOR.MATH((ROW(W390)-1)/5)*5,0,5),"&lt;&gt;0")</f>
        <v>0.52875171461873582</v>
      </c>
      <c r="AY402" s="60">
        <f t="shared" ref="AY402:AY465" ca="1" si="237">SUMIF(OFFSET(Y$13,_xlfn.FLOOR.MATH((ROW(X390)-1)/5)*5,0,5),"&lt;&gt;0")/COUNTIF(OFFSET(Y$13,_xlfn.FLOOR.MATH((ROW(X390)-1)/5)*5,0,5),"&lt;&gt;0")</f>
        <v>0.52417372706820942</v>
      </c>
      <c r="AZ402" s="60">
        <f t="shared" ref="AZ402:AZ465" ca="1" si="238">SUMIF(OFFSET(Z$13,_xlfn.FLOOR.MATH((ROW(Y390)-1)/5)*5,0,5),"&lt;&gt;0")/COUNTIF(OFFSET(Z$13,_xlfn.FLOOR.MATH((ROW(Y390)-1)/5)*5,0,5),"&lt;&gt;0")</f>
        <v>0.36732936472296329</v>
      </c>
      <c r="BA402" s="60"/>
      <c r="BB402" s="60"/>
      <c r="BC402" s="60"/>
      <c r="BD402" s="60"/>
      <c r="BE402" s="60"/>
      <c r="BF402" s="60"/>
      <c r="BG402" s="60"/>
      <c r="BH402" s="60"/>
      <c r="BI402" s="60"/>
      <c r="BJ402" s="60"/>
      <c r="BK402" s="60"/>
      <c r="BL402" s="60"/>
      <c r="BM402" s="60"/>
      <c r="BN402" s="60"/>
      <c r="BO402" s="60"/>
      <c r="BP402" s="60"/>
      <c r="BQ402" s="60"/>
      <c r="BR402" s="60"/>
      <c r="BS402" s="60"/>
      <c r="BT402" s="60"/>
      <c r="BU402" s="60"/>
      <c r="BV402" s="60"/>
      <c r="BW402" s="60"/>
      <c r="BX402" s="60"/>
    </row>
    <row r="403" spans="1:76">
      <c r="A403" s="21" t="s">
        <v>78</v>
      </c>
      <c r="B403" s="26">
        <f>IF(correlations!B436&lt;&gt;0,'Modified Weights'!B$4,0)</f>
        <v>0.51761980439715483</v>
      </c>
      <c r="C403" s="26">
        <f>IF(correlations!C436&lt;&gt;0,'Modified Weights'!C$4,0)</f>
        <v>0.48860698263640312</v>
      </c>
      <c r="D403" s="26">
        <f>IF(correlations!D436&lt;&gt;0,'Modified Weights'!D$4,0)</f>
        <v>0</v>
      </c>
      <c r="E403" s="26">
        <f>IF(correlations!E436&lt;&gt;0,'Modified Weights'!E$4,0)</f>
        <v>0</v>
      </c>
      <c r="F403" s="26">
        <f>IF(correlations!F436&lt;&gt;0,'Modified Weights'!F$4,0)</f>
        <v>0.46411014776485626</v>
      </c>
      <c r="G403" s="26">
        <f>IF(correlations!G436&lt;&gt;0,'Modified Weights'!G$4,0)</f>
        <v>0.48053660218278615</v>
      </c>
      <c r="H403" s="26">
        <f>IF(correlations!H436&lt;&gt;0,'Modified Weights'!H$4,0)</f>
        <v>0.40027450425381639</v>
      </c>
      <c r="I403" s="26">
        <f>IF(correlations!I436&lt;&gt;0,'Modified Weights'!I$4,0)</f>
        <v>0</v>
      </c>
      <c r="J403" s="26">
        <f>IF(correlations!J436&lt;&gt;0,'Modified Weights'!J$4,0)</f>
        <v>0.47549485227568483</v>
      </c>
      <c r="K403" s="26">
        <f>IF(correlations!K436&lt;&gt;0,'Modified Weights'!K$4,0)</f>
        <v>0</v>
      </c>
      <c r="L403" s="26">
        <f>IF(correlations!L436&lt;&gt;0,'Modified Weights'!L$4,0)</f>
        <v>0.28275572409412869</v>
      </c>
      <c r="M403" s="26">
        <f>IF(correlations!M436&lt;&gt;0,'Modified Weights'!M$4,0)</f>
        <v>0</v>
      </c>
      <c r="N403" s="26">
        <f>IF(correlations!N436&lt;&gt;0,'Modified Weights'!N$4,0)</f>
        <v>0.31010409033155772</v>
      </c>
      <c r="O403" s="26">
        <f>IF(correlations!O436&lt;&gt;0,'Modified Weights'!O$4,0)</f>
        <v>0</v>
      </c>
      <c r="P403" s="26">
        <f>IF(correlations!P436&lt;&gt;0,'Modified Weights'!P$4,0)</f>
        <v>0.30413903573293405</v>
      </c>
      <c r="Q403" s="26">
        <f>IF(correlations!Q436&lt;&gt;0,'Modified Weights'!Q$4,0)</f>
        <v>0</v>
      </c>
      <c r="R403" s="26">
        <f>IF(correlations!R436&lt;&gt;0,'Modified Weights'!R$4,0)</f>
        <v>0</v>
      </c>
      <c r="S403" s="26">
        <f>IF(correlations!S436&lt;&gt;0,'Modified Weights'!S$4,0)</f>
        <v>0.44902524381160436</v>
      </c>
      <c r="T403" s="26">
        <f>IF(correlations!T436&lt;&gt;0,'Modified Weights'!T$4,0)</f>
        <v>0</v>
      </c>
      <c r="U403" s="26">
        <f>IF(correlations!U436&lt;&gt;0,'Modified Weights'!U$4,0)</f>
        <v>0</v>
      </c>
      <c r="V403" s="26">
        <f>IF(correlations!V436&lt;&gt;0,'Modified Weights'!V$4,0)</f>
        <v>0</v>
      </c>
      <c r="W403" s="26">
        <f>IF(correlations!W436&lt;&gt;0,'Modified Weights'!W$4,0)</f>
        <v>0.40859237613621341</v>
      </c>
      <c r="X403" s="26">
        <f>IF(correlations!X436&lt;&gt;0,'Modified Weights'!X$4,0)</f>
        <v>0.54219187817609293</v>
      </c>
      <c r="Y403" s="26">
        <f>IF(correlations!Y436&lt;&gt;0,'Modified Weights'!Y$4,0)</f>
        <v>0.54219187817609293</v>
      </c>
      <c r="Z403" s="26">
        <f>IF(correlations!Z436&lt;&gt;0,'Modified Weights'!Z$4,0)</f>
        <v>0</v>
      </c>
      <c r="AA403" s="26"/>
      <c r="AB403" s="60">
        <f t="shared" ca="1" si="228"/>
        <v>0.5065815538618117</v>
      </c>
      <c r="AC403" s="60">
        <f t="shared" ref="AC403:AC466" ca="1" si="239">SUMIF(OFFSET(C$13,_xlfn.FLOOR.MATH((ROW(B391)-1)/5)*5,0,5),"&lt;&gt;0")/COUNTIF(OFFSET(C$13,_xlfn.FLOOR.MATH((ROW(B391)-1)/5)*5,0,5),"&lt;&gt;0")</f>
        <v>0.43423944904340028</v>
      </c>
      <c r="AD403" s="60">
        <f t="shared" ref="AD403:AD466" ca="1" si="240">SUMIF(OFFSET(D$13,_xlfn.FLOOR.MATH((ROW(C391)-1)/5)*5,0,5),"&lt;&gt;0")/COUNTIF(OFFSET(D$13,_xlfn.FLOOR.MATH((ROW(C391)-1)/5)*5,0,5),"&lt;&gt;0")</f>
        <v>0.4693205349276694</v>
      </c>
      <c r="AE403" s="60">
        <f t="shared" ref="AE403:AE466" ca="1" si="241">SUMIF(OFFSET(E$13,_xlfn.FLOOR.MATH((ROW(D391)-1)/5)*5,0,5),"&lt;&gt;0")/COUNTIF(OFFSET(E$13,_xlfn.FLOOR.MATH((ROW(D391)-1)/5)*5,0,5),"&lt;&gt;0")</f>
        <v>0.51761980439715483</v>
      </c>
      <c r="AF403" s="60">
        <f t="shared" ref="AF403:AF466" ca="1" si="242">SUMIF(OFFSET(F$13,_xlfn.FLOOR.MATH((ROW(E391)-1)/5)*5,0,5),"&lt;&gt;0")/COUNTIF(OFFSET(F$13,_xlfn.FLOOR.MATH((ROW(E391)-1)/5)*5,0,5),"&lt;&gt;0")</f>
        <v>0.43219232600933633</v>
      </c>
      <c r="AG403" s="60">
        <f t="shared" ref="AG403:AG466" ca="1" si="243">SUMIF(OFFSET(G$13,_xlfn.FLOOR.MATH((ROW(F391)-1)/5)*5,0,5),"&lt;&gt;0")/COUNTIF(OFFSET(G$13,_xlfn.FLOOR.MATH((ROW(F391)-1)/5)*5,0,5),"&lt;&gt;0")</f>
        <v>0.47301296082145622</v>
      </c>
      <c r="AH403" s="60">
        <f t="shared" ref="AH403:AH466" ca="1" si="244">SUMIF(OFFSET(H$13,_xlfn.FLOOR.MATH((ROW(G391)-1)/5)*5,0,5),"&lt;&gt;0")/COUNTIF(OFFSET(H$13,_xlfn.FLOOR.MATH((ROW(G391)-1)/5)*5,0,5),"&lt;&gt;0")</f>
        <v>0.26718931082898056</v>
      </c>
      <c r="AI403" s="60">
        <f t="shared" ref="AI403:AI466" ca="1" si="245">SUMIF(OFFSET(I$13,_xlfn.FLOOR.MATH((ROW(H391)-1)/5)*5,0,5),"&lt;&gt;0")/COUNTIF(OFFSET(I$13,_xlfn.FLOOR.MATH((ROW(H391)-1)/5)*5,0,5),"&lt;&gt;0")</f>
        <v>0.30628390474827638</v>
      </c>
      <c r="AJ403" s="60">
        <f t="shared" ref="AJ403:AJ466" ca="1" si="246">SUMIF(OFFSET(J$13,_xlfn.FLOOR.MATH((ROW(I391)-1)/5)*5,0,5),"&lt;&gt;0")/COUNTIF(OFFSET(J$13,_xlfn.FLOOR.MATH((ROW(I391)-1)/5)*5,0,5),"&lt;&gt;0")</f>
        <v>0.41319245250557524</v>
      </c>
      <c r="AK403" s="60">
        <f t="shared" ref="AK403:AK466" ca="1" si="247">SUMIF(OFFSET(K$13,_xlfn.FLOOR.MATH((ROW(J391)-1)/5)*5,0,5),"&lt;&gt;0")/COUNTIF(OFFSET(K$13,_xlfn.FLOOR.MATH((ROW(J391)-1)/5)*5,0,5),"&lt;&gt;0")</f>
        <v>0.25949646962141731</v>
      </c>
      <c r="AL403" s="60">
        <f t="shared" ref="AL403:AL466" ca="1" si="248">SUMIF(OFFSET(L$13,_xlfn.FLOOR.MATH((ROW(K391)-1)/5)*5,0,5),"&lt;&gt;0")/COUNTIF(OFFSET(L$13,_xlfn.FLOOR.MATH((ROW(K391)-1)/5)*5,0,5),"&lt;&gt;0")</f>
        <v>0.28556468566985588</v>
      </c>
      <c r="AM403" s="60">
        <f t="shared" ref="AM403:AM466" ca="1" si="249">SUMIF(OFFSET(M$13,_xlfn.FLOOR.MATH((ROW(L391)-1)/5)*5,0,5),"&lt;&gt;0")/COUNTIF(OFFSET(M$13,_xlfn.FLOOR.MATH((ROW(L391)-1)/5)*5,0,5),"&lt;&gt;0")</f>
        <v>0.3028487710233132</v>
      </c>
      <c r="AN403" s="60">
        <f t="shared" ref="AN403:AN466" ca="1" si="250">SUMIF(OFFSET(N$13,_xlfn.FLOOR.MATH((ROW(M391)-1)/5)*5,0,5),"&lt;&gt;0")/COUNTIF(OFFSET(N$13,_xlfn.FLOOR.MATH((ROW(M391)-1)/5)*5,0,5),"&lt;&gt;0")</f>
        <v>0.28732123131476056</v>
      </c>
      <c r="AO403" s="60">
        <f t="shared" ref="AO403:AO466" ca="1" si="251">SUMIF(OFFSET(O$13,_xlfn.FLOOR.MATH((ROW(N391)-1)/5)*5,0,5),"&lt;&gt;0")/COUNTIF(OFFSET(O$13,_xlfn.FLOOR.MATH((ROW(N391)-1)/5)*5,0,5),"&lt;&gt;0")</f>
        <v>0.55226677501987043</v>
      </c>
      <c r="AP403" s="60">
        <f t="shared" ref="AP403:AP466" ca="1" si="252">SUMIF(OFFSET(P$13,_xlfn.FLOOR.MATH((ROW(O391)-1)/5)*5,0,5),"&lt;&gt;0")/COUNTIF(OFFSET(P$13,_xlfn.FLOOR.MATH((ROW(O391)-1)/5)*5,0,5),"&lt;&gt;0")</f>
        <v>0.28596947380738141</v>
      </c>
      <c r="AQ403" s="60">
        <f t="shared" ref="AQ403:AQ466" ca="1" si="253">SUMIF(OFFSET(Q$13,_xlfn.FLOOR.MATH((ROW(P391)-1)/5)*5,0,5),"&lt;&gt;0")/COUNTIF(OFFSET(Q$13,_xlfn.FLOOR.MATH((ROW(P391)-1)/5)*5,0,5),"&lt;&gt;0")</f>
        <v>0.46739412504487393</v>
      </c>
      <c r="AR403" s="60">
        <f t="shared" ca="1" si="230"/>
        <v>0.41476879058955035</v>
      </c>
      <c r="AS403" s="60">
        <f t="shared" ca="1" si="231"/>
        <v>0.39411490157711393</v>
      </c>
      <c r="AT403" s="60">
        <f t="shared" ca="1" si="232"/>
        <v>0.48957178245267358</v>
      </c>
      <c r="AU403" s="60">
        <f t="shared" ca="1" si="233"/>
        <v>0.36559125722480279</v>
      </c>
      <c r="AV403" s="60">
        <f t="shared" ca="1" si="234"/>
        <v>0.14762890035215676</v>
      </c>
      <c r="AW403" s="60">
        <f t="shared" ca="1" si="235"/>
        <v>0.34615986550010625</v>
      </c>
      <c r="AX403" s="60">
        <f t="shared" ca="1" si="236"/>
        <v>0.55532720488777965</v>
      </c>
      <c r="AY403" s="60">
        <f t="shared" ca="1" si="237"/>
        <v>0.52417372706820942</v>
      </c>
      <c r="AZ403" s="60">
        <f t="shared" ca="1" si="238"/>
        <v>0.39654680070198145</v>
      </c>
      <c r="BA403" s="60"/>
      <c r="BB403" s="60"/>
      <c r="BC403" s="60"/>
      <c r="BD403" s="60"/>
      <c r="BE403" s="60"/>
      <c r="BF403" s="60"/>
      <c r="BG403" s="60"/>
      <c r="BH403" s="60"/>
      <c r="BI403" s="60"/>
      <c r="BJ403" s="60"/>
      <c r="BK403" s="60"/>
      <c r="BL403" s="60"/>
      <c r="BM403" s="60"/>
      <c r="BN403" s="60"/>
      <c r="BO403" s="60"/>
      <c r="BP403" s="60"/>
      <c r="BQ403" s="60"/>
      <c r="BR403" s="60"/>
      <c r="BS403" s="60"/>
      <c r="BT403" s="60"/>
      <c r="BU403" s="60"/>
      <c r="BV403" s="60"/>
      <c r="BW403" s="60"/>
      <c r="BX403" s="60"/>
    </row>
    <row r="404" spans="1:76">
      <c r="A404" s="1" t="str">
        <f t="shared" ref="A404:A407" si="254">A403</f>
        <v>1892: Star Wars: Episode VI - Return of the Jedi (1983)</v>
      </c>
      <c r="B404" s="26">
        <f>IF(correlations!B437&lt;&gt;0,'Modified Weights'!B$5,0)</f>
        <v>0.49300760515325925</v>
      </c>
      <c r="C404" s="26">
        <f>IF(correlations!C437&lt;&gt;0,'Modified Weights'!C$5,0)</f>
        <v>0.42223642660835542</v>
      </c>
      <c r="D404" s="26">
        <f>IF(correlations!D437&lt;&gt;0,'Modified Weights'!D$5,0)</f>
        <v>0</v>
      </c>
      <c r="E404" s="26">
        <f>IF(correlations!E437&lt;&gt;0,'Modified Weights'!E$5,0)</f>
        <v>0</v>
      </c>
      <c r="F404" s="26">
        <f>IF(correlations!F437&lt;&gt;0,'Modified Weights'!F$5,0)</f>
        <v>0</v>
      </c>
      <c r="G404" s="26">
        <f>IF(correlations!G437&lt;&gt;0,'Modified Weights'!G$5,0)</f>
        <v>0</v>
      </c>
      <c r="H404" s="26">
        <f>IF(correlations!H437&lt;&gt;0,'Modified Weights'!H$5,0)</f>
        <v>0.24769327229404767</v>
      </c>
      <c r="I404" s="26">
        <f>IF(correlations!I437&lt;&gt;0,'Modified Weights'!I$5,0)</f>
        <v>0</v>
      </c>
      <c r="J404" s="26">
        <f>IF(correlations!J437&lt;&gt;0,'Modified Weights'!J$5,0)</f>
        <v>0.38713264586848378</v>
      </c>
      <c r="K404" s="26">
        <f>IF(correlations!K437&lt;&gt;0,'Modified Weights'!K$5,0)</f>
        <v>0.25886569181649749</v>
      </c>
      <c r="L404" s="26">
        <f>IF(correlations!L437&lt;&gt;0,'Modified Weights'!L$5,0)</f>
        <v>0.27833468677407003</v>
      </c>
      <c r="M404" s="26">
        <f>IF(correlations!M437&lt;&gt;0,'Modified Weights'!M$5,0)</f>
        <v>0</v>
      </c>
      <c r="N404" s="26">
        <f>IF(correlations!N437&lt;&gt;0,'Modified Weights'!N$5,0)</f>
        <v>0.290591240789001</v>
      </c>
      <c r="O404" s="26">
        <f>IF(correlations!O437&lt;&gt;0,'Modified Weights'!O$5,0)</f>
        <v>0.53906585139435703</v>
      </c>
      <c r="P404" s="26">
        <f>IF(correlations!P437&lt;&gt;0,'Modified Weights'!P$5,0)</f>
        <v>0.29682614716644024</v>
      </c>
      <c r="Q404" s="26">
        <f>IF(correlations!Q437&lt;&gt;0,'Modified Weights'!Q$5,0)</f>
        <v>0.47571090136593314</v>
      </c>
      <c r="R404" s="26">
        <f>IF(correlations!R437&lt;&gt;0,'Modified Weights'!R$5,0)</f>
        <v>0.45527378286540937</v>
      </c>
      <c r="S404" s="26">
        <f>IF(correlations!S437&lt;&gt;0,'Modified Weights'!S$5,0)</f>
        <v>0</v>
      </c>
      <c r="T404" s="26">
        <f>IF(correlations!T437&lt;&gt;0,'Modified Weights'!T$5,0)</f>
        <v>0.42805472768971564</v>
      </c>
      <c r="U404" s="26">
        <f>IF(correlations!U437&lt;&gt;0,'Modified Weights'!U$5,0)</f>
        <v>0.40380887559327872</v>
      </c>
      <c r="V404" s="26">
        <f>IF(correlations!V437&lt;&gt;0,'Modified Weights'!V$5,0)</f>
        <v>0.14924669844661778</v>
      </c>
      <c r="W404" s="26">
        <f>IF(correlations!W437&lt;&gt;0,'Modified Weights'!W$5,0)</f>
        <v>0.31571202585390812</v>
      </c>
      <c r="X404" s="26">
        <f>IF(correlations!X437&lt;&gt;0,'Modified Weights'!X$5,0)</f>
        <v>0</v>
      </c>
      <c r="Y404" s="26">
        <f>IF(correlations!Y437&lt;&gt;0,'Modified Weights'!Y$5,0)</f>
        <v>0</v>
      </c>
      <c r="Z404" s="26">
        <f>IF(correlations!Z437&lt;&gt;0,'Modified Weights'!Z$5,0)</f>
        <v>0.37985626502293046</v>
      </c>
      <c r="AA404" s="26"/>
      <c r="AB404" s="60">
        <f t="shared" ca="1" si="228"/>
        <v>0.5065815538618117</v>
      </c>
      <c r="AC404" s="60">
        <f t="shared" ca="1" si="239"/>
        <v>0.43423944904340028</v>
      </c>
      <c r="AD404" s="60">
        <f t="shared" ca="1" si="240"/>
        <v>0.4693205349276694</v>
      </c>
      <c r="AE404" s="60">
        <f t="shared" ca="1" si="241"/>
        <v>0.51761980439715483</v>
      </c>
      <c r="AF404" s="60">
        <f t="shared" ca="1" si="242"/>
        <v>0.43219232600933633</v>
      </c>
      <c r="AG404" s="60">
        <f t="shared" ca="1" si="243"/>
        <v>0.47301296082145622</v>
      </c>
      <c r="AH404" s="60">
        <f t="shared" ca="1" si="244"/>
        <v>0.26718931082898056</v>
      </c>
      <c r="AI404" s="60">
        <f t="shared" ca="1" si="245"/>
        <v>0.30628390474827638</v>
      </c>
      <c r="AJ404" s="60">
        <f t="shared" ca="1" si="246"/>
        <v>0.41319245250557524</v>
      </c>
      <c r="AK404" s="60">
        <f t="shared" ca="1" si="247"/>
        <v>0.25949646962141731</v>
      </c>
      <c r="AL404" s="60">
        <f t="shared" ca="1" si="248"/>
        <v>0.28556468566985588</v>
      </c>
      <c r="AM404" s="60">
        <f t="shared" ca="1" si="249"/>
        <v>0.3028487710233132</v>
      </c>
      <c r="AN404" s="60">
        <f t="shared" ca="1" si="250"/>
        <v>0.28732123131476056</v>
      </c>
      <c r="AO404" s="60">
        <f t="shared" ca="1" si="251"/>
        <v>0.55226677501987043</v>
      </c>
      <c r="AP404" s="60">
        <f t="shared" ca="1" si="252"/>
        <v>0.28596947380738141</v>
      </c>
      <c r="AQ404" s="60">
        <f t="shared" ca="1" si="253"/>
        <v>0.46739412504487393</v>
      </c>
      <c r="AR404" s="60">
        <f t="shared" ca="1" si="230"/>
        <v>0.41476879058955035</v>
      </c>
      <c r="AS404" s="60">
        <f t="shared" ca="1" si="231"/>
        <v>0.39411490157711393</v>
      </c>
      <c r="AT404" s="60">
        <f t="shared" ca="1" si="232"/>
        <v>0.48957178245267358</v>
      </c>
      <c r="AU404" s="60">
        <f t="shared" ca="1" si="233"/>
        <v>0.36559125722480279</v>
      </c>
      <c r="AV404" s="60">
        <f t="shared" ca="1" si="234"/>
        <v>0.14762890035215676</v>
      </c>
      <c r="AW404" s="60">
        <f t="shared" ca="1" si="235"/>
        <v>0.34615986550010625</v>
      </c>
      <c r="AX404" s="60">
        <f t="shared" ca="1" si="236"/>
        <v>0.55532720488777965</v>
      </c>
      <c r="AY404" s="60">
        <f t="shared" ca="1" si="237"/>
        <v>0.52417372706820942</v>
      </c>
      <c r="AZ404" s="60">
        <f t="shared" ca="1" si="238"/>
        <v>0.39654680070198145</v>
      </c>
      <c r="BA404" s="60"/>
      <c r="BB404" s="60"/>
      <c r="BC404" s="60"/>
      <c r="BD404" s="60"/>
      <c r="BE404" s="60"/>
      <c r="BF404" s="60"/>
      <c r="BG404" s="60"/>
      <c r="BH404" s="60"/>
      <c r="BI404" s="60"/>
      <c r="BJ404" s="60"/>
      <c r="BK404" s="60"/>
      <c r="BL404" s="60"/>
      <c r="BM404" s="60"/>
      <c r="BN404" s="60"/>
      <c r="BO404" s="60"/>
      <c r="BP404" s="60"/>
      <c r="BQ404" s="60"/>
      <c r="BR404" s="60"/>
      <c r="BS404" s="60"/>
      <c r="BT404" s="60"/>
      <c r="BU404" s="60"/>
      <c r="BV404" s="60"/>
      <c r="BW404" s="60"/>
      <c r="BX404" s="60"/>
    </row>
    <row r="405" spans="1:76">
      <c r="A405" s="1" t="str">
        <f t="shared" si="254"/>
        <v>1892: Star Wars: Episode VI - Return of the Jedi (1983)</v>
      </c>
      <c r="B405" s="26">
        <f>IF(correlations!B438&lt;&gt;0,'Modified Weights'!B$6,0)</f>
        <v>0</v>
      </c>
      <c r="C405" s="26">
        <f>IF(correlations!C438&lt;&gt;0,'Modified Weights'!C$6,0)</f>
        <v>0.41443820151070604</v>
      </c>
      <c r="D405" s="26">
        <f>IF(correlations!D438&lt;&gt;0,'Modified Weights'!D$6,0)</f>
        <v>0.37322578372742299</v>
      </c>
      <c r="E405" s="26">
        <f>IF(correlations!E438&lt;&gt;0,'Modified Weights'!E$6,0)</f>
        <v>0</v>
      </c>
      <c r="F405" s="26">
        <f>IF(correlations!F438&lt;&gt;0,'Modified Weights'!F$6,0)</f>
        <v>0.40027450425381639</v>
      </c>
      <c r="G405" s="26">
        <f>IF(correlations!G438&lt;&gt;0,'Modified Weights'!G$6,0)</f>
        <v>0.39943642888722536</v>
      </c>
      <c r="H405" s="26">
        <f>IF(correlations!H438&lt;&gt;0,'Modified Weights'!H$6,0)</f>
        <v>0.2271298649307886</v>
      </c>
      <c r="I405" s="26">
        <f>IF(correlations!I438&lt;&gt;0,'Modified Weights'!I$6,0)</f>
        <v>0.22921932957789437</v>
      </c>
      <c r="J405" s="26">
        <f>IF(correlations!J438&lt;&gt;0,'Modified Weights'!J$6,0)</f>
        <v>0.36756756756756787</v>
      </c>
      <c r="K405" s="26">
        <f>IF(correlations!K438&lt;&gt;0,'Modified Weights'!K$6,0)</f>
        <v>0.25252866387786765</v>
      </c>
      <c r="L405" s="26">
        <f>IF(correlations!L438&lt;&gt;0,'Modified Weights'!L$6,0)</f>
        <v>0.2685953793136418</v>
      </c>
      <c r="M405" s="26">
        <f>IF(correlations!M438&lt;&gt;0,'Modified Weights'!M$6,0)</f>
        <v>0</v>
      </c>
      <c r="N405" s="26">
        <f>IF(correlations!N438&lt;&gt;0,'Modified Weights'!N$6,0)</f>
        <v>0.26126836282372301</v>
      </c>
      <c r="O405" s="26">
        <f>IF(correlations!O438&lt;&gt;0,'Modified Weights'!O$6,0)</f>
        <v>0.52599044278760332</v>
      </c>
      <c r="P405" s="26">
        <f>IF(correlations!P438&lt;&gt;0,'Modified Weights'!P$6,0)</f>
        <v>0.28039233696684568</v>
      </c>
      <c r="Q405" s="26">
        <f>IF(correlations!Q438&lt;&gt;0,'Modified Weights'!Q$6,0)</f>
        <v>0.42322462884387124</v>
      </c>
      <c r="R405" s="26">
        <f>IF(correlations!R438&lt;&gt;0,'Modified Weights'!R$6,0)</f>
        <v>0</v>
      </c>
      <c r="S405" s="26">
        <f>IF(correlations!S438&lt;&gt;0,'Modified Weights'!S$6,0)</f>
        <v>0.37267558897264119</v>
      </c>
      <c r="T405" s="26">
        <f>IF(correlations!T438&lt;&gt;0,'Modified Weights'!T$6,0)</f>
        <v>0</v>
      </c>
      <c r="U405" s="26">
        <f>IF(correlations!U438&lt;&gt;0,'Modified Weights'!U$6,0)</f>
        <v>0.30580326092025339</v>
      </c>
      <c r="V405" s="26">
        <f>IF(correlations!V438&lt;&gt;0,'Modified Weights'!V$6,0)</f>
        <v>0.14601110225769576</v>
      </c>
      <c r="W405" s="26">
        <f>IF(correlations!W438&lt;&gt;0,'Modified Weights'!W$6,0)</f>
        <v>0.26252037536330569</v>
      </c>
      <c r="X405" s="26">
        <f>IF(correlations!X438&lt;&gt;0,'Modified Weights'!X$6,0)</f>
        <v>0.45527378286540937</v>
      </c>
      <c r="Y405" s="26">
        <f>IF(correlations!Y438&lt;&gt;0,'Modified Weights'!Y$6,0)</f>
        <v>0.46411014776485626</v>
      </c>
      <c r="Z405" s="26">
        <f>IF(correlations!Z438&lt;&gt;0,'Modified Weights'!Z$6,0)</f>
        <v>0.37426379831369133</v>
      </c>
      <c r="AA405" s="26"/>
      <c r="AB405" s="60">
        <f t="shared" ca="1" si="228"/>
        <v>0.5065815538618117</v>
      </c>
      <c r="AC405" s="60">
        <f t="shared" ca="1" si="239"/>
        <v>0.43423944904340028</v>
      </c>
      <c r="AD405" s="60">
        <f t="shared" ca="1" si="240"/>
        <v>0.4693205349276694</v>
      </c>
      <c r="AE405" s="60">
        <f t="shared" ca="1" si="241"/>
        <v>0.51761980439715483</v>
      </c>
      <c r="AF405" s="60">
        <f t="shared" ca="1" si="242"/>
        <v>0.43219232600933633</v>
      </c>
      <c r="AG405" s="60">
        <f t="shared" ca="1" si="243"/>
        <v>0.47301296082145622</v>
      </c>
      <c r="AH405" s="60">
        <f t="shared" ca="1" si="244"/>
        <v>0.26718931082898056</v>
      </c>
      <c r="AI405" s="60">
        <f t="shared" ca="1" si="245"/>
        <v>0.30628390474827638</v>
      </c>
      <c r="AJ405" s="60">
        <f t="shared" ca="1" si="246"/>
        <v>0.41319245250557524</v>
      </c>
      <c r="AK405" s="60">
        <f t="shared" ca="1" si="247"/>
        <v>0.25949646962141731</v>
      </c>
      <c r="AL405" s="60">
        <f t="shared" ca="1" si="248"/>
        <v>0.28556468566985588</v>
      </c>
      <c r="AM405" s="60">
        <f t="shared" ca="1" si="249"/>
        <v>0.3028487710233132</v>
      </c>
      <c r="AN405" s="60">
        <f t="shared" ca="1" si="250"/>
        <v>0.28732123131476056</v>
      </c>
      <c r="AO405" s="60">
        <f t="shared" ca="1" si="251"/>
        <v>0.55226677501987043</v>
      </c>
      <c r="AP405" s="60">
        <f t="shared" ca="1" si="252"/>
        <v>0.28596947380738141</v>
      </c>
      <c r="AQ405" s="60">
        <f t="shared" ca="1" si="253"/>
        <v>0.46739412504487393</v>
      </c>
      <c r="AR405" s="60">
        <f t="shared" ca="1" si="230"/>
        <v>0.41476879058955035</v>
      </c>
      <c r="AS405" s="60">
        <f t="shared" ca="1" si="231"/>
        <v>0.39411490157711393</v>
      </c>
      <c r="AT405" s="60">
        <f t="shared" ca="1" si="232"/>
        <v>0.48957178245267358</v>
      </c>
      <c r="AU405" s="60">
        <f t="shared" ca="1" si="233"/>
        <v>0.36559125722480279</v>
      </c>
      <c r="AV405" s="60">
        <f t="shared" ca="1" si="234"/>
        <v>0.14762890035215676</v>
      </c>
      <c r="AW405" s="60">
        <f t="shared" ca="1" si="235"/>
        <v>0.34615986550010625</v>
      </c>
      <c r="AX405" s="60">
        <f t="shared" ca="1" si="236"/>
        <v>0.55532720488777965</v>
      </c>
      <c r="AY405" s="60">
        <f t="shared" ca="1" si="237"/>
        <v>0.52417372706820942</v>
      </c>
      <c r="AZ405" s="60">
        <f t="shared" ca="1" si="238"/>
        <v>0.39654680070198145</v>
      </c>
      <c r="BA405" s="60"/>
      <c r="BB405" s="60"/>
      <c r="BC405" s="60"/>
      <c r="BD405" s="60"/>
      <c r="BE405" s="60"/>
      <c r="BF405" s="60"/>
      <c r="BG405" s="60"/>
      <c r="BH405" s="60"/>
      <c r="BI405" s="60"/>
      <c r="BJ405" s="60"/>
      <c r="BK405" s="60"/>
      <c r="BL405" s="60"/>
      <c r="BM405" s="60"/>
      <c r="BN405" s="60"/>
      <c r="BO405" s="60"/>
      <c r="BP405" s="60"/>
      <c r="BQ405" s="60"/>
      <c r="BR405" s="60"/>
      <c r="BS405" s="60"/>
      <c r="BT405" s="60"/>
      <c r="BU405" s="60"/>
      <c r="BV405" s="60"/>
      <c r="BW405" s="60"/>
      <c r="BX405" s="60"/>
    </row>
    <row r="406" spans="1:76">
      <c r="A406" s="1" t="str">
        <f t="shared" si="254"/>
        <v>1892: Star Wars: Episode VI - Return of the Jedi (1983)</v>
      </c>
      <c r="B406" s="26">
        <f>IF(correlations!B439&lt;&gt;0,'Modified Weights'!B$7,0)</f>
        <v>0.46460996868120108</v>
      </c>
      <c r="C406" s="26">
        <f>IF(correlations!C439&lt;&gt;0,'Modified Weights'!C$7,0)</f>
        <v>0.41167618541813644</v>
      </c>
      <c r="D406" s="26">
        <f>IF(correlations!D439&lt;&gt;0,'Modified Weights'!D$7,0)</f>
        <v>0.36756756756756787</v>
      </c>
      <c r="E406" s="26">
        <f>IF(correlations!E439&lt;&gt;0,'Modified Weights'!E$7,0)</f>
        <v>0</v>
      </c>
      <c r="F406" s="26">
        <f>IF(correlations!F439&lt;&gt;0,'Modified Weights'!F$7,0)</f>
        <v>0</v>
      </c>
      <c r="G406" s="26">
        <f>IF(correlations!G439&lt;&gt;0,'Modified Weights'!G$7,0)</f>
        <v>0</v>
      </c>
      <c r="H406" s="26">
        <f>IF(correlations!H439&lt;&gt;0,'Modified Weights'!H$7,0)</f>
        <v>0.19365960183726966</v>
      </c>
      <c r="I406" s="26">
        <f>IF(correlations!I439&lt;&gt;0,'Modified Weights'!I$7,0)</f>
        <v>0</v>
      </c>
      <c r="J406" s="26">
        <f>IF(correlations!J439&lt;&gt;0,'Modified Weights'!J$7,0)</f>
        <v>0.36005629545020651</v>
      </c>
      <c r="K406" s="26">
        <f>IF(correlations!K439&lt;&gt;0,'Modified Weights'!K$7,0)</f>
        <v>0.21087949693739588</v>
      </c>
      <c r="L406" s="26">
        <f>IF(correlations!L439&lt;&gt;0,'Modified Weights'!L$7,0)</f>
        <v>0</v>
      </c>
      <c r="M406" s="26">
        <f>IF(correlations!M439&lt;&gt;0,'Modified Weights'!M$7,0)</f>
        <v>0.19710516591041297</v>
      </c>
      <c r="N406" s="26">
        <f>IF(correlations!N439&lt;&gt;0,'Modified Weights'!N$7,0)</f>
        <v>0</v>
      </c>
      <c r="O406" s="26">
        <f>IF(correlations!O439&lt;&gt;0,'Modified Weights'!O$7,0)</f>
        <v>0.47549485227568483</v>
      </c>
      <c r="P406" s="26">
        <f>IF(correlations!P439&lt;&gt;0,'Modified Weights'!P$7,0)</f>
        <v>0.26252037536330569</v>
      </c>
      <c r="Q406" s="26">
        <f>IF(correlations!Q439&lt;&gt;0,'Modified Weights'!Q$7,0)</f>
        <v>0</v>
      </c>
      <c r="R406" s="26">
        <f>IF(correlations!R439&lt;&gt;0,'Modified Weights'!R$7,0)</f>
        <v>0.37426379831369133</v>
      </c>
      <c r="S406" s="26">
        <f>IF(correlations!S439&lt;&gt;0,'Modified Weights'!S$7,0)</f>
        <v>0.36064387194709613</v>
      </c>
      <c r="T406" s="26">
        <f>IF(correlations!T439&lt;&gt;0,'Modified Weights'!T$7,0)</f>
        <v>0</v>
      </c>
      <c r="U406" s="26">
        <f>IF(correlations!U439&lt;&gt;0,'Modified Weights'!U$7,0)</f>
        <v>0.28039233696684568</v>
      </c>
      <c r="V406" s="26">
        <f>IF(correlations!V439&lt;&gt;0,'Modified Weights'!V$7,0)</f>
        <v>0</v>
      </c>
      <c r="W406" s="26">
        <f>IF(correlations!W439&lt;&gt;0,'Modified Weights'!W$7,0)</f>
        <v>0.24072770522228643</v>
      </c>
      <c r="X406" s="26">
        <f>IF(correlations!X439&lt;&gt;0,'Modified Weights'!X$7,0)</f>
        <v>0</v>
      </c>
      <c r="Y406" s="26">
        <f>IF(correlations!Y439&lt;&gt;0,'Modified Weights'!Y$7,0)</f>
        <v>0.42322462884387124</v>
      </c>
      <c r="Z406" s="26">
        <f>IF(correlations!Z439&lt;&gt;0,'Modified Weights'!Z$7,0)</f>
        <v>0</v>
      </c>
      <c r="AA406" s="26"/>
      <c r="AB406" s="60">
        <f t="shared" ca="1" si="228"/>
        <v>0.5065815538618117</v>
      </c>
      <c r="AC406" s="60">
        <f t="shared" ca="1" si="239"/>
        <v>0.43423944904340028</v>
      </c>
      <c r="AD406" s="60">
        <f t="shared" ca="1" si="240"/>
        <v>0.4693205349276694</v>
      </c>
      <c r="AE406" s="60">
        <f t="shared" ca="1" si="241"/>
        <v>0.51761980439715483</v>
      </c>
      <c r="AF406" s="60">
        <f t="shared" ca="1" si="242"/>
        <v>0.43219232600933633</v>
      </c>
      <c r="AG406" s="60">
        <f t="shared" ca="1" si="243"/>
        <v>0.47301296082145622</v>
      </c>
      <c r="AH406" s="60">
        <f t="shared" ca="1" si="244"/>
        <v>0.26718931082898056</v>
      </c>
      <c r="AI406" s="60">
        <f t="shared" ca="1" si="245"/>
        <v>0.30628390474827638</v>
      </c>
      <c r="AJ406" s="60">
        <f t="shared" ca="1" si="246"/>
        <v>0.41319245250557524</v>
      </c>
      <c r="AK406" s="60">
        <f t="shared" ca="1" si="247"/>
        <v>0.25949646962141731</v>
      </c>
      <c r="AL406" s="60">
        <f t="shared" ca="1" si="248"/>
        <v>0.28556468566985588</v>
      </c>
      <c r="AM406" s="60">
        <f t="shared" ca="1" si="249"/>
        <v>0.3028487710233132</v>
      </c>
      <c r="AN406" s="60">
        <f t="shared" ca="1" si="250"/>
        <v>0.28732123131476056</v>
      </c>
      <c r="AO406" s="60">
        <f t="shared" ca="1" si="251"/>
        <v>0.55226677501987043</v>
      </c>
      <c r="AP406" s="60">
        <f t="shared" ca="1" si="252"/>
        <v>0.28596947380738141</v>
      </c>
      <c r="AQ406" s="60">
        <f t="shared" ca="1" si="253"/>
        <v>0.46739412504487393</v>
      </c>
      <c r="AR406" s="60">
        <f t="shared" ca="1" si="230"/>
        <v>0.41476879058955035</v>
      </c>
      <c r="AS406" s="60">
        <f t="shared" ca="1" si="231"/>
        <v>0.39411490157711393</v>
      </c>
      <c r="AT406" s="60">
        <f t="shared" ca="1" si="232"/>
        <v>0.48957178245267358</v>
      </c>
      <c r="AU406" s="60">
        <f t="shared" ca="1" si="233"/>
        <v>0.36559125722480279</v>
      </c>
      <c r="AV406" s="60">
        <f t="shared" ca="1" si="234"/>
        <v>0.14762890035215676</v>
      </c>
      <c r="AW406" s="60">
        <f t="shared" ca="1" si="235"/>
        <v>0.34615986550010625</v>
      </c>
      <c r="AX406" s="60">
        <f t="shared" ca="1" si="236"/>
        <v>0.55532720488777965</v>
      </c>
      <c r="AY406" s="60">
        <f t="shared" ca="1" si="237"/>
        <v>0.52417372706820942</v>
      </c>
      <c r="AZ406" s="60">
        <f t="shared" ca="1" si="238"/>
        <v>0.39654680070198145</v>
      </c>
      <c r="BA406" s="60"/>
      <c r="BB406" s="60"/>
      <c r="BC406" s="60"/>
      <c r="BD406" s="60"/>
      <c r="BE406" s="60"/>
      <c r="BF406" s="60"/>
      <c r="BG406" s="60"/>
      <c r="BH406" s="60"/>
      <c r="BI406" s="60"/>
      <c r="BJ406" s="60"/>
      <c r="BK406" s="60"/>
      <c r="BL406" s="60"/>
      <c r="BM406" s="60"/>
      <c r="BN406" s="60"/>
      <c r="BO406" s="60"/>
      <c r="BP406" s="60"/>
      <c r="BQ406" s="60"/>
      <c r="BR406" s="60"/>
      <c r="BS406" s="60"/>
      <c r="BT406" s="60"/>
      <c r="BU406" s="60"/>
      <c r="BV406" s="60"/>
      <c r="BW406" s="60"/>
      <c r="BX406" s="60"/>
    </row>
    <row r="407" spans="1:76">
      <c r="A407" s="1" t="str">
        <f t="shared" si="254"/>
        <v>1892: Star Wars: Episode VI - Return of the Jedi (1983)</v>
      </c>
      <c r="B407" s="26">
        <f>IF(correlations!B440&lt;&gt;0,'Modified Weights'!B$3,0)</f>
        <v>0.55108883721563151</v>
      </c>
      <c r="C407" s="26">
        <f>IF(correlations!C440&lt;&gt;0,'Modified Weights'!C$3,0)</f>
        <v>0</v>
      </c>
      <c r="D407" s="26">
        <f>IF(correlations!D440&lt;&gt;0,'Modified Weights'!D$3,0)</f>
        <v>0.66716825348801723</v>
      </c>
      <c r="E407" s="26">
        <f>IF(correlations!E440&lt;&gt;0,'Modified Weights'!E$3,0)</f>
        <v>0.51761980439715483</v>
      </c>
      <c r="F407" s="26">
        <f>IF(correlations!F440&lt;&gt;0,'Modified Weights'!F$3,0)</f>
        <v>0</v>
      </c>
      <c r="G407" s="26">
        <f>IF(correlations!G440&lt;&gt;0,'Modified Weights'!G$3,0)</f>
        <v>0.53906585139435703</v>
      </c>
      <c r="H407" s="26">
        <f>IF(correlations!H440&lt;&gt;0,'Modified Weights'!H$3,0)</f>
        <v>0</v>
      </c>
      <c r="I407" s="26">
        <f>IF(correlations!I440&lt;&gt;0,'Modified Weights'!I$3,0)</f>
        <v>0.38334847991865839</v>
      </c>
      <c r="J407" s="26">
        <f>IF(correlations!J440&lt;&gt;0,'Modified Weights'!J$3,0)</f>
        <v>0.47571090136593314</v>
      </c>
      <c r="K407" s="26">
        <f>IF(correlations!K440&lt;&gt;0,'Modified Weights'!K$3,0)</f>
        <v>0.31571202585390812</v>
      </c>
      <c r="L407" s="26">
        <f>IF(correlations!L440&lt;&gt;0,'Modified Weights'!L$3,0)</f>
        <v>0.31257295249758305</v>
      </c>
      <c r="M407" s="26">
        <f>IF(correlations!M440&lt;&gt;0,'Modified Weights'!M$3,0)</f>
        <v>0.40859237613621341</v>
      </c>
      <c r="N407" s="26">
        <f>IF(correlations!N440&lt;&gt;0,'Modified Weights'!N$3,0)</f>
        <v>0</v>
      </c>
      <c r="O407" s="26">
        <f>IF(correlations!O440&lt;&gt;0,'Modified Weights'!O$3,0)</f>
        <v>0.66851595362183669</v>
      </c>
      <c r="P407" s="26">
        <f>IF(correlations!P440&lt;&gt;0,'Modified Weights'!P$3,0)</f>
        <v>0</v>
      </c>
      <c r="Q407" s="26">
        <f>IF(correlations!Q440&lt;&gt;0,'Modified Weights'!Q$3,0)</f>
        <v>0.50324684492481753</v>
      </c>
      <c r="R407" s="26">
        <f>IF(correlations!R440&lt;&gt;0,'Modified Weights'!R$3,0)</f>
        <v>0</v>
      </c>
      <c r="S407" s="26">
        <f>IF(correlations!S440&lt;&gt;0,'Modified Weights'!S$3,0)</f>
        <v>0</v>
      </c>
      <c r="T407" s="26">
        <f>IF(correlations!T440&lt;&gt;0,'Modified Weights'!T$3,0)</f>
        <v>0.55108883721563151</v>
      </c>
      <c r="U407" s="26">
        <f>IF(correlations!U440&lt;&gt;0,'Modified Weights'!U$3,0)</f>
        <v>0.47236055541883315</v>
      </c>
      <c r="V407" s="26">
        <f>IF(correlations!V440&lt;&gt;0,'Modified Weights'!V$3,0)</f>
        <v>0</v>
      </c>
      <c r="W407" s="26">
        <f>IF(correlations!W440&lt;&gt;0,'Modified Weights'!W$3,0)</f>
        <v>0.50324684492481753</v>
      </c>
      <c r="X407" s="26">
        <f>IF(correlations!X440&lt;&gt;0,'Modified Weights'!X$3,0)</f>
        <v>0.66851595362183669</v>
      </c>
      <c r="Y407" s="26">
        <f>IF(correlations!Y440&lt;&gt;0,'Modified Weights'!Y$3,0)</f>
        <v>0.66716825348801723</v>
      </c>
      <c r="Z407" s="26">
        <f>IF(correlations!Z440&lt;&gt;0,'Modified Weights'!Z$3,0)</f>
        <v>0.43552033876932245</v>
      </c>
      <c r="AA407" s="26"/>
      <c r="AB407" s="60">
        <f t="shared" ca="1" si="228"/>
        <v>0.5065815538618117</v>
      </c>
      <c r="AC407" s="60">
        <f t="shared" ca="1" si="239"/>
        <v>0.43423944904340028</v>
      </c>
      <c r="AD407" s="60">
        <f t="shared" ca="1" si="240"/>
        <v>0.4693205349276694</v>
      </c>
      <c r="AE407" s="60">
        <f t="shared" ca="1" si="241"/>
        <v>0.51761980439715483</v>
      </c>
      <c r="AF407" s="60">
        <f t="shared" ca="1" si="242"/>
        <v>0.43219232600933633</v>
      </c>
      <c r="AG407" s="60">
        <f t="shared" ca="1" si="243"/>
        <v>0.47301296082145622</v>
      </c>
      <c r="AH407" s="60">
        <f t="shared" ca="1" si="244"/>
        <v>0.26718931082898056</v>
      </c>
      <c r="AI407" s="60">
        <f t="shared" ca="1" si="245"/>
        <v>0.30628390474827638</v>
      </c>
      <c r="AJ407" s="60">
        <f t="shared" ca="1" si="246"/>
        <v>0.41319245250557524</v>
      </c>
      <c r="AK407" s="60">
        <f t="shared" ca="1" si="247"/>
        <v>0.25949646962141731</v>
      </c>
      <c r="AL407" s="60">
        <f t="shared" ca="1" si="248"/>
        <v>0.28556468566985588</v>
      </c>
      <c r="AM407" s="60">
        <f t="shared" ca="1" si="249"/>
        <v>0.3028487710233132</v>
      </c>
      <c r="AN407" s="60">
        <f t="shared" ca="1" si="250"/>
        <v>0.28732123131476056</v>
      </c>
      <c r="AO407" s="60">
        <f t="shared" ca="1" si="251"/>
        <v>0.55226677501987043</v>
      </c>
      <c r="AP407" s="60">
        <f t="shared" ca="1" si="252"/>
        <v>0.28596947380738141</v>
      </c>
      <c r="AQ407" s="60">
        <f t="shared" ca="1" si="253"/>
        <v>0.46739412504487393</v>
      </c>
      <c r="AR407" s="60">
        <f t="shared" ca="1" si="230"/>
        <v>0.41476879058955035</v>
      </c>
      <c r="AS407" s="60">
        <f t="shared" ca="1" si="231"/>
        <v>0.39411490157711393</v>
      </c>
      <c r="AT407" s="60">
        <f t="shared" ca="1" si="232"/>
        <v>0.48957178245267358</v>
      </c>
      <c r="AU407" s="60">
        <f t="shared" ca="1" si="233"/>
        <v>0.36559125722480279</v>
      </c>
      <c r="AV407" s="60">
        <f t="shared" ca="1" si="234"/>
        <v>0.14762890035215676</v>
      </c>
      <c r="AW407" s="60">
        <f t="shared" ca="1" si="235"/>
        <v>0.34615986550010625</v>
      </c>
      <c r="AX407" s="60">
        <f t="shared" ca="1" si="236"/>
        <v>0.55532720488777965</v>
      </c>
      <c r="AY407" s="60">
        <f t="shared" ca="1" si="237"/>
        <v>0.52417372706820942</v>
      </c>
      <c r="AZ407" s="60">
        <f t="shared" ca="1" si="238"/>
        <v>0.39654680070198145</v>
      </c>
      <c r="BA407" s="60"/>
      <c r="BB407" s="60"/>
      <c r="BC407" s="60"/>
      <c r="BD407" s="60"/>
      <c r="BE407" s="60"/>
      <c r="BF407" s="60"/>
      <c r="BG407" s="60"/>
      <c r="BH407" s="60"/>
      <c r="BI407" s="60"/>
      <c r="BJ407" s="60"/>
      <c r="BK407" s="60"/>
      <c r="BL407" s="60"/>
      <c r="BM407" s="60"/>
      <c r="BN407" s="60"/>
      <c r="BO407" s="60"/>
      <c r="BP407" s="60"/>
      <c r="BQ407" s="60"/>
      <c r="BR407" s="60"/>
      <c r="BS407" s="60"/>
      <c r="BT407" s="60"/>
      <c r="BU407" s="60"/>
      <c r="BV407" s="60"/>
      <c r="BW407" s="60"/>
      <c r="BX407" s="60"/>
    </row>
    <row r="408" spans="1:76">
      <c r="A408" s="21" t="s">
        <v>79</v>
      </c>
      <c r="B408" s="26">
        <f>IF(correlations!B441&lt;&gt;0,'Modified Weights'!B$4,0)</f>
        <v>0.51761980439715483</v>
      </c>
      <c r="C408" s="26">
        <f>IF(correlations!C441&lt;&gt;0,'Modified Weights'!C$4,0)</f>
        <v>0.48860698263640312</v>
      </c>
      <c r="D408" s="26">
        <f>IF(correlations!D441&lt;&gt;0,'Modified Weights'!D$4,0)</f>
        <v>0</v>
      </c>
      <c r="E408" s="26">
        <f>IF(correlations!E441&lt;&gt;0,'Modified Weights'!E$4,0)</f>
        <v>0.47497369617752921</v>
      </c>
      <c r="F408" s="26">
        <f>IF(correlations!F441&lt;&gt;0,'Modified Weights'!F$4,0)</f>
        <v>0.46411014776485626</v>
      </c>
      <c r="G408" s="26">
        <f>IF(correlations!G441&lt;&gt;0,'Modified Weights'!G$4,0)</f>
        <v>0.48053660218278615</v>
      </c>
      <c r="H408" s="26">
        <f>IF(correlations!H441&lt;&gt;0,'Modified Weights'!H$4,0)</f>
        <v>0.40027450425381639</v>
      </c>
      <c r="I408" s="26">
        <f>IF(correlations!I441&lt;&gt;0,'Modified Weights'!I$4,0)</f>
        <v>0.31257295249758305</v>
      </c>
      <c r="J408" s="26">
        <f>IF(correlations!J441&lt;&gt;0,'Modified Weights'!J$4,0)</f>
        <v>0.47549485227568483</v>
      </c>
      <c r="K408" s="26">
        <f>IF(correlations!K441&lt;&gt;0,'Modified Weights'!K$4,0)</f>
        <v>0</v>
      </c>
      <c r="L408" s="26">
        <f>IF(correlations!L441&lt;&gt;0,'Modified Weights'!L$4,0)</f>
        <v>0.28275572409412869</v>
      </c>
      <c r="M408" s="26">
        <f>IF(correlations!M441&lt;&gt;0,'Modified Weights'!M$4,0)</f>
        <v>0</v>
      </c>
      <c r="N408" s="26">
        <f>IF(correlations!N441&lt;&gt;0,'Modified Weights'!N$4,0)</f>
        <v>0</v>
      </c>
      <c r="O408" s="26">
        <f>IF(correlations!O441&lt;&gt;0,'Modified Weights'!O$4,0)</f>
        <v>0</v>
      </c>
      <c r="P408" s="26">
        <f>IF(correlations!P441&lt;&gt;0,'Modified Weights'!P$4,0)</f>
        <v>0.30413903573293405</v>
      </c>
      <c r="Q408" s="26">
        <f>IF(correlations!Q441&lt;&gt;0,'Modified Weights'!Q$4,0)</f>
        <v>0</v>
      </c>
      <c r="R408" s="26">
        <f>IF(correlations!R441&lt;&gt;0,'Modified Weights'!R$4,0)</f>
        <v>0.47097212266638172</v>
      </c>
      <c r="S408" s="26">
        <f>IF(correlations!S441&lt;&gt;0,'Modified Weights'!S$4,0)</f>
        <v>0.44902524381160436</v>
      </c>
      <c r="T408" s="26">
        <f>IF(correlations!T441&lt;&gt;0,'Modified Weights'!T$4,0)</f>
        <v>0.52599044278760332</v>
      </c>
      <c r="U408" s="26">
        <f>IF(correlations!U441&lt;&gt;0,'Modified Weights'!U$4,0)</f>
        <v>0</v>
      </c>
      <c r="V408" s="26">
        <f>IF(correlations!V441&lt;&gt;0,'Modified Weights'!V$4,0)</f>
        <v>0</v>
      </c>
      <c r="W408" s="26">
        <f>IF(correlations!W441&lt;&gt;0,'Modified Weights'!W$4,0)</f>
        <v>0.40859237613621341</v>
      </c>
      <c r="X408" s="26">
        <f>IF(correlations!X441&lt;&gt;0,'Modified Weights'!X$4,0)</f>
        <v>0.54219187817609293</v>
      </c>
      <c r="Y408" s="26">
        <f>IF(correlations!Y441&lt;&gt;0,'Modified Weights'!Y$4,0)</f>
        <v>0.54219187817609293</v>
      </c>
      <c r="Z408" s="26">
        <f>IF(correlations!Z441&lt;&gt;0,'Modified Weights'!Z$4,0)</f>
        <v>0</v>
      </c>
      <c r="AA408" s="26"/>
      <c r="AB408" s="60">
        <f t="shared" ca="1" si="228"/>
        <v>0.52057208225534846</v>
      </c>
      <c r="AC408" s="60">
        <f t="shared" ca="1" si="239"/>
        <v>0.43423944904340028</v>
      </c>
      <c r="AD408" s="60">
        <f t="shared" ca="1" si="240"/>
        <v>0.51736791052779252</v>
      </c>
      <c r="AE408" s="60">
        <f t="shared" ca="1" si="241"/>
        <v>0.49629675028734199</v>
      </c>
      <c r="AF408" s="60">
        <f t="shared" ca="1" si="242"/>
        <v>0.43219232600933633</v>
      </c>
      <c r="AG408" s="60">
        <f t="shared" ca="1" si="243"/>
        <v>0.4718430442088406</v>
      </c>
      <c r="AH408" s="60">
        <f t="shared" ca="1" si="244"/>
        <v>0.26718931082898056</v>
      </c>
      <c r="AI408" s="60">
        <f t="shared" ca="1" si="245"/>
        <v>0.30838025399804531</v>
      </c>
      <c r="AJ408" s="60">
        <f t="shared" ca="1" si="246"/>
        <v>0.42459867374007704</v>
      </c>
      <c r="AK408" s="60">
        <f t="shared" ca="1" si="247"/>
        <v>0.25949646962141731</v>
      </c>
      <c r="AL408" s="60">
        <f t="shared" ca="1" si="248"/>
        <v>0.28556468566985588</v>
      </c>
      <c r="AM408" s="60">
        <f t="shared" ca="1" si="249"/>
        <v>0.28607540197483133</v>
      </c>
      <c r="AN408" s="60">
        <f t="shared" ca="1" si="250"/>
        <v>0.24435660717252716</v>
      </c>
      <c r="AO408" s="60">
        <f t="shared" ca="1" si="251"/>
        <v>0.56102555243062613</v>
      </c>
      <c r="AP408" s="60">
        <f t="shared" ca="1" si="252"/>
        <v>0.28596947380738141</v>
      </c>
      <c r="AQ408" s="60">
        <f t="shared" ca="1" si="253"/>
        <v>0.46739412504487393</v>
      </c>
      <c r="AR408" s="60">
        <f t="shared" ca="1" si="230"/>
        <v>0.46312295276589555</v>
      </c>
      <c r="AS408" s="60">
        <f t="shared" ca="1" si="231"/>
        <v>0.41475699631913032</v>
      </c>
      <c r="AT408" s="60">
        <f t="shared" ca="1" si="232"/>
        <v>0.50171133589765016</v>
      </c>
      <c r="AU408" s="60">
        <f t="shared" ca="1" si="233"/>
        <v>0.36559125722480279</v>
      </c>
      <c r="AV408" s="60">
        <f t="shared" ca="1" si="234"/>
        <v>0.14762890035215676</v>
      </c>
      <c r="AW408" s="60">
        <f t="shared" ca="1" si="235"/>
        <v>0.34615986550010625</v>
      </c>
      <c r="AX408" s="60">
        <f t="shared" ca="1" si="236"/>
        <v>0.55532720488777965</v>
      </c>
      <c r="AY408" s="60">
        <f t="shared" ca="1" si="237"/>
        <v>0.52417372706820942</v>
      </c>
      <c r="AZ408" s="60">
        <f t="shared" ca="1" si="238"/>
        <v>0.37706003166831092</v>
      </c>
      <c r="BA408" s="60"/>
      <c r="BB408" s="60"/>
      <c r="BC408" s="60"/>
      <c r="BD408" s="60"/>
      <c r="BE408" s="60"/>
      <c r="BF408" s="60"/>
      <c r="BG408" s="60"/>
      <c r="BH408" s="60"/>
      <c r="BI408" s="60"/>
      <c r="BJ408" s="60"/>
      <c r="BK408" s="60"/>
      <c r="BL408" s="60"/>
      <c r="BM408" s="60"/>
      <c r="BN408" s="60"/>
      <c r="BO408" s="60"/>
      <c r="BP408" s="60"/>
      <c r="BQ408" s="60"/>
      <c r="BR408" s="60"/>
      <c r="BS408" s="60"/>
      <c r="BT408" s="60"/>
      <c r="BU408" s="60"/>
      <c r="BV408" s="60"/>
      <c r="BW408" s="60"/>
      <c r="BX408" s="60"/>
    </row>
    <row r="409" spans="1:76">
      <c r="A409" s="1" t="str">
        <f t="shared" ref="A409:A412" si="255">A408</f>
        <v>1894: Star Wars: Episode II - Attack of the Clones (2002)</v>
      </c>
      <c r="B409" s="26">
        <f>IF(correlations!B442&lt;&gt;0,'Modified Weights'!B$5,0)</f>
        <v>0.49300760515325925</v>
      </c>
      <c r="C409" s="26">
        <f>IF(correlations!C442&lt;&gt;0,'Modified Weights'!C$5,0)</f>
        <v>0.42223642660835542</v>
      </c>
      <c r="D409" s="26">
        <f>IF(correlations!D442&lt;&gt;0,'Modified Weights'!D$5,0)</f>
        <v>0</v>
      </c>
      <c r="E409" s="26">
        <f>IF(correlations!E442&lt;&gt;0,'Modified Weights'!E$5,0)</f>
        <v>0</v>
      </c>
      <c r="F409" s="26">
        <f>IF(correlations!F442&lt;&gt;0,'Modified Weights'!F$5,0)</f>
        <v>0</v>
      </c>
      <c r="G409" s="26">
        <f>IF(correlations!G442&lt;&gt;0,'Modified Weights'!G$5,0)</f>
        <v>0.46833329437099369</v>
      </c>
      <c r="H409" s="26">
        <f>IF(correlations!H442&lt;&gt;0,'Modified Weights'!H$5,0)</f>
        <v>0.24769327229404767</v>
      </c>
      <c r="I409" s="26">
        <f>IF(correlations!I442&lt;&gt;0,'Modified Weights'!I$5,0)</f>
        <v>0</v>
      </c>
      <c r="J409" s="26">
        <f>IF(correlations!J442&lt;&gt;0,'Modified Weights'!J$5,0)</f>
        <v>0.38713264586848378</v>
      </c>
      <c r="K409" s="26">
        <f>IF(correlations!K442&lt;&gt;0,'Modified Weights'!K$5,0)</f>
        <v>0.25886569181649749</v>
      </c>
      <c r="L409" s="26">
        <f>IF(correlations!L442&lt;&gt;0,'Modified Weights'!L$5,0)</f>
        <v>0.27833468677407003</v>
      </c>
      <c r="M409" s="26">
        <f>IF(correlations!M442&lt;&gt;0,'Modified Weights'!M$5,0)</f>
        <v>0</v>
      </c>
      <c r="N409" s="26">
        <f>IF(correlations!N442&lt;&gt;0,'Modified Weights'!N$5,0)</f>
        <v>0.290591240789001</v>
      </c>
      <c r="O409" s="26">
        <f>IF(correlations!O442&lt;&gt;0,'Modified Weights'!O$5,0)</f>
        <v>0.53906585139435703</v>
      </c>
      <c r="P409" s="26">
        <f>IF(correlations!P442&lt;&gt;0,'Modified Weights'!P$5,0)</f>
        <v>0.29682614716644024</v>
      </c>
      <c r="Q409" s="26">
        <f>IF(correlations!Q442&lt;&gt;0,'Modified Weights'!Q$5,0)</f>
        <v>0.47571090136593314</v>
      </c>
      <c r="R409" s="26">
        <f>IF(correlations!R442&lt;&gt;0,'Modified Weights'!R$5,0)</f>
        <v>0.45527378286540937</v>
      </c>
      <c r="S409" s="26">
        <f>IF(correlations!S442&lt;&gt;0,'Modified Weights'!S$5,0)</f>
        <v>0</v>
      </c>
      <c r="T409" s="26">
        <f>IF(correlations!T442&lt;&gt;0,'Modified Weights'!T$5,0)</f>
        <v>0.42805472768971564</v>
      </c>
      <c r="U409" s="26">
        <f>IF(correlations!U442&lt;&gt;0,'Modified Weights'!U$5,0)</f>
        <v>0.40380887559327872</v>
      </c>
      <c r="V409" s="26">
        <f>IF(correlations!V442&lt;&gt;0,'Modified Weights'!V$5,0)</f>
        <v>0.14924669844661778</v>
      </c>
      <c r="W409" s="26">
        <f>IF(correlations!W442&lt;&gt;0,'Modified Weights'!W$5,0)</f>
        <v>0.31571202585390812</v>
      </c>
      <c r="X409" s="26">
        <f>IF(correlations!X442&lt;&gt;0,'Modified Weights'!X$5,0)</f>
        <v>0</v>
      </c>
      <c r="Y409" s="26">
        <f>IF(correlations!Y442&lt;&gt;0,'Modified Weights'!Y$5,0)</f>
        <v>0</v>
      </c>
      <c r="Z409" s="26">
        <f>IF(correlations!Z442&lt;&gt;0,'Modified Weights'!Z$5,0)</f>
        <v>0.37985626502293046</v>
      </c>
      <c r="AA409" s="26"/>
      <c r="AB409" s="60">
        <f t="shared" ca="1" si="228"/>
        <v>0.52057208225534846</v>
      </c>
      <c r="AC409" s="60">
        <f t="shared" ca="1" si="239"/>
        <v>0.43423944904340028</v>
      </c>
      <c r="AD409" s="60">
        <f t="shared" ca="1" si="240"/>
        <v>0.51736791052779252</v>
      </c>
      <c r="AE409" s="60">
        <f t="shared" ca="1" si="241"/>
        <v>0.49629675028734199</v>
      </c>
      <c r="AF409" s="60">
        <f t="shared" ca="1" si="242"/>
        <v>0.43219232600933633</v>
      </c>
      <c r="AG409" s="60">
        <f t="shared" ca="1" si="243"/>
        <v>0.4718430442088406</v>
      </c>
      <c r="AH409" s="60">
        <f t="shared" ca="1" si="244"/>
        <v>0.26718931082898056</v>
      </c>
      <c r="AI409" s="60">
        <f t="shared" ca="1" si="245"/>
        <v>0.30838025399804531</v>
      </c>
      <c r="AJ409" s="60">
        <f t="shared" ca="1" si="246"/>
        <v>0.42459867374007704</v>
      </c>
      <c r="AK409" s="60">
        <f t="shared" ca="1" si="247"/>
        <v>0.25949646962141731</v>
      </c>
      <c r="AL409" s="60">
        <f t="shared" ca="1" si="248"/>
        <v>0.28556468566985588</v>
      </c>
      <c r="AM409" s="60">
        <f t="shared" ca="1" si="249"/>
        <v>0.28607540197483133</v>
      </c>
      <c r="AN409" s="60">
        <f t="shared" ca="1" si="250"/>
        <v>0.24435660717252716</v>
      </c>
      <c r="AO409" s="60">
        <f t="shared" ca="1" si="251"/>
        <v>0.56102555243062613</v>
      </c>
      <c r="AP409" s="60">
        <f t="shared" ca="1" si="252"/>
        <v>0.28596947380738141</v>
      </c>
      <c r="AQ409" s="60">
        <f t="shared" ca="1" si="253"/>
        <v>0.46739412504487393</v>
      </c>
      <c r="AR409" s="60">
        <f t="shared" ca="1" si="230"/>
        <v>0.46312295276589555</v>
      </c>
      <c r="AS409" s="60">
        <f t="shared" ca="1" si="231"/>
        <v>0.41475699631913032</v>
      </c>
      <c r="AT409" s="60">
        <f t="shared" ca="1" si="232"/>
        <v>0.50171133589765016</v>
      </c>
      <c r="AU409" s="60">
        <f t="shared" ca="1" si="233"/>
        <v>0.36559125722480279</v>
      </c>
      <c r="AV409" s="60">
        <f t="shared" ca="1" si="234"/>
        <v>0.14762890035215676</v>
      </c>
      <c r="AW409" s="60">
        <f t="shared" ca="1" si="235"/>
        <v>0.34615986550010625</v>
      </c>
      <c r="AX409" s="60">
        <f t="shared" ca="1" si="236"/>
        <v>0.55532720488777965</v>
      </c>
      <c r="AY409" s="60">
        <f t="shared" ca="1" si="237"/>
        <v>0.52417372706820942</v>
      </c>
      <c r="AZ409" s="60">
        <f t="shared" ca="1" si="238"/>
        <v>0.37706003166831092</v>
      </c>
      <c r="BA409" s="60"/>
      <c r="BB409" s="60"/>
      <c r="BC409" s="60"/>
      <c r="BD409" s="60"/>
      <c r="BE409" s="60"/>
      <c r="BF409" s="60"/>
      <c r="BG409" s="60"/>
      <c r="BH409" s="60"/>
      <c r="BI409" s="60"/>
      <c r="BJ409" s="60"/>
      <c r="BK409" s="60"/>
      <c r="BL409" s="60"/>
      <c r="BM409" s="60"/>
      <c r="BN409" s="60"/>
      <c r="BO409" s="60"/>
      <c r="BP409" s="60"/>
      <c r="BQ409" s="60"/>
      <c r="BR409" s="60"/>
      <c r="BS409" s="60"/>
      <c r="BT409" s="60"/>
      <c r="BU409" s="60"/>
      <c r="BV409" s="60"/>
      <c r="BW409" s="60"/>
      <c r="BX409" s="60"/>
    </row>
    <row r="410" spans="1:76">
      <c r="A410" s="1" t="str">
        <f t="shared" si="255"/>
        <v>1894: Star Wars: Episode II - Attack of the Clones (2002)</v>
      </c>
      <c r="B410" s="26">
        <f>IF(correlations!B443&lt;&gt;0,'Modified Weights'!B$6,0)</f>
        <v>0</v>
      </c>
      <c r="C410" s="26">
        <f>IF(correlations!C443&lt;&gt;0,'Modified Weights'!C$6,0)</f>
        <v>0.41443820151070604</v>
      </c>
      <c r="D410" s="26">
        <f>IF(correlations!D443&lt;&gt;0,'Modified Weights'!D$6,0)</f>
        <v>0</v>
      </c>
      <c r="E410" s="26">
        <f>IF(correlations!E443&lt;&gt;0,'Modified Weights'!E$6,0)</f>
        <v>0</v>
      </c>
      <c r="F410" s="26">
        <f>IF(correlations!F443&lt;&gt;0,'Modified Weights'!F$6,0)</f>
        <v>0.40027450425381639</v>
      </c>
      <c r="G410" s="26">
        <f>IF(correlations!G443&lt;&gt;0,'Modified Weights'!G$6,0)</f>
        <v>0.39943642888722536</v>
      </c>
      <c r="H410" s="26">
        <f>IF(correlations!H443&lt;&gt;0,'Modified Weights'!H$6,0)</f>
        <v>0.2271298649307886</v>
      </c>
      <c r="I410" s="26">
        <f>IF(correlations!I443&lt;&gt;0,'Modified Weights'!I$6,0)</f>
        <v>0.22921932957789437</v>
      </c>
      <c r="J410" s="26">
        <f>IF(correlations!J443&lt;&gt;0,'Modified Weights'!J$6,0)</f>
        <v>0</v>
      </c>
      <c r="K410" s="26">
        <f>IF(correlations!K443&lt;&gt;0,'Modified Weights'!K$6,0)</f>
        <v>0.25252866387786765</v>
      </c>
      <c r="L410" s="26">
        <f>IF(correlations!L443&lt;&gt;0,'Modified Weights'!L$6,0)</f>
        <v>0.2685953793136418</v>
      </c>
      <c r="M410" s="26">
        <f>IF(correlations!M443&lt;&gt;0,'Modified Weights'!M$6,0)</f>
        <v>0.25252866387786765</v>
      </c>
      <c r="N410" s="26">
        <f>IF(correlations!N443&lt;&gt;0,'Modified Weights'!N$6,0)</f>
        <v>0.26126836282372301</v>
      </c>
      <c r="O410" s="26">
        <f>IF(correlations!O443&lt;&gt;0,'Modified Weights'!O$6,0)</f>
        <v>0</v>
      </c>
      <c r="P410" s="26">
        <f>IF(correlations!P443&lt;&gt;0,'Modified Weights'!P$6,0)</f>
        <v>0.28039233696684568</v>
      </c>
      <c r="Q410" s="26">
        <f>IF(correlations!Q443&lt;&gt;0,'Modified Weights'!Q$6,0)</f>
        <v>0.42322462884387124</v>
      </c>
      <c r="R410" s="26">
        <f>IF(correlations!R443&lt;&gt;0,'Modified Weights'!R$6,0)</f>
        <v>0</v>
      </c>
      <c r="S410" s="26">
        <f>IF(correlations!S443&lt;&gt;0,'Modified Weights'!S$6,0)</f>
        <v>0.37267558897264119</v>
      </c>
      <c r="T410" s="26">
        <f>IF(correlations!T443&lt;&gt;0,'Modified Weights'!T$6,0)</f>
        <v>0</v>
      </c>
      <c r="U410" s="26">
        <f>IF(correlations!U443&lt;&gt;0,'Modified Weights'!U$6,0)</f>
        <v>0.30580326092025339</v>
      </c>
      <c r="V410" s="26">
        <f>IF(correlations!V443&lt;&gt;0,'Modified Weights'!V$6,0)</f>
        <v>0.14601110225769576</v>
      </c>
      <c r="W410" s="26">
        <f>IF(correlations!W443&lt;&gt;0,'Modified Weights'!W$6,0)</f>
        <v>0.26252037536330569</v>
      </c>
      <c r="X410" s="26">
        <f>IF(correlations!X443&lt;&gt;0,'Modified Weights'!X$6,0)</f>
        <v>0.45527378286540937</v>
      </c>
      <c r="Y410" s="26">
        <f>IF(correlations!Y443&lt;&gt;0,'Modified Weights'!Y$6,0)</f>
        <v>0.46411014776485626</v>
      </c>
      <c r="Z410" s="26">
        <f>IF(correlations!Z443&lt;&gt;0,'Modified Weights'!Z$6,0)</f>
        <v>0.37426379831369133</v>
      </c>
      <c r="AA410" s="26"/>
      <c r="AB410" s="60">
        <f t="shared" ca="1" si="228"/>
        <v>0.52057208225534846</v>
      </c>
      <c r="AC410" s="60">
        <f t="shared" ca="1" si="239"/>
        <v>0.43423944904340028</v>
      </c>
      <c r="AD410" s="60">
        <f t="shared" ca="1" si="240"/>
        <v>0.51736791052779252</v>
      </c>
      <c r="AE410" s="60">
        <f t="shared" ca="1" si="241"/>
        <v>0.49629675028734199</v>
      </c>
      <c r="AF410" s="60">
        <f t="shared" ca="1" si="242"/>
        <v>0.43219232600933633</v>
      </c>
      <c r="AG410" s="60">
        <f t="shared" ca="1" si="243"/>
        <v>0.4718430442088406</v>
      </c>
      <c r="AH410" s="60">
        <f t="shared" ca="1" si="244"/>
        <v>0.26718931082898056</v>
      </c>
      <c r="AI410" s="60">
        <f t="shared" ca="1" si="245"/>
        <v>0.30838025399804531</v>
      </c>
      <c r="AJ410" s="60">
        <f t="shared" ca="1" si="246"/>
        <v>0.42459867374007704</v>
      </c>
      <c r="AK410" s="60">
        <f t="shared" ca="1" si="247"/>
        <v>0.25949646962141731</v>
      </c>
      <c r="AL410" s="60">
        <f t="shared" ca="1" si="248"/>
        <v>0.28556468566985588</v>
      </c>
      <c r="AM410" s="60">
        <f t="shared" ca="1" si="249"/>
        <v>0.28607540197483133</v>
      </c>
      <c r="AN410" s="60">
        <f t="shared" ca="1" si="250"/>
        <v>0.24435660717252716</v>
      </c>
      <c r="AO410" s="60">
        <f t="shared" ca="1" si="251"/>
        <v>0.56102555243062613</v>
      </c>
      <c r="AP410" s="60">
        <f t="shared" ca="1" si="252"/>
        <v>0.28596947380738141</v>
      </c>
      <c r="AQ410" s="60">
        <f t="shared" ca="1" si="253"/>
        <v>0.46739412504487393</v>
      </c>
      <c r="AR410" s="60">
        <f t="shared" ca="1" si="230"/>
        <v>0.46312295276589555</v>
      </c>
      <c r="AS410" s="60">
        <f t="shared" ca="1" si="231"/>
        <v>0.41475699631913032</v>
      </c>
      <c r="AT410" s="60">
        <f t="shared" ca="1" si="232"/>
        <v>0.50171133589765016</v>
      </c>
      <c r="AU410" s="60">
        <f t="shared" ca="1" si="233"/>
        <v>0.36559125722480279</v>
      </c>
      <c r="AV410" s="60">
        <f t="shared" ca="1" si="234"/>
        <v>0.14762890035215676</v>
      </c>
      <c r="AW410" s="60">
        <f t="shared" ca="1" si="235"/>
        <v>0.34615986550010625</v>
      </c>
      <c r="AX410" s="60">
        <f t="shared" ca="1" si="236"/>
        <v>0.55532720488777965</v>
      </c>
      <c r="AY410" s="60">
        <f t="shared" ca="1" si="237"/>
        <v>0.52417372706820942</v>
      </c>
      <c r="AZ410" s="60">
        <f t="shared" ca="1" si="238"/>
        <v>0.37706003166831092</v>
      </c>
      <c r="BA410" s="60"/>
      <c r="BB410" s="60"/>
      <c r="BC410" s="60"/>
      <c r="BD410" s="60"/>
      <c r="BE410" s="60"/>
      <c r="BF410" s="60"/>
      <c r="BG410" s="60"/>
      <c r="BH410" s="60"/>
      <c r="BI410" s="60"/>
      <c r="BJ410" s="60"/>
      <c r="BK410" s="60"/>
      <c r="BL410" s="60"/>
      <c r="BM410" s="60"/>
      <c r="BN410" s="60"/>
      <c r="BO410" s="60"/>
      <c r="BP410" s="60"/>
      <c r="BQ410" s="60"/>
      <c r="BR410" s="60"/>
      <c r="BS410" s="60"/>
      <c r="BT410" s="60"/>
      <c r="BU410" s="60"/>
      <c r="BV410" s="60"/>
      <c r="BW410" s="60"/>
      <c r="BX410" s="60"/>
    </row>
    <row r="411" spans="1:76">
      <c r="A411" s="1" t="str">
        <f t="shared" si="255"/>
        <v>1894: Star Wars: Episode II - Attack of the Clones (2002)</v>
      </c>
      <c r="B411" s="26">
        <f>IF(correlations!B444&lt;&gt;0,'Modified Weights'!B$7,0)</f>
        <v>0</v>
      </c>
      <c r="C411" s="26">
        <f>IF(correlations!C444&lt;&gt;0,'Modified Weights'!C$7,0)</f>
        <v>0.41167618541813644</v>
      </c>
      <c r="D411" s="26">
        <f>IF(correlations!D444&lt;&gt;0,'Modified Weights'!D$7,0)</f>
        <v>0.36756756756756787</v>
      </c>
      <c r="E411" s="26">
        <f>IF(correlations!E444&lt;&gt;0,'Modified Weights'!E$7,0)</f>
        <v>0</v>
      </c>
      <c r="F411" s="26">
        <f>IF(correlations!F444&lt;&gt;0,'Modified Weights'!F$7,0)</f>
        <v>0</v>
      </c>
      <c r="G411" s="26">
        <f>IF(correlations!G444&lt;&gt;0,'Modified Weights'!G$7,0)</f>
        <v>0</v>
      </c>
      <c r="H411" s="26">
        <f>IF(correlations!H444&lt;&gt;0,'Modified Weights'!H$7,0)</f>
        <v>0.19365960183726966</v>
      </c>
      <c r="I411" s="26">
        <f>IF(correlations!I444&lt;&gt;0,'Modified Weights'!I$7,0)</f>
        <v>0</v>
      </c>
      <c r="J411" s="26">
        <f>IF(correlations!J444&lt;&gt;0,'Modified Weights'!J$7,0)</f>
        <v>0.36005629545020651</v>
      </c>
      <c r="K411" s="26">
        <f>IF(correlations!K444&lt;&gt;0,'Modified Weights'!K$7,0)</f>
        <v>0.21087949693739588</v>
      </c>
      <c r="L411" s="26">
        <f>IF(correlations!L444&lt;&gt;0,'Modified Weights'!L$7,0)</f>
        <v>0</v>
      </c>
      <c r="M411" s="26">
        <f>IF(correlations!M444&lt;&gt;0,'Modified Weights'!M$7,0)</f>
        <v>0.19710516591041297</v>
      </c>
      <c r="N411" s="26">
        <f>IF(correlations!N444&lt;&gt;0,'Modified Weights'!N$7,0)</f>
        <v>0.18121021790485745</v>
      </c>
      <c r="O411" s="26">
        <f>IF(correlations!O444&lt;&gt;0,'Modified Weights'!O$7,0)</f>
        <v>0.47549485227568483</v>
      </c>
      <c r="P411" s="26">
        <f>IF(correlations!P444&lt;&gt;0,'Modified Weights'!P$7,0)</f>
        <v>0.26252037536330569</v>
      </c>
      <c r="Q411" s="26">
        <f>IF(correlations!Q444&lt;&gt;0,'Modified Weights'!Q$7,0)</f>
        <v>0</v>
      </c>
      <c r="R411" s="26">
        <f>IF(correlations!R444&lt;&gt;0,'Modified Weights'!R$7,0)</f>
        <v>0</v>
      </c>
      <c r="S411" s="26">
        <f>IF(correlations!S444&lt;&gt;0,'Modified Weights'!S$7,0)</f>
        <v>0.36064387194709613</v>
      </c>
      <c r="T411" s="26">
        <f>IF(correlations!T444&lt;&gt;0,'Modified Weights'!T$7,0)</f>
        <v>0</v>
      </c>
      <c r="U411" s="26">
        <f>IF(correlations!U444&lt;&gt;0,'Modified Weights'!U$7,0)</f>
        <v>0.28039233696684568</v>
      </c>
      <c r="V411" s="26">
        <f>IF(correlations!V444&lt;&gt;0,'Modified Weights'!V$7,0)</f>
        <v>0</v>
      </c>
      <c r="W411" s="26">
        <f>IF(correlations!W444&lt;&gt;0,'Modified Weights'!W$7,0)</f>
        <v>0.24072770522228643</v>
      </c>
      <c r="X411" s="26">
        <f>IF(correlations!X444&lt;&gt;0,'Modified Weights'!X$7,0)</f>
        <v>0</v>
      </c>
      <c r="Y411" s="26">
        <f>IF(correlations!Y444&lt;&gt;0,'Modified Weights'!Y$7,0)</f>
        <v>0.42322462884387124</v>
      </c>
      <c r="Z411" s="26">
        <f>IF(correlations!Z444&lt;&gt;0,'Modified Weights'!Z$7,0)</f>
        <v>0</v>
      </c>
      <c r="AA411" s="26"/>
      <c r="AB411" s="60">
        <f t="shared" ca="1" si="228"/>
        <v>0.52057208225534846</v>
      </c>
      <c r="AC411" s="60">
        <f t="shared" ca="1" si="239"/>
        <v>0.43423944904340028</v>
      </c>
      <c r="AD411" s="60">
        <f t="shared" ca="1" si="240"/>
        <v>0.51736791052779252</v>
      </c>
      <c r="AE411" s="60">
        <f t="shared" ca="1" si="241"/>
        <v>0.49629675028734199</v>
      </c>
      <c r="AF411" s="60">
        <f t="shared" ca="1" si="242"/>
        <v>0.43219232600933633</v>
      </c>
      <c r="AG411" s="60">
        <f t="shared" ca="1" si="243"/>
        <v>0.4718430442088406</v>
      </c>
      <c r="AH411" s="60">
        <f t="shared" ca="1" si="244"/>
        <v>0.26718931082898056</v>
      </c>
      <c r="AI411" s="60">
        <f t="shared" ca="1" si="245"/>
        <v>0.30838025399804531</v>
      </c>
      <c r="AJ411" s="60">
        <f t="shared" ca="1" si="246"/>
        <v>0.42459867374007704</v>
      </c>
      <c r="AK411" s="60">
        <f t="shared" ca="1" si="247"/>
        <v>0.25949646962141731</v>
      </c>
      <c r="AL411" s="60">
        <f t="shared" ca="1" si="248"/>
        <v>0.28556468566985588</v>
      </c>
      <c r="AM411" s="60">
        <f t="shared" ca="1" si="249"/>
        <v>0.28607540197483133</v>
      </c>
      <c r="AN411" s="60">
        <f t="shared" ca="1" si="250"/>
        <v>0.24435660717252716</v>
      </c>
      <c r="AO411" s="60">
        <f t="shared" ca="1" si="251"/>
        <v>0.56102555243062613</v>
      </c>
      <c r="AP411" s="60">
        <f t="shared" ca="1" si="252"/>
        <v>0.28596947380738141</v>
      </c>
      <c r="AQ411" s="60">
        <f t="shared" ca="1" si="253"/>
        <v>0.46739412504487393</v>
      </c>
      <c r="AR411" s="60">
        <f t="shared" ca="1" si="230"/>
        <v>0.46312295276589555</v>
      </c>
      <c r="AS411" s="60">
        <f t="shared" ca="1" si="231"/>
        <v>0.41475699631913032</v>
      </c>
      <c r="AT411" s="60">
        <f t="shared" ca="1" si="232"/>
        <v>0.50171133589765016</v>
      </c>
      <c r="AU411" s="60">
        <f t="shared" ca="1" si="233"/>
        <v>0.36559125722480279</v>
      </c>
      <c r="AV411" s="60">
        <f t="shared" ca="1" si="234"/>
        <v>0.14762890035215676</v>
      </c>
      <c r="AW411" s="60">
        <f t="shared" ca="1" si="235"/>
        <v>0.34615986550010625</v>
      </c>
      <c r="AX411" s="60">
        <f t="shared" ca="1" si="236"/>
        <v>0.55532720488777965</v>
      </c>
      <c r="AY411" s="60">
        <f t="shared" ca="1" si="237"/>
        <v>0.52417372706820942</v>
      </c>
      <c r="AZ411" s="60">
        <f t="shared" ca="1" si="238"/>
        <v>0.37706003166831092</v>
      </c>
      <c r="BA411" s="60"/>
      <c r="BB411" s="60"/>
      <c r="BC411" s="60"/>
      <c r="BD411" s="60"/>
      <c r="BE411" s="60"/>
      <c r="BF411" s="60"/>
      <c r="BG411" s="60"/>
      <c r="BH411" s="60"/>
      <c r="BI411" s="60"/>
      <c r="BJ411" s="60"/>
      <c r="BK411" s="60"/>
      <c r="BL411" s="60"/>
      <c r="BM411" s="60"/>
      <c r="BN411" s="60"/>
      <c r="BO411" s="60"/>
      <c r="BP411" s="60"/>
      <c r="BQ411" s="60"/>
      <c r="BR411" s="60"/>
      <c r="BS411" s="60"/>
      <c r="BT411" s="60"/>
      <c r="BU411" s="60"/>
      <c r="BV411" s="60"/>
      <c r="BW411" s="60"/>
      <c r="BX411" s="60"/>
    </row>
    <row r="412" spans="1:76">
      <c r="A412" s="1" t="str">
        <f t="shared" si="255"/>
        <v>1894: Star Wars: Episode II - Attack of the Clones (2002)</v>
      </c>
      <c r="B412" s="26">
        <f>IF(correlations!B445&lt;&gt;0,'Modified Weights'!B$3,0)</f>
        <v>0.55108883721563151</v>
      </c>
      <c r="C412" s="26">
        <f>IF(correlations!C445&lt;&gt;0,'Modified Weights'!C$3,0)</f>
        <v>0</v>
      </c>
      <c r="D412" s="26">
        <f>IF(correlations!D445&lt;&gt;0,'Modified Weights'!D$3,0)</f>
        <v>0.66716825348801723</v>
      </c>
      <c r="E412" s="26">
        <f>IF(correlations!E445&lt;&gt;0,'Modified Weights'!E$3,0)</f>
        <v>0.51761980439715483</v>
      </c>
      <c r="F412" s="26">
        <f>IF(correlations!F445&lt;&gt;0,'Modified Weights'!F$3,0)</f>
        <v>0</v>
      </c>
      <c r="G412" s="26">
        <f>IF(correlations!G445&lt;&gt;0,'Modified Weights'!G$3,0)</f>
        <v>0.53906585139435703</v>
      </c>
      <c r="H412" s="26">
        <f>IF(correlations!H445&lt;&gt;0,'Modified Weights'!H$3,0)</f>
        <v>0</v>
      </c>
      <c r="I412" s="26">
        <f>IF(correlations!I445&lt;&gt;0,'Modified Weights'!I$3,0)</f>
        <v>0.38334847991865839</v>
      </c>
      <c r="J412" s="26">
        <f>IF(correlations!J445&lt;&gt;0,'Modified Weights'!J$3,0)</f>
        <v>0.47571090136593314</v>
      </c>
      <c r="K412" s="26">
        <f>IF(correlations!K445&lt;&gt;0,'Modified Weights'!K$3,0)</f>
        <v>0.31571202585390812</v>
      </c>
      <c r="L412" s="26">
        <f>IF(correlations!L445&lt;&gt;0,'Modified Weights'!L$3,0)</f>
        <v>0.31257295249758305</v>
      </c>
      <c r="M412" s="26">
        <f>IF(correlations!M445&lt;&gt;0,'Modified Weights'!M$3,0)</f>
        <v>0.40859237613621341</v>
      </c>
      <c r="N412" s="26">
        <f>IF(correlations!N445&lt;&gt;0,'Modified Weights'!N$3,0)</f>
        <v>0</v>
      </c>
      <c r="O412" s="26">
        <f>IF(correlations!O445&lt;&gt;0,'Modified Weights'!O$3,0)</f>
        <v>0.66851595362183669</v>
      </c>
      <c r="P412" s="26">
        <f>IF(correlations!P445&lt;&gt;0,'Modified Weights'!P$3,0)</f>
        <v>0</v>
      </c>
      <c r="Q412" s="26">
        <f>IF(correlations!Q445&lt;&gt;0,'Modified Weights'!Q$3,0)</f>
        <v>0.50324684492481753</v>
      </c>
      <c r="R412" s="26">
        <f>IF(correlations!R445&lt;&gt;0,'Modified Weights'!R$3,0)</f>
        <v>0</v>
      </c>
      <c r="S412" s="26">
        <f>IF(correlations!S445&lt;&gt;0,'Modified Weights'!S$3,0)</f>
        <v>0.47668328054517961</v>
      </c>
      <c r="T412" s="26">
        <f>IF(correlations!T445&lt;&gt;0,'Modified Weights'!T$3,0)</f>
        <v>0.55108883721563151</v>
      </c>
      <c r="U412" s="26">
        <f>IF(correlations!U445&lt;&gt;0,'Modified Weights'!U$3,0)</f>
        <v>0.47236055541883315</v>
      </c>
      <c r="V412" s="26">
        <f>IF(correlations!V445&lt;&gt;0,'Modified Weights'!V$3,0)</f>
        <v>0</v>
      </c>
      <c r="W412" s="26">
        <f>IF(correlations!W445&lt;&gt;0,'Modified Weights'!W$3,0)</f>
        <v>0.50324684492481753</v>
      </c>
      <c r="X412" s="26">
        <f>IF(correlations!X445&lt;&gt;0,'Modified Weights'!X$3,0)</f>
        <v>0.66851595362183669</v>
      </c>
      <c r="Y412" s="26">
        <f>IF(correlations!Y445&lt;&gt;0,'Modified Weights'!Y$3,0)</f>
        <v>0.66716825348801723</v>
      </c>
      <c r="Z412" s="26">
        <f>IF(correlations!Z445&lt;&gt;0,'Modified Weights'!Z$3,0)</f>
        <v>0</v>
      </c>
      <c r="AA412" s="26"/>
      <c r="AB412" s="60">
        <f t="shared" ca="1" si="228"/>
        <v>0.52057208225534846</v>
      </c>
      <c r="AC412" s="60">
        <f t="shared" ca="1" si="239"/>
        <v>0.43423944904340028</v>
      </c>
      <c r="AD412" s="60">
        <f t="shared" ca="1" si="240"/>
        <v>0.51736791052779252</v>
      </c>
      <c r="AE412" s="60">
        <f t="shared" ca="1" si="241"/>
        <v>0.49629675028734199</v>
      </c>
      <c r="AF412" s="60">
        <f t="shared" ca="1" si="242"/>
        <v>0.43219232600933633</v>
      </c>
      <c r="AG412" s="60">
        <f t="shared" ca="1" si="243"/>
        <v>0.4718430442088406</v>
      </c>
      <c r="AH412" s="60">
        <f t="shared" ca="1" si="244"/>
        <v>0.26718931082898056</v>
      </c>
      <c r="AI412" s="60">
        <f t="shared" ca="1" si="245"/>
        <v>0.30838025399804531</v>
      </c>
      <c r="AJ412" s="60">
        <f t="shared" ca="1" si="246"/>
        <v>0.42459867374007704</v>
      </c>
      <c r="AK412" s="60">
        <f t="shared" ca="1" si="247"/>
        <v>0.25949646962141731</v>
      </c>
      <c r="AL412" s="60">
        <f t="shared" ca="1" si="248"/>
        <v>0.28556468566985588</v>
      </c>
      <c r="AM412" s="60">
        <f t="shared" ca="1" si="249"/>
        <v>0.28607540197483133</v>
      </c>
      <c r="AN412" s="60">
        <f t="shared" ca="1" si="250"/>
        <v>0.24435660717252716</v>
      </c>
      <c r="AO412" s="60">
        <f t="shared" ca="1" si="251"/>
        <v>0.56102555243062613</v>
      </c>
      <c r="AP412" s="60">
        <f t="shared" ca="1" si="252"/>
        <v>0.28596947380738141</v>
      </c>
      <c r="AQ412" s="60">
        <f t="shared" ca="1" si="253"/>
        <v>0.46739412504487393</v>
      </c>
      <c r="AR412" s="60">
        <f t="shared" ca="1" si="230"/>
        <v>0.46312295276589555</v>
      </c>
      <c r="AS412" s="60">
        <f t="shared" ca="1" si="231"/>
        <v>0.41475699631913032</v>
      </c>
      <c r="AT412" s="60">
        <f t="shared" ca="1" si="232"/>
        <v>0.50171133589765016</v>
      </c>
      <c r="AU412" s="60">
        <f t="shared" ca="1" si="233"/>
        <v>0.36559125722480279</v>
      </c>
      <c r="AV412" s="60">
        <f t="shared" ca="1" si="234"/>
        <v>0.14762890035215676</v>
      </c>
      <c r="AW412" s="60">
        <f t="shared" ca="1" si="235"/>
        <v>0.34615986550010625</v>
      </c>
      <c r="AX412" s="60">
        <f t="shared" ca="1" si="236"/>
        <v>0.55532720488777965</v>
      </c>
      <c r="AY412" s="60">
        <f t="shared" ca="1" si="237"/>
        <v>0.52417372706820942</v>
      </c>
      <c r="AZ412" s="60">
        <f t="shared" ca="1" si="238"/>
        <v>0.37706003166831092</v>
      </c>
      <c r="BA412" s="60"/>
      <c r="BB412" s="60"/>
      <c r="BC412" s="60"/>
      <c r="BD412" s="60"/>
      <c r="BE412" s="60"/>
      <c r="BF412" s="60"/>
      <c r="BG412" s="60"/>
      <c r="BH412" s="60"/>
      <c r="BI412" s="60"/>
      <c r="BJ412" s="60"/>
      <c r="BK412" s="60"/>
      <c r="BL412" s="60"/>
      <c r="BM412" s="60"/>
      <c r="BN412" s="60"/>
      <c r="BO412" s="60"/>
      <c r="BP412" s="60"/>
      <c r="BQ412" s="60"/>
      <c r="BR412" s="60"/>
      <c r="BS412" s="60"/>
      <c r="BT412" s="60"/>
      <c r="BU412" s="60"/>
      <c r="BV412" s="60"/>
      <c r="BW412" s="60"/>
      <c r="BX412" s="60"/>
    </row>
    <row r="413" spans="1:76">
      <c r="A413" s="21" t="s">
        <v>80</v>
      </c>
      <c r="B413" s="26">
        <f>IF(correlations!B446&lt;&gt;0,'Modified Weights'!B$4,0)</f>
        <v>0</v>
      </c>
      <c r="C413" s="26">
        <f>IF(correlations!C446&lt;&gt;0,'Modified Weights'!C$4,0)</f>
        <v>0</v>
      </c>
      <c r="D413" s="26">
        <f>IF(correlations!D446&lt;&gt;0,'Modified Weights'!D$4,0)</f>
        <v>0.47097212266638172</v>
      </c>
      <c r="E413" s="26">
        <f>IF(correlations!E446&lt;&gt;0,'Modified Weights'!E$4,0)</f>
        <v>0</v>
      </c>
      <c r="F413" s="26">
        <f>IF(correlations!F446&lt;&gt;0,'Modified Weights'!F$4,0)</f>
        <v>0</v>
      </c>
      <c r="G413" s="26">
        <f>IF(correlations!G446&lt;&gt;0,'Modified Weights'!G$4,0)</f>
        <v>0</v>
      </c>
      <c r="H413" s="26">
        <f>IF(correlations!H446&lt;&gt;0,'Modified Weights'!H$4,0)</f>
        <v>0</v>
      </c>
      <c r="I413" s="26">
        <f>IF(correlations!I446&lt;&gt;0,'Modified Weights'!I$4,0)</f>
        <v>0</v>
      </c>
      <c r="J413" s="26">
        <f>IF(correlations!J446&lt;&gt;0,'Modified Weights'!J$4,0)</f>
        <v>0.47549485227568483</v>
      </c>
      <c r="K413" s="26">
        <f>IF(correlations!K446&lt;&gt;0,'Modified Weights'!K$4,0)</f>
        <v>0</v>
      </c>
      <c r="L413" s="26">
        <f>IF(correlations!L446&lt;&gt;0,'Modified Weights'!L$4,0)</f>
        <v>0.28275572409412869</v>
      </c>
      <c r="M413" s="26">
        <f>IF(correlations!M446&lt;&gt;0,'Modified Weights'!M$4,0)</f>
        <v>0</v>
      </c>
      <c r="N413" s="26">
        <f>IF(correlations!N446&lt;&gt;0,'Modified Weights'!N$4,0)</f>
        <v>0</v>
      </c>
      <c r="O413" s="26">
        <f>IF(correlations!O446&lt;&gt;0,'Modified Weights'!O$4,0)</f>
        <v>0</v>
      </c>
      <c r="P413" s="26">
        <f>IF(correlations!P446&lt;&gt;0,'Modified Weights'!P$4,0)</f>
        <v>0.30413903573293405</v>
      </c>
      <c r="Q413" s="26">
        <f>IF(correlations!Q446&lt;&gt;0,'Modified Weights'!Q$4,0)</f>
        <v>0</v>
      </c>
      <c r="R413" s="26">
        <f>IF(correlations!R446&lt;&gt;0,'Modified Weights'!R$4,0)</f>
        <v>0</v>
      </c>
      <c r="S413" s="26">
        <f>IF(correlations!S446&lt;&gt;0,'Modified Weights'!S$4,0)</f>
        <v>0</v>
      </c>
      <c r="T413" s="26">
        <f>IF(correlations!T446&lt;&gt;0,'Modified Weights'!T$4,0)</f>
        <v>0</v>
      </c>
      <c r="U413" s="26">
        <f>IF(correlations!U446&lt;&gt;0,'Modified Weights'!U$4,0)</f>
        <v>0.43899155441463594</v>
      </c>
      <c r="V413" s="26">
        <f>IF(correlations!V446&lt;&gt;0,'Modified Weights'!V$4,0)</f>
        <v>0</v>
      </c>
      <c r="W413" s="26">
        <f>IF(correlations!W446&lt;&gt;0,'Modified Weights'!W$4,0)</f>
        <v>0.40859237613621341</v>
      </c>
      <c r="X413" s="26">
        <f>IF(correlations!X446&lt;&gt;0,'Modified Weights'!X$4,0)</f>
        <v>0</v>
      </c>
      <c r="Y413" s="26">
        <f>IF(correlations!Y446&lt;&gt;0,'Modified Weights'!Y$4,0)</f>
        <v>0</v>
      </c>
      <c r="Z413" s="26">
        <f>IF(correlations!Z446&lt;&gt;0,'Modified Weights'!Z$4,0)</f>
        <v>0</v>
      </c>
      <c r="AA413" s="26"/>
      <c r="AB413" s="60" t="e">
        <f t="shared" ca="1" si="228"/>
        <v>#DIV/0!</v>
      </c>
      <c r="AC413" s="60">
        <f t="shared" ca="1" si="239"/>
        <v>0.41695630601324596</v>
      </c>
      <c r="AD413" s="60">
        <f t="shared" ca="1" si="240"/>
        <v>0.50190264790732231</v>
      </c>
      <c r="AE413" s="60" t="e">
        <f t="shared" ca="1" si="241"/>
        <v>#DIV/0!</v>
      </c>
      <c r="AF413" s="60">
        <f t="shared" ca="1" si="242"/>
        <v>0.41963302933422619</v>
      </c>
      <c r="AG413" s="60">
        <f t="shared" ca="1" si="243"/>
        <v>0.53906585139435703</v>
      </c>
      <c r="AH413" s="60">
        <f t="shared" ca="1" si="244"/>
        <v>0.32828482586177271</v>
      </c>
      <c r="AI413" s="60" t="e">
        <f t="shared" ca="1" si="245"/>
        <v>#DIV/0!</v>
      </c>
      <c r="AJ413" s="60">
        <f t="shared" ca="1" si="246"/>
        <v>0.47560287682080898</v>
      </c>
      <c r="AK413" s="60">
        <f t="shared" ca="1" si="247"/>
        <v>0.31571202585390812</v>
      </c>
      <c r="AL413" s="60">
        <f t="shared" ca="1" si="248"/>
        <v>0.29766433829585587</v>
      </c>
      <c r="AM413" s="60">
        <f t="shared" ca="1" si="249"/>
        <v>0.29004077640245035</v>
      </c>
      <c r="AN413" s="60">
        <f t="shared" ca="1" si="250"/>
        <v>0.32349910970108381</v>
      </c>
      <c r="AO413" s="60">
        <f t="shared" ca="1" si="251"/>
        <v>0.60379090250809686</v>
      </c>
      <c r="AP413" s="60">
        <f t="shared" ca="1" si="252"/>
        <v>0.28332970554811987</v>
      </c>
      <c r="AQ413" s="60">
        <f t="shared" ca="1" si="253"/>
        <v>0.42405377131240912</v>
      </c>
      <c r="AR413" s="60" t="e">
        <f t="shared" ca="1" si="230"/>
        <v>#DIV/0!</v>
      </c>
      <c r="AS413" s="60">
        <f t="shared" ca="1" si="231"/>
        <v>0.37267558897264119</v>
      </c>
      <c r="AT413" s="60">
        <f t="shared" ca="1" si="232"/>
        <v>0.47744885640445511</v>
      </c>
      <c r="AU413" s="60">
        <f t="shared" ca="1" si="233"/>
        <v>0.39724814893343829</v>
      </c>
      <c r="AV413" s="60">
        <f t="shared" ca="1" si="234"/>
        <v>0.27092801416163931</v>
      </c>
      <c r="AW413" s="60">
        <f t="shared" ca="1" si="235"/>
        <v>0.35377182541165575</v>
      </c>
      <c r="AX413" s="60">
        <f t="shared" ca="1" si="236"/>
        <v>0.47497369617752921</v>
      </c>
      <c r="AY413" s="60">
        <f t="shared" ca="1" si="237"/>
        <v>0.5656392006264368</v>
      </c>
      <c r="AZ413" s="60">
        <f t="shared" ca="1" si="238"/>
        <v>0.37985626502293046</v>
      </c>
      <c r="BA413" s="60"/>
      <c r="BB413" s="60"/>
      <c r="BC413" s="60"/>
      <c r="BD413" s="60"/>
      <c r="BE413" s="60"/>
      <c r="BF413" s="60"/>
      <c r="BG413" s="60"/>
      <c r="BH413" s="60"/>
      <c r="BI413" s="60"/>
      <c r="BJ413" s="60"/>
      <c r="BK413" s="60"/>
      <c r="BL413" s="60"/>
      <c r="BM413" s="60"/>
      <c r="BN413" s="60"/>
      <c r="BO413" s="60"/>
      <c r="BP413" s="60"/>
      <c r="BQ413" s="60"/>
      <c r="BR413" s="60"/>
      <c r="BS413" s="60"/>
      <c r="BT413" s="60"/>
      <c r="BU413" s="60"/>
      <c r="BV413" s="60"/>
      <c r="BW413" s="60"/>
      <c r="BX413" s="60"/>
    </row>
    <row r="414" spans="1:76">
      <c r="A414" s="1" t="str">
        <f t="shared" ref="A414:A417" si="256">A413</f>
        <v>1900: Traffic (2000)</v>
      </c>
      <c r="B414" s="26">
        <f>IF(correlations!B447&lt;&gt;0,'Modified Weights'!B$5,0)</f>
        <v>0</v>
      </c>
      <c r="C414" s="26">
        <f>IF(correlations!C447&lt;&gt;0,'Modified Weights'!C$5,0)</f>
        <v>0.42223642660835542</v>
      </c>
      <c r="D414" s="26">
        <f>IF(correlations!D447&lt;&gt;0,'Modified Weights'!D$5,0)</f>
        <v>0</v>
      </c>
      <c r="E414" s="26">
        <f>IF(correlations!E447&lt;&gt;0,'Modified Weights'!E$5,0)</f>
        <v>0</v>
      </c>
      <c r="F414" s="26">
        <f>IF(correlations!F447&lt;&gt;0,'Modified Weights'!F$5,0)</f>
        <v>0.43899155441463594</v>
      </c>
      <c r="G414" s="26">
        <f>IF(correlations!G447&lt;&gt;0,'Modified Weights'!G$5,0)</f>
        <v>0</v>
      </c>
      <c r="H414" s="26">
        <f>IF(correlations!H447&lt;&gt;0,'Modified Weights'!H$5,0)</f>
        <v>0</v>
      </c>
      <c r="I414" s="26">
        <f>IF(correlations!I447&lt;&gt;0,'Modified Weights'!I$5,0)</f>
        <v>0</v>
      </c>
      <c r="J414" s="26">
        <f>IF(correlations!J447&lt;&gt;0,'Modified Weights'!J$5,0)</f>
        <v>0</v>
      </c>
      <c r="K414" s="26">
        <f>IF(correlations!K447&lt;&gt;0,'Modified Weights'!K$5,0)</f>
        <v>0</v>
      </c>
      <c r="L414" s="26">
        <f>IF(correlations!L447&lt;&gt;0,'Modified Weights'!L$5,0)</f>
        <v>0</v>
      </c>
      <c r="M414" s="26">
        <f>IF(correlations!M447&lt;&gt;0,'Modified Weights'!M$5,0)</f>
        <v>0.26442478716072465</v>
      </c>
      <c r="N414" s="26">
        <f>IF(correlations!N447&lt;&gt;0,'Modified Weights'!N$5,0)</f>
        <v>0</v>
      </c>
      <c r="O414" s="26">
        <f>IF(correlations!O447&lt;&gt;0,'Modified Weights'!O$5,0)</f>
        <v>0.53906585139435703</v>
      </c>
      <c r="P414" s="26">
        <f>IF(correlations!P447&lt;&gt;0,'Modified Weights'!P$5,0)</f>
        <v>0</v>
      </c>
      <c r="Q414" s="26">
        <f>IF(correlations!Q447&lt;&gt;0,'Modified Weights'!Q$5,0)</f>
        <v>0.47571090136593314</v>
      </c>
      <c r="R414" s="26">
        <f>IF(correlations!R447&lt;&gt;0,'Modified Weights'!R$5,0)</f>
        <v>0</v>
      </c>
      <c r="S414" s="26">
        <f>IF(correlations!S447&lt;&gt;0,'Modified Weights'!S$5,0)</f>
        <v>0</v>
      </c>
      <c r="T414" s="26">
        <f>IF(correlations!T447&lt;&gt;0,'Modified Weights'!T$5,0)</f>
        <v>0</v>
      </c>
      <c r="U414" s="26">
        <f>IF(correlations!U447&lt;&gt;0,'Modified Weights'!U$5,0)</f>
        <v>0</v>
      </c>
      <c r="V414" s="26">
        <f>IF(correlations!V447&lt;&gt;0,'Modified Weights'!V$5,0)</f>
        <v>0</v>
      </c>
      <c r="W414" s="26">
        <f>IF(correlations!W447&lt;&gt;0,'Modified Weights'!W$5,0)</f>
        <v>0</v>
      </c>
      <c r="X414" s="26">
        <f>IF(correlations!X447&lt;&gt;0,'Modified Weights'!X$5,0)</f>
        <v>0.47497369617752921</v>
      </c>
      <c r="Y414" s="26">
        <f>IF(correlations!Y447&lt;&gt;0,'Modified Weights'!Y$5,0)</f>
        <v>0</v>
      </c>
      <c r="Z414" s="26">
        <f>IF(correlations!Z447&lt;&gt;0,'Modified Weights'!Z$5,0)</f>
        <v>0.37985626502293046</v>
      </c>
      <c r="AA414" s="26"/>
      <c r="AB414" s="60" t="e">
        <f t="shared" ca="1" si="228"/>
        <v>#DIV/0!</v>
      </c>
      <c r="AC414" s="60">
        <f t="shared" ca="1" si="239"/>
        <v>0.41695630601324596</v>
      </c>
      <c r="AD414" s="60">
        <f t="shared" ca="1" si="240"/>
        <v>0.50190264790732231</v>
      </c>
      <c r="AE414" s="60" t="e">
        <f t="shared" ca="1" si="241"/>
        <v>#DIV/0!</v>
      </c>
      <c r="AF414" s="60">
        <f t="shared" ca="1" si="242"/>
        <v>0.41963302933422619</v>
      </c>
      <c r="AG414" s="60">
        <f t="shared" ca="1" si="243"/>
        <v>0.53906585139435703</v>
      </c>
      <c r="AH414" s="60">
        <f t="shared" ca="1" si="244"/>
        <v>0.32828482586177271</v>
      </c>
      <c r="AI414" s="60" t="e">
        <f t="shared" ca="1" si="245"/>
        <v>#DIV/0!</v>
      </c>
      <c r="AJ414" s="60">
        <f t="shared" ca="1" si="246"/>
        <v>0.47560287682080898</v>
      </c>
      <c r="AK414" s="60">
        <f t="shared" ca="1" si="247"/>
        <v>0.31571202585390812</v>
      </c>
      <c r="AL414" s="60">
        <f t="shared" ca="1" si="248"/>
        <v>0.29766433829585587</v>
      </c>
      <c r="AM414" s="60">
        <f t="shared" ca="1" si="249"/>
        <v>0.29004077640245035</v>
      </c>
      <c r="AN414" s="60">
        <f t="shared" ca="1" si="250"/>
        <v>0.32349910970108381</v>
      </c>
      <c r="AO414" s="60">
        <f t="shared" ca="1" si="251"/>
        <v>0.60379090250809686</v>
      </c>
      <c r="AP414" s="60">
        <f t="shared" ca="1" si="252"/>
        <v>0.28332970554811987</v>
      </c>
      <c r="AQ414" s="60">
        <f t="shared" ca="1" si="253"/>
        <v>0.42405377131240912</v>
      </c>
      <c r="AR414" s="60" t="e">
        <f t="shared" ca="1" si="230"/>
        <v>#DIV/0!</v>
      </c>
      <c r="AS414" s="60">
        <f t="shared" ca="1" si="231"/>
        <v>0.37267558897264119</v>
      </c>
      <c r="AT414" s="60">
        <f t="shared" ca="1" si="232"/>
        <v>0.47744885640445511</v>
      </c>
      <c r="AU414" s="60">
        <f t="shared" ca="1" si="233"/>
        <v>0.39724814893343829</v>
      </c>
      <c r="AV414" s="60">
        <f t="shared" ca="1" si="234"/>
        <v>0.27092801416163931</v>
      </c>
      <c r="AW414" s="60">
        <f t="shared" ca="1" si="235"/>
        <v>0.35377182541165575</v>
      </c>
      <c r="AX414" s="60">
        <f t="shared" ca="1" si="236"/>
        <v>0.47497369617752921</v>
      </c>
      <c r="AY414" s="60">
        <f t="shared" ca="1" si="237"/>
        <v>0.5656392006264368</v>
      </c>
      <c r="AZ414" s="60">
        <f t="shared" ca="1" si="238"/>
        <v>0.37985626502293046</v>
      </c>
      <c r="BA414" s="60"/>
      <c r="BB414" s="60"/>
      <c r="BC414" s="60"/>
      <c r="BD414" s="60"/>
      <c r="BE414" s="60"/>
      <c r="BF414" s="60"/>
      <c r="BG414" s="60"/>
      <c r="BH414" s="60"/>
      <c r="BI414" s="60"/>
      <c r="BJ414" s="60"/>
      <c r="BK414" s="60"/>
      <c r="BL414" s="60"/>
      <c r="BM414" s="60"/>
      <c r="BN414" s="60"/>
      <c r="BO414" s="60"/>
      <c r="BP414" s="60"/>
      <c r="BQ414" s="60"/>
      <c r="BR414" s="60"/>
      <c r="BS414" s="60"/>
      <c r="BT414" s="60"/>
      <c r="BU414" s="60"/>
      <c r="BV414" s="60"/>
      <c r="BW414" s="60"/>
      <c r="BX414" s="60"/>
    </row>
    <row r="415" spans="1:76">
      <c r="A415" s="1" t="str">
        <f t="shared" si="256"/>
        <v>1900: Traffic (2000)</v>
      </c>
      <c r="B415" s="26">
        <f>IF(correlations!B448&lt;&gt;0,'Modified Weights'!B$6,0)</f>
        <v>0</v>
      </c>
      <c r="C415" s="26">
        <f>IF(correlations!C448&lt;&gt;0,'Modified Weights'!C$6,0)</f>
        <v>0</v>
      </c>
      <c r="D415" s="26">
        <f>IF(correlations!D448&lt;&gt;0,'Modified Weights'!D$6,0)</f>
        <v>0</v>
      </c>
      <c r="E415" s="26">
        <f>IF(correlations!E448&lt;&gt;0,'Modified Weights'!E$6,0)</f>
        <v>0</v>
      </c>
      <c r="F415" s="26">
        <f>IF(correlations!F448&lt;&gt;0,'Modified Weights'!F$6,0)</f>
        <v>0.40027450425381639</v>
      </c>
      <c r="G415" s="26">
        <f>IF(correlations!G448&lt;&gt;0,'Modified Weights'!G$6,0)</f>
        <v>0</v>
      </c>
      <c r="H415" s="26">
        <f>IF(correlations!H448&lt;&gt;0,'Modified Weights'!H$6,0)</f>
        <v>0</v>
      </c>
      <c r="I415" s="26">
        <f>IF(correlations!I448&lt;&gt;0,'Modified Weights'!I$6,0)</f>
        <v>0</v>
      </c>
      <c r="J415" s="26">
        <f>IF(correlations!J448&lt;&gt;0,'Modified Weights'!J$6,0)</f>
        <v>0</v>
      </c>
      <c r="K415" s="26">
        <f>IF(correlations!K448&lt;&gt;0,'Modified Weights'!K$6,0)</f>
        <v>0</v>
      </c>
      <c r="L415" s="26">
        <f>IF(correlations!L448&lt;&gt;0,'Modified Weights'!L$6,0)</f>
        <v>0</v>
      </c>
      <c r="M415" s="26">
        <f>IF(correlations!M448&lt;&gt;0,'Modified Weights'!M$6,0)</f>
        <v>0</v>
      </c>
      <c r="N415" s="26">
        <f>IF(correlations!N448&lt;&gt;0,'Modified Weights'!N$6,0)</f>
        <v>0</v>
      </c>
      <c r="O415" s="26">
        <f>IF(correlations!O448&lt;&gt;0,'Modified Weights'!O$6,0)</f>
        <v>0</v>
      </c>
      <c r="P415" s="26">
        <f>IF(correlations!P448&lt;&gt;0,'Modified Weights'!P$6,0)</f>
        <v>0</v>
      </c>
      <c r="Q415" s="26">
        <f>IF(correlations!Q448&lt;&gt;0,'Modified Weights'!Q$6,0)</f>
        <v>0.42322462884387124</v>
      </c>
      <c r="R415" s="26">
        <f>IF(correlations!R448&lt;&gt;0,'Modified Weights'!R$6,0)</f>
        <v>0</v>
      </c>
      <c r="S415" s="26">
        <f>IF(correlations!S448&lt;&gt;0,'Modified Weights'!S$6,0)</f>
        <v>0.37267558897264119</v>
      </c>
      <c r="T415" s="26">
        <f>IF(correlations!T448&lt;&gt;0,'Modified Weights'!T$6,0)</f>
        <v>0</v>
      </c>
      <c r="U415" s="26">
        <f>IF(correlations!U448&lt;&gt;0,'Modified Weights'!U$6,0)</f>
        <v>0</v>
      </c>
      <c r="V415" s="26">
        <f>IF(correlations!V448&lt;&gt;0,'Modified Weights'!V$6,0)</f>
        <v>0</v>
      </c>
      <c r="W415" s="26">
        <f>IF(correlations!W448&lt;&gt;0,'Modified Weights'!W$6,0)</f>
        <v>0.26252037536330569</v>
      </c>
      <c r="X415" s="26">
        <f>IF(correlations!X448&lt;&gt;0,'Modified Weights'!X$6,0)</f>
        <v>0</v>
      </c>
      <c r="Y415" s="26">
        <f>IF(correlations!Y448&lt;&gt;0,'Modified Weights'!Y$6,0)</f>
        <v>0.46411014776485626</v>
      </c>
      <c r="Z415" s="26">
        <f>IF(correlations!Z448&lt;&gt;0,'Modified Weights'!Z$6,0)</f>
        <v>0</v>
      </c>
      <c r="AA415" s="26"/>
      <c r="AB415" s="60" t="e">
        <f t="shared" ca="1" si="228"/>
        <v>#DIV/0!</v>
      </c>
      <c r="AC415" s="60">
        <f t="shared" ca="1" si="239"/>
        <v>0.41695630601324596</v>
      </c>
      <c r="AD415" s="60">
        <f t="shared" ca="1" si="240"/>
        <v>0.50190264790732231</v>
      </c>
      <c r="AE415" s="60" t="e">
        <f t="shared" ca="1" si="241"/>
        <v>#DIV/0!</v>
      </c>
      <c r="AF415" s="60">
        <f t="shared" ca="1" si="242"/>
        <v>0.41963302933422619</v>
      </c>
      <c r="AG415" s="60">
        <f t="shared" ca="1" si="243"/>
        <v>0.53906585139435703</v>
      </c>
      <c r="AH415" s="60">
        <f t="shared" ca="1" si="244"/>
        <v>0.32828482586177271</v>
      </c>
      <c r="AI415" s="60" t="e">
        <f t="shared" ca="1" si="245"/>
        <v>#DIV/0!</v>
      </c>
      <c r="AJ415" s="60">
        <f t="shared" ca="1" si="246"/>
        <v>0.47560287682080898</v>
      </c>
      <c r="AK415" s="60">
        <f t="shared" ca="1" si="247"/>
        <v>0.31571202585390812</v>
      </c>
      <c r="AL415" s="60">
        <f t="shared" ca="1" si="248"/>
        <v>0.29766433829585587</v>
      </c>
      <c r="AM415" s="60">
        <f t="shared" ca="1" si="249"/>
        <v>0.29004077640245035</v>
      </c>
      <c r="AN415" s="60">
        <f t="shared" ca="1" si="250"/>
        <v>0.32349910970108381</v>
      </c>
      <c r="AO415" s="60">
        <f t="shared" ca="1" si="251"/>
        <v>0.60379090250809686</v>
      </c>
      <c r="AP415" s="60">
        <f t="shared" ca="1" si="252"/>
        <v>0.28332970554811987</v>
      </c>
      <c r="AQ415" s="60">
        <f t="shared" ca="1" si="253"/>
        <v>0.42405377131240912</v>
      </c>
      <c r="AR415" s="60" t="e">
        <f t="shared" ca="1" si="230"/>
        <v>#DIV/0!</v>
      </c>
      <c r="AS415" s="60">
        <f t="shared" ca="1" si="231"/>
        <v>0.37267558897264119</v>
      </c>
      <c r="AT415" s="60">
        <f t="shared" ca="1" si="232"/>
        <v>0.47744885640445511</v>
      </c>
      <c r="AU415" s="60">
        <f t="shared" ca="1" si="233"/>
        <v>0.39724814893343829</v>
      </c>
      <c r="AV415" s="60">
        <f t="shared" ca="1" si="234"/>
        <v>0.27092801416163931</v>
      </c>
      <c r="AW415" s="60">
        <f t="shared" ca="1" si="235"/>
        <v>0.35377182541165575</v>
      </c>
      <c r="AX415" s="60">
        <f t="shared" ca="1" si="236"/>
        <v>0.47497369617752921</v>
      </c>
      <c r="AY415" s="60">
        <f t="shared" ca="1" si="237"/>
        <v>0.5656392006264368</v>
      </c>
      <c r="AZ415" s="60">
        <f t="shared" ca="1" si="238"/>
        <v>0.37985626502293046</v>
      </c>
      <c r="BA415" s="60"/>
      <c r="BB415" s="60"/>
      <c r="BC415" s="60"/>
      <c r="BD415" s="60"/>
      <c r="BE415" s="60"/>
      <c r="BF415" s="60"/>
      <c r="BG415" s="60"/>
      <c r="BH415" s="60"/>
      <c r="BI415" s="60"/>
      <c r="BJ415" s="60"/>
      <c r="BK415" s="60"/>
      <c r="BL415" s="60"/>
      <c r="BM415" s="60"/>
      <c r="BN415" s="60"/>
      <c r="BO415" s="60"/>
      <c r="BP415" s="60"/>
      <c r="BQ415" s="60"/>
      <c r="BR415" s="60"/>
      <c r="BS415" s="60"/>
      <c r="BT415" s="60"/>
      <c r="BU415" s="60"/>
      <c r="BV415" s="60"/>
      <c r="BW415" s="60"/>
      <c r="BX415" s="60"/>
    </row>
    <row r="416" spans="1:76">
      <c r="A416" s="1" t="str">
        <f t="shared" si="256"/>
        <v>1900: Traffic (2000)</v>
      </c>
      <c r="B416" s="26">
        <f>IF(correlations!B449&lt;&gt;0,'Modified Weights'!B$7,0)</f>
        <v>0</v>
      </c>
      <c r="C416" s="26">
        <f>IF(correlations!C449&lt;&gt;0,'Modified Weights'!C$7,0)</f>
        <v>0.41167618541813644</v>
      </c>
      <c r="D416" s="26">
        <f>IF(correlations!D449&lt;&gt;0,'Modified Weights'!D$7,0)</f>
        <v>0.36756756756756787</v>
      </c>
      <c r="E416" s="26">
        <f>IF(correlations!E449&lt;&gt;0,'Modified Weights'!E$7,0)</f>
        <v>0</v>
      </c>
      <c r="F416" s="26">
        <f>IF(correlations!F449&lt;&gt;0,'Modified Weights'!F$7,0)</f>
        <v>0</v>
      </c>
      <c r="G416" s="26">
        <f>IF(correlations!G449&lt;&gt;0,'Modified Weights'!G$7,0)</f>
        <v>0</v>
      </c>
      <c r="H416" s="26">
        <f>IF(correlations!H449&lt;&gt;0,'Modified Weights'!H$7,0)</f>
        <v>0.19365960183726966</v>
      </c>
      <c r="I416" s="26">
        <f>IF(correlations!I449&lt;&gt;0,'Modified Weights'!I$7,0)</f>
        <v>0</v>
      </c>
      <c r="J416" s="26">
        <f>IF(correlations!J449&lt;&gt;0,'Modified Weights'!J$7,0)</f>
        <v>0</v>
      </c>
      <c r="K416" s="26">
        <f>IF(correlations!K449&lt;&gt;0,'Modified Weights'!K$7,0)</f>
        <v>0</v>
      </c>
      <c r="L416" s="26">
        <f>IF(correlations!L449&lt;&gt;0,'Modified Weights'!L$7,0)</f>
        <v>0</v>
      </c>
      <c r="M416" s="26">
        <f>IF(correlations!M449&lt;&gt;0,'Modified Weights'!M$7,0)</f>
        <v>0.19710516591041297</v>
      </c>
      <c r="N416" s="26">
        <f>IF(correlations!N449&lt;&gt;0,'Modified Weights'!N$7,0)</f>
        <v>0</v>
      </c>
      <c r="O416" s="26">
        <f>IF(correlations!O449&lt;&gt;0,'Modified Weights'!O$7,0)</f>
        <v>0</v>
      </c>
      <c r="P416" s="26">
        <f>IF(correlations!P449&lt;&gt;0,'Modified Weights'!P$7,0)</f>
        <v>0.26252037536330569</v>
      </c>
      <c r="Q416" s="26">
        <f>IF(correlations!Q449&lt;&gt;0,'Modified Weights'!Q$7,0)</f>
        <v>0.37322578372742299</v>
      </c>
      <c r="R416" s="26">
        <f>IF(correlations!R449&lt;&gt;0,'Modified Weights'!R$7,0)</f>
        <v>0</v>
      </c>
      <c r="S416" s="26">
        <f>IF(correlations!S449&lt;&gt;0,'Modified Weights'!S$7,0)</f>
        <v>0</v>
      </c>
      <c r="T416" s="26">
        <f>IF(correlations!T449&lt;&gt;0,'Modified Weights'!T$7,0)</f>
        <v>0.40380887559327872</v>
      </c>
      <c r="U416" s="26">
        <f>IF(correlations!U449&lt;&gt;0,'Modified Weights'!U$7,0)</f>
        <v>0.28039233696684568</v>
      </c>
      <c r="V416" s="26">
        <f>IF(correlations!V449&lt;&gt;0,'Modified Weights'!V$7,0)</f>
        <v>0</v>
      </c>
      <c r="W416" s="26">
        <f>IF(correlations!W449&lt;&gt;0,'Modified Weights'!W$7,0)</f>
        <v>0.24072770522228643</v>
      </c>
      <c r="X416" s="26">
        <f>IF(correlations!X449&lt;&gt;0,'Modified Weights'!X$7,0)</f>
        <v>0</v>
      </c>
      <c r="Y416" s="26">
        <f>IF(correlations!Y449&lt;&gt;0,'Modified Weights'!Y$7,0)</f>
        <v>0</v>
      </c>
      <c r="Z416" s="26">
        <f>IF(correlations!Z449&lt;&gt;0,'Modified Weights'!Z$7,0)</f>
        <v>0</v>
      </c>
      <c r="AA416" s="26"/>
      <c r="AB416" s="60" t="e">
        <f t="shared" ca="1" si="228"/>
        <v>#DIV/0!</v>
      </c>
      <c r="AC416" s="60">
        <f t="shared" ca="1" si="239"/>
        <v>0.41695630601324596</v>
      </c>
      <c r="AD416" s="60">
        <f t="shared" ca="1" si="240"/>
        <v>0.50190264790732231</v>
      </c>
      <c r="AE416" s="60" t="e">
        <f t="shared" ca="1" si="241"/>
        <v>#DIV/0!</v>
      </c>
      <c r="AF416" s="60">
        <f t="shared" ca="1" si="242"/>
        <v>0.41963302933422619</v>
      </c>
      <c r="AG416" s="60">
        <f t="shared" ca="1" si="243"/>
        <v>0.53906585139435703</v>
      </c>
      <c r="AH416" s="60">
        <f t="shared" ca="1" si="244"/>
        <v>0.32828482586177271</v>
      </c>
      <c r="AI416" s="60" t="e">
        <f t="shared" ca="1" si="245"/>
        <v>#DIV/0!</v>
      </c>
      <c r="AJ416" s="60">
        <f t="shared" ca="1" si="246"/>
        <v>0.47560287682080898</v>
      </c>
      <c r="AK416" s="60">
        <f t="shared" ca="1" si="247"/>
        <v>0.31571202585390812</v>
      </c>
      <c r="AL416" s="60">
        <f t="shared" ca="1" si="248"/>
        <v>0.29766433829585587</v>
      </c>
      <c r="AM416" s="60">
        <f t="shared" ca="1" si="249"/>
        <v>0.29004077640245035</v>
      </c>
      <c r="AN416" s="60">
        <f t="shared" ca="1" si="250"/>
        <v>0.32349910970108381</v>
      </c>
      <c r="AO416" s="60">
        <f t="shared" ca="1" si="251"/>
        <v>0.60379090250809686</v>
      </c>
      <c r="AP416" s="60">
        <f t="shared" ca="1" si="252"/>
        <v>0.28332970554811987</v>
      </c>
      <c r="AQ416" s="60">
        <f t="shared" ca="1" si="253"/>
        <v>0.42405377131240912</v>
      </c>
      <c r="AR416" s="60" t="e">
        <f t="shared" ca="1" si="230"/>
        <v>#DIV/0!</v>
      </c>
      <c r="AS416" s="60">
        <f t="shared" ca="1" si="231"/>
        <v>0.37267558897264119</v>
      </c>
      <c r="AT416" s="60">
        <f t="shared" ca="1" si="232"/>
        <v>0.47744885640445511</v>
      </c>
      <c r="AU416" s="60">
        <f t="shared" ca="1" si="233"/>
        <v>0.39724814893343829</v>
      </c>
      <c r="AV416" s="60">
        <f t="shared" ca="1" si="234"/>
        <v>0.27092801416163931</v>
      </c>
      <c r="AW416" s="60">
        <f t="shared" ca="1" si="235"/>
        <v>0.35377182541165575</v>
      </c>
      <c r="AX416" s="60">
        <f t="shared" ca="1" si="236"/>
        <v>0.47497369617752921</v>
      </c>
      <c r="AY416" s="60">
        <f t="shared" ca="1" si="237"/>
        <v>0.5656392006264368</v>
      </c>
      <c r="AZ416" s="60">
        <f t="shared" ca="1" si="238"/>
        <v>0.37985626502293046</v>
      </c>
      <c r="BA416" s="60"/>
      <c r="BB416" s="60"/>
      <c r="BC416" s="60"/>
      <c r="BD416" s="60"/>
      <c r="BE416" s="60"/>
      <c r="BF416" s="60"/>
      <c r="BG416" s="60"/>
      <c r="BH416" s="60"/>
      <c r="BI416" s="60"/>
      <c r="BJ416" s="60"/>
      <c r="BK416" s="60"/>
      <c r="BL416" s="60"/>
      <c r="BM416" s="60"/>
      <c r="BN416" s="60"/>
      <c r="BO416" s="60"/>
      <c r="BP416" s="60"/>
      <c r="BQ416" s="60"/>
      <c r="BR416" s="60"/>
      <c r="BS416" s="60"/>
      <c r="BT416" s="60"/>
      <c r="BU416" s="60"/>
      <c r="BV416" s="60"/>
      <c r="BW416" s="60"/>
      <c r="BX416" s="60"/>
    </row>
    <row r="417" spans="1:76">
      <c r="A417" s="1" t="str">
        <f t="shared" si="256"/>
        <v>1900: Traffic (2000)</v>
      </c>
      <c r="B417" s="26">
        <f>IF(correlations!B450&lt;&gt;0,'Modified Weights'!B$3,0)</f>
        <v>0</v>
      </c>
      <c r="C417" s="26">
        <f>IF(correlations!C450&lt;&gt;0,'Modified Weights'!C$3,0)</f>
        <v>0</v>
      </c>
      <c r="D417" s="26">
        <f>IF(correlations!D450&lt;&gt;0,'Modified Weights'!D$3,0)</f>
        <v>0.66716825348801723</v>
      </c>
      <c r="E417" s="26">
        <f>IF(correlations!E450&lt;&gt;0,'Modified Weights'!E$3,0)</f>
        <v>0</v>
      </c>
      <c r="F417" s="26">
        <f>IF(correlations!F450&lt;&gt;0,'Modified Weights'!F$3,0)</f>
        <v>0</v>
      </c>
      <c r="G417" s="26">
        <f>IF(correlations!G450&lt;&gt;0,'Modified Weights'!G$3,0)</f>
        <v>0.53906585139435703</v>
      </c>
      <c r="H417" s="26">
        <f>IF(correlations!H450&lt;&gt;0,'Modified Weights'!H$3,0)</f>
        <v>0.46291004988627577</v>
      </c>
      <c r="I417" s="26">
        <f>IF(correlations!I450&lt;&gt;0,'Modified Weights'!I$3,0)</f>
        <v>0</v>
      </c>
      <c r="J417" s="26">
        <f>IF(correlations!J450&lt;&gt;0,'Modified Weights'!J$3,0)</f>
        <v>0.47571090136593314</v>
      </c>
      <c r="K417" s="26">
        <f>IF(correlations!K450&lt;&gt;0,'Modified Weights'!K$3,0)</f>
        <v>0.31571202585390812</v>
      </c>
      <c r="L417" s="26">
        <f>IF(correlations!L450&lt;&gt;0,'Modified Weights'!L$3,0)</f>
        <v>0.31257295249758305</v>
      </c>
      <c r="M417" s="26">
        <f>IF(correlations!M450&lt;&gt;0,'Modified Weights'!M$3,0)</f>
        <v>0.40859237613621341</v>
      </c>
      <c r="N417" s="26">
        <f>IF(correlations!N450&lt;&gt;0,'Modified Weights'!N$3,0)</f>
        <v>0.32349910970108381</v>
      </c>
      <c r="O417" s="26">
        <f>IF(correlations!O450&lt;&gt;0,'Modified Weights'!O$3,0)</f>
        <v>0.66851595362183669</v>
      </c>
      <c r="P417" s="26">
        <f>IF(correlations!P450&lt;&gt;0,'Modified Weights'!P$3,0)</f>
        <v>0</v>
      </c>
      <c r="Q417" s="26">
        <f>IF(correlations!Q450&lt;&gt;0,'Modified Weights'!Q$3,0)</f>
        <v>0</v>
      </c>
      <c r="R417" s="26">
        <f>IF(correlations!R450&lt;&gt;0,'Modified Weights'!R$3,0)</f>
        <v>0</v>
      </c>
      <c r="S417" s="26">
        <f>IF(correlations!S450&lt;&gt;0,'Modified Weights'!S$3,0)</f>
        <v>0</v>
      </c>
      <c r="T417" s="26">
        <f>IF(correlations!T450&lt;&gt;0,'Modified Weights'!T$3,0)</f>
        <v>0.55108883721563151</v>
      </c>
      <c r="U417" s="26">
        <f>IF(correlations!U450&lt;&gt;0,'Modified Weights'!U$3,0)</f>
        <v>0.47236055541883315</v>
      </c>
      <c r="V417" s="26">
        <f>IF(correlations!V450&lt;&gt;0,'Modified Weights'!V$3,0)</f>
        <v>0.27092801416163931</v>
      </c>
      <c r="W417" s="26">
        <f>IF(correlations!W450&lt;&gt;0,'Modified Weights'!W$3,0)</f>
        <v>0.50324684492481753</v>
      </c>
      <c r="X417" s="26">
        <f>IF(correlations!X450&lt;&gt;0,'Modified Weights'!X$3,0)</f>
        <v>0</v>
      </c>
      <c r="Y417" s="26">
        <f>IF(correlations!Y450&lt;&gt;0,'Modified Weights'!Y$3,0)</f>
        <v>0.66716825348801723</v>
      </c>
      <c r="Z417" s="26">
        <f>IF(correlations!Z450&lt;&gt;0,'Modified Weights'!Z$3,0)</f>
        <v>0</v>
      </c>
      <c r="AA417" s="26"/>
      <c r="AB417" s="60" t="e">
        <f t="shared" ca="1" si="228"/>
        <v>#DIV/0!</v>
      </c>
      <c r="AC417" s="60">
        <f t="shared" ca="1" si="239"/>
        <v>0.41695630601324596</v>
      </c>
      <c r="AD417" s="60">
        <f t="shared" ca="1" si="240"/>
        <v>0.50190264790732231</v>
      </c>
      <c r="AE417" s="60" t="e">
        <f t="shared" ca="1" si="241"/>
        <v>#DIV/0!</v>
      </c>
      <c r="AF417" s="60">
        <f t="shared" ca="1" si="242"/>
        <v>0.41963302933422619</v>
      </c>
      <c r="AG417" s="60">
        <f t="shared" ca="1" si="243"/>
        <v>0.53906585139435703</v>
      </c>
      <c r="AH417" s="60">
        <f t="shared" ca="1" si="244"/>
        <v>0.32828482586177271</v>
      </c>
      <c r="AI417" s="60" t="e">
        <f t="shared" ca="1" si="245"/>
        <v>#DIV/0!</v>
      </c>
      <c r="AJ417" s="60">
        <f t="shared" ca="1" si="246"/>
        <v>0.47560287682080898</v>
      </c>
      <c r="AK417" s="60">
        <f t="shared" ca="1" si="247"/>
        <v>0.31571202585390812</v>
      </c>
      <c r="AL417" s="60">
        <f t="shared" ca="1" si="248"/>
        <v>0.29766433829585587</v>
      </c>
      <c r="AM417" s="60">
        <f t="shared" ca="1" si="249"/>
        <v>0.29004077640245035</v>
      </c>
      <c r="AN417" s="60">
        <f t="shared" ca="1" si="250"/>
        <v>0.32349910970108381</v>
      </c>
      <c r="AO417" s="60">
        <f t="shared" ca="1" si="251"/>
        <v>0.60379090250809686</v>
      </c>
      <c r="AP417" s="60">
        <f t="shared" ca="1" si="252"/>
        <v>0.28332970554811987</v>
      </c>
      <c r="AQ417" s="60">
        <f t="shared" ca="1" si="253"/>
        <v>0.42405377131240912</v>
      </c>
      <c r="AR417" s="60" t="e">
        <f t="shared" ca="1" si="230"/>
        <v>#DIV/0!</v>
      </c>
      <c r="AS417" s="60">
        <f t="shared" ca="1" si="231"/>
        <v>0.37267558897264119</v>
      </c>
      <c r="AT417" s="60">
        <f t="shared" ca="1" si="232"/>
        <v>0.47744885640445511</v>
      </c>
      <c r="AU417" s="60">
        <f t="shared" ca="1" si="233"/>
        <v>0.39724814893343829</v>
      </c>
      <c r="AV417" s="60">
        <f t="shared" ca="1" si="234"/>
        <v>0.27092801416163931</v>
      </c>
      <c r="AW417" s="60">
        <f t="shared" ca="1" si="235"/>
        <v>0.35377182541165575</v>
      </c>
      <c r="AX417" s="60">
        <f t="shared" ca="1" si="236"/>
        <v>0.47497369617752921</v>
      </c>
      <c r="AY417" s="60">
        <f t="shared" ca="1" si="237"/>
        <v>0.5656392006264368</v>
      </c>
      <c r="AZ417" s="60">
        <f t="shared" ca="1" si="238"/>
        <v>0.37985626502293046</v>
      </c>
      <c r="BA417" s="60"/>
      <c r="BB417" s="60"/>
      <c r="BC417" s="60"/>
      <c r="BD417" s="60"/>
      <c r="BE417" s="60"/>
      <c r="BF417" s="60"/>
      <c r="BG417" s="60"/>
      <c r="BH417" s="60"/>
      <c r="BI417" s="60"/>
      <c r="BJ417" s="60"/>
      <c r="BK417" s="60"/>
      <c r="BL417" s="60"/>
      <c r="BM417" s="60"/>
      <c r="BN417" s="60"/>
      <c r="BO417" s="60"/>
      <c r="BP417" s="60"/>
      <c r="BQ417" s="60"/>
      <c r="BR417" s="60"/>
      <c r="BS417" s="60"/>
      <c r="BT417" s="60"/>
      <c r="BU417" s="60"/>
      <c r="BV417" s="60"/>
      <c r="BW417" s="60"/>
      <c r="BX417" s="60"/>
    </row>
    <row r="418" spans="1:76">
      <c r="A418" s="21" t="s">
        <v>81</v>
      </c>
      <c r="B418" s="26">
        <f>IF(correlations!B451&lt;&gt;0,'Modified Weights'!B$4,0)</f>
        <v>0</v>
      </c>
      <c r="C418" s="26">
        <f>IF(correlations!C451&lt;&gt;0,'Modified Weights'!C$4,0)</f>
        <v>0</v>
      </c>
      <c r="D418" s="26">
        <f>IF(correlations!D451&lt;&gt;0,'Modified Weights'!D$4,0)</f>
        <v>0</v>
      </c>
      <c r="E418" s="26">
        <f>IF(correlations!E451&lt;&gt;0,'Modified Weights'!E$4,0)</f>
        <v>0</v>
      </c>
      <c r="F418" s="26">
        <f>IF(correlations!F451&lt;&gt;0,'Modified Weights'!F$4,0)</f>
        <v>0.46411014776485626</v>
      </c>
      <c r="G418" s="26">
        <f>IF(correlations!G451&lt;&gt;0,'Modified Weights'!G$4,0)</f>
        <v>0</v>
      </c>
      <c r="H418" s="26">
        <f>IF(correlations!H451&lt;&gt;0,'Modified Weights'!H$4,0)</f>
        <v>0</v>
      </c>
      <c r="I418" s="26">
        <f>IF(correlations!I451&lt;&gt;0,'Modified Weights'!I$4,0)</f>
        <v>0</v>
      </c>
      <c r="J418" s="26">
        <f>IF(correlations!J451&lt;&gt;0,'Modified Weights'!J$4,0)</f>
        <v>0.47549485227568483</v>
      </c>
      <c r="K418" s="26">
        <f>IF(correlations!K451&lt;&gt;0,'Modified Weights'!K$4,0)</f>
        <v>0.26365446983714974</v>
      </c>
      <c r="L418" s="26">
        <f>IF(correlations!L451&lt;&gt;0,'Modified Weights'!L$4,0)</f>
        <v>0.28275572409412869</v>
      </c>
      <c r="M418" s="26">
        <f>IF(correlations!M451&lt;&gt;0,'Modified Weights'!M$4,0)</f>
        <v>0.28040224837668803</v>
      </c>
      <c r="N418" s="26">
        <f>IF(correlations!N451&lt;&gt;0,'Modified Weights'!N$4,0)</f>
        <v>0.31010409033155772</v>
      </c>
      <c r="O418" s="26">
        <f>IF(correlations!O451&lt;&gt;0,'Modified Weights'!O$4,0)</f>
        <v>0</v>
      </c>
      <c r="P418" s="26">
        <f>IF(correlations!P451&lt;&gt;0,'Modified Weights'!P$4,0)</f>
        <v>0</v>
      </c>
      <c r="Q418" s="26">
        <f>IF(correlations!Q451&lt;&gt;0,'Modified Weights'!Q$4,0)</f>
        <v>0.48860698263640312</v>
      </c>
      <c r="R418" s="26">
        <f>IF(correlations!R451&lt;&gt;0,'Modified Weights'!R$4,0)</f>
        <v>0</v>
      </c>
      <c r="S418" s="26">
        <f>IF(correlations!S451&lt;&gt;0,'Modified Weights'!S$4,0)</f>
        <v>0</v>
      </c>
      <c r="T418" s="26">
        <f>IF(correlations!T451&lt;&gt;0,'Modified Weights'!T$4,0)</f>
        <v>0</v>
      </c>
      <c r="U418" s="26">
        <f>IF(correlations!U451&lt;&gt;0,'Modified Weights'!U$4,0)</f>
        <v>0</v>
      </c>
      <c r="V418" s="26">
        <f>IF(correlations!V451&lt;&gt;0,'Modified Weights'!V$4,0)</f>
        <v>0</v>
      </c>
      <c r="W418" s="26">
        <f>IF(correlations!W451&lt;&gt;0,'Modified Weights'!W$4,0)</f>
        <v>0.40859237613621341</v>
      </c>
      <c r="X418" s="26">
        <f>IF(correlations!X451&lt;&gt;0,'Modified Weights'!X$4,0)</f>
        <v>0</v>
      </c>
      <c r="Y418" s="26">
        <f>IF(correlations!Y451&lt;&gt;0,'Modified Weights'!Y$4,0)</f>
        <v>0</v>
      </c>
      <c r="Z418" s="26">
        <f>IF(correlations!Z451&lt;&gt;0,'Modified Weights'!Z$4,0)</f>
        <v>0</v>
      </c>
      <c r="AA418" s="26"/>
      <c r="AB418" s="60">
        <f t="shared" ca="1" si="228"/>
        <v>0.46460996868120108</v>
      </c>
      <c r="AC418" s="60">
        <f t="shared" ca="1" si="239"/>
        <v>0.41611693784573262</v>
      </c>
      <c r="AD418" s="60">
        <f t="shared" ca="1" si="240"/>
        <v>0.4693205349276694</v>
      </c>
      <c r="AE418" s="60">
        <f t="shared" ca="1" si="241"/>
        <v>0.28275572409412869</v>
      </c>
      <c r="AF418" s="60">
        <f t="shared" ca="1" si="242"/>
        <v>0.43023104939669565</v>
      </c>
      <c r="AG418" s="60">
        <f t="shared" ca="1" si="243"/>
        <v>0.53906585139435703</v>
      </c>
      <c r="AH418" s="60">
        <f t="shared" ca="1" si="244"/>
        <v>0.19365960183726966</v>
      </c>
      <c r="AI418" s="60">
        <f t="shared" ca="1" si="245"/>
        <v>0.21476007349626267</v>
      </c>
      <c r="AJ418" s="60">
        <f t="shared" ca="1" si="246"/>
        <v>0.42153120992162635</v>
      </c>
      <c r="AK418" s="60">
        <f t="shared" ca="1" si="247"/>
        <v>0.2896832478455289</v>
      </c>
      <c r="AL418" s="60">
        <f t="shared" ca="1" si="248"/>
        <v>0.29766433829585587</v>
      </c>
      <c r="AM418" s="60">
        <f t="shared" ca="1" si="249"/>
        <v>0.29536659680777144</v>
      </c>
      <c r="AN418" s="60">
        <f t="shared" ca="1" si="250"/>
        <v>0.31010409033155772</v>
      </c>
      <c r="AO418" s="60">
        <f t="shared" ca="1" si="251"/>
        <v>0.59725319820472</v>
      </c>
      <c r="AP418" s="60">
        <f t="shared" ca="1" si="252"/>
        <v>0.33847928843700587</v>
      </c>
      <c r="AQ418" s="60">
        <f t="shared" ca="1" si="253"/>
        <v>0.45591580574013718</v>
      </c>
      <c r="AR418" s="60">
        <f t="shared" ca="1" si="230"/>
        <v>0.43363570173347532</v>
      </c>
      <c r="AS418" s="60" t="e">
        <f t="shared" ca="1" si="231"/>
        <v>#DIV/0!</v>
      </c>
      <c r="AT418" s="60">
        <f t="shared" ca="1" si="232"/>
        <v>0.55108883721563151</v>
      </c>
      <c r="AU418" s="60">
        <f t="shared" ca="1" si="233"/>
        <v>0.47236055541883315</v>
      </c>
      <c r="AV418" s="60">
        <f t="shared" ca="1" si="234"/>
        <v>0.14367186460137429</v>
      </c>
      <c r="AW418" s="60">
        <f t="shared" ca="1" si="235"/>
        <v>0.30394681890726849</v>
      </c>
      <c r="AX418" s="60">
        <f t="shared" ca="1" si="236"/>
        <v>0.66851595362183669</v>
      </c>
      <c r="AY418" s="60">
        <f t="shared" ca="1" si="237"/>
        <v>0.5656392006264368</v>
      </c>
      <c r="AZ418" s="60">
        <f t="shared" ca="1" si="238"/>
        <v>0.43552033876932245</v>
      </c>
      <c r="BA418" s="60"/>
      <c r="BB418" s="60"/>
      <c r="BC418" s="60"/>
      <c r="BD418" s="60"/>
      <c r="BE418" s="60"/>
      <c r="BF418" s="60"/>
      <c r="BG418" s="60"/>
      <c r="BH418" s="60"/>
      <c r="BI418" s="60"/>
      <c r="BJ418" s="60"/>
      <c r="BK418" s="60"/>
      <c r="BL418" s="60"/>
      <c r="BM418" s="60"/>
      <c r="BN418" s="60"/>
      <c r="BO418" s="60"/>
      <c r="BP418" s="60"/>
      <c r="BQ418" s="60"/>
      <c r="BR418" s="60"/>
      <c r="BS418" s="60"/>
      <c r="BT418" s="60"/>
      <c r="BU418" s="60"/>
      <c r="BV418" s="60"/>
      <c r="BW418" s="60"/>
      <c r="BX418" s="60"/>
    </row>
    <row r="419" spans="1:76">
      <c r="A419" s="1" t="str">
        <f t="shared" ref="A419:A422" si="257">A418</f>
        <v>2024: The Patriot (2000)</v>
      </c>
      <c r="B419" s="26">
        <f>IF(correlations!B452&lt;&gt;0,'Modified Weights'!B$5,0)</f>
        <v>0</v>
      </c>
      <c r="C419" s="26">
        <f>IF(correlations!C452&lt;&gt;0,'Modified Weights'!C$5,0)</f>
        <v>0.42223642660835542</v>
      </c>
      <c r="D419" s="26">
        <f>IF(correlations!D452&lt;&gt;0,'Modified Weights'!D$5,0)</f>
        <v>0</v>
      </c>
      <c r="E419" s="26">
        <f>IF(correlations!E452&lt;&gt;0,'Modified Weights'!E$5,0)</f>
        <v>0</v>
      </c>
      <c r="F419" s="26">
        <f>IF(correlations!F452&lt;&gt;0,'Modified Weights'!F$5,0)</f>
        <v>0</v>
      </c>
      <c r="G419" s="26">
        <f>IF(correlations!G452&lt;&gt;0,'Modified Weights'!G$5,0)</f>
        <v>0</v>
      </c>
      <c r="H419" s="26">
        <f>IF(correlations!H452&lt;&gt;0,'Modified Weights'!H$5,0)</f>
        <v>0</v>
      </c>
      <c r="I419" s="26">
        <f>IF(correlations!I452&lt;&gt;0,'Modified Weights'!I$5,0)</f>
        <v>0</v>
      </c>
      <c r="J419" s="26">
        <f>IF(correlations!J452&lt;&gt;0,'Modified Weights'!J$5,0)</f>
        <v>0</v>
      </c>
      <c r="K419" s="26">
        <f>IF(correlations!K452&lt;&gt;0,'Modified Weights'!K$5,0)</f>
        <v>0</v>
      </c>
      <c r="L419" s="26">
        <f>IF(correlations!L452&lt;&gt;0,'Modified Weights'!L$5,0)</f>
        <v>0</v>
      </c>
      <c r="M419" s="26">
        <f>IF(correlations!M452&lt;&gt;0,'Modified Weights'!M$5,0)</f>
        <v>0</v>
      </c>
      <c r="N419" s="26">
        <f>IF(correlations!N452&lt;&gt;0,'Modified Weights'!N$5,0)</f>
        <v>0</v>
      </c>
      <c r="O419" s="26">
        <f>IF(correlations!O452&lt;&gt;0,'Modified Weights'!O$5,0)</f>
        <v>0</v>
      </c>
      <c r="P419" s="26">
        <f>IF(correlations!P452&lt;&gt;0,'Modified Weights'!P$5,0)</f>
        <v>0</v>
      </c>
      <c r="Q419" s="26">
        <f>IF(correlations!Q452&lt;&gt;0,'Modified Weights'!Q$5,0)</f>
        <v>0</v>
      </c>
      <c r="R419" s="26">
        <f>IF(correlations!R452&lt;&gt;0,'Modified Weights'!R$5,0)</f>
        <v>0</v>
      </c>
      <c r="S419" s="26">
        <f>IF(correlations!S452&lt;&gt;0,'Modified Weights'!S$5,0)</f>
        <v>0</v>
      </c>
      <c r="T419" s="26">
        <f>IF(correlations!T452&lt;&gt;0,'Modified Weights'!T$5,0)</f>
        <v>0</v>
      </c>
      <c r="U419" s="26">
        <f>IF(correlations!U452&lt;&gt;0,'Modified Weights'!U$5,0)</f>
        <v>0</v>
      </c>
      <c r="V419" s="26">
        <f>IF(correlations!V452&lt;&gt;0,'Modified Weights'!V$5,0)</f>
        <v>0</v>
      </c>
      <c r="W419" s="26">
        <f>IF(correlations!W452&lt;&gt;0,'Modified Weights'!W$5,0)</f>
        <v>0</v>
      </c>
      <c r="X419" s="26">
        <f>IF(correlations!X452&lt;&gt;0,'Modified Weights'!X$5,0)</f>
        <v>0</v>
      </c>
      <c r="Y419" s="26">
        <f>IF(correlations!Y452&lt;&gt;0,'Modified Weights'!Y$5,0)</f>
        <v>0</v>
      </c>
      <c r="Z419" s="26">
        <f>IF(correlations!Z452&lt;&gt;0,'Modified Weights'!Z$5,0)</f>
        <v>0</v>
      </c>
      <c r="AA419" s="26"/>
      <c r="AB419" s="60">
        <f t="shared" ca="1" si="228"/>
        <v>0.46460996868120108</v>
      </c>
      <c r="AC419" s="60">
        <f t="shared" ca="1" si="239"/>
        <v>0.41611693784573262</v>
      </c>
      <c r="AD419" s="60">
        <f t="shared" ca="1" si="240"/>
        <v>0.4693205349276694</v>
      </c>
      <c r="AE419" s="60">
        <f t="shared" ca="1" si="241"/>
        <v>0.28275572409412869</v>
      </c>
      <c r="AF419" s="60">
        <f t="shared" ca="1" si="242"/>
        <v>0.43023104939669565</v>
      </c>
      <c r="AG419" s="60">
        <f t="shared" ca="1" si="243"/>
        <v>0.53906585139435703</v>
      </c>
      <c r="AH419" s="60">
        <f t="shared" ca="1" si="244"/>
        <v>0.19365960183726966</v>
      </c>
      <c r="AI419" s="60">
        <f t="shared" ca="1" si="245"/>
        <v>0.21476007349626267</v>
      </c>
      <c r="AJ419" s="60">
        <f t="shared" ca="1" si="246"/>
        <v>0.42153120992162635</v>
      </c>
      <c r="AK419" s="60">
        <f t="shared" ca="1" si="247"/>
        <v>0.2896832478455289</v>
      </c>
      <c r="AL419" s="60">
        <f t="shared" ca="1" si="248"/>
        <v>0.29766433829585587</v>
      </c>
      <c r="AM419" s="60">
        <f t="shared" ca="1" si="249"/>
        <v>0.29536659680777144</v>
      </c>
      <c r="AN419" s="60">
        <f t="shared" ca="1" si="250"/>
        <v>0.31010409033155772</v>
      </c>
      <c r="AO419" s="60">
        <f t="shared" ca="1" si="251"/>
        <v>0.59725319820472</v>
      </c>
      <c r="AP419" s="60">
        <f t="shared" ca="1" si="252"/>
        <v>0.33847928843700587</v>
      </c>
      <c r="AQ419" s="60">
        <f t="shared" ca="1" si="253"/>
        <v>0.45591580574013718</v>
      </c>
      <c r="AR419" s="60">
        <f t="shared" ca="1" si="230"/>
        <v>0.43363570173347532</v>
      </c>
      <c r="AS419" s="60" t="e">
        <f t="shared" ca="1" si="231"/>
        <v>#DIV/0!</v>
      </c>
      <c r="AT419" s="60">
        <f t="shared" ca="1" si="232"/>
        <v>0.55108883721563151</v>
      </c>
      <c r="AU419" s="60">
        <f t="shared" ca="1" si="233"/>
        <v>0.47236055541883315</v>
      </c>
      <c r="AV419" s="60">
        <f t="shared" ca="1" si="234"/>
        <v>0.14367186460137429</v>
      </c>
      <c r="AW419" s="60">
        <f t="shared" ca="1" si="235"/>
        <v>0.30394681890726849</v>
      </c>
      <c r="AX419" s="60">
        <f t="shared" ca="1" si="236"/>
        <v>0.66851595362183669</v>
      </c>
      <c r="AY419" s="60">
        <f t="shared" ca="1" si="237"/>
        <v>0.5656392006264368</v>
      </c>
      <c r="AZ419" s="60">
        <f t="shared" ca="1" si="238"/>
        <v>0.43552033876932245</v>
      </c>
      <c r="BA419" s="60"/>
      <c r="BB419" s="60"/>
      <c r="BC419" s="60"/>
      <c r="BD419" s="60"/>
      <c r="BE419" s="60"/>
      <c r="BF419" s="60"/>
      <c r="BG419" s="60"/>
      <c r="BH419" s="60"/>
      <c r="BI419" s="60"/>
      <c r="BJ419" s="60"/>
      <c r="BK419" s="60"/>
      <c r="BL419" s="60"/>
      <c r="BM419" s="60"/>
      <c r="BN419" s="60"/>
      <c r="BO419" s="60"/>
      <c r="BP419" s="60"/>
      <c r="BQ419" s="60"/>
      <c r="BR419" s="60"/>
      <c r="BS419" s="60"/>
      <c r="BT419" s="60"/>
      <c r="BU419" s="60"/>
      <c r="BV419" s="60"/>
      <c r="BW419" s="60"/>
      <c r="BX419" s="60"/>
    </row>
    <row r="420" spans="1:76">
      <c r="A420" s="1" t="str">
        <f t="shared" si="257"/>
        <v>2024: The Patriot (2000)</v>
      </c>
      <c r="B420" s="26">
        <f>IF(correlations!B453&lt;&gt;0,'Modified Weights'!B$6,0)</f>
        <v>0</v>
      </c>
      <c r="C420" s="26">
        <f>IF(correlations!C453&lt;&gt;0,'Modified Weights'!C$6,0)</f>
        <v>0.41443820151070604</v>
      </c>
      <c r="D420" s="26">
        <f>IF(correlations!D453&lt;&gt;0,'Modified Weights'!D$6,0)</f>
        <v>0.37322578372742299</v>
      </c>
      <c r="E420" s="26">
        <f>IF(correlations!E453&lt;&gt;0,'Modified Weights'!E$6,0)</f>
        <v>0.28275572409412869</v>
      </c>
      <c r="F420" s="26">
        <f>IF(correlations!F453&lt;&gt;0,'Modified Weights'!F$6,0)</f>
        <v>0.40027450425381639</v>
      </c>
      <c r="G420" s="26">
        <f>IF(correlations!G453&lt;&gt;0,'Modified Weights'!G$6,0)</f>
        <v>0</v>
      </c>
      <c r="H420" s="26">
        <f>IF(correlations!H453&lt;&gt;0,'Modified Weights'!H$6,0)</f>
        <v>0</v>
      </c>
      <c r="I420" s="26">
        <f>IF(correlations!I453&lt;&gt;0,'Modified Weights'!I$6,0)</f>
        <v>0</v>
      </c>
      <c r="J420" s="26">
        <f>IF(correlations!J453&lt;&gt;0,'Modified Weights'!J$6,0)</f>
        <v>0.36756756756756787</v>
      </c>
      <c r="K420" s="26">
        <f>IF(correlations!K453&lt;&gt;0,'Modified Weights'!K$6,0)</f>
        <v>0</v>
      </c>
      <c r="L420" s="26">
        <f>IF(correlations!L453&lt;&gt;0,'Modified Weights'!L$6,0)</f>
        <v>0</v>
      </c>
      <c r="M420" s="26">
        <f>IF(correlations!M453&lt;&gt;0,'Modified Weights'!M$6,0)</f>
        <v>0</v>
      </c>
      <c r="N420" s="26">
        <f>IF(correlations!N453&lt;&gt;0,'Modified Weights'!N$6,0)</f>
        <v>0</v>
      </c>
      <c r="O420" s="26">
        <f>IF(correlations!O453&lt;&gt;0,'Modified Weights'!O$6,0)</f>
        <v>0.52599044278760332</v>
      </c>
      <c r="P420" s="26">
        <f>IF(correlations!P453&lt;&gt;0,'Modified Weights'!P$6,0)</f>
        <v>0</v>
      </c>
      <c r="Q420" s="26">
        <f>IF(correlations!Q453&lt;&gt;0,'Modified Weights'!Q$6,0)</f>
        <v>0.42322462884387124</v>
      </c>
      <c r="R420" s="26">
        <f>IF(correlations!R453&lt;&gt;0,'Modified Weights'!R$6,0)</f>
        <v>0</v>
      </c>
      <c r="S420" s="26">
        <f>IF(correlations!S453&lt;&gt;0,'Modified Weights'!S$6,0)</f>
        <v>0</v>
      </c>
      <c r="T420" s="26">
        <f>IF(correlations!T453&lt;&gt;0,'Modified Weights'!T$6,0)</f>
        <v>0</v>
      </c>
      <c r="U420" s="26">
        <f>IF(correlations!U453&lt;&gt;0,'Modified Weights'!U$6,0)</f>
        <v>0</v>
      </c>
      <c r="V420" s="26">
        <f>IF(correlations!V453&lt;&gt;0,'Modified Weights'!V$6,0)</f>
        <v>0</v>
      </c>
      <c r="W420" s="26">
        <f>IF(correlations!W453&lt;&gt;0,'Modified Weights'!W$6,0)</f>
        <v>0.26252037536330569</v>
      </c>
      <c r="X420" s="26">
        <f>IF(correlations!X453&lt;&gt;0,'Modified Weights'!X$6,0)</f>
        <v>0</v>
      </c>
      <c r="Y420" s="26">
        <f>IF(correlations!Y453&lt;&gt;0,'Modified Weights'!Y$6,0)</f>
        <v>0.46411014776485626</v>
      </c>
      <c r="Z420" s="26">
        <f>IF(correlations!Z453&lt;&gt;0,'Modified Weights'!Z$6,0)</f>
        <v>0</v>
      </c>
      <c r="AA420" s="26"/>
      <c r="AB420" s="60">
        <f t="shared" ca="1" si="228"/>
        <v>0.46460996868120108</v>
      </c>
      <c r="AC420" s="60">
        <f t="shared" ca="1" si="239"/>
        <v>0.41611693784573262</v>
      </c>
      <c r="AD420" s="60">
        <f t="shared" ca="1" si="240"/>
        <v>0.4693205349276694</v>
      </c>
      <c r="AE420" s="60">
        <f t="shared" ca="1" si="241"/>
        <v>0.28275572409412869</v>
      </c>
      <c r="AF420" s="60">
        <f t="shared" ca="1" si="242"/>
        <v>0.43023104939669565</v>
      </c>
      <c r="AG420" s="60">
        <f t="shared" ca="1" si="243"/>
        <v>0.53906585139435703</v>
      </c>
      <c r="AH420" s="60">
        <f t="shared" ca="1" si="244"/>
        <v>0.19365960183726966</v>
      </c>
      <c r="AI420" s="60">
        <f t="shared" ca="1" si="245"/>
        <v>0.21476007349626267</v>
      </c>
      <c r="AJ420" s="60">
        <f t="shared" ca="1" si="246"/>
        <v>0.42153120992162635</v>
      </c>
      <c r="AK420" s="60">
        <f t="shared" ca="1" si="247"/>
        <v>0.2896832478455289</v>
      </c>
      <c r="AL420" s="60">
        <f t="shared" ca="1" si="248"/>
        <v>0.29766433829585587</v>
      </c>
      <c r="AM420" s="60">
        <f t="shared" ca="1" si="249"/>
        <v>0.29536659680777144</v>
      </c>
      <c r="AN420" s="60">
        <f t="shared" ca="1" si="250"/>
        <v>0.31010409033155772</v>
      </c>
      <c r="AO420" s="60">
        <f t="shared" ca="1" si="251"/>
        <v>0.59725319820472</v>
      </c>
      <c r="AP420" s="60">
        <f t="shared" ca="1" si="252"/>
        <v>0.33847928843700587</v>
      </c>
      <c r="AQ420" s="60">
        <f t="shared" ca="1" si="253"/>
        <v>0.45591580574013718</v>
      </c>
      <c r="AR420" s="60">
        <f t="shared" ca="1" si="230"/>
        <v>0.43363570173347532</v>
      </c>
      <c r="AS420" s="60" t="e">
        <f t="shared" ca="1" si="231"/>
        <v>#DIV/0!</v>
      </c>
      <c r="AT420" s="60">
        <f t="shared" ca="1" si="232"/>
        <v>0.55108883721563151</v>
      </c>
      <c r="AU420" s="60">
        <f t="shared" ca="1" si="233"/>
        <v>0.47236055541883315</v>
      </c>
      <c r="AV420" s="60">
        <f t="shared" ca="1" si="234"/>
        <v>0.14367186460137429</v>
      </c>
      <c r="AW420" s="60">
        <f t="shared" ca="1" si="235"/>
        <v>0.30394681890726849</v>
      </c>
      <c r="AX420" s="60">
        <f t="shared" ca="1" si="236"/>
        <v>0.66851595362183669</v>
      </c>
      <c r="AY420" s="60">
        <f t="shared" ca="1" si="237"/>
        <v>0.5656392006264368</v>
      </c>
      <c r="AZ420" s="60">
        <f t="shared" ca="1" si="238"/>
        <v>0.43552033876932245</v>
      </c>
      <c r="BA420" s="60"/>
      <c r="BB420" s="60"/>
      <c r="BC420" s="60"/>
      <c r="BD420" s="60"/>
      <c r="BE420" s="60"/>
      <c r="BF420" s="60"/>
      <c r="BG420" s="60"/>
      <c r="BH420" s="60"/>
      <c r="BI420" s="60"/>
      <c r="BJ420" s="60"/>
      <c r="BK420" s="60"/>
      <c r="BL420" s="60"/>
      <c r="BM420" s="60"/>
      <c r="BN420" s="60"/>
      <c r="BO420" s="60"/>
      <c r="BP420" s="60"/>
      <c r="BQ420" s="60"/>
      <c r="BR420" s="60"/>
      <c r="BS420" s="60"/>
      <c r="BT420" s="60"/>
      <c r="BU420" s="60"/>
      <c r="BV420" s="60"/>
      <c r="BW420" s="60"/>
      <c r="BX420" s="60"/>
    </row>
    <row r="421" spans="1:76">
      <c r="A421" s="1" t="str">
        <f t="shared" si="257"/>
        <v>2024: The Patriot (2000)</v>
      </c>
      <c r="B421" s="26">
        <f>IF(correlations!B454&lt;&gt;0,'Modified Weights'!B$7,0)</f>
        <v>0.46460996868120108</v>
      </c>
      <c r="C421" s="26">
        <f>IF(correlations!C454&lt;&gt;0,'Modified Weights'!C$7,0)</f>
        <v>0.41167618541813644</v>
      </c>
      <c r="D421" s="26">
        <f>IF(correlations!D454&lt;&gt;0,'Modified Weights'!D$7,0)</f>
        <v>0.36756756756756787</v>
      </c>
      <c r="E421" s="26">
        <f>IF(correlations!E454&lt;&gt;0,'Modified Weights'!E$7,0)</f>
        <v>0</v>
      </c>
      <c r="F421" s="26">
        <f>IF(correlations!F454&lt;&gt;0,'Modified Weights'!F$7,0)</f>
        <v>0.37985626502293046</v>
      </c>
      <c r="G421" s="26">
        <f>IF(correlations!G454&lt;&gt;0,'Modified Weights'!G$7,0)</f>
        <v>0</v>
      </c>
      <c r="H421" s="26">
        <f>IF(correlations!H454&lt;&gt;0,'Modified Weights'!H$7,0)</f>
        <v>0.19365960183726966</v>
      </c>
      <c r="I421" s="26">
        <f>IF(correlations!I454&lt;&gt;0,'Modified Weights'!I$7,0)</f>
        <v>0.21476007349626267</v>
      </c>
      <c r="J421" s="26">
        <f>IF(correlations!J454&lt;&gt;0,'Modified Weights'!J$7,0)</f>
        <v>0</v>
      </c>
      <c r="K421" s="26">
        <f>IF(correlations!K454&lt;&gt;0,'Modified Weights'!K$7,0)</f>
        <v>0</v>
      </c>
      <c r="L421" s="26">
        <f>IF(correlations!L454&lt;&gt;0,'Modified Weights'!L$7,0)</f>
        <v>0</v>
      </c>
      <c r="M421" s="26">
        <f>IF(correlations!M454&lt;&gt;0,'Modified Weights'!M$7,0)</f>
        <v>0.19710516591041297</v>
      </c>
      <c r="N421" s="26">
        <f>IF(correlations!N454&lt;&gt;0,'Modified Weights'!N$7,0)</f>
        <v>0</v>
      </c>
      <c r="O421" s="26">
        <f>IF(correlations!O454&lt;&gt;0,'Modified Weights'!O$7,0)</f>
        <v>0</v>
      </c>
      <c r="P421" s="26">
        <f>IF(correlations!P454&lt;&gt;0,'Modified Weights'!P$7,0)</f>
        <v>0.26252037536330569</v>
      </c>
      <c r="Q421" s="26">
        <f>IF(correlations!Q454&lt;&gt;0,'Modified Weights'!Q$7,0)</f>
        <v>0</v>
      </c>
      <c r="R421" s="26">
        <f>IF(correlations!R454&lt;&gt;0,'Modified Weights'!R$7,0)</f>
        <v>0.37426379831369133</v>
      </c>
      <c r="S421" s="26">
        <f>IF(correlations!S454&lt;&gt;0,'Modified Weights'!S$7,0)</f>
        <v>0</v>
      </c>
      <c r="T421" s="26">
        <f>IF(correlations!T454&lt;&gt;0,'Modified Weights'!T$7,0)</f>
        <v>0</v>
      </c>
      <c r="U421" s="26">
        <f>IF(correlations!U454&lt;&gt;0,'Modified Weights'!U$7,0)</f>
        <v>0</v>
      </c>
      <c r="V421" s="26">
        <f>IF(correlations!V454&lt;&gt;0,'Modified Weights'!V$7,0)</f>
        <v>0.14367186460137429</v>
      </c>
      <c r="W421" s="26">
        <f>IF(correlations!W454&lt;&gt;0,'Modified Weights'!W$7,0)</f>
        <v>0.24072770522228643</v>
      </c>
      <c r="X421" s="26">
        <f>IF(correlations!X454&lt;&gt;0,'Modified Weights'!X$7,0)</f>
        <v>0</v>
      </c>
      <c r="Y421" s="26">
        <f>IF(correlations!Y454&lt;&gt;0,'Modified Weights'!Y$7,0)</f>
        <v>0</v>
      </c>
      <c r="Z421" s="26">
        <f>IF(correlations!Z454&lt;&gt;0,'Modified Weights'!Z$7,0)</f>
        <v>0</v>
      </c>
      <c r="AA421" s="26"/>
      <c r="AB421" s="60">
        <f t="shared" ca="1" si="228"/>
        <v>0.46460996868120108</v>
      </c>
      <c r="AC421" s="60">
        <f t="shared" ca="1" si="239"/>
        <v>0.41611693784573262</v>
      </c>
      <c r="AD421" s="60">
        <f t="shared" ca="1" si="240"/>
        <v>0.4693205349276694</v>
      </c>
      <c r="AE421" s="60">
        <f t="shared" ca="1" si="241"/>
        <v>0.28275572409412869</v>
      </c>
      <c r="AF421" s="60">
        <f t="shared" ca="1" si="242"/>
        <v>0.43023104939669565</v>
      </c>
      <c r="AG421" s="60">
        <f t="shared" ca="1" si="243"/>
        <v>0.53906585139435703</v>
      </c>
      <c r="AH421" s="60">
        <f t="shared" ca="1" si="244"/>
        <v>0.19365960183726966</v>
      </c>
      <c r="AI421" s="60">
        <f t="shared" ca="1" si="245"/>
        <v>0.21476007349626267</v>
      </c>
      <c r="AJ421" s="60">
        <f t="shared" ca="1" si="246"/>
        <v>0.42153120992162635</v>
      </c>
      <c r="AK421" s="60">
        <f t="shared" ca="1" si="247"/>
        <v>0.2896832478455289</v>
      </c>
      <c r="AL421" s="60">
        <f t="shared" ca="1" si="248"/>
        <v>0.29766433829585587</v>
      </c>
      <c r="AM421" s="60">
        <f t="shared" ca="1" si="249"/>
        <v>0.29536659680777144</v>
      </c>
      <c r="AN421" s="60">
        <f t="shared" ca="1" si="250"/>
        <v>0.31010409033155772</v>
      </c>
      <c r="AO421" s="60">
        <f t="shared" ca="1" si="251"/>
        <v>0.59725319820472</v>
      </c>
      <c r="AP421" s="60">
        <f t="shared" ca="1" si="252"/>
        <v>0.33847928843700587</v>
      </c>
      <c r="AQ421" s="60">
        <f t="shared" ca="1" si="253"/>
        <v>0.45591580574013718</v>
      </c>
      <c r="AR421" s="60">
        <f t="shared" ca="1" si="230"/>
        <v>0.43363570173347532</v>
      </c>
      <c r="AS421" s="60" t="e">
        <f t="shared" ca="1" si="231"/>
        <v>#DIV/0!</v>
      </c>
      <c r="AT421" s="60">
        <f t="shared" ca="1" si="232"/>
        <v>0.55108883721563151</v>
      </c>
      <c r="AU421" s="60">
        <f t="shared" ca="1" si="233"/>
        <v>0.47236055541883315</v>
      </c>
      <c r="AV421" s="60">
        <f t="shared" ca="1" si="234"/>
        <v>0.14367186460137429</v>
      </c>
      <c r="AW421" s="60">
        <f t="shared" ca="1" si="235"/>
        <v>0.30394681890726849</v>
      </c>
      <c r="AX421" s="60">
        <f t="shared" ca="1" si="236"/>
        <v>0.66851595362183669</v>
      </c>
      <c r="AY421" s="60">
        <f t="shared" ca="1" si="237"/>
        <v>0.5656392006264368</v>
      </c>
      <c r="AZ421" s="60">
        <f t="shared" ca="1" si="238"/>
        <v>0.43552033876932245</v>
      </c>
      <c r="BA421" s="60"/>
      <c r="BB421" s="60"/>
      <c r="BC421" s="60"/>
      <c r="BD421" s="60"/>
      <c r="BE421" s="60"/>
      <c r="BF421" s="60"/>
      <c r="BG421" s="60"/>
      <c r="BH421" s="60"/>
      <c r="BI421" s="60"/>
      <c r="BJ421" s="60"/>
      <c r="BK421" s="60"/>
      <c r="BL421" s="60"/>
      <c r="BM421" s="60"/>
      <c r="BN421" s="60"/>
      <c r="BO421" s="60"/>
      <c r="BP421" s="60"/>
      <c r="BQ421" s="60"/>
      <c r="BR421" s="60"/>
      <c r="BS421" s="60"/>
      <c r="BT421" s="60"/>
      <c r="BU421" s="60"/>
      <c r="BV421" s="60"/>
      <c r="BW421" s="60"/>
      <c r="BX421" s="60"/>
    </row>
    <row r="422" spans="1:76">
      <c r="A422" s="1" t="str">
        <f t="shared" si="257"/>
        <v>2024: The Patriot (2000)</v>
      </c>
      <c r="B422" s="26">
        <f>IF(correlations!B455&lt;&gt;0,'Modified Weights'!B$3,0)</f>
        <v>0</v>
      </c>
      <c r="C422" s="26">
        <f>IF(correlations!C455&lt;&gt;0,'Modified Weights'!C$3,0)</f>
        <v>0</v>
      </c>
      <c r="D422" s="26">
        <f>IF(correlations!D455&lt;&gt;0,'Modified Weights'!D$3,0)</f>
        <v>0.66716825348801723</v>
      </c>
      <c r="E422" s="26">
        <f>IF(correlations!E455&lt;&gt;0,'Modified Weights'!E$3,0)</f>
        <v>0</v>
      </c>
      <c r="F422" s="26">
        <f>IF(correlations!F455&lt;&gt;0,'Modified Weights'!F$3,0)</f>
        <v>0.47668328054517961</v>
      </c>
      <c r="G422" s="26">
        <f>IF(correlations!G455&lt;&gt;0,'Modified Weights'!G$3,0)</f>
        <v>0.53906585139435703</v>
      </c>
      <c r="H422" s="26">
        <f>IF(correlations!H455&lt;&gt;0,'Modified Weights'!H$3,0)</f>
        <v>0</v>
      </c>
      <c r="I422" s="26">
        <f>IF(correlations!I455&lt;&gt;0,'Modified Weights'!I$3,0)</f>
        <v>0</v>
      </c>
      <c r="J422" s="26">
        <f>IF(correlations!J455&lt;&gt;0,'Modified Weights'!J$3,0)</f>
        <v>0</v>
      </c>
      <c r="K422" s="26">
        <f>IF(correlations!K455&lt;&gt;0,'Modified Weights'!K$3,0)</f>
        <v>0.31571202585390812</v>
      </c>
      <c r="L422" s="26">
        <f>IF(correlations!L455&lt;&gt;0,'Modified Weights'!L$3,0)</f>
        <v>0.31257295249758305</v>
      </c>
      <c r="M422" s="26">
        <f>IF(correlations!M455&lt;&gt;0,'Modified Weights'!M$3,0)</f>
        <v>0.40859237613621341</v>
      </c>
      <c r="N422" s="26">
        <f>IF(correlations!N455&lt;&gt;0,'Modified Weights'!N$3,0)</f>
        <v>0</v>
      </c>
      <c r="O422" s="26">
        <f>IF(correlations!O455&lt;&gt;0,'Modified Weights'!O$3,0)</f>
        <v>0.66851595362183669</v>
      </c>
      <c r="P422" s="26">
        <f>IF(correlations!P455&lt;&gt;0,'Modified Weights'!P$3,0)</f>
        <v>0.41443820151070604</v>
      </c>
      <c r="Q422" s="26">
        <f>IF(correlations!Q455&lt;&gt;0,'Modified Weights'!Q$3,0)</f>
        <v>0</v>
      </c>
      <c r="R422" s="26">
        <f>IF(correlations!R455&lt;&gt;0,'Modified Weights'!R$3,0)</f>
        <v>0.49300760515325925</v>
      </c>
      <c r="S422" s="26">
        <f>IF(correlations!S455&lt;&gt;0,'Modified Weights'!S$3,0)</f>
        <v>0</v>
      </c>
      <c r="T422" s="26">
        <f>IF(correlations!T455&lt;&gt;0,'Modified Weights'!T$3,0)</f>
        <v>0.55108883721563151</v>
      </c>
      <c r="U422" s="26">
        <f>IF(correlations!U455&lt;&gt;0,'Modified Weights'!U$3,0)</f>
        <v>0.47236055541883315</v>
      </c>
      <c r="V422" s="26">
        <f>IF(correlations!V455&lt;&gt;0,'Modified Weights'!V$3,0)</f>
        <v>0</v>
      </c>
      <c r="W422" s="26">
        <f>IF(correlations!W455&lt;&gt;0,'Modified Weights'!W$3,0)</f>
        <v>0</v>
      </c>
      <c r="X422" s="26">
        <f>IF(correlations!X455&lt;&gt;0,'Modified Weights'!X$3,0)</f>
        <v>0.66851595362183669</v>
      </c>
      <c r="Y422" s="26">
        <f>IF(correlations!Y455&lt;&gt;0,'Modified Weights'!Y$3,0)</f>
        <v>0.66716825348801723</v>
      </c>
      <c r="Z422" s="26">
        <f>IF(correlations!Z455&lt;&gt;0,'Modified Weights'!Z$3,0)</f>
        <v>0.43552033876932245</v>
      </c>
      <c r="AA422" s="26"/>
      <c r="AB422" s="60">
        <f t="shared" ca="1" si="228"/>
        <v>0.46460996868120108</v>
      </c>
      <c r="AC422" s="60">
        <f t="shared" ca="1" si="239"/>
        <v>0.41611693784573262</v>
      </c>
      <c r="AD422" s="60">
        <f t="shared" ca="1" si="240"/>
        <v>0.4693205349276694</v>
      </c>
      <c r="AE422" s="60">
        <f t="shared" ca="1" si="241"/>
        <v>0.28275572409412869</v>
      </c>
      <c r="AF422" s="60">
        <f t="shared" ca="1" si="242"/>
        <v>0.43023104939669565</v>
      </c>
      <c r="AG422" s="60">
        <f t="shared" ca="1" si="243"/>
        <v>0.53906585139435703</v>
      </c>
      <c r="AH422" s="60">
        <f t="shared" ca="1" si="244"/>
        <v>0.19365960183726966</v>
      </c>
      <c r="AI422" s="60">
        <f t="shared" ca="1" si="245"/>
        <v>0.21476007349626267</v>
      </c>
      <c r="AJ422" s="60">
        <f t="shared" ca="1" si="246"/>
        <v>0.42153120992162635</v>
      </c>
      <c r="AK422" s="60">
        <f t="shared" ca="1" si="247"/>
        <v>0.2896832478455289</v>
      </c>
      <c r="AL422" s="60">
        <f t="shared" ca="1" si="248"/>
        <v>0.29766433829585587</v>
      </c>
      <c r="AM422" s="60">
        <f t="shared" ca="1" si="249"/>
        <v>0.29536659680777144</v>
      </c>
      <c r="AN422" s="60">
        <f t="shared" ca="1" si="250"/>
        <v>0.31010409033155772</v>
      </c>
      <c r="AO422" s="60">
        <f t="shared" ca="1" si="251"/>
        <v>0.59725319820472</v>
      </c>
      <c r="AP422" s="60">
        <f t="shared" ca="1" si="252"/>
        <v>0.33847928843700587</v>
      </c>
      <c r="AQ422" s="60">
        <f t="shared" ca="1" si="253"/>
        <v>0.45591580574013718</v>
      </c>
      <c r="AR422" s="60">
        <f t="shared" ca="1" si="230"/>
        <v>0.43363570173347532</v>
      </c>
      <c r="AS422" s="60" t="e">
        <f t="shared" ca="1" si="231"/>
        <v>#DIV/0!</v>
      </c>
      <c r="AT422" s="60">
        <f t="shared" ca="1" si="232"/>
        <v>0.55108883721563151</v>
      </c>
      <c r="AU422" s="60">
        <f t="shared" ca="1" si="233"/>
        <v>0.47236055541883315</v>
      </c>
      <c r="AV422" s="60">
        <f t="shared" ca="1" si="234"/>
        <v>0.14367186460137429</v>
      </c>
      <c r="AW422" s="60">
        <f t="shared" ca="1" si="235"/>
        <v>0.30394681890726849</v>
      </c>
      <c r="AX422" s="60">
        <f t="shared" ca="1" si="236"/>
        <v>0.66851595362183669</v>
      </c>
      <c r="AY422" s="60">
        <f t="shared" ca="1" si="237"/>
        <v>0.5656392006264368</v>
      </c>
      <c r="AZ422" s="60">
        <f t="shared" ca="1" si="238"/>
        <v>0.43552033876932245</v>
      </c>
      <c r="BA422" s="60"/>
      <c r="BB422" s="60"/>
      <c r="BC422" s="60"/>
      <c r="BD422" s="60"/>
      <c r="BE422" s="60"/>
      <c r="BF422" s="60"/>
      <c r="BG422" s="60"/>
      <c r="BH422" s="60"/>
      <c r="BI422" s="60"/>
      <c r="BJ422" s="60"/>
      <c r="BK422" s="60"/>
      <c r="BL422" s="60"/>
      <c r="BM422" s="60"/>
      <c r="BN422" s="60"/>
      <c r="BO422" s="60"/>
      <c r="BP422" s="60"/>
      <c r="BQ422" s="60"/>
      <c r="BR422" s="60"/>
      <c r="BS422" s="60"/>
      <c r="BT422" s="60"/>
      <c r="BU422" s="60"/>
      <c r="BV422" s="60"/>
      <c r="BW422" s="60"/>
      <c r="BX422" s="60"/>
    </row>
    <row r="423" spans="1:76">
      <c r="A423" s="21" t="s">
        <v>82</v>
      </c>
      <c r="B423" s="26">
        <f>IF(correlations!B456&lt;&gt;0,'Modified Weights'!B$4,0)</f>
        <v>0</v>
      </c>
      <c r="C423" s="26">
        <f>IF(correlations!C456&lt;&gt;0,'Modified Weights'!C$4,0)</f>
        <v>0</v>
      </c>
      <c r="D423" s="26">
        <f>IF(correlations!D456&lt;&gt;0,'Modified Weights'!D$4,0)</f>
        <v>0.47097212266638172</v>
      </c>
      <c r="E423" s="26">
        <f>IF(correlations!E456&lt;&gt;0,'Modified Weights'!E$4,0)</f>
        <v>0</v>
      </c>
      <c r="F423" s="26">
        <f>IF(correlations!F456&lt;&gt;0,'Modified Weights'!F$4,0)</f>
        <v>0.46411014776485626</v>
      </c>
      <c r="G423" s="26">
        <f>IF(correlations!G456&lt;&gt;0,'Modified Weights'!G$4,0)</f>
        <v>0</v>
      </c>
      <c r="H423" s="26">
        <f>IF(correlations!H456&lt;&gt;0,'Modified Weights'!H$4,0)</f>
        <v>0</v>
      </c>
      <c r="I423" s="26">
        <f>IF(correlations!I456&lt;&gt;0,'Modified Weights'!I$4,0)</f>
        <v>0</v>
      </c>
      <c r="J423" s="26">
        <f>IF(correlations!J456&lt;&gt;0,'Modified Weights'!J$4,0)</f>
        <v>0.47549485227568483</v>
      </c>
      <c r="K423" s="26">
        <f>IF(correlations!K456&lt;&gt;0,'Modified Weights'!K$4,0)</f>
        <v>0</v>
      </c>
      <c r="L423" s="26">
        <f>IF(correlations!L456&lt;&gt;0,'Modified Weights'!L$4,0)</f>
        <v>0.28275572409412869</v>
      </c>
      <c r="M423" s="26">
        <f>IF(correlations!M456&lt;&gt;0,'Modified Weights'!M$4,0)</f>
        <v>0</v>
      </c>
      <c r="N423" s="26">
        <f>IF(correlations!N456&lt;&gt;0,'Modified Weights'!N$4,0)</f>
        <v>0</v>
      </c>
      <c r="O423" s="26">
        <f>IF(correlations!O456&lt;&gt;0,'Modified Weights'!O$4,0)</f>
        <v>0</v>
      </c>
      <c r="P423" s="26">
        <f>IF(correlations!P456&lt;&gt;0,'Modified Weights'!P$4,0)</f>
        <v>0</v>
      </c>
      <c r="Q423" s="26">
        <f>IF(correlations!Q456&lt;&gt;0,'Modified Weights'!Q$4,0)</f>
        <v>0</v>
      </c>
      <c r="R423" s="26">
        <f>IF(correlations!R456&lt;&gt;0,'Modified Weights'!R$4,0)</f>
        <v>0</v>
      </c>
      <c r="S423" s="26">
        <f>IF(correlations!S456&lt;&gt;0,'Modified Weights'!S$4,0)</f>
        <v>0</v>
      </c>
      <c r="T423" s="26">
        <f>IF(correlations!T456&lt;&gt;0,'Modified Weights'!T$4,0)</f>
        <v>0</v>
      </c>
      <c r="U423" s="26">
        <f>IF(correlations!U456&lt;&gt;0,'Modified Weights'!U$4,0)</f>
        <v>0.43899155441463594</v>
      </c>
      <c r="V423" s="26">
        <f>IF(correlations!V456&lt;&gt;0,'Modified Weights'!V$4,0)</f>
        <v>0</v>
      </c>
      <c r="W423" s="26">
        <f>IF(correlations!W456&lt;&gt;0,'Modified Weights'!W$4,0)</f>
        <v>0.40859237613621341</v>
      </c>
      <c r="X423" s="26">
        <f>IF(correlations!X456&lt;&gt;0,'Modified Weights'!X$4,0)</f>
        <v>0</v>
      </c>
      <c r="Y423" s="26">
        <f>IF(correlations!Y456&lt;&gt;0,'Modified Weights'!Y$4,0)</f>
        <v>0</v>
      </c>
      <c r="Z423" s="26">
        <f>IF(correlations!Z456&lt;&gt;0,'Modified Weights'!Z$4,0)</f>
        <v>0</v>
      </c>
      <c r="AA423" s="26"/>
      <c r="AB423" s="60" t="e">
        <f t="shared" ca="1" si="228"/>
        <v>#DIV/0!</v>
      </c>
      <c r="AC423" s="60">
        <f t="shared" ca="1" si="239"/>
        <v>0.41611693784573262</v>
      </c>
      <c r="AD423" s="60">
        <f t="shared" ca="1" si="240"/>
        <v>0.50190264790732231</v>
      </c>
      <c r="AE423" s="60" t="e">
        <f t="shared" ca="1" si="241"/>
        <v>#DIV/0!</v>
      </c>
      <c r="AF423" s="60">
        <f t="shared" ca="1" si="242"/>
        <v>0.44501487174462206</v>
      </c>
      <c r="AG423" s="60">
        <f t="shared" ca="1" si="243"/>
        <v>0.53906585139435703</v>
      </c>
      <c r="AH423" s="60">
        <f t="shared" ca="1" si="244"/>
        <v>0.32828482586177271</v>
      </c>
      <c r="AI423" s="60">
        <f t="shared" ca="1" si="245"/>
        <v>0.21476007349626267</v>
      </c>
      <c r="AJ423" s="60">
        <f t="shared" ca="1" si="246"/>
        <v>0.47549485227568483</v>
      </c>
      <c r="AK423" s="60">
        <f t="shared" ca="1" si="247"/>
        <v>0.31571202585390812</v>
      </c>
      <c r="AL423" s="60">
        <f t="shared" ca="1" si="248"/>
        <v>0.29766433829585587</v>
      </c>
      <c r="AM423" s="60">
        <f t="shared" ca="1" si="249"/>
        <v>0.33650858164846903</v>
      </c>
      <c r="AN423" s="60">
        <f t="shared" ca="1" si="250"/>
        <v>0.32349910970108381</v>
      </c>
      <c r="AO423" s="60">
        <f t="shared" ca="1" si="251"/>
        <v>0.66851595362183669</v>
      </c>
      <c r="AP423" s="60">
        <f t="shared" ca="1" si="252"/>
        <v>0.26252037536330569</v>
      </c>
      <c r="AQ423" s="60">
        <f t="shared" ca="1" si="253"/>
        <v>0.39822520628564712</v>
      </c>
      <c r="AR423" s="60">
        <f t="shared" ca="1" si="230"/>
        <v>0.49300760515325925</v>
      </c>
      <c r="AS423" s="60" t="e">
        <f t="shared" ca="1" si="231"/>
        <v>#DIV/0!</v>
      </c>
      <c r="AT423" s="60">
        <f t="shared" ca="1" si="232"/>
        <v>0.47744885640445511</v>
      </c>
      <c r="AU423" s="60">
        <f t="shared" ca="1" si="233"/>
        <v>0.45567605491673457</v>
      </c>
      <c r="AV423" s="60">
        <f t="shared" ca="1" si="234"/>
        <v>0.27092801416163931</v>
      </c>
      <c r="AW423" s="60">
        <f t="shared" ca="1" si="235"/>
        <v>0.32466004067924992</v>
      </c>
      <c r="AX423" s="60">
        <f t="shared" ca="1" si="236"/>
        <v>0.57174482489968292</v>
      </c>
      <c r="AY423" s="60">
        <f t="shared" ca="1" si="237"/>
        <v>0.5656392006264368</v>
      </c>
      <c r="AZ423" s="60" t="e">
        <f t="shared" ca="1" si="238"/>
        <v>#DIV/0!</v>
      </c>
      <c r="BA423" s="60"/>
      <c r="BB423" s="60"/>
      <c r="BC423" s="60"/>
      <c r="BD423" s="60"/>
      <c r="BE423" s="60"/>
      <c r="BF423" s="60"/>
      <c r="BG423" s="60"/>
      <c r="BH423" s="60"/>
      <c r="BI423" s="60"/>
      <c r="BJ423" s="60"/>
      <c r="BK423" s="60"/>
      <c r="BL423" s="60"/>
      <c r="BM423" s="60"/>
      <c r="BN423" s="60"/>
      <c r="BO423" s="60"/>
      <c r="BP423" s="60"/>
      <c r="BQ423" s="60"/>
      <c r="BR423" s="60"/>
      <c r="BS423" s="60"/>
      <c r="BT423" s="60"/>
      <c r="BU423" s="60"/>
      <c r="BV423" s="60"/>
      <c r="BW423" s="60"/>
      <c r="BX423" s="60"/>
    </row>
    <row r="424" spans="1:76">
      <c r="A424" s="1" t="str">
        <f t="shared" ref="A424:A427" si="258">A423</f>
        <v>2164: Stargate (1994)</v>
      </c>
      <c r="B424" s="26">
        <f>IF(correlations!B457&lt;&gt;0,'Modified Weights'!B$5,0)</f>
        <v>0</v>
      </c>
      <c r="C424" s="26">
        <f>IF(correlations!C457&lt;&gt;0,'Modified Weights'!C$5,0)</f>
        <v>0.42223642660835542</v>
      </c>
      <c r="D424" s="26">
        <f>IF(correlations!D457&lt;&gt;0,'Modified Weights'!D$5,0)</f>
        <v>0</v>
      </c>
      <c r="E424" s="26">
        <f>IF(correlations!E457&lt;&gt;0,'Modified Weights'!E$5,0)</f>
        <v>0</v>
      </c>
      <c r="F424" s="26">
        <f>IF(correlations!F457&lt;&gt;0,'Modified Weights'!F$5,0)</f>
        <v>0.43899155441463594</v>
      </c>
      <c r="G424" s="26">
        <f>IF(correlations!G457&lt;&gt;0,'Modified Weights'!G$5,0)</f>
        <v>0</v>
      </c>
      <c r="H424" s="26">
        <f>IF(correlations!H457&lt;&gt;0,'Modified Weights'!H$5,0)</f>
        <v>0</v>
      </c>
      <c r="I424" s="26">
        <f>IF(correlations!I457&lt;&gt;0,'Modified Weights'!I$5,0)</f>
        <v>0</v>
      </c>
      <c r="J424" s="26">
        <f>IF(correlations!J457&lt;&gt;0,'Modified Weights'!J$5,0)</f>
        <v>0</v>
      </c>
      <c r="K424" s="26">
        <f>IF(correlations!K457&lt;&gt;0,'Modified Weights'!K$5,0)</f>
        <v>0</v>
      </c>
      <c r="L424" s="26">
        <f>IF(correlations!L457&lt;&gt;0,'Modified Weights'!L$5,0)</f>
        <v>0</v>
      </c>
      <c r="M424" s="26">
        <f>IF(correlations!M457&lt;&gt;0,'Modified Weights'!M$5,0)</f>
        <v>0.26442478716072465</v>
      </c>
      <c r="N424" s="26">
        <f>IF(correlations!N457&lt;&gt;0,'Modified Weights'!N$5,0)</f>
        <v>0</v>
      </c>
      <c r="O424" s="26">
        <f>IF(correlations!O457&lt;&gt;0,'Modified Weights'!O$5,0)</f>
        <v>0</v>
      </c>
      <c r="P424" s="26">
        <f>IF(correlations!P457&lt;&gt;0,'Modified Weights'!P$5,0)</f>
        <v>0</v>
      </c>
      <c r="Q424" s="26">
        <f>IF(correlations!Q457&lt;&gt;0,'Modified Weights'!Q$5,0)</f>
        <v>0</v>
      </c>
      <c r="R424" s="26">
        <f>IF(correlations!R457&lt;&gt;0,'Modified Weights'!R$5,0)</f>
        <v>0</v>
      </c>
      <c r="S424" s="26">
        <f>IF(correlations!S457&lt;&gt;0,'Modified Weights'!S$5,0)</f>
        <v>0</v>
      </c>
      <c r="T424" s="26">
        <f>IF(correlations!T457&lt;&gt;0,'Modified Weights'!T$5,0)</f>
        <v>0</v>
      </c>
      <c r="U424" s="26">
        <f>IF(correlations!U457&lt;&gt;0,'Modified Weights'!U$5,0)</f>
        <v>0</v>
      </c>
      <c r="V424" s="26">
        <f>IF(correlations!V457&lt;&gt;0,'Modified Weights'!V$5,0)</f>
        <v>0</v>
      </c>
      <c r="W424" s="26">
        <f>IF(correlations!W457&lt;&gt;0,'Modified Weights'!W$5,0)</f>
        <v>0</v>
      </c>
      <c r="X424" s="26">
        <f>IF(correlations!X457&lt;&gt;0,'Modified Weights'!X$5,0)</f>
        <v>0.47497369617752921</v>
      </c>
      <c r="Y424" s="26">
        <f>IF(correlations!Y457&lt;&gt;0,'Modified Weights'!Y$5,0)</f>
        <v>0</v>
      </c>
      <c r="Z424" s="26">
        <f>IF(correlations!Z457&lt;&gt;0,'Modified Weights'!Z$5,0)</f>
        <v>0</v>
      </c>
      <c r="AA424" s="26"/>
      <c r="AB424" s="60" t="e">
        <f t="shared" ca="1" si="228"/>
        <v>#DIV/0!</v>
      </c>
      <c r="AC424" s="60">
        <f t="shared" ca="1" si="239"/>
        <v>0.41611693784573262</v>
      </c>
      <c r="AD424" s="60">
        <f t="shared" ca="1" si="240"/>
        <v>0.50190264790732231</v>
      </c>
      <c r="AE424" s="60" t="e">
        <f t="shared" ca="1" si="241"/>
        <v>#DIV/0!</v>
      </c>
      <c r="AF424" s="60">
        <f t="shared" ca="1" si="242"/>
        <v>0.44501487174462206</v>
      </c>
      <c r="AG424" s="60">
        <f t="shared" ca="1" si="243"/>
        <v>0.53906585139435703</v>
      </c>
      <c r="AH424" s="60">
        <f t="shared" ca="1" si="244"/>
        <v>0.32828482586177271</v>
      </c>
      <c r="AI424" s="60">
        <f t="shared" ca="1" si="245"/>
        <v>0.21476007349626267</v>
      </c>
      <c r="AJ424" s="60">
        <f t="shared" ca="1" si="246"/>
        <v>0.47549485227568483</v>
      </c>
      <c r="AK424" s="60">
        <f t="shared" ca="1" si="247"/>
        <v>0.31571202585390812</v>
      </c>
      <c r="AL424" s="60">
        <f t="shared" ca="1" si="248"/>
        <v>0.29766433829585587</v>
      </c>
      <c r="AM424" s="60">
        <f t="shared" ca="1" si="249"/>
        <v>0.33650858164846903</v>
      </c>
      <c r="AN424" s="60">
        <f t="shared" ca="1" si="250"/>
        <v>0.32349910970108381</v>
      </c>
      <c r="AO424" s="60">
        <f t="shared" ca="1" si="251"/>
        <v>0.66851595362183669</v>
      </c>
      <c r="AP424" s="60">
        <f t="shared" ca="1" si="252"/>
        <v>0.26252037536330569</v>
      </c>
      <c r="AQ424" s="60">
        <f t="shared" ca="1" si="253"/>
        <v>0.39822520628564712</v>
      </c>
      <c r="AR424" s="60">
        <f t="shared" ca="1" si="230"/>
        <v>0.49300760515325925</v>
      </c>
      <c r="AS424" s="60" t="e">
        <f t="shared" ca="1" si="231"/>
        <v>#DIV/0!</v>
      </c>
      <c r="AT424" s="60">
        <f t="shared" ca="1" si="232"/>
        <v>0.47744885640445511</v>
      </c>
      <c r="AU424" s="60">
        <f t="shared" ca="1" si="233"/>
        <v>0.45567605491673457</v>
      </c>
      <c r="AV424" s="60">
        <f t="shared" ca="1" si="234"/>
        <v>0.27092801416163931</v>
      </c>
      <c r="AW424" s="60">
        <f t="shared" ca="1" si="235"/>
        <v>0.32466004067924992</v>
      </c>
      <c r="AX424" s="60">
        <f t="shared" ca="1" si="236"/>
        <v>0.57174482489968292</v>
      </c>
      <c r="AY424" s="60">
        <f t="shared" ca="1" si="237"/>
        <v>0.5656392006264368</v>
      </c>
      <c r="AZ424" s="60" t="e">
        <f t="shared" ca="1" si="238"/>
        <v>#DIV/0!</v>
      </c>
      <c r="BA424" s="60"/>
      <c r="BB424" s="60"/>
      <c r="BC424" s="60"/>
      <c r="BD424" s="60"/>
      <c r="BE424" s="60"/>
      <c r="BF424" s="60"/>
      <c r="BG424" s="60"/>
      <c r="BH424" s="60"/>
      <c r="BI424" s="60"/>
      <c r="BJ424" s="60"/>
      <c r="BK424" s="60"/>
      <c r="BL424" s="60"/>
      <c r="BM424" s="60"/>
      <c r="BN424" s="60"/>
      <c r="BO424" s="60"/>
      <c r="BP424" s="60"/>
      <c r="BQ424" s="60"/>
      <c r="BR424" s="60"/>
      <c r="BS424" s="60"/>
      <c r="BT424" s="60"/>
      <c r="BU424" s="60"/>
      <c r="BV424" s="60"/>
      <c r="BW424" s="60"/>
      <c r="BX424" s="60"/>
    </row>
    <row r="425" spans="1:76">
      <c r="A425" s="1" t="str">
        <f t="shared" si="258"/>
        <v>2164: Stargate (1994)</v>
      </c>
      <c r="B425" s="26">
        <f>IF(correlations!B458&lt;&gt;0,'Modified Weights'!B$6,0)</f>
        <v>0</v>
      </c>
      <c r="C425" s="26">
        <f>IF(correlations!C458&lt;&gt;0,'Modified Weights'!C$6,0)</f>
        <v>0.41443820151070604</v>
      </c>
      <c r="D425" s="26">
        <f>IF(correlations!D458&lt;&gt;0,'Modified Weights'!D$6,0)</f>
        <v>0</v>
      </c>
      <c r="E425" s="26">
        <f>IF(correlations!E458&lt;&gt;0,'Modified Weights'!E$6,0)</f>
        <v>0</v>
      </c>
      <c r="F425" s="26">
        <f>IF(correlations!F458&lt;&gt;0,'Modified Weights'!F$6,0)</f>
        <v>0.40027450425381639</v>
      </c>
      <c r="G425" s="26">
        <f>IF(correlations!G458&lt;&gt;0,'Modified Weights'!G$6,0)</f>
        <v>0</v>
      </c>
      <c r="H425" s="26">
        <f>IF(correlations!H458&lt;&gt;0,'Modified Weights'!H$6,0)</f>
        <v>0</v>
      </c>
      <c r="I425" s="26">
        <f>IF(correlations!I458&lt;&gt;0,'Modified Weights'!I$6,0)</f>
        <v>0</v>
      </c>
      <c r="J425" s="26">
        <f>IF(correlations!J458&lt;&gt;0,'Modified Weights'!J$6,0)</f>
        <v>0</v>
      </c>
      <c r="K425" s="26">
        <f>IF(correlations!K458&lt;&gt;0,'Modified Weights'!K$6,0)</f>
        <v>0</v>
      </c>
      <c r="L425" s="26">
        <f>IF(correlations!L458&lt;&gt;0,'Modified Weights'!L$6,0)</f>
        <v>0</v>
      </c>
      <c r="M425" s="26">
        <f>IF(correlations!M458&lt;&gt;0,'Modified Weights'!M$6,0)</f>
        <v>0</v>
      </c>
      <c r="N425" s="26">
        <f>IF(correlations!N458&lt;&gt;0,'Modified Weights'!N$6,0)</f>
        <v>0</v>
      </c>
      <c r="O425" s="26">
        <f>IF(correlations!O458&lt;&gt;0,'Modified Weights'!O$6,0)</f>
        <v>0</v>
      </c>
      <c r="P425" s="26">
        <f>IF(correlations!P458&lt;&gt;0,'Modified Weights'!P$6,0)</f>
        <v>0</v>
      </c>
      <c r="Q425" s="26">
        <f>IF(correlations!Q458&lt;&gt;0,'Modified Weights'!Q$6,0)</f>
        <v>0.42322462884387124</v>
      </c>
      <c r="R425" s="26">
        <f>IF(correlations!R458&lt;&gt;0,'Modified Weights'!R$6,0)</f>
        <v>0</v>
      </c>
      <c r="S425" s="26">
        <f>IF(correlations!S458&lt;&gt;0,'Modified Weights'!S$6,0)</f>
        <v>0</v>
      </c>
      <c r="T425" s="26">
        <f>IF(correlations!T458&lt;&gt;0,'Modified Weights'!T$6,0)</f>
        <v>0</v>
      </c>
      <c r="U425" s="26">
        <f>IF(correlations!U458&lt;&gt;0,'Modified Weights'!U$6,0)</f>
        <v>0</v>
      </c>
      <c r="V425" s="26">
        <f>IF(correlations!V458&lt;&gt;0,'Modified Weights'!V$6,0)</f>
        <v>0</v>
      </c>
      <c r="W425" s="26">
        <f>IF(correlations!W458&lt;&gt;0,'Modified Weights'!W$6,0)</f>
        <v>0</v>
      </c>
      <c r="X425" s="26">
        <f>IF(correlations!X458&lt;&gt;0,'Modified Weights'!X$6,0)</f>
        <v>0</v>
      </c>
      <c r="Y425" s="26">
        <f>IF(correlations!Y458&lt;&gt;0,'Modified Weights'!Y$6,0)</f>
        <v>0.46411014776485626</v>
      </c>
      <c r="Z425" s="26">
        <f>IF(correlations!Z458&lt;&gt;0,'Modified Weights'!Z$6,0)</f>
        <v>0</v>
      </c>
      <c r="AA425" s="26"/>
      <c r="AB425" s="60" t="e">
        <f t="shared" ca="1" si="228"/>
        <v>#DIV/0!</v>
      </c>
      <c r="AC425" s="60">
        <f t="shared" ca="1" si="239"/>
        <v>0.41611693784573262</v>
      </c>
      <c r="AD425" s="60">
        <f t="shared" ca="1" si="240"/>
        <v>0.50190264790732231</v>
      </c>
      <c r="AE425" s="60" t="e">
        <f t="shared" ca="1" si="241"/>
        <v>#DIV/0!</v>
      </c>
      <c r="AF425" s="60">
        <f t="shared" ca="1" si="242"/>
        <v>0.44501487174462206</v>
      </c>
      <c r="AG425" s="60">
        <f t="shared" ca="1" si="243"/>
        <v>0.53906585139435703</v>
      </c>
      <c r="AH425" s="60">
        <f t="shared" ca="1" si="244"/>
        <v>0.32828482586177271</v>
      </c>
      <c r="AI425" s="60">
        <f t="shared" ca="1" si="245"/>
        <v>0.21476007349626267</v>
      </c>
      <c r="AJ425" s="60">
        <f t="shared" ca="1" si="246"/>
        <v>0.47549485227568483</v>
      </c>
      <c r="AK425" s="60">
        <f t="shared" ca="1" si="247"/>
        <v>0.31571202585390812</v>
      </c>
      <c r="AL425" s="60">
        <f t="shared" ca="1" si="248"/>
        <v>0.29766433829585587</v>
      </c>
      <c r="AM425" s="60">
        <f t="shared" ca="1" si="249"/>
        <v>0.33650858164846903</v>
      </c>
      <c r="AN425" s="60">
        <f t="shared" ca="1" si="250"/>
        <v>0.32349910970108381</v>
      </c>
      <c r="AO425" s="60">
        <f t="shared" ca="1" si="251"/>
        <v>0.66851595362183669</v>
      </c>
      <c r="AP425" s="60">
        <f t="shared" ca="1" si="252"/>
        <v>0.26252037536330569</v>
      </c>
      <c r="AQ425" s="60">
        <f t="shared" ca="1" si="253"/>
        <v>0.39822520628564712</v>
      </c>
      <c r="AR425" s="60">
        <f t="shared" ca="1" si="230"/>
        <v>0.49300760515325925</v>
      </c>
      <c r="AS425" s="60" t="e">
        <f t="shared" ca="1" si="231"/>
        <v>#DIV/0!</v>
      </c>
      <c r="AT425" s="60">
        <f t="shared" ca="1" si="232"/>
        <v>0.47744885640445511</v>
      </c>
      <c r="AU425" s="60">
        <f t="shared" ca="1" si="233"/>
        <v>0.45567605491673457</v>
      </c>
      <c r="AV425" s="60">
        <f t="shared" ca="1" si="234"/>
        <v>0.27092801416163931</v>
      </c>
      <c r="AW425" s="60">
        <f t="shared" ca="1" si="235"/>
        <v>0.32466004067924992</v>
      </c>
      <c r="AX425" s="60">
        <f t="shared" ca="1" si="236"/>
        <v>0.57174482489968292</v>
      </c>
      <c r="AY425" s="60">
        <f t="shared" ca="1" si="237"/>
        <v>0.5656392006264368</v>
      </c>
      <c r="AZ425" s="60" t="e">
        <f t="shared" ca="1" si="238"/>
        <v>#DIV/0!</v>
      </c>
      <c r="BA425" s="60"/>
      <c r="BB425" s="60"/>
      <c r="BC425" s="60"/>
      <c r="BD425" s="60"/>
      <c r="BE425" s="60"/>
      <c r="BF425" s="60"/>
      <c r="BG425" s="60"/>
      <c r="BH425" s="60"/>
      <c r="BI425" s="60"/>
      <c r="BJ425" s="60"/>
      <c r="BK425" s="60"/>
      <c r="BL425" s="60"/>
      <c r="BM425" s="60"/>
      <c r="BN425" s="60"/>
      <c r="BO425" s="60"/>
      <c r="BP425" s="60"/>
      <c r="BQ425" s="60"/>
      <c r="BR425" s="60"/>
      <c r="BS425" s="60"/>
      <c r="BT425" s="60"/>
      <c r="BU425" s="60"/>
      <c r="BV425" s="60"/>
      <c r="BW425" s="60"/>
      <c r="BX425" s="60"/>
    </row>
    <row r="426" spans="1:76">
      <c r="A426" s="1" t="str">
        <f t="shared" si="258"/>
        <v>2164: Stargate (1994)</v>
      </c>
      <c r="B426" s="26">
        <f>IF(correlations!B459&lt;&gt;0,'Modified Weights'!B$7,0)</f>
        <v>0</v>
      </c>
      <c r="C426" s="26">
        <f>IF(correlations!C459&lt;&gt;0,'Modified Weights'!C$7,0)</f>
        <v>0.41167618541813644</v>
      </c>
      <c r="D426" s="26">
        <f>IF(correlations!D459&lt;&gt;0,'Modified Weights'!D$7,0)</f>
        <v>0.36756756756756787</v>
      </c>
      <c r="E426" s="26">
        <f>IF(correlations!E459&lt;&gt;0,'Modified Weights'!E$7,0)</f>
        <v>0</v>
      </c>
      <c r="F426" s="26">
        <f>IF(correlations!F459&lt;&gt;0,'Modified Weights'!F$7,0)</f>
        <v>0</v>
      </c>
      <c r="G426" s="26">
        <f>IF(correlations!G459&lt;&gt;0,'Modified Weights'!G$7,0)</f>
        <v>0</v>
      </c>
      <c r="H426" s="26">
        <f>IF(correlations!H459&lt;&gt;0,'Modified Weights'!H$7,0)</f>
        <v>0.19365960183726966</v>
      </c>
      <c r="I426" s="26">
        <f>IF(correlations!I459&lt;&gt;0,'Modified Weights'!I$7,0)</f>
        <v>0.21476007349626267</v>
      </c>
      <c r="J426" s="26">
        <f>IF(correlations!J459&lt;&gt;0,'Modified Weights'!J$7,0)</f>
        <v>0</v>
      </c>
      <c r="K426" s="26">
        <f>IF(correlations!K459&lt;&gt;0,'Modified Weights'!K$7,0)</f>
        <v>0</v>
      </c>
      <c r="L426" s="26">
        <f>IF(correlations!L459&lt;&gt;0,'Modified Weights'!L$7,0)</f>
        <v>0</v>
      </c>
      <c r="M426" s="26">
        <f>IF(correlations!M459&lt;&gt;0,'Modified Weights'!M$7,0)</f>
        <v>0</v>
      </c>
      <c r="N426" s="26">
        <f>IF(correlations!N459&lt;&gt;0,'Modified Weights'!N$7,0)</f>
        <v>0</v>
      </c>
      <c r="O426" s="26">
        <f>IF(correlations!O459&lt;&gt;0,'Modified Weights'!O$7,0)</f>
        <v>0</v>
      </c>
      <c r="P426" s="26">
        <f>IF(correlations!P459&lt;&gt;0,'Modified Weights'!P$7,0)</f>
        <v>0.26252037536330569</v>
      </c>
      <c r="Q426" s="26">
        <f>IF(correlations!Q459&lt;&gt;0,'Modified Weights'!Q$7,0)</f>
        <v>0.37322578372742299</v>
      </c>
      <c r="R426" s="26">
        <f>IF(correlations!R459&lt;&gt;0,'Modified Weights'!R$7,0)</f>
        <v>0</v>
      </c>
      <c r="S426" s="26">
        <f>IF(correlations!S459&lt;&gt;0,'Modified Weights'!S$7,0)</f>
        <v>0</v>
      </c>
      <c r="T426" s="26">
        <f>IF(correlations!T459&lt;&gt;0,'Modified Weights'!T$7,0)</f>
        <v>0.40380887559327872</v>
      </c>
      <c r="U426" s="26">
        <f>IF(correlations!U459&lt;&gt;0,'Modified Weights'!U$7,0)</f>
        <v>0</v>
      </c>
      <c r="V426" s="26">
        <f>IF(correlations!V459&lt;&gt;0,'Modified Weights'!V$7,0)</f>
        <v>0</v>
      </c>
      <c r="W426" s="26">
        <f>IF(correlations!W459&lt;&gt;0,'Modified Weights'!W$7,0)</f>
        <v>0.24072770522228643</v>
      </c>
      <c r="X426" s="26">
        <f>IF(correlations!X459&lt;&gt;0,'Modified Weights'!X$7,0)</f>
        <v>0</v>
      </c>
      <c r="Y426" s="26">
        <f>IF(correlations!Y459&lt;&gt;0,'Modified Weights'!Y$7,0)</f>
        <v>0</v>
      </c>
      <c r="Z426" s="26">
        <f>IF(correlations!Z459&lt;&gt;0,'Modified Weights'!Z$7,0)</f>
        <v>0</v>
      </c>
      <c r="AA426" s="26"/>
      <c r="AB426" s="60" t="e">
        <f t="shared" ca="1" si="228"/>
        <v>#DIV/0!</v>
      </c>
      <c r="AC426" s="60">
        <f t="shared" ca="1" si="239"/>
        <v>0.41611693784573262</v>
      </c>
      <c r="AD426" s="60">
        <f t="shared" ca="1" si="240"/>
        <v>0.50190264790732231</v>
      </c>
      <c r="AE426" s="60" t="e">
        <f t="shared" ca="1" si="241"/>
        <v>#DIV/0!</v>
      </c>
      <c r="AF426" s="60">
        <f t="shared" ca="1" si="242"/>
        <v>0.44501487174462206</v>
      </c>
      <c r="AG426" s="60">
        <f t="shared" ca="1" si="243"/>
        <v>0.53906585139435703</v>
      </c>
      <c r="AH426" s="60">
        <f t="shared" ca="1" si="244"/>
        <v>0.32828482586177271</v>
      </c>
      <c r="AI426" s="60">
        <f t="shared" ca="1" si="245"/>
        <v>0.21476007349626267</v>
      </c>
      <c r="AJ426" s="60">
        <f t="shared" ca="1" si="246"/>
        <v>0.47549485227568483</v>
      </c>
      <c r="AK426" s="60">
        <f t="shared" ca="1" si="247"/>
        <v>0.31571202585390812</v>
      </c>
      <c r="AL426" s="60">
        <f t="shared" ca="1" si="248"/>
        <v>0.29766433829585587</v>
      </c>
      <c r="AM426" s="60">
        <f t="shared" ca="1" si="249"/>
        <v>0.33650858164846903</v>
      </c>
      <c r="AN426" s="60">
        <f t="shared" ca="1" si="250"/>
        <v>0.32349910970108381</v>
      </c>
      <c r="AO426" s="60">
        <f t="shared" ca="1" si="251"/>
        <v>0.66851595362183669</v>
      </c>
      <c r="AP426" s="60">
        <f t="shared" ca="1" si="252"/>
        <v>0.26252037536330569</v>
      </c>
      <c r="AQ426" s="60">
        <f t="shared" ca="1" si="253"/>
        <v>0.39822520628564712</v>
      </c>
      <c r="AR426" s="60">
        <f t="shared" ca="1" si="230"/>
        <v>0.49300760515325925</v>
      </c>
      <c r="AS426" s="60" t="e">
        <f t="shared" ca="1" si="231"/>
        <v>#DIV/0!</v>
      </c>
      <c r="AT426" s="60">
        <f t="shared" ca="1" si="232"/>
        <v>0.47744885640445511</v>
      </c>
      <c r="AU426" s="60">
        <f t="shared" ca="1" si="233"/>
        <v>0.45567605491673457</v>
      </c>
      <c r="AV426" s="60">
        <f t="shared" ca="1" si="234"/>
        <v>0.27092801416163931</v>
      </c>
      <c r="AW426" s="60">
        <f t="shared" ca="1" si="235"/>
        <v>0.32466004067924992</v>
      </c>
      <c r="AX426" s="60">
        <f t="shared" ca="1" si="236"/>
        <v>0.57174482489968292</v>
      </c>
      <c r="AY426" s="60">
        <f t="shared" ca="1" si="237"/>
        <v>0.5656392006264368</v>
      </c>
      <c r="AZ426" s="60" t="e">
        <f t="shared" ca="1" si="238"/>
        <v>#DIV/0!</v>
      </c>
      <c r="BA426" s="60"/>
      <c r="BB426" s="60"/>
      <c r="BC426" s="60"/>
      <c r="BD426" s="60"/>
      <c r="BE426" s="60"/>
      <c r="BF426" s="60"/>
      <c r="BG426" s="60"/>
      <c r="BH426" s="60"/>
      <c r="BI426" s="60"/>
      <c r="BJ426" s="60"/>
      <c r="BK426" s="60"/>
      <c r="BL426" s="60"/>
      <c r="BM426" s="60"/>
      <c r="BN426" s="60"/>
      <c r="BO426" s="60"/>
      <c r="BP426" s="60"/>
      <c r="BQ426" s="60"/>
      <c r="BR426" s="60"/>
      <c r="BS426" s="60"/>
      <c r="BT426" s="60"/>
      <c r="BU426" s="60"/>
      <c r="BV426" s="60"/>
      <c r="BW426" s="60"/>
      <c r="BX426" s="60"/>
    </row>
    <row r="427" spans="1:76">
      <c r="A427" s="1" t="str">
        <f t="shared" si="258"/>
        <v>2164: Stargate (1994)</v>
      </c>
      <c r="B427" s="26">
        <f>IF(correlations!B460&lt;&gt;0,'Modified Weights'!B$3,0)</f>
        <v>0</v>
      </c>
      <c r="C427" s="26">
        <f>IF(correlations!C460&lt;&gt;0,'Modified Weights'!C$3,0)</f>
        <v>0</v>
      </c>
      <c r="D427" s="26">
        <f>IF(correlations!D460&lt;&gt;0,'Modified Weights'!D$3,0)</f>
        <v>0.66716825348801723</v>
      </c>
      <c r="E427" s="26">
        <f>IF(correlations!E460&lt;&gt;0,'Modified Weights'!E$3,0)</f>
        <v>0</v>
      </c>
      <c r="F427" s="26">
        <f>IF(correlations!F460&lt;&gt;0,'Modified Weights'!F$3,0)</f>
        <v>0.47668328054517961</v>
      </c>
      <c r="G427" s="26">
        <f>IF(correlations!G460&lt;&gt;0,'Modified Weights'!G$3,0)</f>
        <v>0.53906585139435703</v>
      </c>
      <c r="H427" s="26">
        <f>IF(correlations!H460&lt;&gt;0,'Modified Weights'!H$3,0)</f>
        <v>0.46291004988627577</v>
      </c>
      <c r="I427" s="26">
        <f>IF(correlations!I460&lt;&gt;0,'Modified Weights'!I$3,0)</f>
        <v>0</v>
      </c>
      <c r="J427" s="26">
        <f>IF(correlations!J460&lt;&gt;0,'Modified Weights'!J$3,0)</f>
        <v>0</v>
      </c>
      <c r="K427" s="26">
        <f>IF(correlations!K460&lt;&gt;0,'Modified Weights'!K$3,0)</f>
        <v>0.31571202585390812</v>
      </c>
      <c r="L427" s="26">
        <f>IF(correlations!L460&lt;&gt;0,'Modified Weights'!L$3,0)</f>
        <v>0.31257295249758305</v>
      </c>
      <c r="M427" s="26">
        <f>IF(correlations!M460&lt;&gt;0,'Modified Weights'!M$3,0)</f>
        <v>0.40859237613621341</v>
      </c>
      <c r="N427" s="26">
        <f>IF(correlations!N460&lt;&gt;0,'Modified Weights'!N$3,0)</f>
        <v>0.32349910970108381</v>
      </c>
      <c r="O427" s="26">
        <f>IF(correlations!O460&lt;&gt;0,'Modified Weights'!O$3,0)</f>
        <v>0.66851595362183669</v>
      </c>
      <c r="P427" s="26">
        <f>IF(correlations!P460&lt;&gt;0,'Modified Weights'!P$3,0)</f>
        <v>0</v>
      </c>
      <c r="Q427" s="26">
        <f>IF(correlations!Q460&lt;&gt;0,'Modified Weights'!Q$3,0)</f>
        <v>0</v>
      </c>
      <c r="R427" s="26">
        <f>IF(correlations!R460&lt;&gt;0,'Modified Weights'!R$3,0)</f>
        <v>0.49300760515325925</v>
      </c>
      <c r="S427" s="26">
        <f>IF(correlations!S460&lt;&gt;0,'Modified Weights'!S$3,0)</f>
        <v>0</v>
      </c>
      <c r="T427" s="26">
        <f>IF(correlations!T460&lt;&gt;0,'Modified Weights'!T$3,0)</f>
        <v>0.55108883721563151</v>
      </c>
      <c r="U427" s="26">
        <f>IF(correlations!U460&lt;&gt;0,'Modified Weights'!U$3,0)</f>
        <v>0.47236055541883315</v>
      </c>
      <c r="V427" s="26">
        <f>IF(correlations!V460&lt;&gt;0,'Modified Weights'!V$3,0)</f>
        <v>0.27092801416163931</v>
      </c>
      <c r="W427" s="26">
        <f>IF(correlations!W460&lt;&gt;0,'Modified Weights'!W$3,0)</f>
        <v>0</v>
      </c>
      <c r="X427" s="26">
        <f>IF(correlations!X460&lt;&gt;0,'Modified Weights'!X$3,0)</f>
        <v>0.66851595362183669</v>
      </c>
      <c r="Y427" s="26">
        <f>IF(correlations!Y460&lt;&gt;0,'Modified Weights'!Y$3,0)</f>
        <v>0.66716825348801723</v>
      </c>
      <c r="Z427" s="26">
        <f>IF(correlations!Z460&lt;&gt;0,'Modified Weights'!Z$3,0)</f>
        <v>0</v>
      </c>
      <c r="AA427" s="26"/>
      <c r="AB427" s="60" t="e">
        <f t="shared" ca="1" si="228"/>
        <v>#DIV/0!</v>
      </c>
      <c r="AC427" s="60">
        <f t="shared" ca="1" si="239"/>
        <v>0.41611693784573262</v>
      </c>
      <c r="AD427" s="60">
        <f t="shared" ca="1" si="240"/>
        <v>0.50190264790732231</v>
      </c>
      <c r="AE427" s="60" t="e">
        <f t="shared" ca="1" si="241"/>
        <v>#DIV/0!</v>
      </c>
      <c r="AF427" s="60">
        <f t="shared" ca="1" si="242"/>
        <v>0.44501487174462206</v>
      </c>
      <c r="AG427" s="60">
        <f t="shared" ca="1" si="243"/>
        <v>0.53906585139435703</v>
      </c>
      <c r="AH427" s="60">
        <f t="shared" ca="1" si="244"/>
        <v>0.32828482586177271</v>
      </c>
      <c r="AI427" s="60">
        <f t="shared" ca="1" si="245"/>
        <v>0.21476007349626267</v>
      </c>
      <c r="AJ427" s="60">
        <f t="shared" ca="1" si="246"/>
        <v>0.47549485227568483</v>
      </c>
      <c r="AK427" s="60">
        <f t="shared" ca="1" si="247"/>
        <v>0.31571202585390812</v>
      </c>
      <c r="AL427" s="60">
        <f t="shared" ca="1" si="248"/>
        <v>0.29766433829585587</v>
      </c>
      <c r="AM427" s="60">
        <f t="shared" ca="1" si="249"/>
        <v>0.33650858164846903</v>
      </c>
      <c r="AN427" s="60">
        <f t="shared" ca="1" si="250"/>
        <v>0.32349910970108381</v>
      </c>
      <c r="AO427" s="60">
        <f t="shared" ca="1" si="251"/>
        <v>0.66851595362183669</v>
      </c>
      <c r="AP427" s="60">
        <f t="shared" ca="1" si="252"/>
        <v>0.26252037536330569</v>
      </c>
      <c r="AQ427" s="60">
        <f t="shared" ca="1" si="253"/>
        <v>0.39822520628564712</v>
      </c>
      <c r="AR427" s="60">
        <f t="shared" ca="1" si="230"/>
        <v>0.49300760515325925</v>
      </c>
      <c r="AS427" s="60" t="e">
        <f t="shared" ca="1" si="231"/>
        <v>#DIV/0!</v>
      </c>
      <c r="AT427" s="60">
        <f t="shared" ca="1" si="232"/>
        <v>0.47744885640445511</v>
      </c>
      <c r="AU427" s="60">
        <f t="shared" ca="1" si="233"/>
        <v>0.45567605491673457</v>
      </c>
      <c r="AV427" s="60">
        <f t="shared" ca="1" si="234"/>
        <v>0.27092801416163931</v>
      </c>
      <c r="AW427" s="60">
        <f t="shared" ca="1" si="235"/>
        <v>0.32466004067924992</v>
      </c>
      <c r="AX427" s="60">
        <f t="shared" ca="1" si="236"/>
        <v>0.57174482489968292</v>
      </c>
      <c r="AY427" s="60">
        <f t="shared" ca="1" si="237"/>
        <v>0.5656392006264368</v>
      </c>
      <c r="AZ427" s="60" t="e">
        <f t="shared" ca="1" si="238"/>
        <v>#DIV/0!</v>
      </c>
      <c r="BA427" s="60"/>
      <c r="BB427" s="60"/>
      <c r="BC427" s="60"/>
      <c r="BD427" s="60"/>
      <c r="BE427" s="60"/>
      <c r="BF427" s="60"/>
      <c r="BG427" s="60"/>
      <c r="BH427" s="60"/>
      <c r="BI427" s="60"/>
      <c r="BJ427" s="60"/>
      <c r="BK427" s="60"/>
      <c r="BL427" s="60"/>
      <c r="BM427" s="60"/>
      <c r="BN427" s="60"/>
      <c r="BO427" s="60"/>
      <c r="BP427" s="60"/>
      <c r="BQ427" s="60"/>
      <c r="BR427" s="60"/>
      <c r="BS427" s="60"/>
      <c r="BT427" s="60"/>
      <c r="BU427" s="60"/>
      <c r="BV427" s="60"/>
      <c r="BW427" s="60"/>
      <c r="BX427" s="60"/>
    </row>
    <row r="428" spans="1:76">
      <c r="A428" s="21" t="s">
        <v>83</v>
      </c>
      <c r="B428" s="26">
        <f>IF(correlations!B461&lt;&gt;0,'Modified Weights'!B$4,0)</f>
        <v>0.51761980439715483</v>
      </c>
      <c r="C428" s="26">
        <f>IF(correlations!C461&lt;&gt;0,'Modified Weights'!C$4,0)</f>
        <v>0.48860698263640312</v>
      </c>
      <c r="D428" s="26">
        <f>IF(correlations!D461&lt;&gt;0,'Modified Weights'!D$4,0)</f>
        <v>0</v>
      </c>
      <c r="E428" s="26">
        <f>IF(correlations!E461&lt;&gt;0,'Modified Weights'!E$4,0)</f>
        <v>0</v>
      </c>
      <c r="F428" s="26">
        <f>IF(correlations!F461&lt;&gt;0,'Modified Weights'!F$4,0)</f>
        <v>0.46411014776485626</v>
      </c>
      <c r="G428" s="26">
        <f>IF(correlations!G461&lt;&gt;0,'Modified Weights'!G$4,0)</f>
        <v>0.48053660218278615</v>
      </c>
      <c r="H428" s="26">
        <f>IF(correlations!H461&lt;&gt;0,'Modified Weights'!H$4,0)</f>
        <v>0</v>
      </c>
      <c r="I428" s="26">
        <f>IF(correlations!I461&lt;&gt;0,'Modified Weights'!I$4,0)</f>
        <v>0</v>
      </c>
      <c r="J428" s="26">
        <f>IF(correlations!J461&lt;&gt;0,'Modified Weights'!J$4,0)</f>
        <v>0.47549485227568483</v>
      </c>
      <c r="K428" s="26">
        <f>IF(correlations!K461&lt;&gt;0,'Modified Weights'!K$4,0)</f>
        <v>0.26365446983714974</v>
      </c>
      <c r="L428" s="26">
        <f>IF(correlations!L461&lt;&gt;0,'Modified Weights'!L$4,0)</f>
        <v>0.28275572409412869</v>
      </c>
      <c r="M428" s="26">
        <f>IF(correlations!M461&lt;&gt;0,'Modified Weights'!M$4,0)</f>
        <v>0.28040224837668803</v>
      </c>
      <c r="N428" s="26">
        <f>IF(correlations!N461&lt;&gt;0,'Modified Weights'!N$4,0)</f>
        <v>0</v>
      </c>
      <c r="O428" s="26">
        <f>IF(correlations!O461&lt;&gt;0,'Modified Weights'!O$4,0)</f>
        <v>0</v>
      </c>
      <c r="P428" s="26">
        <f>IF(correlations!P461&lt;&gt;0,'Modified Weights'!P$4,0)</f>
        <v>0.30413903573293405</v>
      </c>
      <c r="Q428" s="26">
        <f>IF(correlations!Q461&lt;&gt;0,'Modified Weights'!Q$4,0)</f>
        <v>0.48860698263640312</v>
      </c>
      <c r="R428" s="26">
        <f>IF(correlations!R461&lt;&gt;0,'Modified Weights'!R$4,0)</f>
        <v>0</v>
      </c>
      <c r="S428" s="26">
        <f>IF(correlations!S461&lt;&gt;0,'Modified Weights'!S$4,0)</f>
        <v>0.44902524381160436</v>
      </c>
      <c r="T428" s="26">
        <f>IF(correlations!T461&lt;&gt;0,'Modified Weights'!T$4,0)</f>
        <v>0</v>
      </c>
      <c r="U428" s="26">
        <f>IF(correlations!U461&lt;&gt;0,'Modified Weights'!U$4,0)</f>
        <v>0</v>
      </c>
      <c r="V428" s="26">
        <f>IF(correlations!V461&lt;&gt;0,'Modified Weights'!V$4,0)</f>
        <v>0.17808764796017454</v>
      </c>
      <c r="W428" s="26">
        <f>IF(correlations!W461&lt;&gt;0,'Modified Weights'!W$4,0)</f>
        <v>0.40859237613621341</v>
      </c>
      <c r="X428" s="26">
        <f>IF(correlations!X461&lt;&gt;0,'Modified Weights'!X$4,0)</f>
        <v>0.54219187817609293</v>
      </c>
      <c r="Y428" s="26">
        <f>IF(correlations!Y461&lt;&gt;0,'Modified Weights'!Y$4,0)</f>
        <v>0</v>
      </c>
      <c r="Z428" s="26">
        <f>IF(correlations!Z461&lt;&gt;0,'Modified Weights'!Z$4,0)</f>
        <v>0</v>
      </c>
      <c r="AA428" s="26"/>
      <c r="AB428" s="60">
        <f t="shared" ca="1" si="228"/>
        <v>0.50525873699236523</v>
      </c>
      <c r="AC428" s="60">
        <f t="shared" ca="1" si="239"/>
        <v>0.49047478265651251</v>
      </c>
      <c r="AD428" s="60">
        <f t="shared" ca="1" si="240"/>
        <v>0.50290911052881127</v>
      </c>
      <c r="AE428" s="60">
        <f t="shared" ca="1" si="241"/>
        <v>0.40687982338597789</v>
      </c>
      <c r="AF428" s="60">
        <f t="shared" ca="1" si="242"/>
        <v>0.44187158854954123</v>
      </c>
      <c r="AG428" s="60">
        <f t="shared" ca="1" si="243"/>
        <v>0.4494354418136684</v>
      </c>
      <c r="AH428" s="60">
        <f t="shared" ca="1" si="244"/>
        <v>0.37029260881137999</v>
      </c>
      <c r="AI428" s="60">
        <f t="shared" ca="1" si="245"/>
        <v>0.32005697438888631</v>
      </c>
      <c r="AJ428" s="60">
        <f t="shared" ca="1" si="246"/>
        <v>0.43959110706972865</v>
      </c>
      <c r="AK428" s="60">
        <f t="shared" ca="1" si="247"/>
        <v>0.27388740735151879</v>
      </c>
      <c r="AL428" s="60">
        <f t="shared" ca="1" si="248"/>
        <v>0.27803560916729975</v>
      </c>
      <c r="AM428" s="60">
        <f t="shared" ca="1" si="249"/>
        <v>0.26646545612727784</v>
      </c>
      <c r="AN428" s="60">
        <f t="shared" ca="1" si="250"/>
        <v>0.31680160001632074</v>
      </c>
      <c r="AO428" s="60">
        <f t="shared" ca="1" si="251"/>
        <v>0.57785741593459905</v>
      </c>
      <c r="AP428" s="60">
        <f t="shared" ca="1" si="252"/>
        <v>0.29637413889978853</v>
      </c>
      <c r="AQ428" s="60">
        <f t="shared" ca="1" si="253"/>
        <v>0.49348693673254124</v>
      </c>
      <c r="AR428" s="60">
        <f t="shared" ca="1" si="230"/>
        <v>0.39943642888722536</v>
      </c>
      <c r="AS428" s="60">
        <f t="shared" ca="1" si="231"/>
        <v>0.44009563807718804</v>
      </c>
      <c r="AT428" s="60">
        <f t="shared" ca="1" si="232"/>
        <v>0.4790661820847173</v>
      </c>
      <c r="AU428" s="60">
        <f t="shared" ca="1" si="233"/>
        <v>0.40524106158675033</v>
      </c>
      <c r="AV428" s="60">
        <f t="shared" ca="1" si="234"/>
        <v>0.19942078685614387</v>
      </c>
      <c r="AW428" s="60">
        <f t="shared" ca="1" si="235"/>
        <v>0.32894159245114235</v>
      </c>
      <c r="AX428" s="60">
        <f t="shared" ca="1" si="236"/>
        <v>0.49081311907301051</v>
      </c>
      <c r="AY428" s="60">
        <f t="shared" ca="1" si="237"/>
        <v>0.4928875271199275</v>
      </c>
      <c r="AZ428" s="60">
        <f t="shared" ca="1" si="238"/>
        <v>0.40181445104417018</v>
      </c>
      <c r="BA428" s="60"/>
      <c r="BB428" s="60"/>
      <c r="BC428" s="60"/>
      <c r="BD428" s="60"/>
      <c r="BE428" s="60"/>
      <c r="BF428" s="60"/>
      <c r="BG428" s="60"/>
      <c r="BH428" s="60"/>
      <c r="BI428" s="60"/>
      <c r="BJ428" s="60"/>
      <c r="BK428" s="60"/>
      <c r="BL428" s="60"/>
      <c r="BM428" s="60"/>
      <c r="BN428" s="60"/>
      <c r="BO428" s="60"/>
      <c r="BP428" s="60"/>
      <c r="BQ428" s="60"/>
      <c r="BR428" s="60"/>
      <c r="BS428" s="60"/>
      <c r="BT428" s="60"/>
      <c r="BU428" s="60"/>
      <c r="BV428" s="60"/>
      <c r="BW428" s="60"/>
      <c r="BX428" s="60"/>
    </row>
    <row r="429" spans="1:76">
      <c r="A429" s="1" t="str">
        <f t="shared" ref="A429:A432" si="259">A428</f>
        <v>2501: The Bourne Identity (2002)</v>
      </c>
      <c r="B429" s="26">
        <f>IF(correlations!B462&lt;&gt;0,'Modified Weights'!B$3,0)</f>
        <v>0</v>
      </c>
      <c r="C429" s="26">
        <f>IF(correlations!C462&lt;&gt;0,'Modified Weights'!C$3,0)</f>
        <v>0.56244873874488854</v>
      </c>
      <c r="D429" s="26">
        <f>IF(correlations!D462&lt;&gt;0,'Modified Weights'!D$3,0)</f>
        <v>0.66716825348801723</v>
      </c>
      <c r="E429" s="26">
        <f>IF(correlations!E462&lt;&gt;0,'Modified Weights'!E$3,0)</f>
        <v>0</v>
      </c>
      <c r="F429" s="26">
        <f>IF(correlations!F462&lt;&gt;0,'Modified Weights'!F$3,0)</f>
        <v>0</v>
      </c>
      <c r="G429" s="26">
        <f>IF(correlations!G462&lt;&gt;0,'Modified Weights'!G$3,0)</f>
        <v>0</v>
      </c>
      <c r="H429" s="26">
        <f>IF(correlations!H462&lt;&gt;0,'Modified Weights'!H$3,0)</f>
        <v>0.46291004988627577</v>
      </c>
      <c r="I429" s="26">
        <f>IF(correlations!I462&lt;&gt;0,'Modified Weights'!I$3,0)</f>
        <v>0.38334847991865839</v>
      </c>
      <c r="J429" s="26">
        <f>IF(correlations!J462&lt;&gt;0,'Modified Weights'!J$3,0)</f>
        <v>0.47571090136593314</v>
      </c>
      <c r="K429" s="26">
        <f>IF(correlations!K462&lt;&gt;0,'Modified Weights'!K$3,0)</f>
        <v>0.31571202585390812</v>
      </c>
      <c r="L429" s="26">
        <f>IF(correlations!L462&lt;&gt;0,'Modified Weights'!L$3,0)</f>
        <v>0</v>
      </c>
      <c r="M429" s="26">
        <f>IF(correlations!M462&lt;&gt;0,'Modified Weights'!M$3,0)</f>
        <v>0</v>
      </c>
      <c r="N429" s="26">
        <f>IF(correlations!N462&lt;&gt;0,'Modified Weights'!N$3,0)</f>
        <v>0.32349910970108381</v>
      </c>
      <c r="O429" s="26">
        <f>IF(correlations!O462&lt;&gt;0,'Modified Weights'!O$3,0)</f>
        <v>0.66851595362183669</v>
      </c>
      <c r="P429" s="26">
        <f>IF(correlations!P462&lt;&gt;0,'Modified Weights'!P$3,0)</f>
        <v>0</v>
      </c>
      <c r="Q429" s="26">
        <f>IF(correlations!Q462&lt;&gt;0,'Modified Weights'!Q$3,0)</f>
        <v>0.50324684492481753</v>
      </c>
      <c r="R429" s="26">
        <f>IF(correlations!R462&lt;&gt;0,'Modified Weights'!R$3,0)</f>
        <v>0</v>
      </c>
      <c r="S429" s="26">
        <f>IF(correlations!S462&lt;&gt;0,'Modified Weights'!S$3,0)</f>
        <v>0</v>
      </c>
      <c r="T429" s="26">
        <f>IF(correlations!T462&lt;&gt;0,'Modified Weights'!T$3,0)</f>
        <v>0.55108883721563151</v>
      </c>
      <c r="U429" s="26">
        <f>IF(correlations!U462&lt;&gt;0,'Modified Weights'!U$3,0)</f>
        <v>0.47236055541883315</v>
      </c>
      <c r="V429" s="26">
        <f>IF(correlations!V462&lt;&gt;0,'Modified Weights'!V$3,0)</f>
        <v>0.27092801416163931</v>
      </c>
      <c r="W429" s="26">
        <f>IF(correlations!W462&lt;&gt;0,'Modified Weights'!W$3,0)</f>
        <v>0</v>
      </c>
      <c r="X429" s="26">
        <f>IF(correlations!X462&lt;&gt;0,'Modified Weights'!X$3,0)</f>
        <v>0</v>
      </c>
      <c r="Y429" s="26">
        <f>IF(correlations!Y462&lt;&gt;0,'Modified Weights'!Y$3,0)</f>
        <v>0</v>
      </c>
      <c r="Z429" s="26">
        <f>IF(correlations!Z462&lt;&gt;0,'Modified Weights'!Z$3,0)</f>
        <v>0.43552033876932245</v>
      </c>
      <c r="AA429" s="26"/>
      <c r="AB429" s="60">
        <f t="shared" ca="1" si="228"/>
        <v>0.50525873699236523</v>
      </c>
      <c r="AC429" s="60">
        <f t="shared" ca="1" si="239"/>
        <v>0.49047478265651251</v>
      </c>
      <c r="AD429" s="60">
        <f t="shared" ca="1" si="240"/>
        <v>0.50290911052881127</v>
      </c>
      <c r="AE429" s="60">
        <f t="shared" ca="1" si="241"/>
        <v>0.40687982338597789</v>
      </c>
      <c r="AF429" s="60">
        <f t="shared" ca="1" si="242"/>
        <v>0.44187158854954123</v>
      </c>
      <c r="AG429" s="60">
        <f t="shared" ca="1" si="243"/>
        <v>0.4494354418136684</v>
      </c>
      <c r="AH429" s="60">
        <f t="shared" ca="1" si="244"/>
        <v>0.37029260881137999</v>
      </c>
      <c r="AI429" s="60">
        <f t="shared" ca="1" si="245"/>
        <v>0.32005697438888631</v>
      </c>
      <c r="AJ429" s="60">
        <f t="shared" ca="1" si="246"/>
        <v>0.43959110706972865</v>
      </c>
      <c r="AK429" s="60">
        <f t="shared" ca="1" si="247"/>
        <v>0.27388740735151879</v>
      </c>
      <c r="AL429" s="60">
        <f t="shared" ca="1" si="248"/>
        <v>0.27803560916729975</v>
      </c>
      <c r="AM429" s="60">
        <f t="shared" ca="1" si="249"/>
        <v>0.26646545612727784</v>
      </c>
      <c r="AN429" s="60">
        <f t="shared" ca="1" si="250"/>
        <v>0.31680160001632074</v>
      </c>
      <c r="AO429" s="60">
        <f t="shared" ca="1" si="251"/>
        <v>0.57785741593459905</v>
      </c>
      <c r="AP429" s="60">
        <f t="shared" ca="1" si="252"/>
        <v>0.29637413889978853</v>
      </c>
      <c r="AQ429" s="60">
        <f t="shared" ca="1" si="253"/>
        <v>0.49348693673254124</v>
      </c>
      <c r="AR429" s="60">
        <f t="shared" ca="1" si="230"/>
        <v>0.39943642888722536</v>
      </c>
      <c r="AS429" s="60">
        <f t="shared" ca="1" si="231"/>
        <v>0.44009563807718804</v>
      </c>
      <c r="AT429" s="60">
        <f t="shared" ca="1" si="232"/>
        <v>0.4790661820847173</v>
      </c>
      <c r="AU429" s="60">
        <f t="shared" ca="1" si="233"/>
        <v>0.40524106158675033</v>
      </c>
      <c r="AV429" s="60">
        <f t="shared" ca="1" si="234"/>
        <v>0.19942078685614387</v>
      </c>
      <c r="AW429" s="60">
        <f t="shared" ca="1" si="235"/>
        <v>0.32894159245114235</v>
      </c>
      <c r="AX429" s="60">
        <f t="shared" ca="1" si="236"/>
        <v>0.49081311907301051</v>
      </c>
      <c r="AY429" s="60">
        <f t="shared" ca="1" si="237"/>
        <v>0.4928875271199275</v>
      </c>
      <c r="AZ429" s="60">
        <f t="shared" ca="1" si="238"/>
        <v>0.40181445104417018</v>
      </c>
      <c r="BA429" s="60"/>
      <c r="BB429" s="60"/>
      <c r="BC429" s="60"/>
      <c r="BD429" s="60"/>
      <c r="BE429" s="60"/>
      <c r="BF429" s="60"/>
      <c r="BG429" s="60"/>
      <c r="BH429" s="60"/>
      <c r="BI429" s="60"/>
      <c r="BJ429" s="60"/>
      <c r="BK429" s="60"/>
      <c r="BL429" s="60"/>
      <c r="BM429" s="60"/>
      <c r="BN429" s="60"/>
      <c r="BO429" s="60"/>
      <c r="BP429" s="60"/>
      <c r="BQ429" s="60"/>
      <c r="BR429" s="60"/>
      <c r="BS429" s="60"/>
      <c r="BT429" s="60"/>
      <c r="BU429" s="60"/>
      <c r="BV429" s="60"/>
      <c r="BW429" s="60"/>
      <c r="BX429" s="60"/>
    </row>
    <row r="430" spans="1:76">
      <c r="A430" s="1" t="str">
        <f t="shared" si="259"/>
        <v>2501: The Bourne Identity (2002)</v>
      </c>
      <c r="B430" s="26">
        <f>IF(correlations!B463&lt;&gt;0,'Modified Weights'!B$4,0)</f>
        <v>0.51761980439715483</v>
      </c>
      <c r="C430" s="26">
        <f>IF(correlations!C463&lt;&gt;0,'Modified Weights'!C$4,0)</f>
        <v>0.48860698263640312</v>
      </c>
      <c r="D430" s="26">
        <f>IF(correlations!D463&lt;&gt;0,'Modified Weights'!D$4,0)</f>
        <v>0</v>
      </c>
      <c r="E430" s="26">
        <f>IF(correlations!E463&lt;&gt;0,'Modified Weights'!E$4,0)</f>
        <v>0.47497369617752921</v>
      </c>
      <c r="F430" s="26">
        <f>IF(correlations!F463&lt;&gt;0,'Modified Weights'!F$4,0)</f>
        <v>0.46411014776485626</v>
      </c>
      <c r="G430" s="26">
        <f>IF(correlations!G463&lt;&gt;0,'Modified Weights'!G$4,0)</f>
        <v>0</v>
      </c>
      <c r="H430" s="26">
        <f>IF(correlations!H463&lt;&gt;0,'Modified Weights'!H$4,0)</f>
        <v>0.40027450425381639</v>
      </c>
      <c r="I430" s="26">
        <f>IF(correlations!I463&lt;&gt;0,'Modified Weights'!I$4,0)</f>
        <v>0.31257295249758305</v>
      </c>
      <c r="J430" s="26">
        <f>IF(correlations!J463&lt;&gt;0,'Modified Weights'!J$4,0)</f>
        <v>0</v>
      </c>
      <c r="K430" s="26">
        <f>IF(correlations!K463&lt;&gt;0,'Modified Weights'!K$4,0)</f>
        <v>0.26365446983714974</v>
      </c>
      <c r="L430" s="26">
        <f>IF(correlations!L463&lt;&gt;0,'Modified Weights'!L$4,0)</f>
        <v>0.28275572409412869</v>
      </c>
      <c r="M430" s="26">
        <f>IF(correlations!M463&lt;&gt;0,'Modified Weights'!M$4,0)</f>
        <v>0</v>
      </c>
      <c r="N430" s="26">
        <f>IF(correlations!N463&lt;&gt;0,'Modified Weights'!N$4,0)</f>
        <v>0.31010409033155772</v>
      </c>
      <c r="O430" s="26">
        <f>IF(correlations!O463&lt;&gt;0,'Modified Weights'!O$4,0)</f>
        <v>0</v>
      </c>
      <c r="P430" s="26">
        <f>IF(correlations!P463&lt;&gt;0,'Modified Weights'!P$4,0)</f>
        <v>0.30413903573293405</v>
      </c>
      <c r="Q430" s="26">
        <f>IF(correlations!Q463&lt;&gt;0,'Modified Weights'!Q$4,0)</f>
        <v>0.48860698263640312</v>
      </c>
      <c r="R430" s="26">
        <f>IF(correlations!R463&lt;&gt;0,'Modified Weights'!R$4,0)</f>
        <v>0</v>
      </c>
      <c r="S430" s="26">
        <f>IF(correlations!S463&lt;&gt;0,'Modified Weights'!S$4,0)</f>
        <v>0.44902524381160436</v>
      </c>
      <c r="T430" s="26">
        <f>IF(correlations!T463&lt;&gt;0,'Modified Weights'!T$4,0)</f>
        <v>0</v>
      </c>
      <c r="U430" s="26">
        <f>IF(correlations!U463&lt;&gt;0,'Modified Weights'!U$4,0)</f>
        <v>0.43899155441463594</v>
      </c>
      <c r="V430" s="26">
        <f>IF(correlations!V463&lt;&gt;0,'Modified Weights'!V$4,0)</f>
        <v>0</v>
      </c>
      <c r="W430" s="26">
        <f>IF(correlations!W463&lt;&gt;0,'Modified Weights'!W$4,0)</f>
        <v>0</v>
      </c>
      <c r="X430" s="26">
        <f>IF(correlations!X463&lt;&gt;0,'Modified Weights'!X$4,0)</f>
        <v>0</v>
      </c>
      <c r="Y430" s="26">
        <f>IF(correlations!Y463&lt;&gt;0,'Modified Weights'!Y$4,0)</f>
        <v>0.54219187817609293</v>
      </c>
      <c r="Z430" s="26">
        <f>IF(correlations!Z463&lt;&gt;0,'Modified Weights'!Z$4,0)</f>
        <v>0.39006674934025765</v>
      </c>
      <c r="AA430" s="26"/>
      <c r="AB430" s="60">
        <f t="shared" ca="1" si="228"/>
        <v>0.50525873699236523</v>
      </c>
      <c r="AC430" s="60">
        <f t="shared" ca="1" si="239"/>
        <v>0.49047478265651251</v>
      </c>
      <c r="AD430" s="60">
        <f t="shared" ca="1" si="240"/>
        <v>0.50290911052881127</v>
      </c>
      <c r="AE430" s="60">
        <f t="shared" ca="1" si="241"/>
        <v>0.40687982338597789</v>
      </c>
      <c r="AF430" s="60">
        <f t="shared" ca="1" si="242"/>
        <v>0.44187158854954123</v>
      </c>
      <c r="AG430" s="60">
        <f t="shared" ca="1" si="243"/>
        <v>0.4494354418136684</v>
      </c>
      <c r="AH430" s="60">
        <f t="shared" ca="1" si="244"/>
        <v>0.37029260881137999</v>
      </c>
      <c r="AI430" s="60">
        <f t="shared" ca="1" si="245"/>
        <v>0.32005697438888631</v>
      </c>
      <c r="AJ430" s="60">
        <f t="shared" ca="1" si="246"/>
        <v>0.43959110706972865</v>
      </c>
      <c r="AK430" s="60">
        <f t="shared" ca="1" si="247"/>
        <v>0.27388740735151879</v>
      </c>
      <c r="AL430" s="60">
        <f t="shared" ca="1" si="248"/>
        <v>0.27803560916729975</v>
      </c>
      <c r="AM430" s="60">
        <f t="shared" ca="1" si="249"/>
        <v>0.26646545612727784</v>
      </c>
      <c r="AN430" s="60">
        <f t="shared" ca="1" si="250"/>
        <v>0.31680160001632074</v>
      </c>
      <c r="AO430" s="60">
        <f t="shared" ca="1" si="251"/>
        <v>0.57785741593459905</v>
      </c>
      <c r="AP430" s="60">
        <f t="shared" ca="1" si="252"/>
        <v>0.29637413889978853</v>
      </c>
      <c r="AQ430" s="60">
        <f t="shared" ca="1" si="253"/>
        <v>0.49348693673254124</v>
      </c>
      <c r="AR430" s="60">
        <f t="shared" ca="1" si="230"/>
        <v>0.39943642888722536</v>
      </c>
      <c r="AS430" s="60">
        <f t="shared" ca="1" si="231"/>
        <v>0.44009563807718804</v>
      </c>
      <c r="AT430" s="60">
        <f t="shared" ca="1" si="232"/>
        <v>0.4790661820847173</v>
      </c>
      <c r="AU430" s="60">
        <f t="shared" ca="1" si="233"/>
        <v>0.40524106158675033</v>
      </c>
      <c r="AV430" s="60">
        <f t="shared" ca="1" si="234"/>
        <v>0.19942078685614387</v>
      </c>
      <c r="AW430" s="60">
        <f t="shared" ca="1" si="235"/>
        <v>0.32894159245114235</v>
      </c>
      <c r="AX430" s="60">
        <f t="shared" ca="1" si="236"/>
        <v>0.49081311907301051</v>
      </c>
      <c r="AY430" s="60">
        <f t="shared" ca="1" si="237"/>
        <v>0.4928875271199275</v>
      </c>
      <c r="AZ430" s="60">
        <f t="shared" ca="1" si="238"/>
        <v>0.40181445104417018</v>
      </c>
      <c r="BA430" s="60"/>
      <c r="BB430" s="60"/>
      <c r="BC430" s="60"/>
      <c r="BD430" s="60"/>
      <c r="BE430" s="60"/>
      <c r="BF430" s="60"/>
      <c r="BG430" s="60"/>
      <c r="BH430" s="60"/>
      <c r="BI430" s="60"/>
      <c r="BJ430" s="60"/>
      <c r="BK430" s="60"/>
      <c r="BL430" s="60"/>
      <c r="BM430" s="60"/>
      <c r="BN430" s="60"/>
      <c r="BO430" s="60"/>
      <c r="BP430" s="60"/>
      <c r="BQ430" s="60"/>
      <c r="BR430" s="60"/>
      <c r="BS430" s="60"/>
      <c r="BT430" s="60"/>
      <c r="BU430" s="60"/>
      <c r="BV430" s="60"/>
      <c r="BW430" s="60"/>
      <c r="BX430" s="60"/>
    </row>
    <row r="431" spans="1:76">
      <c r="A431" s="1" t="str">
        <f t="shared" si="259"/>
        <v>2501: The Bourne Identity (2002)</v>
      </c>
      <c r="B431" s="26">
        <f>IF(correlations!B464&lt;&gt;0,'Modified Weights'!B$5,0)</f>
        <v>0</v>
      </c>
      <c r="C431" s="26">
        <f>IF(correlations!C464&lt;&gt;0,'Modified Weights'!C$5,0)</f>
        <v>0.42223642660835542</v>
      </c>
      <c r="D431" s="26">
        <f>IF(correlations!D464&lt;&gt;0,'Modified Weights'!D$5,0)</f>
        <v>0.46833329437099369</v>
      </c>
      <c r="E431" s="26">
        <f>IF(correlations!E464&lt;&gt;0,'Modified Weights'!E$5,0)</f>
        <v>0.46291004988627577</v>
      </c>
      <c r="F431" s="26">
        <f>IF(correlations!F464&lt;&gt;0,'Modified Weights'!F$5,0)</f>
        <v>0.43899155441463594</v>
      </c>
      <c r="G431" s="26">
        <f>IF(correlations!G464&lt;&gt;0,'Modified Weights'!G$5,0)</f>
        <v>0.46833329437099369</v>
      </c>
      <c r="H431" s="26">
        <f>IF(correlations!H464&lt;&gt;0,'Modified Weights'!H$5,0)</f>
        <v>0.24769327229404767</v>
      </c>
      <c r="I431" s="26">
        <f>IF(correlations!I464&lt;&gt;0,'Modified Weights'!I$5,0)</f>
        <v>0.26424949075041737</v>
      </c>
      <c r="J431" s="26">
        <f>IF(correlations!J464&lt;&gt;0,'Modified Weights'!J$5,0)</f>
        <v>0</v>
      </c>
      <c r="K431" s="26">
        <f>IF(correlations!K464&lt;&gt;0,'Modified Weights'!K$5,0)</f>
        <v>0</v>
      </c>
      <c r="L431" s="26">
        <f>IF(correlations!L464&lt;&gt;0,'Modified Weights'!L$5,0)</f>
        <v>0</v>
      </c>
      <c r="M431" s="26">
        <f>IF(correlations!M464&lt;&gt;0,'Modified Weights'!M$5,0)</f>
        <v>0</v>
      </c>
      <c r="N431" s="26">
        <f>IF(correlations!N464&lt;&gt;0,'Modified Weights'!N$5,0)</f>
        <v>0</v>
      </c>
      <c r="O431" s="26">
        <f>IF(correlations!O464&lt;&gt;0,'Modified Weights'!O$5,0)</f>
        <v>0.53906585139435703</v>
      </c>
      <c r="P431" s="26">
        <f>IF(correlations!P464&lt;&gt;0,'Modified Weights'!P$5,0)</f>
        <v>0.29682614716644024</v>
      </c>
      <c r="Q431" s="26">
        <f>IF(correlations!Q464&lt;&gt;0,'Modified Weights'!Q$5,0)</f>
        <v>0</v>
      </c>
      <c r="R431" s="26">
        <f>IF(correlations!R464&lt;&gt;0,'Modified Weights'!R$5,0)</f>
        <v>0</v>
      </c>
      <c r="S431" s="26">
        <f>IF(correlations!S464&lt;&gt;0,'Modified Weights'!S$5,0)</f>
        <v>0.42223642660835542</v>
      </c>
      <c r="T431" s="26">
        <f>IF(correlations!T464&lt;&gt;0,'Modified Weights'!T$5,0)</f>
        <v>0</v>
      </c>
      <c r="U431" s="26">
        <f>IF(correlations!U464&lt;&gt;0,'Modified Weights'!U$5,0)</f>
        <v>0.40380887559327872</v>
      </c>
      <c r="V431" s="26">
        <f>IF(correlations!V464&lt;&gt;0,'Modified Weights'!V$5,0)</f>
        <v>0.14924669844661778</v>
      </c>
      <c r="W431" s="26">
        <f>IF(correlations!W464&lt;&gt;0,'Modified Weights'!W$5,0)</f>
        <v>0.31571202585390812</v>
      </c>
      <c r="X431" s="26">
        <f>IF(correlations!X464&lt;&gt;0,'Modified Weights'!X$5,0)</f>
        <v>0.47497369617752921</v>
      </c>
      <c r="Y431" s="26">
        <f>IF(correlations!Y464&lt;&gt;0,'Modified Weights'!Y$5,0)</f>
        <v>0.47236055541883315</v>
      </c>
      <c r="Z431" s="26">
        <f>IF(correlations!Z464&lt;&gt;0,'Modified Weights'!Z$5,0)</f>
        <v>0.37985626502293046</v>
      </c>
      <c r="AA431" s="26"/>
      <c r="AB431" s="60">
        <f t="shared" ca="1" si="228"/>
        <v>0.50525873699236523</v>
      </c>
      <c r="AC431" s="60">
        <f t="shared" ca="1" si="239"/>
        <v>0.49047478265651251</v>
      </c>
      <c r="AD431" s="60">
        <f t="shared" ca="1" si="240"/>
        <v>0.50290911052881127</v>
      </c>
      <c r="AE431" s="60">
        <f t="shared" ca="1" si="241"/>
        <v>0.40687982338597789</v>
      </c>
      <c r="AF431" s="60">
        <f t="shared" ca="1" si="242"/>
        <v>0.44187158854954123</v>
      </c>
      <c r="AG431" s="60">
        <f t="shared" ca="1" si="243"/>
        <v>0.4494354418136684</v>
      </c>
      <c r="AH431" s="60">
        <f t="shared" ca="1" si="244"/>
        <v>0.37029260881137999</v>
      </c>
      <c r="AI431" s="60">
        <f t="shared" ca="1" si="245"/>
        <v>0.32005697438888631</v>
      </c>
      <c r="AJ431" s="60">
        <f t="shared" ca="1" si="246"/>
        <v>0.43959110706972865</v>
      </c>
      <c r="AK431" s="60">
        <f t="shared" ca="1" si="247"/>
        <v>0.27388740735151879</v>
      </c>
      <c r="AL431" s="60">
        <f t="shared" ca="1" si="248"/>
        <v>0.27803560916729975</v>
      </c>
      <c r="AM431" s="60">
        <f t="shared" ca="1" si="249"/>
        <v>0.26646545612727784</v>
      </c>
      <c r="AN431" s="60">
        <f t="shared" ca="1" si="250"/>
        <v>0.31680160001632074</v>
      </c>
      <c r="AO431" s="60">
        <f t="shared" ca="1" si="251"/>
        <v>0.57785741593459905</v>
      </c>
      <c r="AP431" s="60">
        <f t="shared" ca="1" si="252"/>
        <v>0.29637413889978853</v>
      </c>
      <c r="AQ431" s="60">
        <f t="shared" ca="1" si="253"/>
        <v>0.49348693673254124</v>
      </c>
      <c r="AR431" s="60">
        <f t="shared" ca="1" si="230"/>
        <v>0.39943642888722536</v>
      </c>
      <c r="AS431" s="60">
        <f t="shared" ca="1" si="231"/>
        <v>0.44009563807718804</v>
      </c>
      <c r="AT431" s="60">
        <f t="shared" ca="1" si="232"/>
        <v>0.4790661820847173</v>
      </c>
      <c r="AU431" s="60">
        <f t="shared" ca="1" si="233"/>
        <v>0.40524106158675033</v>
      </c>
      <c r="AV431" s="60">
        <f t="shared" ca="1" si="234"/>
        <v>0.19942078685614387</v>
      </c>
      <c r="AW431" s="60">
        <f t="shared" ca="1" si="235"/>
        <v>0.32894159245114235</v>
      </c>
      <c r="AX431" s="60">
        <f t="shared" ca="1" si="236"/>
        <v>0.49081311907301051</v>
      </c>
      <c r="AY431" s="60">
        <f t="shared" ca="1" si="237"/>
        <v>0.4928875271199275</v>
      </c>
      <c r="AZ431" s="60">
        <f t="shared" ca="1" si="238"/>
        <v>0.40181445104417018</v>
      </c>
      <c r="BA431" s="60"/>
      <c r="BB431" s="60"/>
      <c r="BC431" s="60"/>
      <c r="BD431" s="60"/>
      <c r="BE431" s="60"/>
      <c r="BF431" s="60"/>
      <c r="BG431" s="60"/>
      <c r="BH431" s="60"/>
      <c r="BI431" s="60"/>
      <c r="BJ431" s="60"/>
      <c r="BK431" s="60"/>
      <c r="BL431" s="60"/>
      <c r="BM431" s="60"/>
      <c r="BN431" s="60"/>
      <c r="BO431" s="60"/>
      <c r="BP431" s="60"/>
      <c r="BQ431" s="60"/>
      <c r="BR431" s="60"/>
      <c r="BS431" s="60"/>
      <c r="BT431" s="60"/>
      <c r="BU431" s="60"/>
      <c r="BV431" s="60"/>
      <c r="BW431" s="60"/>
      <c r="BX431" s="60"/>
    </row>
    <row r="432" spans="1:76">
      <c r="A432" s="1" t="str">
        <f t="shared" si="259"/>
        <v>2501: The Bourne Identity (2002)</v>
      </c>
      <c r="B432" s="26">
        <f>IF(correlations!B465&lt;&gt;0,'Modified Weights'!B$6,0)</f>
        <v>0.48053660218278615</v>
      </c>
      <c r="C432" s="26">
        <f>IF(correlations!C465&lt;&gt;0,'Modified Weights'!C$6,0)</f>
        <v>0</v>
      </c>
      <c r="D432" s="26">
        <f>IF(correlations!D465&lt;&gt;0,'Modified Weights'!D$6,0)</f>
        <v>0.37322578372742299</v>
      </c>
      <c r="E432" s="26">
        <f>IF(correlations!E465&lt;&gt;0,'Modified Weights'!E$6,0)</f>
        <v>0.28275572409412869</v>
      </c>
      <c r="F432" s="26">
        <f>IF(correlations!F465&lt;&gt;0,'Modified Weights'!F$6,0)</f>
        <v>0.40027450425381639</v>
      </c>
      <c r="G432" s="26">
        <f>IF(correlations!G465&lt;&gt;0,'Modified Weights'!G$6,0)</f>
        <v>0.39943642888722536</v>
      </c>
      <c r="H432" s="26">
        <f>IF(correlations!H465&lt;&gt;0,'Modified Weights'!H$6,0)</f>
        <v>0</v>
      </c>
      <c r="I432" s="26">
        <f>IF(correlations!I465&lt;&gt;0,'Modified Weights'!I$6,0)</f>
        <v>0</v>
      </c>
      <c r="J432" s="26">
        <f>IF(correlations!J465&lt;&gt;0,'Modified Weights'!J$6,0)</f>
        <v>0.36756756756756787</v>
      </c>
      <c r="K432" s="26">
        <f>IF(correlations!K465&lt;&gt;0,'Modified Weights'!K$6,0)</f>
        <v>0.25252866387786765</v>
      </c>
      <c r="L432" s="26">
        <f>IF(correlations!L465&lt;&gt;0,'Modified Weights'!L$6,0)</f>
        <v>0.2685953793136418</v>
      </c>
      <c r="M432" s="26">
        <f>IF(correlations!M465&lt;&gt;0,'Modified Weights'!M$6,0)</f>
        <v>0.25252866387786765</v>
      </c>
      <c r="N432" s="26">
        <f>IF(correlations!N465&lt;&gt;0,'Modified Weights'!N$6,0)</f>
        <v>0</v>
      </c>
      <c r="O432" s="26">
        <f>IF(correlations!O465&lt;&gt;0,'Modified Weights'!O$6,0)</f>
        <v>0.52599044278760332</v>
      </c>
      <c r="P432" s="26">
        <f>IF(correlations!P465&lt;&gt;0,'Modified Weights'!P$6,0)</f>
        <v>0.28039233696684568</v>
      </c>
      <c r="Q432" s="26">
        <f>IF(correlations!Q465&lt;&gt;0,'Modified Weights'!Q$6,0)</f>
        <v>0</v>
      </c>
      <c r="R432" s="26">
        <f>IF(correlations!R465&lt;&gt;0,'Modified Weights'!R$6,0)</f>
        <v>0.39943642888722536</v>
      </c>
      <c r="S432" s="26">
        <f>IF(correlations!S465&lt;&gt;0,'Modified Weights'!S$6,0)</f>
        <v>0</v>
      </c>
      <c r="T432" s="26">
        <f>IF(correlations!T465&lt;&gt;0,'Modified Weights'!T$6,0)</f>
        <v>0.40704352695380308</v>
      </c>
      <c r="U432" s="26">
        <f>IF(correlations!U465&lt;&gt;0,'Modified Weights'!U$6,0)</f>
        <v>0.30580326092025339</v>
      </c>
      <c r="V432" s="26">
        <f>IF(correlations!V465&lt;&gt;0,'Modified Weights'!V$6,0)</f>
        <v>0</v>
      </c>
      <c r="W432" s="26">
        <f>IF(correlations!W465&lt;&gt;0,'Modified Weights'!W$6,0)</f>
        <v>0.26252037536330569</v>
      </c>
      <c r="X432" s="26">
        <f>IF(correlations!X465&lt;&gt;0,'Modified Weights'!X$6,0)</f>
        <v>0.45527378286540937</v>
      </c>
      <c r="Y432" s="26">
        <f>IF(correlations!Y465&lt;&gt;0,'Modified Weights'!Y$6,0)</f>
        <v>0.46411014776485626</v>
      </c>
      <c r="Z432" s="26">
        <f>IF(correlations!Z465&lt;&gt;0,'Modified Weights'!Z$6,0)</f>
        <v>0</v>
      </c>
      <c r="AA432" s="26"/>
      <c r="AB432" s="60">
        <f t="shared" ca="1" si="228"/>
        <v>0.50525873699236523</v>
      </c>
      <c r="AC432" s="60">
        <f t="shared" ca="1" si="239"/>
        <v>0.49047478265651251</v>
      </c>
      <c r="AD432" s="60">
        <f t="shared" ca="1" si="240"/>
        <v>0.50290911052881127</v>
      </c>
      <c r="AE432" s="60">
        <f t="shared" ca="1" si="241"/>
        <v>0.40687982338597789</v>
      </c>
      <c r="AF432" s="60">
        <f t="shared" ca="1" si="242"/>
        <v>0.44187158854954123</v>
      </c>
      <c r="AG432" s="60">
        <f t="shared" ca="1" si="243"/>
        <v>0.4494354418136684</v>
      </c>
      <c r="AH432" s="60">
        <f t="shared" ca="1" si="244"/>
        <v>0.37029260881137999</v>
      </c>
      <c r="AI432" s="60">
        <f t="shared" ca="1" si="245"/>
        <v>0.32005697438888631</v>
      </c>
      <c r="AJ432" s="60">
        <f t="shared" ca="1" si="246"/>
        <v>0.43959110706972865</v>
      </c>
      <c r="AK432" s="60">
        <f t="shared" ca="1" si="247"/>
        <v>0.27388740735151879</v>
      </c>
      <c r="AL432" s="60">
        <f t="shared" ca="1" si="248"/>
        <v>0.27803560916729975</v>
      </c>
      <c r="AM432" s="60">
        <f t="shared" ca="1" si="249"/>
        <v>0.26646545612727784</v>
      </c>
      <c r="AN432" s="60">
        <f t="shared" ca="1" si="250"/>
        <v>0.31680160001632074</v>
      </c>
      <c r="AO432" s="60">
        <f t="shared" ca="1" si="251"/>
        <v>0.57785741593459905</v>
      </c>
      <c r="AP432" s="60">
        <f t="shared" ca="1" si="252"/>
        <v>0.29637413889978853</v>
      </c>
      <c r="AQ432" s="60">
        <f t="shared" ca="1" si="253"/>
        <v>0.49348693673254124</v>
      </c>
      <c r="AR432" s="60">
        <f t="shared" ca="1" si="230"/>
        <v>0.39943642888722536</v>
      </c>
      <c r="AS432" s="60">
        <f t="shared" ca="1" si="231"/>
        <v>0.44009563807718804</v>
      </c>
      <c r="AT432" s="60">
        <f t="shared" ca="1" si="232"/>
        <v>0.4790661820847173</v>
      </c>
      <c r="AU432" s="60">
        <f t="shared" ca="1" si="233"/>
        <v>0.40524106158675033</v>
      </c>
      <c r="AV432" s="60">
        <f t="shared" ca="1" si="234"/>
        <v>0.19942078685614387</v>
      </c>
      <c r="AW432" s="60">
        <f t="shared" ca="1" si="235"/>
        <v>0.32894159245114235</v>
      </c>
      <c r="AX432" s="60">
        <f t="shared" ca="1" si="236"/>
        <v>0.49081311907301051</v>
      </c>
      <c r="AY432" s="60">
        <f t="shared" ca="1" si="237"/>
        <v>0.4928875271199275</v>
      </c>
      <c r="AZ432" s="60">
        <f t="shared" ca="1" si="238"/>
        <v>0.40181445104417018</v>
      </c>
      <c r="BA432" s="60"/>
      <c r="BB432" s="60"/>
      <c r="BC432" s="60"/>
      <c r="BD432" s="60"/>
      <c r="BE432" s="60"/>
      <c r="BF432" s="60"/>
      <c r="BG432" s="60"/>
      <c r="BH432" s="60"/>
      <c r="BI432" s="60"/>
      <c r="BJ432" s="60"/>
      <c r="BK432" s="60"/>
      <c r="BL432" s="60"/>
      <c r="BM432" s="60"/>
      <c r="BN432" s="60"/>
      <c r="BO432" s="60"/>
      <c r="BP432" s="60"/>
      <c r="BQ432" s="60"/>
      <c r="BR432" s="60"/>
      <c r="BS432" s="60"/>
      <c r="BT432" s="60"/>
      <c r="BU432" s="60"/>
      <c r="BV432" s="60"/>
      <c r="BW432" s="60"/>
      <c r="BX432" s="60"/>
    </row>
    <row r="433" spans="1:76">
      <c r="A433" s="21" t="s">
        <v>84</v>
      </c>
      <c r="B433" s="26">
        <f>IF(correlations!B466&lt;&gt;0,'Modified Weights'!B$7,0)</f>
        <v>0.46460996868120108</v>
      </c>
      <c r="C433" s="26">
        <f>IF(correlations!C466&lt;&gt;0,'Modified Weights'!C$7,0)</f>
        <v>0</v>
      </c>
      <c r="D433" s="26">
        <f>IF(correlations!D466&lt;&gt;0,'Modified Weights'!D$7,0)</f>
        <v>0</v>
      </c>
      <c r="E433" s="26">
        <f>IF(correlations!E466&lt;&gt;0,'Modified Weights'!E$7,0)</f>
        <v>0</v>
      </c>
      <c r="F433" s="26">
        <f>IF(correlations!F466&lt;&gt;0,'Modified Weights'!F$7,0)</f>
        <v>0.37985626502293046</v>
      </c>
      <c r="G433" s="26">
        <f>IF(correlations!G466&lt;&gt;0,'Modified Weights'!G$7,0)</f>
        <v>0</v>
      </c>
      <c r="H433" s="26">
        <f>IF(correlations!H466&lt;&gt;0,'Modified Weights'!H$7,0)</f>
        <v>0</v>
      </c>
      <c r="I433" s="26">
        <f>IF(correlations!I466&lt;&gt;0,'Modified Weights'!I$7,0)</f>
        <v>0</v>
      </c>
      <c r="J433" s="26">
        <f>IF(correlations!J466&lt;&gt;0,'Modified Weights'!J$7,0)</f>
        <v>0.36005629545020651</v>
      </c>
      <c r="K433" s="26">
        <f>IF(correlations!K466&lt;&gt;0,'Modified Weights'!K$7,0)</f>
        <v>0.21087949693739588</v>
      </c>
      <c r="L433" s="26">
        <f>IF(correlations!L466&lt;&gt;0,'Modified Weights'!L$7,0)</f>
        <v>0.24328325135114928</v>
      </c>
      <c r="M433" s="26">
        <f>IF(correlations!M466&lt;&gt;0,'Modified Weights'!M$7,0)</f>
        <v>0.19710516591041297</v>
      </c>
      <c r="N433" s="26">
        <f>IF(correlations!N466&lt;&gt;0,'Modified Weights'!N$7,0)</f>
        <v>0</v>
      </c>
      <c r="O433" s="26">
        <f>IF(correlations!O466&lt;&gt;0,'Modified Weights'!O$7,0)</f>
        <v>0</v>
      </c>
      <c r="P433" s="26">
        <f>IF(correlations!P466&lt;&gt;0,'Modified Weights'!P$7,0)</f>
        <v>0.26252037536330569</v>
      </c>
      <c r="Q433" s="26">
        <f>IF(correlations!Q466&lt;&gt;0,'Modified Weights'!Q$7,0)</f>
        <v>0.37322578372742299</v>
      </c>
      <c r="R433" s="26">
        <f>IF(correlations!R466&lt;&gt;0,'Modified Weights'!R$7,0)</f>
        <v>0</v>
      </c>
      <c r="S433" s="26">
        <f>IF(correlations!S466&lt;&gt;0,'Modified Weights'!S$7,0)</f>
        <v>0.36064387194709613</v>
      </c>
      <c r="T433" s="26">
        <f>IF(correlations!T466&lt;&gt;0,'Modified Weights'!T$7,0)</f>
        <v>0</v>
      </c>
      <c r="U433" s="26">
        <f>IF(correlations!U466&lt;&gt;0,'Modified Weights'!U$7,0)</f>
        <v>0</v>
      </c>
      <c r="V433" s="26">
        <f>IF(correlations!V466&lt;&gt;0,'Modified Weights'!V$7,0)</f>
        <v>0.14367186460137429</v>
      </c>
      <c r="W433" s="26">
        <f>IF(correlations!W466&lt;&gt;0,'Modified Weights'!W$7,0)</f>
        <v>0.24072770522228643</v>
      </c>
      <c r="X433" s="26">
        <f>IF(correlations!X466&lt;&gt;0,'Modified Weights'!X$7,0)</f>
        <v>0</v>
      </c>
      <c r="Y433" s="26">
        <f>IF(correlations!Y466&lt;&gt;0,'Modified Weights'!Y$7,0)</f>
        <v>0</v>
      </c>
      <c r="Z433" s="26">
        <f>IF(correlations!Z466&lt;&gt;0,'Modified Weights'!Z$7,0)</f>
        <v>0</v>
      </c>
      <c r="AA433" s="26"/>
      <c r="AB433" s="60">
        <f t="shared" ca="1" si="228"/>
        <v>0.49111488653917795</v>
      </c>
      <c r="AC433" s="60">
        <f t="shared" ca="1" si="239"/>
        <v>0.49109738266321568</v>
      </c>
      <c r="AD433" s="60">
        <f t="shared" ca="1" si="240"/>
        <v>0.50290911052881127</v>
      </c>
      <c r="AE433" s="60">
        <f t="shared" ca="1" si="241"/>
        <v>0.40687982338597789</v>
      </c>
      <c r="AF433" s="60">
        <f t="shared" ca="1" si="242"/>
        <v>0.42080811786405981</v>
      </c>
      <c r="AG433" s="60">
        <f t="shared" ca="1" si="243"/>
        <v>0.43388486162910955</v>
      </c>
      <c r="AH433" s="60">
        <f t="shared" ca="1" si="244"/>
        <v>0.37029260881137999</v>
      </c>
      <c r="AI433" s="60">
        <f t="shared" ca="1" si="245"/>
        <v>0.32005697438888631</v>
      </c>
      <c r="AJ433" s="60">
        <f t="shared" ca="1" si="246"/>
        <v>0.36381193150888719</v>
      </c>
      <c r="AK433" s="60">
        <f t="shared" ca="1" si="247"/>
        <v>0.2597067288897239</v>
      </c>
      <c r="AL433" s="60">
        <f t="shared" ca="1" si="248"/>
        <v>0.25593931533239556</v>
      </c>
      <c r="AM433" s="60">
        <f t="shared" ca="1" si="249"/>
        <v>0.2248169148941403</v>
      </c>
      <c r="AN433" s="60">
        <f t="shared" ca="1" si="250"/>
        <v>0.32349910970108381</v>
      </c>
      <c r="AO433" s="60">
        <f t="shared" ca="1" si="251"/>
        <v>0.57785741593459905</v>
      </c>
      <c r="AP433" s="60">
        <f t="shared" ca="1" si="252"/>
        <v>0.2799129531655305</v>
      </c>
      <c r="AQ433" s="60">
        <f t="shared" ca="1" si="253"/>
        <v>0.45502653709621455</v>
      </c>
      <c r="AR433" s="60">
        <f t="shared" ca="1" si="230"/>
        <v>0.39943642888722536</v>
      </c>
      <c r="AS433" s="60">
        <f t="shared" ca="1" si="231"/>
        <v>0.40483455787935024</v>
      </c>
      <c r="AT433" s="60">
        <f t="shared" ca="1" si="232"/>
        <v>0.40704352695380308</v>
      </c>
      <c r="AU433" s="60">
        <f t="shared" ca="1" si="233"/>
        <v>0.40524106158675033</v>
      </c>
      <c r="AV433" s="60">
        <f t="shared" ca="1" si="234"/>
        <v>0.14645928152399604</v>
      </c>
      <c r="AW433" s="60">
        <f t="shared" ca="1" si="235"/>
        <v>0.27298670214650006</v>
      </c>
      <c r="AX433" s="60">
        <f t="shared" ca="1" si="236"/>
        <v>0.46512373952146929</v>
      </c>
      <c r="AY433" s="60">
        <f t="shared" ca="1" si="237"/>
        <v>0.4928875271199275</v>
      </c>
      <c r="AZ433" s="60">
        <f t="shared" ca="1" si="238"/>
        <v>0.40181445104417018</v>
      </c>
      <c r="BA433" s="60"/>
      <c r="BB433" s="60"/>
      <c r="BC433" s="60"/>
      <c r="BD433" s="60"/>
      <c r="BE433" s="60"/>
      <c r="BF433" s="60"/>
      <c r="BG433" s="60"/>
      <c r="BH433" s="60"/>
      <c r="BI433" s="60"/>
      <c r="BJ433" s="60"/>
      <c r="BK433" s="60"/>
      <c r="BL433" s="60"/>
      <c r="BM433" s="60"/>
      <c r="BN433" s="60"/>
      <c r="BO433" s="60"/>
      <c r="BP433" s="60"/>
      <c r="BQ433" s="60"/>
      <c r="BR433" s="60"/>
      <c r="BS433" s="60"/>
      <c r="BT433" s="60"/>
      <c r="BU433" s="60"/>
      <c r="BV433" s="60"/>
      <c r="BW433" s="60"/>
      <c r="BX433" s="60"/>
    </row>
    <row r="434" spans="1:76">
      <c r="A434" s="1" t="str">
        <f t="shared" ref="A434:A437" si="260">A433</f>
        <v>2502: The Bourne Supremacy (2004)</v>
      </c>
      <c r="B434" s="26">
        <f>IF(correlations!B467&lt;&gt;0,'Modified Weights'!B$3,0)</f>
        <v>0</v>
      </c>
      <c r="C434" s="26">
        <f>IF(correlations!C467&lt;&gt;0,'Modified Weights'!C$3,0)</f>
        <v>0.56244873874488854</v>
      </c>
      <c r="D434" s="26">
        <f>IF(correlations!D467&lt;&gt;0,'Modified Weights'!D$3,0)</f>
        <v>0.66716825348801723</v>
      </c>
      <c r="E434" s="26">
        <f>IF(correlations!E467&lt;&gt;0,'Modified Weights'!E$3,0)</f>
        <v>0</v>
      </c>
      <c r="F434" s="26">
        <f>IF(correlations!F467&lt;&gt;0,'Modified Weights'!F$3,0)</f>
        <v>0</v>
      </c>
      <c r="G434" s="26">
        <f>IF(correlations!G467&lt;&gt;0,'Modified Weights'!G$3,0)</f>
        <v>0</v>
      </c>
      <c r="H434" s="26">
        <f>IF(correlations!H467&lt;&gt;0,'Modified Weights'!H$3,0)</f>
        <v>0.46291004988627577</v>
      </c>
      <c r="I434" s="26">
        <f>IF(correlations!I467&lt;&gt;0,'Modified Weights'!I$3,0)</f>
        <v>0.38334847991865839</v>
      </c>
      <c r="J434" s="26">
        <f>IF(correlations!J467&lt;&gt;0,'Modified Weights'!J$3,0)</f>
        <v>0</v>
      </c>
      <c r="K434" s="26">
        <f>IF(correlations!K467&lt;&gt;0,'Modified Weights'!K$3,0)</f>
        <v>0.31571202585390812</v>
      </c>
      <c r="L434" s="26">
        <f>IF(correlations!L467&lt;&gt;0,'Modified Weights'!L$3,0)</f>
        <v>0</v>
      </c>
      <c r="M434" s="26">
        <f>IF(correlations!M467&lt;&gt;0,'Modified Weights'!M$3,0)</f>
        <v>0</v>
      </c>
      <c r="N434" s="26">
        <f>IF(correlations!N467&lt;&gt;0,'Modified Weights'!N$3,0)</f>
        <v>0.32349910970108381</v>
      </c>
      <c r="O434" s="26">
        <f>IF(correlations!O467&lt;&gt;0,'Modified Weights'!O$3,0)</f>
        <v>0.66851595362183669</v>
      </c>
      <c r="P434" s="26">
        <f>IF(correlations!P467&lt;&gt;0,'Modified Weights'!P$3,0)</f>
        <v>0</v>
      </c>
      <c r="Q434" s="26">
        <f>IF(correlations!Q467&lt;&gt;0,'Modified Weights'!Q$3,0)</f>
        <v>0.50324684492481753</v>
      </c>
      <c r="R434" s="26">
        <f>IF(correlations!R467&lt;&gt;0,'Modified Weights'!R$3,0)</f>
        <v>0</v>
      </c>
      <c r="S434" s="26">
        <f>IF(correlations!S467&lt;&gt;0,'Modified Weights'!S$3,0)</f>
        <v>0</v>
      </c>
      <c r="T434" s="26">
        <f>IF(correlations!T467&lt;&gt;0,'Modified Weights'!T$3,0)</f>
        <v>0</v>
      </c>
      <c r="U434" s="26">
        <f>IF(correlations!U467&lt;&gt;0,'Modified Weights'!U$3,0)</f>
        <v>0.47236055541883315</v>
      </c>
      <c r="V434" s="26">
        <f>IF(correlations!V467&lt;&gt;0,'Modified Weights'!V$3,0)</f>
        <v>0</v>
      </c>
      <c r="W434" s="26">
        <f>IF(correlations!W467&lt;&gt;0,'Modified Weights'!W$3,0)</f>
        <v>0</v>
      </c>
      <c r="X434" s="26">
        <f>IF(correlations!X467&lt;&gt;0,'Modified Weights'!X$3,0)</f>
        <v>0</v>
      </c>
      <c r="Y434" s="26">
        <f>IF(correlations!Y467&lt;&gt;0,'Modified Weights'!Y$3,0)</f>
        <v>0</v>
      </c>
      <c r="Z434" s="26">
        <f>IF(correlations!Z467&lt;&gt;0,'Modified Weights'!Z$3,0)</f>
        <v>0.43552033876932245</v>
      </c>
      <c r="AA434" s="26"/>
      <c r="AB434" s="60">
        <f t="shared" ca="1" si="228"/>
        <v>0.49111488653917795</v>
      </c>
      <c r="AC434" s="60">
        <f t="shared" ca="1" si="239"/>
        <v>0.49109738266321568</v>
      </c>
      <c r="AD434" s="60">
        <f t="shared" ca="1" si="240"/>
        <v>0.50290911052881127</v>
      </c>
      <c r="AE434" s="60">
        <f t="shared" ca="1" si="241"/>
        <v>0.40687982338597789</v>
      </c>
      <c r="AF434" s="60">
        <f t="shared" ca="1" si="242"/>
        <v>0.42080811786405981</v>
      </c>
      <c r="AG434" s="60">
        <f t="shared" ca="1" si="243"/>
        <v>0.43388486162910955</v>
      </c>
      <c r="AH434" s="60">
        <f t="shared" ca="1" si="244"/>
        <v>0.37029260881137999</v>
      </c>
      <c r="AI434" s="60">
        <f t="shared" ca="1" si="245"/>
        <v>0.32005697438888631</v>
      </c>
      <c r="AJ434" s="60">
        <f t="shared" ca="1" si="246"/>
        <v>0.36381193150888719</v>
      </c>
      <c r="AK434" s="60">
        <f t="shared" ca="1" si="247"/>
        <v>0.2597067288897239</v>
      </c>
      <c r="AL434" s="60">
        <f t="shared" ca="1" si="248"/>
        <v>0.25593931533239556</v>
      </c>
      <c r="AM434" s="60">
        <f t="shared" ca="1" si="249"/>
        <v>0.2248169148941403</v>
      </c>
      <c r="AN434" s="60">
        <f t="shared" ca="1" si="250"/>
        <v>0.32349910970108381</v>
      </c>
      <c r="AO434" s="60">
        <f t="shared" ca="1" si="251"/>
        <v>0.57785741593459905</v>
      </c>
      <c r="AP434" s="60">
        <f t="shared" ca="1" si="252"/>
        <v>0.2799129531655305</v>
      </c>
      <c r="AQ434" s="60">
        <f t="shared" ca="1" si="253"/>
        <v>0.45502653709621455</v>
      </c>
      <c r="AR434" s="60">
        <f t="shared" ca="1" si="230"/>
        <v>0.39943642888722536</v>
      </c>
      <c r="AS434" s="60">
        <f t="shared" ca="1" si="231"/>
        <v>0.40483455787935024</v>
      </c>
      <c r="AT434" s="60">
        <f t="shared" ca="1" si="232"/>
        <v>0.40704352695380308</v>
      </c>
      <c r="AU434" s="60">
        <f t="shared" ca="1" si="233"/>
        <v>0.40524106158675033</v>
      </c>
      <c r="AV434" s="60">
        <f t="shared" ca="1" si="234"/>
        <v>0.14645928152399604</v>
      </c>
      <c r="AW434" s="60">
        <f t="shared" ca="1" si="235"/>
        <v>0.27298670214650006</v>
      </c>
      <c r="AX434" s="60">
        <f t="shared" ca="1" si="236"/>
        <v>0.46512373952146929</v>
      </c>
      <c r="AY434" s="60">
        <f t="shared" ca="1" si="237"/>
        <v>0.4928875271199275</v>
      </c>
      <c r="AZ434" s="60">
        <f t="shared" ca="1" si="238"/>
        <v>0.40181445104417018</v>
      </c>
      <c r="BA434" s="60"/>
      <c r="BB434" s="60"/>
      <c r="BC434" s="60"/>
      <c r="BD434" s="60"/>
      <c r="BE434" s="60"/>
      <c r="BF434" s="60"/>
      <c r="BG434" s="60"/>
      <c r="BH434" s="60"/>
      <c r="BI434" s="60"/>
      <c r="BJ434" s="60"/>
      <c r="BK434" s="60"/>
      <c r="BL434" s="60"/>
      <c r="BM434" s="60"/>
      <c r="BN434" s="60"/>
      <c r="BO434" s="60"/>
      <c r="BP434" s="60"/>
      <c r="BQ434" s="60"/>
      <c r="BR434" s="60"/>
      <c r="BS434" s="60"/>
      <c r="BT434" s="60"/>
      <c r="BU434" s="60"/>
      <c r="BV434" s="60"/>
      <c r="BW434" s="60"/>
      <c r="BX434" s="60"/>
    </row>
    <row r="435" spans="1:76">
      <c r="A435" s="1" t="str">
        <f t="shared" si="260"/>
        <v>2502: The Bourne Supremacy (2004)</v>
      </c>
      <c r="B435" s="26">
        <f>IF(correlations!B468&lt;&gt;0,'Modified Weights'!B$4,0)</f>
        <v>0.51761980439715483</v>
      </c>
      <c r="C435" s="26">
        <f>IF(correlations!C468&lt;&gt;0,'Modified Weights'!C$4,0)</f>
        <v>0.48860698263640312</v>
      </c>
      <c r="D435" s="26">
        <f>IF(correlations!D468&lt;&gt;0,'Modified Weights'!D$4,0)</f>
        <v>0</v>
      </c>
      <c r="E435" s="26">
        <f>IF(correlations!E468&lt;&gt;0,'Modified Weights'!E$4,0)</f>
        <v>0.47497369617752921</v>
      </c>
      <c r="F435" s="26">
        <f>IF(correlations!F468&lt;&gt;0,'Modified Weights'!F$4,0)</f>
        <v>0.46411014776485626</v>
      </c>
      <c r="G435" s="26">
        <f>IF(correlations!G468&lt;&gt;0,'Modified Weights'!G$4,0)</f>
        <v>0</v>
      </c>
      <c r="H435" s="26">
        <f>IF(correlations!H468&lt;&gt;0,'Modified Weights'!H$4,0)</f>
        <v>0.40027450425381639</v>
      </c>
      <c r="I435" s="26">
        <f>IF(correlations!I468&lt;&gt;0,'Modified Weights'!I$4,0)</f>
        <v>0.31257295249758305</v>
      </c>
      <c r="J435" s="26">
        <f>IF(correlations!J468&lt;&gt;0,'Modified Weights'!J$4,0)</f>
        <v>0</v>
      </c>
      <c r="K435" s="26">
        <f>IF(correlations!K468&lt;&gt;0,'Modified Weights'!K$4,0)</f>
        <v>0</v>
      </c>
      <c r="L435" s="26">
        <f>IF(correlations!L468&lt;&gt;0,'Modified Weights'!L$4,0)</f>
        <v>0</v>
      </c>
      <c r="M435" s="26">
        <f>IF(correlations!M468&lt;&gt;0,'Modified Weights'!M$4,0)</f>
        <v>0</v>
      </c>
      <c r="N435" s="26">
        <f>IF(correlations!N468&lt;&gt;0,'Modified Weights'!N$4,0)</f>
        <v>0</v>
      </c>
      <c r="O435" s="26">
        <f>IF(correlations!O468&lt;&gt;0,'Modified Weights'!O$4,0)</f>
        <v>0</v>
      </c>
      <c r="P435" s="26">
        <f>IF(correlations!P468&lt;&gt;0,'Modified Weights'!P$4,0)</f>
        <v>0</v>
      </c>
      <c r="Q435" s="26">
        <f>IF(correlations!Q468&lt;&gt;0,'Modified Weights'!Q$4,0)</f>
        <v>0.48860698263640312</v>
      </c>
      <c r="R435" s="26">
        <f>IF(correlations!R468&lt;&gt;0,'Modified Weights'!R$4,0)</f>
        <v>0</v>
      </c>
      <c r="S435" s="26">
        <f>IF(correlations!S468&lt;&gt;0,'Modified Weights'!S$4,0)</f>
        <v>0.44902524381160436</v>
      </c>
      <c r="T435" s="26">
        <f>IF(correlations!T468&lt;&gt;0,'Modified Weights'!T$4,0)</f>
        <v>0</v>
      </c>
      <c r="U435" s="26">
        <f>IF(correlations!U468&lt;&gt;0,'Modified Weights'!U$4,0)</f>
        <v>0.43899155441463594</v>
      </c>
      <c r="V435" s="26">
        <f>IF(correlations!V468&lt;&gt;0,'Modified Weights'!V$4,0)</f>
        <v>0</v>
      </c>
      <c r="W435" s="26">
        <f>IF(correlations!W468&lt;&gt;0,'Modified Weights'!W$4,0)</f>
        <v>0</v>
      </c>
      <c r="X435" s="26">
        <f>IF(correlations!X468&lt;&gt;0,'Modified Weights'!X$4,0)</f>
        <v>0</v>
      </c>
      <c r="Y435" s="26">
        <f>IF(correlations!Y468&lt;&gt;0,'Modified Weights'!Y$4,0)</f>
        <v>0.54219187817609293</v>
      </c>
      <c r="Z435" s="26">
        <f>IF(correlations!Z468&lt;&gt;0,'Modified Weights'!Z$4,0)</f>
        <v>0.39006674934025765</v>
      </c>
      <c r="AA435" s="26"/>
      <c r="AB435" s="60">
        <f t="shared" ca="1" si="228"/>
        <v>0.49111488653917795</v>
      </c>
      <c r="AC435" s="60">
        <f t="shared" ca="1" si="239"/>
        <v>0.49109738266321568</v>
      </c>
      <c r="AD435" s="60">
        <f t="shared" ca="1" si="240"/>
        <v>0.50290911052881127</v>
      </c>
      <c r="AE435" s="60">
        <f t="shared" ca="1" si="241"/>
        <v>0.40687982338597789</v>
      </c>
      <c r="AF435" s="60">
        <f t="shared" ca="1" si="242"/>
        <v>0.42080811786405981</v>
      </c>
      <c r="AG435" s="60">
        <f t="shared" ca="1" si="243"/>
        <v>0.43388486162910955</v>
      </c>
      <c r="AH435" s="60">
        <f t="shared" ca="1" si="244"/>
        <v>0.37029260881137999</v>
      </c>
      <c r="AI435" s="60">
        <f t="shared" ca="1" si="245"/>
        <v>0.32005697438888631</v>
      </c>
      <c r="AJ435" s="60">
        <f t="shared" ca="1" si="246"/>
        <v>0.36381193150888719</v>
      </c>
      <c r="AK435" s="60">
        <f t="shared" ca="1" si="247"/>
        <v>0.2597067288897239</v>
      </c>
      <c r="AL435" s="60">
        <f t="shared" ca="1" si="248"/>
        <v>0.25593931533239556</v>
      </c>
      <c r="AM435" s="60">
        <f t="shared" ca="1" si="249"/>
        <v>0.2248169148941403</v>
      </c>
      <c r="AN435" s="60">
        <f t="shared" ca="1" si="250"/>
        <v>0.32349910970108381</v>
      </c>
      <c r="AO435" s="60">
        <f t="shared" ca="1" si="251"/>
        <v>0.57785741593459905</v>
      </c>
      <c r="AP435" s="60">
        <f t="shared" ca="1" si="252"/>
        <v>0.2799129531655305</v>
      </c>
      <c r="AQ435" s="60">
        <f t="shared" ca="1" si="253"/>
        <v>0.45502653709621455</v>
      </c>
      <c r="AR435" s="60">
        <f t="shared" ca="1" si="230"/>
        <v>0.39943642888722536</v>
      </c>
      <c r="AS435" s="60">
        <f t="shared" ca="1" si="231"/>
        <v>0.40483455787935024</v>
      </c>
      <c r="AT435" s="60">
        <f t="shared" ca="1" si="232"/>
        <v>0.40704352695380308</v>
      </c>
      <c r="AU435" s="60">
        <f t="shared" ca="1" si="233"/>
        <v>0.40524106158675033</v>
      </c>
      <c r="AV435" s="60">
        <f t="shared" ca="1" si="234"/>
        <v>0.14645928152399604</v>
      </c>
      <c r="AW435" s="60">
        <f t="shared" ca="1" si="235"/>
        <v>0.27298670214650006</v>
      </c>
      <c r="AX435" s="60">
        <f t="shared" ca="1" si="236"/>
        <v>0.46512373952146929</v>
      </c>
      <c r="AY435" s="60">
        <f t="shared" ca="1" si="237"/>
        <v>0.4928875271199275</v>
      </c>
      <c r="AZ435" s="60">
        <f t="shared" ca="1" si="238"/>
        <v>0.40181445104417018</v>
      </c>
      <c r="BA435" s="60"/>
      <c r="BB435" s="60"/>
      <c r="BC435" s="60"/>
      <c r="BD435" s="60"/>
      <c r="BE435" s="60"/>
      <c r="BF435" s="60"/>
      <c r="BG435" s="60"/>
      <c r="BH435" s="60"/>
      <c r="BI435" s="60"/>
      <c r="BJ435" s="60"/>
      <c r="BK435" s="60"/>
      <c r="BL435" s="60"/>
      <c r="BM435" s="60"/>
      <c r="BN435" s="60"/>
      <c r="BO435" s="60"/>
      <c r="BP435" s="60"/>
      <c r="BQ435" s="60"/>
      <c r="BR435" s="60"/>
      <c r="BS435" s="60"/>
      <c r="BT435" s="60"/>
      <c r="BU435" s="60"/>
      <c r="BV435" s="60"/>
      <c r="BW435" s="60"/>
      <c r="BX435" s="60"/>
    </row>
    <row r="436" spans="1:76">
      <c r="A436" s="1" t="str">
        <f t="shared" si="260"/>
        <v>2502: The Bourne Supremacy (2004)</v>
      </c>
      <c r="B436" s="26">
        <f>IF(correlations!B469&lt;&gt;0,'Modified Weights'!B$5,0)</f>
        <v>0</v>
      </c>
      <c r="C436" s="26">
        <f>IF(correlations!C469&lt;&gt;0,'Modified Weights'!C$5,0)</f>
        <v>0.42223642660835542</v>
      </c>
      <c r="D436" s="26">
        <f>IF(correlations!D469&lt;&gt;0,'Modified Weights'!D$5,0)</f>
        <v>0.46833329437099369</v>
      </c>
      <c r="E436" s="26">
        <f>IF(correlations!E469&lt;&gt;0,'Modified Weights'!E$5,0)</f>
        <v>0.46291004988627577</v>
      </c>
      <c r="F436" s="26">
        <f>IF(correlations!F469&lt;&gt;0,'Modified Weights'!F$5,0)</f>
        <v>0.43899155441463594</v>
      </c>
      <c r="G436" s="26">
        <f>IF(correlations!G469&lt;&gt;0,'Modified Weights'!G$5,0)</f>
        <v>0.46833329437099369</v>
      </c>
      <c r="H436" s="26">
        <f>IF(correlations!H469&lt;&gt;0,'Modified Weights'!H$5,0)</f>
        <v>0.24769327229404767</v>
      </c>
      <c r="I436" s="26">
        <f>IF(correlations!I469&lt;&gt;0,'Modified Weights'!I$5,0)</f>
        <v>0.26424949075041737</v>
      </c>
      <c r="J436" s="26">
        <f>IF(correlations!J469&lt;&gt;0,'Modified Weights'!J$5,0)</f>
        <v>0</v>
      </c>
      <c r="K436" s="26">
        <f>IF(correlations!K469&lt;&gt;0,'Modified Weights'!K$5,0)</f>
        <v>0</v>
      </c>
      <c r="L436" s="26">
        <f>IF(correlations!L469&lt;&gt;0,'Modified Weights'!L$5,0)</f>
        <v>0</v>
      </c>
      <c r="M436" s="26">
        <f>IF(correlations!M469&lt;&gt;0,'Modified Weights'!M$5,0)</f>
        <v>0</v>
      </c>
      <c r="N436" s="26">
        <f>IF(correlations!N469&lt;&gt;0,'Modified Weights'!N$5,0)</f>
        <v>0</v>
      </c>
      <c r="O436" s="26">
        <f>IF(correlations!O469&lt;&gt;0,'Modified Weights'!O$5,0)</f>
        <v>0.53906585139435703</v>
      </c>
      <c r="P436" s="26">
        <f>IF(correlations!P469&lt;&gt;0,'Modified Weights'!P$5,0)</f>
        <v>0.29682614716644024</v>
      </c>
      <c r="Q436" s="26">
        <f>IF(correlations!Q469&lt;&gt;0,'Modified Weights'!Q$5,0)</f>
        <v>0</v>
      </c>
      <c r="R436" s="26">
        <f>IF(correlations!R469&lt;&gt;0,'Modified Weights'!R$5,0)</f>
        <v>0</v>
      </c>
      <c r="S436" s="26">
        <f>IF(correlations!S469&lt;&gt;0,'Modified Weights'!S$5,0)</f>
        <v>0</v>
      </c>
      <c r="T436" s="26">
        <f>IF(correlations!T469&lt;&gt;0,'Modified Weights'!T$5,0)</f>
        <v>0</v>
      </c>
      <c r="U436" s="26">
        <f>IF(correlations!U469&lt;&gt;0,'Modified Weights'!U$5,0)</f>
        <v>0.40380887559327872</v>
      </c>
      <c r="V436" s="26">
        <f>IF(correlations!V469&lt;&gt;0,'Modified Weights'!V$5,0)</f>
        <v>0.14924669844661778</v>
      </c>
      <c r="W436" s="26">
        <f>IF(correlations!W469&lt;&gt;0,'Modified Weights'!W$5,0)</f>
        <v>0.31571202585390812</v>
      </c>
      <c r="X436" s="26">
        <f>IF(correlations!X469&lt;&gt;0,'Modified Weights'!X$5,0)</f>
        <v>0.47497369617752921</v>
      </c>
      <c r="Y436" s="26">
        <f>IF(correlations!Y469&lt;&gt;0,'Modified Weights'!Y$5,0)</f>
        <v>0.47236055541883315</v>
      </c>
      <c r="Z436" s="26">
        <f>IF(correlations!Z469&lt;&gt;0,'Modified Weights'!Z$5,0)</f>
        <v>0.37985626502293046</v>
      </c>
      <c r="AA436" s="26"/>
      <c r="AB436" s="60">
        <f t="shared" ca="1" si="228"/>
        <v>0.49111488653917795</v>
      </c>
      <c r="AC436" s="60">
        <f t="shared" ca="1" si="239"/>
        <v>0.49109738266321568</v>
      </c>
      <c r="AD436" s="60">
        <f t="shared" ca="1" si="240"/>
        <v>0.50290911052881127</v>
      </c>
      <c r="AE436" s="60">
        <f t="shared" ca="1" si="241"/>
        <v>0.40687982338597789</v>
      </c>
      <c r="AF436" s="60">
        <f t="shared" ca="1" si="242"/>
        <v>0.42080811786405981</v>
      </c>
      <c r="AG436" s="60">
        <f t="shared" ca="1" si="243"/>
        <v>0.43388486162910955</v>
      </c>
      <c r="AH436" s="60">
        <f t="shared" ca="1" si="244"/>
        <v>0.37029260881137999</v>
      </c>
      <c r="AI436" s="60">
        <f t="shared" ca="1" si="245"/>
        <v>0.32005697438888631</v>
      </c>
      <c r="AJ436" s="60">
        <f t="shared" ca="1" si="246"/>
        <v>0.36381193150888719</v>
      </c>
      <c r="AK436" s="60">
        <f t="shared" ca="1" si="247"/>
        <v>0.2597067288897239</v>
      </c>
      <c r="AL436" s="60">
        <f t="shared" ca="1" si="248"/>
        <v>0.25593931533239556</v>
      </c>
      <c r="AM436" s="60">
        <f t="shared" ca="1" si="249"/>
        <v>0.2248169148941403</v>
      </c>
      <c r="AN436" s="60">
        <f t="shared" ca="1" si="250"/>
        <v>0.32349910970108381</v>
      </c>
      <c r="AO436" s="60">
        <f t="shared" ca="1" si="251"/>
        <v>0.57785741593459905</v>
      </c>
      <c r="AP436" s="60">
        <f t="shared" ca="1" si="252"/>
        <v>0.2799129531655305</v>
      </c>
      <c r="AQ436" s="60">
        <f t="shared" ca="1" si="253"/>
        <v>0.45502653709621455</v>
      </c>
      <c r="AR436" s="60">
        <f t="shared" ca="1" si="230"/>
        <v>0.39943642888722536</v>
      </c>
      <c r="AS436" s="60">
        <f t="shared" ca="1" si="231"/>
        <v>0.40483455787935024</v>
      </c>
      <c r="AT436" s="60">
        <f t="shared" ca="1" si="232"/>
        <v>0.40704352695380308</v>
      </c>
      <c r="AU436" s="60">
        <f t="shared" ca="1" si="233"/>
        <v>0.40524106158675033</v>
      </c>
      <c r="AV436" s="60">
        <f t="shared" ca="1" si="234"/>
        <v>0.14645928152399604</v>
      </c>
      <c r="AW436" s="60">
        <f t="shared" ca="1" si="235"/>
        <v>0.27298670214650006</v>
      </c>
      <c r="AX436" s="60">
        <f t="shared" ca="1" si="236"/>
        <v>0.46512373952146929</v>
      </c>
      <c r="AY436" s="60">
        <f t="shared" ca="1" si="237"/>
        <v>0.4928875271199275</v>
      </c>
      <c r="AZ436" s="60">
        <f t="shared" ca="1" si="238"/>
        <v>0.40181445104417018</v>
      </c>
      <c r="BA436" s="60"/>
      <c r="BB436" s="60"/>
      <c r="BC436" s="60"/>
      <c r="BD436" s="60"/>
      <c r="BE436" s="60"/>
      <c r="BF436" s="60"/>
      <c r="BG436" s="60"/>
      <c r="BH436" s="60"/>
      <c r="BI436" s="60"/>
      <c r="BJ436" s="60"/>
      <c r="BK436" s="60"/>
      <c r="BL436" s="60"/>
      <c r="BM436" s="60"/>
      <c r="BN436" s="60"/>
      <c r="BO436" s="60"/>
      <c r="BP436" s="60"/>
      <c r="BQ436" s="60"/>
      <c r="BR436" s="60"/>
      <c r="BS436" s="60"/>
      <c r="BT436" s="60"/>
      <c r="BU436" s="60"/>
      <c r="BV436" s="60"/>
      <c r="BW436" s="60"/>
      <c r="BX436" s="60"/>
    </row>
    <row r="437" spans="1:76">
      <c r="A437" s="1" t="str">
        <f t="shared" si="260"/>
        <v>2502: The Bourne Supremacy (2004)</v>
      </c>
      <c r="B437" s="26">
        <f>IF(correlations!B470&lt;&gt;0,'Modified Weights'!B$6,0)</f>
        <v>0</v>
      </c>
      <c r="C437" s="26">
        <f>IF(correlations!C470&lt;&gt;0,'Modified Weights'!C$6,0)</f>
        <v>0</v>
      </c>
      <c r="D437" s="26">
        <f>IF(correlations!D470&lt;&gt;0,'Modified Weights'!D$6,0)</f>
        <v>0.37322578372742299</v>
      </c>
      <c r="E437" s="26">
        <f>IF(correlations!E470&lt;&gt;0,'Modified Weights'!E$6,0)</f>
        <v>0.28275572409412869</v>
      </c>
      <c r="F437" s="26">
        <f>IF(correlations!F470&lt;&gt;0,'Modified Weights'!F$6,0)</f>
        <v>0.40027450425381639</v>
      </c>
      <c r="G437" s="26">
        <f>IF(correlations!G470&lt;&gt;0,'Modified Weights'!G$6,0)</f>
        <v>0.39943642888722536</v>
      </c>
      <c r="H437" s="26">
        <f>IF(correlations!H470&lt;&gt;0,'Modified Weights'!H$6,0)</f>
        <v>0</v>
      </c>
      <c r="I437" s="26">
        <f>IF(correlations!I470&lt;&gt;0,'Modified Weights'!I$6,0)</f>
        <v>0</v>
      </c>
      <c r="J437" s="26">
        <f>IF(correlations!J470&lt;&gt;0,'Modified Weights'!J$6,0)</f>
        <v>0.36756756756756787</v>
      </c>
      <c r="K437" s="26">
        <f>IF(correlations!K470&lt;&gt;0,'Modified Weights'!K$6,0)</f>
        <v>0.25252866387786765</v>
      </c>
      <c r="L437" s="26">
        <f>IF(correlations!L470&lt;&gt;0,'Modified Weights'!L$6,0)</f>
        <v>0.2685953793136418</v>
      </c>
      <c r="M437" s="26">
        <f>IF(correlations!M470&lt;&gt;0,'Modified Weights'!M$6,0)</f>
        <v>0.25252866387786765</v>
      </c>
      <c r="N437" s="26">
        <f>IF(correlations!N470&lt;&gt;0,'Modified Weights'!N$6,0)</f>
        <v>0</v>
      </c>
      <c r="O437" s="26">
        <f>IF(correlations!O470&lt;&gt;0,'Modified Weights'!O$6,0)</f>
        <v>0.52599044278760332</v>
      </c>
      <c r="P437" s="26">
        <f>IF(correlations!P470&lt;&gt;0,'Modified Weights'!P$6,0)</f>
        <v>0.28039233696684568</v>
      </c>
      <c r="Q437" s="26">
        <f>IF(correlations!Q470&lt;&gt;0,'Modified Weights'!Q$6,0)</f>
        <v>0</v>
      </c>
      <c r="R437" s="26">
        <f>IF(correlations!R470&lt;&gt;0,'Modified Weights'!R$6,0)</f>
        <v>0.39943642888722536</v>
      </c>
      <c r="S437" s="26">
        <f>IF(correlations!S470&lt;&gt;0,'Modified Weights'!S$6,0)</f>
        <v>0</v>
      </c>
      <c r="T437" s="26">
        <f>IF(correlations!T470&lt;&gt;0,'Modified Weights'!T$6,0)</f>
        <v>0.40704352695380308</v>
      </c>
      <c r="U437" s="26">
        <f>IF(correlations!U470&lt;&gt;0,'Modified Weights'!U$6,0)</f>
        <v>0.30580326092025339</v>
      </c>
      <c r="V437" s="26">
        <f>IF(correlations!V470&lt;&gt;0,'Modified Weights'!V$6,0)</f>
        <v>0</v>
      </c>
      <c r="W437" s="26">
        <f>IF(correlations!W470&lt;&gt;0,'Modified Weights'!W$6,0)</f>
        <v>0.26252037536330569</v>
      </c>
      <c r="X437" s="26">
        <f>IF(correlations!X470&lt;&gt;0,'Modified Weights'!X$6,0)</f>
        <v>0.45527378286540937</v>
      </c>
      <c r="Y437" s="26">
        <f>IF(correlations!Y470&lt;&gt;0,'Modified Weights'!Y$6,0)</f>
        <v>0.46411014776485626</v>
      </c>
      <c r="Z437" s="26">
        <f>IF(correlations!Z470&lt;&gt;0,'Modified Weights'!Z$6,0)</f>
        <v>0</v>
      </c>
      <c r="AA437" s="26"/>
      <c r="AB437" s="60">
        <f t="shared" ca="1" si="228"/>
        <v>0.49111488653917795</v>
      </c>
      <c r="AC437" s="60">
        <f t="shared" ca="1" si="239"/>
        <v>0.49109738266321568</v>
      </c>
      <c r="AD437" s="60">
        <f t="shared" ca="1" si="240"/>
        <v>0.50290911052881127</v>
      </c>
      <c r="AE437" s="60">
        <f t="shared" ca="1" si="241"/>
        <v>0.40687982338597789</v>
      </c>
      <c r="AF437" s="60">
        <f t="shared" ca="1" si="242"/>
        <v>0.42080811786405981</v>
      </c>
      <c r="AG437" s="60">
        <f t="shared" ca="1" si="243"/>
        <v>0.43388486162910955</v>
      </c>
      <c r="AH437" s="60">
        <f t="shared" ca="1" si="244"/>
        <v>0.37029260881137999</v>
      </c>
      <c r="AI437" s="60">
        <f t="shared" ca="1" si="245"/>
        <v>0.32005697438888631</v>
      </c>
      <c r="AJ437" s="60">
        <f t="shared" ca="1" si="246"/>
        <v>0.36381193150888719</v>
      </c>
      <c r="AK437" s="60">
        <f t="shared" ca="1" si="247"/>
        <v>0.2597067288897239</v>
      </c>
      <c r="AL437" s="60">
        <f t="shared" ca="1" si="248"/>
        <v>0.25593931533239556</v>
      </c>
      <c r="AM437" s="60">
        <f t="shared" ca="1" si="249"/>
        <v>0.2248169148941403</v>
      </c>
      <c r="AN437" s="60">
        <f t="shared" ca="1" si="250"/>
        <v>0.32349910970108381</v>
      </c>
      <c r="AO437" s="60">
        <f t="shared" ca="1" si="251"/>
        <v>0.57785741593459905</v>
      </c>
      <c r="AP437" s="60">
        <f t="shared" ca="1" si="252"/>
        <v>0.2799129531655305</v>
      </c>
      <c r="AQ437" s="60">
        <f t="shared" ca="1" si="253"/>
        <v>0.45502653709621455</v>
      </c>
      <c r="AR437" s="60">
        <f t="shared" ca="1" si="230"/>
        <v>0.39943642888722536</v>
      </c>
      <c r="AS437" s="60">
        <f t="shared" ca="1" si="231"/>
        <v>0.40483455787935024</v>
      </c>
      <c r="AT437" s="60">
        <f t="shared" ca="1" si="232"/>
        <v>0.40704352695380308</v>
      </c>
      <c r="AU437" s="60">
        <f t="shared" ca="1" si="233"/>
        <v>0.40524106158675033</v>
      </c>
      <c r="AV437" s="60">
        <f t="shared" ca="1" si="234"/>
        <v>0.14645928152399604</v>
      </c>
      <c r="AW437" s="60">
        <f t="shared" ca="1" si="235"/>
        <v>0.27298670214650006</v>
      </c>
      <c r="AX437" s="60">
        <f t="shared" ca="1" si="236"/>
        <v>0.46512373952146929</v>
      </c>
      <c r="AY437" s="60">
        <f t="shared" ca="1" si="237"/>
        <v>0.4928875271199275</v>
      </c>
      <c r="AZ437" s="60">
        <f t="shared" ca="1" si="238"/>
        <v>0.40181445104417018</v>
      </c>
      <c r="BA437" s="60"/>
      <c r="BB437" s="60"/>
      <c r="BC437" s="60"/>
      <c r="BD437" s="60"/>
      <c r="BE437" s="60"/>
      <c r="BF437" s="60"/>
      <c r="BG437" s="60"/>
      <c r="BH437" s="60"/>
      <c r="BI437" s="60"/>
      <c r="BJ437" s="60"/>
      <c r="BK437" s="60"/>
      <c r="BL437" s="60"/>
      <c r="BM437" s="60"/>
      <c r="BN437" s="60"/>
      <c r="BO437" s="60"/>
      <c r="BP437" s="60"/>
      <c r="BQ437" s="60"/>
      <c r="BR437" s="60"/>
      <c r="BS437" s="60"/>
      <c r="BT437" s="60"/>
      <c r="BU437" s="60"/>
      <c r="BV437" s="60"/>
      <c r="BW437" s="60"/>
      <c r="BX437" s="60"/>
    </row>
    <row r="438" spans="1:76">
      <c r="A438" s="21" t="s">
        <v>85</v>
      </c>
      <c r="B438" s="26">
        <f>IF(correlations!B471&lt;&gt;0,'Modified Weights'!B$7,0)</f>
        <v>0</v>
      </c>
      <c r="C438" s="26">
        <f>IF(correlations!C471&lt;&gt;0,'Modified Weights'!C$7,0)</f>
        <v>0</v>
      </c>
      <c r="D438" s="26">
        <f>IF(correlations!D471&lt;&gt;0,'Modified Weights'!D$7,0)</f>
        <v>0</v>
      </c>
      <c r="E438" s="26">
        <f>IF(correlations!E471&lt;&gt;0,'Modified Weights'!E$7,0)</f>
        <v>0</v>
      </c>
      <c r="F438" s="26">
        <f>IF(correlations!F471&lt;&gt;0,'Modified Weights'!F$7,0)</f>
        <v>0.37985626502293046</v>
      </c>
      <c r="G438" s="26">
        <f>IF(correlations!G471&lt;&gt;0,'Modified Weights'!G$7,0)</f>
        <v>0</v>
      </c>
      <c r="H438" s="26">
        <f>IF(correlations!H471&lt;&gt;0,'Modified Weights'!H$7,0)</f>
        <v>0</v>
      </c>
      <c r="I438" s="26">
        <f>IF(correlations!I471&lt;&gt;0,'Modified Weights'!I$7,0)</f>
        <v>0</v>
      </c>
      <c r="J438" s="26">
        <f>IF(correlations!J471&lt;&gt;0,'Modified Weights'!J$7,0)</f>
        <v>0</v>
      </c>
      <c r="K438" s="26">
        <f>IF(correlations!K471&lt;&gt;0,'Modified Weights'!K$7,0)</f>
        <v>0</v>
      </c>
      <c r="L438" s="26">
        <f>IF(correlations!L471&lt;&gt;0,'Modified Weights'!L$7,0)</f>
        <v>0.24328325135114928</v>
      </c>
      <c r="M438" s="26">
        <f>IF(correlations!M471&lt;&gt;0,'Modified Weights'!M$7,0)</f>
        <v>0</v>
      </c>
      <c r="N438" s="26">
        <f>IF(correlations!N471&lt;&gt;0,'Modified Weights'!N$7,0)</f>
        <v>0.18121021790485745</v>
      </c>
      <c r="O438" s="26">
        <f>IF(correlations!O471&lt;&gt;0,'Modified Weights'!O$7,0)</f>
        <v>0.47549485227568483</v>
      </c>
      <c r="P438" s="26">
        <f>IF(correlations!P471&lt;&gt;0,'Modified Weights'!P$7,0)</f>
        <v>0.26252037536330569</v>
      </c>
      <c r="Q438" s="26">
        <f>IF(correlations!Q471&lt;&gt;0,'Modified Weights'!Q$7,0)</f>
        <v>0</v>
      </c>
      <c r="R438" s="26">
        <f>IF(correlations!R471&lt;&gt;0,'Modified Weights'!R$7,0)</f>
        <v>0</v>
      </c>
      <c r="S438" s="26">
        <f>IF(correlations!S471&lt;&gt;0,'Modified Weights'!S$7,0)</f>
        <v>0.36064387194709613</v>
      </c>
      <c r="T438" s="26">
        <f>IF(correlations!T471&lt;&gt;0,'Modified Weights'!T$7,0)</f>
        <v>0</v>
      </c>
      <c r="U438" s="26">
        <f>IF(correlations!U471&lt;&gt;0,'Modified Weights'!U$7,0)</f>
        <v>0</v>
      </c>
      <c r="V438" s="26">
        <f>IF(correlations!V471&lt;&gt;0,'Modified Weights'!V$7,0)</f>
        <v>0.14367186460137429</v>
      </c>
      <c r="W438" s="26">
        <f>IF(correlations!W471&lt;&gt;0,'Modified Weights'!W$7,0)</f>
        <v>0</v>
      </c>
      <c r="X438" s="26">
        <f>IF(correlations!X471&lt;&gt;0,'Modified Weights'!X$7,0)</f>
        <v>0</v>
      </c>
      <c r="Y438" s="26">
        <f>IF(correlations!Y471&lt;&gt;0,'Modified Weights'!Y$7,0)</f>
        <v>0.42322462884387124</v>
      </c>
      <c r="Z438" s="26">
        <f>IF(correlations!Z471&lt;&gt;0,'Modified Weights'!Z$7,0)</f>
        <v>0.27967705678590876</v>
      </c>
      <c r="AA438" s="26"/>
      <c r="AB438" s="60">
        <f t="shared" ca="1" si="228"/>
        <v>0.50531370477520698</v>
      </c>
      <c r="AC438" s="60">
        <f t="shared" ca="1" si="239"/>
        <v>0.44176053691848821</v>
      </c>
      <c r="AD438" s="60">
        <f t="shared" ca="1" si="240"/>
        <v>0.50378871996060726</v>
      </c>
      <c r="AE438" s="60">
        <f t="shared" ca="1" si="241"/>
        <v>0.49629675028734199</v>
      </c>
      <c r="AF438" s="60">
        <f t="shared" ca="1" si="242"/>
        <v>0.42080811786405981</v>
      </c>
      <c r="AG438" s="60">
        <f t="shared" ca="1" si="243"/>
        <v>0.4494354418136684</v>
      </c>
      <c r="AH438" s="60">
        <f t="shared" ca="1" si="244"/>
        <v>0.3553016610901617</v>
      </c>
      <c r="AI438" s="60">
        <f t="shared" ca="1" si="245"/>
        <v>0.28841122162400024</v>
      </c>
      <c r="AJ438" s="60">
        <f t="shared" ca="1" si="246"/>
        <v>0.41006502190391214</v>
      </c>
      <c r="AK438" s="60">
        <f t="shared" ca="1" si="247"/>
        <v>0.2556971778471826</v>
      </c>
      <c r="AL438" s="60">
        <f t="shared" ca="1" si="248"/>
        <v>0.26340443914628703</v>
      </c>
      <c r="AM438" s="60">
        <f t="shared" ca="1" si="249"/>
        <v>0.25847672551929612</v>
      </c>
      <c r="AN438" s="60">
        <f t="shared" ca="1" si="250"/>
        <v>0.25235466380297061</v>
      </c>
      <c r="AO438" s="60">
        <f t="shared" ca="1" si="251"/>
        <v>0.5581124968575033</v>
      </c>
      <c r="AP438" s="60">
        <f t="shared" ca="1" si="252"/>
        <v>0.32459490801348401</v>
      </c>
      <c r="AQ438" s="60">
        <f t="shared" ca="1" si="253"/>
        <v>0.47169281880169728</v>
      </c>
      <c r="AR438" s="60">
        <f t="shared" ca="1" si="230"/>
        <v>0.45467248489306894</v>
      </c>
      <c r="AS438" s="60">
        <f t="shared" ca="1" si="231"/>
        <v>0.42878413210129335</v>
      </c>
      <c r="AT438" s="60">
        <f t="shared" ca="1" si="232"/>
        <v>0.4665169848707032</v>
      </c>
      <c r="AU438" s="60">
        <f t="shared" ca="1" si="233"/>
        <v>0.3939908973107884</v>
      </c>
      <c r="AV438" s="60">
        <f t="shared" ca="1" si="234"/>
        <v>0.14645928152399604</v>
      </c>
      <c r="AW438" s="60">
        <f t="shared" ca="1" si="235"/>
        <v>0.37251790556956116</v>
      </c>
      <c r="AX438" s="60">
        <f t="shared" ca="1" si="236"/>
        <v>0.46512373952146929</v>
      </c>
      <c r="AY438" s="60">
        <f t="shared" ca="1" si="237"/>
        <v>0.52623632898170369</v>
      </c>
      <c r="AZ438" s="60">
        <f t="shared" ca="1" si="238"/>
        <v>0.37187684164642215</v>
      </c>
      <c r="BA438" s="60"/>
      <c r="BB438" s="60"/>
      <c r="BC438" s="60"/>
      <c r="BD438" s="60"/>
      <c r="BE438" s="60"/>
      <c r="BF438" s="60"/>
      <c r="BG438" s="60"/>
      <c r="BH438" s="60"/>
      <c r="BI438" s="60"/>
      <c r="BJ438" s="60"/>
      <c r="BK438" s="60"/>
      <c r="BL438" s="60"/>
      <c r="BM438" s="60"/>
      <c r="BN438" s="60"/>
      <c r="BO438" s="60"/>
      <c r="BP438" s="60"/>
      <c r="BQ438" s="60"/>
      <c r="BR438" s="60"/>
      <c r="BS438" s="60"/>
      <c r="BT438" s="60"/>
      <c r="BU438" s="60"/>
      <c r="BV438" s="60"/>
      <c r="BW438" s="60"/>
      <c r="BX438" s="60"/>
    </row>
    <row r="439" spans="1:76">
      <c r="A439" s="1" t="str">
        <f t="shared" ref="A439:A442" si="261">A438</f>
        <v>3049: Ace Ventura: Pet Detective (1994)</v>
      </c>
      <c r="B439" s="26">
        <f>IF(correlations!B472&lt;&gt;0,'Modified Weights'!B$3,0)</f>
        <v>0</v>
      </c>
      <c r="C439" s="26">
        <f>IF(correlations!C472&lt;&gt;0,'Modified Weights'!C$3,0)</f>
        <v>0</v>
      </c>
      <c r="D439" s="26">
        <f>IF(correlations!D472&lt;&gt;0,'Modified Weights'!D$3,0)</f>
        <v>0.66716825348801723</v>
      </c>
      <c r="E439" s="26">
        <f>IF(correlations!E472&lt;&gt;0,'Modified Weights'!E$3,0)</f>
        <v>0.51761980439715483</v>
      </c>
      <c r="F439" s="26">
        <f>IF(correlations!F472&lt;&gt;0,'Modified Weights'!F$3,0)</f>
        <v>0</v>
      </c>
      <c r="G439" s="26">
        <f>IF(correlations!G472&lt;&gt;0,'Modified Weights'!G$3,0)</f>
        <v>0</v>
      </c>
      <c r="H439" s="26">
        <f>IF(correlations!H472&lt;&gt;0,'Modified Weights'!H$3,0)</f>
        <v>0.46291004988627577</v>
      </c>
      <c r="I439" s="26">
        <f>IF(correlations!I472&lt;&gt;0,'Modified Weights'!I$3,0)</f>
        <v>0</v>
      </c>
      <c r="J439" s="26">
        <f>IF(correlations!J472&lt;&gt;0,'Modified Weights'!J$3,0)</f>
        <v>0</v>
      </c>
      <c r="K439" s="26">
        <f>IF(correlations!K472&lt;&gt;0,'Modified Weights'!K$3,0)</f>
        <v>0</v>
      </c>
      <c r="L439" s="26">
        <f>IF(correlations!L472&lt;&gt;0,'Modified Weights'!L$3,0)</f>
        <v>0</v>
      </c>
      <c r="M439" s="26">
        <f>IF(correlations!M472&lt;&gt;0,'Modified Weights'!M$3,0)</f>
        <v>0</v>
      </c>
      <c r="N439" s="26">
        <f>IF(correlations!N472&lt;&gt;0,'Modified Weights'!N$3,0)</f>
        <v>0.32349910970108381</v>
      </c>
      <c r="O439" s="26">
        <f>IF(correlations!O472&lt;&gt;0,'Modified Weights'!O$3,0)</f>
        <v>0.66851595362183669</v>
      </c>
      <c r="P439" s="26">
        <f>IF(correlations!P472&lt;&gt;0,'Modified Weights'!P$3,0)</f>
        <v>0.41443820151070604</v>
      </c>
      <c r="Q439" s="26">
        <f>IF(correlations!Q472&lt;&gt;0,'Modified Weights'!Q$3,0)</f>
        <v>0.50324684492481753</v>
      </c>
      <c r="R439" s="26">
        <f>IF(correlations!R472&lt;&gt;0,'Modified Weights'!R$3,0)</f>
        <v>0.49300760515325925</v>
      </c>
      <c r="S439" s="26">
        <f>IF(correlations!S472&lt;&gt;0,'Modified Weights'!S$3,0)</f>
        <v>0.47668328054517961</v>
      </c>
      <c r="T439" s="26">
        <f>IF(correlations!T472&lt;&gt;0,'Modified Weights'!T$3,0)</f>
        <v>0</v>
      </c>
      <c r="U439" s="26">
        <f>IF(correlations!U472&lt;&gt;0,'Modified Weights'!U$3,0)</f>
        <v>0.47236055541883315</v>
      </c>
      <c r="V439" s="26">
        <f>IF(correlations!V472&lt;&gt;0,'Modified Weights'!V$3,0)</f>
        <v>0</v>
      </c>
      <c r="W439" s="26">
        <f>IF(correlations!W472&lt;&gt;0,'Modified Weights'!W$3,0)</f>
        <v>0.50324684492481753</v>
      </c>
      <c r="X439" s="26">
        <f>IF(correlations!X472&lt;&gt;0,'Modified Weights'!X$3,0)</f>
        <v>0</v>
      </c>
      <c r="Y439" s="26">
        <f>IF(correlations!Y472&lt;&gt;0,'Modified Weights'!Y$3,0)</f>
        <v>0.66716825348801723</v>
      </c>
      <c r="Z439" s="26">
        <f>IF(correlations!Z472&lt;&gt;0,'Modified Weights'!Z$3,0)</f>
        <v>0.43552033876932245</v>
      </c>
      <c r="AA439" s="26"/>
      <c r="AB439" s="60">
        <f t="shared" ca="1" si="228"/>
        <v>0.50531370477520698</v>
      </c>
      <c r="AC439" s="60">
        <f t="shared" ca="1" si="239"/>
        <v>0.44176053691848821</v>
      </c>
      <c r="AD439" s="60">
        <f t="shared" ca="1" si="240"/>
        <v>0.50378871996060726</v>
      </c>
      <c r="AE439" s="60">
        <f t="shared" ca="1" si="241"/>
        <v>0.49629675028734199</v>
      </c>
      <c r="AF439" s="60">
        <f t="shared" ca="1" si="242"/>
        <v>0.42080811786405981</v>
      </c>
      <c r="AG439" s="60">
        <f t="shared" ca="1" si="243"/>
        <v>0.4494354418136684</v>
      </c>
      <c r="AH439" s="60">
        <f t="shared" ca="1" si="244"/>
        <v>0.3553016610901617</v>
      </c>
      <c r="AI439" s="60">
        <f t="shared" ca="1" si="245"/>
        <v>0.28841122162400024</v>
      </c>
      <c r="AJ439" s="60">
        <f t="shared" ca="1" si="246"/>
        <v>0.41006502190391214</v>
      </c>
      <c r="AK439" s="60">
        <f t="shared" ca="1" si="247"/>
        <v>0.2556971778471826</v>
      </c>
      <c r="AL439" s="60">
        <f t="shared" ca="1" si="248"/>
        <v>0.26340443914628703</v>
      </c>
      <c r="AM439" s="60">
        <f t="shared" ca="1" si="249"/>
        <v>0.25847672551929612</v>
      </c>
      <c r="AN439" s="60">
        <f t="shared" ca="1" si="250"/>
        <v>0.25235466380297061</v>
      </c>
      <c r="AO439" s="60">
        <f t="shared" ca="1" si="251"/>
        <v>0.5581124968575033</v>
      </c>
      <c r="AP439" s="60">
        <f t="shared" ca="1" si="252"/>
        <v>0.32459490801348401</v>
      </c>
      <c r="AQ439" s="60">
        <f t="shared" ca="1" si="253"/>
        <v>0.47169281880169728</v>
      </c>
      <c r="AR439" s="60">
        <f t="shared" ca="1" si="230"/>
        <v>0.45467248489306894</v>
      </c>
      <c r="AS439" s="60">
        <f t="shared" ca="1" si="231"/>
        <v>0.42878413210129335</v>
      </c>
      <c r="AT439" s="60">
        <f t="shared" ca="1" si="232"/>
        <v>0.4665169848707032</v>
      </c>
      <c r="AU439" s="60">
        <f t="shared" ca="1" si="233"/>
        <v>0.3939908973107884</v>
      </c>
      <c r="AV439" s="60">
        <f t="shared" ca="1" si="234"/>
        <v>0.14645928152399604</v>
      </c>
      <c r="AW439" s="60">
        <f t="shared" ca="1" si="235"/>
        <v>0.37251790556956116</v>
      </c>
      <c r="AX439" s="60">
        <f t="shared" ca="1" si="236"/>
        <v>0.46512373952146929</v>
      </c>
      <c r="AY439" s="60">
        <f t="shared" ca="1" si="237"/>
        <v>0.52623632898170369</v>
      </c>
      <c r="AZ439" s="60">
        <f t="shared" ca="1" si="238"/>
        <v>0.37187684164642215</v>
      </c>
      <c r="BA439" s="60"/>
      <c r="BB439" s="60"/>
      <c r="BC439" s="60"/>
      <c r="BD439" s="60"/>
      <c r="BE439" s="60"/>
      <c r="BF439" s="60"/>
      <c r="BG439" s="60"/>
      <c r="BH439" s="60"/>
      <c r="BI439" s="60"/>
      <c r="BJ439" s="60"/>
      <c r="BK439" s="60"/>
      <c r="BL439" s="60"/>
      <c r="BM439" s="60"/>
      <c r="BN439" s="60"/>
      <c r="BO439" s="60"/>
      <c r="BP439" s="60"/>
      <c r="BQ439" s="60"/>
      <c r="BR439" s="60"/>
      <c r="BS439" s="60"/>
      <c r="BT439" s="60"/>
      <c r="BU439" s="60"/>
      <c r="BV439" s="60"/>
      <c r="BW439" s="60"/>
      <c r="BX439" s="60"/>
    </row>
    <row r="440" spans="1:76">
      <c r="A440" s="1" t="str">
        <f t="shared" si="261"/>
        <v>3049: Ace Ventura: Pet Detective (1994)</v>
      </c>
      <c r="B440" s="26">
        <f>IF(correlations!B473&lt;&gt;0,'Modified Weights'!B$4,0)</f>
        <v>0.51761980439715483</v>
      </c>
      <c r="C440" s="26">
        <f>IF(correlations!C473&lt;&gt;0,'Modified Weights'!C$4,0)</f>
        <v>0.48860698263640312</v>
      </c>
      <c r="D440" s="26">
        <f>IF(correlations!D473&lt;&gt;0,'Modified Weights'!D$4,0)</f>
        <v>0.47097212266638172</v>
      </c>
      <c r="E440" s="26">
        <f>IF(correlations!E473&lt;&gt;0,'Modified Weights'!E$4,0)</f>
        <v>0.47497369617752921</v>
      </c>
      <c r="F440" s="26">
        <f>IF(correlations!F473&lt;&gt;0,'Modified Weights'!F$4,0)</f>
        <v>0.46411014776485626</v>
      </c>
      <c r="G440" s="26">
        <f>IF(correlations!G473&lt;&gt;0,'Modified Weights'!G$4,0)</f>
        <v>0.48053660218278615</v>
      </c>
      <c r="H440" s="26">
        <f>IF(correlations!H473&lt;&gt;0,'Modified Weights'!H$4,0)</f>
        <v>0</v>
      </c>
      <c r="I440" s="26">
        <f>IF(correlations!I473&lt;&gt;0,'Modified Weights'!I$4,0)</f>
        <v>0.31257295249758305</v>
      </c>
      <c r="J440" s="26">
        <f>IF(correlations!J473&lt;&gt;0,'Modified Weights'!J$4,0)</f>
        <v>0.47549485227568483</v>
      </c>
      <c r="K440" s="26">
        <f>IF(correlations!K473&lt;&gt;0,'Modified Weights'!K$4,0)</f>
        <v>0</v>
      </c>
      <c r="L440" s="26">
        <f>IF(correlations!L473&lt;&gt;0,'Modified Weights'!L$4,0)</f>
        <v>0</v>
      </c>
      <c r="M440" s="26">
        <f>IF(correlations!M473&lt;&gt;0,'Modified Weights'!M$4,0)</f>
        <v>0</v>
      </c>
      <c r="N440" s="26">
        <f>IF(correlations!N473&lt;&gt;0,'Modified Weights'!N$4,0)</f>
        <v>0</v>
      </c>
      <c r="O440" s="26">
        <f>IF(correlations!O473&lt;&gt;0,'Modified Weights'!O$4,0)</f>
        <v>0.56244873874488854</v>
      </c>
      <c r="P440" s="26">
        <f>IF(correlations!P473&lt;&gt;0,'Modified Weights'!P$4,0)</f>
        <v>0</v>
      </c>
      <c r="Q440" s="26">
        <f>IF(correlations!Q473&lt;&gt;0,'Modified Weights'!Q$4,0)</f>
        <v>0.48860698263640312</v>
      </c>
      <c r="R440" s="26">
        <f>IF(correlations!R473&lt;&gt;0,'Modified Weights'!R$4,0)</f>
        <v>0.47097212266638172</v>
      </c>
      <c r="S440" s="26">
        <f>IF(correlations!S473&lt;&gt;0,'Modified Weights'!S$4,0)</f>
        <v>0.44902524381160436</v>
      </c>
      <c r="T440" s="26">
        <f>IF(correlations!T473&lt;&gt;0,'Modified Weights'!T$4,0)</f>
        <v>0.52599044278760332</v>
      </c>
      <c r="U440" s="26">
        <f>IF(correlations!U473&lt;&gt;0,'Modified Weights'!U$4,0)</f>
        <v>0</v>
      </c>
      <c r="V440" s="26">
        <f>IF(correlations!V473&lt;&gt;0,'Modified Weights'!V$4,0)</f>
        <v>0</v>
      </c>
      <c r="W440" s="26">
        <f>IF(correlations!W473&lt;&gt;0,'Modified Weights'!W$4,0)</f>
        <v>0.40859237613621341</v>
      </c>
      <c r="X440" s="26">
        <f>IF(correlations!X473&lt;&gt;0,'Modified Weights'!X$4,0)</f>
        <v>0</v>
      </c>
      <c r="Y440" s="26">
        <f>IF(correlations!Y473&lt;&gt;0,'Modified Weights'!Y$4,0)</f>
        <v>0.54219187817609293</v>
      </c>
      <c r="Z440" s="26">
        <f>IF(correlations!Z473&lt;&gt;0,'Modified Weights'!Z$4,0)</f>
        <v>0.39006674934025765</v>
      </c>
      <c r="AA440" s="26"/>
      <c r="AB440" s="60">
        <f t="shared" ca="1" si="228"/>
        <v>0.50531370477520698</v>
      </c>
      <c r="AC440" s="60">
        <f t="shared" ca="1" si="239"/>
        <v>0.44176053691848821</v>
      </c>
      <c r="AD440" s="60">
        <f t="shared" ca="1" si="240"/>
        <v>0.50378871996060726</v>
      </c>
      <c r="AE440" s="60">
        <f t="shared" ca="1" si="241"/>
        <v>0.49629675028734199</v>
      </c>
      <c r="AF440" s="60">
        <f t="shared" ca="1" si="242"/>
        <v>0.42080811786405981</v>
      </c>
      <c r="AG440" s="60">
        <f t="shared" ca="1" si="243"/>
        <v>0.4494354418136684</v>
      </c>
      <c r="AH440" s="60">
        <f t="shared" ca="1" si="244"/>
        <v>0.3553016610901617</v>
      </c>
      <c r="AI440" s="60">
        <f t="shared" ca="1" si="245"/>
        <v>0.28841122162400024</v>
      </c>
      <c r="AJ440" s="60">
        <f t="shared" ca="1" si="246"/>
        <v>0.41006502190391214</v>
      </c>
      <c r="AK440" s="60">
        <f t="shared" ca="1" si="247"/>
        <v>0.2556971778471826</v>
      </c>
      <c r="AL440" s="60">
        <f t="shared" ca="1" si="248"/>
        <v>0.26340443914628703</v>
      </c>
      <c r="AM440" s="60">
        <f t="shared" ca="1" si="249"/>
        <v>0.25847672551929612</v>
      </c>
      <c r="AN440" s="60">
        <f t="shared" ca="1" si="250"/>
        <v>0.25235466380297061</v>
      </c>
      <c r="AO440" s="60">
        <f t="shared" ca="1" si="251"/>
        <v>0.5581124968575033</v>
      </c>
      <c r="AP440" s="60">
        <f t="shared" ca="1" si="252"/>
        <v>0.32459490801348401</v>
      </c>
      <c r="AQ440" s="60">
        <f t="shared" ca="1" si="253"/>
        <v>0.47169281880169728</v>
      </c>
      <c r="AR440" s="60">
        <f t="shared" ca="1" si="230"/>
        <v>0.45467248489306894</v>
      </c>
      <c r="AS440" s="60">
        <f t="shared" ca="1" si="231"/>
        <v>0.42878413210129335</v>
      </c>
      <c r="AT440" s="60">
        <f t="shared" ca="1" si="232"/>
        <v>0.4665169848707032</v>
      </c>
      <c r="AU440" s="60">
        <f t="shared" ca="1" si="233"/>
        <v>0.3939908973107884</v>
      </c>
      <c r="AV440" s="60">
        <f t="shared" ca="1" si="234"/>
        <v>0.14645928152399604</v>
      </c>
      <c r="AW440" s="60">
        <f t="shared" ca="1" si="235"/>
        <v>0.37251790556956116</v>
      </c>
      <c r="AX440" s="60">
        <f t="shared" ca="1" si="236"/>
        <v>0.46512373952146929</v>
      </c>
      <c r="AY440" s="60">
        <f t="shared" ca="1" si="237"/>
        <v>0.52623632898170369</v>
      </c>
      <c r="AZ440" s="60">
        <f t="shared" ca="1" si="238"/>
        <v>0.37187684164642215</v>
      </c>
      <c r="BA440" s="60"/>
      <c r="BB440" s="60"/>
      <c r="BC440" s="60"/>
      <c r="BD440" s="60"/>
      <c r="BE440" s="60"/>
      <c r="BF440" s="60"/>
      <c r="BG440" s="60"/>
      <c r="BH440" s="60"/>
      <c r="BI440" s="60"/>
      <c r="BJ440" s="60"/>
      <c r="BK440" s="60"/>
      <c r="BL440" s="60"/>
      <c r="BM440" s="60"/>
      <c r="BN440" s="60"/>
      <c r="BO440" s="60"/>
      <c r="BP440" s="60"/>
      <c r="BQ440" s="60"/>
      <c r="BR440" s="60"/>
      <c r="BS440" s="60"/>
      <c r="BT440" s="60"/>
      <c r="BU440" s="60"/>
      <c r="BV440" s="60"/>
      <c r="BW440" s="60"/>
      <c r="BX440" s="60"/>
    </row>
    <row r="441" spans="1:76">
      <c r="A441" s="1" t="str">
        <f t="shared" si="261"/>
        <v>3049: Ace Ventura: Pet Detective (1994)</v>
      </c>
      <c r="B441" s="26">
        <f>IF(correlations!B474&lt;&gt;0,'Modified Weights'!B$5,0)</f>
        <v>0.49300760515325925</v>
      </c>
      <c r="C441" s="26">
        <f>IF(correlations!C474&lt;&gt;0,'Modified Weights'!C$5,0)</f>
        <v>0.42223642660835542</v>
      </c>
      <c r="D441" s="26">
        <f>IF(correlations!D474&lt;&gt;0,'Modified Weights'!D$5,0)</f>
        <v>0</v>
      </c>
      <c r="E441" s="26">
        <f>IF(correlations!E474&lt;&gt;0,'Modified Weights'!E$5,0)</f>
        <v>0</v>
      </c>
      <c r="F441" s="26">
        <f>IF(correlations!F474&lt;&gt;0,'Modified Weights'!F$5,0)</f>
        <v>0.43899155441463594</v>
      </c>
      <c r="G441" s="26">
        <f>IF(correlations!G474&lt;&gt;0,'Modified Weights'!G$5,0)</f>
        <v>0.46833329437099369</v>
      </c>
      <c r="H441" s="26">
        <f>IF(correlations!H474&lt;&gt;0,'Modified Weights'!H$5,0)</f>
        <v>0.24769327229404767</v>
      </c>
      <c r="I441" s="26">
        <f>IF(correlations!I474&lt;&gt;0,'Modified Weights'!I$5,0)</f>
        <v>0.26424949075041737</v>
      </c>
      <c r="J441" s="26">
        <f>IF(correlations!J474&lt;&gt;0,'Modified Weights'!J$5,0)</f>
        <v>0.38713264586848378</v>
      </c>
      <c r="K441" s="26">
        <f>IF(correlations!K474&lt;&gt;0,'Modified Weights'!K$5,0)</f>
        <v>0.25886569181649749</v>
      </c>
      <c r="L441" s="26">
        <f>IF(correlations!L474&lt;&gt;0,'Modified Weights'!L$5,0)</f>
        <v>0.27833468677407003</v>
      </c>
      <c r="M441" s="26">
        <f>IF(correlations!M474&lt;&gt;0,'Modified Weights'!M$5,0)</f>
        <v>0.26442478716072465</v>
      </c>
      <c r="N441" s="26">
        <f>IF(correlations!N474&lt;&gt;0,'Modified Weights'!N$5,0)</f>
        <v>0</v>
      </c>
      <c r="O441" s="26">
        <f>IF(correlations!O474&lt;&gt;0,'Modified Weights'!O$5,0)</f>
        <v>0</v>
      </c>
      <c r="P441" s="26">
        <f>IF(correlations!P474&lt;&gt;0,'Modified Weights'!P$5,0)</f>
        <v>0.29682614716644024</v>
      </c>
      <c r="Q441" s="26">
        <f>IF(correlations!Q474&lt;&gt;0,'Modified Weights'!Q$5,0)</f>
        <v>0</v>
      </c>
      <c r="R441" s="26">
        <f>IF(correlations!R474&lt;&gt;0,'Modified Weights'!R$5,0)</f>
        <v>0.45527378286540937</v>
      </c>
      <c r="S441" s="26">
        <f>IF(correlations!S474&lt;&gt;0,'Modified Weights'!S$5,0)</f>
        <v>0</v>
      </c>
      <c r="T441" s="26">
        <f>IF(correlations!T474&lt;&gt;0,'Modified Weights'!T$5,0)</f>
        <v>0</v>
      </c>
      <c r="U441" s="26">
        <f>IF(correlations!U474&lt;&gt;0,'Modified Weights'!U$5,0)</f>
        <v>0.40380887559327872</v>
      </c>
      <c r="V441" s="26">
        <f>IF(correlations!V474&lt;&gt;0,'Modified Weights'!V$5,0)</f>
        <v>0.14924669844661778</v>
      </c>
      <c r="W441" s="26">
        <f>IF(correlations!W474&lt;&gt;0,'Modified Weights'!W$5,0)</f>
        <v>0.31571202585390812</v>
      </c>
      <c r="X441" s="26">
        <f>IF(correlations!X474&lt;&gt;0,'Modified Weights'!X$5,0)</f>
        <v>0.47497369617752921</v>
      </c>
      <c r="Y441" s="26">
        <f>IF(correlations!Y474&lt;&gt;0,'Modified Weights'!Y$5,0)</f>
        <v>0.47236055541883315</v>
      </c>
      <c r="Z441" s="26">
        <f>IF(correlations!Z474&lt;&gt;0,'Modified Weights'!Z$5,0)</f>
        <v>0.37985626502293046</v>
      </c>
      <c r="AA441" s="26"/>
      <c r="AB441" s="60">
        <f t="shared" ca="1" si="228"/>
        <v>0.50531370477520698</v>
      </c>
      <c r="AC441" s="60">
        <f t="shared" ca="1" si="239"/>
        <v>0.44176053691848821</v>
      </c>
      <c r="AD441" s="60">
        <f t="shared" ca="1" si="240"/>
        <v>0.50378871996060726</v>
      </c>
      <c r="AE441" s="60">
        <f t="shared" ca="1" si="241"/>
        <v>0.49629675028734199</v>
      </c>
      <c r="AF441" s="60">
        <f t="shared" ca="1" si="242"/>
        <v>0.42080811786405981</v>
      </c>
      <c r="AG441" s="60">
        <f t="shared" ca="1" si="243"/>
        <v>0.4494354418136684</v>
      </c>
      <c r="AH441" s="60">
        <f t="shared" ca="1" si="244"/>
        <v>0.3553016610901617</v>
      </c>
      <c r="AI441" s="60">
        <f t="shared" ca="1" si="245"/>
        <v>0.28841122162400024</v>
      </c>
      <c r="AJ441" s="60">
        <f t="shared" ca="1" si="246"/>
        <v>0.41006502190391214</v>
      </c>
      <c r="AK441" s="60">
        <f t="shared" ca="1" si="247"/>
        <v>0.2556971778471826</v>
      </c>
      <c r="AL441" s="60">
        <f t="shared" ca="1" si="248"/>
        <v>0.26340443914628703</v>
      </c>
      <c r="AM441" s="60">
        <f t="shared" ca="1" si="249"/>
        <v>0.25847672551929612</v>
      </c>
      <c r="AN441" s="60">
        <f t="shared" ca="1" si="250"/>
        <v>0.25235466380297061</v>
      </c>
      <c r="AO441" s="60">
        <f t="shared" ca="1" si="251"/>
        <v>0.5581124968575033</v>
      </c>
      <c r="AP441" s="60">
        <f t="shared" ca="1" si="252"/>
        <v>0.32459490801348401</v>
      </c>
      <c r="AQ441" s="60">
        <f t="shared" ca="1" si="253"/>
        <v>0.47169281880169728</v>
      </c>
      <c r="AR441" s="60">
        <f t="shared" ca="1" si="230"/>
        <v>0.45467248489306894</v>
      </c>
      <c r="AS441" s="60">
        <f t="shared" ca="1" si="231"/>
        <v>0.42878413210129335</v>
      </c>
      <c r="AT441" s="60">
        <f t="shared" ca="1" si="232"/>
        <v>0.4665169848707032</v>
      </c>
      <c r="AU441" s="60">
        <f t="shared" ca="1" si="233"/>
        <v>0.3939908973107884</v>
      </c>
      <c r="AV441" s="60">
        <f t="shared" ca="1" si="234"/>
        <v>0.14645928152399604</v>
      </c>
      <c r="AW441" s="60">
        <f t="shared" ca="1" si="235"/>
        <v>0.37251790556956116</v>
      </c>
      <c r="AX441" s="60">
        <f t="shared" ca="1" si="236"/>
        <v>0.46512373952146929</v>
      </c>
      <c r="AY441" s="60">
        <f t="shared" ca="1" si="237"/>
        <v>0.52623632898170369</v>
      </c>
      <c r="AZ441" s="60">
        <f t="shared" ca="1" si="238"/>
        <v>0.37187684164642215</v>
      </c>
      <c r="BA441" s="60"/>
      <c r="BB441" s="60"/>
      <c r="BC441" s="60"/>
      <c r="BD441" s="60"/>
      <c r="BE441" s="60"/>
      <c r="BF441" s="60"/>
      <c r="BG441" s="60"/>
      <c r="BH441" s="60"/>
      <c r="BI441" s="60"/>
      <c r="BJ441" s="60"/>
      <c r="BK441" s="60"/>
      <c r="BL441" s="60"/>
      <c r="BM441" s="60"/>
      <c r="BN441" s="60"/>
      <c r="BO441" s="60"/>
      <c r="BP441" s="60"/>
      <c r="BQ441" s="60"/>
      <c r="BR441" s="60"/>
      <c r="BS441" s="60"/>
      <c r="BT441" s="60"/>
      <c r="BU441" s="60"/>
      <c r="BV441" s="60"/>
      <c r="BW441" s="60"/>
      <c r="BX441" s="60"/>
    </row>
    <row r="442" spans="1:76">
      <c r="A442" s="1" t="str">
        <f t="shared" si="261"/>
        <v>3049: Ace Ventura: Pet Detective (1994)</v>
      </c>
      <c r="B442" s="26">
        <f>IF(correlations!B475&lt;&gt;0,'Modified Weights'!B$6,0)</f>
        <v>0</v>
      </c>
      <c r="C442" s="26">
        <f>IF(correlations!C475&lt;&gt;0,'Modified Weights'!C$6,0)</f>
        <v>0.41443820151070604</v>
      </c>
      <c r="D442" s="26">
        <f>IF(correlations!D475&lt;&gt;0,'Modified Weights'!D$6,0)</f>
        <v>0.37322578372742299</v>
      </c>
      <c r="E442" s="26">
        <f>IF(correlations!E475&lt;&gt;0,'Modified Weights'!E$6,0)</f>
        <v>0</v>
      </c>
      <c r="F442" s="26">
        <f>IF(correlations!F475&lt;&gt;0,'Modified Weights'!F$6,0)</f>
        <v>0.40027450425381639</v>
      </c>
      <c r="G442" s="26">
        <f>IF(correlations!G475&lt;&gt;0,'Modified Weights'!G$6,0)</f>
        <v>0.39943642888722536</v>
      </c>
      <c r="H442" s="26">
        <f>IF(correlations!H475&lt;&gt;0,'Modified Weights'!H$6,0)</f>
        <v>0</v>
      </c>
      <c r="I442" s="26">
        <f>IF(correlations!I475&lt;&gt;0,'Modified Weights'!I$6,0)</f>
        <v>0</v>
      </c>
      <c r="J442" s="26">
        <f>IF(correlations!J475&lt;&gt;0,'Modified Weights'!J$6,0)</f>
        <v>0.36756756756756787</v>
      </c>
      <c r="K442" s="26">
        <f>IF(correlations!K475&lt;&gt;0,'Modified Weights'!K$6,0)</f>
        <v>0.25252866387786765</v>
      </c>
      <c r="L442" s="26">
        <f>IF(correlations!L475&lt;&gt;0,'Modified Weights'!L$6,0)</f>
        <v>0.2685953793136418</v>
      </c>
      <c r="M442" s="26">
        <f>IF(correlations!M475&lt;&gt;0,'Modified Weights'!M$6,0)</f>
        <v>0.25252866387786765</v>
      </c>
      <c r="N442" s="26">
        <f>IF(correlations!N475&lt;&gt;0,'Modified Weights'!N$6,0)</f>
        <v>0</v>
      </c>
      <c r="O442" s="26">
        <f>IF(correlations!O475&lt;&gt;0,'Modified Weights'!O$6,0)</f>
        <v>0.52599044278760332</v>
      </c>
      <c r="P442" s="26">
        <f>IF(correlations!P475&lt;&gt;0,'Modified Weights'!P$6,0)</f>
        <v>0</v>
      </c>
      <c r="Q442" s="26">
        <f>IF(correlations!Q475&lt;&gt;0,'Modified Weights'!Q$6,0)</f>
        <v>0.42322462884387124</v>
      </c>
      <c r="R442" s="26">
        <f>IF(correlations!R475&lt;&gt;0,'Modified Weights'!R$6,0)</f>
        <v>0.39943642888722536</v>
      </c>
      <c r="S442" s="26">
        <f>IF(correlations!S475&lt;&gt;0,'Modified Weights'!S$6,0)</f>
        <v>0</v>
      </c>
      <c r="T442" s="26">
        <f>IF(correlations!T475&lt;&gt;0,'Modified Weights'!T$6,0)</f>
        <v>0.40704352695380308</v>
      </c>
      <c r="U442" s="26">
        <f>IF(correlations!U475&lt;&gt;0,'Modified Weights'!U$6,0)</f>
        <v>0.30580326092025339</v>
      </c>
      <c r="V442" s="26">
        <f>IF(correlations!V475&lt;&gt;0,'Modified Weights'!V$6,0)</f>
        <v>0</v>
      </c>
      <c r="W442" s="26">
        <f>IF(correlations!W475&lt;&gt;0,'Modified Weights'!W$6,0)</f>
        <v>0.26252037536330569</v>
      </c>
      <c r="X442" s="26">
        <f>IF(correlations!X475&lt;&gt;0,'Modified Weights'!X$6,0)</f>
        <v>0.45527378286540937</v>
      </c>
      <c r="Y442" s="26">
        <f>IF(correlations!Y475&lt;&gt;0,'Modified Weights'!Y$6,0)</f>
        <v>0</v>
      </c>
      <c r="Z442" s="26">
        <f>IF(correlations!Z475&lt;&gt;0,'Modified Weights'!Z$6,0)</f>
        <v>0.37426379831369133</v>
      </c>
      <c r="AA442" s="26"/>
      <c r="AB442" s="60">
        <f t="shared" ca="1" si="228"/>
        <v>0.50531370477520698</v>
      </c>
      <c r="AC442" s="60">
        <f t="shared" ca="1" si="239"/>
        <v>0.44176053691848821</v>
      </c>
      <c r="AD442" s="60">
        <f t="shared" ca="1" si="240"/>
        <v>0.50378871996060726</v>
      </c>
      <c r="AE442" s="60">
        <f t="shared" ca="1" si="241"/>
        <v>0.49629675028734199</v>
      </c>
      <c r="AF442" s="60">
        <f t="shared" ca="1" si="242"/>
        <v>0.42080811786405981</v>
      </c>
      <c r="AG442" s="60">
        <f t="shared" ca="1" si="243"/>
        <v>0.4494354418136684</v>
      </c>
      <c r="AH442" s="60">
        <f t="shared" ca="1" si="244"/>
        <v>0.3553016610901617</v>
      </c>
      <c r="AI442" s="60">
        <f t="shared" ca="1" si="245"/>
        <v>0.28841122162400024</v>
      </c>
      <c r="AJ442" s="60">
        <f t="shared" ca="1" si="246"/>
        <v>0.41006502190391214</v>
      </c>
      <c r="AK442" s="60">
        <f t="shared" ca="1" si="247"/>
        <v>0.2556971778471826</v>
      </c>
      <c r="AL442" s="60">
        <f t="shared" ca="1" si="248"/>
        <v>0.26340443914628703</v>
      </c>
      <c r="AM442" s="60">
        <f t="shared" ca="1" si="249"/>
        <v>0.25847672551929612</v>
      </c>
      <c r="AN442" s="60">
        <f t="shared" ca="1" si="250"/>
        <v>0.25235466380297061</v>
      </c>
      <c r="AO442" s="60">
        <f t="shared" ca="1" si="251"/>
        <v>0.5581124968575033</v>
      </c>
      <c r="AP442" s="60">
        <f t="shared" ca="1" si="252"/>
        <v>0.32459490801348401</v>
      </c>
      <c r="AQ442" s="60">
        <f t="shared" ca="1" si="253"/>
        <v>0.47169281880169728</v>
      </c>
      <c r="AR442" s="60">
        <f t="shared" ca="1" si="230"/>
        <v>0.45467248489306894</v>
      </c>
      <c r="AS442" s="60">
        <f t="shared" ca="1" si="231"/>
        <v>0.42878413210129335</v>
      </c>
      <c r="AT442" s="60">
        <f t="shared" ca="1" si="232"/>
        <v>0.4665169848707032</v>
      </c>
      <c r="AU442" s="60">
        <f t="shared" ca="1" si="233"/>
        <v>0.3939908973107884</v>
      </c>
      <c r="AV442" s="60">
        <f t="shared" ca="1" si="234"/>
        <v>0.14645928152399604</v>
      </c>
      <c r="AW442" s="60">
        <f t="shared" ca="1" si="235"/>
        <v>0.37251790556956116</v>
      </c>
      <c r="AX442" s="60">
        <f t="shared" ca="1" si="236"/>
        <v>0.46512373952146929</v>
      </c>
      <c r="AY442" s="60">
        <f t="shared" ca="1" si="237"/>
        <v>0.52623632898170369</v>
      </c>
      <c r="AZ442" s="60">
        <f t="shared" ca="1" si="238"/>
        <v>0.37187684164642215</v>
      </c>
      <c r="BA442" s="60"/>
      <c r="BB442" s="60"/>
      <c r="BC442" s="60"/>
      <c r="BD442" s="60"/>
      <c r="BE442" s="60"/>
      <c r="BF442" s="60"/>
      <c r="BG442" s="60"/>
      <c r="BH442" s="60"/>
      <c r="BI442" s="60"/>
      <c r="BJ442" s="60"/>
      <c r="BK442" s="60"/>
      <c r="BL442" s="60"/>
      <c r="BM442" s="60"/>
      <c r="BN442" s="60"/>
      <c r="BO442" s="60"/>
      <c r="BP442" s="60"/>
      <c r="BQ442" s="60"/>
      <c r="BR442" s="60"/>
      <c r="BS442" s="60"/>
      <c r="BT442" s="60"/>
      <c r="BU442" s="60"/>
      <c r="BV442" s="60"/>
      <c r="BW442" s="60"/>
      <c r="BX442" s="60"/>
    </row>
    <row r="443" spans="1:76">
      <c r="A443" s="21" t="s">
        <v>86</v>
      </c>
      <c r="B443" s="26">
        <f>IF(correlations!B476&lt;&gt;0,'Modified Weights'!B$7,0)</f>
        <v>0.46460996868120108</v>
      </c>
      <c r="C443" s="26">
        <f>IF(correlations!C476&lt;&gt;0,'Modified Weights'!C$7,0)</f>
        <v>0</v>
      </c>
      <c r="D443" s="26">
        <f>IF(correlations!D476&lt;&gt;0,'Modified Weights'!D$7,0)</f>
        <v>0</v>
      </c>
      <c r="E443" s="26">
        <f>IF(correlations!E476&lt;&gt;0,'Modified Weights'!E$7,0)</f>
        <v>0</v>
      </c>
      <c r="F443" s="26">
        <f>IF(correlations!F476&lt;&gt;0,'Modified Weights'!F$7,0)</f>
        <v>0.37985626502293046</v>
      </c>
      <c r="G443" s="26">
        <f>IF(correlations!G476&lt;&gt;0,'Modified Weights'!G$7,0)</f>
        <v>0</v>
      </c>
      <c r="H443" s="26">
        <f>IF(correlations!H476&lt;&gt;0,'Modified Weights'!H$7,0)</f>
        <v>0</v>
      </c>
      <c r="I443" s="26">
        <f>IF(correlations!I476&lt;&gt;0,'Modified Weights'!I$7,0)</f>
        <v>0</v>
      </c>
      <c r="J443" s="26">
        <f>IF(correlations!J476&lt;&gt;0,'Modified Weights'!J$7,0)</f>
        <v>0.36005629545020651</v>
      </c>
      <c r="K443" s="26">
        <f>IF(correlations!K476&lt;&gt;0,'Modified Weights'!K$7,0)</f>
        <v>0</v>
      </c>
      <c r="L443" s="26">
        <f>IF(correlations!L476&lt;&gt;0,'Modified Weights'!L$7,0)</f>
        <v>0.24328325135114928</v>
      </c>
      <c r="M443" s="26">
        <f>IF(correlations!M476&lt;&gt;0,'Modified Weights'!M$7,0)</f>
        <v>0</v>
      </c>
      <c r="N443" s="26">
        <f>IF(correlations!N476&lt;&gt;0,'Modified Weights'!N$7,0)</f>
        <v>0</v>
      </c>
      <c r="O443" s="26">
        <f>IF(correlations!O476&lt;&gt;0,'Modified Weights'!O$7,0)</f>
        <v>0</v>
      </c>
      <c r="P443" s="26">
        <f>IF(correlations!P476&lt;&gt;0,'Modified Weights'!P$7,0)</f>
        <v>0.26252037536330569</v>
      </c>
      <c r="Q443" s="26">
        <f>IF(correlations!Q476&lt;&gt;0,'Modified Weights'!Q$7,0)</f>
        <v>0</v>
      </c>
      <c r="R443" s="26">
        <f>IF(correlations!R476&lt;&gt;0,'Modified Weights'!R$7,0)</f>
        <v>0</v>
      </c>
      <c r="S443" s="26">
        <f>IF(correlations!S476&lt;&gt;0,'Modified Weights'!S$7,0)</f>
        <v>0.36064387194709613</v>
      </c>
      <c r="T443" s="26">
        <f>IF(correlations!T476&lt;&gt;0,'Modified Weights'!T$7,0)</f>
        <v>0</v>
      </c>
      <c r="U443" s="26">
        <f>IF(correlations!U476&lt;&gt;0,'Modified Weights'!U$7,0)</f>
        <v>0</v>
      </c>
      <c r="V443" s="26">
        <f>IF(correlations!V476&lt;&gt;0,'Modified Weights'!V$7,0)</f>
        <v>0</v>
      </c>
      <c r="W443" s="26">
        <f>IF(correlations!W476&lt;&gt;0,'Modified Weights'!W$7,0)</f>
        <v>0.24072770522228643</v>
      </c>
      <c r="X443" s="26">
        <f>IF(correlations!X476&lt;&gt;0,'Modified Weights'!X$7,0)</f>
        <v>0</v>
      </c>
      <c r="Y443" s="26">
        <f>IF(correlations!Y476&lt;&gt;0,'Modified Weights'!Y$7,0)</f>
        <v>0</v>
      </c>
      <c r="Z443" s="26">
        <f>IF(correlations!Z476&lt;&gt;0,'Modified Weights'!Z$7,0)</f>
        <v>0</v>
      </c>
      <c r="AA443" s="26"/>
      <c r="AB443" s="60">
        <f t="shared" ca="1" si="228"/>
        <v>0.46460996868120108</v>
      </c>
      <c r="AC443" s="60">
        <f t="shared" ca="1" si="239"/>
        <v>0.52552786069064583</v>
      </c>
      <c r="AD443" s="60">
        <f t="shared" ca="1" si="240"/>
        <v>0.42077953904920834</v>
      </c>
      <c r="AE443" s="60">
        <f t="shared" ca="1" si="241"/>
        <v>0.37283288699020223</v>
      </c>
      <c r="AF443" s="60">
        <f t="shared" ca="1" si="242"/>
        <v>0.41474697234720104</v>
      </c>
      <c r="AG443" s="60">
        <f t="shared" ca="1" si="243"/>
        <v>0.39943642888722536</v>
      </c>
      <c r="AH443" s="60">
        <f t="shared" ca="1" si="244"/>
        <v>0.4315922770700461</v>
      </c>
      <c r="AI443" s="60">
        <f t="shared" ca="1" si="245"/>
        <v>0.32005697438888631</v>
      </c>
      <c r="AJ443" s="60">
        <f t="shared" ca="1" si="246"/>
        <v>0.36381193150888719</v>
      </c>
      <c r="AK443" s="60">
        <f t="shared" ca="1" si="247"/>
        <v>0.27570212718275777</v>
      </c>
      <c r="AL443" s="60">
        <f t="shared" ca="1" si="248"/>
        <v>0.25593931533239556</v>
      </c>
      <c r="AM443" s="60">
        <f t="shared" ca="1" si="249"/>
        <v>0.26442478716072465</v>
      </c>
      <c r="AN443" s="60">
        <f t="shared" ca="1" si="250"/>
        <v>0.32349910970108381</v>
      </c>
      <c r="AO443" s="60">
        <f t="shared" ca="1" si="251"/>
        <v>0.57785741593459905</v>
      </c>
      <c r="AP443" s="60">
        <f t="shared" ca="1" si="252"/>
        <v>0.27967326126487296</v>
      </c>
      <c r="AQ443" s="60">
        <f t="shared" ca="1" si="253"/>
        <v>0.49592691378061032</v>
      </c>
      <c r="AR443" s="60">
        <f t="shared" ca="1" si="230"/>
        <v>0.39943642888722536</v>
      </c>
      <c r="AS443" s="60">
        <f t="shared" ca="1" si="231"/>
        <v>0.40483455787935024</v>
      </c>
      <c r="AT443" s="60">
        <f t="shared" ca="1" si="232"/>
        <v>0.40704352695380308</v>
      </c>
      <c r="AU443" s="60">
        <f t="shared" ca="1" si="233"/>
        <v>0.43838699514224927</v>
      </c>
      <c r="AV443" s="60" t="e">
        <f t="shared" ca="1" si="234"/>
        <v>#DIV/0!</v>
      </c>
      <c r="AW443" s="60">
        <f t="shared" ca="1" si="235"/>
        <v>0.35377182541165575</v>
      </c>
      <c r="AX443" s="60">
        <f t="shared" ca="1" si="236"/>
        <v>0.45527378286540937</v>
      </c>
      <c r="AY443" s="60">
        <f t="shared" ca="1" si="237"/>
        <v>0.4928875271199275</v>
      </c>
      <c r="AZ443" s="60">
        <f t="shared" ca="1" si="238"/>
        <v>0.41279354405479007</v>
      </c>
      <c r="BA443" s="60"/>
      <c r="BB443" s="60"/>
      <c r="BC443" s="60"/>
      <c r="BD443" s="60"/>
      <c r="BE443" s="60"/>
      <c r="BF443" s="60"/>
      <c r="BG443" s="60"/>
      <c r="BH443" s="60"/>
      <c r="BI443" s="60"/>
      <c r="BJ443" s="60"/>
      <c r="BK443" s="60"/>
      <c r="BL443" s="60"/>
      <c r="BM443" s="60"/>
      <c r="BN443" s="60"/>
      <c r="BO443" s="60"/>
      <c r="BP443" s="60"/>
      <c r="BQ443" s="60"/>
      <c r="BR443" s="60"/>
      <c r="BS443" s="60"/>
      <c r="BT443" s="60"/>
      <c r="BU443" s="60"/>
      <c r="BV443" s="60"/>
      <c r="BW443" s="60"/>
      <c r="BX443" s="60"/>
    </row>
    <row r="444" spans="1:76">
      <c r="A444" s="1" t="str">
        <f t="shared" ref="A444:A447" si="262">A443</f>
        <v>4327: Charlie's Angels (2000)</v>
      </c>
      <c r="B444" s="26">
        <f>IF(correlations!B477&lt;&gt;0,'Modified Weights'!B$3,0)</f>
        <v>0</v>
      </c>
      <c r="C444" s="26">
        <f>IF(correlations!C477&lt;&gt;0,'Modified Weights'!C$3,0)</f>
        <v>0.56244873874488854</v>
      </c>
      <c r="D444" s="26">
        <f>IF(correlations!D477&lt;&gt;0,'Modified Weights'!D$3,0)</f>
        <v>0</v>
      </c>
      <c r="E444" s="26">
        <f>IF(correlations!E477&lt;&gt;0,'Modified Weights'!E$3,0)</f>
        <v>0</v>
      </c>
      <c r="F444" s="26">
        <f>IF(correlations!F477&lt;&gt;0,'Modified Weights'!F$3,0)</f>
        <v>0</v>
      </c>
      <c r="G444" s="26">
        <f>IF(correlations!G477&lt;&gt;0,'Modified Weights'!G$3,0)</f>
        <v>0</v>
      </c>
      <c r="H444" s="26">
        <f>IF(correlations!H477&lt;&gt;0,'Modified Weights'!H$3,0)</f>
        <v>0.46291004988627577</v>
      </c>
      <c r="I444" s="26">
        <f>IF(correlations!I477&lt;&gt;0,'Modified Weights'!I$3,0)</f>
        <v>0.38334847991865839</v>
      </c>
      <c r="J444" s="26">
        <f>IF(correlations!J477&lt;&gt;0,'Modified Weights'!J$3,0)</f>
        <v>0</v>
      </c>
      <c r="K444" s="26">
        <f>IF(correlations!K477&lt;&gt;0,'Modified Weights'!K$3,0)</f>
        <v>0.31571202585390812</v>
      </c>
      <c r="L444" s="26">
        <f>IF(correlations!L477&lt;&gt;0,'Modified Weights'!L$3,0)</f>
        <v>0</v>
      </c>
      <c r="M444" s="26">
        <f>IF(correlations!M477&lt;&gt;0,'Modified Weights'!M$3,0)</f>
        <v>0</v>
      </c>
      <c r="N444" s="26">
        <f>IF(correlations!N477&lt;&gt;0,'Modified Weights'!N$3,0)</f>
        <v>0.32349910970108381</v>
      </c>
      <c r="O444" s="26">
        <f>IF(correlations!O477&lt;&gt;0,'Modified Weights'!O$3,0)</f>
        <v>0.66851595362183669</v>
      </c>
      <c r="P444" s="26">
        <f>IF(correlations!P477&lt;&gt;0,'Modified Weights'!P$3,0)</f>
        <v>0</v>
      </c>
      <c r="Q444" s="26">
        <f>IF(correlations!Q477&lt;&gt;0,'Modified Weights'!Q$3,0)</f>
        <v>0.50324684492481753</v>
      </c>
      <c r="R444" s="26">
        <f>IF(correlations!R477&lt;&gt;0,'Modified Weights'!R$3,0)</f>
        <v>0</v>
      </c>
      <c r="S444" s="26">
        <f>IF(correlations!S477&lt;&gt;0,'Modified Weights'!S$3,0)</f>
        <v>0</v>
      </c>
      <c r="T444" s="26">
        <f>IF(correlations!T477&lt;&gt;0,'Modified Weights'!T$3,0)</f>
        <v>0</v>
      </c>
      <c r="U444" s="26">
        <f>IF(correlations!U477&lt;&gt;0,'Modified Weights'!U$3,0)</f>
        <v>0.47236055541883315</v>
      </c>
      <c r="V444" s="26">
        <f>IF(correlations!V477&lt;&gt;0,'Modified Weights'!V$3,0)</f>
        <v>0</v>
      </c>
      <c r="W444" s="26">
        <f>IF(correlations!W477&lt;&gt;0,'Modified Weights'!W$3,0)</f>
        <v>0.50324684492481753</v>
      </c>
      <c r="X444" s="26">
        <f>IF(correlations!X477&lt;&gt;0,'Modified Weights'!X$3,0)</f>
        <v>0</v>
      </c>
      <c r="Y444" s="26">
        <f>IF(correlations!Y477&lt;&gt;0,'Modified Weights'!Y$3,0)</f>
        <v>0</v>
      </c>
      <c r="Z444" s="26">
        <f>IF(correlations!Z477&lt;&gt;0,'Modified Weights'!Z$3,0)</f>
        <v>0.43552033876932245</v>
      </c>
      <c r="AA444" s="26"/>
      <c r="AB444" s="60">
        <f t="shared" ca="1" si="228"/>
        <v>0.46460996868120108</v>
      </c>
      <c r="AC444" s="60">
        <f t="shared" ca="1" si="239"/>
        <v>0.52552786069064583</v>
      </c>
      <c r="AD444" s="60">
        <f t="shared" ca="1" si="240"/>
        <v>0.42077953904920834</v>
      </c>
      <c r="AE444" s="60">
        <f t="shared" ca="1" si="241"/>
        <v>0.37283288699020223</v>
      </c>
      <c r="AF444" s="60">
        <f t="shared" ca="1" si="242"/>
        <v>0.41474697234720104</v>
      </c>
      <c r="AG444" s="60">
        <f t="shared" ca="1" si="243"/>
        <v>0.39943642888722536</v>
      </c>
      <c r="AH444" s="60">
        <f t="shared" ca="1" si="244"/>
        <v>0.4315922770700461</v>
      </c>
      <c r="AI444" s="60">
        <f t="shared" ca="1" si="245"/>
        <v>0.32005697438888631</v>
      </c>
      <c r="AJ444" s="60">
        <f t="shared" ca="1" si="246"/>
        <v>0.36381193150888719</v>
      </c>
      <c r="AK444" s="60">
        <f t="shared" ca="1" si="247"/>
        <v>0.27570212718275777</v>
      </c>
      <c r="AL444" s="60">
        <f t="shared" ca="1" si="248"/>
        <v>0.25593931533239556</v>
      </c>
      <c r="AM444" s="60">
        <f t="shared" ca="1" si="249"/>
        <v>0.26442478716072465</v>
      </c>
      <c r="AN444" s="60">
        <f t="shared" ca="1" si="250"/>
        <v>0.32349910970108381</v>
      </c>
      <c r="AO444" s="60">
        <f t="shared" ca="1" si="251"/>
        <v>0.57785741593459905</v>
      </c>
      <c r="AP444" s="60">
        <f t="shared" ca="1" si="252"/>
        <v>0.27967326126487296</v>
      </c>
      <c r="AQ444" s="60">
        <f t="shared" ca="1" si="253"/>
        <v>0.49592691378061032</v>
      </c>
      <c r="AR444" s="60">
        <f t="shared" ca="1" si="230"/>
        <v>0.39943642888722536</v>
      </c>
      <c r="AS444" s="60">
        <f t="shared" ca="1" si="231"/>
        <v>0.40483455787935024</v>
      </c>
      <c r="AT444" s="60">
        <f t="shared" ca="1" si="232"/>
        <v>0.40704352695380308</v>
      </c>
      <c r="AU444" s="60">
        <f t="shared" ca="1" si="233"/>
        <v>0.43838699514224927</v>
      </c>
      <c r="AV444" s="60" t="e">
        <f t="shared" ca="1" si="234"/>
        <v>#DIV/0!</v>
      </c>
      <c r="AW444" s="60">
        <f t="shared" ca="1" si="235"/>
        <v>0.35377182541165575</v>
      </c>
      <c r="AX444" s="60">
        <f t="shared" ca="1" si="236"/>
        <v>0.45527378286540937</v>
      </c>
      <c r="AY444" s="60">
        <f t="shared" ca="1" si="237"/>
        <v>0.4928875271199275</v>
      </c>
      <c r="AZ444" s="60">
        <f t="shared" ca="1" si="238"/>
        <v>0.41279354405479007</v>
      </c>
      <c r="BA444" s="60"/>
      <c r="BB444" s="60"/>
      <c r="BC444" s="60"/>
      <c r="BD444" s="60"/>
      <c r="BE444" s="60"/>
      <c r="BF444" s="60"/>
      <c r="BG444" s="60"/>
      <c r="BH444" s="60"/>
      <c r="BI444" s="60"/>
      <c r="BJ444" s="60"/>
      <c r="BK444" s="60"/>
      <c r="BL444" s="60"/>
      <c r="BM444" s="60"/>
      <c r="BN444" s="60"/>
      <c r="BO444" s="60"/>
      <c r="BP444" s="60"/>
      <c r="BQ444" s="60"/>
      <c r="BR444" s="60"/>
      <c r="BS444" s="60"/>
      <c r="BT444" s="60"/>
      <c r="BU444" s="60"/>
      <c r="BV444" s="60"/>
      <c r="BW444" s="60"/>
      <c r="BX444" s="60"/>
    </row>
    <row r="445" spans="1:76">
      <c r="A445" s="1" t="str">
        <f t="shared" si="262"/>
        <v>4327: Charlie's Angels (2000)</v>
      </c>
      <c r="B445" s="26">
        <f>IF(correlations!B478&lt;&gt;0,'Modified Weights'!B$4,0)</f>
        <v>0</v>
      </c>
      <c r="C445" s="26">
        <f>IF(correlations!C478&lt;&gt;0,'Modified Weights'!C$4,0)</f>
        <v>0.48860698263640312</v>
      </c>
      <c r="D445" s="26">
        <f>IF(correlations!D478&lt;&gt;0,'Modified Weights'!D$4,0)</f>
        <v>0</v>
      </c>
      <c r="E445" s="26">
        <f>IF(correlations!E478&lt;&gt;0,'Modified Weights'!E$4,0)</f>
        <v>0</v>
      </c>
      <c r="F445" s="26">
        <f>IF(correlations!F478&lt;&gt;0,'Modified Weights'!F$4,0)</f>
        <v>0.46411014776485626</v>
      </c>
      <c r="G445" s="26">
        <f>IF(correlations!G478&lt;&gt;0,'Modified Weights'!G$4,0)</f>
        <v>0</v>
      </c>
      <c r="H445" s="26">
        <f>IF(correlations!H478&lt;&gt;0,'Modified Weights'!H$4,0)</f>
        <v>0.40027450425381639</v>
      </c>
      <c r="I445" s="26">
        <f>IF(correlations!I478&lt;&gt;0,'Modified Weights'!I$4,0)</f>
        <v>0.31257295249758305</v>
      </c>
      <c r="J445" s="26">
        <f>IF(correlations!J478&lt;&gt;0,'Modified Weights'!J$4,0)</f>
        <v>0</v>
      </c>
      <c r="K445" s="26">
        <f>IF(correlations!K478&lt;&gt;0,'Modified Weights'!K$4,0)</f>
        <v>0</v>
      </c>
      <c r="L445" s="26">
        <f>IF(correlations!L478&lt;&gt;0,'Modified Weights'!L$4,0)</f>
        <v>0</v>
      </c>
      <c r="M445" s="26">
        <f>IF(correlations!M478&lt;&gt;0,'Modified Weights'!M$4,0)</f>
        <v>0</v>
      </c>
      <c r="N445" s="26">
        <f>IF(correlations!N478&lt;&gt;0,'Modified Weights'!N$4,0)</f>
        <v>0</v>
      </c>
      <c r="O445" s="26">
        <f>IF(correlations!O478&lt;&gt;0,'Modified Weights'!O$4,0)</f>
        <v>0</v>
      </c>
      <c r="P445" s="26">
        <f>IF(correlations!P478&lt;&gt;0,'Modified Weights'!P$4,0)</f>
        <v>0</v>
      </c>
      <c r="Q445" s="26">
        <f>IF(correlations!Q478&lt;&gt;0,'Modified Weights'!Q$4,0)</f>
        <v>0.48860698263640312</v>
      </c>
      <c r="R445" s="26">
        <f>IF(correlations!R478&lt;&gt;0,'Modified Weights'!R$4,0)</f>
        <v>0</v>
      </c>
      <c r="S445" s="26">
        <f>IF(correlations!S478&lt;&gt;0,'Modified Weights'!S$4,0)</f>
        <v>0.44902524381160436</v>
      </c>
      <c r="T445" s="26">
        <f>IF(correlations!T478&lt;&gt;0,'Modified Weights'!T$4,0)</f>
        <v>0</v>
      </c>
      <c r="U445" s="26">
        <f>IF(correlations!U478&lt;&gt;0,'Modified Weights'!U$4,0)</f>
        <v>0.43899155441463594</v>
      </c>
      <c r="V445" s="26">
        <f>IF(correlations!V478&lt;&gt;0,'Modified Weights'!V$4,0)</f>
        <v>0</v>
      </c>
      <c r="W445" s="26">
        <f>IF(correlations!W478&lt;&gt;0,'Modified Weights'!W$4,0)</f>
        <v>0.40859237613621341</v>
      </c>
      <c r="X445" s="26">
        <f>IF(correlations!X478&lt;&gt;0,'Modified Weights'!X$4,0)</f>
        <v>0</v>
      </c>
      <c r="Y445" s="26">
        <f>IF(correlations!Y478&lt;&gt;0,'Modified Weights'!Y$4,0)</f>
        <v>0.54219187817609293</v>
      </c>
      <c r="Z445" s="26">
        <f>IF(correlations!Z478&lt;&gt;0,'Modified Weights'!Z$4,0)</f>
        <v>0.39006674934025765</v>
      </c>
      <c r="AA445" s="26"/>
      <c r="AB445" s="60">
        <f t="shared" ca="1" si="228"/>
        <v>0.46460996868120108</v>
      </c>
      <c r="AC445" s="60">
        <f t="shared" ca="1" si="239"/>
        <v>0.52552786069064583</v>
      </c>
      <c r="AD445" s="60">
        <f t="shared" ca="1" si="240"/>
        <v>0.42077953904920834</v>
      </c>
      <c r="AE445" s="60">
        <f t="shared" ca="1" si="241"/>
        <v>0.37283288699020223</v>
      </c>
      <c r="AF445" s="60">
        <f t="shared" ca="1" si="242"/>
        <v>0.41474697234720104</v>
      </c>
      <c r="AG445" s="60">
        <f t="shared" ca="1" si="243"/>
        <v>0.39943642888722536</v>
      </c>
      <c r="AH445" s="60">
        <f t="shared" ca="1" si="244"/>
        <v>0.4315922770700461</v>
      </c>
      <c r="AI445" s="60">
        <f t="shared" ca="1" si="245"/>
        <v>0.32005697438888631</v>
      </c>
      <c r="AJ445" s="60">
        <f t="shared" ca="1" si="246"/>
        <v>0.36381193150888719</v>
      </c>
      <c r="AK445" s="60">
        <f t="shared" ca="1" si="247"/>
        <v>0.27570212718275777</v>
      </c>
      <c r="AL445" s="60">
        <f t="shared" ca="1" si="248"/>
        <v>0.25593931533239556</v>
      </c>
      <c r="AM445" s="60">
        <f t="shared" ca="1" si="249"/>
        <v>0.26442478716072465</v>
      </c>
      <c r="AN445" s="60">
        <f t="shared" ca="1" si="250"/>
        <v>0.32349910970108381</v>
      </c>
      <c r="AO445" s="60">
        <f t="shared" ca="1" si="251"/>
        <v>0.57785741593459905</v>
      </c>
      <c r="AP445" s="60">
        <f t="shared" ca="1" si="252"/>
        <v>0.27967326126487296</v>
      </c>
      <c r="AQ445" s="60">
        <f t="shared" ca="1" si="253"/>
        <v>0.49592691378061032</v>
      </c>
      <c r="AR445" s="60">
        <f t="shared" ca="1" si="230"/>
        <v>0.39943642888722536</v>
      </c>
      <c r="AS445" s="60">
        <f t="shared" ca="1" si="231"/>
        <v>0.40483455787935024</v>
      </c>
      <c r="AT445" s="60">
        <f t="shared" ca="1" si="232"/>
        <v>0.40704352695380308</v>
      </c>
      <c r="AU445" s="60">
        <f t="shared" ca="1" si="233"/>
        <v>0.43838699514224927</v>
      </c>
      <c r="AV445" s="60" t="e">
        <f t="shared" ca="1" si="234"/>
        <v>#DIV/0!</v>
      </c>
      <c r="AW445" s="60">
        <f t="shared" ca="1" si="235"/>
        <v>0.35377182541165575</v>
      </c>
      <c r="AX445" s="60">
        <f t="shared" ca="1" si="236"/>
        <v>0.45527378286540937</v>
      </c>
      <c r="AY445" s="60">
        <f t="shared" ca="1" si="237"/>
        <v>0.4928875271199275</v>
      </c>
      <c r="AZ445" s="60">
        <f t="shared" ca="1" si="238"/>
        <v>0.41279354405479007</v>
      </c>
      <c r="BA445" s="60"/>
      <c r="BB445" s="60"/>
      <c r="BC445" s="60"/>
      <c r="BD445" s="60"/>
      <c r="BE445" s="60"/>
      <c r="BF445" s="60"/>
      <c r="BG445" s="60"/>
      <c r="BH445" s="60"/>
      <c r="BI445" s="60"/>
      <c r="BJ445" s="60"/>
      <c r="BK445" s="60"/>
      <c r="BL445" s="60"/>
      <c r="BM445" s="60"/>
      <c r="BN445" s="60"/>
      <c r="BO445" s="60"/>
      <c r="BP445" s="60"/>
      <c r="BQ445" s="60"/>
      <c r="BR445" s="60"/>
      <c r="BS445" s="60"/>
      <c r="BT445" s="60"/>
      <c r="BU445" s="60"/>
      <c r="BV445" s="60"/>
      <c r="BW445" s="60"/>
      <c r="BX445" s="60"/>
    </row>
    <row r="446" spans="1:76">
      <c r="A446" s="1" t="str">
        <f t="shared" si="262"/>
        <v>4327: Charlie's Angels (2000)</v>
      </c>
      <c r="B446" s="26">
        <f>IF(correlations!B479&lt;&gt;0,'Modified Weights'!B$5,0)</f>
        <v>0</v>
      </c>
      <c r="C446" s="26">
        <f>IF(correlations!C479&lt;&gt;0,'Modified Weights'!C$5,0)</f>
        <v>0</v>
      </c>
      <c r="D446" s="26">
        <f>IF(correlations!D479&lt;&gt;0,'Modified Weights'!D$5,0)</f>
        <v>0.46833329437099369</v>
      </c>
      <c r="E446" s="26">
        <f>IF(correlations!E479&lt;&gt;0,'Modified Weights'!E$5,0)</f>
        <v>0.46291004988627577</v>
      </c>
      <c r="F446" s="26">
        <f>IF(correlations!F479&lt;&gt;0,'Modified Weights'!F$5,0)</f>
        <v>0</v>
      </c>
      <c r="G446" s="26">
        <f>IF(correlations!G479&lt;&gt;0,'Modified Weights'!G$5,0)</f>
        <v>0</v>
      </c>
      <c r="H446" s="26">
        <f>IF(correlations!H479&lt;&gt;0,'Modified Weights'!H$5,0)</f>
        <v>0</v>
      </c>
      <c r="I446" s="26">
        <f>IF(correlations!I479&lt;&gt;0,'Modified Weights'!I$5,0)</f>
        <v>0.26424949075041737</v>
      </c>
      <c r="J446" s="26">
        <f>IF(correlations!J479&lt;&gt;0,'Modified Weights'!J$5,0)</f>
        <v>0</v>
      </c>
      <c r="K446" s="26">
        <f>IF(correlations!K479&lt;&gt;0,'Modified Weights'!K$5,0)</f>
        <v>0.25886569181649749</v>
      </c>
      <c r="L446" s="26">
        <f>IF(correlations!L479&lt;&gt;0,'Modified Weights'!L$5,0)</f>
        <v>0</v>
      </c>
      <c r="M446" s="26">
        <f>IF(correlations!M479&lt;&gt;0,'Modified Weights'!M$5,0)</f>
        <v>0.26442478716072465</v>
      </c>
      <c r="N446" s="26">
        <f>IF(correlations!N479&lt;&gt;0,'Modified Weights'!N$5,0)</f>
        <v>0</v>
      </c>
      <c r="O446" s="26">
        <f>IF(correlations!O479&lt;&gt;0,'Modified Weights'!O$5,0)</f>
        <v>0.53906585139435703</v>
      </c>
      <c r="P446" s="26">
        <f>IF(correlations!P479&lt;&gt;0,'Modified Weights'!P$5,0)</f>
        <v>0.29682614716644024</v>
      </c>
      <c r="Q446" s="26">
        <f>IF(correlations!Q479&lt;&gt;0,'Modified Weights'!Q$5,0)</f>
        <v>0</v>
      </c>
      <c r="R446" s="26">
        <f>IF(correlations!R479&lt;&gt;0,'Modified Weights'!R$5,0)</f>
        <v>0</v>
      </c>
      <c r="S446" s="26">
        <f>IF(correlations!S479&lt;&gt;0,'Modified Weights'!S$5,0)</f>
        <v>0</v>
      </c>
      <c r="T446" s="26">
        <f>IF(correlations!T479&lt;&gt;0,'Modified Weights'!T$5,0)</f>
        <v>0</v>
      </c>
      <c r="U446" s="26">
        <f>IF(correlations!U479&lt;&gt;0,'Modified Weights'!U$5,0)</f>
        <v>0.40380887559327872</v>
      </c>
      <c r="V446" s="26">
        <f>IF(correlations!V479&lt;&gt;0,'Modified Weights'!V$5,0)</f>
        <v>0</v>
      </c>
      <c r="W446" s="26">
        <f>IF(correlations!W479&lt;&gt;0,'Modified Weights'!W$5,0)</f>
        <v>0</v>
      </c>
      <c r="X446" s="26">
        <f>IF(correlations!X479&lt;&gt;0,'Modified Weights'!X$5,0)</f>
        <v>0</v>
      </c>
      <c r="Y446" s="26">
        <f>IF(correlations!Y479&lt;&gt;0,'Modified Weights'!Y$5,0)</f>
        <v>0.47236055541883315</v>
      </c>
      <c r="Z446" s="26">
        <f>IF(correlations!Z479&lt;&gt;0,'Modified Weights'!Z$5,0)</f>
        <v>0</v>
      </c>
      <c r="AA446" s="26"/>
      <c r="AB446" s="60">
        <f t="shared" ca="1" si="228"/>
        <v>0.46460996868120108</v>
      </c>
      <c r="AC446" s="60">
        <f t="shared" ca="1" si="239"/>
        <v>0.52552786069064583</v>
      </c>
      <c r="AD446" s="60">
        <f t="shared" ca="1" si="240"/>
        <v>0.42077953904920834</v>
      </c>
      <c r="AE446" s="60">
        <f t="shared" ca="1" si="241"/>
        <v>0.37283288699020223</v>
      </c>
      <c r="AF446" s="60">
        <f t="shared" ca="1" si="242"/>
        <v>0.41474697234720104</v>
      </c>
      <c r="AG446" s="60">
        <f t="shared" ca="1" si="243"/>
        <v>0.39943642888722536</v>
      </c>
      <c r="AH446" s="60">
        <f t="shared" ca="1" si="244"/>
        <v>0.4315922770700461</v>
      </c>
      <c r="AI446" s="60">
        <f t="shared" ca="1" si="245"/>
        <v>0.32005697438888631</v>
      </c>
      <c r="AJ446" s="60">
        <f t="shared" ca="1" si="246"/>
        <v>0.36381193150888719</v>
      </c>
      <c r="AK446" s="60">
        <f t="shared" ca="1" si="247"/>
        <v>0.27570212718275777</v>
      </c>
      <c r="AL446" s="60">
        <f t="shared" ca="1" si="248"/>
        <v>0.25593931533239556</v>
      </c>
      <c r="AM446" s="60">
        <f t="shared" ca="1" si="249"/>
        <v>0.26442478716072465</v>
      </c>
      <c r="AN446" s="60">
        <f t="shared" ca="1" si="250"/>
        <v>0.32349910970108381</v>
      </c>
      <c r="AO446" s="60">
        <f t="shared" ca="1" si="251"/>
        <v>0.57785741593459905</v>
      </c>
      <c r="AP446" s="60">
        <f t="shared" ca="1" si="252"/>
        <v>0.27967326126487296</v>
      </c>
      <c r="AQ446" s="60">
        <f t="shared" ca="1" si="253"/>
        <v>0.49592691378061032</v>
      </c>
      <c r="AR446" s="60">
        <f t="shared" ca="1" si="230"/>
        <v>0.39943642888722536</v>
      </c>
      <c r="AS446" s="60">
        <f t="shared" ca="1" si="231"/>
        <v>0.40483455787935024</v>
      </c>
      <c r="AT446" s="60">
        <f t="shared" ca="1" si="232"/>
        <v>0.40704352695380308</v>
      </c>
      <c r="AU446" s="60">
        <f t="shared" ca="1" si="233"/>
        <v>0.43838699514224927</v>
      </c>
      <c r="AV446" s="60" t="e">
        <f t="shared" ca="1" si="234"/>
        <v>#DIV/0!</v>
      </c>
      <c r="AW446" s="60">
        <f t="shared" ca="1" si="235"/>
        <v>0.35377182541165575</v>
      </c>
      <c r="AX446" s="60">
        <f t="shared" ca="1" si="236"/>
        <v>0.45527378286540937</v>
      </c>
      <c r="AY446" s="60">
        <f t="shared" ca="1" si="237"/>
        <v>0.4928875271199275</v>
      </c>
      <c r="AZ446" s="60">
        <f t="shared" ca="1" si="238"/>
        <v>0.41279354405479007</v>
      </c>
      <c r="BA446" s="60"/>
      <c r="BB446" s="60"/>
      <c r="BC446" s="60"/>
      <c r="BD446" s="60"/>
      <c r="BE446" s="60"/>
      <c r="BF446" s="60"/>
      <c r="BG446" s="60"/>
      <c r="BH446" s="60"/>
      <c r="BI446" s="60"/>
      <c r="BJ446" s="60"/>
      <c r="BK446" s="60"/>
      <c r="BL446" s="60"/>
      <c r="BM446" s="60"/>
      <c r="BN446" s="60"/>
      <c r="BO446" s="60"/>
      <c r="BP446" s="60"/>
      <c r="BQ446" s="60"/>
      <c r="BR446" s="60"/>
      <c r="BS446" s="60"/>
      <c r="BT446" s="60"/>
      <c r="BU446" s="60"/>
      <c r="BV446" s="60"/>
      <c r="BW446" s="60"/>
      <c r="BX446" s="60"/>
    </row>
    <row r="447" spans="1:76">
      <c r="A447" s="1" t="str">
        <f t="shared" si="262"/>
        <v>4327: Charlie's Angels (2000)</v>
      </c>
      <c r="B447" s="26">
        <f>IF(correlations!B480&lt;&gt;0,'Modified Weights'!B$6,0)</f>
        <v>0</v>
      </c>
      <c r="C447" s="26">
        <f>IF(correlations!C480&lt;&gt;0,'Modified Weights'!C$6,0)</f>
        <v>0</v>
      </c>
      <c r="D447" s="26">
        <f>IF(correlations!D480&lt;&gt;0,'Modified Weights'!D$6,0)</f>
        <v>0.37322578372742299</v>
      </c>
      <c r="E447" s="26">
        <f>IF(correlations!E480&lt;&gt;0,'Modified Weights'!E$6,0)</f>
        <v>0.28275572409412869</v>
      </c>
      <c r="F447" s="26">
        <f>IF(correlations!F480&lt;&gt;0,'Modified Weights'!F$6,0)</f>
        <v>0.40027450425381639</v>
      </c>
      <c r="G447" s="26">
        <f>IF(correlations!G480&lt;&gt;0,'Modified Weights'!G$6,0)</f>
        <v>0.39943642888722536</v>
      </c>
      <c r="H447" s="26">
        <f>IF(correlations!H480&lt;&gt;0,'Modified Weights'!H$6,0)</f>
        <v>0</v>
      </c>
      <c r="I447" s="26">
        <f>IF(correlations!I480&lt;&gt;0,'Modified Weights'!I$6,0)</f>
        <v>0</v>
      </c>
      <c r="J447" s="26">
        <f>IF(correlations!J480&lt;&gt;0,'Modified Weights'!J$6,0)</f>
        <v>0.36756756756756787</v>
      </c>
      <c r="K447" s="26">
        <f>IF(correlations!K480&lt;&gt;0,'Modified Weights'!K$6,0)</f>
        <v>0.25252866387786765</v>
      </c>
      <c r="L447" s="26">
        <f>IF(correlations!L480&lt;&gt;0,'Modified Weights'!L$6,0)</f>
        <v>0.2685953793136418</v>
      </c>
      <c r="M447" s="26">
        <f>IF(correlations!M480&lt;&gt;0,'Modified Weights'!M$6,0)</f>
        <v>0</v>
      </c>
      <c r="N447" s="26">
        <f>IF(correlations!N480&lt;&gt;0,'Modified Weights'!N$6,0)</f>
        <v>0</v>
      </c>
      <c r="O447" s="26">
        <f>IF(correlations!O480&lt;&gt;0,'Modified Weights'!O$6,0)</f>
        <v>0.52599044278760332</v>
      </c>
      <c r="P447" s="26">
        <f>IF(correlations!P480&lt;&gt;0,'Modified Weights'!P$6,0)</f>
        <v>0</v>
      </c>
      <c r="Q447" s="26">
        <f>IF(correlations!Q480&lt;&gt;0,'Modified Weights'!Q$6,0)</f>
        <v>0</v>
      </c>
      <c r="R447" s="26">
        <f>IF(correlations!R480&lt;&gt;0,'Modified Weights'!R$6,0)</f>
        <v>0.39943642888722536</v>
      </c>
      <c r="S447" s="26">
        <f>IF(correlations!S480&lt;&gt;0,'Modified Weights'!S$6,0)</f>
        <v>0</v>
      </c>
      <c r="T447" s="26">
        <f>IF(correlations!T480&lt;&gt;0,'Modified Weights'!T$6,0)</f>
        <v>0.40704352695380308</v>
      </c>
      <c r="U447" s="26">
        <f>IF(correlations!U480&lt;&gt;0,'Modified Weights'!U$6,0)</f>
        <v>0</v>
      </c>
      <c r="V447" s="26">
        <f>IF(correlations!V480&lt;&gt;0,'Modified Weights'!V$6,0)</f>
        <v>0</v>
      </c>
      <c r="W447" s="26">
        <f>IF(correlations!W480&lt;&gt;0,'Modified Weights'!W$6,0)</f>
        <v>0.26252037536330569</v>
      </c>
      <c r="X447" s="26">
        <f>IF(correlations!X480&lt;&gt;0,'Modified Weights'!X$6,0)</f>
        <v>0.45527378286540937</v>
      </c>
      <c r="Y447" s="26">
        <f>IF(correlations!Y480&lt;&gt;0,'Modified Weights'!Y$6,0)</f>
        <v>0.46411014776485626</v>
      </c>
      <c r="Z447" s="26">
        <f>IF(correlations!Z480&lt;&gt;0,'Modified Weights'!Z$6,0)</f>
        <v>0</v>
      </c>
      <c r="AA447" s="26"/>
      <c r="AB447" s="60">
        <f t="shared" ca="1" si="228"/>
        <v>0.46460996868120108</v>
      </c>
      <c r="AC447" s="60">
        <f t="shared" ca="1" si="239"/>
        <v>0.52552786069064583</v>
      </c>
      <c r="AD447" s="60">
        <f t="shared" ca="1" si="240"/>
        <v>0.42077953904920834</v>
      </c>
      <c r="AE447" s="60">
        <f t="shared" ca="1" si="241"/>
        <v>0.37283288699020223</v>
      </c>
      <c r="AF447" s="60">
        <f t="shared" ca="1" si="242"/>
        <v>0.41474697234720104</v>
      </c>
      <c r="AG447" s="60">
        <f t="shared" ca="1" si="243"/>
        <v>0.39943642888722536</v>
      </c>
      <c r="AH447" s="60">
        <f t="shared" ca="1" si="244"/>
        <v>0.4315922770700461</v>
      </c>
      <c r="AI447" s="60">
        <f t="shared" ca="1" si="245"/>
        <v>0.32005697438888631</v>
      </c>
      <c r="AJ447" s="60">
        <f t="shared" ca="1" si="246"/>
        <v>0.36381193150888719</v>
      </c>
      <c r="AK447" s="60">
        <f t="shared" ca="1" si="247"/>
        <v>0.27570212718275777</v>
      </c>
      <c r="AL447" s="60">
        <f t="shared" ca="1" si="248"/>
        <v>0.25593931533239556</v>
      </c>
      <c r="AM447" s="60">
        <f t="shared" ca="1" si="249"/>
        <v>0.26442478716072465</v>
      </c>
      <c r="AN447" s="60">
        <f t="shared" ca="1" si="250"/>
        <v>0.32349910970108381</v>
      </c>
      <c r="AO447" s="60">
        <f t="shared" ca="1" si="251"/>
        <v>0.57785741593459905</v>
      </c>
      <c r="AP447" s="60">
        <f t="shared" ca="1" si="252"/>
        <v>0.27967326126487296</v>
      </c>
      <c r="AQ447" s="60">
        <f t="shared" ca="1" si="253"/>
        <v>0.49592691378061032</v>
      </c>
      <c r="AR447" s="60">
        <f t="shared" ca="1" si="230"/>
        <v>0.39943642888722536</v>
      </c>
      <c r="AS447" s="60">
        <f t="shared" ca="1" si="231"/>
        <v>0.40483455787935024</v>
      </c>
      <c r="AT447" s="60">
        <f t="shared" ca="1" si="232"/>
        <v>0.40704352695380308</v>
      </c>
      <c r="AU447" s="60">
        <f t="shared" ca="1" si="233"/>
        <v>0.43838699514224927</v>
      </c>
      <c r="AV447" s="60" t="e">
        <f t="shared" ca="1" si="234"/>
        <v>#DIV/0!</v>
      </c>
      <c r="AW447" s="60">
        <f t="shared" ca="1" si="235"/>
        <v>0.35377182541165575</v>
      </c>
      <c r="AX447" s="60">
        <f t="shared" ca="1" si="236"/>
        <v>0.45527378286540937</v>
      </c>
      <c r="AY447" s="60">
        <f t="shared" ca="1" si="237"/>
        <v>0.4928875271199275</v>
      </c>
      <c r="AZ447" s="60">
        <f t="shared" ca="1" si="238"/>
        <v>0.41279354405479007</v>
      </c>
      <c r="BA447" s="60"/>
      <c r="BB447" s="60"/>
      <c r="BC447" s="60"/>
      <c r="BD447" s="60"/>
      <c r="BE447" s="60"/>
      <c r="BF447" s="60"/>
      <c r="BG447" s="60"/>
      <c r="BH447" s="60"/>
      <c r="BI447" s="60"/>
      <c r="BJ447" s="60"/>
      <c r="BK447" s="60"/>
      <c r="BL447" s="60"/>
      <c r="BM447" s="60"/>
      <c r="BN447" s="60"/>
      <c r="BO447" s="60"/>
      <c r="BP447" s="60"/>
      <c r="BQ447" s="60"/>
      <c r="BR447" s="60"/>
      <c r="BS447" s="60"/>
      <c r="BT447" s="60"/>
      <c r="BU447" s="60"/>
      <c r="BV447" s="60"/>
      <c r="BW447" s="60"/>
      <c r="BX447" s="60"/>
    </row>
    <row r="448" spans="1:76">
      <c r="A448" s="21" t="s">
        <v>87</v>
      </c>
      <c r="B448" s="26">
        <f>IF(correlations!B481&lt;&gt;0,'Modified Weights'!B$7,0)</f>
        <v>0</v>
      </c>
      <c r="C448" s="26">
        <f>IF(correlations!C481&lt;&gt;0,'Modified Weights'!C$7,0)</f>
        <v>0</v>
      </c>
      <c r="D448" s="26">
        <f>IF(correlations!D481&lt;&gt;0,'Modified Weights'!D$7,0)</f>
        <v>0.36756756756756787</v>
      </c>
      <c r="E448" s="26">
        <f>IF(correlations!E481&lt;&gt;0,'Modified Weights'!E$7,0)</f>
        <v>0</v>
      </c>
      <c r="F448" s="26">
        <f>IF(correlations!F481&lt;&gt;0,'Modified Weights'!F$7,0)</f>
        <v>0.37985626502293046</v>
      </c>
      <c r="G448" s="26">
        <f>IF(correlations!G481&lt;&gt;0,'Modified Weights'!G$7,0)</f>
        <v>0</v>
      </c>
      <c r="H448" s="26">
        <f>IF(correlations!H481&lt;&gt;0,'Modified Weights'!H$7,0)</f>
        <v>0</v>
      </c>
      <c r="I448" s="26">
        <f>IF(correlations!I481&lt;&gt;0,'Modified Weights'!I$7,0)</f>
        <v>0</v>
      </c>
      <c r="J448" s="26">
        <f>IF(correlations!J481&lt;&gt;0,'Modified Weights'!J$7,0)</f>
        <v>0</v>
      </c>
      <c r="K448" s="26">
        <f>IF(correlations!K481&lt;&gt;0,'Modified Weights'!K$7,0)</f>
        <v>0</v>
      </c>
      <c r="L448" s="26">
        <f>IF(correlations!L481&lt;&gt;0,'Modified Weights'!L$7,0)</f>
        <v>0.24328325135114928</v>
      </c>
      <c r="M448" s="26">
        <f>IF(correlations!M481&lt;&gt;0,'Modified Weights'!M$7,0)</f>
        <v>0</v>
      </c>
      <c r="N448" s="26">
        <f>IF(correlations!N481&lt;&gt;0,'Modified Weights'!N$7,0)</f>
        <v>0</v>
      </c>
      <c r="O448" s="26">
        <f>IF(correlations!O481&lt;&gt;0,'Modified Weights'!O$7,0)</f>
        <v>0</v>
      </c>
      <c r="P448" s="26">
        <f>IF(correlations!P481&lt;&gt;0,'Modified Weights'!P$7,0)</f>
        <v>0.26252037536330569</v>
      </c>
      <c r="Q448" s="26">
        <f>IF(correlations!Q481&lt;&gt;0,'Modified Weights'!Q$7,0)</f>
        <v>0</v>
      </c>
      <c r="R448" s="26">
        <f>IF(correlations!R481&lt;&gt;0,'Modified Weights'!R$7,0)</f>
        <v>0</v>
      </c>
      <c r="S448" s="26">
        <f>IF(correlations!S481&lt;&gt;0,'Modified Weights'!S$7,0)</f>
        <v>0</v>
      </c>
      <c r="T448" s="26">
        <f>IF(correlations!T481&lt;&gt;0,'Modified Weights'!T$7,0)</f>
        <v>0</v>
      </c>
      <c r="U448" s="26">
        <f>IF(correlations!U481&lt;&gt;0,'Modified Weights'!U$7,0)</f>
        <v>0.28039233696684568</v>
      </c>
      <c r="V448" s="26">
        <f>IF(correlations!V481&lt;&gt;0,'Modified Weights'!V$7,0)</f>
        <v>0</v>
      </c>
      <c r="W448" s="26">
        <f>IF(correlations!W481&lt;&gt;0,'Modified Weights'!W$7,0)</f>
        <v>0</v>
      </c>
      <c r="X448" s="26">
        <f>IF(correlations!X481&lt;&gt;0,'Modified Weights'!X$7,0)</f>
        <v>0</v>
      </c>
      <c r="Y448" s="26">
        <f>IF(correlations!Y481&lt;&gt;0,'Modified Weights'!Y$7,0)</f>
        <v>0</v>
      </c>
      <c r="Z448" s="26">
        <f>IF(correlations!Z481&lt;&gt;0,'Modified Weights'!Z$7,0)</f>
        <v>0</v>
      </c>
      <c r="AA448" s="26"/>
      <c r="AB448" s="60" t="e">
        <f t="shared" ca="1" si="228"/>
        <v>#DIV/0!</v>
      </c>
      <c r="AC448" s="60">
        <f t="shared" ca="1" si="239"/>
        <v>0.48860698263640312</v>
      </c>
      <c r="AD448" s="60">
        <f t="shared" ca="1" si="240"/>
        <v>0.37039667564749545</v>
      </c>
      <c r="AE448" s="60">
        <f t="shared" ca="1" si="241"/>
        <v>0.47497369617752921</v>
      </c>
      <c r="AF448" s="60">
        <f t="shared" ca="1" si="242"/>
        <v>0.43198315040028373</v>
      </c>
      <c r="AG448" s="60">
        <f t="shared" ca="1" si="243"/>
        <v>0.39943642888722536</v>
      </c>
      <c r="AH448" s="60">
        <f t="shared" ca="1" si="244"/>
        <v>0.2271298649307886</v>
      </c>
      <c r="AI448" s="60">
        <f t="shared" ca="1" si="245"/>
        <v>0.26424949075041737</v>
      </c>
      <c r="AJ448" s="60">
        <f t="shared" ca="1" si="246"/>
        <v>0.36756756756756787</v>
      </c>
      <c r="AK448" s="60">
        <f t="shared" ca="1" si="247"/>
        <v>0.2556971778471826</v>
      </c>
      <c r="AL448" s="60">
        <f t="shared" ca="1" si="248"/>
        <v>0.25593931533239556</v>
      </c>
      <c r="AM448" s="60">
        <f t="shared" ca="1" si="249"/>
        <v>0.33650858164846903</v>
      </c>
      <c r="AN448" s="60">
        <f t="shared" ca="1" si="250"/>
        <v>0.26126836282372301</v>
      </c>
      <c r="AO448" s="60">
        <f t="shared" ca="1" si="251"/>
        <v>0.59725319820472</v>
      </c>
      <c r="AP448" s="60">
        <f t="shared" ca="1" si="252"/>
        <v>0.27967326126487296</v>
      </c>
      <c r="AQ448" s="60">
        <f t="shared" ca="1" si="253"/>
        <v>0.48918824297571795</v>
      </c>
      <c r="AR448" s="60">
        <f t="shared" ca="1" si="230"/>
        <v>0.39943642888722536</v>
      </c>
      <c r="AS448" s="60">
        <f t="shared" ca="1" si="231"/>
        <v>0.44902524381160436</v>
      </c>
      <c r="AT448" s="60">
        <f t="shared" ca="1" si="232"/>
        <v>0.41754912732175936</v>
      </c>
      <c r="AU448" s="60">
        <f t="shared" ca="1" si="233"/>
        <v>0.34210060628006222</v>
      </c>
      <c r="AV448" s="60">
        <f t="shared" ca="1" si="234"/>
        <v>0.14762890035215676</v>
      </c>
      <c r="AW448" s="60">
        <f t="shared" ca="1" si="235"/>
        <v>0.39145319880811219</v>
      </c>
      <c r="AX448" s="60">
        <f t="shared" ca="1" si="236"/>
        <v>0.561894868243623</v>
      </c>
      <c r="AY448" s="60">
        <f t="shared" ca="1" si="237"/>
        <v>0.54219187817609293</v>
      </c>
      <c r="AZ448" s="60">
        <f t="shared" ca="1" si="238"/>
        <v>0.43552033876932245</v>
      </c>
      <c r="BA448" s="60"/>
      <c r="BB448" s="60"/>
      <c r="BC448" s="60"/>
      <c r="BD448" s="60"/>
      <c r="BE448" s="60"/>
      <c r="BF448" s="60"/>
      <c r="BG448" s="60"/>
      <c r="BH448" s="60"/>
      <c r="BI448" s="60"/>
      <c r="BJ448" s="60"/>
      <c r="BK448" s="60"/>
      <c r="BL448" s="60"/>
      <c r="BM448" s="60"/>
      <c r="BN448" s="60"/>
      <c r="BO448" s="60"/>
      <c r="BP448" s="60"/>
      <c r="BQ448" s="60"/>
      <c r="BR448" s="60"/>
      <c r="BS448" s="60"/>
      <c r="BT448" s="60"/>
      <c r="BU448" s="60"/>
      <c r="BV448" s="60"/>
      <c r="BW448" s="60"/>
      <c r="BX448" s="60"/>
    </row>
    <row r="449" spans="1:76">
      <c r="A449" s="1" t="str">
        <f t="shared" ref="A449:A452" si="263">A448</f>
        <v>5503: The Fugitive (1993)</v>
      </c>
      <c r="B449" s="26">
        <f>IF(correlations!B482&lt;&gt;0,'Modified Weights'!B$3,0)</f>
        <v>0</v>
      </c>
      <c r="C449" s="26">
        <f>IF(correlations!C482&lt;&gt;0,'Modified Weights'!C$3,0)</f>
        <v>0</v>
      </c>
      <c r="D449" s="26">
        <f>IF(correlations!D482&lt;&gt;0,'Modified Weights'!D$3,0)</f>
        <v>0</v>
      </c>
      <c r="E449" s="26">
        <f>IF(correlations!E482&lt;&gt;0,'Modified Weights'!E$3,0)</f>
        <v>0</v>
      </c>
      <c r="F449" s="26">
        <f>IF(correlations!F482&lt;&gt;0,'Modified Weights'!F$3,0)</f>
        <v>0.47668328054517961</v>
      </c>
      <c r="G449" s="26">
        <f>IF(correlations!G482&lt;&gt;0,'Modified Weights'!G$3,0)</f>
        <v>0</v>
      </c>
      <c r="H449" s="26">
        <f>IF(correlations!H482&lt;&gt;0,'Modified Weights'!H$3,0)</f>
        <v>0</v>
      </c>
      <c r="I449" s="26">
        <f>IF(correlations!I482&lt;&gt;0,'Modified Weights'!I$3,0)</f>
        <v>0</v>
      </c>
      <c r="J449" s="26">
        <f>IF(correlations!J482&lt;&gt;0,'Modified Weights'!J$3,0)</f>
        <v>0</v>
      </c>
      <c r="K449" s="26">
        <f>IF(correlations!K482&lt;&gt;0,'Modified Weights'!K$3,0)</f>
        <v>0</v>
      </c>
      <c r="L449" s="26">
        <f>IF(correlations!L482&lt;&gt;0,'Modified Weights'!L$3,0)</f>
        <v>0</v>
      </c>
      <c r="M449" s="26">
        <f>IF(correlations!M482&lt;&gt;0,'Modified Weights'!M$3,0)</f>
        <v>0.40859237613621341</v>
      </c>
      <c r="N449" s="26">
        <f>IF(correlations!N482&lt;&gt;0,'Modified Weights'!N$3,0)</f>
        <v>0</v>
      </c>
      <c r="O449" s="26">
        <f>IF(correlations!O482&lt;&gt;0,'Modified Weights'!O$3,0)</f>
        <v>0.66851595362183669</v>
      </c>
      <c r="P449" s="26">
        <f>IF(correlations!P482&lt;&gt;0,'Modified Weights'!P$3,0)</f>
        <v>0</v>
      </c>
      <c r="Q449" s="26">
        <f>IF(correlations!Q482&lt;&gt;0,'Modified Weights'!Q$3,0)</f>
        <v>0.50324684492481753</v>
      </c>
      <c r="R449" s="26">
        <f>IF(correlations!R482&lt;&gt;0,'Modified Weights'!R$3,0)</f>
        <v>0</v>
      </c>
      <c r="S449" s="26">
        <f>IF(correlations!S482&lt;&gt;0,'Modified Weights'!S$3,0)</f>
        <v>0</v>
      </c>
      <c r="T449" s="26">
        <f>IF(correlations!T482&lt;&gt;0,'Modified Weights'!T$3,0)</f>
        <v>0</v>
      </c>
      <c r="U449" s="26">
        <f>IF(correlations!U482&lt;&gt;0,'Modified Weights'!U$3,0)</f>
        <v>0</v>
      </c>
      <c r="V449" s="26">
        <f>IF(correlations!V482&lt;&gt;0,'Modified Weights'!V$3,0)</f>
        <v>0</v>
      </c>
      <c r="W449" s="26">
        <f>IF(correlations!W482&lt;&gt;0,'Modified Weights'!W$3,0)</f>
        <v>0.50324684492481753</v>
      </c>
      <c r="X449" s="26">
        <f>IF(correlations!X482&lt;&gt;0,'Modified Weights'!X$3,0)</f>
        <v>0.66851595362183669</v>
      </c>
      <c r="Y449" s="26">
        <f>IF(correlations!Y482&lt;&gt;0,'Modified Weights'!Y$3,0)</f>
        <v>0</v>
      </c>
      <c r="Z449" s="26">
        <f>IF(correlations!Z482&lt;&gt;0,'Modified Weights'!Z$3,0)</f>
        <v>0.43552033876932245</v>
      </c>
      <c r="AA449" s="26"/>
      <c r="AB449" s="60" t="e">
        <f t="shared" ca="1" si="228"/>
        <v>#DIV/0!</v>
      </c>
      <c r="AC449" s="60">
        <f t="shared" ca="1" si="239"/>
        <v>0.48860698263640312</v>
      </c>
      <c r="AD449" s="60">
        <f t="shared" ca="1" si="240"/>
        <v>0.37039667564749545</v>
      </c>
      <c r="AE449" s="60">
        <f t="shared" ca="1" si="241"/>
        <v>0.47497369617752921</v>
      </c>
      <c r="AF449" s="60">
        <f t="shared" ca="1" si="242"/>
        <v>0.43198315040028373</v>
      </c>
      <c r="AG449" s="60">
        <f t="shared" ca="1" si="243"/>
        <v>0.39943642888722536</v>
      </c>
      <c r="AH449" s="60">
        <f t="shared" ca="1" si="244"/>
        <v>0.2271298649307886</v>
      </c>
      <c r="AI449" s="60">
        <f t="shared" ca="1" si="245"/>
        <v>0.26424949075041737</v>
      </c>
      <c r="AJ449" s="60">
        <f t="shared" ca="1" si="246"/>
        <v>0.36756756756756787</v>
      </c>
      <c r="AK449" s="60">
        <f t="shared" ca="1" si="247"/>
        <v>0.2556971778471826</v>
      </c>
      <c r="AL449" s="60">
        <f t="shared" ca="1" si="248"/>
        <v>0.25593931533239556</v>
      </c>
      <c r="AM449" s="60">
        <f t="shared" ca="1" si="249"/>
        <v>0.33650858164846903</v>
      </c>
      <c r="AN449" s="60">
        <f t="shared" ca="1" si="250"/>
        <v>0.26126836282372301</v>
      </c>
      <c r="AO449" s="60">
        <f t="shared" ca="1" si="251"/>
        <v>0.59725319820472</v>
      </c>
      <c r="AP449" s="60">
        <f t="shared" ca="1" si="252"/>
        <v>0.27967326126487296</v>
      </c>
      <c r="AQ449" s="60">
        <f t="shared" ca="1" si="253"/>
        <v>0.48918824297571795</v>
      </c>
      <c r="AR449" s="60">
        <f t="shared" ca="1" si="230"/>
        <v>0.39943642888722536</v>
      </c>
      <c r="AS449" s="60">
        <f t="shared" ca="1" si="231"/>
        <v>0.44902524381160436</v>
      </c>
      <c r="AT449" s="60">
        <f t="shared" ca="1" si="232"/>
        <v>0.41754912732175936</v>
      </c>
      <c r="AU449" s="60">
        <f t="shared" ca="1" si="233"/>
        <v>0.34210060628006222</v>
      </c>
      <c r="AV449" s="60">
        <f t="shared" ca="1" si="234"/>
        <v>0.14762890035215676</v>
      </c>
      <c r="AW449" s="60">
        <f t="shared" ca="1" si="235"/>
        <v>0.39145319880811219</v>
      </c>
      <c r="AX449" s="60">
        <f t="shared" ca="1" si="236"/>
        <v>0.561894868243623</v>
      </c>
      <c r="AY449" s="60">
        <f t="shared" ca="1" si="237"/>
        <v>0.54219187817609293</v>
      </c>
      <c r="AZ449" s="60">
        <f t="shared" ca="1" si="238"/>
        <v>0.43552033876932245</v>
      </c>
      <c r="BA449" s="60"/>
      <c r="BB449" s="60"/>
      <c r="BC449" s="60"/>
      <c r="BD449" s="60"/>
      <c r="BE449" s="60"/>
      <c r="BF449" s="60"/>
      <c r="BG449" s="60"/>
      <c r="BH449" s="60"/>
      <c r="BI449" s="60"/>
      <c r="BJ449" s="60"/>
      <c r="BK449" s="60"/>
      <c r="BL449" s="60"/>
      <c r="BM449" s="60"/>
      <c r="BN449" s="60"/>
      <c r="BO449" s="60"/>
      <c r="BP449" s="60"/>
      <c r="BQ449" s="60"/>
      <c r="BR449" s="60"/>
      <c r="BS449" s="60"/>
      <c r="BT449" s="60"/>
      <c r="BU449" s="60"/>
      <c r="BV449" s="60"/>
      <c r="BW449" s="60"/>
      <c r="BX449" s="60"/>
    </row>
    <row r="450" spans="1:76">
      <c r="A450" s="1" t="str">
        <f t="shared" si="263"/>
        <v>5503: The Fugitive (1993)</v>
      </c>
      <c r="B450" s="26">
        <f>IF(correlations!B483&lt;&gt;0,'Modified Weights'!B$4,0)</f>
        <v>0</v>
      </c>
      <c r="C450" s="26">
        <f>IF(correlations!C483&lt;&gt;0,'Modified Weights'!C$4,0)</f>
        <v>0.48860698263640312</v>
      </c>
      <c r="D450" s="26">
        <f>IF(correlations!D483&lt;&gt;0,'Modified Weights'!D$4,0)</f>
        <v>0</v>
      </c>
      <c r="E450" s="26">
        <f>IF(correlations!E483&lt;&gt;0,'Modified Weights'!E$4,0)</f>
        <v>0.47497369617752921</v>
      </c>
      <c r="F450" s="26">
        <f>IF(correlations!F483&lt;&gt;0,'Modified Weights'!F$4,0)</f>
        <v>0.46411014776485626</v>
      </c>
      <c r="G450" s="26">
        <f>IF(correlations!G483&lt;&gt;0,'Modified Weights'!G$4,0)</f>
        <v>0</v>
      </c>
      <c r="H450" s="26">
        <f>IF(correlations!H483&lt;&gt;0,'Modified Weights'!H$4,0)</f>
        <v>0</v>
      </c>
      <c r="I450" s="26">
        <f>IF(correlations!I483&lt;&gt;0,'Modified Weights'!I$4,0)</f>
        <v>0</v>
      </c>
      <c r="J450" s="26">
        <f>IF(correlations!J483&lt;&gt;0,'Modified Weights'!J$4,0)</f>
        <v>0</v>
      </c>
      <c r="K450" s="26">
        <f>IF(correlations!K483&lt;&gt;0,'Modified Weights'!K$4,0)</f>
        <v>0</v>
      </c>
      <c r="L450" s="26">
        <f>IF(correlations!L483&lt;&gt;0,'Modified Weights'!L$4,0)</f>
        <v>0</v>
      </c>
      <c r="M450" s="26">
        <f>IF(correlations!M483&lt;&gt;0,'Modified Weights'!M$4,0)</f>
        <v>0</v>
      </c>
      <c r="N450" s="26">
        <f>IF(correlations!N483&lt;&gt;0,'Modified Weights'!N$4,0)</f>
        <v>0</v>
      </c>
      <c r="O450" s="26">
        <f>IF(correlations!O483&lt;&gt;0,'Modified Weights'!O$4,0)</f>
        <v>0</v>
      </c>
      <c r="P450" s="26">
        <f>IF(correlations!P483&lt;&gt;0,'Modified Weights'!P$4,0)</f>
        <v>0</v>
      </c>
      <c r="Q450" s="26">
        <f>IF(correlations!Q483&lt;&gt;0,'Modified Weights'!Q$4,0)</f>
        <v>0.48860698263640312</v>
      </c>
      <c r="R450" s="26">
        <f>IF(correlations!R483&lt;&gt;0,'Modified Weights'!R$4,0)</f>
        <v>0</v>
      </c>
      <c r="S450" s="26">
        <f>IF(correlations!S483&lt;&gt;0,'Modified Weights'!S$4,0)</f>
        <v>0.44902524381160436</v>
      </c>
      <c r="T450" s="26">
        <f>IF(correlations!T483&lt;&gt;0,'Modified Weights'!T$4,0)</f>
        <v>0</v>
      </c>
      <c r="U450" s="26">
        <f>IF(correlations!U483&lt;&gt;0,'Modified Weights'!U$4,0)</f>
        <v>0</v>
      </c>
      <c r="V450" s="26">
        <f>IF(correlations!V483&lt;&gt;0,'Modified Weights'!V$4,0)</f>
        <v>0</v>
      </c>
      <c r="W450" s="26">
        <f>IF(correlations!W483&lt;&gt;0,'Modified Weights'!W$4,0)</f>
        <v>0.40859237613621341</v>
      </c>
      <c r="X450" s="26">
        <f>IF(correlations!X483&lt;&gt;0,'Modified Weights'!X$4,0)</f>
        <v>0</v>
      </c>
      <c r="Y450" s="26">
        <f>IF(correlations!Y483&lt;&gt;0,'Modified Weights'!Y$4,0)</f>
        <v>0.54219187817609293</v>
      </c>
      <c r="Z450" s="26">
        <f>IF(correlations!Z483&lt;&gt;0,'Modified Weights'!Z$4,0)</f>
        <v>0</v>
      </c>
      <c r="AA450" s="26"/>
      <c r="AB450" s="60" t="e">
        <f t="shared" ca="1" si="228"/>
        <v>#DIV/0!</v>
      </c>
      <c r="AC450" s="60">
        <f t="shared" ca="1" si="239"/>
        <v>0.48860698263640312</v>
      </c>
      <c r="AD450" s="60">
        <f t="shared" ca="1" si="240"/>
        <v>0.37039667564749545</v>
      </c>
      <c r="AE450" s="60">
        <f t="shared" ca="1" si="241"/>
        <v>0.47497369617752921</v>
      </c>
      <c r="AF450" s="60">
        <f t="shared" ca="1" si="242"/>
        <v>0.43198315040028373</v>
      </c>
      <c r="AG450" s="60">
        <f t="shared" ca="1" si="243"/>
        <v>0.39943642888722536</v>
      </c>
      <c r="AH450" s="60">
        <f t="shared" ca="1" si="244"/>
        <v>0.2271298649307886</v>
      </c>
      <c r="AI450" s="60">
        <f t="shared" ca="1" si="245"/>
        <v>0.26424949075041737</v>
      </c>
      <c r="AJ450" s="60">
        <f t="shared" ca="1" si="246"/>
        <v>0.36756756756756787</v>
      </c>
      <c r="AK450" s="60">
        <f t="shared" ca="1" si="247"/>
        <v>0.2556971778471826</v>
      </c>
      <c r="AL450" s="60">
        <f t="shared" ca="1" si="248"/>
        <v>0.25593931533239556</v>
      </c>
      <c r="AM450" s="60">
        <f t="shared" ca="1" si="249"/>
        <v>0.33650858164846903</v>
      </c>
      <c r="AN450" s="60">
        <f t="shared" ca="1" si="250"/>
        <v>0.26126836282372301</v>
      </c>
      <c r="AO450" s="60">
        <f t="shared" ca="1" si="251"/>
        <v>0.59725319820472</v>
      </c>
      <c r="AP450" s="60">
        <f t="shared" ca="1" si="252"/>
        <v>0.27967326126487296</v>
      </c>
      <c r="AQ450" s="60">
        <f t="shared" ca="1" si="253"/>
        <v>0.48918824297571795</v>
      </c>
      <c r="AR450" s="60">
        <f t="shared" ca="1" si="230"/>
        <v>0.39943642888722536</v>
      </c>
      <c r="AS450" s="60">
        <f t="shared" ca="1" si="231"/>
        <v>0.44902524381160436</v>
      </c>
      <c r="AT450" s="60">
        <f t="shared" ca="1" si="232"/>
        <v>0.41754912732175936</v>
      </c>
      <c r="AU450" s="60">
        <f t="shared" ca="1" si="233"/>
        <v>0.34210060628006222</v>
      </c>
      <c r="AV450" s="60">
        <f t="shared" ca="1" si="234"/>
        <v>0.14762890035215676</v>
      </c>
      <c r="AW450" s="60">
        <f t="shared" ca="1" si="235"/>
        <v>0.39145319880811219</v>
      </c>
      <c r="AX450" s="60">
        <f t="shared" ca="1" si="236"/>
        <v>0.561894868243623</v>
      </c>
      <c r="AY450" s="60">
        <f t="shared" ca="1" si="237"/>
        <v>0.54219187817609293</v>
      </c>
      <c r="AZ450" s="60">
        <f t="shared" ca="1" si="238"/>
        <v>0.43552033876932245</v>
      </c>
      <c r="BA450" s="60"/>
      <c r="BB450" s="60"/>
      <c r="BC450" s="60"/>
      <c r="BD450" s="60"/>
      <c r="BE450" s="60"/>
      <c r="BF450" s="60"/>
      <c r="BG450" s="60"/>
      <c r="BH450" s="60"/>
      <c r="BI450" s="60"/>
      <c r="BJ450" s="60"/>
      <c r="BK450" s="60"/>
      <c r="BL450" s="60"/>
      <c r="BM450" s="60"/>
      <c r="BN450" s="60"/>
      <c r="BO450" s="60"/>
      <c r="BP450" s="60"/>
      <c r="BQ450" s="60"/>
      <c r="BR450" s="60"/>
      <c r="BS450" s="60"/>
      <c r="BT450" s="60"/>
      <c r="BU450" s="60"/>
      <c r="BV450" s="60"/>
      <c r="BW450" s="60"/>
      <c r="BX450" s="60"/>
    </row>
    <row r="451" spans="1:76">
      <c r="A451" s="1" t="str">
        <f t="shared" si="263"/>
        <v>5503: The Fugitive (1993)</v>
      </c>
      <c r="B451" s="26">
        <f>IF(correlations!B484&lt;&gt;0,'Modified Weights'!B$5,0)</f>
        <v>0</v>
      </c>
      <c r="C451" s="26">
        <f>IF(correlations!C484&lt;&gt;0,'Modified Weights'!C$5,0)</f>
        <v>0</v>
      </c>
      <c r="D451" s="26">
        <f>IF(correlations!D484&lt;&gt;0,'Modified Weights'!D$5,0)</f>
        <v>0</v>
      </c>
      <c r="E451" s="26">
        <f>IF(correlations!E484&lt;&gt;0,'Modified Weights'!E$5,0)</f>
        <v>0</v>
      </c>
      <c r="F451" s="26">
        <f>IF(correlations!F484&lt;&gt;0,'Modified Weights'!F$5,0)</f>
        <v>0.43899155441463594</v>
      </c>
      <c r="G451" s="26">
        <f>IF(correlations!G484&lt;&gt;0,'Modified Weights'!G$5,0)</f>
        <v>0</v>
      </c>
      <c r="H451" s="26">
        <f>IF(correlations!H484&lt;&gt;0,'Modified Weights'!H$5,0)</f>
        <v>0</v>
      </c>
      <c r="I451" s="26">
        <f>IF(correlations!I484&lt;&gt;0,'Modified Weights'!I$5,0)</f>
        <v>0.26424949075041737</v>
      </c>
      <c r="J451" s="26">
        <f>IF(correlations!J484&lt;&gt;0,'Modified Weights'!J$5,0)</f>
        <v>0</v>
      </c>
      <c r="K451" s="26">
        <f>IF(correlations!K484&lt;&gt;0,'Modified Weights'!K$5,0)</f>
        <v>0.25886569181649749</v>
      </c>
      <c r="L451" s="26">
        <f>IF(correlations!L484&lt;&gt;0,'Modified Weights'!L$5,0)</f>
        <v>0</v>
      </c>
      <c r="M451" s="26">
        <f>IF(correlations!M484&lt;&gt;0,'Modified Weights'!M$5,0)</f>
        <v>0.26442478716072465</v>
      </c>
      <c r="N451" s="26">
        <f>IF(correlations!N484&lt;&gt;0,'Modified Weights'!N$5,0)</f>
        <v>0</v>
      </c>
      <c r="O451" s="26">
        <f>IF(correlations!O484&lt;&gt;0,'Modified Weights'!O$5,0)</f>
        <v>0</v>
      </c>
      <c r="P451" s="26">
        <f>IF(correlations!P484&lt;&gt;0,'Modified Weights'!P$5,0)</f>
        <v>0.29682614716644024</v>
      </c>
      <c r="Q451" s="26">
        <f>IF(correlations!Q484&lt;&gt;0,'Modified Weights'!Q$5,0)</f>
        <v>0.47571090136593314</v>
      </c>
      <c r="R451" s="26">
        <f>IF(correlations!R484&lt;&gt;0,'Modified Weights'!R$5,0)</f>
        <v>0</v>
      </c>
      <c r="S451" s="26">
        <f>IF(correlations!S484&lt;&gt;0,'Modified Weights'!S$5,0)</f>
        <v>0</v>
      </c>
      <c r="T451" s="26">
        <f>IF(correlations!T484&lt;&gt;0,'Modified Weights'!T$5,0)</f>
        <v>0.42805472768971564</v>
      </c>
      <c r="U451" s="26">
        <f>IF(correlations!U484&lt;&gt;0,'Modified Weights'!U$5,0)</f>
        <v>0.40380887559327872</v>
      </c>
      <c r="V451" s="26">
        <f>IF(correlations!V484&lt;&gt;0,'Modified Weights'!V$5,0)</f>
        <v>0.14924669844661778</v>
      </c>
      <c r="W451" s="26">
        <f>IF(correlations!W484&lt;&gt;0,'Modified Weights'!W$5,0)</f>
        <v>0</v>
      </c>
      <c r="X451" s="26">
        <f>IF(correlations!X484&lt;&gt;0,'Modified Weights'!X$5,0)</f>
        <v>0</v>
      </c>
      <c r="Y451" s="26">
        <f>IF(correlations!Y484&lt;&gt;0,'Modified Weights'!Y$5,0)</f>
        <v>0</v>
      </c>
      <c r="Z451" s="26">
        <f>IF(correlations!Z484&lt;&gt;0,'Modified Weights'!Z$5,0)</f>
        <v>0</v>
      </c>
      <c r="AA451" s="26"/>
      <c r="AB451" s="60" t="e">
        <f t="shared" ca="1" si="228"/>
        <v>#DIV/0!</v>
      </c>
      <c r="AC451" s="60">
        <f t="shared" ca="1" si="239"/>
        <v>0.48860698263640312</v>
      </c>
      <c r="AD451" s="60">
        <f t="shared" ca="1" si="240"/>
        <v>0.37039667564749545</v>
      </c>
      <c r="AE451" s="60">
        <f t="shared" ca="1" si="241"/>
        <v>0.47497369617752921</v>
      </c>
      <c r="AF451" s="60">
        <f t="shared" ca="1" si="242"/>
        <v>0.43198315040028373</v>
      </c>
      <c r="AG451" s="60">
        <f t="shared" ca="1" si="243"/>
        <v>0.39943642888722536</v>
      </c>
      <c r="AH451" s="60">
        <f t="shared" ca="1" si="244"/>
        <v>0.2271298649307886</v>
      </c>
      <c r="AI451" s="60">
        <f t="shared" ca="1" si="245"/>
        <v>0.26424949075041737</v>
      </c>
      <c r="AJ451" s="60">
        <f t="shared" ca="1" si="246"/>
        <v>0.36756756756756787</v>
      </c>
      <c r="AK451" s="60">
        <f t="shared" ca="1" si="247"/>
        <v>0.2556971778471826</v>
      </c>
      <c r="AL451" s="60">
        <f t="shared" ca="1" si="248"/>
        <v>0.25593931533239556</v>
      </c>
      <c r="AM451" s="60">
        <f t="shared" ca="1" si="249"/>
        <v>0.33650858164846903</v>
      </c>
      <c r="AN451" s="60">
        <f t="shared" ca="1" si="250"/>
        <v>0.26126836282372301</v>
      </c>
      <c r="AO451" s="60">
        <f t="shared" ca="1" si="251"/>
        <v>0.59725319820472</v>
      </c>
      <c r="AP451" s="60">
        <f t="shared" ca="1" si="252"/>
        <v>0.27967326126487296</v>
      </c>
      <c r="AQ451" s="60">
        <f t="shared" ca="1" si="253"/>
        <v>0.48918824297571795</v>
      </c>
      <c r="AR451" s="60">
        <f t="shared" ca="1" si="230"/>
        <v>0.39943642888722536</v>
      </c>
      <c r="AS451" s="60">
        <f t="shared" ca="1" si="231"/>
        <v>0.44902524381160436</v>
      </c>
      <c r="AT451" s="60">
        <f t="shared" ca="1" si="232"/>
        <v>0.41754912732175936</v>
      </c>
      <c r="AU451" s="60">
        <f t="shared" ca="1" si="233"/>
        <v>0.34210060628006222</v>
      </c>
      <c r="AV451" s="60">
        <f t="shared" ca="1" si="234"/>
        <v>0.14762890035215676</v>
      </c>
      <c r="AW451" s="60">
        <f t="shared" ca="1" si="235"/>
        <v>0.39145319880811219</v>
      </c>
      <c r="AX451" s="60">
        <f t="shared" ca="1" si="236"/>
        <v>0.561894868243623</v>
      </c>
      <c r="AY451" s="60">
        <f t="shared" ca="1" si="237"/>
        <v>0.54219187817609293</v>
      </c>
      <c r="AZ451" s="60">
        <f t="shared" ca="1" si="238"/>
        <v>0.43552033876932245</v>
      </c>
      <c r="BA451" s="60"/>
      <c r="BB451" s="60"/>
      <c r="BC451" s="60"/>
      <c r="BD451" s="60"/>
      <c r="BE451" s="60"/>
      <c r="BF451" s="60"/>
      <c r="BG451" s="60"/>
      <c r="BH451" s="60"/>
      <c r="BI451" s="60"/>
      <c r="BJ451" s="60"/>
      <c r="BK451" s="60"/>
      <c r="BL451" s="60"/>
      <c r="BM451" s="60"/>
      <c r="BN451" s="60"/>
      <c r="BO451" s="60"/>
      <c r="BP451" s="60"/>
      <c r="BQ451" s="60"/>
      <c r="BR451" s="60"/>
      <c r="BS451" s="60"/>
      <c r="BT451" s="60"/>
      <c r="BU451" s="60"/>
      <c r="BV451" s="60"/>
      <c r="BW451" s="60"/>
      <c r="BX451" s="60"/>
    </row>
    <row r="452" spans="1:76">
      <c r="A452" s="1" t="str">
        <f t="shared" si="263"/>
        <v>5503: The Fugitive (1993)</v>
      </c>
      <c r="B452" s="26">
        <f>IF(correlations!B485&lt;&gt;0,'Modified Weights'!B$6,0)</f>
        <v>0</v>
      </c>
      <c r="C452" s="26">
        <f>IF(correlations!C485&lt;&gt;0,'Modified Weights'!C$6,0)</f>
        <v>0</v>
      </c>
      <c r="D452" s="26">
        <f>IF(correlations!D485&lt;&gt;0,'Modified Weights'!D$6,0)</f>
        <v>0.37322578372742299</v>
      </c>
      <c r="E452" s="26">
        <f>IF(correlations!E485&lt;&gt;0,'Modified Weights'!E$6,0)</f>
        <v>0</v>
      </c>
      <c r="F452" s="26">
        <f>IF(correlations!F485&lt;&gt;0,'Modified Weights'!F$6,0)</f>
        <v>0.40027450425381639</v>
      </c>
      <c r="G452" s="26">
        <f>IF(correlations!G485&lt;&gt;0,'Modified Weights'!G$6,0)</f>
        <v>0.39943642888722536</v>
      </c>
      <c r="H452" s="26">
        <f>IF(correlations!H485&lt;&gt;0,'Modified Weights'!H$6,0)</f>
        <v>0.2271298649307886</v>
      </c>
      <c r="I452" s="26">
        <f>IF(correlations!I485&lt;&gt;0,'Modified Weights'!I$6,0)</f>
        <v>0</v>
      </c>
      <c r="J452" s="26">
        <f>IF(correlations!J485&lt;&gt;0,'Modified Weights'!J$6,0)</f>
        <v>0.36756756756756787</v>
      </c>
      <c r="K452" s="26">
        <f>IF(correlations!K485&lt;&gt;0,'Modified Weights'!K$6,0)</f>
        <v>0.25252866387786765</v>
      </c>
      <c r="L452" s="26">
        <f>IF(correlations!L485&lt;&gt;0,'Modified Weights'!L$6,0)</f>
        <v>0.2685953793136418</v>
      </c>
      <c r="M452" s="26">
        <f>IF(correlations!M485&lt;&gt;0,'Modified Weights'!M$6,0)</f>
        <v>0</v>
      </c>
      <c r="N452" s="26">
        <f>IF(correlations!N485&lt;&gt;0,'Modified Weights'!N$6,0)</f>
        <v>0.26126836282372301</v>
      </c>
      <c r="O452" s="26">
        <f>IF(correlations!O485&lt;&gt;0,'Modified Weights'!O$6,0)</f>
        <v>0.52599044278760332</v>
      </c>
      <c r="P452" s="26">
        <f>IF(correlations!P485&lt;&gt;0,'Modified Weights'!P$6,0)</f>
        <v>0</v>
      </c>
      <c r="Q452" s="26">
        <f>IF(correlations!Q485&lt;&gt;0,'Modified Weights'!Q$6,0)</f>
        <v>0</v>
      </c>
      <c r="R452" s="26">
        <f>IF(correlations!R485&lt;&gt;0,'Modified Weights'!R$6,0)</f>
        <v>0.39943642888722536</v>
      </c>
      <c r="S452" s="26">
        <f>IF(correlations!S485&lt;&gt;0,'Modified Weights'!S$6,0)</f>
        <v>0</v>
      </c>
      <c r="T452" s="26">
        <f>IF(correlations!T485&lt;&gt;0,'Modified Weights'!T$6,0)</f>
        <v>0.40704352695380308</v>
      </c>
      <c r="U452" s="26">
        <f>IF(correlations!U485&lt;&gt;0,'Modified Weights'!U$6,0)</f>
        <v>0</v>
      </c>
      <c r="V452" s="26">
        <f>IF(correlations!V485&lt;&gt;0,'Modified Weights'!V$6,0)</f>
        <v>0.14601110225769576</v>
      </c>
      <c r="W452" s="26">
        <f>IF(correlations!W485&lt;&gt;0,'Modified Weights'!W$6,0)</f>
        <v>0.26252037536330569</v>
      </c>
      <c r="X452" s="26">
        <f>IF(correlations!X485&lt;&gt;0,'Modified Weights'!X$6,0)</f>
        <v>0.45527378286540937</v>
      </c>
      <c r="Y452" s="26">
        <f>IF(correlations!Y485&lt;&gt;0,'Modified Weights'!Y$6,0)</f>
        <v>0</v>
      </c>
      <c r="Z452" s="26">
        <f>IF(correlations!Z485&lt;&gt;0,'Modified Weights'!Z$6,0)</f>
        <v>0</v>
      </c>
      <c r="AA452" s="26"/>
      <c r="AB452" s="60" t="e">
        <f t="shared" ca="1" si="228"/>
        <v>#DIV/0!</v>
      </c>
      <c r="AC452" s="60">
        <f t="shared" ca="1" si="239"/>
        <v>0.48860698263640312</v>
      </c>
      <c r="AD452" s="60">
        <f t="shared" ca="1" si="240"/>
        <v>0.37039667564749545</v>
      </c>
      <c r="AE452" s="60">
        <f t="shared" ca="1" si="241"/>
        <v>0.47497369617752921</v>
      </c>
      <c r="AF452" s="60">
        <f t="shared" ca="1" si="242"/>
        <v>0.43198315040028373</v>
      </c>
      <c r="AG452" s="60">
        <f t="shared" ca="1" si="243"/>
        <v>0.39943642888722536</v>
      </c>
      <c r="AH452" s="60">
        <f t="shared" ca="1" si="244"/>
        <v>0.2271298649307886</v>
      </c>
      <c r="AI452" s="60">
        <f t="shared" ca="1" si="245"/>
        <v>0.26424949075041737</v>
      </c>
      <c r="AJ452" s="60">
        <f t="shared" ca="1" si="246"/>
        <v>0.36756756756756787</v>
      </c>
      <c r="AK452" s="60">
        <f t="shared" ca="1" si="247"/>
        <v>0.2556971778471826</v>
      </c>
      <c r="AL452" s="60">
        <f t="shared" ca="1" si="248"/>
        <v>0.25593931533239556</v>
      </c>
      <c r="AM452" s="60">
        <f t="shared" ca="1" si="249"/>
        <v>0.33650858164846903</v>
      </c>
      <c r="AN452" s="60">
        <f t="shared" ca="1" si="250"/>
        <v>0.26126836282372301</v>
      </c>
      <c r="AO452" s="60">
        <f t="shared" ca="1" si="251"/>
        <v>0.59725319820472</v>
      </c>
      <c r="AP452" s="60">
        <f t="shared" ca="1" si="252"/>
        <v>0.27967326126487296</v>
      </c>
      <c r="AQ452" s="60">
        <f t="shared" ca="1" si="253"/>
        <v>0.48918824297571795</v>
      </c>
      <c r="AR452" s="60">
        <f t="shared" ca="1" si="230"/>
        <v>0.39943642888722536</v>
      </c>
      <c r="AS452" s="60">
        <f t="shared" ca="1" si="231"/>
        <v>0.44902524381160436</v>
      </c>
      <c r="AT452" s="60">
        <f t="shared" ca="1" si="232"/>
        <v>0.41754912732175936</v>
      </c>
      <c r="AU452" s="60">
        <f t="shared" ca="1" si="233"/>
        <v>0.34210060628006222</v>
      </c>
      <c r="AV452" s="60">
        <f t="shared" ca="1" si="234"/>
        <v>0.14762890035215676</v>
      </c>
      <c r="AW452" s="60">
        <f t="shared" ca="1" si="235"/>
        <v>0.39145319880811219</v>
      </c>
      <c r="AX452" s="60">
        <f t="shared" ca="1" si="236"/>
        <v>0.561894868243623</v>
      </c>
      <c r="AY452" s="60">
        <f t="shared" ca="1" si="237"/>
        <v>0.54219187817609293</v>
      </c>
      <c r="AZ452" s="60">
        <f t="shared" ca="1" si="238"/>
        <v>0.43552033876932245</v>
      </c>
      <c r="BA452" s="60"/>
      <c r="BB452" s="60"/>
      <c r="BC452" s="60"/>
      <c r="BD452" s="60"/>
      <c r="BE452" s="60"/>
      <c r="BF452" s="60"/>
      <c r="BG452" s="60"/>
      <c r="BH452" s="60"/>
      <c r="BI452" s="60"/>
      <c r="BJ452" s="60"/>
      <c r="BK452" s="60"/>
      <c r="BL452" s="60"/>
      <c r="BM452" s="60"/>
      <c r="BN452" s="60"/>
      <c r="BO452" s="60"/>
      <c r="BP452" s="60"/>
      <c r="BQ452" s="60"/>
      <c r="BR452" s="60"/>
      <c r="BS452" s="60"/>
      <c r="BT452" s="60"/>
      <c r="BU452" s="60"/>
      <c r="BV452" s="60"/>
      <c r="BW452" s="60"/>
      <c r="BX452" s="60"/>
    </row>
    <row r="453" spans="1:76">
      <c r="A453" s="21" t="s">
        <v>88</v>
      </c>
      <c r="B453" s="26">
        <f>IF(correlations!B486&lt;&gt;0,'Modified Weights'!B$7,0)</f>
        <v>0.46460996868120108</v>
      </c>
      <c r="C453" s="26">
        <f>IF(correlations!C486&lt;&gt;0,'Modified Weights'!C$7,0)</f>
        <v>0</v>
      </c>
      <c r="D453" s="26">
        <f>IF(correlations!D486&lt;&gt;0,'Modified Weights'!D$7,0)</f>
        <v>0</v>
      </c>
      <c r="E453" s="26">
        <f>IF(correlations!E486&lt;&gt;0,'Modified Weights'!E$7,0)</f>
        <v>0</v>
      </c>
      <c r="F453" s="26">
        <f>IF(correlations!F486&lt;&gt;0,'Modified Weights'!F$7,0)</f>
        <v>0</v>
      </c>
      <c r="G453" s="26">
        <f>IF(correlations!G486&lt;&gt;0,'Modified Weights'!G$7,0)</f>
        <v>0</v>
      </c>
      <c r="H453" s="26">
        <f>IF(correlations!H486&lt;&gt;0,'Modified Weights'!H$7,0)</f>
        <v>0</v>
      </c>
      <c r="I453" s="26">
        <f>IF(correlations!I486&lt;&gt;0,'Modified Weights'!I$7,0)</f>
        <v>0</v>
      </c>
      <c r="J453" s="26">
        <f>IF(correlations!J486&lt;&gt;0,'Modified Weights'!J$7,0)</f>
        <v>0.36005629545020651</v>
      </c>
      <c r="K453" s="26">
        <f>IF(correlations!K486&lt;&gt;0,'Modified Weights'!K$7,0)</f>
        <v>0.21087949693739588</v>
      </c>
      <c r="L453" s="26">
        <f>IF(correlations!L486&lt;&gt;0,'Modified Weights'!L$7,0)</f>
        <v>0.24328325135114928</v>
      </c>
      <c r="M453" s="26">
        <f>IF(correlations!M486&lt;&gt;0,'Modified Weights'!M$7,0)</f>
        <v>0.19710516591041297</v>
      </c>
      <c r="N453" s="26">
        <f>IF(correlations!N486&lt;&gt;0,'Modified Weights'!N$7,0)</f>
        <v>0</v>
      </c>
      <c r="O453" s="26">
        <f>IF(correlations!O486&lt;&gt;0,'Modified Weights'!O$7,0)</f>
        <v>0</v>
      </c>
      <c r="P453" s="26">
        <f>IF(correlations!P486&lt;&gt;0,'Modified Weights'!P$7,0)</f>
        <v>0.26252037536330569</v>
      </c>
      <c r="Q453" s="26">
        <f>IF(correlations!Q486&lt;&gt;0,'Modified Weights'!Q$7,0)</f>
        <v>0.37322578372742299</v>
      </c>
      <c r="R453" s="26">
        <f>IF(correlations!R486&lt;&gt;0,'Modified Weights'!R$7,0)</f>
        <v>0</v>
      </c>
      <c r="S453" s="26">
        <f>IF(correlations!S486&lt;&gt;0,'Modified Weights'!S$7,0)</f>
        <v>0</v>
      </c>
      <c r="T453" s="26">
        <f>IF(correlations!T486&lt;&gt;0,'Modified Weights'!T$7,0)</f>
        <v>0</v>
      </c>
      <c r="U453" s="26">
        <f>IF(correlations!U486&lt;&gt;0,'Modified Weights'!U$7,0)</f>
        <v>0</v>
      </c>
      <c r="V453" s="26">
        <f>IF(correlations!V486&lt;&gt;0,'Modified Weights'!V$7,0)</f>
        <v>0.14367186460137429</v>
      </c>
      <c r="W453" s="26">
        <f>IF(correlations!W486&lt;&gt;0,'Modified Weights'!W$7,0)</f>
        <v>0.24072770522228643</v>
      </c>
      <c r="X453" s="26">
        <f>IF(correlations!X486&lt;&gt;0,'Modified Weights'!X$7,0)</f>
        <v>0</v>
      </c>
      <c r="Y453" s="26">
        <f>IF(correlations!Y486&lt;&gt;0,'Modified Weights'!Y$7,0)</f>
        <v>0</v>
      </c>
      <c r="Z453" s="26">
        <f>IF(correlations!Z486&lt;&gt;0,'Modified Weights'!Z$7,0)</f>
        <v>0</v>
      </c>
      <c r="AA453" s="26"/>
      <c r="AB453" s="60">
        <f t="shared" ca="1" si="228"/>
        <v>0.49111488653917795</v>
      </c>
      <c r="AC453" s="60">
        <f t="shared" ca="1" si="239"/>
        <v>0.49234258267662201</v>
      </c>
      <c r="AD453" s="60">
        <f t="shared" ca="1" si="240"/>
        <v>0.50290911052881127</v>
      </c>
      <c r="AE453" s="60">
        <f t="shared" ca="1" si="241"/>
        <v>0.37886471013582895</v>
      </c>
      <c r="AF453" s="60">
        <f t="shared" ca="1" si="242"/>
        <v>0.43445873547776959</v>
      </c>
      <c r="AG453" s="60">
        <f t="shared" ca="1" si="243"/>
        <v>0.43388486162910955</v>
      </c>
      <c r="AH453" s="60">
        <f t="shared" ca="1" si="244"/>
        <v>0.32398388827393204</v>
      </c>
      <c r="AI453" s="60">
        <f t="shared" ca="1" si="245"/>
        <v>0.26424949075041737</v>
      </c>
      <c r="AJ453" s="60">
        <f t="shared" ca="1" si="246"/>
        <v>0.36381193150888719</v>
      </c>
      <c r="AK453" s="60">
        <f t="shared" ca="1" si="247"/>
        <v>0.2597067288897239</v>
      </c>
      <c r="AL453" s="60">
        <f t="shared" ca="1" si="248"/>
        <v>0.25593931533239556</v>
      </c>
      <c r="AM453" s="60">
        <f t="shared" ca="1" si="249"/>
        <v>0.2248169148941403</v>
      </c>
      <c r="AN453" s="60" t="e">
        <f t="shared" ca="1" si="250"/>
        <v>#DIV/0!</v>
      </c>
      <c r="AO453" s="60">
        <f t="shared" ca="1" si="251"/>
        <v>0.57785741593459905</v>
      </c>
      <c r="AP453" s="60">
        <f t="shared" ca="1" si="252"/>
        <v>0.2799129531655305</v>
      </c>
      <c r="AQ453" s="60">
        <f t="shared" ca="1" si="253"/>
        <v>0.45502653709621455</v>
      </c>
      <c r="AR453" s="60">
        <f t="shared" ca="1" si="230"/>
        <v>0.39943642888722536</v>
      </c>
      <c r="AS453" s="60">
        <f t="shared" ca="1" si="231"/>
        <v>0.44902524381160436</v>
      </c>
      <c r="AT453" s="60">
        <f t="shared" ca="1" si="232"/>
        <v>0.40704352695380308</v>
      </c>
      <c r="AU453" s="60">
        <f t="shared" ca="1" si="233"/>
        <v>0.382867896976056</v>
      </c>
      <c r="AV453" s="60">
        <f t="shared" ca="1" si="234"/>
        <v>0.14645928152399604</v>
      </c>
      <c r="AW453" s="60">
        <f t="shared" ca="1" si="235"/>
        <v>0.27298670214650006</v>
      </c>
      <c r="AX453" s="60">
        <f t="shared" ca="1" si="236"/>
        <v>0.47497369617752921</v>
      </c>
      <c r="AY453" s="60">
        <f t="shared" ca="1" si="237"/>
        <v>0.5031510129704746</v>
      </c>
      <c r="AZ453" s="60">
        <f t="shared" ca="1" si="238"/>
        <v>0.40768830189612648</v>
      </c>
      <c r="BA453" s="60"/>
      <c r="BB453" s="60"/>
      <c r="BC453" s="60"/>
      <c r="BD453" s="60"/>
      <c r="BE453" s="60"/>
      <c r="BF453" s="60"/>
      <c r="BG453" s="60"/>
      <c r="BH453" s="60"/>
      <c r="BI453" s="60"/>
      <c r="BJ453" s="60"/>
      <c r="BK453" s="60"/>
      <c r="BL453" s="60"/>
      <c r="BM453" s="60"/>
      <c r="BN453" s="60"/>
      <c r="BO453" s="60"/>
      <c r="BP453" s="60"/>
      <c r="BQ453" s="60"/>
      <c r="BR453" s="60"/>
      <c r="BS453" s="60"/>
      <c r="BT453" s="60"/>
      <c r="BU453" s="60"/>
      <c r="BV453" s="60"/>
      <c r="BW453" s="60"/>
      <c r="BX453" s="60"/>
    </row>
    <row r="454" spans="1:76">
      <c r="A454" s="1" t="str">
        <f t="shared" ref="A454:A457" si="264">A453</f>
        <v>7443: Chicken Run (2000)</v>
      </c>
      <c r="B454" s="26">
        <f>IF(correlations!B487&lt;&gt;0,'Modified Weights'!B$3,0)</f>
        <v>0</v>
      </c>
      <c r="C454" s="26">
        <f>IF(correlations!C487&lt;&gt;0,'Modified Weights'!C$3,0)</f>
        <v>0.56244873874488854</v>
      </c>
      <c r="D454" s="26">
        <f>IF(correlations!D487&lt;&gt;0,'Modified Weights'!D$3,0)</f>
        <v>0.66716825348801723</v>
      </c>
      <c r="E454" s="26">
        <f>IF(correlations!E487&lt;&gt;0,'Modified Weights'!E$3,0)</f>
        <v>0</v>
      </c>
      <c r="F454" s="26">
        <f>IF(correlations!F487&lt;&gt;0,'Modified Weights'!F$3,0)</f>
        <v>0</v>
      </c>
      <c r="G454" s="26">
        <f>IF(correlations!G487&lt;&gt;0,'Modified Weights'!G$3,0)</f>
        <v>0</v>
      </c>
      <c r="H454" s="26">
        <f>IF(correlations!H487&lt;&gt;0,'Modified Weights'!H$3,0)</f>
        <v>0</v>
      </c>
      <c r="I454" s="26">
        <f>IF(correlations!I487&lt;&gt;0,'Modified Weights'!I$3,0)</f>
        <v>0</v>
      </c>
      <c r="J454" s="26">
        <f>IF(correlations!J487&lt;&gt;0,'Modified Weights'!J$3,0)</f>
        <v>0</v>
      </c>
      <c r="K454" s="26">
        <f>IF(correlations!K487&lt;&gt;0,'Modified Weights'!K$3,0)</f>
        <v>0.31571202585390812</v>
      </c>
      <c r="L454" s="26">
        <f>IF(correlations!L487&lt;&gt;0,'Modified Weights'!L$3,0)</f>
        <v>0</v>
      </c>
      <c r="M454" s="26">
        <f>IF(correlations!M487&lt;&gt;0,'Modified Weights'!M$3,0)</f>
        <v>0</v>
      </c>
      <c r="N454" s="26">
        <f>IF(correlations!N487&lt;&gt;0,'Modified Weights'!N$3,0)</f>
        <v>0</v>
      </c>
      <c r="O454" s="26">
        <f>IF(correlations!O487&lt;&gt;0,'Modified Weights'!O$3,0)</f>
        <v>0.66851595362183669</v>
      </c>
      <c r="P454" s="26">
        <f>IF(correlations!P487&lt;&gt;0,'Modified Weights'!P$3,0)</f>
        <v>0</v>
      </c>
      <c r="Q454" s="26">
        <f>IF(correlations!Q487&lt;&gt;0,'Modified Weights'!Q$3,0)</f>
        <v>0.50324684492481753</v>
      </c>
      <c r="R454" s="26">
        <f>IF(correlations!R487&lt;&gt;0,'Modified Weights'!R$3,0)</f>
        <v>0</v>
      </c>
      <c r="S454" s="26">
        <f>IF(correlations!S487&lt;&gt;0,'Modified Weights'!S$3,0)</f>
        <v>0</v>
      </c>
      <c r="T454" s="26">
        <f>IF(correlations!T487&lt;&gt;0,'Modified Weights'!T$3,0)</f>
        <v>0</v>
      </c>
      <c r="U454" s="26">
        <f>IF(correlations!U487&lt;&gt;0,'Modified Weights'!U$3,0)</f>
        <v>0</v>
      </c>
      <c r="V454" s="26">
        <f>IF(correlations!V487&lt;&gt;0,'Modified Weights'!V$3,0)</f>
        <v>0</v>
      </c>
      <c r="W454" s="26">
        <f>IF(correlations!W487&lt;&gt;0,'Modified Weights'!W$3,0)</f>
        <v>0</v>
      </c>
      <c r="X454" s="26">
        <f>IF(correlations!X487&lt;&gt;0,'Modified Weights'!X$3,0)</f>
        <v>0</v>
      </c>
      <c r="Y454" s="26">
        <f>IF(correlations!Y487&lt;&gt;0,'Modified Weights'!Y$3,0)</f>
        <v>0</v>
      </c>
      <c r="Z454" s="26">
        <f>IF(correlations!Z487&lt;&gt;0,'Modified Weights'!Z$3,0)</f>
        <v>0.43552033876932245</v>
      </c>
      <c r="AA454" s="26"/>
      <c r="AB454" s="60">
        <f t="shared" ca="1" si="228"/>
        <v>0.49111488653917795</v>
      </c>
      <c r="AC454" s="60">
        <f t="shared" ca="1" si="239"/>
        <v>0.49234258267662201</v>
      </c>
      <c r="AD454" s="60">
        <f t="shared" ca="1" si="240"/>
        <v>0.50290911052881127</v>
      </c>
      <c r="AE454" s="60">
        <f t="shared" ca="1" si="241"/>
        <v>0.37886471013582895</v>
      </c>
      <c r="AF454" s="60">
        <f t="shared" ca="1" si="242"/>
        <v>0.43445873547776959</v>
      </c>
      <c r="AG454" s="60">
        <f t="shared" ca="1" si="243"/>
        <v>0.43388486162910955</v>
      </c>
      <c r="AH454" s="60">
        <f t="shared" ca="1" si="244"/>
        <v>0.32398388827393204</v>
      </c>
      <c r="AI454" s="60">
        <f t="shared" ca="1" si="245"/>
        <v>0.26424949075041737</v>
      </c>
      <c r="AJ454" s="60">
        <f t="shared" ca="1" si="246"/>
        <v>0.36381193150888719</v>
      </c>
      <c r="AK454" s="60">
        <f t="shared" ca="1" si="247"/>
        <v>0.2597067288897239</v>
      </c>
      <c r="AL454" s="60">
        <f t="shared" ca="1" si="248"/>
        <v>0.25593931533239556</v>
      </c>
      <c r="AM454" s="60">
        <f t="shared" ca="1" si="249"/>
        <v>0.2248169148941403</v>
      </c>
      <c r="AN454" s="60" t="e">
        <f t="shared" ca="1" si="250"/>
        <v>#DIV/0!</v>
      </c>
      <c r="AO454" s="60">
        <f t="shared" ca="1" si="251"/>
        <v>0.57785741593459905</v>
      </c>
      <c r="AP454" s="60">
        <f t="shared" ca="1" si="252"/>
        <v>0.2799129531655305</v>
      </c>
      <c r="AQ454" s="60">
        <f t="shared" ca="1" si="253"/>
        <v>0.45502653709621455</v>
      </c>
      <c r="AR454" s="60">
        <f t="shared" ca="1" si="230"/>
        <v>0.39943642888722536</v>
      </c>
      <c r="AS454" s="60">
        <f t="shared" ca="1" si="231"/>
        <v>0.44902524381160436</v>
      </c>
      <c r="AT454" s="60">
        <f t="shared" ca="1" si="232"/>
        <v>0.40704352695380308</v>
      </c>
      <c r="AU454" s="60">
        <f t="shared" ca="1" si="233"/>
        <v>0.382867896976056</v>
      </c>
      <c r="AV454" s="60">
        <f t="shared" ca="1" si="234"/>
        <v>0.14645928152399604</v>
      </c>
      <c r="AW454" s="60">
        <f t="shared" ca="1" si="235"/>
        <v>0.27298670214650006</v>
      </c>
      <c r="AX454" s="60">
        <f t="shared" ca="1" si="236"/>
        <v>0.47497369617752921</v>
      </c>
      <c r="AY454" s="60">
        <f t="shared" ca="1" si="237"/>
        <v>0.5031510129704746</v>
      </c>
      <c r="AZ454" s="60">
        <f t="shared" ca="1" si="238"/>
        <v>0.40768830189612648</v>
      </c>
      <c r="BA454" s="60"/>
      <c r="BB454" s="60"/>
      <c r="BC454" s="60"/>
      <c r="BD454" s="60"/>
      <c r="BE454" s="60"/>
      <c r="BF454" s="60"/>
      <c r="BG454" s="60"/>
      <c r="BH454" s="60"/>
      <c r="BI454" s="60"/>
      <c r="BJ454" s="60"/>
      <c r="BK454" s="60"/>
      <c r="BL454" s="60"/>
      <c r="BM454" s="60"/>
      <c r="BN454" s="60"/>
      <c r="BO454" s="60"/>
      <c r="BP454" s="60"/>
      <c r="BQ454" s="60"/>
      <c r="BR454" s="60"/>
      <c r="BS454" s="60"/>
      <c r="BT454" s="60"/>
      <c r="BU454" s="60"/>
      <c r="BV454" s="60"/>
      <c r="BW454" s="60"/>
      <c r="BX454" s="60"/>
    </row>
    <row r="455" spans="1:76">
      <c r="A455" s="1" t="str">
        <f t="shared" si="264"/>
        <v>7443: Chicken Run (2000)</v>
      </c>
      <c r="B455" s="26">
        <f>IF(correlations!B488&lt;&gt;0,'Modified Weights'!B$4,0)</f>
        <v>0.51761980439715483</v>
      </c>
      <c r="C455" s="26">
        <f>IF(correlations!C488&lt;&gt;0,'Modified Weights'!C$4,0)</f>
        <v>0</v>
      </c>
      <c r="D455" s="26">
        <f>IF(correlations!D488&lt;&gt;0,'Modified Weights'!D$4,0)</f>
        <v>0</v>
      </c>
      <c r="E455" s="26">
        <f>IF(correlations!E488&lt;&gt;0,'Modified Weights'!E$4,0)</f>
        <v>0.47497369617752921</v>
      </c>
      <c r="F455" s="26">
        <f>IF(correlations!F488&lt;&gt;0,'Modified Weights'!F$4,0)</f>
        <v>0.46411014776485626</v>
      </c>
      <c r="G455" s="26">
        <f>IF(correlations!G488&lt;&gt;0,'Modified Weights'!G$4,0)</f>
        <v>0</v>
      </c>
      <c r="H455" s="26">
        <f>IF(correlations!H488&lt;&gt;0,'Modified Weights'!H$4,0)</f>
        <v>0.40027450425381639</v>
      </c>
      <c r="I455" s="26">
        <f>IF(correlations!I488&lt;&gt;0,'Modified Weights'!I$4,0)</f>
        <v>0</v>
      </c>
      <c r="J455" s="26">
        <f>IF(correlations!J488&lt;&gt;0,'Modified Weights'!J$4,0)</f>
        <v>0</v>
      </c>
      <c r="K455" s="26">
        <f>IF(correlations!K488&lt;&gt;0,'Modified Weights'!K$4,0)</f>
        <v>0</v>
      </c>
      <c r="L455" s="26">
        <f>IF(correlations!L488&lt;&gt;0,'Modified Weights'!L$4,0)</f>
        <v>0</v>
      </c>
      <c r="M455" s="26">
        <f>IF(correlations!M488&lt;&gt;0,'Modified Weights'!M$4,0)</f>
        <v>0</v>
      </c>
      <c r="N455" s="26">
        <f>IF(correlations!N488&lt;&gt;0,'Modified Weights'!N$4,0)</f>
        <v>0</v>
      </c>
      <c r="O455" s="26">
        <f>IF(correlations!O488&lt;&gt;0,'Modified Weights'!O$4,0)</f>
        <v>0</v>
      </c>
      <c r="P455" s="26">
        <f>IF(correlations!P488&lt;&gt;0,'Modified Weights'!P$4,0)</f>
        <v>0</v>
      </c>
      <c r="Q455" s="26">
        <f>IF(correlations!Q488&lt;&gt;0,'Modified Weights'!Q$4,0)</f>
        <v>0.48860698263640312</v>
      </c>
      <c r="R455" s="26">
        <f>IF(correlations!R488&lt;&gt;0,'Modified Weights'!R$4,0)</f>
        <v>0</v>
      </c>
      <c r="S455" s="26">
        <f>IF(correlations!S488&lt;&gt;0,'Modified Weights'!S$4,0)</f>
        <v>0.44902524381160436</v>
      </c>
      <c r="T455" s="26">
        <f>IF(correlations!T488&lt;&gt;0,'Modified Weights'!T$4,0)</f>
        <v>0</v>
      </c>
      <c r="U455" s="26">
        <f>IF(correlations!U488&lt;&gt;0,'Modified Weights'!U$4,0)</f>
        <v>0.43899155441463594</v>
      </c>
      <c r="V455" s="26">
        <f>IF(correlations!V488&lt;&gt;0,'Modified Weights'!V$4,0)</f>
        <v>0</v>
      </c>
      <c r="W455" s="26">
        <f>IF(correlations!W488&lt;&gt;0,'Modified Weights'!W$4,0)</f>
        <v>0</v>
      </c>
      <c r="X455" s="26">
        <f>IF(correlations!X488&lt;&gt;0,'Modified Weights'!X$4,0)</f>
        <v>0</v>
      </c>
      <c r="Y455" s="26">
        <f>IF(correlations!Y488&lt;&gt;0,'Modified Weights'!Y$4,0)</f>
        <v>0.54219187817609293</v>
      </c>
      <c r="Z455" s="26">
        <f>IF(correlations!Z488&lt;&gt;0,'Modified Weights'!Z$4,0)</f>
        <v>0</v>
      </c>
      <c r="AA455" s="26"/>
      <c r="AB455" s="60">
        <f t="shared" ca="1" si="228"/>
        <v>0.49111488653917795</v>
      </c>
      <c r="AC455" s="60">
        <f t="shared" ca="1" si="239"/>
        <v>0.49234258267662201</v>
      </c>
      <c r="AD455" s="60">
        <f t="shared" ca="1" si="240"/>
        <v>0.50290911052881127</v>
      </c>
      <c r="AE455" s="60">
        <f t="shared" ca="1" si="241"/>
        <v>0.37886471013582895</v>
      </c>
      <c r="AF455" s="60">
        <f t="shared" ca="1" si="242"/>
        <v>0.43445873547776959</v>
      </c>
      <c r="AG455" s="60">
        <f t="shared" ca="1" si="243"/>
        <v>0.43388486162910955</v>
      </c>
      <c r="AH455" s="60">
        <f t="shared" ca="1" si="244"/>
        <v>0.32398388827393204</v>
      </c>
      <c r="AI455" s="60">
        <f t="shared" ca="1" si="245"/>
        <v>0.26424949075041737</v>
      </c>
      <c r="AJ455" s="60">
        <f t="shared" ca="1" si="246"/>
        <v>0.36381193150888719</v>
      </c>
      <c r="AK455" s="60">
        <f t="shared" ca="1" si="247"/>
        <v>0.2597067288897239</v>
      </c>
      <c r="AL455" s="60">
        <f t="shared" ca="1" si="248"/>
        <v>0.25593931533239556</v>
      </c>
      <c r="AM455" s="60">
        <f t="shared" ca="1" si="249"/>
        <v>0.2248169148941403</v>
      </c>
      <c r="AN455" s="60" t="e">
        <f t="shared" ca="1" si="250"/>
        <v>#DIV/0!</v>
      </c>
      <c r="AO455" s="60">
        <f t="shared" ca="1" si="251"/>
        <v>0.57785741593459905</v>
      </c>
      <c r="AP455" s="60">
        <f t="shared" ca="1" si="252"/>
        <v>0.2799129531655305</v>
      </c>
      <c r="AQ455" s="60">
        <f t="shared" ca="1" si="253"/>
        <v>0.45502653709621455</v>
      </c>
      <c r="AR455" s="60">
        <f t="shared" ca="1" si="230"/>
        <v>0.39943642888722536</v>
      </c>
      <c r="AS455" s="60">
        <f t="shared" ca="1" si="231"/>
        <v>0.44902524381160436</v>
      </c>
      <c r="AT455" s="60">
        <f t="shared" ca="1" si="232"/>
        <v>0.40704352695380308</v>
      </c>
      <c r="AU455" s="60">
        <f t="shared" ca="1" si="233"/>
        <v>0.382867896976056</v>
      </c>
      <c r="AV455" s="60">
        <f t="shared" ca="1" si="234"/>
        <v>0.14645928152399604</v>
      </c>
      <c r="AW455" s="60">
        <f t="shared" ca="1" si="235"/>
        <v>0.27298670214650006</v>
      </c>
      <c r="AX455" s="60">
        <f t="shared" ca="1" si="236"/>
        <v>0.47497369617752921</v>
      </c>
      <c r="AY455" s="60">
        <f t="shared" ca="1" si="237"/>
        <v>0.5031510129704746</v>
      </c>
      <c r="AZ455" s="60">
        <f t="shared" ca="1" si="238"/>
        <v>0.40768830189612648</v>
      </c>
      <c r="BA455" s="60"/>
      <c r="BB455" s="60"/>
      <c r="BC455" s="60"/>
      <c r="BD455" s="60"/>
      <c r="BE455" s="60"/>
      <c r="BF455" s="60"/>
      <c r="BG455" s="60"/>
      <c r="BH455" s="60"/>
      <c r="BI455" s="60"/>
      <c r="BJ455" s="60"/>
      <c r="BK455" s="60"/>
      <c r="BL455" s="60"/>
      <c r="BM455" s="60"/>
      <c r="BN455" s="60"/>
      <c r="BO455" s="60"/>
      <c r="BP455" s="60"/>
      <c r="BQ455" s="60"/>
      <c r="BR455" s="60"/>
      <c r="BS455" s="60"/>
      <c r="BT455" s="60"/>
      <c r="BU455" s="60"/>
      <c r="BV455" s="60"/>
      <c r="BW455" s="60"/>
      <c r="BX455" s="60"/>
    </row>
    <row r="456" spans="1:76">
      <c r="A456" s="1" t="str">
        <f t="shared" si="264"/>
        <v>7443: Chicken Run (2000)</v>
      </c>
      <c r="B456" s="26">
        <f>IF(correlations!B489&lt;&gt;0,'Modified Weights'!B$5,0)</f>
        <v>0</v>
      </c>
      <c r="C456" s="26">
        <f>IF(correlations!C489&lt;&gt;0,'Modified Weights'!C$5,0)</f>
        <v>0.42223642660835542</v>
      </c>
      <c r="D456" s="26">
        <f>IF(correlations!D489&lt;&gt;0,'Modified Weights'!D$5,0)</f>
        <v>0.46833329437099369</v>
      </c>
      <c r="E456" s="26">
        <f>IF(correlations!E489&lt;&gt;0,'Modified Weights'!E$5,0)</f>
        <v>0</v>
      </c>
      <c r="F456" s="26">
        <f>IF(correlations!F489&lt;&gt;0,'Modified Weights'!F$5,0)</f>
        <v>0.43899155441463594</v>
      </c>
      <c r="G456" s="26">
        <f>IF(correlations!G489&lt;&gt;0,'Modified Weights'!G$5,0)</f>
        <v>0.46833329437099369</v>
      </c>
      <c r="H456" s="26">
        <f>IF(correlations!H489&lt;&gt;0,'Modified Weights'!H$5,0)</f>
        <v>0.24769327229404767</v>
      </c>
      <c r="I456" s="26">
        <f>IF(correlations!I489&lt;&gt;0,'Modified Weights'!I$5,0)</f>
        <v>0.26424949075041737</v>
      </c>
      <c r="J456" s="26">
        <f>IF(correlations!J489&lt;&gt;0,'Modified Weights'!J$5,0)</f>
        <v>0</v>
      </c>
      <c r="K456" s="26">
        <f>IF(correlations!K489&lt;&gt;0,'Modified Weights'!K$5,0)</f>
        <v>0</v>
      </c>
      <c r="L456" s="26">
        <f>IF(correlations!L489&lt;&gt;0,'Modified Weights'!L$5,0)</f>
        <v>0</v>
      </c>
      <c r="M456" s="26">
        <f>IF(correlations!M489&lt;&gt;0,'Modified Weights'!M$5,0)</f>
        <v>0</v>
      </c>
      <c r="N456" s="26">
        <f>IF(correlations!N489&lt;&gt;0,'Modified Weights'!N$5,0)</f>
        <v>0</v>
      </c>
      <c r="O456" s="26">
        <f>IF(correlations!O489&lt;&gt;0,'Modified Weights'!O$5,0)</f>
        <v>0.53906585139435703</v>
      </c>
      <c r="P456" s="26">
        <f>IF(correlations!P489&lt;&gt;0,'Modified Weights'!P$5,0)</f>
        <v>0.29682614716644024</v>
      </c>
      <c r="Q456" s="26">
        <f>IF(correlations!Q489&lt;&gt;0,'Modified Weights'!Q$5,0)</f>
        <v>0</v>
      </c>
      <c r="R456" s="26">
        <f>IF(correlations!R489&lt;&gt;0,'Modified Weights'!R$5,0)</f>
        <v>0</v>
      </c>
      <c r="S456" s="26">
        <f>IF(correlations!S489&lt;&gt;0,'Modified Weights'!S$5,0)</f>
        <v>0</v>
      </c>
      <c r="T456" s="26">
        <f>IF(correlations!T489&lt;&gt;0,'Modified Weights'!T$5,0)</f>
        <v>0</v>
      </c>
      <c r="U456" s="26">
        <f>IF(correlations!U489&lt;&gt;0,'Modified Weights'!U$5,0)</f>
        <v>0.40380887559327872</v>
      </c>
      <c r="V456" s="26">
        <f>IF(correlations!V489&lt;&gt;0,'Modified Weights'!V$5,0)</f>
        <v>0.14924669844661778</v>
      </c>
      <c r="W456" s="26">
        <f>IF(correlations!W489&lt;&gt;0,'Modified Weights'!W$5,0)</f>
        <v>0.31571202585390812</v>
      </c>
      <c r="X456" s="26">
        <f>IF(correlations!X489&lt;&gt;0,'Modified Weights'!X$5,0)</f>
        <v>0.47497369617752921</v>
      </c>
      <c r="Y456" s="26">
        <f>IF(correlations!Y489&lt;&gt;0,'Modified Weights'!Y$5,0)</f>
        <v>0</v>
      </c>
      <c r="Z456" s="26">
        <f>IF(correlations!Z489&lt;&gt;0,'Modified Weights'!Z$5,0)</f>
        <v>0.37985626502293046</v>
      </c>
      <c r="AA456" s="26"/>
      <c r="AB456" s="60">
        <f t="shared" ca="1" si="228"/>
        <v>0.49111488653917795</v>
      </c>
      <c r="AC456" s="60">
        <f t="shared" ca="1" si="239"/>
        <v>0.49234258267662201</v>
      </c>
      <c r="AD456" s="60">
        <f t="shared" ca="1" si="240"/>
        <v>0.50290911052881127</v>
      </c>
      <c r="AE456" s="60">
        <f t="shared" ca="1" si="241"/>
        <v>0.37886471013582895</v>
      </c>
      <c r="AF456" s="60">
        <f t="shared" ca="1" si="242"/>
        <v>0.43445873547776959</v>
      </c>
      <c r="AG456" s="60">
        <f t="shared" ca="1" si="243"/>
        <v>0.43388486162910955</v>
      </c>
      <c r="AH456" s="60">
        <f t="shared" ca="1" si="244"/>
        <v>0.32398388827393204</v>
      </c>
      <c r="AI456" s="60">
        <f t="shared" ca="1" si="245"/>
        <v>0.26424949075041737</v>
      </c>
      <c r="AJ456" s="60">
        <f t="shared" ca="1" si="246"/>
        <v>0.36381193150888719</v>
      </c>
      <c r="AK456" s="60">
        <f t="shared" ca="1" si="247"/>
        <v>0.2597067288897239</v>
      </c>
      <c r="AL456" s="60">
        <f t="shared" ca="1" si="248"/>
        <v>0.25593931533239556</v>
      </c>
      <c r="AM456" s="60">
        <f t="shared" ca="1" si="249"/>
        <v>0.2248169148941403</v>
      </c>
      <c r="AN456" s="60" t="e">
        <f t="shared" ca="1" si="250"/>
        <v>#DIV/0!</v>
      </c>
      <c r="AO456" s="60">
        <f t="shared" ca="1" si="251"/>
        <v>0.57785741593459905</v>
      </c>
      <c r="AP456" s="60">
        <f t="shared" ca="1" si="252"/>
        <v>0.2799129531655305</v>
      </c>
      <c r="AQ456" s="60">
        <f t="shared" ca="1" si="253"/>
        <v>0.45502653709621455</v>
      </c>
      <c r="AR456" s="60">
        <f t="shared" ca="1" si="230"/>
        <v>0.39943642888722536</v>
      </c>
      <c r="AS456" s="60">
        <f t="shared" ca="1" si="231"/>
        <v>0.44902524381160436</v>
      </c>
      <c r="AT456" s="60">
        <f t="shared" ca="1" si="232"/>
        <v>0.40704352695380308</v>
      </c>
      <c r="AU456" s="60">
        <f t="shared" ca="1" si="233"/>
        <v>0.382867896976056</v>
      </c>
      <c r="AV456" s="60">
        <f t="shared" ca="1" si="234"/>
        <v>0.14645928152399604</v>
      </c>
      <c r="AW456" s="60">
        <f t="shared" ca="1" si="235"/>
        <v>0.27298670214650006</v>
      </c>
      <c r="AX456" s="60">
        <f t="shared" ca="1" si="236"/>
        <v>0.47497369617752921</v>
      </c>
      <c r="AY456" s="60">
        <f t="shared" ca="1" si="237"/>
        <v>0.5031510129704746</v>
      </c>
      <c r="AZ456" s="60">
        <f t="shared" ca="1" si="238"/>
        <v>0.40768830189612648</v>
      </c>
      <c r="BA456" s="60"/>
      <c r="BB456" s="60"/>
      <c r="BC456" s="60"/>
      <c r="BD456" s="60"/>
      <c r="BE456" s="60"/>
      <c r="BF456" s="60"/>
      <c r="BG456" s="60"/>
      <c r="BH456" s="60"/>
      <c r="BI456" s="60"/>
      <c r="BJ456" s="60"/>
      <c r="BK456" s="60"/>
      <c r="BL456" s="60"/>
      <c r="BM456" s="60"/>
      <c r="BN456" s="60"/>
      <c r="BO456" s="60"/>
      <c r="BP456" s="60"/>
      <c r="BQ456" s="60"/>
      <c r="BR456" s="60"/>
      <c r="BS456" s="60"/>
      <c r="BT456" s="60"/>
      <c r="BU456" s="60"/>
      <c r="BV456" s="60"/>
      <c r="BW456" s="60"/>
      <c r="BX456" s="60"/>
    </row>
    <row r="457" spans="1:76">
      <c r="A457" s="1" t="str">
        <f t="shared" si="264"/>
        <v>7443: Chicken Run (2000)</v>
      </c>
      <c r="B457" s="26">
        <f>IF(correlations!B490&lt;&gt;0,'Modified Weights'!B$6,0)</f>
        <v>0</v>
      </c>
      <c r="C457" s="26">
        <f>IF(correlations!C490&lt;&gt;0,'Modified Weights'!C$6,0)</f>
        <v>0</v>
      </c>
      <c r="D457" s="26">
        <f>IF(correlations!D490&lt;&gt;0,'Modified Weights'!D$6,0)</f>
        <v>0.37322578372742299</v>
      </c>
      <c r="E457" s="26">
        <f>IF(correlations!E490&lt;&gt;0,'Modified Weights'!E$6,0)</f>
        <v>0.28275572409412869</v>
      </c>
      <c r="F457" s="26">
        <f>IF(correlations!F490&lt;&gt;0,'Modified Weights'!F$6,0)</f>
        <v>0.40027450425381639</v>
      </c>
      <c r="G457" s="26">
        <f>IF(correlations!G490&lt;&gt;0,'Modified Weights'!G$6,0)</f>
        <v>0.39943642888722536</v>
      </c>
      <c r="H457" s="26">
        <f>IF(correlations!H490&lt;&gt;0,'Modified Weights'!H$6,0)</f>
        <v>0</v>
      </c>
      <c r="I457" s="26">
        <f>IF(correlations!I490&lt;&gt;0,'Modified Weights'!I$6,0)</f>
        <v>0</v>
      </c>
      <c r="J457" s="26">
        <f>IF(correlations!J490&lt;&gt;0,'Modified Weights'!J$6,0)</f>
        <v>0.36756756756756787</v>
      </c>
      <c r="K457" s="26">
        <f>IF(correlations!K490&lt;&gt;0,'Modified Weights'!K$6,0)</f>
        <v>0.25252866387786765</v>
      </c>
      <c r="L457" s="26">
        <f>IF(correlations!L490&lt;&gt;0,'Modified Weights'!L$6,0)</f>
        <v>0.2685953793136418</v>
      </c>
      <c r="M457" s="26">
        <f>IF(correlations!M490&lt;&gt;0,'Modified Weights'!M$6,0)</f>
        <v>0.25252866387786765</v>
      </c>
      <c r="N457" s="26">
        <f>IF(correlations!N490&lt;&gt;0,'Modified Weights'!N$6,0)</f>
        <v>0</v>
      </c>
      <c r="O457" s="26">
        <f>IF(correlations!O490&lt;&gt;0,'Modified Weights'!O$6,0)</f>
        <v>0.52599044278760332</v>
      </c>
      <c r="P457" s="26">
        <f>IF(correlations!P490&lt;&gt;0,'Modified Weights'!P$6,0)</f>
        <v>0.28039233696684568</v>
      </c>
      <c r="Q457" s="26">
        <f>IF(correlations!Q490&lt;&gt;0,'Modified Weights'!Q$6,0)</f>
        <v>0</v>
      </c>
      <c r="R457" s="26">
        <f>IF(correlations!R490&lt;&gt;0,'Modified Weights'!R$6,0)</f>
        <v>0.39943642888722536</v>
      </c>
      <c r="S457" s="26">
        <f>IF(correlations!S490&lt;&gt;0,'Modified Weights'!S$6,0)</f>
        <v>0</v>
      </c>
      <c r="T457" s="26">
        <f>IF(correlations!T490&lt;&gt;0,'Modified Weights'!T$6,0)</f>
        <v>0.40704352695380308</v>
      </c>
      <c r="U457" s="26">
        <f>IF(correlations!U490&lt;&gt;0,'Modified Weights'!U$6,0)</f>
        <v>0.30580326092025339</v>
      </c>
      <c r="V457" s="26">
        <f>IF(correlations!V490&lt;&gt;0,'Modified Weights'!V$6,0)</f>
        <v>0</v>
      </c>
      <c r="W457" s="26">
        <f>IF(correlations!W490&lt;&gt;0,'Modified Weights'!W$6,0)</f>
        <v>0.26252037536330569</v>
      </c>
      <c r="X457" s="26">
        <f>IF(correlations!X490&lt;&gt;0,'Modified Weights'!X$6,0)</f>
        <v>0</v>
      </c>
      <c r="Y457" s="26">
        <f>IF(correlations!Y490&lt;&gt;0,'Modified Weights'!Y$6,0)</f>
        <v>0.46411014776485626</v>
      </c>
      <c r="Z457" s="26">
        <f>IF(correlations!Z490&lt;&gt;0,'Modified Weights'!Z$6,0)</f>
        <v>0</v>
      </c>
      <c r="AA457" s="26"/>
      <c r="AB457" s="60">
        <f t="shared" ca="1" si="228"/>
        <v>0.49111488653917795</v>
      </c>
      <c r="AC457" s="60">
        <f t="shared" ca="1" si="239"/>
        <v>0.49234258267662201</v>
      </c>
      <c r="AD457" s="60">
        <f t="shared" ca="1" si="240"/>
        <v>0.50290911052881127</v>
      </c>
      <c r="AE457" s="60">
        <f t="shared" ca="1" si="241"/>
        <v>0.37886471013582895</v>
      </c>
      <c r="AF457" s="60">
        <f t="shared" ca="1" si="242"/>
        <v>0.43445873547776959</v>
      </c>
      <c r="AG457" s="60">
        <f t="shared" ca="1" si="243"/>
        <v>0.43388486162910955</v>
      </c>
      <c r="AH457" s="60">
        <f t="shared" ca="1" si="244"/>
        <v>0.32398388827393204</v>
      </c>
      <c r="AI457" s="60">
        <f t="shared" ca="1" si="245"/>
        <v>0.26424949075041737</v>
      </c>
      <c r="AJ457" s="60">
        <f t="shared" ca="1" si="246"/>
        <v>0.36381193150888719</v>
      </c>
      <c r="AK457" s="60">
        <f t="shared" ca="1" si="247"/>
        <v>0.2597067288897239</v>
      </c>
      <c r="AL457" s="60">
        <f t="shared" ca="1" si="248"/>
        <v>0.25593931533239556</v>
      </c>
      <c r="AM457" s="60">
        <f t="shared" ca="1" si="249"/>
        <v>0.2248169148941403</v>
      </c>
      <c r="AN457" s="60" t="e">
        <f t="shared" ca="1" si="250"/>
        <v>#DIV/0!</v>
      </c>
      <c r="AO457" s="60">
        <f t="shared" ca="1" si="251"/>
        <v>0.57785741593459905</v>
      </c>
      <c r="AP457" s="60">
        <f t="shared" ca="1" si="252"/>
        <v>0.2799129531655305</v>
      </c>
      <c r="AQ457" s="60">
        <f t="shared" ca="1" si="253"/>
        <v>0.45502653709621455</v>
      </c>
      <c r="AR457" s="60">
        <f t="shared" ca="1" si="230"/>
        <v>0.39943642888722536</v>
      </c>
      <c r="AS457" s="60">
        <f t="shared" ca="1" si="231"/>
        <v>0.44902524381160436</v>
      </c>
      <c r="AT457" s="60">
        <f t="shared" ca="1" si="232"/>
        <v>0.40704352695380308</v>
      </c>
      <c r="AU457" s="60">
        <f t="shared" ca="1" si="233"/>
        <v>0.382867896976056</v>
      </c>
      <c r="AV457" s="60">
        <f t="shared" ca="1" si="234"/>
        <v>0.14645928152399604</v>
      </c>
      <c r="AW457" s="60">
        <f t="shared" ca="1" si="235"/>
        <v>0.27298670214650006</v>
      </c>
      <c r="AX457" s="60">
        <f t="shared" ca="1" si="236"/>
        <v>0.47497369617752921</v>
      </c>
      <c r="AY457" s="60">
        <f t="shared" ca="1" si="237"/>
        <v>0.5031510129704746</v>
      </c>
      <c r="AZ457" s="60">
        <f t="shared" ca="1" si="238"/>
        <v>0.40768830189612648</v>
      </c>
      <c r="BA457" s="60"/>
      <c r="BB457" s="60"/>
      <c r="BC457" s="60"/>
      <c r="BD457" s="60"/>
      <c r="BE457" s="60"/>
      <c r="BF457" s="60"/>
      <c r="BG457" s="60"/>
      <c r="BH457" s="60"/>
      <c r="BI457" s="60"/>
      <c r="BJ457" s="60"/>
      <c r="BK457" s="60"/>
      <c r="BL457" s="60"/>
      <c r="BM457" s="60"/>
      <c r="BN457" s="60"/>
      <c r="BO457" s="60"/>
      <c r="BP457" s="60"/>
      <c r="BQ457" s="60"/>
      <c r="BR457" s="60"/>
      <c r="BS457" s="60"/>
      <c r="BT457" s="60"/>
      <c r="BU457" s="60"/>
      <c r="BV457" s="60"/>
      <c r="BW457" s="60"/>
      <c r="BX457" s="60"/>
    </row>
    <row r="458" spans="1:76">
      <c r="A458" s="21" t="s">
        <v>89</v>
      </c>
      <c r="B458" s="26">
        <f>IF(correlations!B491&lt;&gt;0,'Modified Weights'!B$7,0)</f>
        <v>0</v>
      </c>
      <c r="C458" s="26">
        <f>IF(correlations!C491&lt;&gt;0,'Modified Weights'!C$7,0)</f>
        <v>0.41167618541813644</v>
      </c>
      <c r="D458" s="26">
        <f>IF(correlations!D491&lt;&gt;0,'Modified Weights'!D$7,0)</f>
        <v>0</v>
      </c>
      <c r="E458" s="26">
        <f>IF(correlations!E491&lt;&gt;0,'Modified Weights'!E$7,0)</f>
        <v>0</v>
      </c>
      <c r="F458" s="26">
        <f>IF(correlations!F491&lt;&gt;0,'Modified Weights'!F$7,0)</f>
        <v>0</v>
      </c>
      <c r="G458" s="26">
        <f>IF(correlations!G491&lt;&gt;0,'Modified Weights'!G$7,0)</f>
        <v>0.38713264586848378</v>
      </c>
      <c r="H458" s="26">
        <f>IF(correlations!H491&lt;&gt;0,'Modified Weights'!H$7,0)</f>
        <v>0</v>
      </c>
      <c r="I458" s="26">
        <f>IF(correlations!I491&lt;&gt;0,'Modified Weights'!I$7,0)</f>
        <v>0</v>
      </c>
      <c r="J458" s="26">
        <f>IF(correlations!J491&lt;&gt;0,'Modified Weights'!J$7,0)</f>
        <v>0.36005629545020651</v>
      </c>
      <c r="K458" s="26">
        <f>IF(correlations!K491&lt;&gt;0,'Modified Weights'!K$7,0)</f>
        <v>0.21087949693739588</v>
      </c>
      <c r="L458" s="26">
        <f>IF(correlations!L491&lt;&gt;0,'Modified Weights'!L$7,0)</f>
        <v>0.24328325135114928</v>
      </c>
      <c r="M458" s="26">
        <f>IF(correlations!M491&lt;&gt;0,'Modified Weights'!M$7,0)</f>
        <v>0.19710516591041297</v>
      </c>
      <c r="N458" s="26">
        <f>IF(correlations!N491&lt;&gt;0,'Modified Weights'!N$7,0)</f>
        <v>0</v>
      </c>
      <c r="O458" s="26">
        <f>IF(correlations!O491&lt;&gt;0,'Modified Weights'!O$7,0)</f>
        <v>0</v>
      </c>
      <c r="P458" s="26">
        <f>IF(correlations!P491&lt;&gt;0,'Modified Weights'!P$7,0)</f>
        <v>0.26252037536330569</v>
      </c>
      <c r="Q458" s="26">
        <f>IF(correlations!Q491&lt;&gt;0,'Modified Weights'!Q$7,0)</f>
        <v>0.37322578372742299</v>
      </c>
      <c r="R458" s="26">
        <f>IF(correlations!R491&lt;&gt;0,'Modified Weights'!R$7,0)</f>
        <v>0</v>
      </c>
      <c r="S458" s="26">
        <f>IF(correlations!S491&lt;&gt;0,'Modified Weights'!S$7,0)</f>
        <v>0</v>
      </c>
      <c r="T458" s="26">
        <f>IF(correlations!T491&lt;&gt;0,'Modified Weights'!T$7,0)</f>
        <v>0</v>
      </c>
      <c r="U458" s="26">
        <f>IF(correlations!U491&lt;&gt;0,'Modified Weights'!U$7,0)</f>
        <v>0</v>
      </c>
      <c r="V458" s="26">
        <f>IF(correlations!V491&lt;&gt;0,'Modified Weights'!V$7,0)</f>
        <v>0</v>
      </c>
      <c r="W458" s="26">
        <f>IF(correlations!W491&lt;&gt;0,'Modified Weights'!W$7,0)</f>
        <v>0.24072770522228643</v>
      </c>
      <c r="X458" s="26">
        <f>IF(correlations!X491&lt;&gt;0,'Modified Weights'!X$7,0)</f>
        <v>0.44902524381160436</v>
      </c>
      <c r="Y458" s="26">
        <f>IF(correlations!Y491&lt;&gt;0,'Modified Weights'!Y$7,0)</f>
        <v>0</v>
      </c>
      <c r="Z458" s="26">
        <f>IF(correlations!Z491&lt;&gt;0,'Modified Weights'!Z$7,0)</f>
        <v>0</v>
      </c>
      <c r="AA458" s="26"/>
      <c r="AB458" s="60">
        <f t="shared" ca="1" si="228"/>
        <v>0.51761980439715483</v>
      </c>
      <c r="AC458" s="60">
        <f t="shared" ca="1" si="239"/>
        <v>0.51219122096930458</v>
      </c>
      <c r="AD458" s="60">
        <f t="shared" ca="1" si="240"/>
        <v>0.56907018807719945</v>
      </c>
      <c r="AE458" s="60">
        <f t="shared" ca="1" si="241"/>
        <v>0.51761980439715483</v>
      </c>
      <c r="AF458" s="60">
        <f t="shared" ca="1" si="242"/>
        <v>0.46411014776485626</v>
      </c>
      <c r="AG458" s="60">
        <f t="shared" ca="1" si="243"/>
        <v>0.433834624025635</v>
      </c>
      <c r="AH458" s="60">
        <f t="shared" ca="1" si="244"/>
        <v>0.46291004988627577</v>
      </c>
      <c r="AI458" s="60">
        <f t="shared" ca="1" si="245"/>
        <v>0.38334847991865839</v>
      </c>
      <c r="AJ458" s="60">
        <f t="shared" ca="1" si="246"/>
        <v>0.43708734969727486</v>
      </c>
      <c r="AK458" s="60">
        <f t="shared" ca="1" si="247"/>
        <v>0.26347511561640086</v>
      </c>
      <c r="AL458" s="60">
        <f t="shared" ca="1" si="248"/>
        <v>0.26959823317980219</v>
      </c>
      <c r="AM458" s="60">
        <f t="shared" ca="1" si="249"/>
        <v>0.23875370714355049</v>
      </c>
      <c r="AN458" s="60">
        <f t="shared" ca="1" si="250"/>
        <v>0.31010409033155772</v>
      </c>
      <c r="AO458" s="60">
        <f t="shared" ca="1" si="251"/>
        <v>0.61548234618336262</v>
      </c>
      <c r="AP458" s="60">
        <f t="shared" ca="1" si="252"/>
        <v>0.32130916208496996</v>
      </c>
      <c r="AQ458" s="60">
        <f t="shared" ca="1" si="253"/>
        <v>0.45502653709621455</v>
      </c>
      <c r="AR458" s="60">
        <f t="shared" ca="1" si="230"/>
        <v>0.47097212266638172</v>
      </c>
      <c r="AS458" s="60">
        <f t="shared" ca="1" si="231"/>
        <v>0.46285426217839198</v>
      </c>
      <c r="AT458" s="60">
        <f t="shared" ca="1" si="232"/>
        <v>0.53853964000161736</v>
      </c>
      <c r="AU458" s="60">
        <f t="shared" ca="1" si="233"/>
        <v>0.45567605491673457</v>
      </c>
      <c r="AV458" s="60">
        <f t="shared" ca="1" si="234"/>
        <v>0.27092801416163931</v>
      </c>
      <c r="AW458" s="60">
        <f t="shared" ca="1" si="235"/>
        <v>0.41395344280203372</v>
      </c>
      <c r="AX458" s="60">
        <f t="shared" ca="1" si="236"/>
        <v>0.44902524381160436</v>
      </c>
      <c r="AY458" s="60">
        <f t="shared" ca="1" si="237"/>
        <v>0.54219187817609293</v>
      </c>
      <c r="AZ458" s="60">
        <f t="shared" ca="1" si="238"/>
        <v>0.43552033876932245</v>
      </c>
      <c r="BA458" s="60"/>
      <c r="BB458" s="60"/>
      <c r="BC458" s="60"/>
      <c r="BD458" s="60"/>
      <c r="BE458" s="60"/>
      <c r="BF458" s="60"/>
      <c r="BG458" s="60"/>
      <c r="BH458" s="60"/>
      <c r="BI458" s="60"/>
      <c r="BJ458" s="60"/>
      <c r="BK458" s="60"/>
      <c r="BL458" s="60"/>
      <c r="BM458" s="60"/>
      <c r="BN458" s="60"/>
      <c r="BO458" s="60"/>
      <c r="BP458" s="60"/>
      <c r="BQ458" s="60"/>
      <c r="BR458" s="60"/>
      <c r="BS458" s="60"/>
      <c r="BT458" s="60"/>
      <c r="BU458" s="60"/>
      <c r="BV458" s="60"/>
      <c r="BW458" s="60"/>
      <c r="BX458" s="60"/>
    </row>
    <row r="459" spans="1:76">
      <c r="A459" s="1" t="str">
        <f t="shared" ref="A459:A462" si="265">A458</f>
        <v>8358: Cast Away (2000)</v>
      </c>
      <c r="B459" s="26">
        <f>IF(correlations!B492&lt;&gt;0,'Modified Weights'!B$3,0)</f>
        <v>0</v>
      </c>
      <c r="C459" s="26">
        <f>IF(correlations!C492&lt;&gt;0,'Modified Weights'!C$3,0)</f>
        <v>0.56244873874488854</v>
      </c>
      <c r="D459" s="26">
        <f>IF(correlations!D492&lt;&gt;0,'Modified Weights'!D$3,0)</f>
        <v>0</v>
      </c>
      <c r="E459" s="26">
        <f>IF(correlations!E492&lt;&gt;0,'Modified Weights'!E$3,0)</f>
        <v>0</v>
      </c>
      <c r="F459" s="26">
        <f>IF(correlations!F492&lt;&gt;0,'Modified Weights'!F$3,0)</f>
        <v>0</v>
      </c>
      <c r="G459" s="26">
        <f>IF(correlations!G492&lt;&gt;0,'Modified Weights'!G$3,0)</f>
        <v>0</v>
      </c>
      <c r="H459" s="26">
        <f>IF(correlations!H492&lt;&gt;0,'Modified Weights'!H$3,0)</f>
        <v>0</v>
      </c>
      <c r="I459" s="26">
        <f>IF(correlations!I492&lt;&gt;0,'Modified Weights'!I$3,0)</f>
        <v>0.38334847991865839</v>
      </c>
      <c r="J459" s="26">
        <f>IF(correlations!J492&lt;&gt;0,'Modified Weights'!J$3,0)</f>
        <v>0.47571090136593314</v>
      </c>
      <c r="K459" s="26">
        <f>IF(correlations!K492&lt;&gt;0,'Modified Weights'!K$3,0)</f>
        <v>0</v>
      </c>
      <c r="L459" s="26">
        <f>IF(correlations!L492&lt;&gt;0,'Modified Weights'!L$3,0)</f>
        <v>0</v>
      </c>
      <c r="M459" s="26">
        <f>IF(correlations!M492&lt;&gt;0,'Modified Weights'!M$3,0)</f>
        <v>0</v>
      </c>
      <c r="N459" s="26">
        <f>IF(correlations!N492&lt;&gt;0,'Modified Weights'!N$3,0)</f>
        <v>0</v>
      </c>
      <c r="O459" s="26">
        <f>IF(correlations!O492&lt;&gt;0,'Modified Weights'!O$3,0)</f>
        <v>0.66851595362183669</v>
      </c>
      <c r="P459" s="26">
        <f>IF(correlations!P492&lt;&gt;0,'Modified Weights'!P$3,0)</f>
        <v>0</v>
      </c>
      <c r="Q459" s="26">
        <f>IF(correlations!Q492&lt;&gt;0,'Modified Weights'!Q$3,0)</f>
        <v>0.50324684492481753</v>
      </c>
      <c r="R459" s="26">
        <f>IF(correlations!R492&lt;&gt;0,'Modified Weights'!R$3,0)</f>
        <v>0</v>
      </c>
      <c r="S459" s="26">
        <f>IF(correlations!S492&lt;&gt;0,'Modified Weights'!S$3,0)</f>
        <v>0</v>
      </c>
      <c r="T459" s="26">
        <f>IF(correlations!T492&lt;&gt;0,'Modified Weights'!T$3,0)</f>
        <v>0.55108883721563151</v>
      </c>
      <c r="U459" s="26">
        <f>IF(correlations!U492&lt;&gt;0,'Modified Weights'!U$3,0)</f>
        <v>0</v>
      </c>
      <c r="V459" s="26">
        <f>IF(correlations!V492&lt;&gt;0,'Modified Weights'!V$3,0)</f>
        <v>0.27092801416163931</v>
      </c>
      <c r="W459" s="26">
        <f>IF(correlations!W492&lt;&gt;0,'Modified Weights'!W$3,0)</f>
        <v>0.50324684492481753</v>
      </c>
      <c r="X459" s="26">
        <f>IF(correlations!X492&lt;&gt;0,'Modified Weights'!X$3,0)</f>
        <v>0</v>
      </c>
      <c r="Y459" s="26">
        <f>IF(correlations!Y492&lt;&gt;0,'Modified Weights'!Y$3,0)</f>
        <v>0</v>
      </c>
      <c r="Z459" s="26">
        <f>IF(correlations!Z492&lt;&gt;0,'Modified Weights'!Z$3,0)</f>
        <v>0.43552033876932245</v>
      </c>
      <c r="AA459" s="26"/>
      <c r="AB459" s="60">
        <f t="shared" ca="1" si="228"/>
        <v>0.51761980439715483</v>
      </c>
      <c r="AC459" s="60">
        <f t="shared" ca="1" si="239"/>
        <v>0.51219122096930458</v>
      </c>
      <c r="AD459" s="60">
        <f t="shared" ca="1" si="240"/>
        <v>0.56907018807719945</v>
      </c>
      <c r="AE459" s="60">
        <f t="shared" ca="1" si="241"/>
        <v>0.51761980439715483</v>
      </c>
      <c r="AF459" s="60">
        <f t="shared" ca="1" si="242"/>
        <v>0.46411014776485626</v>
      </c>
      <c r="AG459" s="60">
        <f t="shared" ca="1" si="243"/>
        <v>0.433834624025635</v>
      </c>
      <c r="AH459" s="60">
        <f t="shared" ca="1" si="244"/>
        <v>0.46291004988627577</v>
      </c>
      <c r="AI459" s="60">
        <f t="shared" ca="1" si="245"/>
        <v>0.38334847991865839</v>
      </c>
      <c r="AJ459" s="60">
        <f t="shared" ca="1" si="246"/>
        <v>0.43708734969727486</v>
      </c>
      <c r="AK459" s="60">
        <f t="shared" ca="1" si="247"/>
        <v>0.26347511561640086</v>
      </c>
      <c r="AL459" s="60">
        <f t="shared" ca="1" si="248"/>
        <v>0.26959823317980219</v>
      </c>
      <c r="AM459" s="60">
        <f t="shared" ca="1" si="249"/>
        <v>0.23875370714355049</v>
      </c>
      <c r="AN459" s="60">
        <f t="shared" ca="1" si="250"/>
        <v>0.31010409033155772</v>
      </c>
      <c r="AO459" s="60">
        <f t="shared" ca="1" si="251"/>
        <v>0.61548234618336262</v>
      </c>
      <c r="AP459" s="60">
        <f t="shared" ca="1" si="252"/>
        <v>0.32130916208496996</v>
      </c>
      <c r="AQ459" s="60">
        <f t="shared" ca="1" si="253"/>
        <v>0.45502653709621455</v>
      </c>
      <c r="AR459" s="60">
        <f t="shared" ca="1" si="230"/>
        <v>0.47097212266638172</v>
      </c>
      <c r="AS459" s="60">
        <f t="shared" ca="1" si="231"/>
        <v>0.46285426217839198</v>
      </c>
      <c r="AT459" s="60">
        <f t="shared" ca="1" si="232"/>
        <v>0.53853964000161736</v>
      </c>
      <c r="AU459" s="60">
        <f t="shared" ca="1" si="233"/>
        <v>0.45567605491673457</v>
      </c>
      <c r="AV459" s="60">
        <f t="shared" ca="1" si="234"/>
        <v>0.27092801416163931</v>
      </c>
      <c r="AW459" s="60">
        <f t="shared" ca="1" si="235"/>
        <v>0.41395344280203372</v>
      </c>
      <c r="AX459" s="60">
        <f t="shared" ca="1" si="236"/>
        <v>0.44902524381160436</v>
      </c>
      <c r="AY459" s="60">
        <f t="shared" ca="1" si="237"/>
        <v>0.54219187817609293</v>
      </c>
      <c r="AZ459" s="60">
        <f t="shared" ca="1" si="238"/>
        <v>0.43552033876932245</v>
      </c>
      <c r="BA459" s="60"/>
      <c r="BB459" s="60"/>
      <c r="BC459" s="60"/>
      <c r="BD459" s="60"/>
      <c r="BE459" s="60"/>
      <c r="BF459" s="60"/>
      <c r="BG459" s="60"/>
      <c r="BH459" s="60"/>
      <c r="BI459" s="60"/>
      <c r="BJ459" s="60"/>
      <c r="BK459" s="60"/>
      <c r="BL459" s="60"/>
      <c r="BM459" s="60"/>
      <c r="BN459" s="60"/>
      <c r="BO459" s="60"/>
      <c r="BP459" s="60"/>
      <c r="BQ459" s="60"/>
      <c r="BR459" s="60"/>
      <c r="BS459" s="60"/>
      <c r="BT459" s="60"/>
      <c r="BU459" s="60"/>
      <c r="BV459" s="60"/>
      <c r="BW459" s="60"/>
      <c r="BX459" s="60"/>
    </row>
    <row r="460" spans="1:76">
      <c r="A460" s="1" t="str">
        <f t="shared" si="265"/>
        <v>8358: Cast Away (2000)</v>
      </c>
      <c r="B460" s="26">
        <f>IF(correlations!B493&lt;&gt;0,'Modified Weights'!B$4,0)</f>
        <v>0</v>
      </c>
      <c r="C460" s="26">
        <f>IF(correlations!C493&lt;&gt;0,'Modified Weights'!C$4,0)</f>
        <v>0</v>
      </c>
      <c r="D460" s="26">
        <f>IF(correlations!D493&lt;&gt;0,'Modified Weights'!D$4,0)</f>
        <v>0</v>
      </c>
      <c r="E460" s="26">
        <f>IF(correlations!E493&lt;&gt;0,'Modified Weights'!E$4,0)</f>
        <v>0</v>
      </c>
      <c r="F460" s="26">
        <f>IF(correlations!F493&lt;&gt;0,'Modified Weights'!F$4,0)</f>
        <v>0.46411014776485626</v>
      </c>
      <c r="G460" s="26">
        <f>IF(correlations!G493&lt;&gt;0,'Modified Weights'!G$4,0)</f>
        <v>0</v>
      </c>
      <c r="H460" s="26">
        <f>IF(correlations!H493&lt;&gt;0,'Modified Weights'!H$4,0)</f>
        <v>0</v>
      </c>
      <c r="I460" s="26">
        <f>IF(correlations!I493&lt;&gt;0,'Modified Weights'!I$4,0)</f>
        <v>0</v>
      </c>
      <c r="J460" s="26">
        <f>IF(correlations!J493&lt;&gt;0,'Modified Weights'!J$4,0)</f>
        <v>0</v>
      </c>
      <c r="K460" s="26">
        <f>IF(correlations!K493&lt;&gt;0,'Modified Weights'!K$4,0)</f>
        <v>0.26365446983714974</v>
      </c>
      <c r="L460" s="26">
        <f>IF(correlations!L493&lt;&gt;0,'Modified Weights'!L$4,0)</f>
        <v>0.28275572409412869</v>
      </c>
      <c r="M460" s="26">
        <f>IF(correlations!M493&lt;&gt;0,'Modified Weights'!M$4,0)</f>
        <v>0</v>
      </c>
      <c r="N460" s="26">
        <f>IF(correlations!N493&lt;&gt;0,'Modified Weights'!N$4,0)</f>
        <v>0.31010409033155772</v>
      </c>
      <c r="O460" s="26">
        <f>IF(correlations!O493&lt;&gt;0,'Modified Weights'!O$4,0)</f>
        <v>0</v>
      </c>
      <c r="P460" s="26">
        <f>IF(correlations!P493&lt;&gt;0,'Modified Weights'!P$4,0)</f>
        <v>0.30413903573293405</v>
      </c>
      <c r="Q460" s="26">
        <f>IF(correlations!Q493&lt;&gt;0,'Modified Weights'!Q$4,0)</f>
        <v>0.48860698263640312</v>
      </c>
      <c r="R460" s="26">
        <f>IF(correlations!R493&lt;&gt;0,'Modified Weights'!R$4,0)</f>
        <v>0</v>
      </c>
      <c r="S460" s="26">
        <f>IF(correlations!S493&lt;&gt;0,'Modified Weights'!S$4,0)</f>
        <v>0.44902524381160436</v>
      </c>
      <c r="T460" s="26">
        <f>IF(correlations!T493&lt;&gt;0,'Modified Weights'!T$4,0)</f>
        <v>0</v>
      </c>
      <c r="U460" s="26">
        <f>IF(correlations!U493&lt;&gt;0,'Modified Weights'!U$4,0)</f>
        <v>0</v>
      </c>
      <c r="V460" s="26">
        <f>IF(correlations!V493&lt;&gt;0,'Modified Weights'!V$4,0)</f>
        <v>0</v>
      </c>
      <c r="W460" s="26">
        <f>IF(correlations!W493&lt;&gt;0,'Modified Weights'!W$4,0)</f>
        <v>0</v>
      </c>
      <c r="X460" s="26">
        <f>IF(correlations!X493&lt;&gt;0,'Modified Weights'!X$4,0)</f>
        <v>0</v>
      </c>
      <c r="Y460" s="26">
        <f>IF(correlations!Y493&lt;&gt;0,'Modified Weights'!Y$4,0)</f>
        <v>0.54219187817609293</v>
      </c>
      <c r="Z460" s="26">
        <f>IF(correlations!Z493&lt;&gt;0,'Modified Weights'!Z$4,0)</f>
        <v>0</v>
      </c>
      <c r="AA460" s="26"/>
      <c r="AB460" s="60">
        <f t="shared" ca="1" si="228"/>
        <v>0.51761980439715483</v>
      </c>
      <c r="AC460" s="60">
        <f t="shared" ca="1" si="239"/>
        <v>0.51219122096930458</v>
      </c>
      <c r="AD460" s="60">
        <f t="shared" ca="1" si="240"/>
        <v>0.56907018807719945</v>
      </c>
      <c r="AE460" s="60">
        <f t="shared" ca="1" si="241"/>
        <v>0.51761980439715483</v>
      </c>
      <c r="AF460" s="60">
        <f t="shared" ca="1" si="242"/>
        <v>0.46411014776485626</v>
      </c>
      <c r="AG460" s="60">
        <f t="shared" ca="1" si="243"/>
        <v>0.433834624025635</v>
      </c>
      <c r="AH460" s="60">
        <f t="shared" ca="1" si="244"/>
        <v>0.46291004988627577</v>
      </c>
      <c r="AI460" s="60">
        <f t="shared" ca="1" si="245"/>
        <v>0.38334847991865839</v>
      </c>
      <c r="AJ460" s="60">
        <f t="shared" ca="1" si="246"/>
        <v>0.43708734969727486</v>
      </c>
      <c r="AK460" s="60">
        <f t="shared" ca="1" si="247"/>
        <v>0.26347511561640086</v>
      </c>
      <c r="AL460" s="60">
        <f t="shared" ca="1" si="248"/>
        <v>0.26959823317980219</v>
      </c>
      <c r="AM460" s="60">
        <f t="shared" ca="1" si="249"/>
        <v>0.23875370714355049</v>
      </c>
      <c r="AN460" s="60">
        <f t="shared" ca="1" si="250"/>
        <v>0.31010409033155772</v>
      </c>
      <c r="AO460" s="60">
        <f t="shared" ca="1" si="251"/>
        <v>0.61548234618336262</v>
      </c>
      <c r="AP460" s="60">
        <f t="shared" ca="1" si="252"/>
        <v>0.32130916208496996</v>
      </c>
      <c r="AQ460" s="60">
        <f t="shared" ca="1" si="253"/>
        <v>0.45502653709621455</v>
      </c>
      <c r="AR460" s="60">
        <f t="shared" ca="1" si="230"/>
        <v>0.47097212266638172</v>
      </c>
      <c r="AS460" s="60">
        <f t="shared" ca="1" si="231"/>
        <v>0.46285426217839198</v>
      </c>
      <c r="AT460" s="60">
        <f t="shared" ca="1" si="232"/>
        <v>0.53853964000161736</v>
      </c>
      <c r="AU460" s="60">
        <f t="shared" ca="1" si="233"/>
        <v>0.45567605491673457</v>
      </c>
      <c r="AV460" s="60">
        <f t="shared" ca="1" si="234"/>
        <v>0.27092801416163931</v>
      </c>
      <c r="AW460" s="60">
        <f t="shared" ca="1" si="235"/>
        <v>0.41395344280203372</v>
      </c>
      <c r="AX460" s="60">
        <f t="shared" ca="1" si="236"/>
        <v>0.44902524381160436</v>
      </c>
      <c r="AY460" s="60">
        <f t="shared" ca="1" si="237"/>
        <v>0.54219187817609293</v>
      </c>
      <c r="AZ460" s="60">
        <f t="shared" ca="1" si="238"/>
        <v>0.43552033876932245</v>
      </c>
      <c r="BA460" s="60"/>
      <c r="BB460" s="60"/>
      <c r="BC460" s="60"/>
      <c r="BD460" s="60"/>
      <c r="BE460" s="60"/>
      <c r="BF460" s="60"/>
      <c r="BG460" s="60"/>
      <c r="BH460" s="60"/>
      <c r="BI460" s="60"/>
      <c r="BJ460" s="60"/>
      <c r="BK460" s="60"/>
      <c r="BL460" s="60"/>
      <c r="BM460" s="60"/>
      <c r="BN460" s="60"/>
      <c r="BO460" s="60"/>
      <c r="BP460" s="60"/>
      <c r="BQ460" s="60"/>
      <c r="BR460" s="60"/>
      <c r="BS460" s="60"/>
      <c r="BT460" s="60"/>
      <c r="BU460" s="60"/>
      <c r="BV460" s="60"/>
      <c r="BW460" s="60"/>
      <c r="BX460" s="60"/>
    </row>
    <row r="461" spans="1:76">
      <c r="A461" s="1" t="str">
        <f t="shared" si="265"/>
        <v>8358: Cast Away (2000)</v>
      </c>
      <c r="B461" s="26">
        <f>IF(correlations!B494&lt;&gt;0,'Modified Weights'!B$3,0)</f>
        <v>0</v>
      </c>
      <c r="C461" s="26">
        <f>IF(correlations!C494&lt;&gt;0,'Modified Weights'!C$3,0)</f>
        <v>0.56244873874488854</v>
      </c>
      <c r="D461" s="26">
        <f>IF(correlations!D494&lt;&gt;0,'Modified Weights'!D$3,0)</f>
        <v>0.66716825348801723</v>
      </c>
      <c r="E461" s="26">
        <f>IF(correlations!E494&lt;&gt;0,'Modified Weights'!E$3,0)</f>
        <v>0.51761980439715483</v>
      </c>
      <c r="F461" s="26">
        <f>IF(correlations!F494&lt;&gt;0,'Modified Weights'!F$3,0)</f>
        <v>0</v>
      </c>
      <c r="G461" s="26">
        <f>IF(correlations!G494&lt;&gt;0,'Modified Weights'!G$3,0)</f>
        <v>0</v>
      </c>
      <c r="H461" s="26">
        <f>IF(correlations!H494&lt;&gt;0,'Modified Weights'!H$3,0)</f>
        <v>0.46291004988627577</v>
      </c>
      <c r="I461" s="26">
        <f>IF(correlations!I494&lt;&gt;0,'Modified Weights'!I$3,0)</f>
        <v>0.38334847991865839</v>
      </c>
      <c r="J461" s="26">
        <f>IF(correlations!J494&lt;&gt;0,'Modified Weights'!J$3,0)</f>
        <v>0</v>
      </c>
      <c r="K461" s="26">
        <f>IF(correlations!K494&lt;&gt;0,'Modified Weights'!K$3,0)</f>
        <v>0.31571202585390812</v>
      </c>
      <c r="L461" s="26">
        <f>IF(correlations!L494&lt;&gt;0,'Modified Weights'!L$3,0)</f>
        <v>0</v>
      </c>
      <c r="M461" s="26">
        <f>IF(correlations!M494&lt;&gt;0,'Modified Weights'!M$3,0)</f>
        <v>0</v>
      </c>
      <c r="N461" s="26">
        <f>IF(correlations!N494&lt;&gt;0,'Modified Weights'!N$3,0)</f>
        <v>0</v>
      </c>
      <c r="O461" s="26">
        <f>IF(correlations!O494&lt;&gt;0,'Modified Weights'!O$3,0)</f>
        <v>0</v>
      </c>
      <c r="P461" s="26">
        <f>IF(correlations!P494&lt;&gt;0,'Modified Weights'!P$3,0)</f>
        <v>0.41443820151070604</v>
      </c>
      <c r="Q461" s="26">
        <f>IF(correlations!Q494&lt;&gt;0,'Modified Weights'!Q$3,0)</f>
        <v>0</v>
      </c>
      <c r="R461" s="26">
        <f>IF(correlations!R494&lt;&gt;0,'Modified Weights'!R$3,0)</f>
        <v>0</v>
      </c>
      <c r="S461" s="26">
        <f>IF(correlations!S494&lt;&gt;0,'Modified Weights'!S$3,0)</f>
        <v>0.47668328054517961</v>
      </c>
      <c r="T461" s="26">
        <f>IF(correlations!T494&lt;&gt;0,'Modified Weights'!T$3,0)</f>
        <v>0</v>
      </c>
      <c r="U461" s="26">
        <f>IF(correlations!U494&lt;&gt;0,'Modified Weights'!U$3,0)</f>
        <v>0.47236055541883315</v>
      </c>
      <c r="V461" s="26">
        <f>IF(correlations!V494&lt;&gt;0,'Modified Weights'!V$3,0)</f>
        <v>0</v>
      </c>
      <c r="W461" s="26">
        <f>IF(correlations!W494&lt;&gt;0,'Modified Weights'!W$3,0)</f>
        <v>0.50324684492481753</v>
      </c>
      <c r="X461" s="26">
        <f>IF(correlations!X494&lt;&gt;0,'Modified Weights'!X$3,0)</f>
        <v>0</v>
      </c>
      <c r="Y461" s="26">
        <f>IF(correlations!Y494&lt;&gt;0,'Modified Weights'!Y$3,0)</f>
        <v>0</v>
      </c>
      <c r="Z461" s="26">
        <f>IF(correlations!Z494&lt;&gt;0,'Modified Weights'!Z$3,0)</f>
        <v>0</v>
      </c>
      <c r="AA461" s="26"/>
      <c r="AB461" s="60">
        <f t="shared" ca="1" si="228"/>
        <v>0.51761980439715483</v>
      </c>
      <c r="AC461" s="60">
        <f t="shared" ca="1" si="239"/>
        <v>0.51219122096930458</v>
      </c>
      <c r="AD461" s="60">
        <f t="shared" ca="1" si="240"/>
        <v>0.56907018807719945</v>
      </c>
      <c r="AE461" s="60">
        <f t="shared" ca="1" si="241"/>
        <v>0.51761980439715483</v>
      </c>
      <c r="AF461" s="60">
        <f t="shared" ca="1" si="242"/>
        <v>0.46411014776485626</v>
      </c>
      <c r="AG461" s="60">
        <f t="shared" ca="1" si="243"/>
        <v>0.433834624025635</v>
      </c>
      <c r="AH461" s="60">
        <f t="shared" ca="1" si="244"/>
        <v>0.46291004988627577</v>
      </c>
      <c r="AI461" s="60">
        <f t="shared" ca="1" si="245"/>
        <v>0.38334847991865839</v>
      </c>
      <c r="AJ461" s="60">
        <f t="shared" ca="1" si="246"/>
        <v>0.43708734969727486</v>
      </c>
      <c r="AK461" s="60">
        <f t="shared" ca="1" si="247"/>
        <v>0.26347511561640086</v>
      </c>
      <c r="AL461" s="60">
        <f t="shared" ca="1" si="248"/>
        <v>0.26959823317980219</v>
      </c>
      <c r="AM461" s="60">
        <f t="shared" ca="1" si="249"/>
        <v>0.23875370714355049</v>
      </c>
      <c r="AN461" s="60">
        <f t="shared" ca="1" si="250"/>
        <v>0.31010409033155772</v>
      </c>
      <c r="AO461" s="60">
        <f t="shared" ca="1" si="251"/>
        <v>0.61548234618336262</v>
      </c>
      <c r="AP461" s="60">
        <f t="shared" ca="1" si="252"/>
        <v>0.32130916208496996</v>
      </c>
      <c r="AQ461" s="60">
        <f t="shared" ca="1" si="253"/>
        <v>0.45502653709621455</v>
      </c>
      <c r="AR461" s="60">
        <f t="shared" ca="1" si="230"/>
        <v>0.47097212266638172</v>
      </c>
      <c r="AS461" s="60">
        <f t="shared" ca="1" si="231"/>
        <v>0.46285426217839198</v>
      </c>
      <c r="AT461" s="60">
        <f t="shared" ca="1" si="232"/>
        <v>0.53853964000161736</v>
      </c>
      <c r="AU461" s="60">
        <f t="shared" ca="1" si="233"/>
        <v>0.45567605491673457</v>
      </c>
      <c r="AV461" s="60">
        <f t="shared" ca="1" si="234"/>
        <v>0.27092801416163931</v>
      </c>
      <c r="AW461" s="60">
        <f t="shared" ca="1" si="235"/>
        <v>0.41395344280203372</v>
      </c>
      <c r="AX461" s="60">
        <f t="shared" ca="1" si="236"/>
        <v>0.44902524381160436</v>
      </c>
      <c r="AY461" s="60">
        <f t="shared" ca="1" si="237"/>
        <v>0.54219187817609293</v>
      </c>
      <c r="AZ461" s="60">
        <f t="shared" ca="1" si="238"/>
        <v>0.43552033876932245</v>
      </c>
      <c r="BA461" s="60"/>
      <c r="BB461" s="60"/>
      <c r="BC461" s="60"/>
      <c r="BD461" s="60"/>
      <c r="BE461" s="60"/>
      <c r="BF461" s="60"/>
      <c r="BG461" s="60"/>
      <c r="BH461" s="60"/>
      <c r="BI461" s="60"/>
      <c r="BJ461" s="60"/>
      <c r="BK461" s="60"/>
      <c r="BL461" s="60"/>
      <c r="BM461" s="60"/>
      <c r="BN461" s="60"/>
      <c r="BO461" s="60"/>
      <c r="BP461" s="60"/>
      <c r="BQ461" s="60"/>
      <c r="BR461" s="60"/>
      <c r="BS461" s="60"/>
      <c r="BT461" s="60"/>
      <c r="BU461" s="60"/>
      <c r="BV461" s="60"/>
      <c r="BW461" s="60"/>
      <c r="BX461" s="60"/>
    </row>
    <row r="462" spans="1:76">
      <c r="A462" s="1" t="str">
        <f t="shared" si="265"/>
        <v>8358: Cast Away (2000)</v>
      </c>
      <c r="B462" s="26">
        <f>IF(correlations!B495&lt;&gt;0,'Modified Weights'!B$4,0)</f>
        <v>0.51761980439715483</v>
      </c>
      <c r="C462" s="26">
        <f>IF(correlations!C495&lt;&gt;0,'Modified Weights'!C$4,0)</f>
        <v>0</v>
      </c>
      <c r="D462" s="26">
        <f>IF(correlations!D495&lt;&gt;0,'Modified Weights'!D$4,0)</f>
        <v>0.47097212266638172</v>
      </c>
      <c r="E462" s="26">
        <f>IF(correlations!E495&lt;&gt;0,'Modified Weights'!E$4,0)</f>
        <v>0</v>
      </c>
      <c r="F462" s="26">
        <f>IF(correlations!F495&lt;&gt;0,'Modified Weights'!F$4,0)</f>
        <v>0.46411014776485626</v>
      </c>
      <c r="G462" s="26">
        <f>IF(correlations!G495&lt;&gt;0,'Modified Weights'!G$4,0)</f>
        <v>0.48053660218278615</v>
      </c>
      <c r="H462" s="26">
        <f>IF(correlations!H495&lt;&gt;0,'Modified Weights'!H$4,0)</f>
        <v>0</v>
      </c>
      <c r="I462" s="26">
        <f>IF(correlations!I495&lt;&gt;0,'Modified Weights'!I$4,0)</f>
        <v>0</v>
      </c>
      <c r="J462" s="26">
        <f>IF(correlations!J495&lt;&gt;0,'Modified Weights'!J$4,0)</f>
        <v>0.47549485227568483</v>
      </c>
      <c r="K462" s="26">
        <f>IF(correlations!K495&lt;&gt;0,'Modified Weights'!K$4,0)</f>
        <v>0.26365446983714974</v>
      </c>
      <c r="L462" s="26">
        <f>IF(correlations!L495&lt;&gt;0,'Modified Weights'!L$4,0)</f>
        <v>0.28275572409412869</v>
      </c>
      <c r="M462" s="26">
        <f>IF(correlations!M495&lt;&gt;0,'Modified Weights'!M$4,0)</f>
        <v>0.28040224837668803</v>
      </c>
      <c r="N462" s="26">
        <f>IF(correlations!N495&lt;&gt;0,'Modified Weights'!N$4,0)</f>
        <v>0</v>
      </c>
      <c r="O462" s="26">
        <f>IF(correlations!O495&lt;&gt;0,'Modified Weights'!O$4,0)</f>
        <v>0.56244873874488854</v>
      </c>
      <c r="P462" s="26">
        <f>IF(correlations!P495&lt;&gt;0,'Modified Weights'!P$4,0)</f>
        <v>0.30413903573293405</v>
      </c>
      <c r="Q462" s="26">
        <f>IF(correlations!Q495&lt;&gt;0,'Modified Weights'!Q$4,0)</f>
        <v>0</v>
      </c>
      <c r="R462" s="26">
        <f>IF(correlations!R495&lt;&gt;0,'Modified Weights'!R$4,0)</f>
        <v>0.47097212266638172</v>
      </c>
      <c r="S462" s="26">
        <f>IF(correlations!S495&lt;&gt;0,'Modified Weights'!S$4,0)</f>
        <v>0</v>
      </c>
      <c r="T462" s="26">
        <f>IF(correlations!T495&lt;&gt;0,'Modified Weights'!T$4,0)</f>
        <v>0.52599044278760332</v>
      </c>
      <c r="U462" s="26">
        <f>IF(correlations!U495&lt;&gt;0,'Modified Weights'!U$4,0)</f>
        <v>0.43899155441463594</v>
      </c>
      <c r="V462" s="26">
        <f>IF(correlations!V495&lt;&gt;0,'Modified Weights'!V$4,0)</f>
        <v>0</v>
      </c>
      <c r="W462" s="26">
        <f>IF(correlations!W495&lt;&gt;0,'Modified Weights'!W$4,0)</f>
        <v>0.40859237613621341</v>
      </c>
      <c r="X462" s="26">
        <f>IF(correlations!X495&lt;&gt;0,'Modified Weights'!X$4,0)</f>
        <v>0</v>
      </c>
      <c r="Y462" s="26">
        <f>IF(correlations!Y495&lt;&gt;0,'Modified Weights'!Y$4,0)</f>
        <v>0.54219187817609293</v>
      </c>
      <c r="Z462" s="26">
        <f>IF(correlations!Z495&lt;&gt;0,'Modified Weights'!Z$4,0)</f>
        <v>0</v>
      </c>
      <c r="AA462" s="26"/>
      <c r="AB462" s="60">
        <f t="shared" ref="AB462:AB512" ca="1" si="266">SUMIF(OFFSET(B$13,_xlfn.FLOOR.MATH((ROW(A450)-1)/5)*5,0,5),"&lt;&gt;0")/COUNTIF(OFFSET(B$13,_xlfn.FLOOR.MATH((ROW(A450)-1)/5)*5,0,5),"&lt;&gt;0")</f>
        <v>0.51761980439715483</v>
      </c>
      <c r="AC462" s="60">
        <f t="shared" ca="1" si="239"/>
        <v>0.51219122096930458</v>
      </c>
      <c r="AD462" s="60">
        <f t="shared" ca="1" si="240"/>
        <v>0.56907018807719945</v>
      </c>
      <c r="AE462" s="60">
        <f t="shared" ca="1" si="241"/>
        <v>0.51761980439715483</v>
      </c>
      <c r="AF462" s="60">
        <f t="shared" ca="1" si="242"/>
        <v>0.46411014776485626</v>
      </c>
      <c r="AG462" s="60">
        <f t="shared" ca="1" si="243"/>
        <v>0.433834624025635</v>
      </c>
      <c r="AH462" s="60">
        <f t="shared" ca="1" si="244"/>
        <v>0.46291004988627577</v>
      </c>
      <c r="AI462" s="60">
        <f t="shared" ca="1" si="245"/>
        <v>0.38334847991865839</v>
      </c>
      <c r="AJ462" s="60">
        <f t="shared" ca="1" si="246"/>
        <v>0.43708734969727486</v>
      </c>
      <c r="AK462" s="60">
        <f t="shared" ca="1" si="247"/>
        <v>0.26347511561640086</v>
      </c>
      <c r="AL462" s="60">
        <f t="shared" ca="1" si="248"/>
        <v>0.26959823317980219</v>
      </c>
      <c r="AM462" s="60">
        <f t="shared" ca="1" si="249"/>
        <v>0.23875370714355049</v>
      </c>
      <c r="AN462" s="60">
        <f t="shared" ca="1" si="250"/>
        <v>0.31010409033155772</v>
      </c>
      <c r="AO462" s="60">
        <f t="shared" ca="1" si="251"/>
        <v>0.61548234618336262</v>
      </c>
      <c r="AP462" s="60">
        <f t="shared" ca="1" si="252"/>
        <v>0.32130916208496996</v>
      </c>
      <c r="AQ462" s="60">
        <f t="shared" ca="1" si="253"/>
        <v>0.45502653709621455</v>
      </c>
      <c r="AR462" s="60">
        <f t="shared" ca="1" si="230"/>
        <v>0.47097212266638172</v>
      </c>
      <c r="AS462" s="60">
        <f t="shared" ca="1" si="231"/>
        <v>0.46285426217839198</v>
      </c>
      <c r="AT462" s="60">
        <f t="shared" ca="1" si="232"/>
        <v>0.53853964000161736</v>
      </c>
      <c r="AU462" s="60">
        <f t="shared" ca="1" si="233"/>
        <v>0.45567605491673457</v>
      </c>
      <c r="AV462" s="60">
        <f t="shared" ca="1" si="234"/>
        <v>0.27092801416163931</v>
      </c>
      <c r="AW462" s="60">
        <f t="shared" ca="1" si="235"/>
        <v>0.41395344280203372</v>
      </c>
      <c r="AX462" s="60">
        <f t="shared" ca="1" si="236"/>
        <v>0.44902524381160436</v>
      </c>
      <c r="AY462" s="60">
        <f t="shared" ca="1" si="237"/>
        <v>0.54219187817609293</v>
      </c>
      <c r="AZ462" s="60">
        <f t="shared" ca="1" si="238"/>
        <v>0.43552033876932245</v>
      </c>
      <c r="BA462" s="60"/>
      <c r="BB462" s="60"/>
      <c r="BC462" s="60"/>
      <c r="BD462" s="60"/>
      <c r="BE462" s="60"/>
      <c r="BF462" s="60"/>
      <c r="BG462" s="60"/>
      <c r="BH462" s="60"/>
      <c r="BI462" s="60"/>
      <c r="BJ462" s="60"/>
      <c r="BK462" s="60"/>
      <c r="BL462" s="60"/>
      <c r="BM462" s="60"/>
      <c r="BN462" s="60"/>
      <c r="BO462" s="60"/>
      <c r="BP462" s="60"/>
      <c r="BQ462" s="60"/>
      <c r="BR462" s="60"/>
      <c r="BS462" s="60"/>
      <c r="BT462" s="60"/>
      <c r="BU462" s="60"/>
      <c r="BV462" s="60"/>
      <c r="BW462" s="60"/>
      <c r="BX462" s="60"/>
    </row>
    <row r="463" spans="1:76">
      <c r="A463" s="21" t="s">
        <v>90</v>
      </c>
      <c r="B463" s="26">
        <f>IF(correlations!B496&lt;&gt;0,'Modified Weights'!B$5,0)</f>
        <v>0.49300760515325925</v>
      </c>
      <c r="C463" s="26">
        <f>IF(correlations!C496&lt;&gt;0,'Modified Weights'!C$5,0)</f>
        <v>0</v>
      </c>
      <c r="D463" s="26">
        <f>IF(correlations!D496&lt;&gt;0,'Modified Weights'!D$5,0)</f>
        <v>0</v>
      </c>
      <c r="E463" s="26">
        <f>IF(correlations!E496&lt;&gt;0,'Modified Weights'!E$5,0)</f>
        <v>0</v>
      </c>
      <c r="F463" s="26">
        <f>IF(correlations!F496&lt;&gt;0,'Modified Weights'!F$5,0)</f>
        <v>0</v>
      </c>
      <c r="G463" s="26">
        <f>IF(correlations!G496&lt;&gt;0,'Modified Weights'!G$5,0)</f>
        <v>0</v>
      </c>
      <c r="H463" s="26">
        <f>IF(correlations!H496&lt;&gt;0,'Modified Weights'!H$5,0)</f>
        <v>0</v>
      </c>
      <c r="I463" s="26">
        <f>IF(correlations!I496&lt;&gt;0,'Modified Weights'!I$5,0)</f>
        <v>0</v>
      </c>
      <c r="J463" s="26">
        <f>IF(correlations!J496&lt;&gt;0,'Modified Weights'!J$5,0)</f>
        <v>0.38713264586848378</v>
      </c>
      <c r="K463" s="26">
        <f>IF(correlations!K496&lt;&gt;0,'Modified Weights'!K$5,0)</f>
        <v>0</v>
      </c>
      <c r="L463" s="26">
        <f>IF(correlations!L496&lt;&gt;0,'Modified Weights'!L$5,0)</f>
        <v>0.27833468677407003</v>
      </c>
      <c r="M463" s="26">
        <f>IF(correlations!M496&lt;&gt;0,'Modified Weights'!M$5,0)</f>
        <v>0</v>
      </c>
      <c r="N463" s="26">
        <f>IF(correlations!N496&lt;&gt;0,'Modified Weights'!N$5,0)</f>
        <v>0.290591240789001</v>
      </c>
      <c r="O463" s="26">
        <f>IF(correlations!O496&lt;&gt;0,'Modified Weights'!O$5,0)</f>
        <v>0</v>
      </c>
      <c r="P463" s="26">
        <f>IF(correlations!P496&lt;&gt;0,'Modified Weights'!P$5,0)</f>
        <v>0.29682614716644024</v>
      </c>
      <c r="Q463" s="26">
        <f>IF(correlations!Q496&lt;&gt;0,'Modified Weights'!Q$5,0)</f>
        <v>0</v>
      </c>
      <c r="R463" s="26">
        <f>IF(correlations!R496&lt;&gt;0,'Modified Weights'!R$5,0)</f>
        <v>0</v>
      </c>
      <c r="S463" s="26">
        <f>IF(correlations!S496&lt;&gt;0,'Modified Weights'!S$5,0)</f>
        <v>0.42223642660835542</v>
      </c>
      <c r="T463" s="26">
        <f>IF(correlations!T496&lt;&gt;0,'Modified Weights'!T$5,0)</f>
        <v>0</v>
      </c>
      <c r="U463" s="26">
        <f>IF(correlations!U496&lt;&gt;0,'Modified Weights'!U$5,0)</f>
        <v>0</v>
      </c>
      <c r="V463" s="26">
        <f>IF(correlations!V496&lt;&gt;0,'Modified Weights'!V$5,0)</f>
        <v>0.14924669844661778</v>
      </c>
      <c r="W463" s="26">
        <f>IF(correlations!W496&lt;&gt;0,'Modified Weights'!W$5,0)</f>
        <v>0.31571202585390812</v>
      </c>
      <c r="X463" s="26">
        <f>IF(correlations!X496&lt;&gt;0,'Modified Weights'!X$5,0)</f>
        <v>0</v>
      </c>
      <c r="Y463" s="26">
        <f>IF(correlations!Y496&lt;&gt;0,'Modified Weights'!Y$5,0)</f>
        <v>0</v>
      </c>
      <c r="Z463" s="26">
        <f>IF(correlations!Z496&lt;&gt;0,'Modified Weights'!Z$5,0)</f>
        <v>0</v>
      </c>
      <c r="AA463" s="26"/>
      <c r="AB463" s="60">
        <f t="shared" ca="1" si="266"/>
        <v>0.50290213701669728</v>
      </c>
      <c r="AC463" s="60">
        <f t="shared" ca="1" si="239"/>
        <v>0.41443820151070604</v>
      </c>
      <c r="AD463" s="60">
        <f t="shared" ca="1" si="240"/>
        <v>0.46973343186234745</v>
      </c>
      <c r="AE463" s="60">
        <f t="shared" ca="1" si="241"/>
        <v>0.36731676988835149</v>
      </c>
      <c r="AF463" s="60">
        <f t="shared" ca="1" si="242"/>
        <v>0.44021656444432211</v>
      </c>
      <c r="AG463" s="60">
        <f t="shared" ca="1" si="243"/>
        <v>0.50980122678857165</v>
      </c>
      <c r="AH463" s="60">
        <f t="shared" ca="1" si="244"/>
        <v>0.21039473338402914</v>
      </c>
      <c r="AI463" s="60">
        <f t="shared" ca="1" si="245"/>
        <v>0.29905427670746054</v>
      </c>
      <c r="AJ463" s="60">
        <f t="shared" ca="1" si="246"/>
        <v>0.40756126453145836</v>
      </c>
      <c r="AK463" s="60">
        <f t="shared" ca="1" si="247"/>
        <v>0.27729838652297517</v>
      </c>
      <c r="AL463" s="60">
        <f t="shared" ca="1" si="248"/>
        <v>0.28054520543409933</v>
      </c>
      <c r="AM463" s="60">
        <f t="shared" ca="1" si="249"/>
        <v>0.40859237613621341</v>
      </c>
      <c r="AN463" s="60">
        <f t="shared" ca="1" si="250"/>
        <v>0.27592980180636201</v>
      </c>
      <c r="AO463" s="60">
        <f t="shared" ca="1" si="251"/>
        <v>0.55811249685750342</v>
      </c>
      <c r="AP463" s="60">
        <f t="shared" ca="1" si="252"/>
        <v>0.35563217433857314</v>
      </c>
      <c r="AQ463" s="60">
        <f t="shared" ca="1" si="253"/>
        <v>0.39822520628564712</v>
      </c>
      <c r="AR463" s="60">
        <f t="shared" ca="1" si="230"/>
        <v>0.48198986390982046</v>
      </c>
      <c r="AS463" s="60">
        <f t="shared" ca="1" si="231"/>
        <v>0.39144014927772575</v>
      </c>
      <c r="AT463" s="60">
        <f t="shared" ca="1" si="232"/>
        <v>0.52599044278760332</v>
      </c>
      <c r="AU463" s="60">
        <f t="shared" ca="1" si="233"/>
        <v>0.35285205110197743</v>
      </c>
      <c r="AV463" s="60">
        <f t="shared" ca="1" si="234"/>
        <v>0.21008735630412856</v>
      </c>
      <c r="AW463" s="60">
        <f t="shared" ca="1" si="235"/>
        <v>0.3068881206439284</v>
      </c>
      <c r="AX463" s="60">
        <f t="shared" ca="1" si="236"/>
        <v>0.66851595362183669</v>
      </c>
      <c r="AY463" s="60">
        <f t="shared" ca="1" si="237"/>
        <v>0.54419492016932713</v>
      </c>
      <c r="AZ463" s="60">
        <f t="shared" ca="1" si="238"/>
        <v>0.36988198580229503</v>
      </c>
      <c r="BA463" s="60"/>
      <c r="BB463" s="60"/>
      <c r="BC463" s="60"/>
      <c r="BD463" s="60"/>
      <c r="BE463" s="60"/>
      <c r="BF463" s="60"/>
      <c r="BG463" s="60"/>
      <c r="BH463" s="60"/>
      <c r="BI463" s="60"/>
      <c r="BJ463" s="60"/>
      <c r="BK463" s="60"/>
      <c r="BL463" s="60"/>
      <c r="BM463" s="60"/>
      <c r="BN463" s="60"/>
      <c r="BO463" s="60"/>
      <c r="BP463" s="60"/>
      <c r="BQ463" s="60"/>
      <c r="BR463" s="60"/>
      <c r="BS463" s="60"/>
      <c r="BT463" s="60"/>
      <c r="BU463" s="60"/>
      <c r="BV463" s="60"/>
      <c r="BW463" s="60"/>
      <c r="BX463" s="60"/>
    </row>
    <row r="464" spans="1:76">
      <c r="A464" s="1" t="str">
        <f t="shared" ref="A464:A467" si="267">A463</f>
        <v>8467: Dumb &amp; Dumber (1994)</v>
      </c>
      <c r="B464" s="26">
        <f>IF(correlations!B497&lt;&gt;0,'Modified Weights'!B$6,0)</f>
        <v>0</v>
      </c>
      <c r="C464" s="26">
        <f>IF(correlations!C497&lt;&gt;0,'Modified Weights'!C$6,0)</f>
        <v>0.41443820151070604</v>
      </c>
      <c r="D464" s="26">
        <f>IF(correlations!D497&lt;&gt;0,'Modified Weights'!D$6,0)</f>
        <v>0.37322578372742299</v>
      </c>
      <c r="E464" s="26">
        <f>IF(correlations!E497&lt;&gt;0,'Modified Weights'!E$6,0)</f>
        <v>0</v>
      </c>
      <c r="F464" s="26">
        <f>IF(correlations!F497&lt;&gt;0,'Modified Weights'!F$6,0)</f>
        <v>0</v>
      </c>
      <c r="G464" s="26">
        <f>IF(correlations!G497&lt;&gt;0,'Modified Weights'!G$6,0)</f>
        <v>0</v>
      </c>
      <c r="H464" s="26">
        <f>IF(correlations!H497&lt;&gt;0,'Modified Weights'!H$6,0)</f>
        <v>0.2271298649307886</v>
      </c>
      <c r="I464" s="26">
        <f>IF(correlations!I497&lt;&gt;0,'Modified Weights'!I$6,0)</f>
        <v>0</v>
      </c>
      <c r="J464" s="26">
        <f>IF(correlations!J497&lt;&gt;0,'Modified Weights'!J$6,0)</f>
        <v>0</v>
      </c>
      <c r="K464" s="26">
        <f>IF(correlations!K497&lt;&gt;0,'Modified Weights'!K$6,0)</f>
        <v>0.25252866387786765</v>
      </c>
      <c r="L464" s="26">
        <f>IF(correlations!L497&lt;&gt;0,'Modified Weights'!L$6,0)</f>
        <v>0</v>
      </c>
      <c r="M464" s="26">
        <f>IF(correlations!M497&lt;&gt;0,'Modified Weights'!M$6,0)</f>
        <v>0</v>
      </c>
      <c r="N464" s="26">
        <f>IF(correlations!N497&lt;&gt;0,'Modified Weights'!N$6,0)</f>
        <v>0.26126836282372301</v>
      </c>
      <c r="O464" s="26">
        <f>IF(correlations!O497&lt;&gt;0,'Modified Weights'!O$6,0)</f>
        <v>0.52599044278760332</v>
      </c>
      <c r="P464" s="26">
        <f>IF(correlations!P497&lt;&gt;0,'Modified Weights'!P$6,0)</f>
        <v>0</v>
      </c>
      <c r="Q464" s="26">
        <f>IF(correlations!Q497&lt;&gt;0,'Modified Weights'!Q$6,0)</f>
        <v>0.42322462884387124</v>
      </c>
      <c r="R464" s="26">
        <f>IF(correlations!R497&lt;&gt;0,'Modified Weights'!R$6,0)</f>
        <v>0</v>
      </c>
      <c r="S464" s="26">
        <f>IF(correlations!S497&lt;&gt;0,'Modified Weights'!S$6,0)</f>
        <v>0</v>
      </c>
      <c r="T464" s="26">
        <f>IF(correlations!T497&lt;&gt;0,'Modified Weights'!T$6,0)</f>
        <v>0</v>
      </c>
      <c r="U464" s="26">
        <f>IF(correlations!U497&lt;&gt;0,'Modified Weights'!U$6,0)</f>
        <v>0.30580326092025339</v>
      </c>
      <c r="V464" s="26">
        <f>IF(correlations!V497&lt;&gt;0,'Modified Weights'!V$6,0)</f>
        <v>0</v>
      </c>
      <c r="W464" s="26">
        <f>IF(correlations!W497&lt;&gt;0,'Modified Weights'!W$6,0)</f>
        <v>0.26252037536330569</v>
      </c>
      <c r="X464" s="26">
        <f>IF(correlations!X497&lt;&gt;0,'Modified Weights'!X$6,0)</f>
        <v>0</v>
      </c>
      <c r="Y464" s="26">
        <f>IF(correlations!Y497&lt;&gt;0,'Modified Weights'!Y$6,0)</f>
        <v>0</v>
      </c>
      <c r="Z464" s="26">
        <f>IF(correlations!Z497&lt;&gt;0,'Modified Weights'!Z$6,0)</f>
        <v>0.37426379831369133</v>
      </c>
      <c r="AA464" s="26"/>
      <c r="AB464" s="60">
        <f t="shared" ca="1" si="266"/>
        <v>0.50290213701669728</v>
      </c>
      <c r="AC464" s="60">
        <f t="shared" ca="1" si="239"/>
        <v>0.41443820151070604</v>
      </c>
      <c r="AD464" s="60">
        <f t="shared" ca="1" si="240"/>
        <v>0.46973343186234745</v>
      </c>
      <c r="AE464" s="60">
        <f t="shared" ca="1" si="241"/>
        <v>0.36731676988835149</v>
      </c>
      <c r="AF464" s="60">
        <f t="shared" ca="1" si="242"/>
        <v>0.44021656444432211</v>
      </c>
      <c r="AG464" s="60">
        <f t="shared" ca="1" si="243"/>
        <v>0.50980122678857165</v>
      </c>
      <c r="AH464" s="60">
        <f t="shared" ca="1" si="244"/>
        <v>0.21039473338402914</v>
      </c>
      <c r="AI464" s="60">
        <f t="shared" ca="1" si="245"/>
        <v>0.29905427670746054</v>
      </c>
      <c r="AJ464" s="60">
        <f t="shared" ca="1" si="246"/>
        <v>0.40756126453145836</v>
      </c>
      <c r="AK464" s="60">
        <f t="shared" ca="1" si="247"/>
        <v>0.27729838652297517</v>
      </c>
      <c r="AL464" s="60">
        <f t="shared" ca="1" si="248"/>
        <v>0.28054520543409933</v>
      </c>
      <c r="AM464" s="60">
        <f t="shared" ca="1" si="249"/>
        <v>0.40859237613621341</v>
      </c>
      <c r="AN464" s="60">
        <f t="shared" ca="1" si="250"/>
        <v>0.27592980180636201</v>
      </c>
      <c r="AO464" s="60">
        <f t="shared" ca="1" si="251"/>
        <v>0.55811249685750342</v>
      </c>
      <c r="AP464" s="60">
        <f t="shared" ca="1" si="252"/>
        <v>0.35563217433857314</v>
      </c>
      <c r="AQ464" s="60">
        <f t="shared" ca="1" si="253"/>
        <v>0.39822520628564712</v>
      </c>
      <c r="AR464" s="60">
        <f t="shared" ca="1" si="230"/>
        <v>0.48198986390982046</v>
      </c>
      <c r="AS464" s="60">
        <f t="shared" ca="1" si="231"/>
        <v>0.39144014927772575</v>
      </c>
      <c r="AT464" s="60">
        <f t="shared" ca="1" si="232"/>
        <v>0.52599044278760332</v>
      </c>
      <c r="AU464" s="60">
        <f t="shared" ca="1" si="233"/>
        <v>0.35285205110197743</v>
      </c>
      <c r="AV464" s="60">
        <f t="shared" ca="1" si="234"/>
        <v>0.21008735630412856</v>
      </c>
      <c r="AW464" s="60">
        <f t="shared" ca="1" si="235"/>
        <v>0.3068881206439284</v>
      </c>
      <c r="AX464" s="60">
        <f t="shared" ca="1" si="236"/>
        <v>0.66851595362183669</v>
      </c>
      <c r="AY464" s="60">
        <f t="shared" ca="1" si="237"/>
        <v>0.54419492016932713</v>
      </c>
      <c r="AZ464" s="60">
        <f t="shared" ca="1" si="238"/>
        <v>0.36988198580229503</v>
      </c>
      <c r="BA464" s="60"/>
      <c r="BB464" s="60"/>
      <c r="BC464" s="60"/>
      <c r="BD464" s="60"/>
      <c r="BE464" s="60"/>
      <c r="BF464" s="60"/>
      <c r="BG464" s="60"/>
      <c r="BH464" s="60"/>
      <c r="BI464" s="60"/>
      <c r="BJ464" s="60"/>
      <c r="BK464" s="60"/>
      <c r="BL464" s="60"/>
      <c r="BM464" s="60"/>
      <c r="BN464" s="60"/>
      <c r="BO464" s="60"/>
      <c r="BP464" s="60"/>
      <c r="BQ464" s="60"/>
      <c r="BR464" s="60"/>
      <c r="BS464" s="60"/>
      <c r="BT464" s="60"/>
      <c r="BU464" s="60"/>
      <c r="BV464" s="60"/>
      <c r="BW464" s="60"/>
      <c r="BX464" s="60"/>
    </row>
    <row r="465" spans="1:76">
      <c r="A465" s="1" t="str">
        <f t="shared" si="267"/>
        <v>8467: Dumb &amp; Dumber (1994)</v>
      </c>
      <c r="B465" s="26">
        <f>IF(correlations!B498&lt;&gt;0,'Modified Weights'!B$7,0)</f>
        <v>0.46460996868120108</v>
      </c>
      <c r="C465" s="26">
        <f>IF(correlations!C498&lt;&gt;0,'Modified Weights'!C$7,0)</f>
        <v>0</v>
      </c>
      <c r="D465" s="26">
        <f>IF(correlations!D498&lt;&gt;0,'Modified Weights'!D$7,0)</f>
        <v>0.36756756756756787</v>
      </c>
      <c r="E465" s="26">
        <f>IF(correlations!E498&lt;&gt;0,'Modified Weights'!E$7,0)</f>
        <v>0.25965984359917371</v>
      </c>
      <c r="F465" s="26">
        <f>IF(correlations!F498&lt;&gt;0,'Modified Weights'!F$7,0)</f>
        <v>0.37985626502293046</v>
      </c>
      <c r="G465" s="26">
        <f>IF(correlations!G498&lt;&gt;0,'Modified Weights'!G$7,0)</f>
        <v>0</v>
      </c>
      <c r="H465" s="26">
        <f>IF(correlations!H498&lt;&gt;0,'Modified Weights'!H$7,0)</f>
        <v>0.19365960183726966</v>
      </c>
      <c r="I465" s="26">
        <f>IF(correlations!I498&lt;&gt;0,'Modified Weights'!I$7,0)</f>
        <v>0.21476007349626267</v>
      </c>
      <c r="J465" s="26">
        <f>IF(correlations!J498&lt;&gt;0,'Modified Weights'!J$7,0)</f>
        <v>0.36005629545020651</v>
      </c>
      <c r="K465" s="26">
        <f>IF(correlations!K498&lt;&gt;0,'Modified Weights'!K$7,0)</f>
        <v>0</v>
      </c>
      <c r="L465" s="26">
        <f>IF(correlations!L498&lt;&gt;0,'Modified Weights'!L$7,0)</f>
        <v>0</v>
      </c>
      <c r="M465" s="26">
        <f>IF(correlations!M498&lt;&gt;0,'Modified Weights'!M$7,0)</f>
        <v>0</v>
      </c>
      <c r="N465" s="26">
        <f>IF(correlations!N498&lt;&gt;0,'Modified Weights'!N$7,0)</f>
        <v>0</v>
      </c>
      <c r="O465" s="26">
        <f>IF(correlations!O498&lt;&gt;0,'Modified Weights'!O$7,0)</f>
        <v>0.47549485227568483</v>
      </c>
      <c r="P465" s="26">
        <f>IF(correlations!P498&lt;&gt;0,'Modified Weights'!P$7,0)</f>
        <v>0</v>
      </c>
      <c r="Q465" s="26">
        <f>IF(correlations!Q498&lt;&gt;0,'Modified Weights'!Q$7,0)</f>
        <v>0.37322578372742299</v>
      </c>
      <c r="R465" s="26">
        <f>IF(correlations!R498&lt;&gt;0,'Modified Weights'!R$7,0)</f>
        <v>0</v>
      </c>
      <c r="S465" s="26">
        <f>IF(correlations!S498&lt;&gt;0,'Modified Weights'!S$7,0)</f>
        <v>0.36064387194709613</v>
      </c>
      <c r="T465" s="26">
        <f>IF(correlations!T498&lt;&gt;0,'Modified Weights'!T$7,0)</f>
        <v>0</v>
      </c>
      <c r="U465" s="26">
        <f>IF(correlations!U498&lt;&gt;0,'Modified Weights'!U$7,0)</f>
        <v>0.28039233696684568</v>
      </c>
      <c r="V465" s="26">
        <f>IF(correlations!V498&lt;&gt;0,'Modified Weights'!V$7,0)</f>
        <v>0</v>
      </c>
      <c r="W465" s="26">
        <f>IF(correlations!W498&lt;&gt;0,'Modified Weights'!W$7,0)</f>
        <v>0.24072770522228643</v>
      </c>
      <c r="X465" s="26">
        <f>IF(correlations!X498&lt;&gt;0,'Modified Weights'!X$7,0)</f>
        <v>0</v>
      </c>
      <c r="Y465" s="26">
        <f>IF(correlations!Y498&lt;&gt;0,'Modified Weights'!Y$7,0)</f>
        <v>0.42322462884387124</v>
      </c>
      <c r="Z465" s="26">
        <f>IF(correlations!Z498&lt;&gt;0,'Modified Weights'!Z$7,0)</f>
        <v>0.27967705678590876</v>
      </c>
      <c r="AA465" s="26"/>
      <c r="AB465" s="60">
        <f t="shared" ca="1" si="266"/>
        <v>0.50290213701669728</v>
      </c>
      <c r="AC465" s="60">
        <f t="shared" ca="1" si="239"/>
        <v>0.41443820151070604</v>
      </c>
      <c r="AD465" s="60">
        <f t="shared" ca="1" si="240"/>
        <v>0.46973343186234745</v>
      </c>
      <c r="AE465" s="60">
        <f t="shared" ca="1" si="241"/>
        <v>0.36731676988835149</v>
      </c>
      <c r="AF465" s="60">
        <f t="shared" ca="1" si="242"/>
        <v>0.44021656444432211</v>
      </c>
      <c r="AG465" s="60">
        <f t="shared" ca="1" si="243"/>
        <v>0.50980122678857165</v>
      </c>
      <c r="AH465" s="60">
        <f t="shared" ca="1" si="244"/>
        <v>0.21039473338402914</v>
      </c>
      <c r="AI465" s="60">
        <f t="shared" ca="1" si="245"/>
        <v>0.29905427670746054</v>
      </c>
      <c r="AJ465" s="60">
        <f t="shared" ca="1" si="246"/>
        <v>0.40756126453145836</v>
      </c>
      <c r="AK465" s="60">
        <f t="shared" ca="1" si="247"/>
        <v>0.27729838652297517</v>
      </c>
      <c r="AL465" s="60">
        <f t="shared" ca="1" si="248"/>
        <v>0.28054520543409933</v>
      </c>
      <c r="AM465" s="60">
        <f t="shared" ca="1" si="249"/>
        <v>0.40859237613621341</v>
      </c>
      <c r="AN465" s="60">
        <f t="shared" ca="1" si="250"/>
        <v>0.27592980180636201</v>
      </c>
      <c r="AO465" s="60">
        <f t="shared" ca="1" si="251"/>
        <v>0.55811249685750342</v>
      </c>
      <c r="AP465" s="60">
        <f t="shared" ca="1" si="252"/>
        <v>0.35563217433857314</v>
      </c>
      <c r="AQ465" s="60">
        <f t="shared" ca="1" si="253"/>
        <v>0.39822520628564712</v>
      </c>
      <c r="AR465" s="60">
        <f t="shared" ca="1" si="230"/>
        <v>0.48198986390982046</v>
      </c>
      <c r="AS465" s="60">
        <f t="shared" ca="1" si="231"/>
        <v>0.39144014927772575</v>
      </c>
      <c r="AT465" s="60">
        <f t="shared" ca="1" si="232"/>
        <v>0.52599044278760332</v>
      </c>
      <c r="AU465" s="60">
        <f t="shared" ca="1" si="233"/>
        <v>0.35285205110197743</v>
      </c>
      <c r="AV465" s="60">
        <f t="shared" ca="1" si="234"/>
        <v>0.21008735630412856</v>
      </c>
      <c r="AW465" s="60">
        <f t="shared" ca="1" si="235"/>
        <v>0.3068881206439284</v>
      </c>
      <c r="AX465" s="60">
        <f t="shared" ca="1" si="236"/>
        <v>0.66851595362183669</v>
      </c>
      <c r="AY465" s="60">
        <f t="shared" ca="1" si="237"/>
        <v>0.54419492016932713</v>
      </c>
      <c r="AZ465" s="60">
        <f t="shared" ca="1" si="238"/>
        <v>0.36988198580229503</v>
      </c>
      <c r="BA465" s="60"/>
      <c r="BB465" s="60"/>
      <c r="BC465" s="60"/>
      <c r="BD465" s="60"/>
      <c r="BE465" s="60"/>
      <c r="BF465" s="60"/>
      <c r="BG465" s="60"/>
      <c r="BH465" s="60"/>
      <c r="BI465" s="60"/>
      <c r="BJ465" s="60"/>
      <c r="BK465" s="60"/>
      <c r="BL465" s="60"/>
      <c r="BM465" s="60"/>
      <c r="BN465" s="60"/>
      <c r="BO465" s="60"/>
      <c r="BP465" s="60"/>
      <c r="BQ465" s="60"/>
      <c r="BR465" s="60"/>
      <c r="BS465" s="60"/>
      <c r="BT465" s="60"/>
      <c r="BU465" s="60"/>
      <c r="BV465" s="60"/>
      <c r="BW465" s="60"/>
      <c r="BX465" s="60"/>
    </row>
    <row r="466" spans="1:76">
      <c r="A466" s="1" t="str">
        <f t="shared" si="267"/>
        <v>8467: Dumb &amp; Dumber (1994)</v>
      </c>
      <c r="B466" s="26">
        <f>IF(correlations!B499&lt;&gt;0,'Modified Weights'!B$3,0)</f>
        <v>0.55108883721563151</v>
      </c>
      <c r="C466" s="26">
        <f>IF(correlations!C499&lt;&gt;0,'Modified Weights'!C$3,0)</f>
        <v>0</v>
      </c>
      <c r="D466" s="26">
        <f>IF(correlations!D499&lt;&gt;0,'Modified Weights'!D$3,0)</f>
        <v>0.66716825348801723</v>
      </c>
      <c r="E466" s="26">
        <f>IF(correlations!E499&lt;&gt;0,'Modified Weights'!E$3,0)</f>
        <v>0</v>
      </c>
      <c r="F466" s="26">
        <f>IF(correlations!F499&lt;&gt;0,'Modified Weights'!F$3,0)</f>
        <v>0.47668328054517961</v>
      </c>
      <c r="G466" s="26">
        <f>IF(correlations!G499&lt;&gt;0,'Modified Weights'!G$3,0)</f>
        <v>0.53906585139435703</v>
      </c>
      <c r="H466" s="26">
        <f>IF(correlations!H499&lt;&gt;0,'Modified Weights'!H$3,0)</f>
        <v>0</v>
      </c>
      <c r="I466" s="26">
        <f>IF(correlations!I499&lt;&gt;0,'Modified Weights'!I$3,0)</f>
        <v>0.38334847991865839</v>
      </c>
      <c r="J466" s="26">
        <f>IF(correlations!J499&lt;&gt;0,'Modified Weights'!J$3,0)</f>
        <v>0</v>
      </c>
      <c r="K466" s="26">
        <f>IF(correlations!K499&lt;&gt;0,'Modified Weights'!K$3,0)</f>
        <v>0.31571202585390812</v>
      </c>
      <c r="L466" s="26">
        <f>IF(correlations!L499&lt;&gt;0,'Modified Weights'!L$3,0)</f>
        <v>0</v>
      </c>
      <c r="M466" s="26">
        <f>IF(correlations!M499&lt;&gt;0,'Modified Weights'!M$3,0)</f>
        <v>0.40859237613621341</v>
      </c>
      <c r="N466" s="26">
        <f>IF(correlations!N499&lt;&gt;0,'Modified Weights'!N$3,0)</f>
        <v>0</v>
      </c>
      <c r="O466" s="26">
        <f>IF(correlations!O499&lt;&gt;0,'Modified Weights'!O$3,0)</f>
        <v>0.66851595362183669</v>
      </c>
      <c r="P466" s="26">
        <f>IF(correlations!P499&lt;&gt;0,'Modified Weights'!P$3,0)</f>
        <v>0.41443820151070604</v>
      </c>
      <c r="Q466" s="26">
        <f>IF(correlations!Q499&lt;&gt;0,'Modified Weights'!Q$3,0)</f>
        <v>0</v>
      </c>
      <c r="R466" s="26">
        <f>IF(correlations!R499&lt;&gt;0,'Modified Weights'!R$3,0)</f>
        <v>0.49300760515325925</v>
      </c>
      <c r="S466" s="26">
        <f>IF(correlations!S499&lt;&gt;0,'Modified Weights'!S$3,0)</f>
        <v>0</v>
      </c>
      <c r="T466" s="26">
        <f>IF(correlations!T499&lt;&gt;0,'Modified Weights'!T$3,0)</f>
        <v>0</v>
      </c>
      <c r="U466" s="26">
        <f>IF(correlations!U499&lt;&gt;0,'Modified Weights'!U$3,0)</f>
        <v>0.47236055541883315</v>
      </c>
      <c r="V466" s="26">
        <f>IF(correlations!V499&lt;&gt;0,'Modified Weights'!V$3,0)</f>
        <v>0.27092801416163931</v>
      </c>
      <c r="W466" s="26">
        <f>IF(correlations!W499&lt;&gt;0,'Modified Weights'!W$3,0)</f>
        <v>0</v>
      </c>
      <c r="X466" s="26">
        <f>IF(correlations!X499&lt;&gt;0,'Modified Weights'!X$3,0)</f>
        <v>0.66851595362183669</v>
      </c>
      <c r="Y466" s="26">
        <f>IF(correlations!Y499&lt;&gt;0,'Modified Weights'!Y$3,0)</f>
        <v>0.66716825348801723</v>
      </c>
      <c r="Z466" s="26">
        <f>IF(correlations!Z499&lt;&gt;0,'Modified Weights'!Z$3,0)</f>
        <v>0.43552033876932245</v>
      </c>
      <c r="AA466" s="26"/>
      <c r="AB466" s="60">
        <f t="shared" ca="1" si="266"/>
        <v>0.50290213701669728</v>
      </c>
      <c r="AC466" s="60">
        <f t="shared" ca="1" si="239"/>
        <v>0.41443820151070604</v>
      </c>
      <c r="AD466" s="60">
        <f t="shared" ca="1" si="240"/>
        <v>0.46973343186234745</v>
      </c>
      <c r="AE466" s="60">
        <f t="shared" ca="1" si="241"/>
        <v>0.36731676988835149</v>
      </c>
      <c r="AF466" s="60">
        <f t="shared" ca="1" si="242"/>
        <v>0.44021656444432211</v>
      </c>
      <c r="AG466" s="60">
        <f t="shared" ca="1" si="243"/>
        <v>0.50980122678857165</v>
      </c>
      <c r="AH466" s="60">
        <f t="shared" ca="1" si="244"/>
        <v>0.21039473338402914</v>
      </c>
      <c r="AI466" s="60">
        <f t="shared" ca="1" si="245"/>
        <v>0.29905427670746054</v>
      </c>
      <c r="AJ466" s="60">
        <f t="shared" ca="1" si="246"/>
        <v>0.40756126453145836</v>
      </c>
      <c r="AK466" s="60">
        <f t="shared" ca="1" si="247"/>
        <v>0.27729838652297517</v>
      </c>
      <c r="AL466" s="60">
        <f t="shared" ca="1" si="248"/>
        <v>0.28054520543409933</v>
      </c>
      <c r="AM466" s="60">
        <f t="shared" ca="1" si="249"/>
        <v>0.40859237613621341</v>
      </c>
      <c r="AN466" s="60">
        <f t="shared" ca="1" si="250"/>
        <v>0.27592980180636201</v>
      </c>
      <c r="AO466" s="60">
        <f t="shared" ca="1" si="251"/>
        <v>0.55811249685750342</v>
      </c>
      <c r="AP466" s="60">
        <f t="shared" ca="1" si="252"/>
        <v>0.35563217433857314</v>
      </c>
      <c r="AQ466" s="60">
        <f t="shared" ca="1" si="253"/>
        <v>0.39822520628564712</v>
      </c>
      <c r="AR466" s="60">
        <f t="shared" ref="AR466:AR512" ca="1" si="268">SUMIF(OFFSET(R$13,_xlfn.FLOOR.MATH((ROW(Q454)-1)/5)*5,0,5),"&lt;&gt;0")/COUNTIF(OFFSET(R$13,_xlfn.FLOOR.MATH((ROW(Q454)-1)/5)*5,0,5),"&lt;&gt;0")</f>
        <v>0.48198986390982046</v>
      </c>
      <c r="AS466" s="60">
        <f t="shared" ref="AS466:AS512" ca="1" si="269">SUMIF(OFFSET(S$13,_xlfn.FLOOR.MATH((ROW(R454)-1)/5)*5,0,5),"&lt;&gt;0")/COUNTIF(OFFSET(S$13,_xlfn.FLOOR.MATH((ROW(R454)-1)/5)*5,0,5),"&lt;&gt;0")</f>
        <v>0.39144014927772575</v>
      </c>
      <c r="AT466" s="60">
        <f t="shared" ref="AT466:AT512" ca="1" si="270">SUMIF(OFFSET(T$13,_xlfn.FLOOR.MATH((ROW(S454)-1)/5)*5,0,5),"&lt;&gt;0")/COUNTIF(OFFSET(T$13,_xlfn.FLOOR.MATH((ROW(S454)-1)/5)*5,0,5),"&lt;&gt;0")</f>
        <v>0.52599044278760332</v>
      </c>
      <c r="AU466" s="60">
        <f t="shared" ref="AU466:AU512" ca="1" si="271">SUMIF(OFFSET(U$13,_xlfn.FLOOR.MATH((ROW(T454)-1)/5)*5,0,5),"&lt;&gt;0")/COUNTIF(OFFSET(U$13,_xlfn.FLOOR.MATH((ROW(T454)-1)/5)*5,0,5),"&lt;&gt;0")</f>
        <v>0.35285205110197743</v>
      </c>
      <c r="AV466" s="60">
        <f t="shared" ref="AV466:AV512" ca="1" si="272">SUMIF(OFFSET(V$13,_xlfn.FLOOR.MATH((ROW(U454)-1)/5)*5,0,5),"&lt;&gt;0")/COUNTIF(OFFSET(V$13,_xlfn.FLOOR.MATH((ROW(U454)-1)/5)*5,0,5),"&lt;&gt;0")</f>
        <v>0.21008735630412856</v>
      </c>
      <c r="AW466" s="60">
        <f t="shared" ref="AW466:AW512" ca="1" si="273">SUMIF(OFFSET(W$13,_xlfn.FLOOR.MATH((ROW(V454)-1)/5)*5,0,5),"&lt;&gt;0")/COUNTIF(OFFSET(W$13,_xlfn.FLOOR.MATH((ROW(V454)-1)/5)*5,0,5),"&lt;&gt;0")</f>
        <v>0.3068881206439284</v>
      </c>
      <c r="AX466" s="60">
        <f t="shared" ref="AX466:AX512" ca="1" si="274">SUMIF(OFFSET(X$13,_xlfn.FLOOR.MATH((ROW(W454)-1)/5)*5,0,5),"&lt;&gt;0")/COUNTIF(OFFSET(X$13,_xlfn.FLOOR.MATH((ROW(W454)-1)/5)*5,0,5),"&lt;&gt;0")</f>
        <v>0.66851595362183669</v>
      </c>
      <c r="AY466" s="60">
        <f t="shared" ref="AY466:AY512" ca="1" si="275">SUMIF(OFFSET(Y$13,_xlfn.FLOOR.MATH((ROW(X454)-1)/5)*5,0,5),"&lt;&gt;0")/COUNTIF(OFFSET(Y$13,_xlfn.FLOOR.MATH((ROW(X454)-1)/5)*5,0,5),"&lt;&gt;0")</f>
        <v>0.54419492016932713</v>
      </c>
      <c r="AZ466" s="60">
        <f t="shared" ref="AZ466:AZ512" ca="1" si="276">SUMIF(OFFSET(Z$13,_xlfn.FLOOR.MATH((ROW(Y454)-1)/5)*5,0,5),"&lt;&gt;0")/COUNTIF(OFFSET(Z$13,_xlfn.FLOOR.MATH((ROW(Y454)-1)/5)*5,0,5),"&lt;&gt;0")</f>
        <v>0.36988198580229503</v>
      </c>
      <c r="BA466" s="60"/>
      <c r="BB466" s="60"/>
      <c r="BC466" s="60"/>
      <c r="BD466" s="60"/>
      <c r="BE466" s="60"/>
      <c r="BF466" s="60"/>
      <c r="BG466" s="60"/>
      <c r="BH466" s="60"/>
      <c r="BI466" s="60"/>
      <c r="BJ466" s="60"/>
      <c r="BK466" s="60"/>
      <c r="BL466" s="60"/>
      <c r="BM466" s="60"/>
      <c r="BN466" s="60"/>
      <c r="BO466" s="60"/>
      <c r="BP466" s="60"/>
      <c r="BQ466" s="60"/>
      <c r="BR466" s="60"/>
      <c r="BS466" s="60"/>
      <c r="BT466" s="60"/>
      <c r="BU466" s="60"/>
      <c r="BV466" s="60"/>
      <c r="BW466" s="60"/>
      <c r="BX466" s="60"/>
    </row>
    <row r="467" spans="1:76">
      <c r="A467" s="1" t="str">
        <f t="shared" si="267"/>
        <v>8467: Dumb &amp; Dumber (1994)</v>
      </c>
      <c r="B467" s="26">
        <f>IF(correlations!B500&lt;&gt;0,'Modified Weights'!B$4,0)</f>
        <v>0</v>
      </c>
      <c r="C467" s="26">
        <f>IF(correlations!C500&lt;&gt;0,'Modified Weights'!C$4,0)</f>
        <v>0</v>
      </c>
      <c r="D467" s="26">
        <f>IF(correlations!D500&lt;&gt;0,'Modified Weights'!D$4,0)</f>
        <v>0.47097212266638172</v>
      </c>
      <c r="E467" s="26">
        <f>IF(correlations!E500&lt;&gt;0,'Modified Weights'!E$4,0)</f>
        <v>0.47497369617752921</v>
      </c>
      <c r="F467" s="26">
        <f>IF(correlations!F500&lt;&gt;0,'Modified Weights'!F$4,0)</f>
        <v>0.46411014776485626</v>
      </c>
      <c r="G467" s="26">
        <f>IF(correlations!G500&lt;&gt;0,'Modified Weights'!G$4,0)</f>
        <v>0.48053660218278615</v>
      </c>
      <c r="H467" s="26">
        <f>IF(correlations!H500&lt;&gt;0,'Modified Weights'!H$4,0)</f>
        <v>0</v>
      </c>
      <c r="I467" s="26">
        <f>IF(correlations!I500&lt;&gt;0,'Modified Weights'!I$4,0)</f>
        <v>0</v>
      </c>
      <c r="J467" s="26">
        <f>IF(correlations!J500&lt;&gt;0,'Modified Weights'!J$4,0)</f>
        <v>0.47549485227568483</v>
      </c>
      <c r="K467" s="26">
        <f>IF(correlations!K500&lt;&gt;0,'Modified Weights'!K$4,0)</f>
        <v>0.26365446983714974</v>
      </c>
      <c r="L467" s="26">
        <f>IF(correlations!L500&lt;&gt;0,'Modified Weights'!L$4,0)</f>
        <v>0.28275572409412869</v>
      </c>
      <c r="M467" s="26">
        <f>IF(correlations!M500&lt;&gt;0,'Modified Weights'!M$4,0)</f>
        <v>0</v>
      </c>
      <c r="N467" s="26">
        <f>IF(correlations!N500&lt;&gt;0,'Modified Weights'!N$4,0)</f>
        <v>0</v>
      </c>
      <c r="O467" s="26">
        <f>IF(correlations!O500&lt;&gt;0,'Modified Weights'!O$4,0)</f>
        <v>0.56244873874488854</v>
      </c>
      <c r="P467" s="26">
        <f>IF(correlations!P500&lt;&gt;0,'Modified Weights'!P$4,0)</f>
        <v>0</v>
      </c>
      <c r="Q467" s="26">
        <f>IF(correlations!Q500&lt;&gt;0,'Modified Weights'!Q$4,0)</f>
        <v>0</v>
      </c>
      <c r="R467" s="26">
        <f>IF(correlations!R500&lt;&gt;0,'Modified Weights'!R$4,0)</f>
        <v>0.47097212266638172</v>
      </c>
      <c r="S467" s="26">
        <f>IF(correlations!S500&lt;&gt;0,'Modified Weights'!S$4,0)</f>
        <v>0</v>
      </c>
      <c r="T467" s="26">
        <f>IF(correlations!T500&lt;&gt;0,'Modified Weights'!T$4,0)</f>
        <v>0.52599044278760332</v>
      </c>
      <c r="U467" s="26">
        <f>IF(correlations!U500&lt;&gt;0,'Modified Weights'!U$4,0)</f>
        <v>0</v>
      </c>
      <c r="V467" s="26">
        <f>IF(correlations!V500&lt;&gt;0,'Modified Weights'!V$4,0)</f>
        <v>0</v>
      </c>
      <c r="W467" s="26">
        <f>IF(correlations!W500&lt;&gt;0,'Modified Weights'!W$4,0)</f>
        <v>0.40859237613621341</v>
      </c>
      <c r="X467" s="26">
        <f>IF(correlations!X500&lt;&gt;0,'Modified Weights'!X$4,0)</f>
        <v>0</v>
      </c>
      <c r="Y467" s="26">
        <f>IF(correlations!Y500&lt;&gt;0,'Modified Weights'!Y$4,0)</f>
        <v>0.54219187817609293</v>
      </c>
      <c r="Z467" s="26">
        <f>IF(correlations!Z500&lt;&gt;0,'Modified Weights'!Z$4,0)</f>
        <v>0.39006674934025765</v>
      </c>
      <c r="AA467" s="26"/>
      <c r="AB467" s="60">
        <f t="shared" ca="1" si="266"/>
        <v>0.50290213701669728</v>
      </c>
      <c r="AC467" s="60">
        <f t="shared" ref="AC467:AC512" ca="1" si="277">SUMIF(OFFSET(C$13,_xlfn.FLOOR.MATH((ROW(B455)-1)/5)*5,0,5),"&lt;&gt;0")/COUNTIF(OFFSET(C$13,_xlfn.FLOOR.MATH((ROW(B455)-1)/5)*5,0,5),"&lt;&gt;0")</f>
        <v>0.41443820151070604</v>
      </c>
      <c r="AD467" s="60">
        <f t="shared" ref="AD467:AD512" ca="1" si="278">SUMIF(OFFSET(D$13,_xlfn.FLOOR.MATH((ROW(C455)-1)/5)*5,0,5),"&lt;&gt;0")/COUNTIF(OFFSET(D$13,_xlfn.FLOOR.MATH((ROW(C455)-1)/5)*5,0,5),"&lt;&gt;0")</f>
        <v>0.46973343186234745</v>
      </c>
      <c r="AE467" s="60">
        <f t="shared" ref="AE467:AE512" ca="1" si="279">SUMIF(OFFSET(E$13,_xlfn.FLOOR.MATH((ROW(D455)-1)/5)*5,0,5),"&lt;&gt;0")/COUNTIF(OFFSET(E$13,_xlfn.FLOOR.MATH((ROW(D455)-1)/5)*5,0,5),"&lt;&gt;0")</f>
        <v>0.36731676988835149</v>
      </c>
      <c r="AF467" s="60">
        <f t="shared" ref="AF467:AF512" ca="1" si="280">SUMIF(OFFSET(F$13,_xlfn.FLOOR.MATH((ROW(E455)-1)/5)*5,0,5),"&lt;&gt;0")/COUNTIF(OFFSET(F$13,_xlfn.FLOOR.MATH((ROW(E455)-1)/5)*5,0,5),"&lt;&gt;0")</f>
        <v>0.44021656444432211</v>
      </c>
      <c r="AG467" s="60">
        <f t="shared" ref="AG467:AG512" ca="1" si="281">SUMIF(OFFSET(G$13,_xlfn.FLOOR.MATH((ROW(F455)-1)/5)*5,0,5),"&lt;&gt;0")/COUNTIF(OFFSET(G$13,_xlfn.FLOOR.MATH((ROW(F455)-1)/5)*5,0,5),"&lt;&gt;0")</f>
        <v>0.50980122678857165</v>
      </c>
      <c r="AH467" s="60">
        <f t="shared" ref="AH467:AH512" ca="1" si="282">SUMIF(OFFSET(H$13,_xlfn.FLOOR.MATH((ROW(G455)-1)/5)*5,0,5),"&lt;&gt;0")/COUNTIF(OFFSET(H$13,_xlfn.FLOOR.MATH((ROW(G455)-1)/5)*5,0,5),"&lt;&gt;0")</f>
        <v>0.21039473338402914</v>
      </c>
      <c r="AI467" s="60">
        <f t="shared" ref="AI467:AI512" ca="1" si="283">SUMIF(OFFSET(I$13,_xlfn.FLOOR.MATH((ROW(H455)-1)/5)*5,0,5),"&lt;&gt;0")/COUNTIF(OFFSET(I$13,_xlfn.FLOOR.MATH((ROW(H455)-1)/5)*5,0,5),"&lt;&gt;0")</f>
        <v>0.29905427670746054</v>
      </c>
      <c r="AJ467" s="60">
        <f t="shared" ref="AJ467:AJ512" ca="1" si="284">SUMIF(OFFSET(J$13,_xlfn.FLOOR.MATH((ROW(I455)-1)/5)*5,0,5),"&lt;&gt;0")/COUNTIF(OFFSET(J$13,_xlfn.FLOOR.MATH((ROW(I455)-1)/5)*5,0,5),"&lt;&gt;0")</f>
        <v>0.40756126453145836</v>
      </c>
      <c r="AK467" s="60">
        <f t="shared" ref="AK467:AK512" ca="1" si="285">SUMIF(OFFSET(K$13,_xlfn.FLOOR.MATH((ROW(J455)-1)/5)*5,0,5),"&lt;&gt;0")/COUNTIF(OFFSET(K$13,_xlfn.FLOOR.MATH((ROW(J455)-1)/5)*5,0,5),"&lt;&gt;0")</f>
        <v>0.27729838652297517</v>
      </c>
      <c r="AL467" s="60">
        <f t="shared" ref="AL467:AL512" ca="1" si="286">SUMIF(OFFSET(L$13,_xlfn.FLOOR.MATH((ROW(K455)-1)/5)*5,0,5),"&lt;&gt;0")/COUNTIF(OFFSET(L$13,_xlfn.FLOOR.MATH((ROW(K455)-1)/5)*5,0,5),"&lt;&gt;0")</f>
        <v>0.28054520543409933</v>
      </c>
      <c r="AM467" s="60">
        <f t="shared" ref="AM467:AM512" ca="1" si="287">SUMIF(OFFSET(M$13,_xlfn.FLOOR.MATH((ROW(L455)-1)/5)*5,0,5),"&lt;&gt;0")/COUNTIF(OFFSET(M$13,_xlfn.FLOOR.MATH((ROW(L455)-1)/5)*5,0,5),"&lt;&gt;0")</f>
        <v>0.40859237613621341</v>
      </c>
      <c r="AN467" s="60">
        <f t="shared" ref="AN467:AN512" ca="1" si="288">SUMIF(OFFSET(N$13,_xlfn.FLOOR.MATH((ROW(M455)-1)/5)*5,0,5),"&lt;&gt;0")/COUNTIF(OFFSET(N$13,_xlfn.FLOOR.MATH((ROW(M455)-1)/5)*5,0,5),"&lt;&gt;0")</f>
        <v>0.27592980180636201</v>
      </c>
      <c r="AO467" s="60">
        <f t="shared" ref="AO467:AO512" ca="1" si="289">SUMIF(OFFSET(O$13,_xlfn.FLOOR.MATH((ROW(N455)-1)/5)*5,0,5),"&lt;&gt;0")/COUNTIF(OFFSET(O$13,_xlfn.FLOOR.MATH((ROW(N455)-1)/5)*5,0,5),"&lt;&gt;0")</f>
        <v>0.55811249685750342</v>
      </c>
      <c r="AP467" s="60">
        <f t="shared" ref="AP467:AP512" ca="1" si="290">SUMIF(OFFSET(P$13,_xlfn.FLOOR.MATH((ROW(O455)-1)/5)*5,0,5),"&lt;&gt;0")/COUNTIF(OFFSET(P$13,_xlfn.FLOOR.MATH((ROW(O455)-1)/5)*5,0,5),"&lt;&gt;0")</f>
        <v>0.35563217433857314</v>
      </c>
      <c r="AQ467" s="60">
        <f t="shared" ref="AQ467:AQ512" ca="1" si="291">SUMIF(OFFSET(Q$13,_xlfn.FLOOR.MATH((ROW(P455)-1)/5)*5,0,5),"&lt;&gt;0")/COUNTIF(OFFSET(Q$13,_xlfn.FLOOR.MATH((ROW(P455)-1)/5)*5,0,5),"&lt;&gt;0")</f>
        <v>0.39822520628564712</v>
      </c>
      <c r="AR467" s="60">
        <f t="shared" ca="1" si="268"/>
        <v>0.48198986390982046</v>
      </c>
      <c r="AS467" s="60">
        <f t="shared" ca="1" si="269"/>
        <v>0.39144014927772575</v>
      </c>
      <c r="AT467" s="60">
        <f t="shared" ca="1" si="270"/>
        <v>0.52599044278760332</v>
      </c>
      <c r="AU467" s="60">
        <f t="shared" ca="1" si="271"/>
        <v>0.35285205110197743</v>
      </c>
      <c r="AV467" s="60">
        <f t="shared" ca="1" si="272"/>
        <v>0.21008735630412856</v>
      </c>
      <c r="AW467" s="60">
        <f t="shared" ca="1" si="273"/>
        <v>0.3068881206439284</v>
      </c>
      <c r="AX467" s="60">
        <f t="shared" ca="1" si="274"/>
        <v>0.66851595362183669</v>
      </c>
      <c r="AY467" s="60">
        <f t="shared" ca="1" si="275"/>
        <v>0.54419492016932713</v>
      </c>
      <c r="AZ467" s="60">
        <f t="shared" ca="1" si="276"/>
        <v>0.36988198580229503</v>
      </c>
      <c r="BA467" s="60"/>
      <c r="BB467" s="60"/>
      <c r="BC467" s="60"/>
      <c r="BD467" s="60"/>
      <c r="BE467" s="60"/>
      <c r="BF467" s="60"/>
      <c r="BG467" s="60"/>
      <c r="BH467" s="60"/>
      <c r="BI467" s="60"/>
      <c r="BJ467" s="60"/>
      <c r="BK467" s="60"/>
      <c r="BL467" s="60"/>
      <c r="BM467" s="60"/>
      <c r="BN467" s="60"/>
      <c r="BO467" s="60"/>
      <c r="BP467" s="60"/>
      <c r="BQ467" s="60"/>
      <c r="BR467" s="60"/>
      <c r="BS467" s="60"/>
      <c r="BT467" s="60"/>
      <c r="BU467" s="60"/>
      <c r="BV467" s="60"/>
      <c r="BW467" s="60"/>
      <c r="BX467" s="60"/>
    </row>
    <row r="468" spans="1:76">
      <c r="A468" s="21" t="s">
        <v>91</v>
      </c>
      <c r="B468" s="26">
        <f>IF(correlations!B501&lt;&gt;0,'Modified Weights'!B$5,0)</f>
        <v>0</v>
      </c>
      <c r="C468" s="26">
        <f>IF(correlations!C501&lt;&gt;0,'Modified Weights'!C$5,0)</f>
        <v>0</v>
      </c>
      <c r="D468" s="26">
        <f>IF(correlations!D501&lt;&gt;0,'Modified Weights'!D$5,0)</f>
        <v>0</v>
      </c>
      <c r="E468" s="26">
        <f>IF(correlations!E501&lt;&gt;0,'Modified Weights'!E$5,0)</f>
        <v>0.46291004988627577</v>
      </c>
      <c r="F468" s="26">
        <f>IF(correlations!F501&lt;&gt;0,'Modified Weights'!F$5,0)</f>
        <v>0.43899155441463594</v>
      </c>
      <c r="G468" s="26">
        <f>IF(correlations!G501&lt;&gt;0,'Modified Weights'!G$5,0)</f>
        <v>0</v>
      </c>
      <c r="H468" s="26">
        <f>IF(correlations!H501&lt;&gt;0,'Modified Weights'!H$5,0)</f>
        <v>0.24769327229404767</v>
      </c>
      <c r="I468" s="26">
        <f>IF(correlations!I501&lt;&gt;0,'Modified Weights'!I$5,0)</f>
        <v>0.26424949075041737</v>
      </c>
      <c r="J468" s="26">
        <f>IF(correlations!J501&lt;&gt;0,'Modified Weights'!J$5,0)</f>
        <v>0.38713264586848378</v>
      </c>
      <c r="K468" s="26">
        <f>IF(correlations!K501&lt;&gt;0,'Modified Weights'!K$5,0)</f>
        <v>0.25886569181649749</v>
      </c>
      <c r="L468" s="26">
        <f>IF(correlations!L501&lt;&gt;0,'Modified Weights'!L$5,0)</f>
        <v>0.27833468677407003</v>
      </c>
      <c r="M468" s="26">
        <f>IF(correlations!M501&lt;&gt;0,'Modified Weights'!M$5,0)</f>
        <v>0.26442478716072465</v>
      </c>
      <c r="N468" s="26">
        <f>IF(correlations!N501&lt;&gt;0,'Modified Weights'!N$5,0)</f>
        <v>0.290591240789001</v>
      </c>
      <c r="O468" s="26">
        <f>IF(correlations!O501&lt;&gt;0,'Modified Weights'!O$5,0)</f>
        <v>0.53906585139435703</v>
      </c>
      <c r="P468" s="26">
        <f>IF(correlations!P501&lt;&gt;0,'Modified Weights'!P$5,0)</f>
        <v>0.29682614716644024</v>
      </c>
      <c r="Q468" s="26">
        <f>IF(correlations!Q501&lt;&gt;0,'Modified Weights'!Q$5,0)</f>
        <v>0.47571090136593314</v>
      </c>
      <c r="R468" s="26">
        <f>IF(correlations!R501&lt;&gt;0,'Modified Weights'!R$5,0)</f>
        <v>0.45527378286540937</v>
      </c>
      <c r="S468" s="26">
        <f>IF(correlations!S501&lt;&gt;0,'Modified Weights'!S$5,0)</f>
        <v>0.42223642660835542</v>
      </c>
      <c r="T468" s="26">
        <f>IF(correlations!T501&lt;&gt;0,'Modified Weights'!T$5,0)</f>
        <v>0.42805472768971564</v>
      </c>
      <c r="U468" s="26">
        <f>IF(correlations!U501&lt;&gt;0,'Modified Weights'!U$5,0)</f>
        <v>0</v>
      </c>
      <c r="V468" s="26">
        <f>IF(correlations!V501&lt;&gt;0,'Modified Weights'!V$5,0)</f>
        <v>0.14924669844661778</v>
      </c>
      <c r="W468" s="26">
        <f>IF(correlations!W501&lt;&gt;0,'Modified Weights'!W$5,0)</f>
        <v>0.31571202585390812</v>
      </c>
      <c r="X468" s="26">
        <f>IF(correlations!X501&lt;&gt;0,'Modified Weights'!X$5,0)</f>
        <v>0</v>
      </c>
      <c r="Y468" s="26">
        <f>IF(correlations!Y501&lt;&gt;0,'Modified Weights'!Y$5,0)</f>
        <v>0.47236055541883315</v>
      </c>
      <c r="Z468" s="26">
        <f>IF(correlations!Z501&lt;&gt;0,'Modified Weights'!Z$5,0)</f>
        <v>0.37985626502293046</v>
      </c>
      <c r="AA468" s="26"/>
      <c r="AB468" s="60">
        <f t="shared" ca="1" si="266"/>
        <v>0.49874513602653958</v>
      </c>
      <c r="AC468" s="60">
        <f t="shared" ca="1" si="277"/>
        <v>0.46929252707753355</v>
      </c>
      <c r="AD468" s="60">
        <f t="shared" ca="1" si="278"/>
        <v>0.46973343186234745</v>
      </c>
      <c r="AE468" s="60">
        <f t="shared" ca="1" si="279"/>
        <v>0.42109519279251978</v>
      </c>
      <c r="AF468" s="60">
        <f t="shared" ca="1" si="280"/>
        <v>0.40942390971878317</v>
      </c>
      <c r="AG468" s="60">
        <f t="shared" ca="1" si="281"/>
        <v>0.45154288208321308</v>
      </c>
      <c r="AH468" s="60">
        <f t="shared" ca="1" si="282"/>
        <v>0.31257772903703734</v>
      </c>
      <c r="AI468" s="60">
        <f t="shared" ca="1" si="283"/>
        <v>0.25520046158053938</v>
      </c>
      <c r="AJ468" s="60">
        <f t="shared" ca="1" si="284"/>
        <v>0.42459867374007704</v>
      </c>
      <c r="AK468" s="60">
        <f t="shared" ca="1" si="285"/>
        <v>0.27941072916918513</v>
      </c>
      <c r="AL468" s="60">
        <f t="shared" ca="1" si="286"/>
        <v>0.28556468566985593</v>
      </c>
      <c r="AM468" s="60">
        <f t="shared" ca="1" si="287"/>
        <v>0.28763114439600979</v>
      </c>
      <c r="AN468" s="60">
        <f t="shared" ca="1" si="288"/>
        <v>0.29178623777126927</v>
      </c>
      <c r="AO468" s="60">
        <f t="shared" ca="1" si="289"/>
        <v>0.52574997130063339</v>
      </c>
      <c r="AP468" s="60">
        <f t="shared" ca="1" si="290"/>
        <v>0.3239489303442315</v>
      </c>
      <c r="AQ468" s="60">
        <f t="shared" ca="1" si="291"/>
        <v>0.44019207414340766</v>
      </c>
      <c r="AR468" s="60">
        <f t="shared" ca="1" si="268"/>
        <v>0.43049540380489631</v>
      </c>
      <c r="AS468" s="60">
        <f t="shared" ca="1" si="269"/>
        <v>0.40114528283492423</v>
      </c>
      <c r="AT468" s="60">
        <f t="shared" ca="1" si="270"/>
        <v>0.45261801535686591</v>
      </c>
      <c r="AU468" s="60">
        <f t="shared" ca="1" si="271"/>
        <v>0.40571845691790748</v>
      </c>
      <c r="AV468" s="60">
        <f t="shared" ca="1" si="272"/>
        <v>0.14645928152399604</v>
      </c>
      <c r="AW468" s="60">
        <f t="shared" ca="1" si="273"/>
        <v>0.34615986550010625</v>
      </c>
      <c r="AX468" s="60">
        <f t="shared" ca="1" si="274"/>
        <v>0.55324435853651133</v>
      </c>
      <c r="AY468" s="60">
        <f t="shared" ca="1" si="275"/>
        <v>0.51381109273833414</v>
      </c>
      <c r="AZ468" s="60">
        <f t="shared" ca="1" si="276"/>
        <v>0.37187684164642215</v>
      </c>
      <c r="BA468" s="60"/>
      <c r="BB468" s="60"/>
      <c r="BC468" s="60"/>
      <c r="BD468" s="60"/>
      <c r="BE468" s="60"/>
      <c r="BF468" s="60"/>
      <c r="BG468" s="60"/>
      <c r="BH468" s="60"/>
      <c r="BI468" s="60"/>
      <c r="BJ468" s="60"/>
      <c r="BK468" s="60"/>
      <c r="BL468" s="60"/>
      <c r="BM468" s="60"/>
      <c r="BN468" s="60"/>
      <c r="BO468" s="60"/>
      <c r="BP468" s="60"/>
      <c r="BQ468" s="60"/>
      <c r="BR468" s="60"/>
      <c r="BS468" s="60"/>
      <c r="BT468" s="60"/>
      <c r="BU468" s="60"/>
      <c r="BV468" s="60"/>
      <c r="BW468" s="60"/>
      <c r="BX468" s="60"/>
    </row>
    <row r="469" spans="1:76">
      <c r="A469" s="1" t="str">
        <f t="shared" ref="A469:A472" si="292">A468</f>
        <v>8587: The Lion King (1994)</v>
      </c>
      <c r="B469" s="26">
        <f>IF(correlations!B502&lt;&gt;0,'Modified Weights'!B$6,0)</f>
        <v>0.48053660218278615</v>
      </c>
      <c r="C469" s="26">
        <f>IF(correlations!C502&lt;&gt;0,'Modified Weights'!C$6,0)</f>
        <v>0.41443820151070604</v>
      </c>
      <c r="D469" s="26">
        <f>IF(correlations!D502&lt;&gt;0,'Modified Weights'!D$6,0)</f>
        <v>0.37322578372742299</v>
      </c>
      <c r="E469" s="26">
        <f>IF(correlations!E502&lt;&gt;0,'Modified Weights'!E$6,0)</f>
        <v>0.28275572409412869</v>
      </c>
      <c r="F469" s="26">
        <f>IF(correlations!F502&lt;&gt;0,'Modified Weights'!F$6,0)</f>
        <v>0</v>
      </c>
      <c r="G469" s="26">
        <f>IF(correlations!G502&lt;&gt;0,'Modified Weights'!G$6,0)</f>
        <v>0.39943642888722536</v>
      </c>
      <c r="H469" s="26">
        <f>IF(correlations!H502&lt;&gt;0,'Modified Weights'!H$6,0)</f>
        <v>0.2271298649307886</v>
      </c>
      <c r="I469" s="26">
        <f>IF(correlations!I502&lt;&gt;0,'Modified Weights'!I$6,0)</f>
        <v>0.22921932957789437</v>
      </c>
      <c r="J469" s="26">
        <f>IF(correlations!J502&lt;&gt;0,'Modified Weights'!J$6,0)</f>
        <v>0</v>
      </c>
      <c r="K469" s="26">
        <f>IF(correlations!K502&lt;&gt;0,'Modified Weights'!K$6,0)</f>
        <v>0</v>
      </c>
      <c r="L469" s="26">
        <f>IF(correlations!L502&lt;&gt;0,'Modified Weights'!L$6,0)</f>
        <v>0.2685953793136418</v>
      </c>
      <c r="M469" s="26">
        <f>IF(correlations!M502&lt;&gt;0,'Modified Weights'!M$6,0)</f>
        <v>0</v>
      </c>
      <c r="N469" s="26">
        <f>IF(correlations!N502&lt;&gt;0,'Modified Weights'!N$6,0)</f>
        <v>0.26126836282372301</v>
      </c>
      <c r="O469" s="26">
        <f>IF(correlations!O502&lt;&gt;0,'Modified Weights'!O$6,0)</f>
        <v>0.52599044278760332</v>
      </c>
      <c r="P469" s="26">
        <f>IF(correlations!P502&lt;&gt;0,'Modified Weights'!P$6,0)</f>
        <v>0.28039233696684568</v>
      </c>
      <c r="Q469" s="26">
        <f>IF(correlations!Q502&lt;&gt;0,'Modified Weights'!Q$6,0)</f>
        <v>0.42322462884387124</v>
      </c>
      <c r="R469" s="26">
        <f>IF(correlations!R502&lt;&gt;0,'Modified Weights'!R$6,0)</f>
        <v>0.39943642888722536</v>
      </c>
      <c r="S469" s="26">
        <f>IF(correlations!S502&lt;&gt;0,'Modified Weights'!S$6,0)</f>
        <v>0.37267558897264119</v>
      </c>
      <c r="T469" s="26">
        <f>IF(correlations!T502&lt;&gt;0,'Modified Weights'!T$6,0)</f>
        <v>0</v>
      </c>
      <c r="U469" s="26">
        <f>IF(correlations!U502&lt;&gt;0,'Modified Weights'!U$6,0)</f>
        <v>0.30580326092025339</v>
      </c>
      <c r="V469" s="26">
        <f>IF(correlations!V502&lt;&gt;0,'Modified Weights'!V$6,0)</f>
        <v>0</v>
      </c>
      <c r="W469" s="26">
        <f>IF(correlations!W502&lt;&gt;0,'Modified Weights'!W$6,0)</f>
        <v>0.26252037536330569</v>
      </c>
      <c r="X469" s="26">
        <f>IF(correlations!X502&lt;&gt;0,'Modified Weights'!X$6,0)</f>
        <v>0</v>
      </c>
      <c r="Y469" s="26">
        <f>IF(correlations!Y502&lt;&gt;0,'Modified Weights'!Y$6,0)</f>
        <v>0.46411014776485626</v>
      </c>
      <c r="Z469" s="26">
        <f>IF(correlations!Z502&lt;&gt;0,'Modified Weights'!Z$6,0)</f>
        <v>0.37426379831369133</v>
      </c>
      <c r="AA469" s="26"/>
      <c r="AB469" s="60">
        <f t="shared" ca="1" si="266"/>
        <v>0.49874513602653958</v>
      </c>
      <c r="AC469" s="60">
        <f t="shared" ca="1" si="277"/>
        <v>0.46929252707753355</v>
      </c>
      <c r="AD469" s="60">
        <f t="shared" ca="1" si="278"/>
        <v>0.46973343186234745</v>
      </c>
      <c r="AE469" s="60">
        <f t="shared" ca="1" si="279"/>
        <v>0.42109519279251978</v>
      </c>
      <c r="AF469" s="60">
        <f t="shared" ca="1" si="280"/>
        <v>0.40942390971878317</v>
      </c>
      <c r="AG469" s="60">
        <f t="shared" ca="1" si="281"/>
        <v>0.45154288208321308</v>
      </c>
      <c r="AH469" s="60">
        <f t="shared" ca="1" si="282"/>
        <v>0.31257772903703734</v>
      </c>
      <c r="AI469" s="60">
        <f t="shared" ca="1" si="283"/>
        <v>0.25520046158053938</v>
      </c>
      <c r="AJ469" s="60">
        <f t="shared" ca="1" si="284"/>
        <v>0.42459867374007704</v>
      </c>
      <c r="AK469" s="60">
        <f t="shared" ca="1" si="285"/>
        <v>0.27941072916918513</v>
      </c>
      <c r="AL469" s="60">
        <f t="shared" ca="1" si="286"/>
        <v>0.28556468566985593</v>
      </c>
      <c r="AM469" s="60">
        <f t="shared" ca="1" si="287"/>
        <v>0.28763114439600979</v>
      </c>
      <c r="AN469" s="60">
        <f t="shared" ca="1" si="288"/>
        <v>0.29178623777126927</v>
      </c>
      <c r="AO469" s="60">
        <f t="shared" ca="1" si="289"/>
        <v>0.52574997130063339</v>
      </c>
      <c r="AP469" s="60">
        <f t="shared" ca="1" si="290"/>
        <v>0.3239489303442315</v>
      </c>
      <c r="AQ469" s="60">
        <f t="shared" ca="1" si="291"/>
        <v>0.44019207414340766</v>
      </c>
      <c r="AR469" s="60">
        <f t="shared" ca="1" si="268"/>
        <v>0.43049540380489631</v>
      </c>
      <c r="AS469" s="60">
        <f t="shared" ca="1" si="269"/>
        <v>0.40114528283492423</v>
      </c>
      <c r="AT469" s="60">
        <f t="shared" ca="1" si="270"/>
        <v>0.45261801535686591</v>
      </c>
      <c r="AU469" s="60">
        <f t="shared" ca="1" si="271"/>
        <v>0.40571845691790748</v>
      </c>
      <c r="AV469" s="60">
        <f t="shared" ca="1" si="272"/>
        <v>0.14645928152399604</v>
      </c>
      <c r="AW469" s="60">
        <f t="shared" ca="1" si="273"/>
        <v>0.34615986550010625</v>
      </c>
      <c r="AX469" s="60">
        <f t="shared" ca="1" si="274"/>
        <v>0.55324435853651133</v>
      </c>
      <c r="AY469" s="60">
        <f t="shared" ca="1" si="275"/>
        <v>0.51381109273833414</v>
      </c>
      <c r="AZ469" s="60">
        <f t="shared" ca="1" si="276"/>
        <v>0.37187684164642215</v>
      </c>
      <c r="BA469" s="60"/>
      <c r="BB469" s="60"/>
      <c r="BC469" s="60"/>
      <c r="BD469" s="60"/>
      <c r="BE469" s="60"/>
      <c r="BF469" s="60"/>
      <c r="BG469" s="60"/>
      <c r="BH469" s="60"/>
      <c r="BI469" s="60"/>
      <c r="BJ469" s="60"/>
      <c r="BK469" s="60"/>
      <c r="BL469" s="60"/>
      <c r="BM469" s="60"/>
      <c r="BN469" s="60"/>
      <c r="BO469" s="60"/>
      <c r="BP469" s="60"/>
      <c r="BQ469" s="60"/>
      <c r="BR469" s="60"/>
      <c r="BS469" s="60"/>
      <c r="BT469" s="60"/>
      <c r="BU469" s="60"/>
      <c r="BV469" s="60"/>
      <c r="BW469" s="60"/>
      <c r="BX469" s="60"/>
    </row>
    <row r="470" spans="1:76">
      <c r="A470" s="1" t="str">
        <f t="shared" si="292"/>
        <v>8587: The Lion King (1994)</v>
      </c>
      <c r="B470" s="26">
        <f>IF(correlations!B503&lt;&gt;0,'Modified Weights'!B$7,0)</f>
        <v>0.46460996868120108</v>
      </c>
      <c r="C470" s="26">
        <f>IF(correlations!C503&lt;&gt;0,'Modified Weights'!C$7,0)</f>
        <v>0.41167618541813644</v>
      </c>
      <c r="D470" s="26">
        <f>IF(correlations!D503&lt;&gt;0,'Modified Weights'!D$7,0)</f>
        <v>0.36756756756756787</v>
      </c>
      <c r="E470" s="26">
        <f>IF(correlations!E503&lt;&gt;0,'Modified Weights'!E$7,0)</f>
        <v>0</v>
      </c>
      <c r="F470" s="26">
        <f>IF(correlations!F503&lt;&gt;0,'Modified Weights'!F$7,0)</f>
        <v>0.37985626502293046</v>
      </c>
      <c r="G470" s="26">
        <f>IF(correlations!G503&lt;&gt;0,'Modified Weights'!G$7,0)</f>
        <v>0.38713264586848378</v>
      </c>
      <c r="H470" s="26">
        <f>IF(correlations!H503&lt;&gt;0,'Modified Weights'!H$7,0)</f>
        <v>0</v>
      </c>
      <c r="I470" s="26">
        <f>IF(correlations!I503&lt;&gt;0,'Modified Weights'!I$7,0)</f>
        <v>0.21476007349626267</v>
      </c>
      <c r="J470" s="26">
        <f>IF(correlations!J503&lt;&gt;0,'Modified Weights'!J$7,0)</f>
        <v>0.36005629545020651</v>
      </c>
      <c r="K470" s="26">
        <f>IF(correlations!K503&lt;&gt;0,'Modified Weights'!K$7,0)</f>
        <v>0</v>
      </c>
      <c r="L470" s="26">
        <f>IF(correlations!L503&lt;&gt;0,'Modified Weights'!L$7,0)</f>
        <v>0</v>
      </c>
      <c r="M470" s="26">
        <f>IF(correlations!M503&lt;&gt;0,'Modified Weights'!M$7,0)</f>
        <v>0.19710516591041297</v>
      </c>
      <c r="N470" s="26">
        <f>IF(correlations!N503&lt;&gt;0,'Modified Weights'!N$7,0)</f>
        <v>0</v>
      </c>
      <c r="O470" s="26">
        <f>IF(correlations!O503&lt;&gt;0,'Modified Weights'!O$7,0)</f>
        <v>0.47549485227568483</v>
      </c>
      <c r="P470" s="26">
        <f>IF(correlations!P503&lt;&gt;0,'Modified Weights'!P$7,0)</f>
        <v>0</v>
      </c>
      <c r="Q470" s="26">
        <f>IF(correlations!Q503&lt;&gt;0,'Modified Weights'!Q$7,0)</f>
        <v>0.37322578372742299</v>
      </c>
      <c r="R470" s="26">
        <f>IF(correlations!R503&lt;&gt;0,'Modified Weights'!R$7,0)</f>
        <v>0.37426379831369133</v>
      </c>
      <c r="S470" s="26">
        <f>IF(correlations!S503&lt;&gt;0,'Modified Weights'!S$7,0)</f>
        <v>0.36064387194709613</v>
      </c>
      <c r="T470" s="26">
        <f>IF(correlations!T503&lt;&gt;0,'Modified Weights'!T$7,0)</f>
        <v>0.40380887559327872</v>
      </c>
      <c r="U470" s="26">
        <f>IF(correlations!U503&lt;&gt;0,'Modified Weights'!U$7,0)</f>
        <v>0</v>
      </c>
      <c r="V470" s="26">
        <f>IF(correlations!V503&lt;&gt;0,'Modified Weights'!V$7,0)</f>
        <v>0.14367186460137429</v>
      </c>
      <c r="W470" s="26">
        <f>IF(correlations!W503&lt;&gt;0,'Modified Weights'!W$7,0)</f>
        <v>0.24072770522228643</v>
      </c>
      <c r="X470" s="26">
        <f>IF(correlations!X503&lt;&gt;0,'Modified Weights'!X$7,0)</f>
        <v>0.44902524381160436</v>
      </c>
      <c r="Y470" s="26">
        <f>IF(correlations!Y503&lt;&gt;0,'Modified Weights'!Y$7,0)</f>
        <v>0.42322462884387124</v>
      </c>
      <c r="Z470" s="26">
        <f>IF(correlations!Z503&lt;&gt;0,'Modified Weights'!Z$7,0)</f>
        <v>0.27967705678590876</v>
      </c>
      <c r="AA470" s="26"/>
      <c r="AB470" s="60">
        <f t="shared" ca="1" si="266"/>
        <v>0.49874513602653958</v>
      </c>
      <c r="AC470" s="60">
        <f t="shared" ca="1" si="277"/>
        <v>0.46929252707753355</v>
      </c>
      <c r="AD470" s="60">
        <f t="shared" ca="1" si="278"/>
        <v>0.46973343186234745</v>
      </c>
      <c r="AE470" s="60">
        <f t="shared" ca="1" si="279"/>
        <v>0.42109519279251978</v>
      </c>
      <c r="AF470" s="60">
        <f t="shared" ca="1" si="280"/>
        <v>0.40942390971878317</v>
      </c>
      <c r="AG470" s="60">
        <f t="shared" ca="1" si="281"/>
        <v>0.45154288208321308</v>
      </c>
      <c r="AH470" s="60">
        <f t="shared" ca="1" si="282"/>
        <v>0.31257772903703734</v>
      </c>
      <c r="AI470" s="60">
        <f t="shared" ca="1" si="283"/>
        <v>0.25520046158053938</v>
      </c>
      <c r="AJ470" s="60">
        <f t="shared" ca="1" si="284"/>
        <v>0.42459867374007704</v>
      </c>
      <c r="AK470" s="60">
        <f t="shared" ca="1" si="285"/>
        <v>0.27941072916918513</v>
      </c>
      <c r="AL470" s="60">
        <f t="shared" ca="1" si="286"/>
        <v>0.28556468566985593</v>
      </c>
      <c r="AM470" s="60">
        <f t="shared" ca="1" si="287"/>
        <v>0.28763114439600979</v>
      </c>
      <c r="AN470" s="60">
        <f t="shared" ca="1" si="288"/>
        <v>0.29178623777126927</v>
      </c>
      <c r="AO470" s="60">
        <f t="shared" ca="1" si="289"/>
        <v>0.52574997130063339</v>
      </c>
      <c r="AP470" s="60">
        <f t="shared" ca="1" si="290"/>
        <v>0.3239489303442315</v>
      </c>
      <c r="AQ470" s="60">
        <f t="shared" ca="1" si="291"/>
        <v>0.44019207414340766</v>
      </c>
      <c r="AR470" s="60">
        <f t="shared" ca="1" si="268"/>
        <v>0.43049540380489631</v>
      </c>
      <c r="AS470" s="60">
        <f t="shared" ca="1" si="269"/>
        <v>0.40114528283492423</v>
      </c>
      <c r="AT470" s="60">
        <f t="shared" ca="1" si="270"/>
        <v>0.45261801535686591</v>
      </c>
      <c r="AU470" s="60">
        <f t="shared" ca="1" si="271"/>
        <v>0.40571845691790748</v>
      </c>
      <c r="AV470" s="60">
        <f t="shared" ca="1" si="272"/>
        <v>0.14645928152399604</v>
      </c>
      <c r="AW470" s="60">
        <f t="shared" ca="1" si="273"/>
        <v>0.34615986550010625</v>
      </c>
      <c r="AX470" s="60">
        <f t="shared" ca="1" si="274"/>
        <v>0.55324435853651133</v>
      </c>
      <c r="AY470" s="60">
        <f t="shared" ca="1" si="275"/>
        <v>0.51381109273833414</v>
      </c>
      <c r="AZ470" s="60">
        <f t="shared" ca="1" si="276"/>
        <v>0.37187684164642215</v>
      </c>
      <c r="BA470" s="60"/>
      <c r="BB470" s="60"/>
      <c r="BC470" s="60"/>
      <c r="BD470" s="60"/>
      <c r="BE470" s="60"/>
      <c r="BF470" s="60"/>
      <c r="BG470" s="60"/>
      <c r="BH470" s="60"/>
      <c r="BI470" s="60"/>
      <c r="BJ470" s="60"/>
      <c r="BK470" s="60"/>
      <c r="BL470" s="60"/>
      <c r="BM470" s="60"/>
      <c r="BN470" s="60"/>
      <c r="BO470" s="60"/>
      <c r="BP470" s="60"/>
      <c r="BQ470" s="60"/>
      <c r="BR470" s="60"/>
      <c r="BS470" s="60"/>
      <c r="BT470" s="60"/>
      <c r="BU470" s="60"/>
      <c r="BV470" s="60"/>
      <c r="BW470" s="60"/>
      <c r="BX470" s="60"/>
    </row>
    <row r="471" spans="1:76">
      <c r="A471" s="1" t="str">
        <f t="shared" si="292"/>
        <v>8587: The Lion King (1994)</v>
      </c>
      <c r="B471" s="26">
        <f>IF(correlations!B504&lt;&gt;0,'Modified Weights'!B$3,0)</f>
        <v>0.55108883721563151</v>
      </c>
      <c r="C471" s="26">
        <f>IF(correlations!C504&lt;&gt;0,'Modified Weights'!C$3,0)</f>
        <v>0.56244873874488854</v>
      </c>
      <c r="D471" s="26">
        <f>IF(correlations!D504&lt;&gt;0,'Modified Weights'!D$3,0)</f>
        <v>0.66716825348801723</v>
      </c>
      <c r="E471" s="26">
        <f>IF(correlations!E504&lt;&gt;0,'Modified Weights'!E$3,0)</f>
        <v>0.51761980439715483</v>
      </c>
      <c r="F471" s="26">
        <f>IF(correlations!F504&lt;&gt;0,'Modified Weights'!F$3,0)</f>
        <v>0</v>
      </c>
      <c r="G471" s="26">
        <f>IF(correlations!G504&lt;&gt;0,'Modified Weights'!G$3,0)</f>
        <v>0.53906585139435703</v>
      </c>
      <c r="H471" s="26">
        <f>IF(correlations!H504&lt;&gt;0,'Modified Weights'!H$3,0)</f>
        <v>0.46291004988627577</v>
      </c>
      <c r="I471" s="26">
        <f>IF(correlations!I504&lt;&gt;0,'Modified Weights'!I$3,0)</f>
        <v>0</v>
      </c>
      <c r="J471" s="26">
        <f>IF(correlations!J504&lt;&gt;0,'Modified Weights'!J$3,0)</f>
        <v>0.47571090136593314</v>
      </c>
      <c r="K471" s="26">
        <f>IF(correlations!K504&lt;&gt;0,'Modified Weights'!K$3,0)</f>
        <v>0.31571202585390812</v>
      </c>
      <c r="L471" s="26">
        <f>IF(correlations!L504&lt;&gt;0,'Modified Weights'!L$3,0)</f>
        <v>0.31257295249758305</v>
      </c>
      <c r="M471" s="26">
        <f>IF(correlations!M504&lt;&gt;0,'Modified Weights'!M$3,0)</f>
        <v>0.40859237613621341</v>
      </c>
      <c r="N471" s="26">
        <f>IF(correlations!N504&lt;&gt;0,'Modified Weights'!N$3,0)</f>
        <v>0.32349910970108381</v>
      </c>
      <c r="O471" s="26">
        <f>IF(correlations!O504&lt;&gt;0,'Modified Weights'!O$3,0)</f>
        <v>0</v>
      </c>
      <c r="P471" s="26">
        <f>IF(correlations!P504&lt;&gt;0,'Modified Weights'!P$3,0)</f>
        <v>0.41443820151070604</v>
      </c>
      <c r="Q471" s="26">
        <f>IF(correlations!Q504&lt;&gt;0,'Modified Weights'!Q$3,0)</f>
        <v>0</v>
      </c>
      <c r="R471" s="26">
        <f>IF(correlations!R504&lt;&gt;0,'Modified Weights'!R$3,0)</f>
        <v>0.49300760515325925</v>
      </c>
      <c r="S471" s="26">
        <f>IF(correlations!S504&lt;&gt;0,'Modified Weights'!S$3,0)</f>
        <v>0</v>
      </c>
      <c r="T471" s="26">
        <f>IF(correlations!T504&lt;&gt;0,'Modified Weights'!T$3,0)</f>
        <v>0</v>
      </c>
      <c r="U471" s="26">
        <f>IF(correlations!U504&lt;&gt;0,'Modified Weights'!U$3,0)</f>
        <v>0.47236055541883315</v>
      </c>
      <c r="V471" s="26">
        <f>IF(correlations!V504&lt;&gt;0,'Modified Weights'!V$3,0)</f>
        <v>0</v>
      </c>
      <c r="W471" s="26">
        <f>IF(correlations!W504&lt;&gt;0,'Modified Weights'!W$3,0)</f>
        <v>0.50324684492481753</v>
      </c>
      <c r="X471" s="26">
        <f>IF(correlations!X504&lt;&gt;0,'Modified Weights'!X$3,0)</f>
        <v>0.66851595362183669</v>
      </c>
      <c r="Y471" s="26">
        <f>IF(correlations!Y504&lt;&gt;0,'Modified Weights'!Y$3,0)</f>
        <v>0.66716825348801723</v>
      </c>
      <c r="Z471" s="26">
        <f>IF(correlations!Z504&lt;&gt;0,'Modified Weights'!Z$3,0)</f>
        <v>0.43552033876932245</v>
      </c>
      <c r="AA471" s="26"/>
      <c r="AB471" s="60">
        <f t="shared" ca="1" si="266"/>
        <v>0.49874513602653958</v>
      </c>
      <c r="AC471" s="60">
        <f t="shared" ca="1" si="277"/>
        <v>0.46929252707753355</v>
      </c>
      <c r="AD471" s="60">
        <f t="shared" ca="1" si="278"/>
        <v>0.46973343186234745</v>
      </c>
      <c r="AE471" s="60">
        <f t="shared" ca="1" si="279"/>
        <v>0.42109519279251978</v>
      </c>
      <c r="AF471" s="60">
        <f t="shared" ca="1" si="280"/>
        <v>0.40942390971878317</v>
      </c>
      <c r="AG471" s="60">
        <f t="shared" ca="1" si="281"/>
        <v>0.45154288208321308</v>
      </c>
      <c r="AH471" s="60">
        <f t="shared" ca="1" si="282"/>
        <v>0.31257772903703734</v>
      </c>
      <c r="AI471" s="60">
        <f t="shared" ca="1" si="283"/>
        <v>0.25520046158053938</v>
      </c>
      <c r="AJ471" s="60">
        <f t="shared" ca="1" si="284"/>
        <v>0.42459867374007704</v>
      </c>
      <c r="AK471" s="60">
        <f t="shared" ca="1" si="285"/>
        <v>0.27941072916918513</v>
      </c>
      <c r="AL471" s="60">
        <f t="shared" ca="1" si="286"/>
        <v>0.28556468566985593</v>
      </c>
      <c r="AM471" s="60">
        <f t="shared" ca="1" si="287"/>
        <v>0.28763114439600979</v>
      </c>
      <c r="AN471" s="60">
        <f t="shared" ca="1" si="288"/>
        <v>0.29178623777126927</v>
      </c>
      <c r="AO471" s="60">
        <f t="shared" ca="1" si="289"/>
        <v>0.52574997130063339</v>
      </c>
      <c r="AP471" s="60">
        <f t="shared" ca="1" si="290"/>
        <v>0.3239489303442315</v>
      </c>
      <c r="AQ471" s="60">
        <f t="shared" ca="1" si="291"/>
        <v>0.44019207414340766</v>
      </c>
      <c r="AR471" s="60">
        <f t="shared" ca="1" si="268"/>
        <v>0.43049540380489631</v>
      </c>
      <c r="AS471" s="60">
        <f t="shared" ca="1" si="269"/>
        <v>0.40114528283492423</v>
      </c>
      <c r="AT471" s="60">
        <f t="shared" ca="1" si="270"/>
        <v>0.45261801535686591</v>
      </c>
      <c r="AU471" s="60">
        <f t="shared" ca="1" si="271"/>
        <v>0.40571845691790748</v>
      </c>
      <c r="AV471" s="60">
        <f t="shared" ca="1" si="272"/>
        <v>0.14645928152399604</v>
      </c>
      <c r="AW471" s="60">
        <f t="shared" ca="1" si="273"/>
        <v>0.34615986550010625</v>
      </c>
      <c r="AX471" s="60">
        <f t="shared" ca="1" si="274"/>
        <v>0.55324435853651133</v>
      </c>
      <c r="AY471" s="60">
        <f t="shared" ca="1" si="275"/>
        <v>0.51381109273833414</v>
      </c>
      <c r="AZ471" s="60">
        <f t="shared" ca="1" si="276"/>
        <v>0.37187684164642215</v>
      </c>
      <c r="BA471" s="60"/>
      <c r="BB471" s="60"/>
      <c r="BC471" s="60"/>
      <c r="BD471" s="60"/>
      <c r="BE471" s="60"/>
      <c r="BF471" s="60"/>
      <c r="BG471" s="60"/>
      <c r="BH471" s="60"/>
      <c r="BI471" s="60"/>
      <c r="BJ471" s="60"/>
      <c r="BK471" s="60"/>
      <c r="BL471" s="60"/>
      <c r="BM471" s="60"/>
      <c r="BN471" s="60"/>
      <c r="BO471" s="60"/>
      <c r="BP471" s="60"/>
      <c r="BQ471" s="60"/>
      <c r="BR471" s="60"/>
      <c r="BS471" s="60"/>
      <c r="BT471" s="60"/>
      <c r="BU471" s="60"/>
      <c r="BV471" s="60"/>
      <c r="BW471" s="60"/>
      <c r="BX471" s="60"/>
    </row>
    <row r="472" spans="1:76">
      <c r="A472" s="1" t="str">
        <f t="shared" si="292"/>
        <v>8587: The Lion King (1994)</v>
      </c>
      <c r="B472" s="26">
        <f>IF(correlations!B505&lt;&gt;0,'Modified Weights'!B$4,0)</f>
        <v>0</v>
      </c>
      <c r="C472" s="26">
        <f>IF(correlations!C505&lt;&gt;0,'Modified Weights'!C$4,0)</f>
        <v>0.48860698263640312</v>
      </c>
      <c r="D472" s="26">
        <f>IF(correlations!D505&lt;&gt;0,'Modified Weights'!D$4,0)</f>
        <v>0.47097212266638172</v>
      </c>
      <c r="E472" s="26">
        <f>IF(correlations!E505&lt;&gt;0,'Modified Weights'!E$4,0)</f>
        <v>0</v>
      </c>
      <c r="F472" s="26">
        <f>IF(correlations!F505&lt;&gt;0,'Modified Weights'!F$4,0)</f>
        <v>0</v>
      </c>
      <c r="G472" s="26">
        <f>IF(correlations!G505&lt;&gt;0,'Modified Weights'!G$4,0)</f>
        <v>0.48053660218278615</v>
      </c>
      <c r="H472" s="26">
        <f>IF(correlations!H505&lt;&gt;0,'Modified Weights'!H$4,0)</f>
        <v>0</v>
      </c>
      <c r="I472" s="26">
        <f>IF(correlations!I505&lt;&gt;0,'Modified Weights'!I$4,0)</f>
        <v>0.31257295249758305</v>
      </c>
      <c r="J472" s="26">
        <f>IF(correlations!J505&lt;&gt;0,'Modified Weights'!J$4,0)</f>
        <v>0.47549485227568483</v>
      </c>
      <c r="K472" s="26">
        <f>IF(correlations!K505&lt;&gt;0,'Modified Weights'!K$4,0)</f>
        <v>0.26365446983714974</v>
      </c>
      <c r="L472" s="26">
        <f>IF(correlations!L505&lt;&gt;0,'Modified Weights'!L$4,0)</f>
        <v>0.28275572409412869</v>
      </c>
      <c r="M472" s="26">
        <f>IF(correlations!M505&lt;&gt;0,'Modified Weights'!M$4,0)</f>
        <v>0.28040224837668803</v>
      </c>
      <c r="N472" s="26">
        <f>IF(correlations!N505&lt;&gt;0,'Modified Weights'!N$4,0)</f>
        <v>0</v>
      </c>
      <c r="O472" s="26">
        <f>IF(correlations!O505&lt;&gt;0,'Modified Weights'!O$4,0)</f>
        <v>0.56244873874488854</v>
      </c>
      <c r="P472" s="26">
        <f>IF(correlations!P505&lt;&gt;0,'Modified Weights'!P$4,0)</f>
        <v>0.30413903573293405</v>
      </c>
      <c r="Q472" s="26">
        <f>IF(correlations!Q505&lt;&gt;0,'Modified Weights'!Q$4,0)</f>
        <v>0.48860698263640312</v>
      </c>
      <c r="R472" s="26">
        <f>IF(correlations!R505&lt;&gt;0,'Modified Weights'!R$4,0)</f>
        <v>0</v>
      </c>
      <c r="S472" s="26">
        <f>IF(correlations!S505&lt;&gt;0,'Modified Weights'!S$4,0)</f>
        <v>0.44902524381160436</v>
      </c>
      <c r="T472" s="26">
        <f>IF(correlations!T505&lt;&gt;0,'Modified Weights'!T$4,0)</f>
        <v>0.52599044278760332</v>
      </c>
      <c r="U472" s="26">
        <f>IF(correlations!U505&lt;&gt;0,'Modified Weights'!U$4,0)</f>
        <v>0.43899155441463594</v>
      </c>
      <c r="V472" s="26">
        <f>IF(correlations!V505&lt;&gt;0,'Modified Weights'!V$4,0)</f>
        <v>0</v>
      </c>
      <c r="W472" s="26">
        <f>IF(correlations!W505&lt;&gt;0,'Modified Weights'!W$4,0)</f>
        <v>0.40859237613621341</v>
      </c>
      <c r="X472" s="26">
        <f>IF(correlations!X505&lt;&gt;0,'Modified Weights'!X$4,0)</f>
        <v>0.54219187817609293</v>
      </c>
      <c r="Y472" s="26">
        <f>IF(correlations!Y505&lt;&gt;0,'Modified Weights'!Y$4,0)</f>
        <v>0.54219187817609293</v>
      </c>
      <c r="Z472" s="26">
        <f>IF(correlations!Z505&lt;&gt;0,'Modified Weights'!Z$4,0)</f>
        <v>0.39006674934025765</v>
      </c>
      <c r="AA472" s="26"/>
      <c r="AB472" s="60">
        <f t="shared" ca="1" si="266"/>
        <v>0.49874513602653958</v>
      </c>
      <c r="AC472" s="60">
        <f t="shared" ca="1" si="277"/>
        <v>0.46929252707753355</v>
      </c>
      <c r="AD472" s="60">
        <f t="shared" ca="1" si="278"/>
        <v>0.46973343186234745</v>
      </c>
      <c r="AE472" s="60">
        <f t="shared" ca="1" si="279"/>
        <v>0.42109519279251978</v>
      </c>
      <c r="AF472" s="60">
        <f t="shared" ca="1" si="280"/>
        <v>0.40942390971878317</v>
      </c>
      <c r="AG472" s="60">
        <f t="shared" ca="1" si="281"/>
        <v>0.45154288208321308</v>
      </c>
      <c r="AH472" s="60">
        <f t="shared" ca="1" si="282"/>
        <v>0.31257772903703734</v>
      </c>
      <c r="AI472" s="60">
        <f t="shared" ca="1" si="283"/>
        <v>0.25520046158053938</v>
      </c>
      <c r="AJ472" s="60">
        <f t="shared" ca="1" si="284"/>
        <v>0.42459867374007704</v>
      </c>
      <c r="AK472" s="60">
        <f t="shared" ca="1" si="285"/>
        <v>0.27941072916918513</v>
      </c>
      <c r="AL472" s="60">
        <f t="shared" ca="1" si="286"/>
        <v>0.28556468566985593</v>
      </c>
      <c r="AM472" s="60">
        <f t="shared" ca="1" si="287"/>
        <v>0.28763114439600979</v>
      </c>
      <c r="AN472" s="60">
        <f t="shared" ca="1" si="288"/>
        <v>0.29178623777126927</v>
      </c>
      <c r="AO472" s="60">
        <f t="shared" ca="1" si="289"/>
        <v>0.52574997130063339</v>
      </c>
      <c r="AP472" s="60">
        <f t="shared" ca="1" si="290"/>
        <v>0.3239489303442315</v>
      </c>
      <c r="AQ472" s="60">
        <f t="shared" ca="1" si="291"/>
        <v>0.44019207414340766</v>
      </c>
      <c r="AR472" s="60">
        <f t="shared" ca="1" si="268"/>
        <v>0.43049540380489631</v>
      </c>
      <c r="AS472" s="60">
        <f t="shared" ca="1" si="269"/>
        <v>0.40114528283492423</v>
      </c>
      <c r="AT472" s="60">
        <f t="shared" ca="1" si="270"/>
        <v>0.45261801535686591</v>
      </c>
      <c r="AU472" s="60">
        <f t="shared" ca="1" si="271"/>
        <v>0.40571845691790748</v>
      </c>
      <c r="AV472" s="60">
        <f t="shared" ca="1" si="272"/>
        <v>0.14645928152399604</v>
      </c>
      <c r="AW472" s="60">
        <f t="shared" ca="1" si="273"/>
        <v>0.34615986550010625</v>
      </c>
      <c r="AX472" s="60">
        <f t="shared" ca="1" si="274"/>
        <v>0.55324435853651133</v>
      </c>
      <c r="AY472" s="60">
        <f t="shared" ca="1" si="275"/>
        <v>0.51381109273833414</v>
      </c>
      <c r="AZ472" s="60">
        <f t="shared" ca="1" si="276"/>
        <v>0.37187684164642215</v>
      </c>
      <c r="BA472" s="60"/>
      <c r="BB472" s="60"/>
      <c r="BC472" s="60"/>
      <c r="BD472" s="60"/>
      <c r="BE472" s="60"/>
      <c r="BF472" s="60"/>
      <c r="BG472" s="60"/>
      <c r="BH472" s="60"/>
      <c r="BI472" s="60"/>
      <c r="BJ472" s="60"/>
      <c r="BK472" s="60"/>
      <c r="BL472" s="60"/>
      <c r="BM472" s="60"/>
      <c r="BN472" s="60"/>
      <c r="BO472" s="60"/>
      <c r="BP472" s="60"/>
      <c r="BQ472" s="60"/>
      <c r="BR472" s="60"/>
      <c r="BS472" s="60"/>
      <c r="BT472" s="60"/>
      <c r="BU472" s="60"/>
      <c r="BV472" s="60"/>
      <c r="BW472" s="60"/>
      <c r="BX472" s="60"/>
    </row>
    <row r="473" spans="1:76">
      <c r="A473" s="21" t="s">
        <v>92</v>
      </c>
      <c r="B473" s="26">
        <f>IF(correlations!B506&lt;&gt;0,'Modified Weights'!B$5,0)</f>
        <v>0</v>
      </c>
      <c r="C473" s="26">
        <f>IF(correlations!C506&lt;&gt;0,'Modified Weights'!C$5,0)</f>
        <v>0</v>
      </c>
      <c r="D473" s="26">
        <f>IF(correlations!D506&lt;&gt;0,'Modified Weights'!D$5,0)</f>
        <v>0</v>
      </c>
      <c r="E473" s="26">
        <f>IF(correlations!E506&lt;&gt;0,'Modified Weights'!E$5,0)</f>
        <v>0</v>
      </c>
      <c r="F473" s="26">
        <f>IF(correlations!F506&lt;&gt;0,'Modified Weights'!F$5,0)</f>
        <v>0.43899155441463594</v>
      </c>
      <c r="G473" s="26">
        <f>IF(correlations!G506&lt;&gt;0,'Modified Weights'!G$5,0)</f>
        <v>0</v>
      </c>
      <c r="H473" s="26">
        <f>IF(correlations!H506&lt;&gt;0,'Modified Weights'!H$5,0)</f>
        <v>0</v>
      </c>
      <c r="I473" s="26">
        <f>IF(correlations!I506&lt;&gt;0,'Modified Weights'!I$5,0)</f>
        <v>0</v>
      </c>
      <c r="J473" s="26">
        <f>IF(correlations!J506&lt;&gt;0,'Modified Weights'!J$5,0)</f>
        <v>0</v>
      </c>
      <c r="K473" s="26">
        <f>IF(correlations!K506&lt;&gt;0,'Modified Weights'!K$5,0)</f>
        <v>0</v>
      </c>
      <c r="L473" s="26">
        <f>IF(correlations!L506&lt;&gt;0,'Modified Weights'!L$5,0)</f>
        <v>0.27833468677407003</v>
      </c>
      <c r="M473" s="26">
        <f>IF(correlations!M506&lt;&gt;0,'Modified Weights'!M$5,0)</f>
        <v>0</v>
      </c>
      <c r="N473" s="26">
        <f>IF(correlations!N506&lt;&gt;0,'Modified Weights'!N$5,0)</f>
        <v>0</v>
      </c>
      <c r="O473" s="26">
        <f>IF(correlations!O506&lt;&gt;0,'Modified Weights'!O$5,0)</f>
        <v>0</v>
      </c>
      <c r="P473" s="26">
        <f>IF(correlations!P506&lt;&gt;0,'Modified Weights'!P$5,0)</f>
        <v>0</v>
      </c>
      <c r="Q473" s="26">
        <f>IF(correlations!Q506&lt;&gt;0,'Modified Weights'!Q$5,0)</f>
        <v>0</v>
      </c>
      <c r="R473" s="26">
        <f>IF(correlations!R506&lt;&gt;0,'Modified Weights'!R$5,0)</f>
        <v>0</v>
      </c>
      <c r="S473" s="26">
        <f>IF(correlations!S506&lt;&gt;0,'Modified Weights'!S$5,0)</f>
        <v>0</v>
      </c>
      <c r="T473" s="26">
        <f>IF(correlations!T506&lt;&gt;0,'Modified Weights'!T$5,0)</f>
        <v>0</v>
      </c>
      <c r="U473" s="26">
        <f>IF(correlations!U506&lt;&gt;0,'Modified Weights'!U$5,0)</f>
        <v>0</v>
      </c>
      <c r="V473" s="26">
        <f>IF(correlations!V506&lt;&gt;0,'Modified Weights'!V$5,0)</f>
        <v>0</v>
      </c>
      <c r="W473" s="26">
        <f>IF(correlations!W506&lt;&gt;0,'Modified Weights'!W$5,0)</f>
        <v>0</v>
      </c>
      <c r="X473" s="26">
        <f>IF(correlations!X506&lt;&gt;0,'Modified Weights'!X$5,0)</f>
        <v>0</v>
      </c>
      <c r="Y473" s="26">
        <f>IF(correlations!Y506&lt;&gt;0,'Modified Weights'!Y$5,0)</f>
        <v>0</v>
      </c>
      <c r="Z473" s="26">
        <f>IF(correlations!Z506&lt;&gt;0,'Modified Weights'!Z$5,0)</f>
        <v>0</v>
      </c>
      <c r="AA473" s="26"/>
      <c r="AB473" s="60" t="e">
        <f t="shared" ca="1" si="266"/>
        <v>#DIV/0!</v>
      </c>
      <c r="AC473" s="60">
        <f t="shared" ca="1" si="277"/>
        <v>0.41167618541813644</v>
      </c>
      <c r="AD473" s="60">
        <f t="shared" ca="1" si="278"/>
        <v>0.47097212266638172</v>
      </c>
      <c r="AE473" s="60" t="e">
        <f t="shared" ca="1" si="279"/>
        <v>#DIV/0!</v>
      </c>
      <c r="AF473" s="60">
        <f t="shared" ca="1" si="280"/>
        <v>0.40942390971878317</v>
      </c>
      <c r="AG473" s="60">
        <f t="shared" ca="1" si="281"/>
        <v>0.48053660218278615</v>
      </c>
      <c r="AH473" s="60" t="e">
        <f t="shared" ca="1" si="282"/>
        <v>#DIV/0!</v>
      </c>
      <c r="AI473" s="60" t="e">
        <f t="shared" ca="1" si="283"/>
        <v>#DIV/0!</v>
      </c>
      <c r="AJ473" s="60" t="e">
        <f t="shared" ca="1" si="284"/>
        <v>#DIV/0!</v>
      </c>
      <c r="AK473" s="60">
        <f t="shared" ca="1" si="285"/>
        <v>0.26365446983714974</v>
      </c>
      <c r="AL473" s="60">
        <f t="shared" ca="1" si="286"/>
        <v>0.28054520543409933</v>
      </c>
      <c r="AM473" s="60">
        <f t="shared" ca="1" si="287"/>
        <v>0.40859237613621341</v>
      </c>
      <c r="AN473" s="60" t="e">
        <f t="shared" ca="1" si="288"/>
        <v>#DIV/0!</v>
      </c>
      <c r="AO473" s="60">
        <f t="shared" ca="1" si="289"/>
        <v>0.56244873874488854</v>
      </c>
      <c r="AP473" s="60">
        <f t="shared" ca="1" si="290"/>
        <v>0.41443820151070604</v>
      </c>
      <c r="AQ473" s="60">
        <f t="shared" ca="1" si="291"/>
        <v>0.37322578372742299</v>
      </c>
      <c r="AR473" s="60" t="e">
        <f t="shared" ca="1" si="268"/>
        <v>#DIV/0!</v>
      </c>
      <c r="AS473" s="60" t="e">
        <f t="shared" ca="1" si="269"/>
        <v>#DIV/0!</v>
      </c>
      <c r="AT473" s="60">
        <f t="shared" ca="1" si="270"/>
        <v>0.52599044278760332</v>
      </c>
      <c r="AU473" s="60" t="e">
        <f t="shared" ca="1" si="271"/>
        <v>#DIV/0!</v>
      </c>
      <c r="AV473" s="60" t="e">
        <f t="shared" ca="1" si="272"/>
        <v>#DIV/0!</v>
      </c>
      <c r="AW473" s="60">
        <f t="shared" ca="1" si="273"/>
        <v>0.24072770522228643</v>
      </c>
      <c r="AX473" s="60">
        <f t="shared" ca="1" si="274"/>
        <v>0.54219187817609293</v>
      </c>
      <c r="AY473" s="60">
        <f t="shared" ca="1" si="275"/>
        <v>0.42322462884387124</v>
      </c>
      <c r="AZ473" s="60" t="e">
        <f t="shared" ca="1" si="276"/>
        <v>#DIV/0!</v>
      </c>
      <c r="BA473" s="60"/>
      <c r="BB473" s="60"/>
      <c r="BC473" s="60"/>
      <c r="BD473" s="60"/>
      <c r="BE473" s="60"/>
      <c r="BF473" s="60"/>
      <c r="BG473" s="60"/>
      <c r="BH473" s="60"/>
      <c r="BI473" s="60"/>
      <c r="BJ473" s="60"/>
      <c r="BK473" s="60"/>
      <c r="BL473" s="60"/>
      <c r="BM473" s="60"/>
      <c r="BN473" s="60"/>
      <c r="BO473" s="60"/>
      <c r="BP473" s="60"/>
      <c r="BQ473" s="60"/>
      <c r="BR473" s="60"/>
      <c r="BS473" s="60"/>
      <c r="BT473" s="60"/>
      <c r="BU473" s="60"/>
      <c r="BV473" s="60"/>
      <c r="BW473" s="60"/>
      <c r="BX473" s="60"/>
    </row>
    <row r="474" spans="1:76">
      <c r="A474" s="1" t="str">
        <f t="shared" ref="A474:A477" si="293">A473</f>
        <v>9331: Clear and Present Danger (1994)</v>
      </c>
      <c r="B474" s="26">
        <f>IF(correlations!B507&lt;&gt;0,'Modified Weights'!B$6,0)</f>
        <v>0</v>
      </c>
      <c r="C474" s="26">
        <f>IF(correlations!C507&lt;&gt;0,'Modified Weights'!C$6,0)</f>
        <v>0</v>
      </c>
      <c r="D474" s="26">
        <f>IF(correlations!D507&lt;&gt;0,'Modified Weights'!D$6,0)</f>
        <v>0</v>
      </c>
      <c r="E474" s="26">
        <f>IF(correlations!E507&lt;&gt;0,'Modified Weights'!E$6,0)</f>
        <v>0</v>
      </c>
      <c r="F474" s="26">
        <f>IF(correlations!F507&lt;&gt;0,'Modified Weights'!F$6,0)</f>
        <v>0</v>
      </c>
      <c r="G474" s="26">
        <f>IF(correlations!G507&lt;&gt;0,'Modified Weights'!G$6,0)</f>
        <v>0</v>
      </c>
      <c r="H474" s="26">
        <f>IF(correlations!H507&lt;&gt;0,'Modified Weights'!H$6,0)</f>
        <v>0</v>
      </c>
      <c r="I474" s="26">
        <f>IF(correlations!I507&lt;&gt;0,'Modified Weights'!I$6,0)</f>
        <v>0</v>
      </c>
      <c r="J474" s="26">
        <f>IF(correlations!J507&lt;&gt;0,'Modified Weights'!J$6,0)</f>
        <v>0</v>
      </c>
      <c r="K474" s="26">
        <f>IF(correlations!K507&lt;&gt;0,'Modified Weights'!K$6,0)</f>
        <v>0</v>
      </c>
      <c r="L474" s="26">
        <f>IF(correlations!L507&lt;&gt;0,'Modified Weights'!L$6,0)</f>
        <v>0</v>
      </c>
      <c r="M474" s="26">
        <f>IF(correlations!M507&lt;&gt;0,'Modified Weights'!M$6,0)</f>
        <v>0</v>
      </c>
      <c r="N474" s="26">
        <f>IF(correlations!N507&lt;&gt;0,'Modified Weights'!N$6,0)</f>
        <v>0</v>
      </c>
      <c r="O474" s="26">
        <f>IF(correlations!O507&lt;&gt;0,'Modified Weights'!O$6,0)</f>
        <v>0</v>
      </c>
      <c r="P474" s="26">
        <f>IF(correlations!P507&lt;&gt;0,'Modified Weights'!P$6,0)</f>
        <v>0</v>
      </c>
      <c r="Q474" s="26">
        <f>IF(correlations!Q507&lt;&gt;0,'Modified Weights'!Q$6,0)</f>
        <v>0</v>
      </c>
      <c r="R474" s="26">
        <f>IF(correlations!R507&lt;&gt;0,'Modified Weights'!R$6,0)</f>
        <v>0</v>
      </c>
      <c r="S474" s="26">
        <f>IF(correlations!S507&lt;&gt;0,'Modified Weights'!S$6,0)</f>
        <v>0</v>
      </c>
      <c r="T474" s="26">
        <f>IF(correlations!T507&lt;&gt;0,'Modified Weights'!T$6,0)</f>
        <v>0</v>
      </c>
      <c r="U474" s="26">
        <f>IF(correlations!U507&lt;&gt;0,'Modified Weights'!U$6,0)</f>
        <v>0</v>
      </c>
      <c r="V474" s="26">
        <f>IF(correlations!V507&lt;&gt;0,'Modified Weights'!V$6,0)</f>
        <v>0</v>
      </c>
      <c r="W474" s="26">
        <f>IF(correlations!W507&lt;&gt;0,'Modified Weights'!W$6,0)</f>
        <v>0</v>
      </c>
      <c r="X474" s="26">
        <f>IF(correlations!X507&lt;&gt;0,'Modified Weights'!X$6,0)</f>
        <v>0</v>
      </c>
      <c r="Y474" s="26">
        <f>IF(correlations!Y507&lt;&gt;0,'Modified Weights'!Y$6,0)</f>
        <v>0</v>
      </c>
      <c r="Z474" s="26">
        <f>IF(correlations!Z507&lt;&gt;0,'Modified Weights'!Z$6,0)</f>
        <v>0</v>
      </c>
      <c r="AA474" s="26"/>
      <c r="AB474" s="60" t="e">
        <f t="shared" ca="1" si="266"/>
        <v>#DIV/0!</v>
      </c>
      <c r="AC474" s="60">
        <f t="shared" ca="1" si="277"/>
        <v>0.41167618541813644</v>
      </c>
      <c r="AD474" s="60">
        <f t="shared" ca="1" si="278"/>
        <v>0.47097212266638172</v>
      </c>
      <c r="AE474" s="60" t="e">
        <f t="shared" ca="1" si="279"/>
        <v>#DIV/0!</v>
      </c>
      <c r="AF474" s="60">
        <f t="shared" ca="1" si="280"/>
        <v>0.40942390971878317</v>
      </c>
      <c r="AG474" s="60">
        <f t="shared" ca="1" si="281"/>
        <v>0.48053660218278615</v>
      </c>
      <c r="AH474" s="60" t="e">
        <f t="shared" ca="1" si="282"/>
        <v>#DIV/0!</v>
      </c>
      <c r="AI474" s="60" t="e">
        <f t="shared" ca="1" si="283"/>
        <v>#DIV/0!</v>
      </c>
      <c r="AJ474" s="60" t="e">
        <f t="shared" ca="1" si="284"/>
        <v>#DIV/0!</v>
      </c>
      <c r="AK474" s="60">
        <f t="shared" ca="1" si="285"/>
        <v>0.26365446983714974</v>
      </c>
      <c r="AL474" s="60">
        <f t="shared" ca="1" si="286"/>
        <v>0.28054520543409933</v>
      </c>
      <c r="AM474" s="60">
        <f t="shared" ca="1" si="287"/>
        <v>0.40859237613621341</v>
      </c>
      <c r="AN474" s="60" t="e">
        <f t="shared" ca="1" si="288"/>
        <v>#DIV/0!</v>
      </c>
      <c r="AO474" s="60">
        <f t="shared" ca="1" si="289"/>
        <v>0.56244873874488854</v>
      </c>
      <c r="AP474" s="60">
        <f t="shared" ca="1" si="290"/>
        <v>0.41443820151070604</v>
      </c>
      <c r="AQ474" s="60">
        <f t="shared" ca="1" si="291"/>
        <v>0.37322578372742299</v>
      </c>
      <c r="AR474" s="60" t="e">
        <f t="shared" ca="1" si="268"/>
        <v>#DIV/0!</v>
      </c>
      <c r="AS474" s="60" t="e">
        <f t="shared" ca="1" si="269"/>
        <v>#DIV/0!</v>
      </c>
      <c r="AT474" s="60">
        <f t="shared" ca="1" si="270"/>
        <v>0.52599044278760332</v>
      </c>
      <c r="AU474" s="60" t="e">
        <f t="shared" ca="1" si="271"/>
        <v>#DIV/0!</v>
      </c>
      <c r="AV474" s="60" t="e">
        <f t="shared" ca="1" si="272"/>
        <v>#DIV/0!</v>
      </c>
      <c r="AW474" s="60">
        <f t="shared" ca="1" si="273"/>
        <v>0.24072770522228643</v>
      </c>
      <c r="AX474" s="60">
        <f t="shared" ca="1" si="274"/>
        <v>0.54219187817609293</v>
      </c>
      <c r="AY474" s="60">
        <f t="shared" ca="1" si="275"/>
        <v>0.42322462884387124</v>
      </c>
      <c r="AZ474" s="60" t="e">
        <f t="shared" ca="1" si="276"/>
        <v>#DIV/0!</v>
      </c>
      <c r="BA474" s="60"/>
      <c r="BB474" s="60"/>
      <c r="BC474" s="60"/>
      <c r="BD474" s="60"/>
      <c r="BE474" s="60"/>
      <c r="BF474" s="60"/>
      <c r="BG474" s="60"/>
      <c r="BH474" s="60"/>
      <c r="BI474" s="60"/>
      <c r="BJ474" s="60"/>
      <c r="BK474" s="60"/>
      <c r="BL474" s="60"/>
      <c r="BM474" s="60"/>
      <c r="BN474" s="60"/>
      <c r="BO474" s="60"/>
      <c r="BP474" s="60"/>
      <c r="BQ474" s="60"/>
      <c r="BR474" s="60"/>
      <c r="BS474" s="60"/>
      <c r="BT474" s="60"/>
      <c r="BU474" s="60"/>
      <c r="BV474" s="60"/>
      <c r="BW474" s="60"/>
      <c r="BX474" s="60"/>
    </row>
    <row r="475" spans="1:76">
      <c r="A475" s="1" t="str">
        <f t="shared" si="293"/>
        <v>9331: Clear and Present Danger (1994)</v>
      </c>
      <c r="B475" s="26">
        <f>IF(correlations!B508&lt;&gt;0,'Modified Weights'!B$7,0)</f>
        <v>0</v>
      </c>
      <c r="C475" s="26">
        <f>IF(correlations!C508&lt;&gt;0,'Modified Weights'!C$7,0)</f>
        <v>0.41167618541813644</v>
      </c>
      <c r="D475" s="26">
        <f>IF(correlations!D508&lt;&gt;0,'Modified Weights'!D$7,0)</f>
        <v>0</v>
      </c>
      <c r="E475" s="26">
        <f>IF(correlations!E508&lt;&gt;0,'Modified Weights'!E$7,0)</f>
        <v>0</v>
      </c>
      <c r="F475" s="26">
        <f>IF(correlations!F508&lt;&gt;0,'Modified Weights'!F$7,0)</f>
        <v>0.37985626502293046</v>
      </c>
      <c r="G475" s="26">
        <f>IF(correlations!G508&lt;&gt;0,'Modified Weights'!G$7,0)</f>
        <v>0</v>
      </c>
      <c r="H475" s="26">
        <f>IF(correlations!H508&lt;&gt;0,'Modified Weights'!H$7,0)</f>
        <v>0</v>
      </c>
      <c r="I475" s="26">
        <f>IF(correlations!I508&lt;&gt;0,'Modified Weights'!I$7,0)</f>
        <v>0</v>
      </c>
      <c r="J475" s="26">
        <f>IF(correlations!J508&lt;&gt;0,'Modified Weights'!J$7,0)</f>
        <v>0</v>
      </c>
      <c r="K475" s="26">
        <f>IF(correlations!K508&lt;&gt;0,'Modified Weights'!K$7,0)</f>
        <v>0</v>
      </c>
      <c r="L475" s="26">
        <f>IF(correlations!L508&lt;&gt;0,'Modified Weights'!L$7,0)</f>
        <v>0</v>
      </c>
      <c r="M475" s="26">
        <f>IF(correlations!M508&lt;&gt;0,'Modified Weights'!M$7,0)</f>
        <v>0</v>
      </c>
      <c r="N475" s="26">
        <f>IF(correlations!N508&lt;&gt;0,'Modified Weights'!N$7,0)</f>
        <v>0</v>
      </c>
      <c r="O475" s="26">
        <f>IF(correlations!O508&lt;&gt;0,'Modified Weights'!O$7,0)</f>
        <v>0</v>
      </c>
      <c r="P475" s="26">
        <f>IF(correlations!P508&lt;&gt;0,'Modified Weights'!P$7,0)</f>
        <v>0</v>
      </c>
      <c r="Q475" s="26">
        <f>IF(correlations!Q508&lt;&gt;0,'Modified Weights'!Q$7,0)</f>
        <v>0.37322578372742299</v>
      </c>
      <c r="R475" s="26">
        <f>IF(correlations!R508&lt;&gt;0,'Modified Weights'!R$7,0)</f>
        <v>0</v>
      </c>
      <c r="S475" s="26">
        <f>IF(correlations!S508&lt;&gt;0,'Modified Weights'!S$7,0)</f>
        <v>0</v>
      </c>
      <c r="T475" s="26">
        <f>IF(correlations!T508&lt;&gt;0,'Modified Weights'!T$7,0)</f>
        <v>0</v>
      </c>
      <c r="U475" s="26">
        <f>IF(correlations!U508&lt;&gt;0,'Modified Weights'!U$7,0)</f>
        <v>0</v>
      </c>
      <c r="V475" s="26">
        <f>IF(correlations!V508&lt;&gt;0,'Modified Weights'!V$7,0)</f>
        <v>0</v>
      </c>
      <c r="W475" s="26">
        <f>IF(correlations!W508&lt;&gt;0,'Modified Weights'!W$7,0)</f>
        <v>0.24072770522228643</v>
      </c>
      <c r="X475" s="26">
        <f>IF(correlations!X508&lt;&gt;0,'Modified Weights'!X$7,0)</f>
        <v>0</v>
      </c>
      <c r="Y475" s="26">
        <f>IF(correlations!Y508&lt;&gt;0,'Modified Weights'!Y$7,0)</f>
        <v>0.42322462884387124</v>
      </c>
      <c r="Z475" s="26">
        <f>IF(correlations!Z508&lt;&gt;0,'Modified Weights'!Z$7,0)</f>
        <v>0</v>
      </c>
      <c r="AA475" s="26"/>
      <c r="AB475" s="60" t="e">
        <f t="shared" ca="1" si="266"/>
        <v>#DIV/0!</v>
      </c>
      <c r="AC475" s="60">
        <f t="shared" ca="1" si="277"/>
        <v>0.41167618541813644</v>
      </c>
      <c r="AD475" s="60">
        <f t="shared" ca="1" si="278"/>
        <v>0.47097212266638172</v>
      </c>
      <c r="AE475" s="60" t="e">
        <f t="shared" ca="1" si="279"/>
        <v>#DIV/0!</v>
      </c>
      <c r="AF475" s="60">
        <f t="shared" ca="1" si="280"/>
        <v>0.40942390971878317</v>
      </c>
      <c r="AG475" s="60">
        <f t="shared" ca="1" si="281"/>
        <v>0.48053660218278615</v>
      </c>
      <c r="AH475" s="60" t="e">
        <f t="shared" ca="1" si="282"/>
        <v>#DIV/0!</v>
      </c>
      <c r="AI475" s="60" t="e">
        <f t="shared" ca="1" si="283"/>
        <v>#DIV/0!</v>
      </c>
      <c r="AJ475" s="60" t="e">
        <f t="shared" ca="1" si="284"/>
        <v>#DIV/0!</v>
      </c>
      <c r="AK475" s="60">
        <f t="shared" ca="1" si="285"/>
        <v>0.26365446983714974</v>
      </c>
      <c r="AL475" s="60">
        <f t="shared" ca="1" si="286"/>
        <v>0.28054520543409933</v>
      </c>
      <c r="AM475" s="60">
        <f t="shared" ca="1" si="287"/>
        <v>0.40859237613621341</v>
      </c>
      <c r="AN475" s="60" t="e">
        <f t="shared" ca="1" si="288"/>
        <v>#DIV/0!</v>
      </c>
      <c r="AO475" s="60">
        <f t="shared" ca="1" si="289"/>
        <v>0.56244873874488854</v>
      </c>
      <c r="AP475" s="60">
        <f t="shared" ca="1" si="290"/>
        <v>0.41443820151070604</v>
      </c>
      <c r="AQ475" s="60">
        <f t="shared" ca="1" si="291"/>
        <v>0.37322578372742299</v>
      </c>
      <c r="AR475" s="60" t="e">
        <f t="shared" ca="1" si="268"/>
        <v>#DIV/0!</v>
      </c>
      <c r="AS475" s="60" t="e">
        <f t="shared" ca="1" si="269"/>
        <v>#DIV/0!</v>
      </c>
      <c r="AT475" s="60">
        <f t="shared" ca="1" si="270"/>
        <v>0.52599044278760332</v>
      </c>
      <c r="AU475" s="60" t="e">
        <f t="shared" ca="1" si="271"/>
        <v>#DIV/0!</v>
      </c>
      <c r="AV475" s="60" t="e">
        <f t="shared" ca="1" si="272"/>
        <v>#DIV/0!</v>
      </c>
      <c r="AW475" s="60">
        <f t="shared" ca="1" si="273"/>
        <v>0.24072770522228643</v>
      </c>
      <c r="AX475" s="60">
        <f t="shared" ca="1" si="274"/>
        <v>0.54219187817609293</v>
      </c>
      <c r="AY475" s="60">
        <f t="shared" ca="1" si="275"/>
        <v>0.42322462884387124</v>
      </c>
      <c r="AZ475" s="60" t="e">
        <f t="shared" ca="1" si="276"/>
        <v>#DIV/0!</v>
      </c>
      <c r="BA475" s="60"/>
      <c r="BB475" s="60"/>
      <c r="BC475" s="60"/>
      <c r="BD475" s="60"/>
      <c r="BE475" s="60"/>
      <c r="BF475" s="60"/>
      <c r="BG475" s="60"/>
      <c r="BH475" s="60"/>
      <c r="BI475" s="60"/>
      <c r="BJ475" s="60"/>
      <c r="BK475" s="60"/>
      <c r="BL475" s="60"/>
      <c r="BM475" s="60"/>
      <c r="BN475" s="60"/>
      <c r="BO475" s="60"/>
      <c r="BP475" s="60"/>
      <c r="BQ475" s="60"/>
      <c r="BR475" s="60"/>
      <c r="BS475" s="60"/>
      <c r="BT475" s="60"/>
      <c r="BU475" s="60"/>
      <c r="BV475" s="60"/>
      <c r="BW475" s="60"/>
      <c r="BX475" s="60"/>
    </row>
    <row r="476" spans="1:76">
      <c r="A476" s="1" t="str">
        <f t="shared" si="293"/>
        <v>9331: Clear and Present Danger (1994)</v>
      </c>
      <c r="B476" s="26">
        <f>IF(correlations!B509&lt;&gt;0,'Modified Weights'!B$3,0)</f>
        <v>0</v>
      </c>
      <c r="C476" s="26">
        <f>IF(correlations!C509&lt;&gt;0,'Modified Weights'!C$3,0)</f>
        <v>0</v>
      </c>
      <c r="D476" s="26">
        <f>IF(correlations!D509&lt;&gt;0,'Modified Weights'!D$3,0)</f>
        <v>0</v>
      </c>
      <c r="E476" s="26">
        <f>IF(correlations!E509&lt;&gt;0,'Modified Weights'!E$3,0)</f>
        <v>0</v>
      </c>
      <c r="F476" s="26">
        <f>IF(correlations!F509&lt;&gt;0,'Modified Weights'!F$3,0)</f>
        <v>0</v>
      </c>
      <c r="G476" s="26">
        <f>IF(correlations!G509&lt;&gt;0,'Modified Weights'!G$3,0)</f>
        <v>0</v>
      </c>
      <c r="H476" s="26">
        <f>IF(correlations!H509&lt;&gt;0,'Modified Weights'!H$3,0)</f>
        <v>0</v>
      </c>
      <c r="I476" s="26">
        <f>IF(correlations!I509&lt;&gt;0,'Modified Weights'!I$3,0)</f>
        <v>0</v>
      </c>
      <c r="J476" s="26">
        <f>IF(correlations!J509&lt;&gt;0,'Modified Weights'!J$3,0)</f>
        <v>0</v>
      </c>
      <c r="K476" s="26">
        <f>IF(correlations!K509&lt;&gt;0,'Modified Weights'!K$3,0)</f>
        <v>0</v>
      </c>
      <c r="L476" s="26">
        <f>IF(correlations!L509&lt;&gt;0,'Modified Weights'!L$3,0)</f>
        <v>0</v>
      </c>
      <c r="M476" s="26">
        <f>IF(correlations!M509&lt;&gt;0,'Modified Weights'!M$3,0)</f>
        <v>0.40859237613621341</v>
      </c>
      <c r="N476" s="26">
        <f>IF(correlations!N509&lt;&gt;0,'Modified Weights'!N$3,0)</f>
        <v>0</v>
      </c>
      <c r="O476" s="26">
        <f>IF(correlations!O509&lt;&gt;0,'Modified Weights'!O$3,0)</f>
        <v>0</v>
      </c>
      <c r="P476" s="26">
        <f>IF(correlations!P509&lt;&gt;0,'Modified Weights'!P$3,0)</f>
        <v>0.41443820151070604</v>
      </c>
      <c r="Q476" s="26">
        <f>IF(correlations!Q509&lt;&gt;0,'Modified Weights'!Q$3,0)</f>
        <v>0</v>
      </c>
      <c r="R476" s="26">
        <f>IF(correlations!R509&lt;&gt;0,'Modified Weights'!R$3,0)</f>
        <v>0</v>
      </c>
      <c r="S476" s="26">
        <f>IF(correlations!S509&lt;&gt;0,'Modified Weights'!S$3,0)</f>
        <v>0</v>
      </c>
      <c r="T476" s="26">
        <f>IF(correlations!T509&lt;&gt;0,'Modified Weights'!T$3,0)</f>
        <v>0</v>
      </c>
      <c r="U476" s="26">
        <f>IF(correlations!U509&lt;&gt;0,'Modified Weights'!U$3,0)</f>
        <v>0</v>
      </c>
      <c r="V476" s="26">
        <f>IF(correlations!V509&lt;&gt;0,'Modified Weights'!V$3,0)</f>
        <v>0</v>
      </c>
      <c r="W476" s="26">
        <f>IF(correlations!W509&lt;&gt;0,'Modified Weights'!W$3,0)</f>
        <v>0</v>
      </c>
      <c r="X476" s="26">
        <f>IF(correlations!X509&lt;&gt;0,'Modified Weights'!X$3,0)</f>
        <v>0</v>
      </c>
      <c r="Y476" s="26">
        <f>IF(correlations!Y509&lt;&gt;0,'Modified Weights'!Y$3,0)</f>
        <v>0</v>
      </c>
      <c r="Z476" s="26">
        <f>IF(correlations!Z509&lt;&gt;0,'Modified Weights'!Z$3,0)</f>
        <v>0</v>
      </c>
      <c r="AA476" s="26"/>
      <c r="AB476" s="60" t="e">
        <f t="shared" ca="1" si="266"/>
        <v>#DIV/0!</v>
      </c>
      <c r="AC476" s="60">
        <f t="shared" ca="1" si="277"/>
        <v>0.41167618541813644</v>
      </c>
      <c r="AD476" s="60">
        <f t="shared" ca="1" si="278"/>
        <v>0.47097212266638172</v>
      </c>
      <c r="AE476" s="60" t="e">
        <f t="shared" ca="1" si="279"/>
        <v>#DIV/0!</v>
      </c>
      <c r="AF476" s="60">
        <f t="shared" ca="1" si="280"/>
        <v>0.40942390971878317</v>
      </c>
      <c r="AG476" s="60">
        <f t="shared" ca="1" si="281"/>
        <v>0.48053660218278615</v>
      </c>
      <c r="AH476" s="60" t="e">
        <f t="shared" ca="1" si="282"/>
        <v>#DIV/0!</v>
      </c>
      <c r="AI476" s="60" t="e">
        <f t="shared" ca="1" si="283"/>
        <v>#DIV/0!</v>
      </c>
      <c r="AJ476" s="60" t="e">
        <f t="shared" ca="1" si="284"/>
        <v>#DIV/0!</v>
      </c>
      <c r="AK476" s="60">
        <f t="shared" ca="1" si="285"/>
        <v>0.26365446983714974</v>
      </c>
      <c r="AL476" s="60">
        <f t="shared" ca="1" si="286"/>
        <v>0.28054520543409933</v>
      </c>
      <c r="AM476" s="60">
        <f t="shared" ca="1" si="287"/>
        <v>0.40859237613621341</v>
      </c>
      <c r="AN476" s="60" t="e">
        <f t="shared" ca="1" si="288"/>
        <v>#DIV/0!</v>
      </c>
      <c r="AO476" s="60">
        <f t="shared" ca="1" si="289"/>
        <v>0.56244873874488854</v>
      </c>
      <c r="AP476" s="60">
        <f t="shared" ca="1" si="290"/>
        <v>0.41443820151070604</v>
      </c>
      <c r="AQ476" s="60">
        <f t="shared" ca="1" si="291"/>
        <v>0.37322578372742299</v>
      </c>
      <c r="AR476" s="60" t="e">
        <f t="shared" ca="1" si="268"/>
        <v>#DIV/0!</v>
      </c>
      <c r="AS476" s="60" t="e">
        <f t="shared" ca="1" si="269"/>
        <v>#DIV/0!</v>
      </c>
      <c r="AT476" s="60">
        <f t="shared" ca="1" si="270"/>
        <v>0.52599044278760332</v>
      </c>
      <c r="AU476" s="60" t="e">
        <f t="shared" ca="1" si="271"/>
        <v>#DIV/0!</v>
      </c>
      <c r="AV476" s="60" t="e">
        <f t="shared" ca="1" si="272"/>
        <v>#DIV/0!</v>
      </c>
      <c r="AW476" s="60">
        <f t="shared" ca="1" si="273"/>
        <v>0.24072770522228643</v>
      </c>
      <c r="AX476" s="60">
        <f t="shared" ca="1" si="274"/>
        <v>0.54219187817609293</v>
      </c>
      <c r="AY476" s="60">
        <f t="shared" ca="1" si="275"/>
        <v>0.42322462884387124</v>
      </c>
      <c r="AZ476" s="60" t="e">
        <f t="shared" ca="1" si="276"/>
        <v>#DIV/0!</v>
      </c>
      <c r="BA476" s="60"/>
      <c r="BB476" s="60"/>
      <c r="BC476" s="60"/>
      <c r="BD476" s="60"/>
      <c r="BE476" s="60"/>
      <c r="BF476" s="60"/>
      <c r="BG476" s="60"/>
      <c r="BH476" s="60"/>
      <c r="BI476" s="60"/>
      <c r="BJ476" s="60"/>
      <c r="BK476" s="60"/>
      <c r="BL476" s="60"/>
      <c r="BM476" s="60"/>
      <c r="BN476" s="60"/>
      <c r="BO476" s="60"/>
      <c r="BP476" s="60"/>
      <c r="BQ476" s="60"/>
      <c r="BR476" s="60"/>
      <c r="BS476" s="60"/>
      <c r="BT476" s="60"/>
      <c r="BU476" s="60"/>
      <c r="BV476" s="60"/>
      <c r="BW476" s="60"/>
      <c r="BX476" s="60"/>
    </row>
    <row r="477" spans="1:76">
      <c r="A477" s="1" t="str">
        <f t="shared" si="293"/>
        <v>9331: Clear and Present Danger (1994)</v>
      </c>
      <c r="B477" s="26">
        <f>IF(correlations!B510&lt;&gt;0,'Modified Weights'!B$4,0)</f>
        <v>0</v>
      </c>
      <c r="C477" s="26">
        <f>IF(correlations!C510&lt;&gt;0,'Modified Weights'!C$4,0)</f>
        <v>0</v>
      </c>
      <c r="D477" s="26">
        <f>IF(correlations!D510&lt;&gt;0,'Modified Weights'!D$4,0)</f>
        <v>0.47097212266638172</v>
      </c>
      <c r="E477" s="26">
        <f>IF(correlations!E510&lt;&gt;0,'Modified Weights'!E$4,0)</f>
        <v>0</v>
      </c>
      <c r="F477" s="26">
        <f>IF(correlations!F510&lt;&gt;0,'Modified Weights'!F$4,0)</f>
        <v>0</v>
      </c>
      <c r="G477" s="26">
        <f>IF(correlations!G510&lt;&gt;0,'Modified Weights'!G$4,0)</f>
        <v>0.48053660218278615</v>
      </c>
      <c r="H477" s="26">
        <f>IF(correlations!H510&lt;&gt;0,'Modified Weights'!H$4,0)</f>
        <v>0</v>
      </c>
      <c r="I477" s="26">
        <f>IF(correlations!I510&lt;&gt;0,'Modified Weights'!I$4,0)</f>
        <v>0</v>
      </c>
      <c r="J477" s="26">
        <f>IF(correlations!J510&lt;&gt;0,'Modified Weights'!J$4,0)</f>
        <v>0</v>
      </c>
      <c r="K477" s="26">
        <f>IF(correlations!K510&lt;&gt;0,'Modified Weights'!K$4,0)</f>
        <v>0.26365446983714974</v>
      </c>
      <c r="L477" s="26">
        <f>IF(correlations!L510&lt;&gt;0,'Modified Weights'!L$4,0)</f>
        <v>0.28275572409412869</v>
      </c>
      <c r="M477" s="26">
        <f>IF(correlations!M510&lt;&gt;0,'Modified Weights'!M$4,0)</f>
        <v>0</v>
      </c>
      <c r="N477" s="26">
        <f>IF(correlations!N510&lt;&gt;0,'Modified Weights'!N$4,0)</f>
        <v>0</v>
      </c>
      <c r="O477" s="26">
        <f>IF(correlations!O510&lt;&gt;0,'Modified Weights'!O$4,0)</f>
        <v>0.56244873874488854</v>
      </c>
      <c r="P477" s="26">
        <f>IF(correlations!P510&lt;&gt;0,'Modified Weights'!P$4,0)</f>
        <v>0</v>
      </c>
      <c r="Q477" s="26">
        <f>IF(correlations!Q510&lt;&gt;0,'Modified Weights'!Q$4,0)</f>
        <v>0</v>
      </c>
      <c r="R477" s="26">
        <f>IF(correlations!R510&lt;&gt;0,'Modified Weights'!R$4,0)</f>
        <v>0</v>
      </c>
      <c r="S477" s="26">
        <f>IF(correlations!S510&lt;&gt;0,'Modified Weights'!S$4,0)</f>
        <v>0</v>
      </c>
      <c r="T477" s="26">
        <f>IF(correlations!T510&lt;&gt;0,'Modified Weights'!T$4,0)</f>
        <v>0.52599044278760332</v>
      </c>
      <c r="U477" s="26">
        <f>IF(correlations!U510&lt;&gt;0,'Modified Weights'!U$4,0)</f>
        <v>0</v>
      </c>
      <c r="V477" s="26">
        <f>IF(correlations!V510&lt;&gt;0,'Modified Weights'!V$4,0)</f>
        <v>0</v>
      </c>
      <c r="W477" s="26">
        <f>IF(correlations!W510&lt;&gt;0,'Modified Weights'!W$4,0)</f>
        <v>0</v>
      </c>
      <c r="X477" s="26">
        <f>IF(correlations!X510&lt;&gt;0,'Modified Weights'!X$4,0)</f>
        <v>0.54219187817609293</v>
      </c>
      <c r="Y477" s="26">
        <f>IF(correlations!Y510&lt;&gt;0,'Modified Weights'!Y$4,0)</f>
        <v>0</v>
      </c>
      <c r="Z477" s="26">
        <f>IF(correlations!Z510&lt;&gt;0,'Modified Weights'!Z$4,0)</f>
        <v>0</v>
      </c>
      <c r="AA477" s="26"/>
      <c r="AB477" s="60" t="e">
        <f t="shared" ca="1" si="266"/>
        <v>#DIV/0!</v>
      </c>
      <c r="AC477" s="60">
        <f t="shared" ca="1" si="277"/>
        <v>0.41167618541813644</v>
      </c>
      <c r="AD477" s="60">
        <f t="shared" ca="1" si="278"/>
        <v>0.47097212266638172</v>
      </c>
      <c r="AE477" s="60" t="e">
        <f t="shared" ca="1" si="279"/>
        <v>#DIV/0!</v>
      </c>
      <c r="AF477" s="60">
        <f t="shared" ca="1" si="280"/>
        <v>0.40942390971878317</v>
      </c>
      <c r="AG477" s="60">
        <f t="shared" ca="1" si="281"/>
        <v>0.48053660218278615</v>
      </c>
      <c r="AH477" s="60" t="e">
        <f t="shared" ca="1" si="282"/>
        <v>#DIV/0!</v>
      </c>
      <c r="AI477" s="60" t="e">
        <f t="shared" ca="1" si="283"/>
        <v>#DIV/0!</v>
      </c>
      <c r="AJ477" s="60" t="e">
        <f t="shared" ca="1" si="284"/>
        <v>#DIV/0!</v>
      </c>
      <c r="AK477" s="60">
        <f t="shared" ca="1" si="285"/>
        <v>0.26365446983714974</v>
      </c>
      <c r="AL477" s="60">
        <f t="shared" ca="1" si="286"/>
        <v>0.28054520543409933</v>
      </c>
      <c r="AM477" s="60">
        <f t="shared" ca="1" si="287"/>
        <v>0.40859237613621341</v>
      </c>
      <c r="AN477" s="60" t="e">
        <f t="shared" ca="1" si="288"/>
        <v>#DIV/0!</v>
      </c>
      <c r="AO477" s="60">
        <f t="shared" ca="1" si="289"/>
        <v>0.56244873874488854</v>
      </c>
      <c r="AP477" s="60">
        <f t="shared" ca="1" si="290"/>
        <v>0.41443820151070604</v>
      </c>
      <c r="AQ477" s="60">
        <f t="shared" ca="1" si="291"/>
        <v>0.37322578372742299</v>
      </c>
      <c r="AR477" s="60" t="e">
        <f t="shared" ca="1" si="268"/>
        <v>#DIV/0!</v>
      </c>
      <c r="AS477" s="60" t="e">
        <f t="shared" ca="1" si="269"/>
        <v>#DIV/0!</v>
      </c>
      <c r="AT477" s="60">
        <f t="shared" ca="1" si="270"/>
        <v>0.52599044278760332</v>
      </c>
      <c r="AU477" s="60" t="e">
        <f t="shared" ca="1" si="271"/>
        <v>#DIV/0!</v>
      </c>
      <c r="AV477" s="60" t="e">
        <f t="shared" ca="1" si="272"/>
        <v>#DIV/0!</v>
      </c>
      <c r="AW477" s="60">
        <f t="shared" ca="1" si="273"/>
        <v>0.24072770522228643</v>
      </c>
      <c r="AX477" s="60">
        <f t="shared" ca="1" si="274"/>
        <v>0.54219187817609293</v>
      </c>
      <c r="AY477" s="60">
        <f t="shared" ca="1" si="275"/>
        <v>0.42322462884387124</v>
      </c>
      <c r="AZ477" s="60" t="e">
        <f t="shared" ca="1" si="276"/>
        <v>#DIV/0!</v>
      </c>
      <c r="BA477" s="60"/>
      <c r="BB477" s="60"/>
      <c r="BC477" s="60"/>
      <c r="BD477" s="60"/>
      <c r="BE477" s="60"/>
      <c r="BF477" s="60"/>
      <c r="BG477" s="60"/>
      <c r="BH477" s="60"/>
      <c r="BI477" s="60"/>
      <c r="BJ477" s="60"/>
      <c r="BK477" s="60"/>
      <c r="BL477" s="60"/>
      <c r="BM477" s="60"/>
      <c r="BN477" s="60"/>
      <c r="BO477" s="60"/>
      <c r="BP477" s="60"/>
      <c r="BQ477" s="60"/>
      <c r="BR477" s="60"/>
      <c r="BS477" s="60"/>
      <c r="BT477" s="60"/>
      <c r="BU477" s="60"/>
      <c r="BV477" s="60"/>
      <c r="BW477" s="60"/>
      <c r="BX477" s="60"/>
    </row>
    <row r="478" spans="1:76">
      <c r="A478" s="21" t="s">
        <v>93</v>
      </c>
      <c r="B478" s="26">
        <f>IF(correlations!B511&lt;&gt;0,'Modified Weights'!B$5,0)</f>
        <v>0</v>
      </c>
      <c r="C478" s="26">
        <f>IF(correlations!C511&lt;&gt;0,'Modified Weights'!C$5,0)</f>
        <v>0</v>
      </c>
      <c r="D478" s="26">
        <f>IF(correlations!D511&lt;&gt;0,'Modified Weights'!D$5,0)</f>
        <v>0</v>
      </c>
      <c r="E478" s="26">
        <f>IF(correlations!E511&lt;&gt;0,'Modified Weights'!E$5,0)</f>
        <v>0</v>
      </c>
      <c r="F478" s="26">
        <f>IF(correlations!F511&lt;&gt;0,'Modified Weights'!F$5,0)</f>
        <v>0</v>
      </c>
      <c r="G478" s="26">
        <f>IF(correlations!G511&lt;&gt;0,'Modified Weights'!G$5,0)</f>
        <v>0</v>
      </c>
      <c r="H478" s="26">
        <f>IF(correlations!H511&lt;&gt;0,'Modified Weights'!H$5,0)</f>
        <v>0</v>
      </c>
      <c r="I478" s="26">
        <f>IF(correlations!I511&lt;&gt;0,'Modified Weights'!I$5,0)</f>
        <v>0</v>
      </c>
      <c r="J478" s="26">
        <f>IF(correlations!J511&lt;&gt;0,'Modified Weights'!J$5,0)</f>
        <v>0</v>
      </c>
      <c r="K478" s="26">
        <f>IF(correlations!K511&lt;&gt;0,'Modified Weights'!K$5,0)</f>
        <v>0</v>
      </c>
      <c r="L478" s="26">
        <f>IF(correlations!L511&lt;&gt;0,'Modified Weights'!L$5,0)</f>
        <v>0.27833468677407003</v>
      </c>
      <c r="M478" s="26">
        <f>IF(correlations!M511&lt;&gt;0,'Modified Weights'!M$5,0)</f>
        <v>0</v>
      </c>
      <c r="N478" s="26">
        <f>IF(correlations!N511&lt;&gt;0,'Modified Weights'!N$5,0)</f>
        <v>0</v>
      </c>
      <c r="O478" s="26">
        <f>IF(correlations!O511&lt;&gt;0,'Modified Weights'!O$5,0)</f>
        <v>0</v>
      </c>
      <c r="P478" s="26">
        <f>IF(correlations!P511&lt;&gt;0,'Modified Weights'!P$5,0)</f>
        <v>0</v>
      </c>
      <c r="Q478" s="26">
        <f>IF(correlations!Q511&lt;&gt;0,'Modified Weights'!Q$5,0)</f>
        <v>0</v>
      </c>
      <c r="R478" s="26">
        <f>IF(correlations!R511&lt;&gt;0,'Modified Weights'!R$5,0)</f>
        <v>0</v>
      </c>
      <c r="S478" s="26">
        <f>IF(correlations!S511&lt;&gt;0,'Modified Weights'!S$5,0)</f>
        <v>0</v>
      </c>
      <c r="T478" s="26">
        <f>IF(correlations!T511&lt;&gt;0,'Modified Weights'!T$5,0)</f>
        <v>0</v>
      </c>
      <c r="U478" s="26">
        <f>IF(correlations!U511&lt;&gt;0,'Modified Weights'!U$5,0)</f>
        <v>0</v>
      </c>
      <c r="V478" s="26">
        <f>IF(correlations!V511&lt;&gt;0,'Modified Weights'!V$5,0)</f>
        <v>0</v>
      </c>
      <c r="W478" s="26">
        <f>IF(correlations!W511&lt;&gt;0,'Modified Weights'!W$5,0)</f>
        <v>0</v>
      </c>
      <c r="X478" s="26">
        <f>IF(correlations!X511&lt;&gt;0,'Modified Weights'!X$5,0)</f>
        <v>0</v>
      </c>
      <c r="Y478" s="26">
        <f>IF(correlations!Y511&lt;&gt;0,'Modified Weights'!Y$5,0)</f>
        <v>0</v>
      </c>
      <c r="Z478" s="26">
        <f>IF(correlations!Z511&lt;&gt;0,'Modified Weights'!Z$5,0)</f>
        <v>0</v>
      </c>
      <c r="AA478" s="26"/>
      <c r="AB478" s="60" t="e">
        <f t="shared" ca="1" si="266"/>
        <v>#DIV/0!</v>
      </c>
      <c r="AC478" s="60" t="e">
        <f t="shared" ca="1" si="277"/>
        <v>#DIV/0!</v>
      </c>
      <c r="AD478" s="60">
        <f t="shared" ca="1" si="278"/>
        <v>0.47097212266638172</v>
      </c>
      <c r="AE478" s="60" t="e">
        <f t="shared" ca="1" si="279"/>
        <v>#DIV/0!</v>
      </c>
      <c r="AF478" s="60">
        <f t="shared" ca="1" si="280"/>
        <v>0.37985626502293046</v>
      </c>
      <c r="AG478" s="60">
        <f t="shared" ca="1" si="281"/>
        <v>0.48053660218278615</v>
      </c>
      <c r="AH478" s="60" t="e">
        <f t="shared" ca="1" si="282"/>
        <v>#DIV/0!</v>
      </c>
      <c r="AI478" s="60" t="e">
        <f t="shared" ca="1" si="283"/>
        <v>#DIV/0!</v>
      </c>
      <c r="AJ478" s="60" t="e">
        <f t="shared" ca="1" si="284"/>
        <v>#DIV/0!</v>
      </c>
      <c r="AK478" s="60">
        <f t="shared" ca="1" si="285"/>
        <v>0.26365446983714974</v>
      </c>
      <c r="AL478" s="60">
        <f t="shared" ca="1" si="286"/>
        <v>0.28054520543409933</v>
      </c>
      <c r="AM478" s="60" t="e">
        <f t="shared" ca="1" si="287"/>
        <v>#DIV/0!</v>
      </c>
      <c r="AN478" s="60" t="e">
        <f t="shared" ca="1" si="288"/>
        <v>#DIV/0!</v>
      </c>
      <c r="AO478" s="60">
        <f t="shared" ca="1" si="289"/>
        <v>0.56244873874488854</v>
      </c>
      <c r="AP478" s="60">
        <f t="shared" ca="1" si="290"/>
        <v>0.41443820151070604</v>
      </c>
      <c r="AQ478" s="60">
        <f t="shared" ca="1" si="291"/>
        <v>0.37322578372742299</v>
      </c>
      <c r="AR478" s="60" t="e">
        <f t="shared" ca="1" si="268"/>
        <v>#DIV/0!</v>
      </c>
      <c r="AS478" s="60" t="e">
        <f t="shared" ca="1" si="269"/>
        <v>#DIV/0!</v>
      </c>
      <c r="AT478" s="60">
        <f t="shared" ca="1" si="270"/>
        <v>0.52599044278760332</v>
      </c>
      <c r="AU478" s="60" t="e">
        <f t="shared" ca="1" si="271"/>
        <v>#DIV/0!</v>
      </c>
      <c r="AV478" s="60" t="e">
        <f t="shared" ca="1" si="272"/>
        <v>#DIV/0!</v>
      </c>
      <c r="AW478" s="60" t="e">
        <f t="shared" ca="1" si="273"/>
        <v>#DIV/0!</v>
      </c>
      <c r="AX478" s="60" t="e">
        <f t="shared" ca="1" si="274"/>
        <v>#DIV/0!</v>
      </c>
      <c r="AY478" s="60">
        <f t="shared" ca="1" si="275"/>
        <v>0.42322462884387124</v>
      </c>
      <c r="AZ478" s="60" t="e">
        <f t="shared" ca="1" si="276"/>
        <v>#DIV/0!</v>
      </c>
      <c r="BA478" s="60"/>
      <c r="BB478" s="60"/>
      <c r="BC478" s="60"/>
      <c r="BD478" s="60"/>
      <c r="BE478" s="60"/>
      <c r="BF478" s="60"/>
      <c r="BG478" s="60"/>
      <c r="BH478" s="60"/>
      <c r="BI478" s="60"/>
      <c r="BJ478" s="60"/>
      <c r="BK478" s="60"/>
      <c r="BL478" s="60"/>
      <c r="BM478" s="60"/>
      <c r="BN478" s="60"/>
      <c r="BO478" s="60"/>
      <c r="BP478" s="60"/>
      <c r="BQ478" s="60"/>
      <c r="BR478" s="60"/>
      <c r="BS478" s="60"/>
      <c r="BT478" s="60"/>
      <c r="BU478" s="60"/>
      <c r="BV478" s="60"/>
      <c r="BW478" s="60"/>
      <c r="BX478" s="60"/>
    </row>
    <row r="479" spans="1:76">
      <c r="A479" s="1" t="str">
        <f t="shared" ref="A479:A482" si="294">A478</f>
        <v>9741: Unbreakable (2000)</v>
      </c>
      <c r="B479" s="26">
        <f>IF(correlations!B512&lt;&gt;0,'Modified Weights'!B$6,0)</f>
        <v>0</v>
      </c>
      <c r="C479" s="26">
        <f>IF(correlations!C512&lt;&gt;0,'Modified Weights'!C$6,0)</f>
        <v>0</v>
      </c>
      <c r="D479" s="26">
        <f>IF(correlations!D512&lt;&gt;0,'Modified Weights'!D$6,0)</f>
        <v>0</v>
      </c>
      <c r="E479" s="26">
        <f>IF(correlations!E512&lt;&gt;0,'Modified Weights'!E$6,0)</f>
        <v>0</v>
      </c>
      <c r="F479" s="26">
        <f>IF(correlations!F512&lt;&gt;0,'Modified Weights'!F$6,0)</f>
        <v>0</v>
      </c>
      <c r="G479" s="26">
        <f>IF(correlations!G512&lt;&gt;0,'Modified Weights'!G$6,0)</f>
        <v>0</v>
      </c>
      <c r="H479" s="26">
        <f>IF(correlations!H512&lt;&gt;0,'Modified Weights'!H$6,0)</f>
        <v>0</v>
      </c>
      <c r="I479" s="26">
        <f>IF(correlations!I512&lt;&gt;0,'Modified Weights'!I$6,0)</f>
        <v>0</v>
      </c>
      <c r="J479" s="26">
        <f>IF(correlations!J512&lt;&gt;0,'Modified Weights'!J$6,0)</f>
        <v>0</v>
      </c>
      <c r="K479" s="26">
        <f>IF(correlations!K512&lt;&gt;0,'Modified Weights'!K$6,0)</f>
        <v>0</v>
      </c>
      <c r="L479" s="26">
        <f>IF(correlations!L512&lt;&gt;0,'Modified Weights'!L$6,0)</f>
        <v>0</v>
      </c>
      <c r="M479" s="26">
        <f>IF(correlations!M512&lt;&gt;0,'Modified Weights'!M$6,0)</f>
        <v>0</v>
      </c>
      <c r="N479" s="26">
        <f>IF(correlations!N512&lt;&gt;0,'Modified Weights'!N$6,0)</f>
        <v>0</v>
      </c>
      <c r="O479" s="26">
        <f>IF(correlations!O512&lt;&gt;0,'Modified Weights'!O$6,0)</f>
        <v>0</v>
      </c>
      <c r="P479" s="26">
        <f>IF(correlations!P512&lt;&gt;0,'Modified Weights'!P$6,0)</f>
        <v>0</v>
      </c>
      <c r="Q479" s="26">
        <f>IF(correlations!Q512&lt;&gt;0,'Modified Weights'!Q$6,0)</f>
        <v>0</v>
      </c>
      <c r="R479" s="26">
        <f>IF(correlations!R512&lt;&gt;0,'Modified Weights'!R$6,0)</f>
        <v>0</v>
      </c>
      <c r="S479" s="26">
        <f>IF(correlations!S512&lt;&gt;0,'Modified Weights'!S$6,0)</f>
        <v>0</v>
      </c>
      <c r="T479" s="26">
        <f>IF(correlations!T512&lt;&gt;0,'Modified Weights'!T$6,0)</f>
        <v>0</v>
      </c>
      <c r="U479" s="26">
        <f>IF(correlations!U512&lt;&gt;0,'Modified Weights'!U$6,0)</f>
        <v>0</v>
      </c>
      <c r="V479" s="26">
        <f>IF(correlations!V512&lt;&gt;0,'Modified Weights'!V$6,0)</f>
        <v>0</v>
      </c>
      <c r="W479" s="26">
        <f>IF(correlations!W512&lt;&gt;0,'Modified Weights'!W$6,0)</f>
        <v>0</v>
      </c>
      <c r="X479" s="26">
        <f>IF(correlations!X512&lt;&gt;0,'Modified Weights'!X$6,0)</f>
        <v>0</v>
      </c>
      <c r="Y479" s="26">
        <f>IF(correlations!Y512&lt;&gt;0,'Modified Weights'!Y$6,0)</f>
        <v>0</v>
      </c>
      <c r="Z479" s="26">
        <f>IF(correlations!Z512&lt;&gt;0,'Modified Weights'!Z$6,0)</f>
        <v>0</v>
      </c>
      <c r="AA479" s="26"/>
      <c r="AB479" s="60" t="e">
        <f t="shared" ca="1" si="266"/>
        <v>#DIV/0!</v>
      </c>
      <c r="AC479" s="60" t="e">
        <f t="shared" ca="1" si="277"/>
        <v>#DIV/0!</v>
      </c>
      <c r="AD479" s="60">
        <f t="shared" ca="1" si="278"/>
        <v>0.47097212266638172</v>
      </c>
      <c r="AE479" s="60" t="e">
        <f t="shared" ca="1" si="279"/>
        <v>#DIV/0!</v>
      </c>
      <c r="AF479" s="60">
        <f t="shared" ca="1" si="280"/>
        <v>0.37985626502293046</v>
      </c>
      <c r="AG479" s="60">
        <f t="shared" ca="1" si="281"/>
        <v>0.48053660218278615</v>
      </c>
      <c r="AH479" s="60" t="e">
        <f t="shared" ca="1" si="282"/>
        <v>#DIV/0!</v>
      </c>
      <c r="AI479" s="60" t="e">
        <f t="shared" ca="1" si="283"/>
        <v>#DIV/0!</v>
      </c>
      <c r="AJ479" s="60" t="e">
        <f t="shared" ca="1" si="284"/>
        <v>#DIV/0!</v>
      </c>
      <c r="AK479" s="60">
        <f t="shared" ca="1" si="285"/>
        <v>0.26365446983714974</v>
      </c>
      <c r="AL479" s="60">
        <f t="shared" ca="1" si="286"/>
        <v>0.28054520543409933</v>
      </c>
      <c r="AM479" s="60" t="e">
        <f t="shared" ca="1" si="287"/>
        <v>#DIV/0!</v>
      </c>
      <c r="AN479" s="60" t="e">
        <f t="shared" ca="1" si="288"/>
        <v>#DIV/0!</v>
      </c>
      <c r="AO479" s="60">
        <f t="shared" ca="1" si="289"/>
        <v>0.56244873874488854</v>
      </c>
      <c r="AP479" s="60">
        <f t="shared" ca="1" si="290"/>
        <v>0.41443820151070604</v>
      </c>
      <c r="AQ479" s="60">
        <f t="shared" ca="1" si="291"/>
        <v>0.37322578372742299</v>
      </c>
      <c r="AR479" s="60" t="e">
        <f t="shared" ca="1" si="268"/>
        <v>#DIV/0!</v>
      </c>
      <c r="AS479" s="60" t="e">
        <f t="shared" ca="1" si="269"/>
        <v>#DIV/0!</v>
      </c>
      <c r="AT479" s="60">
        <f t="shared" ca="1" si="270"/>
        <v>0.52599044278760332</v>
      </c>
      <c r="AU479" s="60" t="e">
        <f t="shared" ca="1" si="271"/>
        <v>#DIV/0!</v>
      </c>
      <c r="AV479" s="60" t="e">
        <f t="shared" ca="1" si="272"/>
        <v>#DIV/0!</v>
      </c>
      <c r="AW479" s="60" t="e">
        <f t="shared" ca="1" si="273"/>
        <v>#DIV/0!</v>
      </c>
      <c r="AX479" s="60" t="e">
        <f t="shared" ca="1" si="274"/>
        <v>#DIV/0!</v>
      </c>
      <c r="AY479" s="60">
        <f t="shared" ca="1" si="275"/>
        <v>0.42322462884387124</v>
      </c>
      <c r="AZ479" s="60" t="e">
        <f t="shared" ca="1" si="276"/>
        <v>#DIV/0!</v>
      </c>
      <c r="BA479" s="60"/>
      <c r="BB479" s="60"/>
      <c r="BC479" s="60"/>
      <c r="BD479" s="60"/>
      <c r="BE479" s="60"/>
      <c r="BF479" s="60"/>
      <c r="BG479" s="60"/>
      <c r="BH479" s="60"/>
      <c r="BI479" s="60"/>
      <c r="BJ479" s="60"/>
      <c r="BK479" s="60"/>
      <c r="BL479" s="60"/>
      <c r="BM479" s="60"/>
      <c r="BN479" s="60"/>
      <c r="BO479" s="60"/>
      <c r="BP479" s="60"/>
      <c r="BQ479" s="60"/>
      <c r="BR479" s="60"/>
      <c r="BS479" s="60"/>
      <c r="BT479" s="60"/>
      <c r="BU479" s="60"/>
      <c r="BV479" s="60"/>
      <c r="BW479" s="60"/>
      <c r="BX479" s="60"/>
    </row>
    <row r="480" spans="1:76">
      <c r="A480" s="1" t="str">
        <f t="shared" si="294"/>
        <v>9741: Unbreakable (2000)</v>
      </c>
      <c r="B480" s="26">
        <f>IF(correlations!B513&lt;&gt;0,'Modified Weights'!B$7,0)</f>
        <v>0</v>
      </c>
      <c r="C480" s="26">
        <f>IF(correlations!C513&lt;&gt;0,'Modified Weights'!C$7,0)</f>
        <v>0</v>
      </c>
      <c r="D480" s="26">
        <f>IF(correlations!D513&lt;&gt;0,'Modified Weights'!D$7,0)</f>
        <v>0</v>
      </c>
      <c r="E480" s="26">
        <f>IF(correlations!E513&lt;&gt;0,'Modified Weights'!E$7,0)</f>
        <v>0</v>
      </c>
      <c r="F480" s="26">
        <f>IF(correlations!F513&lt;&gt;0,'Modified Weights'!F$7,0)</f>
        <v>0.37985626502293046</v>
      </c>
      <c r="G480" s="26">
        <f>IF(correlations!G513&lt;&gt;0,'Modified Weights'!G$7,0)</f>
        <v>0</v>
      </c>
      <c r="H480" s="26">
        <f>IF(correlations!H513&lt;&gt;0,'Modified Weights'!H$7,0)</f>
        <v>0</v>
      </c>
      <c r="I480" s="26">
        <f>IF(correlations!I513&lt;&gt;0,'Modified Weights'!I$7,0)</f>
        <v>0</v>
      </c>
      <c r="J480" s="26">
        <f>IF(correlations!J513&lt;&gt;0,'Modified Weights'!J$7,0)</f>
        <v>0</v>
      </c>
      <c r="K480" s="26">
        <f>IF(correlations!K513&lt;&gt;0,'Modified Weights'!K$7,0)</f>
        <v>0</v>
      </c>
      <c r="L480" s="26">
        <f>IF(correlations!L513&lt;&gt;0,'Modified Weights'!L$7,0)</f>
        <v>0</v>
      </c>
      <c r="M480" s="26">
        <f>IF(correlations!M513&lt;&gt;0,'Modified Weights'!M$7,0)</f>
        <v>0</v>
      </c>
      <c r="N480" s="26">
        <f>IF(correlations!N513&lt;&gt;0,'Modified Weights'!N$7,0)</f>
        <v>0</v>
      </c>
      <c r="O480" s="26">
        <f>IF(correlations!O513&lt;&gt;0,'Modified Weights'!O$7,0)</f>
        <v>0</v>
      </c>
      <c r="P480" s="26">
        <f>IF(correlations!P513&lt;&gt;0,'Modified Weights'!P$7,0)</f>
        <v>0</v>
      </c>
      <c r="Q480" s="26">
        <f>IF(correlations!Q513&lt;&gt;0,'Modified Weights'!Q$7,0)</f>
        <v>0.37322578372742299</v>
      </c>
      <c r="R480" s="26">
        <f>IF(correlations!R513&lt;&gt;0,'Modified Weights'!R$7,0)</f>
        <v>0</v>
      </c>
      <c r="S480" s="26">
        <f>IF(correlations!S513&lt;&gt;0,'Modified Weights'!S$7,0)</f>
        <v>0</v>
      </c>
      <c r="T480" s="26">
        <f>IF(correlations!T513&lt;&gt;0,'Modified Weights'!T$7,0)</f>
        <v>0</v>
      </c>
      <c r="U480" s="26">
        <f>IF(correlations!U513&lt;&gt;0,'Modified Weights'!U$7,0)</f>
        <v>0</v>
      </c>
      <c r="V480" s="26">
        <f>IF(correlations!V513&lt;&gt;0,'Modified Weights'!V$7,0)</f>
        <v>0</v>
      </c>
      <c r="W480" s="26">
        <f>IF(correlations!W513&lt;&gt;0,'Modified Weights'!W$7,0)</f>
        <v>0</v>
      </c>
      <c r="X480" s="26">
        <f>IF(correlations!X513&lt;&gt;0,'Modified Weights'!X$7,0)</f>
        <v>0</v>
      </c>
      <c r="Y480" s="26">
        <f>IF(correlations!Y513&lt;&gt;0,'Modified Weights'!Y$7,0)</f>
        <v>0.42322462884387124</v>
      </c>
      <c r="Z480" s="26">
        <f>IF(correlations!Z513&lt;&gt;0,'Modified Weights'!Z$7,0)</f>
        <v>0</v>
      </c>
      <c r="AA480" s="26"/>
      <c r="AB480" s="60" t="e">
        <f t="shared" ca="1" si="266"/>
        <v>#DIV/0!</v>
      </c>
      <c r="AC480" s="60" t="e">
        <f t="shared" ca="1" si="277"/>
        <v>#DIV/0!</v>
      </c>
      <c r="AD480" s="60">
        <f t="shared" ca="1" si="278"/>
        <v>0.47097212266638172</v>
      </c>
      <c r="AE480" s="60" t="e">
        <f t="shared" ca="1" si="279"/>
        <v>#DIV/0!</v>
      </c>
      <c r="AF480" s="60">
        <f t="shared" ca="1" si="280"/>
        <v>0.37985626502293046</v>
      </c>
      <c r="AG480" s="60">
        <f t="shared" ca="1" si="281"/>
        <v>0.48053660218278615</v>
      </c>
      <c r="AH480" s="60" t="e">
        <f t="shared" ca="1" si="282"/>
        <v>#DIV/0!</v>
      </c>
      <c r="AI480" s="60" t="e">
        <f t="shared" ca="1" si="283"/>
        <v>#DIV/0!</v>
      </c>
      <c r="AJ480" s="60" t="e">
        <f t="shared" ca="1" si="284"/>
        <v>#DIV/0!</v>
      </c>
      <c r="AK480" s="60">
        <f t="shared" ca="1" si="285"/>
        <v>0.26365446983714974</v>
      </c>
      <c r="AL480" s="60">
        <f t="shared" ca="1" si="286"/>
        <v>0.28054520543409933</v>
      </c>
      <c r="AM480" s="60" t="e">
        <f t="shared" ca="1" si="287"/>
        <v>#DIV/0!</v>
      </c>
      <c r="AN480" s="60" t="e">
        <f t="shared" ca="1" si="288"/>
        <v>#DIV/0!</v>
      </c>
      <c r="AO480" s="60">
        <f t="shared" ca="1" si="289"/>
        <v>0.56244873874488854</v>
      </c>
      <c r="AP480" s="60">
        <f t="shared" ca="1" si="290"/>
        <v>0.41443820151070604</v>
      </c>
      <c r="AQ480" s="60">
        <f t="shared" ca="1" si="291"/>
        <v>0.37322578372742299</v>
      </c>
      <c r="AR480" s="60" t="e">
        <f t="shared" ca="1" si="268"/>
        <v>#DIV/0!</v>
      </c>
      <c r="AS480" s="60" t="e">
        <f t="shared" ca="1" si="269"/>
        <v>#DIV/0!</v>
      </c>
      <c r="AT480" s="60">
        <f t="shared" ca="1" si="270"/>
        <v>0.52599044278760332</v>
      </c>
      <c r="AU480" s="60" t="e">
        <f t="shared" ca="1" si="271"/>
        <v>#DIV/0!</v>
      </c>
      <c r="AV480" s="60" t="e">
        <f t="shared" ca="1" si="272"/>
        <v>#DIV/0!</v>
      </c>
      <c r="AW480" s="60" t="e">
        <f t="shared" ca="1" si="273"/>
        <v>#DIV/0!</v>
      </c>
      <c r="AX480" s="60" t="e">
        <f t="shared" ca="1" si="274"/>
        <v>#DIV/0!</v>
      </c>
      <c r="AY480" s="60">
        <f t="shared" ca="1" si="275"/>
        <v>0.42322462884387124</v>
      </c>
      <c r="AZ480" s="60" t="e">
        <f t="shared" ca="1" si="276"/>
        <v>#DIV/0!</v>
      </c>
      <c r="BA480" s="60"/>
      <c r="BB480" s="60"/>
      <c r="BC480" s="60"/>
      <c r="BD480" s="60"/>
      <c r="BE480" s="60"/>
      <c r="BF480" s="60"/>
      <c r="BG480" s="60"/>
      <c r="BH480" s="60"/>
      <c r="BI480" s="60"/>
      <c r="BJ480" s="60"/>
      <c r="BK480" s="60"/>
      <c r="BL480" s="60"/>
      <c r="BM480" s="60"/>
      <c r="BN480" s="60"/>
      <c r="BO480" s="60"/>
      <c r="BP480" s="60"/>
      <c r="BQ480" s="60"/>
      <c r="BR480" s="60"/>
      <c r="BS480" s="60"/>
      <c r="BT480" s="60"/>
      <c r="BU480" s="60"/>
      <c r="BV480" s="60"/>
      <c r="BW480" s="60"/>
      <c r="BX480" s="60"/>
    </row>
    <row r="481" spans="1:76">
      <c r="A481" s="1" t="str">
        <f t="shared" si="294"/>
        <v>9741: Unbreakable (2000)</v>
      </c>
      <c r="B481" s="26">
        <f>IF(correlations!B514&lt;&gt;0,'Modified Weights'!B$3,0)</f>
        <v>0</v>
      </c>
      <c r="C481" s="26">
        <f>IF(correlations!C514&lt;&gt;0,'Modified Weights'!C$3,0)</f>
        <v>0</v>
      </c>
      <c r="D481" s="26">
        <f>IF(correlations!D514&lt;&gt;0,'Modified Weights'!D$3,0)</f>
        <v>0</v>
      </c>
      <c r="E481" s="26">
        <f>IF(correlations!E514&lt;&gt;0,'Modified Weights'!E$3,0)</f>
        <v>0</v>
      </c>
      <c r="F481" s="26">
        <f>IF(correlations!F514&lt;&gt;0,'Modified Weights'!F$3,0)</f>
        <v>0</v>
      </c>
      <c r="G481" s="26">
        <f>IF(correlations!G514&lt;&gt;0,'Modified Weights'!G$3,0)</f>
        <v>0</v>
      </c>
      <c r="H481" s="26">
        <f>IF(correlations!H514&lt;&gt;0,'Modified Weights'!H$3,0)</f>
        <v>0</v>
      </c>
      <c r="I481" s="26">
        <f>IF(correlations!I514&lt;&gt;0,'Modified Weights'!I$3,0)</f>
        <v>0</v>
      </c>
      <c r="J481" s="26">
        <f>IF(correlations!J514&lt;&gt;0,'Modified Weights'!J$3,0)</f>
        <v>0</v>
      </c>
      <c r="K481" s="26">
        <f>IF(correlations!K514&lt;&gt;0,'Modified Weights'!K$3,0)</f>
        <v>0</v>
      </c>
      <c r="L481" s="26">
        <f>IF(correlations!L514&lt;&gt;0,'Modified Weights'!L$3,0)</f>
        <v>0</v>
      </c>
      <c r="M481" s="26">
        <f>IF(correlations!M514&lt;&gt;0,'Modified Weights'!M$3,0)</f>
        <v>0</v>
      </c>
      <c r="N481" s="26">
        <f>IF(correlations!N514&lt;&gt;0,'Modified Weights'!N$3,0)</f>
        <v>0</v>
      </c>
      <c r="O481" s="26">
        <f>IF(correlations!O514&lt;&gt;0,'Modified Weights'!O$3,0)</f>
        <v>0</v>
      </c>
      <c r="P481" s="26">
        <f>IF(correlations!P514&lt;&gt;0,'Modified Weights'!P$3,0)</f>
        <v>0.41443820151070604</v>
      </c>
      <c r="Q481" s="26">
        <f>IF(correlations!Q514&lt;&gt;0,'Modified Weights'!Q$3,0)</f>
        <v>0</v>
      </c>
      <c r="R481" s="26">
        <f>IF(correlations!R514&lt;&gt;0,'Modified Weights'!R$3,0)</f>
        <v>0</v>
      </c>
      <c r="S481" s="26">
        <f>IF(correlations!S514&lt;&gt;0,'Modified Weights'!S$3,0)</f>
        <v>0</v>
      </c>
      <c r="T481" s="26">
        <f>IF(correlations!T514&lt;&gt;0,'Modified Weights'!T$3,0)</f>
        <v>0</v>
      </c>
      <c r="U481" s="26">
        <f>IF(correlations!U514&lt;&gt;0,'Modified Weights'!U$3,0)</f>
        <v>0</v>
      </c>
      <c r="V481" s="26">
        <f>IF(correlations!V514&lt;&gt;0,'Modified Weights'!V$3,0)</f>
        <v>0</v>
      </c>
      <c r="W481" s="26">
        <f>IF(correlations!W514&lt;&gt;0,'Modified Weights'!W$3,0)</f>
        <v>0</v>
      </c>
      <c r="X481" s="26">
        <f>IF(correlations!X514&lt;&gt;0,'Modified Weights'!X$3,0)</f>
        <v>0</v>
      </c>
      <c r="Y481" s="26">
        <f>IF(correlations!Y514&lt;&gt;0,'Modified Weights'!Y$3,0)</f>
        <v>0</v>
      </c>
      <c r="Z481" s="26">
        <f>IF(correlations!Z514&lt;&gt;0,'Modified Weights'!Z$3,0)</f>
        <v>0</v>
      </c>
      <c r="AA481" s="26"/>
      <c r="AB481" s="60" t="e">
        <f t="shared" ca="1" si="266"/>
        <v>#DIV/0!</v>
      </c>
      <c r="AC481" s="60" t="e">
        <f t="shared" ca="1" si="277"/>
        <v>#DIV/0!</v>
      </c>
      <c r="AD481" s="60">
        <f t="shared" ca="1" si="278"/>
        <v>0.47097212266638172</v>
      </c>
      <c r="AE481" s="60" t="e">
        <f t="shared" ca="1" si="279"/>
        <v>#DIV/0!</v>
      </c>
      <c r="AF481" s="60">
        <f t="shared" ca="1" si="280"/>
        <v>0.37985626502293046</v>
      </c>
      <c r="AG481" s="60">
        <f t="shared" ca="1" si="281"/>
        <v>0.48053660218278615</v>
      </c>
      <c r="AH481" s="60" t="e">
        <f t="shared" ca="1" si="282"/>
        <v>#DIV/0!</v>
      </c>
      <c r="AI481" s="60" t="e">
        <f t="shared" ca="1" si="283"/>
        <v>#DIV/0!</v>
      </c>
      <c r="AJ481" s="60" t="e">
        <f t="shared" ca="1" si="284"/>
        <v>#DIV/0!</v>
      </c>
      <c r="AK481" s="60">
        <f t="shared" ca="1" si="285"/>
        <v>0.26365446983714974</v>
      </c>
      <c r="AL481" s="60">
        <f t="shared" ca="1" si="286"/>
        <v>0.28054520543409933</v>
      </c>
      <c r="AM481" s="60" t="e">
        <f t="shared" ca="1" si="287"/>
        <v>#DIV/0!</v>
      </c>
      <c r="AN481" s="60" t="e">
        <f t="shared" ca="1" si="288"/>
        <v>#DIV/0!</v>
      </c>
      <c r="AO481" s="60">
        <f t="shared" ca="1" si="289"/>
        <v>0.56244873874488854</v>
      </c>
      <c r="AP481" s="60">
        <f t="shared" ca="1" si="290"/>
        <v>0.41443820151070604</v>
      </c>
      <c r="AQ481" s="60">
        <f t="shared" ca="1" si="291"/>
        <v>0.37322578372742299</v>
      </c>
      <c r="AR481" s="60" t="e">
        <f t="shared" ca="1" si="268"/>
        <v>#DIV/0!</v>
      </c>
      <c r="AS481" s="60" t="e">
        <f t="shared" ca="1" si="269"/>
        <v>#DIV/0!</v>
      </c>
      <c r="AT481" s="60">
        <f t="shared" ca="1" si="270"/>
        <v>0.52599044278760332</v>
      </c>
      <c r="AU481" s="60" t="e">
        <f t="shared" ca="1" si="271"/>
        <v>#DIV/0!</v>
      </c>
      <c r="AV481" s="60" t="e">
        <f t="shared" ca="1" si="272"/>
        <v>#DIV/0!</v>
      </c>
      <c r="AW481" s="60" t="e">
        <f t="shared" ca="1" si="273"/>
        <v>#DIV/0!</v>
      </c>
      <c r="AX481" s="60" t="e">
        <f t="shared" ca="1" si="274"/>
        <v>#DIV/0!</v>
      </c>
      <c r="AY481" s="60">
        <f t="shared" ca="1" si="275"/>
        <v>0.42322462884387124</v>
      </c>
      <c r="AZ481" s="60" t="e">
        <f t="shared" ca="1" si="276"/>
        <v>#DIV/0!</v>
      </c>
      <c r="BA481" s="60"/>
      <c r="BB481" s="60"/>
      <c r="BC481" s="60"/>
      <c r="BD481" s="60"/>
      <c r="BE481" s="60"/>
      <c r="BF481" s="60"/>
      <c r="BG481" s="60"/>
      <c r="BH481" s="60"/>
      <c r="BI481" s="60"/>
      <c r="BJ481" s="60"/>
      <c r="BK481" s="60"/>
      <c r="BL481" s="60"/>
      <c r="BM481" s="60"/>
      <c r="BN481" s="60"/>
      <c r="BO481" s="60"/>
      <c r="BP481" s="60"/>
      <c r="BQ481" s="60"/>
      <c r="BR481" s="60"/>
      <c r="BS481" s="60"/>
      <c r="BT481" s="60"/>
      <c r="BU481" s="60"/>
      <c r="BV481" s="60"/>
      <c r="BW481" s="60"/>
      <c r="BX481" s="60"/>
    </row>
    <row r="482" spans="1:76">
      <c r="A482" s="1" t="str">
        <f t="shared" si="294"/>
        <v>9741: Unbreakable (2000)</v>
      </c>
      <c r="B482" s="26">
        <f>IF(correlations!B515&lt;&gt;0,'Modified Weights'!B$4,0)</f>
        <v>0</v>
      </c>
      <c r="C482" s="26">
        <f>IF(correlations!C515&lt;&gt;0,'Modified Weights'!C$4,0)</f>
        <v>0</v>
      </c>
      <c r="D482" s="26">
        <f>IF(correlations!D515&lt;&gt;0,'Modified Weights'!D$4,0)</f>
        <v>0.47097212266638172</v>
      </c>
      <c r="E482" s="26">
        <f>IF(correlations!E515&lt;&gt;0,'Modified Weights'!E$4,0)</f>
        <v>0</v>
      </c>
      <c r="F482" s="26">
        <f>IF(correlations!F515&lt;&gt;0,'Modified Weights'!F$4,0)</f>
        <v>0</v>
      </c>
      <c r="G482" s="26">
        <f>IF(correlations!G515&lt;&gt;0,'Modified Weights'!G$4,0)</f>
        <v>0.48053660218278615</v>
      </c>
      <c r="H482" s="26">
        <f>IF(correlations!H515&lt;&gt;0,'Modified Weights'!H$4,0)</f>
        <v>0</v>
      </c>
      <c r="I482" s="26">
        <f>IF(correlations!I515&lt;&gt;0,'Modified Weights'!I$4,0)</f>
        <v>0</v>
      </c>
      <c r="J482" s="26">
        <f>IF(correlations!J515&lt;&gt;0,'Modified Weights'!J$4,0)</f>
        <v>0</v>
      </c>
      <c r="K482" s="26">
        <f>IF(correlations!K515&lt;&gt;0,'Modified Weights'!K$4,0)</f>
        <v>0.26365446983714974</v>
      </c>
      <c r="L482" s="26">
        <f>IF(correlations!L515&lt;&gt;0,'Modified Weights'!L$4,0)</f>
        <v>0.28275572409412869</v>
      </c>
      <c r="M482" s="26">
        <f>IF(correlations!M515&lt;&gt;0,'Modified Weights'!M$4,0)</f>
        <v>0</v>
      </c>
      <c r="N482" s="26">
        <f>IF(correlations!N515&lt;&gt;0,'Modified Weights'!N$4,0)</f>
        <v>0</v>
      </c>
      <c r="O482" s="26">
        <f>IF(correlations!O515&lt;&gt;0,'Modified Weights'!O$4,0)</f>
        <v>0.56244873874488854</v>
      </c>
      <c r="P482" s="26">
        <f>IF(correlations!P515&lt;&gt;0,'Modified Weights'!P$4,0)</f>
        <v>0</v>
      </c>
      <c r="Q482" s="26">
        <f>IF(correlations!Q515&lt;&gt;0,'Modified Weights'!Q$4,0)</f>
        <v>0</v>
      </c>
      <c r="R482" s="26">
        <f>IF(correlations!R515&lt;&gt;0,'Modified Weights'!R$4,0)</f>
        <v>0</v>
      </c>
      <c r="S482" s="26">
        <f>IF(correlations!S515&lt;&gt;0,'Modified Weights'!S$4,0)</f>
        <v>0</v>
      </c>
      <c r="T482" s="26">
        <f>IF(correlations!T515&lt;&gt;0,'Modified Weights'!T$4,0)</f>
        <v>0.52599044278760332</v>
      </c>
      <c r="U482" s="26">
        <f>IF(correlations!U515&lt;&gt;0,'Modified Weights'!U$4,0)</f>
        <v>0</v>
      </c>
      <c r="V482" s="26">
        <f>IF(correlations!V515&lt;&gt;0,'Modified Weights'!V$4,0)</f>
        <v>0</v>
      </c>
      <c r="W482" s="26">
        <f>IF(correlations!W515&lt;&gt;0,'Modified Weights'!W$4,0)</f>
        <v>0</v>
      </c>
      <c r="X482" s="26">
        <f>IF(correlations!X515&lt;&gt;0,'Modified Weights'!X$4,0)</f>
        <v>0</v>
      </c>
      <c r="Y482" s="26">
        <f>IF(correlations!Y515&lt;&gt;0,'Modified Weights'!Y$4,0)</f>
        <v>0</v>
      </c>
      <c r="Z482" s="26">
        <f>IF(correlations!Z515&lt;&gt;0,'Modified Weights'!Z$4,0)</f>
        <v>0</v>
      </c>
      <c r="AA482" s="26"/>
      <c r="AB482" s="60" t="e">
        <f t="shared" ca="1" si="266"/>
        <v>#DIV/0!</v>
      </c>
      <c r="AC482" s="60" t="e">
        <f t="shared" ca="1" si="277"/>
        <v>#DIV/0!</v>
      </c>
      <c r="AD482" s="60">
        <f t="shared" ca="1" si="278"/>
        <v>0.47097212266638172</v>
      </c>
      <c r="AE482" s="60" t="e">
        <f t="shared" ca="1" si="279"/>
        <v>#DIV/0!</v>
      </c>
      <c r="AF482" s="60">
        <f t="shared" ca="1" si="280"/>
        <v>0.37985626502293046</v>
      </c>
      <c r="AG482" s="60">
        <f t="shared" ca="1" si="281"/>
        <v>0.48053660218278615</v>
      </c>
      <c r="AH482" s="60" t="e">
        <f t="shared" ca="1" si="282"/>
        <v>#DIV/0!</v>
      </c>
      <c r="AI482" s="60" t="e">
        <f t="shared" ca="1" si="283"/>
        <v>#DIV/0!</v>
      </c>
      <c r="AJ482" s="60" t="e">
        <f t="shared" ca="1" si="284"/>
        <v>#DIV/0!</v>
      </c>
      <c r="AK482" s="60">
        <f t="shared" ca="1" si="285"/>
        <v>0.26365446983714974</v>
      </c>
      <c r="AL482" s="60">
        <f t="shared" ca="1" si="286"/>
        <v>0.28054520543409933</v>
      </c>
      <c r="AM482" s="60" t="e">
        <f t="shared" ca="1" si="287"/>
        <v>#DIV/0!</v>
      </c>
      <c r="AN482" s="60" t="e">
        <f t="shared" ca="1" si="288"/>
        <v>#DIV/0!</v>
      </c>
      <c r="AO482" s="60">
        <f t="shared" ca="1" si="289"/>
        <v>0.56244873874488854</v>
      </c>
      <c r="AP482" s="60">
        <f t="shared" ca="1" si="290"/>
        <v>0.41443820151070604</v>
      </c>
      <c r="AQ482" s="60">
        <f t="shared" ca="1" si="291"/>
        <v>0.37322578372742299</v>
      </c>
      <c r="AR482" s="60" t="e">
        <f t="shared" ca="1" si="268"/>
        <v>#DIV/0!</v>
      </c>
      <c r="AS482" s="60" t="e">
        <f t="shared" ca="1" si="269"/>
        <v>#DIV/0!</v>
      </c>
      <c r="AT482" s="60">
        <f t="shared" ca="1" si="270"/>
        <v>0.52599044278760332</v>
      </c>
      <c r="AU482" s="60" t="e">
        <f t="shared" ca="1" si="271"/>
        <v>#DIV/0!</v>
      </c>
      <c r="AV482" s="60" t="e">
        <f t="shared" ca="1" si="272"/>
        <v>#DIV/0!</v>
      </c>
      <c r="AW482" s="60" t="e">
        <f t="shared" ca="1" si="273"/>
        <v>#DIV/0!</v>
      </c>
      <c r="AX482" s="60" t="e">
        <f t="shared" ca="1" si="274"/>
        <v>#DIV/0!</v>
      </c>
      <c r="AY482" s="60">
        <f t="shared" ca="1" si="275"/>
        <v>0.42322462884387124</v>
      </c>
      <c r="AZ482" s="60" t="e">
        <f t="shared" ca="1" si="276"/>
        <v>#DIV/0!</v>
      </c>
      <c r="BA482" s="60"/>
      <c r="BB482" s="60"/>
      <c r="BC482" s="60"/>
      <c r="BD482" s="60"/>
      <c r="BE482" s="60"/>
      <c r="BF482" s="60"/>
      <c r="BG482" s="60"/>
      <c r="BH482" s="60"/>
      <c r="BI482" s="60"/>
      <c r="BJ482" s="60"/>
      <c r="BK482" s="60"/>
      <c r="BL482" s="60"/>
      <c r="BM482" s="60"/>
      <c r="BN482" s="60"/>
      <c r="BO482" s="60"/>
      <c r="BP482" s="60"/>
      <c r="BQ482" s="60"/>
      <c r="BR482" s="60"/>
      <c r="BS482" s="60"/>
      <c r="BT482" s="60"/>
      <c r="BU482" s="60"/>
      <c r="BV482" s="60"/>
      <c r="BW482" s="60"/>
      <c r="BX482" s="60"/>
    </row>
    <row r="483" spans="1:76">
      <c r="A483" s="21" t="s">
        <v>94</v>
      </c>
      <c r="B483" s="26">
        <f>IF(correlations!B516&lt;&gt;0,'Modified Weights'!B$5,0)</f>
        <v>0</v>
      </c>
      <c r="C483" s="26">
        <f>IF(correlations!C516&lt;&gt;0,'Modified Weights'!C$5,0)</f>
        <v>0</v>
      </c>
      <c r="D483" s="26">
        <f>IF(correlations!D516&lt;&gt;0,'Modified Weights'!D$5,0)</f>
        <v>0</v>
      </c>
      <c r="E483" s="26">
        <f>IF(correlations!E516&lt;&gt;0,'Modified Weights'!E$5,0)</f>
        <v>0.46291004988627577</v>
      </c>
      <c r="F483" s="26">
        <f>IF(correlations!F516&lt;&gt;0,'Modified Weights'!F$5,0)</f>
        <v>0.43899155441463594</v>
      </c>
      <c r="G483" s="26">
        <f>IF(correlations!G516&lt;&gt;0,'Modified Weights'!G$5,0)</f>
        <v>0</v>
      </c>
      <c r="H483" s="26">
        <f>IF(correlations!H516&lt;&gt;0,'Modified Weights'!H$5,0)</f>
        <v>0</v>
      </c>
      <c r="I483" s="26">
        <f>IF(correlations!I516&lt;&gt;0,'Modified Weights'!I$5,0)</f>
        <v>0.26424949075041737</v>
      </c>
      <c r="J483" s="26">
        <f>IF(correlations!J516&lt;&gt;0,'Modified Weights'!J$5,0)</f>
        <v>0.38713264586848378</v>
      </c>
      <c r="K483" s="26">
        <f>IF(correlations!K516&lt;&gt;0,'Modified Weights'!K$5,0)</f>
        <v>0</v>
      </c>
      <c r="L483" s="26">
        <f>IF(correlations!L516&lt;&gt;0,'Modified Weights'!L$5,0)</f>
        <v>0.27833468677407003</v>
      </c>
      <c r="M483" s="26">
        <f>IF(correlations!M516&lt;&gt;0,'Modified Weights'!M$5,0)</f>
        <v>0</v>
      </c>
      <c r="N483" s="26">
        <f>IF(correlations!N516&lt;&gt;0,'Modified Weights'!N$5,0)</f>
        <v>0.290591240789001</v>
      </c>
      <c r="O483" s="26">
        <f>IF(correlations!O516&lt;&gt;0,'Modified Weights'!O$5,0)</f>
        <v>0</v>
      </c>
      <c r="P483" s="26">
        <f>IF(correlations!P516&lt;&gt;0,'Modified Weights'!P$5,0)</f>
        <v>0</v>
      </c>
      <c r="Q483" s="26">
        <f>IF(correlations!Q516&lt;&gt;0,'Modified Weights'!Q$5,0)</f>
        <v>0</v>
      </c>
      <c r="R483" s="26">
        <f>IF(correlations!R516&lt;&gt;0,'Modified Weights'!R$5,0)</f>
        <v>0.45527378286540937</v>
      </c>
      <c r="S483" s="26">
        <f>IF(correlations!S516&lt;&gt;0,'Modified Weights'!S$5,0)</f>
        <v>0</v>
      </c>
      <c r="T483" s="26">
        <f>IF(correlations!T516&lt;&gt;0,'Modified Weights'!T$5,0)</f>
        <v>0.42805472768971564</v>
      </c>
      <c r="U483" s="26">
        <f>IF(correlations!U516&lt;&gt;0,'Modified Weights'!U$5,0)</f>
        <v>0</v>
      </c>
      <c r="V483" s="26">
        <f>IF(correlations!V516&lt;&gt;0,'Modified Weights'!V$5,0)</f>
        <v>0</v>
      </c>
      <c r="W483" s="26">
        <f>IF(correlations!W516&lt;&gt;0,'Modified Weights'!W$5,0)</f>
        <v>0.31571202585390812</v>
      </c>
      <c r="X483" s="26">
        <f>IF(correlations!X516&lt;&gt;0,'Modified Weights'!X$5,0)</f>
        <v>0</v>
      </c>
      <c r="Y483" s="26">
        <f>IF(correlations!Y516&lt;&gt;0,'Modified Weights'!Y$5,0)</f>
        <v>0</v>
      </c>
      <c r="Z483" s="26">
        <f>IF(correlations!Z516&lt;&gt;0,'Modified Weights'!Z$5,0)</f>
        <v>0</v>
      </c>
      <c r="AA483" s="26"/>
      <c r="AB483" s="60">
        <f t="shared" ca="1" si="266"/>
        <v>0.55108883721563151</v>
      </c>
      <c r="AC483" s="60">
        <f t="shared" ca="1" si="277"/>
        <v>0.46285437522457701</v>
      </c>
      <c r="AD483" s="60">
        <f t="shared" ca="1" si="278"/>
        <v>0.5019026479073222</v>
      </c>
      <c r="AE483" s="60">
        <f t="shared" ca="1" si="279"/>
        <v>0.41339656596086805</v>
      </c>
      <c r="AF483" s="60">
        <f t="shared" ca="1" si="280"/>
        <v>0.43991031193690056</v>
      </c>
      <c r="AG483" s="60">
        <f t="shared" ca="1" si="281"/>
        <v>0.43998651553500578</v>
      </c>
      <c r="AH483" s="60">
        <f t="shared" ca="1" si="282"/>
        <v>0.46291004988627577</v>
      </c>
      <c r="AI483" s="60">
        <f t="shared" ca="1" si="283"/>
        <v>0.29227243341565673</v>
      </c>
      <c r="AJ483" s="60">
        <f t="shared" ca="1" si="284"/>
        <v>0.37359447065934515</v>
      </c>
      <c r="AK483" s="60">
        <f t="shared" ca="1" si="285"/>
        <v>0.26365446983714974</v>
      </c>
      <c r="AL483" s="60">
        <f t="shared" ca="1" si="286"/>
        <v>0.28054520543409933</v>
      </c>
      <c r="AM483" s="60">
        <f t="shared" ca="1" si="287"/>
        <v>0.2953665968077715</v>
      </c>
      <c r="AN483" s="60">
        <f t="shared" ca="1" si="288"/>
        <v>0.30704517524504238</v>
      </c>
      <c r="AO483" s="60">
        <f t="shared" ca="1" si="289"/>
        <v>0.51897179551028672</v>
      </c>
      <c r="AP483" s="60">
        <f t="shared" ca="1" si="290"/>
        <v>0.41443820151070604</v>
      </c>
      <c r="AQ483" s="60">
        <f t="shared" ca="1" si="291"/>
        <v>0.37322578372742299</v>
      </c>
      <c r="AR483" s="60">
        <f t="shared" ca="1" si="268"/>
        <v>0.47308450356168347</v>
      </c>
      <c r="AS483" s="60">
        <f t="shared" ca="1" si="269"/>
        <v>0.44902524381160436</v>
      </c>
      <c r="AT483" s="60">
        <f t="shared" ca="1" si="270"/>
        <v>0.47702258523865948</v>
      </c>
      <c r="AU483" s="60">
        <f t="shared" ca="1" si="271"/>
        <v>0.43899155441463594</v>
      </c>
      <c r="AV483" s="60">
        <f t="shared" ca="1" si="272"/>
        <v>0.27092801416163931</v>
      </c>
      <c r="AW483" s="60">
        <f t="shared" ca="1" si="273"/>
        <v>0.35322885866700404</v>
      </c>
      <c r="AX483" s="60">
        <f t="shared" ca="1" si="274"/>
        <v>0.54219187817609293</v>
      </c>
      <c r="AY483" s="60">
        <f t="shared" ca="1" si="275"/>
        <v>0.48270825350998209</v>
      </c>
      <c r="AZ483" s="60">
        <f t="shared" ca="1" si="276"/>
        <v>0.39006674934025765</v>
      </c>
      <c r="BA483" s="60"/>
      <c r="BB483" s="60"/>
      <c r="BC483" s="60"/>
      <c r="BD483" s="60"/>
      <c r="BE483" s="60"/>
      <c r="BF483" s="60"/>
      <c r="BG483" s="60"/>
      <c r="BH483" s="60"/>
      <c r="BI483" s="60"/>
      <c r="BJ483" s="60"/>
      <c r="BK483" s="60"/>
      <c r="BL483" s="60"/>
      <c r="BM483" s="60"/>
      <c r="BN483" s="60"/>
      <c r="BO483" s="60"/>
      <c r="BP483" s="60"/>
      <c r="BQ483" s="60"/>
      <c r="BR483" s="60"/>
      <c r="BS483" s="60"/>
      <c r="BT483" s="60"/>
      <c r="BU483" s="60"/>
      <c r="BV483" s="60"/>
      <c r="BW483" s="60"/>
      <c r="BX483" s="60"/>
    </row>
    <row r="484" spans="1:76">
      <c r="A484" s="1" t="str">
        <f t="shared" ref="A484:A487" si="295">A483</f>
        <v>9802: The Rock (1996)</v>
      </c>
      <c r="B484" s="26">
        <f>IF(correlations!B517&lt;&gt;0,'Modified Weights'!B$6,0)</f>
        <v>0</v>
      </c>
      <c r="C484" s="26">
        <f>IF(correlations!C517&lt;&gt;0,'Modified Weights'!C$6,0)</f>
        <v>0.41443820151070604</v>
      </c>
      <c r="D484" s="26">
        <f>IF(correlations!D517&lt;&gt;0,'Modified Weights'!D$6,0)</f>
        <v>0</v>
      </c>
      <c r="E484" s="26">
        <f>IF(correlations!E517&lt;&gt;0,'Modified Weights'!E$6,0)</f>
        <v>0</v>
      </c>
      <c r="F484" s="26">
        <f>IF(correlations!F517&lt;&gt;0,'Modified Weights'!F$6,0)</f>
        <v>0</v>
      </c>
      <c r="G484" s="26">
        <f>IF(correlations!G517&lt;&gt;0,'Modified Weights'!G$6,0)</f>
        <v>0.39943642888722536</v>
      </c>
      <c r="H484" s="26">
        <f>IF(correlations!H517&lt;&gt;0,'Modified Weights'!H$6,0)</f>
        <v>0</v>
      </c>
      <c r="I484" s="26">
        <f>IF(correlations!I517&lt;&gt;0,'Modified Weights'!I$6,0)</f>
        <v>0.22921932957789437</v>
      </c>
      <c r="J484" s="26">
        <f>IF(correlations!J517&lt;&gt;0,'Modified Weights'!J$6,0)</f>
        <v>0</v>
      </c>
      <c r="K484" s="26">
        <f>IF(correlations!K517&lt;&gt;0,'Modified Weights'!K$6,0)</f>
        <v>0</v>
      </c>
      <c r="L484" s="26">
        <f>IF(correlations!L517&lt;&gt;0,'Modified Weights'!L$6,0)</f>
        <v>0</v>
      </c>
      <c r="M484" s="26">
        <f>IF(correlations!M517&lt;&gt;0,'Modified Weights'!M$6,0)</f>
        <v>0</v>
      </c>
      <c r="N484" s="26">
        <f>IF(correlations!N517&lt;&gt;0,'Modified Weights'!N$6,0)</f>
        <v>0</v>
      </c>
      <c r="O484" s="26">
        <f>IF(correlations!O517&lt;&gt;0,'Modified Weights'!O$6,0)</f>
        <v>0</v>
      </c>
      <c r="P484" s="26">
        <f>IF(correlations!P517&lt;&gt;0,'Modified Weights'!P$6,0)</f>
        <v>0</v>
      </c>
      <c r="Q484" s="26">
        <f>IF(correlations!Q517&lt;&gt;0,'Modified Weights'!Q$6,0)</f>
        <v>0</v>
      </c>
      <c r="R484" s="26">
        <f>IF(correlations!R517&lt;&gt;0,'Modified Weights'!R$6,0)</f>
        <v>0</v>
      </c>
      <c r="S484" s="26">
        <f>IF(correlations!S517&lt;&gt;0,'Modified Weights'!S$6,0)</f>
        <v>0</v>
      </c>
      <c r="T484" s="26">
        <f>IF(correlations!T517&lt;&gt;0,'Modified Weights'!T$6,0)</f>
        <v>0</v>
      </c>
      <c r="U484" s="26">
        <f>IF(correlations!U517&lt;&gt;0,'Modified Weights'!U$6,0)</f>
        <v>0</v>
      </c>
      <c r="V484" s="26">
        <f>IF(correlations!V517&lt;&gt;0,'Modified Weights'!V$6,0)</f>
        <v>0</v>
      </c>
      <c r="W484" s="26">
        <f>IF(correlations!W517&lt;&gt;0,'Modified Weights'!W$6,0)</f>
        <v>0</v>
      </c>
      <c r="X484" s="26">
        <f>IF(correlations!X517&lt;&gt;0,'Modified Weights'!X$6,0)</f>
        <v>0</v>
      </c>
      <c r="Y484" s="26">
        <f>IF(correlations!Y517&lt;&gt;0,'Modified Weights'!Y$6,0)</f>
        <v>0</v>
      </c>
      <c r="Z484" s="26">
        <f>IF(correlations!Z517&lt;&gt;0,'Modified Weights'!Z$6,0)</f>
        <v>0</v>
      </c>
      <c r="AA484" s="26"/>
      <c r="AB484" s="60">
        <f t="shared" ca="1" si="266"/>
        <v>0.55108883721563151</v>
      </c>
      <c r="AC484" s="60">
        <f t="shared" ca="1" si="277"/>
        <v>0.46285437522457701</v>
      </c>
      <c r="AD484" s="60">
        <f t="shared" ca="1" si="278"/>
        <v>0.5019026479073222</v>
      </c>
      <c r="AE484" s="60">
        <f t="shared" ca="1" si="279"/>
        <v>0.41339656596086805</v>
      </c>
      <c r="AF484" s="60">
        <f t="shared" ca="1" si="280"/>
        <v>0.43991031193690056</v>
      </c>
      <c r="AG484" s="60">
        <f t="shared" ca="1" si="281"/>
        <v>0.43998651553500578</v>
      </c>
      <c r="AH484" s="60">
        <f t="shared" ca="1" si="282"/>
        <v>0.46291004988627577</v>
      </c>
      <c r="AI484" s="60">
        <f t="shared" ca="1" si="283"/>
        <v>0.29227243341565673</v>
      </c>
      <c r="AJ484" s="60">
        <f t="shared" ca="1" si="284"/>
        <v>0.37359447065934515</v>
      </c>
      <c r="AK484" s="60">
        <f t="shared" ca="1" si="285"/>
        <v>0.26365446983714974</v>
      </c>
      <c r="AL484" s="60">
        <f t="shared" ca="1" si="286"/>
        <v>0.28054520543409933</v>
      </c>
      <c r="AM484" s="60">
        <f t="shared" ca="1" si="287"/>
        <v>0.2953665968077715</v>
      </c>
      <c r="AN484" s="60">
        <f t="shared" ca="1" si="288"/>
        <v>0.30704517524504238</v>
      </c>
      <c r="AO484" s="60">
        <f t="shared" ca="1" si="289"/>
        <v>0.51897179551028672</v>
      </c>
      <c r="AP484" s="60">
        <f t="shared" ca="1" si="290"/>
        <v>0.41443820151070604</v>
      </c>
      <c r="AQ484" s="60">
        <f t="shared" ca="1" si="291"/>
        <v>0.37322578372742299</v>
      </c>
      <c r="AR484" s="60">
        <f t="shared" ca="1" si="268"/>
        <v>0.47308450356168347</v>
      </c>
      <c r="AS484" s="60">
        <f t="shared" ca="1" si="269"/>
        <v>0.44902524381160436</v>
      </c>
      <c r="AT484" s="60">
        <f t="shared" ca="1" si="270"/>
        <v>0.47702258523865948</v>
      </c>
      <c r="AU484" s="60">
        <f t="shared" ca="1" si="271"/>
        <v>0.43899155441463594</v>
      </c>
      <c r="AV484" s="60">
        <f t="shared" ca="1" si="272"/>
        <v>0.27092801416163931</v>
      </c>
      <c r="AW484" s="60">
        <f t="shared" ca="1" si="273"/>
        <v>0.35322885866700404</v>
      </c>
      <c r="AX484" s="60">
        <f t="shared" ca="1" si="274"/>
        <v>0.54219187817609293</v>
      </c>
      <c r="AY484" s="60">
        <f t="shared" ca="1" si="275"/>
        <v>0.48270825350998209</v>
      </c>
      <c r="AZ484" s="60">
        <f t="shared" ca="1" si="276"/>
        <v>0.39006674934025765</v>
      </c>
      <c r="BA484" s="60"/>
      <c r="BB484" s="60"/>
      <c r="BC484" s="60"/>
      <c r="BD484" s="60"/>
      <c r="BE484" s="60"/>
      <c r="BF484" s="60"/>
      <c r="BG484" s="60"/>
      <c r="BH484" s="60"/>
      <c r="BI484" s="60"/>
      <c r="BJ484" s="60"/>
      <c r="BK484" s="60"/>
      <c r="BL484" s="60"/>
      <c r="BM484" s="60"/>
      <c r="BN484" s="60"/>
      <c r="BO484" s="60"/>
      <c r="BP484" s="60"/>
      <c r="BQ484" s="60"/>
      <c r="BR484" s="60"/>
      <c r="BS484" s="60"/>
      <c r="BT484" s="60"/>
      <c r="BU484" s="60"/>
      <c r="BV484" s="60"/>
      <c r="BW484" s="60"/>
      <c r="BX484" s="60"/>
    </row>
    <row r="485" spans="1:76">
      <c r="A485" s="1" t="str">
        <f t="shared" si="295"/>
        <v>9802: The Rock (1996)</v>
      </c>
      <c r="B485" s="26">
        <f>IF(correlations!B518&lt;&gt;0,'Modified Weights'!B$7,0)</f>
        <v>0</v>
      </c>
      <c r="C485" s="26">
        <f>IF(correlations!C518&lt;&gt;0,'Modified Weights'!C$7,0)</f>
        <v>0.41167618541813644</v>
      </c>
      <c r="D485" s="26">
        <f>IF(correlations!D518&lt;&gt;0,'Modified Weights'!D$7,0)</f>
        <v>0.36756756756756787</v>
      </c>
      <c r="E485" s="26">
        <f>IF(correlations!E518&lt;&gt;0,'Modified Weights'!E$7,0)</f>
        <v>0.25965984359917371</v>
      </c>
      <c r="F485" s="26">
        <f>IF(correlations!F518&lt;&gt;0,'Modified Weights'!F$7,0)</f>
        <v>0.37985626502293046</v>
      </c>
      <c r="G485" s="26">
        <f>IF(correlations!G518&lt;&gt;0,'Modified Weights'!G$7,0)</f>
        <v>0</v>
      </c>
      <c r="H485" s="26">
        <f>IF(correlations!H518&lt;&gt;0,'Modified Weights'!H$7,0)</f>
        <v>0</v>
      </c>
      <c r="I485" s="26">
        <f>IF(correlations!I518&lt;&gt;0,'Modified Weights'!I$7,0)</f>
        <v>0</v>
      </c>
      <c r="J485" s="26">
        <f>IF(correlations!J518&lt;&gt;0,'Modified Weights'!J$7,0)</f>
        <v>0.36005629545020651</v>
      </c>
      <c r="K485" s="26">
        <f>IF(correlations!K518&lt;&gt;0,'Modified Weights'!K$7,0)</f>
        <v>0</v>
      </c>
      <c r="L485" s="26">
        <f>IF(correlations!L518&lt;&gt;0,'Modified Weights'!L$7,0)</f>
        <v>0</v>
      </c>
      <c r="M485" s="26">
        <f>IF(correlations!M518&lt;&gt;0,'Modified Weights'!M$7,0)</f>
        <v>0.19710516591041297</v>
      </c>
      <c r="N485" s="26">
        <f>IF(correlations!N518&lt;&gt;0,'Modified Weights'!N$7,0)</f>
        <v>0</v>
      </c>
      <c r="O485" s="26">
        <f>IF(correlations!O518&lt;&gt;0,'Modified Weights'!O$7,0)</f>
        <v>0.47549485227568483</v>
      </c>
      <c r="P485" s="26">
        <f>IF(correlations!P518&lt;&gt;0,'Modified Weights'!P$7,0)</f>
        <v>0</v>
      </c>
      <c r="Q485" s="26">
        <f>IF(correlations!Q518&lt;&gt;0,'Modified Weights'!Q$7,0)</f>
        <v>0.37322578372742299</v>
      </c>
      <c r="R485" s="26">
        <f>IF(correlations!R518&lt;&gt;0,'Modified Weights'!R$7,0)</f>
        <v>0</v>
      </c>
      <c r="S485" s="26">
        <f>IF(correlations!S518&lt;&gt;0,'Modified Weights'!S$7,0)</f>
        <v>0</v>
      </c>
      <c r="T485" s="26">
        <f>IF(correlations!T518&lt;&gt;0,'Modified Weights'!T$7,0)</f>
        <v>0</v>
      </c>
      <c r="U485" s="26">
        <f>IF(correlations!U518&lt;&gt;0,'Modified Weights'!U$7,0)</f>
        <v>0</v>
      </c>
      <c r="V485" s="26">
        <f>IF(correlations!V518&lt;&gt;0,'Modified Weights'!V$7,0)</f>
        <v>0</v>
      </c>
      <c r="W485" s="26">
        <f>IF(correlations!W518&lt;&gt;0,'Modified Weights'!W$7,0)</f>
        <v>0.24072770522228643</v>
      </c>
      <c r="X485" s="26">
        <f>IF(correlations!X518&lt;&gt;0,'Modified Weights'!X$7,0)</f>
        <v>0</v>
      </c>
      <c r="Y485" s="26">
        <f>IF(correlations!Y518&lt;&gt;0,'Modified Weights'!Y$7,0)</f>
        <v>0.42322462884387124</v>
      </c>
      <c r="Z485" s="26">
        <f>IF(correlations!Z518&lt;&gt;0,'Modified Weights'!Z$7,0)</f>
        <v>0</v>
      </c>
      <c r="AA485" s="26"/>
      <c r="AB485" s="60">
        <f t="shared" ca="1" si="266"/>
        <v>0.55108883721563151</v>
      </c>
      <c r="AC485" s="60">
        <f t="shared" ca="1" si="277"/>
        <v>0.46285437522457701</v>
      </c>
      <c r="AD485" s="60">
        <f t="shared" ca="1" si="278"/>
        <v>0.5019026479073222</v>
      </c>
      <c r="AE485" s="60">
        <f t="shared" ca="1" si="279"/>
        <v>0.41339656596086805</v>
      </c>
      <c r="AF485" s="60">
        <f t="shared" ca="1" si="280"/>
        <v>0.43991031193690056</v>
      </c>
      <c r="AG485" s="60">
        <f t="shared" ca="1" si="281"/>
        <v>0.43998651553500578</v>
      </c>
      <c r="AH485" s="60">
        <f t="shared" ca="1" si="282"/>
        <v>0.46291004988627577</v>
      </c>
      <c r="AI485" s="60">
        <f t="shared" ca="1" si="283"/>
        <v>0.29227243341565673</v>
      </c>
      <c r="AJ485" s="60">
        <f t="shared" ca="1" si="284"/>
        <v>0.37359447065934515</v>
      </c>
      <c r="AK485" s="60">
        <f t="shared" ca="1" si="285"/>
        <v>0.26365446983714974</v>
      </c>
      <c r="AL485" s="60">
        <f t="shared" ca="1" si="286"/>
        <v>0.28054520543409933</v>
      </c>
      <c r="AM485" s="60">
        <f t="shared" ca="1" si="287"/>
        <v>0.2953665968077715</v>
      </c>
      <c r="AN485" s="60">
        <f t="shared" ca="1" si="288"/>
        <v>0.30704517524504238</v>
      </c>
      <c r="AO485" s="60">
        <f t="shared" ca="1" si="289"/>
        <v>0.51897179551028672</v>
      </c>
      <c r="AP485" s="60">
        <f t="shared" ca="1" si="290"/>
        <v>0.41443820151070604</v>
      </c>
      <c r="AQ485" s="60">
        <f t="shared" ca="1" si="291"/>
        <v>0.37322578372742299</v>
      </c>
      <c r="AR485" s="60">
        <f t="shared" ca="1" si="268"/>
        <v>0.47308450356168347</v>
      </c>
      <c r="AS485" s="60">
        <f t="shared" ca="1" si="269"/>
        <v>0.44902524381160436</v>
      </c>
      <c r="AT485" s="60">
        <f t="shared" ca="1" si="270"/>
        <v>0.47702258523865948</v>
      </c>
      <c r="AU485" s="60">
        <f t="shared" ca="1" si="271"/>
        <v>0.43899155441463594</v>
      </c>
      <c r="AV485" s="60">
        <f t="shared" ca="1" si="272"/>
        <v>0.27092801416163931</v>
      </c>
      <c r="AW485" s="60">
        <f t="shared" ca="1" si="273"/>
        <v>0.35322885866700404</v>
      </c>
      <c r="AX485" s="60">
        <f t="shared" ca="1" si="274"/>
        <v>0.54219187817609293</v>
      </c>
      <c r="AY485" s="60">
        <f t="shared" ca="1" si="275"/>
        <v>0.48270825350998209</v>
      </c>
      <c r="AZ485" s="60">
        <f t="shared" ca="1" si="276"/>
        <v>0.39006674934025765</v>
      </c>
      <c r="BA485" s="60"/>
      <c r="BB485" s="60"/>
      <c r="BC485" s="60"/>
      <c r="BD485" s="60"/>
      <c r="BE485" s="60"/>
      <c r="BF485" s="60"/>
      <c r="BG485" s="60"/>
      <c r="BH485" s="60"/>
      <c r="BI485" s="60"/>
      <c r="BJ485" s="60"/>
      <c r="BK485" s="60"/>
      <c r="BL485" s="60"/>
      <c r="BM485" s="60"/>
      <c r="BN485" s="60"/>
      <c r="BO485" s="60"/>
      <c r="BP485" s="60"/>
      <c r="BQ485" s="60"/>
      <c r="BR485" s="60"/>
      <c r="BS485" s="60"/>
      <c r="BT485" s="60"/>
      <c r="BU485" s="60"/>
      <c r="BV485" s="60"/>
      <c r="BW485" s="60"/>
      <c r="BX485" s="60"/>
    </row>
    <row r="486" spans="1:76">
      <c r="A486" s="1" t="str">
        <f t="shared" si="295"/>
        <v>9802: The Rock (1996)</v>
      </c>
      <c r="B486" s="26">
        <f>IF(correlations!B519&lt;&gt;0,'Modified Weights'!B$3,0)</f>
        <v>0.55108883721563151</v>
      </c>
      <c r="C486" s="26">
        <f>IF(correlations!C519&lt;&gt;0,'Modified Weights'!C$3,0)</f>
        <v>0.56244873874488854</v>
      </c>
      <c r="D486" s="26">
        <f>IF(correlations!D519&lt;&gt;0,'Modified Weights'!D$3,0)</f>
        <v>0.66716825348801723</v>
      </c>
      <c r="E486" s="26">
        <f>IF(correlations!E519&lt;&gt;0,'Modified Weights'!E$3,0)</f>
        <v>0.51761980439715483</v>
      </c>
      <c r="F486" s="26">
        <f>IF(correlations!F519&lt;&gt;0,'Modified Weights'!F$3,0)</f>
        <v>0.47668328054517961</v>
      </c>
      <c r="G486" s="26">
        <f>IF(correlations!G519&lt;&gt;0,'Modified Weights'!G$3,0)</f>
        <v>0</v>
      </c>
      <c r="H486" s="26">
        <f>IF(correlations!H519&lt;&gt;0,'Modified Weights'!H$3,0)</f>
        <v>0.46291004988627577</v>
      </c>
      <c r="I486" s="26">
        <f>IF(correlations!I519&lt;&gt;0,'Modified Weights'!I$3,0)</f>
        <v>0.38334847991865839</v>
      </c>
      <c r="J486" s="26">
        <f>IF(correlations!J519&lt;&gt;0,'Modified Weights'!J$3,0)</f>
        <v>0</v>
      </c>
      <c r="K486" s="26">
        <f>IF(correlations!K519&lt;&gt;0,'Modified Weights'!K$3,0)</f>
        <v>0</v>
      </c>
      <c r="L486" s="26">
        <f>IF(correlations!L519&lt;&gt;0,'Modified Weights'!L$3,0)</f>
        <v>0</v>
      </c>
      <c r="M486" s="26">
        <f>IF(correlations!M519&lt;&gt;0,'Modified Weights'!M$3,0)</f>
        <v>0.40859237613621341</v>
      </c>
      <c r="N486" s="26">
        <f>IF(correlations!N519&lt;&gt;0,'Modified Weights'!N$3,0)</f>
        <v>0.32349910970108381</v>
      </c>
      <c r="O486" s="26">
        <f>IF(correlations!O519&lt;&gt;0,'Modified Weights'!O$3,0)</f>
        <v>0</v>
      </c>
      <c r="P486" s="26">
        <f>IF(correlations!P519&lt;&gt;0,'Modified Weights'!P$3,0)</f>
        <v>0.41443820151070604</v>
      </c>
      <c r="Q486" s="26">
        <f>IF(correlations!Q519&lt;&gt;0,'Modified Weights'!Q$3,0)</f>
        <v>0</v>
      </c>
      <c r="R486" s="26">
        <f>IF(correlations!R519&lt;&gt;0,'Modified Weights'!R$3,0)</f>
        <v>0.49300760515325925</v>
      </c>
      <c r="S486" s="26">
        <f>IF(correlations!S519&lt;&gt;0,'Modified Weights'!S$3,0)</f>
        <v>0</v>
      </c>
      <c r="T486" s="26">
        <f>IF(correlations!T519&lt;&gt;0,'Modified Weights'!T$3,0)</f>
        <v>0</v>
      </c>
      <c r="U486" s="26">
        <f>IF(correlations!U519&lt;&gt;0,'Modified Weights'!U$3,0)</f>
        <v>0</v>
      </c>
      <c r="V486" s="26">
        <f>IF(correlations!V519&lt;&gt;0,'Modified Weights'!V$3,0)</f>
        <v>0.27092801416163931</v>
      </c>
      <c r="W486" s="26">
        <f>IF(correlations!W519&lt;&gt;0,'Modified Weights'!W$3,0)</f>
        <v>0.50324684492481753</v>
      </c>
      <c r="X486" s="26">
        <f>IF(correlations!X519&lt;&gt;0,'Modified Weights'!X$3,0)</f>
        <v>0</v>
      </c>
      <c r="Y486" s="26">
        <f>IF(correlations!Y519&lt;&gt;0,'Modified Weights'!Y$3,0)</f>
        <v>0</v>
      </c>
      <c r="Z486" s="26">
        <f>IF(correlations!Z519&lt;&gt;0,'Modified Weights'!Z$3,0)</f>
        <v>0</v>
      </c>
      <c r="AA486" s="26"/>
      <c r="AB486" s="60">
        <f t="shared" ca="1" si="266"/>
        <v>0.55108883721563151</v>
      </c>
      <c r="AC486" s="60">
        <f t="shared" ca="1" si="277"/>
        <v>0.46285437522457701</v>
      </c>
      <c r="AD486" s="60">
        <f t="shared" ca="1" si="278"/>
        <v>0.5019026479073222</v>
      </c>
      <c r="AE486" s="60">
        <f t="shared" ca="1" si="279"/>
        <v>0.41339656596086805</v>
      </c>
      <c r="AF486" s="60">
        <f t="shared" ca="1" si="280"/>
        <v>0.43991031193690056</v>
      </c>
      <c r="AG486" s="60">
        <f t="shared" ca="1" si="281"/>
        <v>0.43998651553500578</v>
      </c>
      <c r="AH486" s="60">
        <f t="shared" ca="1" si="282"/>
        <v>0.46291004988627577</v>
      </c>
      <c r="AI486" s="60">
        <f t="shared" ca="1" si="283"/>
        <v>0.29227243341565673</v>
      </c>
      <c r="AJ486" s="60">
        <f t="shared" ca="1" si="284"/>
        <v>0.37359447065934515</v>
      </c>
      <c r="AK486" s="60">
        <f t="shared" ca="1" si="285"/>
        <v>0.26365446983714974</v>
      </c>
      <c r="AL486" s="60">
        <f t="shared" ca="1" si="286"/>
        <v>0.28054520543409933</v>
      </c>
      <c r="AM486" s="60">
        <f t="shared" ca="1" si="287"/>
        <v>0.2953665968077715</v>
      </c>
      <c r="AN486" s="60">
        <f t="shared" ca="1" si="288"/>
        <v>0.30704517524504238</v>
      </c>
      <c r="AO486" s="60">
        <f t="shared" ca="1" si="289"/>
        <v>0.51897179551028672</v>
      </c>
      <c r="AP486" s="60">
        <f t="shared" ca="1" si="290"/>
        <v>0.41443820151070604</v>
      </c>
      <c r="AQ486" s="60">
        <f t="shared" ca="1" si="291"/>
        <v>0.37322578372742299</v>
      </c>
      <c r="AR486" s="60">
        <f t="shared" ca="1" si="268"/>
        <v>0.47308450356168347</v>
      </c>
      <c r="AS486" s="60">
        <f t="shared" ca="1" si="269"/>
        <v>0.44902524381160436</v>
      </c>
      <c r="AT486" s="60">
        <f t="shared" ca="1" si="270"/>
        <v>0.47702258523865948</v>
      </c>
      <c r="AU486" s="60">
        <f t="shared" ca="1" si="271"/>
        <v>0.43899155441463594</v>
      </c>
      <c r="AV486" s="60">
        <f t="shared" ca="1" si="272"/>
        <v>0.27092801416163931</v>
      </c>
      <c r="AW486" s="60">
        <f t="shared" ca="1" si="273"/>
        <v>0.35322885866700404</v>
      </c>
      <c r="AX486" s="60">
        <f t="shared" ca="1" si="274"/>
        <v>0.54219187817609293</v>
      </c>
      <c r="AY486" s="60">
        <f t="shared" ca="1" si="275"/>
        <v>0.48270825350998209</v>
      </c>
      <c r="AZ486" s="60">
        <f t="shared" ca="1" si="276"/>
        <v>0.39006674934025765</v>
      </c>
      <c r="BA486" s="60"/>
      <c r="BB486" s="60"/>
      <c r="BC486" s="60"/>
      <c r="BD486" s="60"/>
      <c r="BE486" s="60"/>
      <c r="BF486" s="60"/>
      <c r="BG486" s="60"/>
      <c r="BH486" s="60"/>
      <c r="BI486" s="60"/>
      <c r="BJ486" s="60"/>
      <c r="BK486" s="60"/>
      <c r="BL486" s="60"/>
      <c r="BM486" s="60"/>
      <c r="BN486" s="60"/>
      <c r="BO486" s="60"/>
      <c r="BP486" s="60"/>
      <c r="BQ486" s="60"/>
      <c r="BR486" s="60"/>
      <c r="BS486" s="60"/>
      <c r="BT486" s="60"/>
      <c r="BU486" s="60"/>
      <c r="BV486" s="60"/>
      <c r="BW486" s="60"/>
      <c r="BX486" s="60"/>
    </row>
    <row r="487" spans="1:76">
      <c r="A487" s="1" t="str">
        <f t="shared" si="295"/>
        <v>9802: The Rock (1996)</v>
      </c>
      <c r="B487" s="26">
        <f>IF(correlations!B520&lt;&gt;0,'Modified Weights'!B$4,0)</f>
        <v>0</v>
      </c>
      <c r="C487" s="26">
        <f>IF(correlations!C520&lt;&gt;0,'Modified Weights'!C$4,0)</f>
        <v>0</v>
      </c>
      <c r="D487" s="26">
        <f>IF(correlations!D520&lt;&gt;0,'Modified Weights'!D$4,0)</f>
        <v>0.47097212266638172</v>
      </c>
      <c r="E487" s="26">
        <f>IF(correlations!E520&lt;&gt;0,'Modified Weights'!E$4,0)</f>
        <v>0</v>
      </c>
      <c r="F487" s="26">
        <f>IF(correlations!F520&lt;&gt;0,'Modified Weights'!F$4,0)</f>
        <v>0.46411014776485626</v>
      </c>
      <c r="G487" s="26">
        <f>IF(correlations!G520&lt;&gt;0,'Modified Weights'!G$4,0)</f>
        <v>0.48053660218278615</v>
      </c>
      <c r="H487" s="26">
        <f>IF(correlations!H520&lt;&gt;0,'Modified Weights'!H$4,0)</f>
        <v>0</v>
      </c>
      <c r="I487" s="26">
        <f>IF(correlations!I520&lt;&gt;0,'Modified Weights'!I$4,0)</f>
        <v>0</v>
      </c>
      <c r="J487" s="26">
        <f>IF(correlations!J520&lt;&gt;0,'Modified Weights'!J$4,0)</f>
        <v>0</v>
      </c>
      <c r="K487" s="26">
        <f>IF(correlations!K520&lt;&gt;0,'Modified Weights'!K$4,0)</f>
        <v>0.26365446983714974</v>
      </c>
      <c r="L487" s="26">
        <f>IF(correlations!L520&lt;&gt;0,'Modified Weights'!L$4,0)</f>
        <v>0.28275572409412869</v>
      </c>
      <c r="M487" s="26">
        <f>IF(correlations!M520&lt;&gt;0,'Modified Weights'!M$4,0)</f>
        <v>0.28040224837668803</v>
      </c>
      <c r="N487" s="26">
        <f>IF(correlations!N520&lt;&gt;0,'Modified Weights'!N$4,0)</f>
        <v>0</v>
      </c>
      <c r="O487" s="26">
        <f>IF(correlations!O520&lt;&gt;0,'Modified Weights'!O$4,0)</f>
        <v>0.56244873874488854</v>
      </c>
      <c r="P487" s="26">
        <f>IF(correlations!P520&lt;&gt;0,'Modified Weights'!P$4,0)</f>
        <v>0</v>
      </c>
      <c r="Q487" s="26">
        <f>IF(correlations!Q520&lt;&gt;0,'Modified Weights'!Q$4,0)</f>
        <v>0</v>
      </c>
      <c r="R487" s="26">
        <f>IF(correlations!R520&lt;&gt;0,'Modified Weights'!R$4,0)</f>
        <v>0.47097212266638172</v>
      </c>
      <c r="S487" s="26">
        <f>IF(correlations!S520&lt;&gt;0,'Modified Weights'!S$4,0)</f>
        <v>0.44902524381160436</v>
      </c>
      <c r="T487" s="26">
        <f>IF(correlations!T520&lt;&gt;0,'Modified Weights'!T$4,0)</f>
        <v>0.52599044278760332</v>
      </c>
      <c r="U487" s="26">
        <f>IF(correlations!U520&lt;&gt;0,'Modified Weights'!U$4,0)</f>
        <v>0.43899155441463594</v>
      </c>
      <c r="V487" s="26">
        <f>IF(correlations!V520&lt;&gt;0,'Modified Weights'!V$4,0)</f>
        <v>0</v>
      </c>
      <c r="W487" s="26">
        <f>IF(correlations!W520&lt;&gt;0,'Modified Weights'!W$4,0)</f>
        <v>0</v>
      </c>
      <c r="X487" s="26">
        <f>IF(correlations!X520&lt;&gt;0,'Modified Weights'!X$4,0)</f>
        <v>0.54219187817609293</v>
      </c>
      <c r="Y487" s="26">
        <f>IF(correlations!Y520&lt;&gt;0,'Modified Weights'!Y$4,0)</f>
        <v>0.54219187817609293</v>
      </c>
      <c r="Z487" s="26">
        <f>IF(correlations!Z520&lt;&gt;0,'Modified Weights'!Z$4,0)</f>
        <v>0.39006674934025765</v>
      </c>
      <c r="AA487" s="26"/>
      <c r="AB487" s="60">
        <f t="shared" ca="1" si="266"/>
        <v>0.55108883721563151</v>
      </c>
      <c r="AC487" s="60">
        <f t="shared" ca="1" si="277"/>
        <v>0.46285437522457701</v>
      </c>
      <c r="AD487" s="60">
        <f t="shared" ca="1" si="278"/>
        <v>0.5019026479073222</v>
      </c>
      <c r="AE487" s="60">
        <f t="shared" ca="1" si="279"/>
        <v>0.41339656596086805</v>
      </c>
      <c r="AF487" s="60">
        <f t="shared" ca="1" si="280"/>
        <v>0.43991031193690056</v>
      </c>
      <c r="AG487" s="60">
        <f t="shared" ca="1" si="281"/>
        <v>0.43998651553500578</v>
      </c>
      <c r="AH487" s="60">
        <f t="shared" ca="1" si="282"/>
        <v>0.46291004988627577</v>
      </c>
      <c r="AI487" s="60">
        <f t="shared" ca="1" si="283"/>
        <v>0.29227243341565673</v>
      </c>
      <c r="AJ487" s="60">
        <f t="shared" ca="1" si="284"/>
        <v>0.37359447065934515</v>
      </c>
      <c r="AK487" s="60">
        <f t="shared" ca="1" si="285"/>
        <v>0.26365446983714974</v>
      </c>
      <c r="AL487" s="60">
        <f t="shared" ca="1" si="286"/>
        <v>0.28054520543409933</v>
      </c>
      <c r="AM487" s="60">
        <f t="shared" ca="1" si="287"/>
        <v>0.2953665968077715</v>
      </c>
      <c r="AN487" s="60">
        <f t="shared" ca="1" si="288"/>
        <v>0.30704517524504238</v>
      </c>
      <c r="AO487" s="60">
        <f t="shared" ca="1" si="289"/>
        <v>0.51897179551028672</v>
      </c>
      <c r="AP487" s="60">
        <f t="shared" ca="1" si="290"/>
        <v>0.41443820151070604</v>
      </c>
      <c r="AQ487" s="60">
        <f t="shared" ca="1" si="291"/>
        <v>0.37322578372742299</v>
      </c>
      <c r="AR487" s="60">
        <f t="shared" ca="1" si="268"/>
        <v>0.47308450356168347</v>
      </c>
      <c r="AS487" s="60">
        <f t="shared" ca="1" si="269"/>
        <v>0.44902524381160436</v>
      </c>
      <c r="AT487" s="60">
        <f t="shared" ca="1" si="270"/>
        <v>0.47702258523865948</v>
      </c>
      <c r="AU487" s="60">
        <f t="shared" ca="1" si="271"/>
        <v>0.43899155441463594</v>
      </c>
      <c r="AV487" s="60">
        <f t="shared" ca="1" si="272"/>
        <v>0.27092801416163931</v>
      </c>
      <c r="AW487" s="60">
        <f t="shared" ca="1" si="273"/>
        <v>0.35322885866700404</v>
      </c>
      <c r="AX487" s="60">
        <f t="shared" ca="1" si="274"/>
        <v>0.54219187817609293</v>
      </c>
      <c r="AY487" s="60">
        <f t="shared" ca="1" si="275"/>
        <v>0.48270825350998209</v>
      </c>
      <c r="AZ487" s="60">
        <f t="shared" ca="1" si="276"/>
        <v>0.39006674934025765</v>
      </c>
      <c r="BA487" s="60"/>
      <c r="BB487" s="60"/>
      <c r="BC487" s="60"/>
      <c r="BD487" s="60"/>
      <c r="BE487" s="60"/>
      <c r="BF487" s="60"/>
      <c r="BG487" s="60"/>
      <c r="BH487" s="60"/>
      <c r="BI487" s="60"/>
      <c r="BJ487" s="60"/>
      <c r="BK487" s="60"/>
      <c r="BL487" s="60"/>
      <c r="BM487" s="60"/>
      <c r="BN487" s="60"/>
      <c r="BO487" s="60"/>
      <c r="BP487" s="60"/>
      <c r="BQ487" s="60"/>
      <c r="BR487" s="60"/>
      <c r="BS487" s="60"/>
      <c r="BT487" s="60"/>
      <c r="BU487" s="60"/>
      <c r="BV487" s="60"/>
      <c r="BW487" s="60"/>
      <c r="BX487" s="60"/>
    </row>
    <row r="488" spans="1:76">
      <c r="A488" s="21" t="s">
        <v>95</v>
      </c>
      <c r="B488" s="26">
        <f>IF(correlations!B521&lt;&gt;0,'Modified Weights'!B$5,0)</f>
        <v>0.49300760515325925</v>
      </c>
      <c r="C488" s="26">
        <f>IF(correlations!C521&lt;&gt;0,'Modified Weights'!C$5,0)</f>
        <v>0</v>
      </c>
      <c r="D488" s="26">
        <f>IF(correlations!D521&lt;&gt;0,'Modified Weights'!D$5,0)</f>
        <v>0</v>
      </c>
      <c r="E488" s="26">
        <f>IF(correlations!E521&lt;&gt;0,'Modified Weights'!E$5,0)</f>
        <v>0.46291004988627577</v>
      </c>
      <c r="F488" s="26">
        <f>IF(correlations!F521&lt;&gt;0,'Modified Weights'!F$5,0)</f>
        <v>0.43899155441463594</v>
      </c>
      <c r="G488" s="26">
        <f>IF(correlations!G521&lt;&gt;0,'Modified Weights'!G$5,0)</f>
        <v>0</v>
      </c>
      <c r="H488" s="26">
        <f>IF(correlations!H521&lt;&gt;0,'Modified Weights'!H$5,0)</f>
        <v>0</v>
      </c>
      <c r="I488" s="26">
        <f>IF(correlations!I521&lt;&gt;0,'Modified Weights'!I$5,0)</f>
        <v>0.26424949075041737</v>
      </c>
      <c r="J488" s="26">
        <f>IF(correlations!J521&lt;&gt;0,'Modified Weights'!J$5,0)</f>
        <v>0.38713264586848378</v>
      </c>
      <c r="K488" s="26">
        <f>IF(correlations!K521&lt;&gt;0,'Modified Weights'!K$5,0)</f>
        <v>0</v>
      </c>
      <c r="L488" s="26">
        <f>IF(correlations!L521&lt;&gt;0,'Modified Weights'!L$5,0)</f>
        <v>0.27833468677407003</v>
      </c>
      <c r="M488" s="26">
        <f>IF(correlations!M521&lt;&gt;0,'Modified Weights'!M$5,0)</f>
        <v>0</v>
      </c>
      <c r="N488" s="26">
        <f>IF(correlations!N521&lt;&gt;0,'Modified Weights'!N$5,0)</f>
        <v>0.290591240789001</v>
      </c>
      <c r="O488" s="26">
        <f>IF(correlations!O521&lt;&gt;0,'Modified Weights'!O$5,0)</f>
        <v>0.53906585139435703</v>
      </c>
      <c r="P488" s="26">
        <f>IF(correlations!P521&lt;&gt;0,'Modified Weights'!P$5,0)</f>
        <v>0.29682614716644024</v>
      </c>
      <c r="Q488" s="26">
        <f>IF(correlations!Q521&lt;&gt;0,'Modified Weights'!Q$5,0)</f>
        <v>0</v>
      </c>
      <c r="R488" s="26">
        <f>IF(correlations!R521&lt;&gt;0,'Modified Weights'!R$5,0)</f>
        <v>0.45527378286540937</v>
      </c>
      <c r="S488" s="26">
        <f>IF(correlations!S521&lt;&gt;0,'Modified Weights'!S$5,0)</f>
        <v>0.42223642660835542</v>
      </c>
      <c r="T488" s="26">
        <f>IF(correlations!T521&lt;&gt;0,'Modified Weights'!T$5,0)</f>
        <v>0.42805472768971564</v>
      </c>
      <c r="U488" s="26">
        <f>IF(correlations!U521&lt;&gt;0,'Modified Weights'!U$5,0)</f>
        <v>0</v>
      </c>
      <c r="V488" s="26">
        <f>IF(correlations!V521&lt;&gt;0,'Modified Weights'!V$5,0)</f>
        <v>0.14924669844661778</v>
      </c>
      <c r="W488" s="26">
        <f>IF(correlations!W521&lt;&gt;0,'Modified Weights'!W$5,0)</f>
        <v>0.31571202585390812</v>
      </c>
      <c r="X488" s="26">
        <f>IF(correlations!X521&lt;&gt;0,'Modified Weights'!X$5,0)</f>
        <v>0</v>
      </c>
      <c r="Y488" s="26">
        <f>IF(correlations!Y521&lt;&gt;0,'Modified Weights'!Y$5,0)</f>
        <v>0.47236055541883315</v>
      </c>
      <c r="Z488" s="26">
        <f>IF(correlations!Z521&lt;&gt;0,'Modified Weights'!Z$5,0)</f>
        <v>0.37985626502293046</v>
      </c>
      <c r="AA488" s="26"/>
      <c r="AB488" s="60">
        <f t="shared" ca="1" si="266"/>
        <v>0.50290213701669728</v>
      </c>
      <c r="AC488" s="60">
        <f t="shared" ca="1" si="277"/>
        <v>0.43824045652174853</v>
      </c>
      <c r="AD488" s="60">
        <f t="shared" ca="1" si="278"/>
        <v>0.46973343186234745</v>
      </c>
      <c r="AE488" s="60">
        <f t="shared" ca="1" si="279"/>
        <v>0.37007482843927686</v>
      </c>
      <c r="AF488" s="60">
        <f t="shared" ca="1" si="280"/>
        <v>0.43991031193690056</v>
      </c>
      <c r="AG488" s="60">
        <f t="shared" ca="1" si="281"/>
        <v>0.45154288208321308</v>
      </c>
      <c r="AH488" s="60">
        <f t="shared" ca="1" si="282"/>
        <v>0.21039473338402914</v>
      </c>
      <c r="AI488" s="60">
        <f t="shared" ca="1" si="283"/>
        <v>0.28745268138844615</v>
      </c>
      <c r="AJ488" s="60">
        <f t="shared" ca="1" si="284"/>
        <v>0.42459867374007704</v>
      </c>
      <c r="AK488" s="60">
        <f t="shared" ca="1" si="285"/>
        <v>0.27729838652297517</v>
      </c>
      <c r="AL488" s="60">
        <f t="shared" ca="1" si="286"/>
        <v>0.29122112112192727</v>
      </c>
      <c r="AM488" s="60">
        <f t="shared" ca="1" si="287"/>
        <v>0.3028487710233132</v>
      </c>
      <c r="AN488" s="60">
        <f t="shared" ca="1" si="288"/>
        <v>0.29178623777126927</v>
      </c>
      <c r="AO488" s="60">
        <f t="shared" ca="1" si="289"/>
        <v>0.55430316776487409</v>
      </c>
      <c r="AP488" s="60">
        <f t="shared" ca="1" si="290"/>
        <v>0.33055222854799732</v>
      </c>
      <c r="AQ488" s="60">
        <f t="shared" ca="1" si="291"/>
        <v>0.42835246506923247</v>
      </c>
      <c r="AR488" s="60">
        <f t="shared" ca="1" si="268"/>
        <v>0.43859074757719341</v>
      </c>
      <c r="AS488" s="60">
        <f t="shared" ca="1" si="269"/>
        <v>0.40114528283492423</v>
      </c>
      <c r="AT488" s="60">
        <f t="shared" ca="1" si="270"/>
        <v>0.45261801535686591</v>
      </c>
      <c r="AU488" s="60">
        <f t="shared" ca="1" si="271"/>
        <v>0.35285205110197743</v>
      </c>
      <c r="AV488" s="60">
        <f t="shared" ca="1" si="272"/>
        <v>0.21008735630412856</v>
      </c>
      <c r="AW488" s="60">
        <f t="shared" ca="1" si="273"/>
        <v>0.3068881206439284</v>
      </c>
      <c r="AX488" s="60">
        <f t="shared" ca="1" si="274"/>
        <v>0.60535391589896481</v>
      </c>
      <c r="AY488" s="60">
        <f t="shared" ca="1" si="275"/>
        <v>0.51381109273833414</v>
      </c>
      <c r="AZ488" s="60">
        <f t="shared" ca="1" si="276"/>
        <v>0.37187684164642215</v>
      </c>
      <c r="BA488" s="60"/>
      <c r="BB488" s="60"/>
      <c r="BC488" s="60"/>
      <c r="BD488" s="60"/>
      <c r="BE488" s="60"/>
      <c r="BF488" s="60"/>
      <c r="BG488" s="60"/>
      <c r="BH488" s="60"/>
      <c r="BI488" s="60"/>
      <c r="BJ488" s="60"/>
      <c r="BK488" s="60"/>
      <c r="BL488" s="60"/>
      <c r="BM488" s="60"/>
      <c r="BN488" s="60"/>
      <c r="BO488" s="60"/>
      <c r="BP488" s="60"/>
      <c r="BQ488" s="60"/>
      <c r="BR488" s="60"/>
      <c r="BS488" s="60"/>
      <c r="BT488" s="60"/>
      <c r="BU488" s="60"/>
      <c r="BV488" s="60"/>
      <c r="BW488" s="60"/>
      <c r="BX488" s="60"/>
    </row>
    <row r="489" spans="1:76">
      <c r="A489" s="1" t="str">
        <f t="shared" ref="A489:A492" si="296">A488</f>
        <v>9806: The Incredibles (2004)</v>
      </c>
      <c r="B489" s="26">
        <f>IF(correlations!B522&lt;&gt;0,'Modified Weights'!B$6,0)</f>
        <v>0</v>
      </c>
      <c r="C489" s="26">
        <f>IF(correlations!C522&lt;&gt;0,'Modified Weights'!C$6,0)</f>
        <v>0.41443820151070604</v>
      </c>
      <c r="D489" s="26">
        <f>IF(correlations!D522&lt;&gt;0,'Modified Weights'!D$6,0)</f>
        <v>0.37322578372742299</v>
      </c>
      <c r="E489" s="26">
        <f>IF(correlations!E522&lt;&gt;0,'Modified Weights'!E$6,0)</f>
        <v>0.28275572409412869</v>
      </c>
      <c r="F489" s="26">
        <f>IF(correlations!F522&lt;&gt;0,'Modified Weights'!F$6,0)</f>
        <v>0</v>
      </c>
      <c r="G489" s="26">
        <f>IF(correlations!G522&lt;&gt;0,'Modified Weights'!G$6,0)</f>
        <v>0.39943642888722536</v>
      </c>
      <c r="H489" s="26">
        <f>IF(correlations!H522&lt;&gt;0,'Modified Weights'!H$6,0)</f>
        <v>0.2271298649307886</v>
      </c>
      <c r="I489" s="26">
        <f>IF(correlations!I522&lt;&gt;0,'Modified Weights'!I$6,0)</f>
        <v>0</v>
      </c>
      <c r="J489" s="26">
        <f>IF(correlations!J522&lt;&gt;0,'Modified Weights'!J$6,0)</f>
        <v>0</v>
      </c>
      <c r="K489" s="26">
        <f>IF(correlations!K522&lt;&gt;0,'Modified Weights'!K$6,0)</f>
        <v>0.25252866387786765</v>
      </c>
      <c r="L489" s="26">
        <f>IF(correlations!L522&lt;&gt;0,'Modified Weights'!L$6,0)</f>
        <v>0</v>
      </c>
      <c r="M489" s="26">
        <f>IF(correlations!M522&lt;&gt;0,'Modified Weights'!M$6,0)</f>
        <v>0</v>
      </c>
      <c r="N489" s="26">
        <f>IF(correlations!N522&lt;&gt;0,'Modified Weights'!N$6,0)</f>
        <v>0.26126836282372301</v>
      </c>
      <c r="O489" s="26">
        <f>IF(correlations!O522&lt;&gt;0,'Modified Weights'!O$6,0)</f>
        <v>0.52599044278760332</v>
      </c>
      <c r="P489" s="26">
        <f>IF(correlations!P522&lt;&gt;0,'Modified Weights'!P$6,0)</f>
        <v>0.28039233696684568</v>
      </c>
      <c r="Q489" s="26">
        <f>IF(correlations!Q522&lt;&gt;0,'Modified Weights'!Q$6,0)</f>
        <v>0.42322462884387124</v>
      </c>
      <c r="R489" s="26">
        <f>IF(correlations!R522&lt;&gt;0,'Modified Weights'!R$6,0)</f>
        <v>0.39943642888722536</v>
      </c>
      <c r="S489" s="26">
        <f>IF(correlations!S522&lt;&gt;0,'Modified Weights'!S$6,0)</f>
        <v>0.37267558897264119</v>
      </c>
      <c r="T489" s="26">
        <f>IF(correlations!T522&lt;&gt;0,'Modified Weights'!T$6,0)</f>
        <v>0</v>
      </c>
      <c r="U489" s="26">
        <f>IF(correlations!U522&lt;&gt;0,'Modified Weights'!U$6,0)</f>
        <v>0.30580326092025339</v>
      </c>
      <c r="V489" s="26">
        <f>IF(correlations!V522&lt;&gt;0,'Modified Weights'!V$6,0)</f>
        <v>0</v>
      </c>
      <c r="W489" s="26">
        <f>IF(correlations!W522&lt;&gt;0,'Modified Weights'!W$6,0)</f>
        <v>0.26252037536330569</v>
      </c>
      <c r="X489" s="26">
        <f>IF(correlations!X522&lt;&gt;0,'Modified Weights'!X$6,0)</f>
        <v>0</v>
      </c>
      <c r="Y489" s="26">
        <f>IF(correlations!Y522&lt;&gt;0,'Modified Weights'!Y$6,0)</f>
        <v>0.46411014776485626</v>
      </c>
      <c r="Z489" s="26">
        <f>IF(correlations!Z522&lt;&gt;0,'Modified Weights'!Z$6,0)</f>
        <v>0.37426379831369133</v>
      </c>
      <c r="AA489" s="26"/>
      <c r="AB489" s="60">
        <f t="shared" ca="1" si="266"/>
        <v>0.50290213701669728</v>
      </c>
      <c r="AC489" s="60">
        <f t="shared" ca="1" si="277"/>
        <v>0.43824045652174853</v>
      </c>
      <c r="AD489" s="60">
        <f t="shared" ca="1" si="278"/>
        <v>0.46973343186234745</v>
      </c>
      <c r="AE489" s="60">
        <f t="shared" ca="1" si="279"/>
        <v>0.37007482843927686</v>
      </c>
      <c r="AF489" s="60">
        <f t="shared" ca="1" si="280"/>
        <v>0.43991031193690056</v>
      </c>
      <c r="AG489" s="60">
        <f t="shared" ca="1" si="281"/>
        <v>0.45154288208321308</v>
      </c>
      <c r="AH489" s="60">
        <f t="shared" ca="1" si="282"/>
        <v>0.21039473338402914</v>
      </c>
      <c r="AI489" s="60">
        <f t="shared" ca="1" si="283"/>
        <v>0.28745268138844615</v>
      </c>
      <c r="AJ489" s="60">
        <f t="shared" ca="1" si="284"/>
        <v>0.42459867374007704</v>
      </c>
      <c r="AK489" s="60">
        <f t="shared" ca="1" si="285"/>
        <v>0.27729838652297517</v>
      </c>
      <c r="AL489" s="60">
        <f t="shared" ca="1" si="286"/>
        <v>0.29122112112192727</v>
      </c>
      <c r="AM489" s="60">
        <f t="shared" ca="1" si="287"/>
        <v>0.3028487710233132</v>
      </c>
      <c r="AN489" s="60">
        <f t="shared" ca="1" si="288"/>
        <v>0.29178623777126927</v>
      </c>
      <c r="AO489" s="60">
        <f t="shared" ca="1" si="289"/>
        <v>0.55430316776487409</v>
      </c>
      <c r="AP489" s="60">
        <f t="shared" ca="1" si="290"/>
        <v>0.33055222854799732</v>
      </c>
      <c r="AQ489" s="60">
        <f t="shared" ca="1" si="291"/>
        <v>0.42835246506923247</v>
      </c>
      <c r="AR489" s="60">
        <f t="shared" ca="1" si="268"/>
        <v>0.43859074757719341</v>
      </c>
      <c r="AS489" s="60">
        <f t="shared" ca="1" si="269"/>
        <v>0.40114528283492423</v>
      </c>
      <c r="AT489" s="60">
        <f t="shared" ca="1" si="270"/>
        <v>0.45261801535686591</v>
      </c>
      <c r="AU489" s="60">
        <f t="shared" ca="1" si="271"/>
        <v>0.35285205110197743</v>
      </c>
      <c r="AV489" s="60">
        <f t="shared" ca="1" si="272"/>
        <v>0.21008735630412856</v>
      </c>
      <c r="AW489" s="60">
        <f t="shared" ca="1" si="273"/>
        <v>0.3068881206439284</v>
      </c>
      <c r="AX489" s="60">
        <f t="shared" ca="1" si="274"/>
        <v>0.60535391589896481</v>
      </c>
      <c r="AY489" s="60">
        <f t="shared" ca="1" si="275"/>
        <v>0.51381109273833414</v>
      </c>
      <c r="AZ489" s="60">
        <f t="shared" ca="1" si="276"/>
        <v>0.37187684164642215</v>
      </c>
      <c r="BA489" s="60"/>
      <c r="BB489" s="60"/>
      <c r="BC489" s="60"/>
      <c r="BD489" s="60"/>
      <c r="BE489" s="60"/>
      <c r="BF489" s="60"/>
      <c r="BG489" s="60"/>
      <c r="BH489" s="60"/>
      <c r="BI489" s="60"/>
      <c r="BJ489" s="60"/>
      <c r="BK489" s="60"/>
      <c r="BL489" s="60"/>
      <c r="BM489" s="60"/>
      <c r="BN489" s="60"/>
      <c r="BO489" s="60"/>
      <c r="BP489" s="60"/>
      <c r="BQ489" s="60"/>
      <c r="BR489" s="60"/>
      <c r="BS489" s="60"/>
      <c r="BT489" s="60"/>
      <c r="BU489" s="60"/>
      <c r="BV489" s="60"/>
      <c r="BW489" s="60"/>
      <c r="BX489" s="60"/>
    </row>
    <row r="490" spans="1:76">
      <c r="A490" s="1" t="str">
        <f t="shared" si="296"/>
        <v>9806: The Incredibles (2004)</v>
      </c>
      <c r="B490" s="26">
        <f>IF(correlations!B523&lt;&gt;0,'Modified Weights'!B$7,0)</f>
        <v>0.46460996868120108</v>
      </c>
      <c r="C490" s="26">
        <f>IF(correlations!C523&lt;&gt;0,'Modified Weights'!C$7,0)</f>
        <v>0.41167618541813644</v>
      </c>
      <c r="D490" s="26">
        <f>IF(correlations!D523&lt;&gt;0,'Modified Weights'!D$7,0)</f>
        <v>0.36756756756756787</v>
      </c>
      <c r="E490" s="26">
        <f>IF(correlations!E523&lt;&gt;0,'Modified Weights'!E$7,0)</f>
        <v>0.25965984359917371</v>
      </c>
      <c r="F490" s="26">
        <f>IF(correlations!F523&lt;&gt;0,'Modified Weights'!F$7,0)</f>
        <v>0.37985626502293046</v>
      </c>
      <c r="G490" s="26">
        <f>IF(correlations!G523&lt;&gt;0,'Modified Weights'!G$7,0)</f>
        <v>0.38713264586848378</v>
      </c>
      <c r="H490" s="26">
        <f>IF(correlations!H523&lt;&gt;0,'Modified Weights'!H$7,0)</f>
        <v>0.19365960183726966</v>
      </c>
      <c r="I490" s="26">
        <f>IF(correlations!I523&lt;&gt;0,'Modified Weights'!I$7,0)</f>
        <v>0.21476007349626267</v>
      </c>
      <c r="J490" s="26">
        <f>IF(correlations!J523&lt;&gt;0,'Modified Weights'!J$7,0)</f>
        <v>0.36005629545020651</v>
      </c>
      <c r="K490" s="26">
        <f>IF(correlations!K523&lt;&gt;0,'Modified Weights'!K$7,0)</f>
        <v>0</v>
      </c>
      <c r="L490" s="26">
        <f>IF(correlations!L523&lt;&gt;0,'Modified Weights'!L$7,0)</f>
        <v>0</v>
      </c>
      <c r="M490" s="26">
        <f>IF(correlations!M523&lt;&gt;0,'Modified Weights'!M$7,0)</f>
        <v>0.19710516591041297</v>
      </c>
      <c r="N490" s="26">
        <f>IF(correlations!N523&lt;&gt;0,'Modified Weights'!N$7,0)</f>
        <v>0</v>
      </c>
      <c r="O490" s="26">
        <f>IF(correlations!O523&lt;&gt;0,'Modified Weights'!O$7,0)</f>
        <v>0.47549485227568483</v>
      </c>
      <c r="P490" s="26">
        <f>IF(correlations!P523&lt;&gt;0,'Modified Weights'!P$7,0)</f>
        <v>0</v>
      </c>
      <c r="Q490" s="26">
        <f>IF(correlations!Q523&lt;&gt;0,'Modified Weights'!Q$7,0)</f>
        <v>0.37322578372742299</v>
      </c>
      <c r="R490" s="26">
        <f>IF(correlations!R523&lt;&gt;0,'Modified Weights'!R$7,0)</f>
        <v>0.37426379831369133</v>
      </c>
      <c r="S490" s="26">
        <f>IF(correlations!S523&lt;&gt;0,'Modified Weights'!S$7,0)</f>
        <v>0.36064387194709613</v>
      </c>
      <c r="T490" s="26">
        <f>IF(correlations!T523&lt;&gt;0,'Modified Weights'!T$7,0)</f>
        <v>0.40380887559327872</v>
      </c>
      <c r="U490" s="26">
        <f>IF(correlations!U523&lt;&gt;0,'Modified Weights'!U$7,0)</f>
        <v>0.28039233696684568</v>
      </c>
      <c r="V490" s="26">
        <f>IF(correlations!V523&lt;&gt;0,'Modified Weights'!V$7,0)</f>
        <v>0</v>
      </c>
      <c r="W490" s="26">
        <f>IF(correlations!W523&lt;&gt;0,'Modified Weights'!W$7,0)</f>
        <v>0.24072770522228643</v>
      </c>
      <c r="X490" s="26">
        <f>IF(correlations!X523&lt;&gt;0,'Modified Weights'!X$7,0)</f>
        <v>0</v>
      </c>
      <c r="Y490" s="26">
        <f>IF(correlations!Y523&lt;&gt;0,'Modified Weights'!Y$7,0)</f>
        <v>0.42322462884387124</v>
      </c>
      <c r="Z490" s="26">
        <f>IF(correlations!Z523&lt;&gt;0,'Modified Weights'!Z$7,0)</f>
        <v>0.27967705678590876</v>
      </c>
      <c r="AA490" s="26"/>
      <c r="AB490" s="60">
        <f t="shared" ca="1" si="266"/>
        <v>0.50290213701669728</v>
      </c>
      <c r="AC490" s="60">
        <f t="shared" ca="1" si="277"/>
        <v>0.43824045652174853</v>
      </c>
      <c r="AD490" s="60">
        <f t="shared" ca="1" si="278"/>
        <v>0.46973343186234745</v>
      </c>
      <c r="AE490" s="60">
        <f t="shared" ca="1" si="279"/>
        <v>0.37007482843927686</v>
      </c>
      <c r="AF490" s="60">
        <f t="shared" ca="1" si="280"/>
        <v>0.43991031193690056</v>
      </c>
      <c r="AG490" s="60">
        <f t="shared" ca="1" si="281"/>
        <v>0.45154288208321308</v>
      </c>
      <c r="AH490" s="60">
        <f t="shared" ca="1" si="282"/>
        <v>0.21039473338402914</v>
      </c>
      <c r="AI490" s="60">
        <f t="shared" ca="1" si="283"/>
        <v>0.28745268138844615</v>
      </c>
      <c r="AJ490" s="60">
        <f t="shared" ca="1" si="284"/>
        <v>0.42459867374007704</v>
      </c>
      <c r="AK490" s="60">
        <f t="shared" ca="1" si="285"/>
        <v>0.27729838652297517</v>
      </c>
      <c r="AL490" s="60">
        <f t="shared" ca="1" si="286"/>
        <v>0.29122112112192727</v>
      </c>
      <c r="AM490" s="60">
        <f t="shared" ca="1" si="287"/>
        <v>0.3028487710233132</v>
      </c>
      <c r="AN490" s="60">
        <f t="shared" ca="1" si="288"/>
        <v>0.29178623777126927</v>
      </c>
      <c r="AO490" s="60">
        <f t="shared" ca="1" si="289"/>
        <v>0.55430316776487409</v>
      </c>
      <c r="AP490" s="60">
        <f t="shared" ca="1" si="290"/>
        <v>0.33055222854799732</v>
      </c>
      <c r="AQ490" s="60">
        <f t="shared" ca="1" si="291"/>
        <v>0.42835246506923247</v>
      </c>
      <c r="AR490" s="60">
        <f t="shared" ca="1" si="268"/>
        <v>0.43859074757719341</v>
      </c>
      <c r="AS490" s="60">
        <f t="shared" ca="1" si="269"/>
        <v>0.40114528283492423</v>
      </c>
      <c r="AT490" s="60">
        <f t="shared" ca="1" si="270"/>
        <v>0.45261801535686591</v>
      </c>
      <c r="AU490" s="60">
        <f t="shared" ca="1" si="271"/>
        <v>0.35285205110197743</v>
      </c>
      <c r="AV490" s="60">
        <f t="shared" ca="1" si="272"/>
        <v>0.21008735630412856</v>
      </c>
      <c r="AW490" s="60">
        <f t="shared" ca="1" si="273"/>
        <v>0.3068881206439284</v>
      </c>
      <c r="AX490" s="60">
        <f t="shared" ca="1" si="274"/>
        <v>0.60535391589896481</v>
      </c>
      <c r="AY490" s="60">
        <f t="shared" ca="1" si="275"/>
        <v>0.51381109273833414</v>
      </c>
      <c r="AZ490" s="60">
        <f t="shared" ca="1" si="276"/>
        <v>0.37187684164642215</v>
      </c>
      <c r="BA490" s="60"/>
      <c r="BB490" s="60"/>
      <c r="BC490" s="60"/>
      <c r="BD490" s="60"/>
      <c r="BE490" s="60"/>
      <c r="BF490" s="60"/>
      <c r="BG490" s="60"/>
      <c r="BH490" s="60"/>
      <c r="BI490" s="60"/>
      <c r="BJ490" s="60"/>
      <c r="BK490" s="60"/>
      <c r="BL490" s="60"/>
      <c r="BM490" s="60"/>
      <c r="BN490" s="60"/>
      <c r="BO490" s="60"/>
      <c r="BP490" s="60"/>
      <c r="BQ490" s="60"/>
      <c r="BR490" s="60"/>
      <c r="BS490" s="60"/>
      <c r="BT490" s="60"/>
      <c r="BU490" s="60"/>
      <c r="BV490" s="60"/>
      <c r="BW490" s="60"/>
      <c r="BX490" s="60"/>
    </row>
    <row r="491" spans="1:76">
      <c r="A491" s="1" t="str">
        <f t="shared" si="296"/>
        <v>9806: The Incredibles (2004)</v>
      </c>
      <c r="B491" s="26">
        <f>IF(correlations!B524&lt;&gt;0,'Modified Weights'!B$3,0)</f>
        <v>0.55108883721563151</v>
      </c>
      <c r="C491" s="26">
        <f>IF(correlations!C524&lt;&gt;0,'Modified Weights'!C$3,0)</f>
        <v>0</v>
      </c>
      <c r="D491" s="26">
        <f>IF(correlations!D524&lt;&gt;0,'Modified Weights'!D$3,0)</f>
        <v>0.66716825348801723</v>
      </c>
      <c r="E491" s="26">
        <f>IF(correlations!E524&lt;&gt;0,'Modified Weights'!E$3,0)</f>
        <v>0</v>
      </c>
      <c r="F491" s="26">
        <f>IF(correlations!F524&lt;&gt;0,'Modified Weights'!F$3,0)</f>
        <v>0.47668328054517961</v>
      </c>
      <c r="G491" s="26">
        <f>IF(correlations!G524&lt;&gt;0,'Modified Weights'!G$3,0)</f>
        <v>0.53906585139435703</v>
      </c>
      <c r="H491" s="26">
        <f>IF(correlations!H524&lt;&gt;0,'Modified Weights'!H$3,0)</f>
        <v>0</v>
      </c>
      <c r="I491" s="26">
        <f>IF(correlations!I524&lt;&gt;0,'Modified Weights'!I$3,0)</f>
        <v>0.38334847991865839</v>
      </c>
      <c r="J491" s="26">
        <f>IF(correlations!J524&lt;&gt;0,'Modified Weights'!J$3,0)</f>
        <v>0.47571090136593314</v>
      </c>
      <c r="K491" s="26">
        <f>IF(correlations!K524&lt;&gt;0,'Modified Weights'!K$3,0)</f>
        <v>0.31571202585390812</v>
      </c>
      <c r="L491" s="26">
        <f>IF(correlations!L524&lt;&gt;0,'Modified Weights'!L$3,0)</f>
        <v>0.31257295249758305</v>
      </c>
      <c r="M491" s="26">
        <f>IF(correlations!M524&lt;&gt;0,'Modified Weights'!M$3,0)</f>
        <v>0.40859237613621341</v>
      </c>
      <c r="N491" s="26">
        <f>IF(correlations!N524&lt;&gt;0,'Modified Weights'!N$3,0)</f>
        <v>0.32349910970108381</v>
      </c>
      <c r="O491" s="26">
        <f>IF(correlations!O524&lt;&gt;0,'Modified Weights'!O$3,0)</f>
        <v>0.66851595362183669</v>
      </c>
      <c r="P491" s="26">
        <f>IF(correlations!P524&lt;&gt;0,'Modified Weights'!P$3,0)</f>
        <v>0.41443820151070604</v>
      </c>
      <c r="Q491" s="26">
        <f>IF(correlations!Q524&lt;&gt;0,'Modified Weights'!Q$3,0)</f>
        <v>0</v>
      </c>
      <c r="R491" s="26">
        <f>IF(correlations!R524&lt;&gt;0,'Modified Weights'!R$3,0)</f>
        <v>0.49300760515325925</v>
      </c>
      <c r="S491" s="26">
        <f>IF(correlations!S524&lt;&gt;0,'Modified Weights'!S$3,0)</f>
        <v>0</v>
      </c>
      <c r="T491" s="26">
        <f>IF(correlations!T524&lt;&gt;0,'Modified Weights'!T$3,0)</f>
        <v>0</v>
      </c>
      <c r="U491" s="26">
        <f>IF(correlations!U524&lt;&gt;0,'Modified Weights'!U$3,0)</f>
        <v>0.47236055541883315</v>
      </c>
      <c r="V491" s="26">
        <f>IF(correlations!V524&lt;&gt;0,'Modified Weights'!V$3,0)</f>
        <v>0.27092801416163931</v>
      </c>
      <c r="W491" s="26">
        <f>IF(correlations!W524&lt;&gt;0,'Modified Weights'!W$3,0)</f>
        <v>0</v>
      </c>
      <c r="X491" s="26">
        <f>IF(correlations!X524&lt;&gt;0,'Modified Weights'!X$3,0)</f>
        <v>0.66851595362183669</v>
      </c>
      <c r="Y491" s="26">
        <f>IF(correlations!Y524&lt;&gt;0,'Modified Weights'!Y$3,0)</f>
        <v>0.66716825348801723</v>
      </c>
      <c r="Z491" s="26">
        <f>IF(correlations!Z524&lt;&gt;0,'Modified Weights'!Z$3,0)</f>
        <v>0.43552033876932245</v>
      </c>
      <c r="AA491" s="26"/>
      <c r="AB491" s="60">
        <f t="shared" ca="1" si="266"/>
        <v>0.50290213701669728</v>
      </c>
      <c r="AC491" s="60">
        <f t="shared" ca="1" si="277"/>
        <v>0.43824045652174853</v>
      </c>
      <c r="AD491" s="60">
        <f t="shared" ca="1" si="278"/>
        <v>0.46973343186234745</v>
      </c>
      <c r="AE491" s="60">
        <f t="shared" ca="1" si="279"/>
        <v>0.37007482843927686</v>
      </c>
      <c r="AF491" s="60">
        <f t="shared" ca="1" si="280"/>
        <v>0.43991031193690056</v>
      </c>
      <c r="AG491" s="60">
        <f t="shared" ca="1" si="281"/>
        <v>0.45154288208321308</v>
      </c>
      <c r="AH491" s="60">
        <f t="shared" ca="1" si="282"/>
        <v>0.21039473338402914</v>
      </c>
      <c r="AI491" s="60">
        <f t="shared" ca="1" si="283"/>
        <v>0.28745268138844615</v>
      </c>
      <c r="AJ491" s="60">
        <f t="shared" ca="1" si="284"/>
        <v>0.42459867374007704</v>
      </c>
      <c r="AK491" s="60">
        <f t="shared" ca="1" si="285"/>
        <v>0.27729838652297517</v>
      </c>
      <c r="AL491" s="60">
        <f t="shared" ca="1" si="286"/>
        <v>0.29122112112192727</v>
      </c>
      <c r="AM491" s="60">
        <f t="shared" ca="1" si="287"/>
        <v>0.3028487710233132</v>
      </c>
      <c r="AN491" s="60">
        <f t="shared" ca="1" si="288"/>
        <v>0.29178623777126927</v>
      </c>
      <c r="AO491" s="60">
        <f t="shared" ca="1" si="289"/>
        <v>0.55430316776487409</v>
      </c>
      <c r="AP491" s="60">
        <f t="shared" ca="1" si="290"/>
        <v>0.33055222854799732</v>
      </c>
      <c r="AQ491" s="60">
        <f t="shared" ca="1" si="291"/>
        <v>0.42835246506923247</v>
      </c>
      <c r="AR491" s="60">
        <f t="shared" ca="1" si="268"/>
        <v>0.43859074757719341</v>
      </c>
      <c r="AS491" s="60">
        <f t="shared" ca="1" si="269"/>
        <v>0.40114528283492423</v>
      </c>
      <c r="AT491" s="60">
        <f t="shared" ca="1" si="270"/>
        <v>0.45261801535686591</v>
      </c>
      <c r="AU491" s="60">
        <f t="shared" ca="1" si="271"/>
        <v>0.35285205110197743</v>
      </c>
      <c r="AV491" s="60">
        <f t="shared" ca="1" si="272"/>
        <v>0.21008735630412856</v>
      </c>
      <c r="AW491" s="60">
        <f t="shared" ca="1" si="273"/>
        <v>0.3068881206439284</v>
      </c>
      <c r="AX491" s="60">
        <f t="shared" ca="1" si="274"/>
        <v>0.60535391589896481</v>
      </c>
      <c r="AY491" s="60">
        <f t="shared" ca="1" si="275"/>
        <v>0.51381109273833414</v>
      </c>
      <c r="AZ491" s="60">
        <f t="shared" ca="1" si="276"/>
        <v>0.37187684164642215</v>
      </c>
      <c r="BA491" s="60"/>
      <c r="BB491" s="60"/>
      <c r="BC491" s="60"/>
      <c r="BD491" s="60"/>
      <c r="BE491" s="60"/>
      <c r="BF491" s="60"/>
      <c r="BG491" s="60"/>
      <c r="BH491" s="60"/>
      <c r="BI491" s="60"/>
      <c r="BJ491" s="60"/>
      <c r="BK491" s="60"/>
      <c r="BL491" s="60"/>
      <c r="BM491" s="60"/>
      <c r="BN491" s="60"/>
      <c r="BO491" s="60"/>
      <c r="BP491" s="60"/>
      <c r="BQ491" s="60"/>
      <c r="BR491" s="60"/>
      <c r="BS491" s="60"/>
      <c r="BT491" s="60"/>
      <c r="BU491" s="60"/>
      <c r="BV491" s="60"/>
      <c r="BW491" s="60"/>
      <c r="BX491" s="60"/>
    </row>
    <row r="492" spans="1:76">
      <c r="A492" s="1" t="str">
        <f t="shared" si="296"/>
        <v>9806: The Incredibles (2004)</v>
      </c>
      <c r="B492" s="26">
        <f>IF(correlations!B525&lt;&gt;0,'Modified Weights'!B$4,0)</f>
        <v>0</v>
      </c>
      <c r="C492" s="26">
        <f>IF(correlations!C525&lt;&gt;0,'Modified Weights'!C$4,0)</f>
        <v>0.48860698263640312</v>
      </c>
      <c r="D492" s="26">
        <f>IF(correlations!D525&lt;&gt;0,'Modified Weights'!D$4,0)</f>
        <v>0.47097212266638172</v>
      </c>
      <c r="E492" s="26">
        <f>IF(correlations!E525&lt;&gt;0,'Modified Weights'!E$4,0)</f>
        <v>0.47497369617752921</v>
      </c>
      <c r="F492" s="26">
        <f>IF(correlations!F525&lt;&gt;0,'Modified Weights'!F$4,0)</f>
        <v>0.46411014776485626</v>
      </c>
      <c r="G492" s="26">
        <f>IF(correlations!G525&lt;&gt;0,'Modified Weights'!G$4,0)</f>
        <v>0.48053660218278615</v>
      </c>
      <c r="H492" s="26">
        <f>IF(correlations!H525&lt;&gt;0,'Modified Weights'!H$4,0)</f>
        <v>0</v>
      </c>
      <c r="I492" s="26">
        <f>IF(correlations!I525&lt;&gt;0,'Modified Weights'!I$4,0)</f>
        <v>0</v>
      </c>
      <c r="J492" s="26">
        <f>IF(correlations!J525&lt;&gt;0,'Modified Weights'!J$4,0)</f>
        <v>0.47549485227568483</v>
      </c>
      <c r="K492" s="26">
        <f>IF(correlations!K525&lt;&gt;0,'Modified Weights'!K$4,0)</f>
        <v>0.26365446983714974</v>
      </c>
      <c r="L492" s="26">
        <f>IF(correlations!L525&lt;&gt;0,'Modified Weights'!L$4,0)</f>
        <v>0.28275572409412869</v>
      </c>
      <c r="M492" s="26">
        <f>IF(correlations!M525&lt;&gt;0,'Modified Weights'!M$4,0)</f>
        <v>0</v>
      </c>
      <c r="N492" s="26">
        <f>IF(correlations!N525&lt;&gt;0,'Modified Weights'!N$4,0)</f>
        <v>0</v>
      </c>
      <c r="O492" s="26">
        <f>IF(correlations!O525&lt;&gt;0,'Modified Weights'!O$4,0)</f>
        <v>0.56244873874488854</v>
      </c>
      <c r="P492" s="26">
        <f>IF(correlations!P525&lt;&gt;0,'Modified Weights'!P$4,0)</f>
        <v>0</v>
      </c>
      <c r="Q492" s="26">
        <f>IF(correlations!Q525&lt;&gt;0,'Modified Weights'!Q$4,0)</f>
        <v>0.48860698263640312</v>
      </c>
      <c r="R492" s="26">
        <f>IF(correlations!R525&lt;&gt;0,'Modified Weights'!R$4,0)</f>
        <v>0.47097212266638172</v>
      </c>
      <c r="S492" s="26">
        <f>IF(correlations!S525&lt;&gt;0,'Modified Weights'!S$4,0)</f>
        <v>0.44902524381160436</v>
      </c>
      <c r="T492" s="26">
        <f>IF(correlations!T525&lt;&gt;0,'Modified Weights'!T$4,0)</f>
        <v>0.52599044278760332</v>
      </c>
      <c r="U492" s="26">
        <f>IF(correlations!U525&lt;&gt;0,'Modified Weights'!U$4,0)</f>
        <v>0</v>
      </c>
      <c r="V492" s="26">
        <f>IF(correlations!V525&lt;&gt;0,'Modified Weights'!V$4,0)</f>
        <v>0</v>
      </c>
      <c r="W492" s="26">
        <f>IF(correlations!W525&lt;&gt;0,'Modified Weights'!W$4,0)</f>
        <v>0.40859237613621341</v>
      </c>
      <c r="X492" s="26">
        <f>IF(correlations!X525&lt;&gt;0,'Modified Weights'!X$4,0)</f>
        <v>0.54219187817609293</v>
      </c>
      <c r="Y492" s="26">
        <f>IF(correlations!Y525&lt;&gt;0,'Modified Weights'!Y$4,0)</f>
        <v>0.54219187817609293</v>
      </c>
      <c r="Z492" s="26">
        <f>IF(correlations!Z525&lt;&gt;0,'Modified Weights'!Z$4,0)</f>
        <v>0.39006674934025765</v>
      </c>
      <c r="AA492" s="26"/>
      <c r="AB492" s="60">
        <f t="shared" ca="1" si="266"/>
        <v>0.50290213701669728</v>
      </c>
      <c r="AC492" s="60">
        <f t="shared" ca="1" si="277"/>
        <v>0.43824045652174853</v>
      </c>
      <c r="AD492" s="60">
        <f t="shared" ca="1" si="278"/>
        <v>0.46973343186234745</v>
      </c>
      <c r="AE492" s="60">
        <f t="shared" ca="1" si="279"/>
        <v>0.37007482843927686</v>
      </c>
      <c r="AF492" s="60">
        <f t="shared" ca="1" si="280"/>
        <v>0.43991031193690056</v>
      </c>
      <c r="AG492" s="60">
        <f t="shared" ca="1" si="281"/>
        <v>0.45154288208321308</v>
      </c>
      <c r="AH492" s="60">
        <f t="shared" ca="1" si="282"/>
        <v>0.21039473338402914</v>
      </c>
      <c r="AI492" s="60">
        <f t="shared" ca="1" si="283"/>
        <v>0.28745268138844615</v>
      </c>
      <c r="AJ492" s="60">
        <f t="shared" ca="1" si="284"/>
        <v>0.42459867374007704</v>
      </c>
      <c r="AK492" s="60">
        <f t="shared" ca="1" si="285"/>
        <v>0.27729838652297517</v>
      </c>
      <c r="AL492" s="60">
        <f t="shared" ca="1" si="286"/>
        <v>0.29122112112192727</v>
      </c>
      <c r="AM492" s="60">
        <f t="shared" ca="1" si="287"/>
        <v>0.3028487710233132</v>
      </c>
      <c r="AN492" s="60">
        <f t="shared" ca="1" si="288"/>
        <v>0.29178623777126927</v>
      </c>
      <c r="AO492" s="60">
        <f t="shared" ca="1" si="289"/>
        <v>0.55430316776487409</v>
      </c>
      <c r="AP492" s="60">
        <f t="shared" ca="1" si="290"/>
        <v>0.33055222854799732</v>
      </c>
      <c r="AQ492" s="60">
        <f t="shared" ca="1" si="291"/>
        <v>0.42835246506923247</v>
      </c>
      <c r="AR492" s="60">
        <f t="shared" ca="1" si="268"/>
        <v>0.43859074757719341</v>
      </c>
      <c r="AS492" s="60">
        <f t="shared" ca="1" si="269"/>
        <v>0.40114528283492423</v>
      </c>
      <c r="AT492" s="60">
        <f t="shared" ca="1" si="270"/>
        <v>0.45261801535686591</v>
      </c>
      <c r="AU492" s="60">
        <f t="shared" ca="1" si="271"/>
        <v>0.35285205110197743</v>
      </c>
      <c r="AV492" s="60">
        <f t="shared" ca="1" si="272"/>
        <v>0.21008735630412856</v>
      </c>
      <c r="AW492" s="60">
        <f t="shared" ca="1" si="273"/>
        <v>0.3068881206439284</v>
      </c>
      <c r="AX492" s="60">
        <f t="shared" ca="1" si="274"/>
        <v>0.60535391589896481</v>
      </c>
      <c r="AY492" s="60">
        <f t="shared" ca="1" si="275"/>
        <v>0.51381109273833414</v>
      </c>
      <c r="AZ492" s="60">
        <f t="shared" ca="1" si="276"/>
        <v>0.37187684164642215</v>
      </c>
      <c r="BA492" s="60"/>
      <c r="BB492" s="60"/>
      <c r="BC492" s="60"/>
      <c r="BD492" s="60"/>
      <c r="BE492" s="60"/>
      <c r="BF492" s="60"/>
      <c r="BG492" s="60"/>
      <c r="BH492" s="60"/>
      <c r="BI492" s="60"/>
      <c r="BJ492" s="60"/>
      <c r="BK492" s="60"/>
      <c r="BL492" s="60"/>
      <c r="BM492" s="60"/>
      <c r="BN492" s="60"/>
      <c r="BO492" s="60"/>
      <c r="BP492" s="60"/>
      <c r="BQ492" s="60"/>
      <c r="BR492" s="60"/>
      <c r="BS492" s="60"/>
      <c r="BT492" s="60"/>
      <c r="BU492" s="60"/>
      <c r="BV492" s="60"/>
      <c r="BW492" s="60"/>
      <c r="BX492" s="60"/>
    </row>
    <row r="493" spans="1:76">
      <c r="A493" s="21" t="s">
        <v>96</v>
      </c>
      <c r="B493" s="26">
        <f>IF(correlations!B526&lt;&gt;0,'Modified Weights'!B$3,0)</f>
        <v>0.55108883721563151</v>
      </c>
      <c r="C493" s="26">
        <f>IF(correlations!C526&lt;&gt;0,'Modified Weights'!C$3,0)</f>
        <v>0</v>
      </c>
      <c r="D493" s="26">
        <f>IF(correlations!D526&lt;&gt;0,'Modified Weights'!D$3,0)</f>
        <v>0</v>
      </c>
      <c r="E493" s="26">
        <f>IF(correlations!E526&lt;&gt;0,'Modified Weights'!E$3,0)</f>
        <v>0.51761980439715483</v>
      </c>
      <c r="F493" s="26">
        <f>IF(correlations!F526&lt;&gt;0,'Modified Weights'!F$3,0)</f>
        <v>0.47668328054517961</v>
      </c>
      <c r="G493" s="26">
        <f>IF(correlations!G526&lt;&gt;0,'Modified Weights'!G$3,0)</f>
        <v>0</v>
      </c>
      <c r="H493" s="26">
        <f>IF(correlations!H526&lt;&gt;0,'Modified Weights'!H$3,0)</f>
        <v>0</v>
      </c>
      <c r="I493" s="26">
        <f>IF(correlations!I526&lt;&gt;0,'Modified Weights'!I$3,0)</f>
        <v>0.38334847991865839</v>
      </c>
      <c r="J493" s="26">
        <f>IF(correlations!J526&lt;&gt;0,'Modified Weights'!J$3,0)</f>
        <v>0.47571090136593314</v>
      </c>
      <c r="K493" s="26">
        <f>IF(correlations!K526&lt;&gt;0,'Modified Weights'!K$3,0)</f>
        <v>0</v>
      </c>
      <c r="L493" s="26">
        <f>IF(correlations!L526&lt;&gt;0,'Modified Weights'!L$3,0)</f>
        <v>0.31257295249758305</v>
      </c>
      <c r="M493" s="26">
        <f>IF(correlations!M526&lt;&gt;0,'Modified Weights'!M$3,0)</f>
        <v>0</v>
      </c>
      <c r="N493" s="26">
        <f>IF(correlations!N526&lt;&gt;0,'Modified Weights'!N$3,0)</f>
        <v>0.32349910970108381</v>
      </c>
      <c r="O493" s="26">
        <f>IF(correlations!O526&lt;&gt;0,'Modified Weights'!O$3,0)</f>
        <v>0.66851595362183669</v>
      </c>
      <c r="P493" s="26">
        <f>IF(correlations!P526&lt;&gt;0,'Modified Weights'!P$3,0)</f>
        <v>0.41443820151070604</v>
      </c>
      <c r="Q493" s="26">
        <f>IF(correlations!Q526&lt;&gt;0,'Modified Weights'!Q$3,0)</f>
        <v>0</v>
      </c>
      <c r="R493" s="26">
        <f>IF(correlations!R526&lt;&gt;0,'Modified Weights'!R$3,0)</f>
        <v>0.49300760515325925</v>
      </c>
      <c r="S493" s="26">
        <f>IF(correlations!S526&lt;&gt;0,'Modified Weights'!S$3,0)</f>
        <v>0.47668328054517961</v>
      </c>
      <c r="T493" s="26">
        <f>IF(correlations!T526&lt;&gt;0,'Modified Weights'!T$3,0)</f>
        <v>0.55108883721563151</v>
      </c>
      <c r="U493" s="26">
        <f>IF(correlations!U526&lt;&gt;0,'Modified Weights'!U$3,0)</f>
        <v>0</v>
      </c>
      <c r="V493" s="26">
        <f>IF(correlations!V526&lt;&gt;0,'Modified Weights'!V$3,0)</f>
        <v>0</v>
      </c>
      <c r="W493" s="26">
        <f>IF(correlations!W526&lt;&gt;0,'Modified Weights'!W$3,0)</f>
        <v>0.50324684492481753</v>
      </c>
      <c r="X493" s="26">
        <f>IF(correlations!X526&lt;&gt;0,'Modified Weights'!X$3,0)</f>
        <v>0</v>
      </c>
      <c r="Y493" s="26">
        <f>IF(correlations!Y526&lt;&gt;0,'Modified Weights'!Y$3,0)</f>
        <v>0</v>
      </c>
      <c r="Z493" s="26">
        <f>IF(correlations!Z526&lt;&gt;0,'Modified Weights'!Z$3,0)</f>
        <v>0.43552033876932245</v>
      </c>
      <c r="AA493" s="26"/>
      <c r="AB493" s="60">
        <f t="shared" ca="1" si="266"/>
        <v>0.51581271969920883</v>
      </c>
      <c r="AC493" s="60">
        <f t="shared" ca="1" si="277"/>
        <v>0.44083986488763172</v>
      </c>
      <c r="AD493" s="60">
        <f t="shared" ca="1" si="278"/>
        <v>0.40304221522199485</v>
      </c>
      <c r="AE493" s="60">
        <f t="shared" ca="1" si="279"/>
        <v>0.41741778139128588</v>
      </c>
      <c r="AF493" s="60">
        <f t="shared" ca="1" si="280"/>
        <v>0.4578374174799078</v>
      </c>
      <c r="AG493" s="60">
        <f t="shared" ca="1" si="281"/>
        <v>0.433834624025635</v>
      </c>
      <c r="AH493" s="60">
        <f t="shared" ca="1" si="282"/>
        <v>0.32398388827393204</v>
      </c>
      <c r="AI493" s="60">
        <f t="shared" ca="1" si="283"/>
        <v>0.32379898533453788</v>
      </c>
      <c r="AJ493" s="60">
        <f t="shared" ca="1" si="284"/>
        <v>0.40763328089487444</v>
      </c>
      <c r="AK493" s="60">
        <f t="shared" ca="1" si="285"/>
        <v>0.24235421021747108</v>
      </c>
      <c r="AL493" s="60">
        <f t="shared" ca="1" si="286"/>
        <v>0.27481719438745805</v>
      </c>
      <c r="AM493" s="60">
        <f t="shared" ca="1" si="287"/>
        <v>0.25847672551929612</v>
      </c>
      <c r="AN493" s="60">
        <f t="shared" ca="1" si="288"/>
        <v>0.2982905209521215</v>
      </c>
      <c r="AO493" s="60">
        <f t="shared" ca="1" si="289"/>
        <v>0.55430316776487409</v>
      </c>
      <c r="AP493" s="60">
        <f t="shared" ca="1" si="290"/>
        <v>0.34741526923877586</v>
      </c>
      <c r="AQ493" s="60">
        <f t="shared" ca="1" si="291"/>
        <v>0.48215894200116816</v>
      </c>
      <c r="AR493" s="60">
        <f t="shared" ca="1" si="268"/>
        <v>0.4492392723019647</v>
      </c>
      <c r="AS493" s="60">
        <f t="shared" ca="1" si="269"/>
        <v>0.42714720572805887</v>
      </c>
      <c r="AT493" s="60">
        <f t="shared" ca="1" si="270"/>
        <v>0.46098414683287531</v>
      </c>
      <c r="AU493" s="60">
        <f t="shared" ca="1" si="271"/>
        <v>0.382867896976056</v>
      </c>
      <c r="AV493" s="60" t="e">
        <f t="shared" ca="1" si="272"/>
        <v>#DIV/0!</v>
      </c>
      <c r="AW493" s="60">
        <f t="shared" ca="1" si="273"/>
        <v>0.36706973803430637</v>
      </c>
      <c r="AX493" s="60">
        <f t="shared" ca="1" si="274"/>
        <v>0.44902524381160436</v>
      </c>
      <c r="AY493" s="60">
        <f t="shared" ca="1" si="275"/>
        <v>0.47547180255091342</v>
      </c>
      <c r="AZ493" s="60">
        <f t="shared" ca="1" si="276"/>
        <v>0.37128010247960486</v>
      </c>
      <c r="BA493" s="60"/>
      <c r="BB493" s="60"/>
      <c r="BC493" s="60"/>
      <c r="BD493" s="60"/>
      <c r="BE493" s="60"/>
      <c r="BF493" s="60"/>
      <c r="BG493" s="60"/>
      <c r="BH493" s="60"/>
      <c r="BI493" s="60"/>
      <c r="BJ493" s="60"/>
      <c r="BK493" s="60"/>
      <c r="BL493" s="60"/>
      <c r="BM493" s="60"/>
      <c r="BN493" s="60"/>
      <c r="BO493" s="60"/>
      <c r="BP493" s="60"/>
      <c r="BQ493" s="60"/>
      <c r="BR493" s="60"/>
      <c r="BS493" s="60"/>
      <c r="BT493" s="60"/>
      <c r="BU493" s="60"/>
      <c r="BV493" s="60"/>
      <c r="BW493" s="60"/>
      <c r="BX493" s="60"/>
    </row>
    <row r="494" spans="1:76">
      <c r="A494" s="1" t="str">
        <f t="shared" ref="A494:A497" si="297">A493</f>
        <v>10020: Beauty and the Beast (1991)</v>
      </c>
      <c r="B494" s="26">
        <f>IF(correlations!B527&lt;&gt;0,'Modified Weights'!B$4,0)</f>
        <v>0</v>
      </c>
      <c r="C494" s="26">
        <f>IF(correlations!C527&lt;&gt;0,'Modified Weights'!C$4,0)</f>
        <v>0.48860698263640312</v>
      </c>
      <c r="D494" s="26">
        <f>IF(correlations!D527&lt;&gt;0,'Modified Weights'!D$4,0)</f>
        <v>0</v>
      </c>
      <c r="E494" s="26">
        <f>IF(correlations!E527&lt;&gt;0,'Modified Weights'!E$4,0)</f>
        <v>0.47497369617752921</v>
      </c>
      <c r="F494" s="26">
        <f>IF(correlations!F527&lt;&gt;0,'Modified Weights'!F$4,0)</f>
        <v>0</v>
      </c>
      <c r="G494" s="26">
        <f>IF(correlations!G527&lt;&gt;0,'Modified Weights'!G$4,0)</f>
        <v>0.48053660218278615</v>
      </c>
      <c r="H494" s="26">
        <f>IF(correlations!H527&lt;&gt;0,'Modified Weights'!H$4,0)</f>
        <v>0.40027450425381639</v>
      </c>
      <c r="I494" s="26">
        <f>IF(correlations!I527&lt;&gt;0,'Modified Weights'!I$4,0)</f>
        <v>0</v>
      </c>
      <c r="J494" s="26">
        <f>IF(correlations!J527&lt;&gt;0,'Modified Weights'!J$4,0)</f>
        <v>0</v>
      </c>
      <c r="K494" s="26">
        <f>IF(correlations!K527&lt;&gt;0,'Modified Weights'!K$4,0)</f>
        <v>0.26365446983714974</v>
      </c>
      <c r="L494" s="26">
        <f>IF(correlations!L527&lt;&gt;0,'Modified Weights'!L$4,0)</f>
        <v>0</v>
      </c>
      <c r="M494" s="26">
        <f>IF(correlations!M527&lt;&gt;0,'Modified Weights'!M$4,0)</f>
        <v>0</v>
      </c>
      <c r="N494" s="26">
        <f>IF(correlations!N527&lt;&gt;0,'Modified Weights'!N$4,0)</f>
        <v>0.31010409033155772</v>
      </c>
      <c r="O494" s="26">
        <f>IF(correlations!O527&lt;&gt;0,'Modified Weights'!O$4,0)</f>
        <v>0.56244873874488854</v>
      </c>
      <c r="P494" s="26">
        <f>IF(correlations!P527&lt;&gt;0,'Modified Weights'!P$4,0)</f>
        <v>0</v>
      </c>
      <c r="Q494" s="26">
        <f>IF(correlations!Q527&lt;&gt;0,'Modified Weights'!Q$4,0)</f>
        <v>0.48860698263640312</v>
      </c>
      <c r="R494" s="26">
        <f>IF(correlations!R527&lt;&gt;0,'Modified Weights'!R$4,0)</f>
        <v>0</v>
      </c>
      <c r="S494" s="26">
        <f>IF(correlations!S527&lt;&gt;0,'Modified Weights'!S$4,0)</f>
        <v>0.44902524381160436</v>
      </c>
      <c r="T494" s="26">
        <f>IF(correlations!T527&lt;&gt;0,'Modified Weights'!T$4,0)</f>
        <v>0</v>
      </c>
      <c r="U494" s="26">
        <f>IF(correlations!U527&lt;&gt;0,'Modified Weights'!U$4,0)</f>
        <v>0.43899155441463594</v>
      </c>
      <c r="V494" s="26">
        <f>IF(correlations!V527&lt;&gt;0,'Modified Weights'!V$4,0)</f>
        <v>0</v>
      </c>
      <c r="W494" s="26">
        <f>IF(correlations!W527&lt;&gt;0,'Modified Weights'!W$4,0)</f>
        <v>0.40859237613621341</v>
      </c>
      <c r="X494" s="26">
        <f>IF(correlations!X527&lt;&gt;0,'Modified Weights'!X$4,0)</f>
        <v>0</v>
      </c>
      <c r="Y494" s="26">
        <f>IF(correlations!Y527&lt;&gt;0,'Modified Weights'!Y$4,0)</f>
        <v>0.54219187817609293</v>
      </c>
      <c r="Z494" s="26">
        <f>IF(correlations!Z527&lt;&gt;0,'Modified Weights'!Z$4,0)</f>
        <v>0.39006674934025765</v>
      </c>
      <c r="AA494" s="26"/>
      <c r="AB494" s="60">
        <f t="shared" ca="1" si="266"/>
        <v>0.51581271969920883</v>
      </c>
      <c r="AC494" s="60">
        <f t="shared" ca="1" si="277"/>
        <v>0.44083986488763172</v>
      </c>
      <c r="AD494" s="60">
        <f t="shared" ca="1" si="278"/>
        <v>0.40304221522199485</v>
      </c>
      <c r="AE494" s="60">
        <f t="shared" ca="1" si="279"/>
        <v>0.41741778139128588</v>
      </c>
      <c r="AF494" s="60">
        <f t="shared" ca="1" si="280"/>
        <v>0.4578374174799078</v>
      </c>
      <c r="AG494" s="60">
        <f t="shared" ca="1" si="281"/>
        <v>0.433834624025635</v>
      </c>
      <c r="AH494" s="60">
        <f t="shared" ca="1" si="282"/>
        <v>0.32398388827393204</v>
      </c>
      <c r="AI494" s="60">
        <f t="shared" ca="1" si="283"/>
        <v>0.32379898533453788</v>
      </c>
      <c r="AJ494" s="60">
        <f t="shared" ca="1" si="284"/>
        <v>0.40763328089487444</v>
      </c>
      <c r="AK494" s="60">
        <f t="shared" ca="1" si="285"/>
        <v>0.24235421021747108</v>
      </c>
      <c r="AL494" s="60">
        <f t="shared" ca="1" si="286"/>
        <v>0.27481719438745805</v>
      </c>
      <c r="AM494" s="60">
        <f t="shared" ca="1" si="287"/>
        <v>0.25847672551929612</v>
      </c>
      <c r="AN494" s="60">
        <f t="shared" ca="1" si="288"/>
        <v>0.2982905209521215</v>
      </c>
      <c r="AO494" s="60">
        <f t="shared" ca="1" si="289"/>
        <v>0.55430316776487409</v>
      </c>
      <c r="AP494" s="60">
        <f t="shared" ca="1" si="290"/>
        <v>0.34741526923877586</v>
      </c>
      <c r="AQ494" s="60">
        <f t="shared" ca="1" si="291"/>
        <v>0.48215894200116816</v>
      </c>
      <c r="AR494" s="60">
        <f t="shared" ca="1" si="268"/>
        <v>0.4492392723019647</v>
      </c>
      <c r="AS494" s="60">
        <f t="shared" ca="1" si="269"/>
        <v>0.42714720572805887</v>
      </c>
      <c r="AT494" s="60">
        <f t="shared" ca="1" si="270"/>
        <v>0.46098414683287531</v>
      </c>
      <c r="AU494" s="60">
        <f t="shared" ca="1" si="271"/>
        <v>0.382867896976056</v>
      </c>
      <c r="AV494" s="60" t="e">
        <f t="shared" ca="1" si="272"/>
        <v>#DIV/0!</v>
      </c>
      <c r="AW494" s="60">
        <f t="shared" ca="1" si="273"/>
        <v>0.36706973803430637</v>
      </c>
      <c r="AX494" s="60">
        <f t="shared" ca="1" si="274"/>
        <v>0.44902524381160436</v>
      </c>
      <c r="AY494" s="60">
        <f t="shared" ca="1" si="275"/>
        <v>0.47547180255091342</v>
      </c>
      <c r="AZ494" s="60">
        <f t="shared" ca="1" si="276"/>
        <v>0.37128010247960486</v>
      </c>
      <c r="BA494" s="60"/>
      <c r="BB494" s="60"/>
      <c r="BC494" s="60"/>
      <c r="BD494" s="60"/>
      <c r="BE494" s="60"/>
      <c r="BF494" s="60"/>
      <c r="BG494" s="60"/>
      <c r="BH494" s="60"/>
      <c r="BI494" s="60"/>
      <c r="BJ494" s="60"/>
      <c r="BK494" s="60"/>
      <c r="BL494" s="60"/>
      <c r="BM494" s="60"/>
      <c r="BN494" s="60"/>
      <c r="BO494" s="60"/>
      <c r="BP494" s="60"/>
      <c r="BQ494" s="60"/>
      <c r="BR494" s="60"/>
      <c r="BS494" s="60"/>
      <c r="BT494" s="60"/>
      <c r="BU494" s="60"/>
      <c r="BV494" s="60"/>
      <c r="BW494" s="60"/>
      <c r="BX494" s="60"/>
    </row>
    <row r="495" spans="1:76">
      <c r="A495" s="1" t="str">
        <f t="shared" si="297"/>
        <v>10020: Beauty and the Beast (1991)</v>
      </c>
      <c r="B495" s="26">
        <f>IF(correlations!B528&lt;&gt;0,'Modified Weights'!B$5,0)</f>
        <v>0</v>
      </c>
      <c r="C495" s="26">
        <f>IF(correlations!C528&lt;&gt;0,'Modified Weights'!C$5,0)</f>
        <v>0.42223642660835542</v>
      </c>
      <c r="D495" s="26">
        <f>IF(correlations!D528&lt;&gt;0,'Modified Weights'!D$5,0)</f>
        <v>0.46833329437099369</v>
      </c>
      <c r="E495" s="26">
        <f>IF(correlations!E528&lt;&gt;0,'Modified Weights'!E$5,0)</f>
        <v>0</v>
      </c>
      <c r="F495" s="26">
        <f>IF(correlations!F528&lt;&gt;0,'Modified Weights'!F$5,0)</f>
        <v>0.43899155441463594</v>
      </c>
      <c r="G495" s="26">
        <f>IF(correlations!G528&lt;&gt;0,'Modified Weights'!G$5,0)</f>
        <v>0</v>
      </c>
      <c r="H495" s="26">
        <f>IF(correlations!H528&lt;&gt;0,'Modified Weights'!H$5,0)</f>
        <v>0.24769327229404767</v>
      </c>
      <c r="I495" s="26">
        <f>IF(correlations!I528&lt;&gt;0,'Modified Weights'!I$5,0)</f>
        <v>0.26424949075041737</v>
      </c>
      <c r="J495" s="26">
        <f>IF(correlations!J528&lt;&gt;0,'Modified Weights'!J$5,0)</f>
        <v>0.38713264586848378</v>
      </c>
      <c r="K495" s="26">
        <f>IF(correlations!K528&lt;&gt;0,'Modified Weights'!K$5,0)</f>
        <v>0</v>
      </c>
      <c r="L495" s="26">
        <f>IF(correlations!L528&lt;&gt;0,'Modified Weights'!L$5,0)</f>
        <v>0</v>
      </c>
      <c r="M495" s="26">
        <f>IF(correlations!M528&lt;&gt;0,'Modified Weights'!M$5,0)</f>
        <v>0.26442478716072465</v>
      </c>
      <c r="N495" s="26">
        <f>IF(correlations!N528&lt;&gt;0,'Modified Weights'!N$5,0)</f>
        <v>0</v>
      </c>
      <c r="O495" s="26">
        <f>IF(correlations!O528&lt;&gt;0,'Modified Weights'!O$5,0)</f>
        <v>0.53906585139435703</v>
      </c>
      <c r="P495" s="26">
        <f>IF(correlations!P528&lt;&gt;0,'Modified Weights'!P$5,0)</f>
        <v>0</v>
      </c>
      <c r="Q495" s="26">
        <f>IF(correlations!Q528&lt;&gt;0,'Modified Weights'!Q$5,0)</f>
        <v>0.47571090136593314</v>
      </c>
      <c r="R495" s="26">
        <f>IF(correlations!R528&lt;&gt;0,'Modified Weights'!R$5,0)</f>
        <v>0.45527378286540937</v>
      </c>
      <c r="S495" s="26">
        <f>IF(correlations!S528&lt;&gt;0,'Modified Weights'!S$5,0)</f>
        <v>0.42223642660835542</v>
      </c>
      <c r="T495" s="26">
        <f>IF(correlations!T528&lt;&gt;0,'Modified Weights'!T$5,0)</f>
        <v>0.42805472768971564</v>
      </c>
      <c r="U495" s="26">
        <f>IF(correlations!U528&lt;&gt;0,'Modified Weights'!U$5,0)</f>
        <v>0.40380887559327872</v>
      </c>
      <c r="V495" s="26">
        <f>IF(correlations!V528&lt;&gt;0,'Modified Weights'!V$5,0)</f>
        <v>0</v>
      </c>
      <c r="W495" s="26">
        <f>IF(correlations!W528&lt;&gt;0,'Modified Weights'!W$5,0)</f>
        <v>0.31571202585390812</v>
      </c>
      <c r="X495" s="26">
        <f>IF(correlations!X528&lt;&gt;0,'Modified Weights'!X$5,0)</f>
        <v>0</v>
      </c>
      <c r="Y495" s="26">
        <f>IF(correlations!Y528&lt;&gt;0,'Modified Weights'!Y$5,0)</f>
        <v>0.47236055541883315</v>
      </c>
      <c r="Z495" s="26">
        <f>IF(correlations!Z528&lt;&gt;0,'Modified Weights'!Z$5,0)</f>
        <v>0.37985626502293046</v>
      </c>
      <c r="AA495" s="26"/>
      <c r="AB495" s="60">
        <f t="shared" ca="1" si="266"/>
        <v>0.51581271969920883</v>
      </c>
      <c r="AC495" s="60">
        <f t="shared" ca="1" si="277"/>
        <v>0.44083986488763172</v>
      </c>
      <c r="AD495" s="60">
        <f t="shared" ca="1" si="278"/>
        <v>0.40304221522199485</v>
      </c>
      <c r="AE495" s="60">
        <f t="shared" ca="1" si="279"/>
        <v>0.41741778139128588</v>
      </c>
      <c r="AF495" s="60">
        <f t="shared" ca="1" si="280"/>
        <v>0.4578374174799078</v>
      </c>
      <c r="AG495" s="60">
        <f t="shared" ca="1" si="281"/>
        <v>0.433834624025635</v>
      </c>
      <c r="AH495" s="60">
        <f t="shared" ca="1" si="282"/>
        <v>0.32398388827393204</v>
      </c>
      <c r="AI495" s="60">
        <f t="shared" ca="1" si="283"/>
        <v>0.32379898533453788</v>
      </c>
      <c r="AJ495" s="60">
        <f t="shared" ca="1" si="284"/>
        <v>0.40763328089487444</v>
      </c>
      <c r="AK495" s="60">
        <f t="shared" ca="1" si="285"/>
        <v>0.24235421021747108</v>
      </c>
      <c r="AL495" s="60">
        <f t="shared" ca="1" si="286"/>
        <v>0.27481719438745805</v>
      </c>
      <c r="AM495" s="60">
        <f t="shared" ca="1" si="287"/>
        <v>0.25847672551929612</v>
      </c>
      <c r="AN495" s="60">
        <f t="shared" ca="1" si="288"/>
        <v>0.2982905209521215</v>
      </c>
      <c r="AO495" s="60">
        <f t="shared" ca="1" si="289"/>
        <v>0.55430316776487409</v>
      </c>
      <c r="AP495" s="60">
        <f t="shared" ca="1" si="290"/>
        <v>0.34741526923877586</v>
      </c>
      <c r="AQ495" s="60">
        <f t="shared" ca="1" si="291"/>
        <v>0.48215894200116816</v>
      </c>
      <c r="AR495" s="60">
        <f t="shared" ca="1" si="268"/>
        <v>0.4492392723019647</v>
      </c>
      <c r="AS495" s="60">
        <f t="shared" ca="1" si="269"/>
        <v>0.42714720572805887</v>
      </c>
      <c r="AT495" s="60">
        <f t="shared" ca="1" si="270"/>
        <v>0.46098414683287531</v>
      </c>
      <c r="AU495" s="60">
        <f t="shared" ca="1" si="271"/>
        <v>0.382867896976056</v>
      </c>
      <c r="AV495" s="60" t="e">
        <f t="shared" ca="1" si="272"/>
        <v>#DIV/0!</v>
      </c>
      <c r="AW495" s="60">
        <f t="shared" ca="1" si="273"/>
        <v>0.36706973803430637</v>
      </c>
      <c r="AX495" s="60">
        <f t="shared" ca="1" si="274"/>
        <v>0.44902524381160436</v>
      </c>
      <c r="AY495" s="60">
        <f t="shared" ca="1" si="275"/>
        <v>0.47547180255091342</v>
      </c>
      <c r="AZ495" s="60">
        <f t="shared" ca="1" si="276"/>
        <v>0.37128010247960486</v>
      </c>
      <c r="BA495" s="60"/>
      <c r="BB495" s="60"/>
      <c r="BC495" s="60"/>
      <c r="BD495" s="60"/>
      <c r="BE495" s="60"/>
      <c r="BF495" s="60"/>
      <c r="BG495" s="60"/>
      <c r="BH495" s="60"/>
      <c r="BI495" s="60"/>
      <c r="BJ495" s="60"/>
      <c r="BK495" s="60"/>
      <c r="BL495" s="60"/>
      <c r="BM495" s="60"/>
      <c r="BN495" s="60"/>
      <c r="BO495" s="60"/>
      <c r="BP495" s="60"/>
      <c r="BQ495" s="60"/>
      <c r="BR495" s="60"/>
      <c r="BS495" s="60"/>
      <c r="BT495" s="60"/>
      <c r="BU495" s="60"/>
      <c r="BV495" s="60"/>
      <c r="BW495" s="60"/>
      <c r="BX495" s="60"/>
    </row>
    <row r="496" spans="1:76">
      <c r="A496" s="1" t="str">
        <f t="shared" si="297"/>
        <v>10020: Beauty and the Beast (1991)</v>
      </c>
      <c r="B496" s="26">
        <f>IF(correlations!B529&lt;&gt;0,'Modified Weights'!B$6,0)</f>
        <v>0.48053660218278615</v>
      </c>
      <c r="C496" s="26">
        <f>IF(correlations!C529&lt;&gt;0,'Modified Weights'!C$6,0)</f>
        <v>0</v>
      </c>
      <c r="D496" s="26">
        <f>IF(correlations!D529&lt;&gt;0,'Modified Weights'!D$6,0)</f>
        <v>0.37322578372742299</v>
      </c>
      <c r="E496" s="26">
        <f>IF(correlations!E529&lt;&gt;0,'Modified Weights'!E$6,0)</f>
        <v>0</v>
      </c>
      <c r="F496" s="26">
        <f>IF(correlations!F529&lt;&gt;0,'Modified Weights'!F$6,0)</f>
        <v>0</v>
      </c>
      <c r="G496" s="26">
        <f>IF(correlations!G529&lt;&gt;0,'Modified Weights'!G$6,0)</f>
        <v>0</v>
      </c>
      <c r="H496" s="26">
        <f>IF(correlations!H529&lt;&gt;0,'Modified Weights'!H$6,0)</f>
        <v>0</v>
      </c>
      <c r="I496" s="26">
        <f>IF(correlations!I529&lt;&gt;0,'Modified Weights'!I$6,0)</f>
        <v>0</v>
      </c>
      <c r="J496" s="26">
        <f>IF(correlations!J529&lt;&gt;0,'Modified Weights'!J$6,0)</f>
        <v>0</v>
      </c>
      <c r="K496" s="26">
        <f>IF(correlations!K529&lt;&gt;0,'Modified Weights'!K$6,0)</f>
        <v>0.25252866387786765</v>
      </c>
      <c r="L496" s="26">
        <f>IF(correlations!L529&lt;&gt;0,'Modified Weights'!L$6,0)</f>
        <v>0.2685953793136418</v>
      </c>
      <c r="M496" s="26">
        <f>IF(correlations!M529&lt;&gt;0,'Modified Weights'!M$6,0)</f>
        <v>0.25252866387786765</v>
      </c>
      <c r="N496" s="26">
        <f>IF(correlations!N529&lt;&gt;0,'Modified Weights'!N$6,0)</f>
        <v>0.26126836282372301</v>
      </c>
      <c r="O496" s="26">
        <f>IF(correlations!O529&lt;&gt;0,'Modified Weights'!O$6,0)</f>
        <v>0.52599044278760332</v>
      </c>
      <c r="P496" s="26">
        <f>IF(correlations!P529&lt;&gt;0,'Modified Weights'!P$6,0)</f>
        <v>0.28039233696684568</v>
      </c>
      <c r="Q496" s="26">
        <f>IF(correlations!Q529&lt;&gt;0,'Modified Weights'!Q$6,0)</f>
        <v>0</v>
      </c>
      <c r="R496" s="26">
        <f>IF(correlations!R529&lt;&gt;0,'Modified Weights'!R$6,0)</f>
        <v>0.39943642888722536</v>
      </c>
      <c r="S496" s="26">
        <f>IF(correlations!S529&lt;&gt;0,'Modified Weights'!S$6,0)</f>
        <v>0</v>
      </c>
      <c r="T496" s="26">
        <f>IF(correlations!T529&lt;&gt;0,'Modified Weights'!T$6,0)</f>
        <v>0</v>
      </c>
      <c r="U496" s="26">
        <f>IF(correlations!U529&lt;&gt;0,'Modified Weights'!U$6,0)</f>
        <v>0.30580326092025339</v>
      </c>
      <c r="V496" s="26">
        <f>IF(correlations!V529&lt;&gt;0,'Modified Weights'!V$6,0)</f>
        <v>0</v>
      </c>
      <c r="W496" s="26">
        <f>IF(correlations!W529&lt;&gt;0,'Modified Weights'!W$6,0)</f>
        <v>0</v>
      </c>
      <c r="X496" s="26">
        <f>IF(correlations!X529&lt;&gt;0,'Modified Weights'!X$6,0)</f>
        <v>0</v>
      </c>
      <c r="Y496" s="26">
        <f>IF(correlations!Y529&lt;&gt;0,'Modified Weights'!Y$6,0)</f>
        <v>0.46411014776485626</v>
      </c>
      <c r="Z496" s="26">
        <f>IF(correlations!Z529&lt;&gt;0,'Modified Weights'!Z$6,0)</f>
        <v>0</v>
      </c>
      <c r="AA496" s="26"/>
      <c r="AB496" s="60">
        <f t="shared" ca="1" si="266"/>
        <v>0.51581271969920883</v>
      </c>
      <c r="AC496" s="60">
        <f t="shared" ca="1" si="277"/>
        <v>0.44083986488763172</v>
      </c>
      <c r="AD496" s="60">
        <f t="shared" ca="1" si="278"/>
        <v>0.40304221522199485</v>
      </c>
      <c r="AE496" s="60">
        <f t="shared" ca="1" si="279"/>
        <v>0.41741778139128588</v>
      </c>
      <c r="AF496" s="60">
        <f t="shared" ca="1" si="280"/>
        <v>0.4578374174799078</v>
      </c>
      <c r="AG496" s="60">
        <f t="shared" ca="1" si="281"/>
        <v>0.433834624025635</v>
      </c>
      <c r="AH496" s="60">
        <f t="shared" ca="1" si="282"/>
        <v>0.32398388827393204</v>
      </c>
      <c r="AI496" s="60">
        <f t="shared" ca="1" si="283"/>
        <v>0.32379898533453788</v>
      </c>
      <c r="AJ496" s="60">
        <f t="shared" ca="1" si="284"/>
        <v>0.40763328089487444</v>
      </c>
      <c r="AK496" s="60">
        <f t="shared" ca="1" si="285"/>
        <v>0.24235421021747108</v>
      </c>
      <c r="AL496" s="60">
        <f t="shared" ca="1" si="286"/>
        <v>0.27481719438745805</v>
      </c>
      <c r="AM496" s="60">
        <f t="shared" ca="1" si="287"/>
        <v>0.25847672551929612</v>
      </c>
      <c r="AN496" s="60">
        <f t="shared" ca="1" si="288"/>
        <v>0.2982905209521215</v>
      </c>
      <c r="AO496" s="60">
        <f t="shared" ca="1" si="289"/>
        <v>0.55430316776487409</v>
      </c>
      <c r="AP496" s="60">
        <f t="shared" ca="1" si="290"/>
        <v>0.34741526923877586</v>
      </c>
      <c r="AQ496" s="60">
        <f t="shared" ca="1" si="291"/>
        <v>0.48215894200116816</v>
      </c>
      <c r="AR496" s="60">
        <f t="shared" ca="1" si="268"/>
        <v>0.4492392723019647</v>
      </c>
      <c r="AS496" s="60">
        <f t="shared" ca="1" si="269"/>
        <v>0.42714720572805887</v>
      </c>
      <c r="AT496" s="60">
        <f t="shared" ca="1" si="270"/>
        <v>0.46098414683287531</v>
      </c>
      <c r="AU496" s="60">
        <f t="shared" ca="1" si="271"/>
        <v>0.382867896976056</v>
      </c>
      <c r="AV496" s="60" t="e">
        <f t="shared" ca="1" si="272"/>
        <v>#DIV/0!</v>
      </c>
      <c r="AW496" s="60">
        <f t="shared" ca="1" si="273"/>
        <v>0.36706973803430637</v>
      </c>
      <c r="AX496" s="60">
        <f t="shared" ca="1" si="274"/>
        <v>0.44902524381160436</v>
      </c>
      <c r="AY496" s="60">
        <f t="shared" ca="1" si="275"/>
        <v>0.47547180255091342</v>
      </c>
      <c r="AZ496" s="60">
        <f t="shared" ca="1" si="276"/>
        <v>0.37128010247960486</v>
      </c>
      <c r="BA496" s="60"/>
      <c r="BB496" s="60"/>
      <c r="BC496" s="60"/>
      <c r="BD496" s="60"/>
      <c r="BE496" s="60"/>
      <c r="BF496" s="60"/>
      <c r="BG496" s="60"/>
      <c r="BH496" s="60"/>
      <c r="BI496" s="60"/>
      <c r="BJ496" s="60"/>
      <c r="BK496" s="60"/>
      <c r="BL496" s="60"/>
      <c r="BM496" s="60"/>
      <c r="BN496" s="60"/>
      <c r="BO496" s="60"/>
      <c r="BP496" s="60"/>
      <c r="BQ496" s="60"/>
      <c r="BR496" s="60"/>
      <c r="BS496" s="60"/>
      <c r="BT496" s="60"/>
      <c r="BU496" s="60"/>
      <c r="BV496" s="60"/>
      <c r="BW496" s="60"/>
      <c r="BX496" s="60"/>
    </row>
    <row r="497" spans="1:76">
      <c r="A497" s="1" t="str">
        <f t="shared" si="297"/>
        <v>10020: Beauty and the Beast (1991)</v>
      </c>
      <c r="B497" s="26">
        <f>IF(correlations!B530&lt;&gt;0,'Modified Weights'!B$7,0)</f>
        <v>0</v>
      </c>
      <c r="C497" s="26">
        <f>IF(correlations!C530&lt;&gt;0,'Modified Weights'!C$7,0)</f>
        <v>0.41167618541813644</v>
      </c>
      <c r="D497" s="26">
        <f>IF(correlations!D530&lt;&gt;0,'Modified Weights'!D$7,0)</f>
        <v>0.36756756756756787</v>
      </c>
      <c r="E497" s="26">
        <f>IF(correlations!E530&lt;&gt;0,'Modified Weights'!E$7,0)</f>
        <v>0.25965984359917371</v>
      </c>
      <c r="F497" s="26">
        <f>IF(correlations!F530&lt;&gt;0,'Modified Weights'!F$7,0)</f>
        <v>0</v>
      </c>
      <c r="G497" s="26">
        <f>IF(correlations!G530&lt;&gt;0,'Modified Weights'!G$7,0)</f>
        <v>0.38713264586848378</v>
      </c>
      <c r="H497" s="26">
        <f>IF(correlations!H530&lt;&gt;0,'Modified Weights'!H$7,0)</f>
        <v>0</v>
      </c>
      <c r="I497" s="26">
        <f>IF(correlations!I530&lt;&gt;0,'Modified Weights'!I$7,0)</f>
        <v>0</v>
      </c>
      <c r="J497" s="26">
        <f>IF(correlations!J530&lt;&gt;0,'Modified Weights'!J$7,0)</f>
        <v>0.36005629545020651</v>
      </c>
      <c r="K497" s="26">
        <f>IF(correlations!K530&lt;&gt;0,'Modified Weights'!K$7,0)</f>
        <v>0.21087949693739588</v>
      </c>
      <c r="L497" s="26">
        <f>IF(correlations!L530&lt;&gt;0,'Modified Weights'!L$7,0)</f>
        <v>0.24328325135114928</v>
      </c>
      <c r="M497" s="26">
        <f>IF(correlations!M530&lt;&gt;0,'Modified Weights'!M$7,0)</f>
        <v>0</v>
      </c>
      <c r="N497" s="26">
        <f>IF(correlations!N530&lt;&gt;0,'Modified Weights'!N$7,0)</f>
        <v>0</v>
      </c>
      <c r="O497" s="26">
        <f>IF(correlations!O530&lt;&gt;0,'Modified Weights'!O$7,0)</f>
        <v>0.47549485227568483</v>
      </c>
      <c r="P497" s="26">
        <f>IF(correlations!P530&lt;&gt;0,'Modified Weights'!P$7,0)</f>
        <v>0</v>
      </c>
      <c r="Q497" s="26">
        <f>IF(correlations!Q530&lt;&gt;0,'Modified Weights'!Q$7,0)</f>
        <v>0</v>
      </c>
      <c r="R497" s="26">
        <f>IF(correlations!R530&lt;&gt;0,'Modified Weights'!R$7,0)</f>
        <v>0</v>
      </c>
      <c r="S497" s="26">
        <f>IF(correlations!S530&lt;&gt;0,'Modified Weights'!S$7,0)</f>
        <v>0.36064387194709613</v>
      </c>
      <c r="T497" s="26">
        <f>IF(correlations!T530&lt;&gt;0,'Modified Weights'!T$7,0)</f>
        <v>0.40380887559327872</v>
      </c>
      <c r="U497" s="26">
        <f>IF(correlations!U530&lt;&gt;0,'Modified Weights'!U$7,0)</f>
        <v>0</v>
      </c>
      <c r="V497" s="26">
        <f>IF(correlations!V530&lt;&gt;0,'Modified Weights'!V$7,0)</f>
        <v>0</v>
      </c>
      <c r="W497" s="26">
        <f>IF(correlations!W530&lt;&gt;0,'Modified Weights'!W$7,0)</f>
        <v>0.24072770522228643</v>
      </c>
      <c r="X497" s="26">
        <f>IF(correlations!X530&lt;&gt;0,'Modified Weights'!X$7,0)</f>
        <v>0.44902524381160436</v>
      </c>
      <c r="Y497" s="26">
        <f>IF(correlations!Y530&lt;&gt;0,'Modified Weights'!Y$7,0)</f>
        <v>0.42322462884387124</v>
      </c>
      <c r="Z497" s="26">
        <f>IF(correlations!Z530&lt;&gt;0,'Modified Weights'!Z$7,0)</f>
        <v>0.27967705678590876</v>
      </c>
      <c r="AA497" s="26"/>
      <c r="AB497" s="60">
        <f t="shared" ca="1" si="266"/>
        <v>0.51581271969920883</v>
      </c>
      <c r="AC497" s="60">
        <f t="shared" ca="1" si="277"/>
        <v>0.44083986488763172</v>
      </c>
      <c r="AD497" s="60">
        <f t="shared" ca="1" si="278"/>
        <v>0.40304221522199485</v>
      </c>
      <c r="AE497" s="60">
        <f t="shared" ca="1" si="279"/>
        <v>0.41741778139128588</v>
      </c>
      <c r="AF497" s="60">
        <f t="shared" ca="1" si="280"/>
        <v>0.4578374174799078</v>
      </c>
      <c r="AG497" s="60">
        <f t="shared" ca="1" si="281"/>
        <v>0.433834624025635</v>
      </c>
      <c r="AH497" s="60">
        <f t="shared" ca="1" si="282"/>
        <v>0.32398388827393204</v>
      </c>
      <c r="AI497" s="60">
        <f t="shared" ca="1" si="283"/>
        <v>0.32379898533453788</v>
      </c>
      <c r="AJ497" s="60">
        <f t="shared" ca="1" si="284"/>
        <v>0.40763328089487444</v>
      </c>
      <c r="AK497" s="60">
        <f t="shared" ca="1" si="285"/>
        <v>0.24235421021747108</v>
      </c>
      <c r="AL497" s="60">
        <f t="shared" ca="1" si="286"/>
        <v>0.27481719438745805</v>
      </c>
      <c r="AM497" s="60">
        <f t="shared" ca="1" si="287"/>
        <v>0.25847672551929612</v>
      </c>
      <c r="AN497" s="60">
        <f t="shared" ca="1" si="288"/>
        <v>0.2982905209521215</v>
      </c>
      <c r="AO497" s="60">
        <f t="shared" ca="1" si="289"/>
        <v>0.55430316776487409</v>
      </c>
      <c r="AP497" s="60">
        <f t="shared" ca="1" si="290"/>
        <v>0.34741526923877586</v>
      </c>
      <c r="AQ497" s="60">
        <f t="shared" ca="1" si="291"/>
        <v>0.48215894200116816</v>
      </c>
      <c r="AR497" s="60">
        <f t="shared" ca="1" si="268"/>
        <v>0.4492392723019647</v>
      </c>
      <c r="AS497" s="60">
        <f t="shared" ca="1" si="269"/>
        <v>0.42714720572805887</v>
      </c>
      <c r="AT497" s="60">
        <f t="shared" ca="1" si="270"/>
        <v>0.46098414683287531</v>
      </c>
      <c r="AU497" s="60">
        <f t="shared" ca="1" si="271"/>
        <v>0.382867896976056</v>
      </c>
      <c r="AV497" s="60" t="e">
        <f t="shared" ca="1" si="272"/>
        <v>#DIV/0!</v>
      </c>
      <c r="AW497" s="60">
        <f t="shared" ca="1" si="273"/>
        <v>0.36706973803430637</v>
      </c>
      <c r="AX497" s="60">
        <f t="shared" ca="1" si="274"/>
        <v>0.44902524381160436</v>
      </c>
      <c r="AY497" s="60">
        <f t="shared" ca="1" si="275"/>
        <v>0.47547180255091342</v>
      </c>
      <c r="AZ497" s="60">
        <f t="shared" ca="1" si="276"/>
        <v>0.37128010247960486</v>
      </c>
      <c r="BA497" s="60"/>
      <c r="BB497" s="60"/>
      <c r="BC497" s="60"/>
      <c r="BD497" s="60"/>
      <c r="BE497" s="60"/>
      <c r="BF497" s="60"/>
      <c r="BG497" s="60"/>
      <c r="BH497" s="60"/>
      <c r="BI497" s="60"/>
      <c r="BJ497" s="60"/>
      <c r="BK497" s="60"/>
      <c r="BL497" s="60"/>
      <c r="BM497" s="60"/>
      <c r="BN497" s="60"/>
      <c r="BO497" s="60"/>
      <c r="BP497" s="60"/>
      <c r="BQ497" s="60"/>
      <c r="BR497" s="60"/>
      <c r="BS497" s="60"/>
      <c r="BT497" s="60"/>
      <c r="BU497" s="60"/>
      <c r="BV497" s="60"/>
      <c r="BW497" s="60"/>
      <c r="BX497" s="60"/>
    </row>
    <row r="498" spans="1:76">
      <c r="A498" s="21" t="s">
        <v>97</v>
      </c>
      <c r="B498" s="26">
        <f>IF(correlations!B531&lt;&gt;0,'Modified Weights'!B$3,0)</f>
        <v>0.55108883721563151</v>
      </c>
      <c r="C498" s="26">
        <f>IF(correlations!C531&lt;&gt;0,'Modified Weights'!C$3,0)</f>
        <v>0</v>
      </c>
      <c r="D498" s="26">
        <f>IF(correlations!D531&lt;&gt;0,'Modified Weights'!D$3,0)</f>
        <v>0.66716825348801723</v>
      </c>
      <c r="E498" s="26">
        <f>IF(correlations!E531&lt;&gt;0,'Modified Weights'!E$3,0)</f>
        <v>0</v>
      </c>
      <c r="F498" s="26">
        <f>IF(correlations!F531&lt;&gt;0,'Modified Weights'!F$3,0)</f>
        <v>0.47668328054517961</v>
      </c>
      <c r="G498" s="26">
        <f>IF(correlations!G531&lt;&gt;0,'Modified Weights'!G$3,0)</f>
        <v>0</v>
      </c>
      <c r="H498" s="26">
        <f>IF(correlations!H531&lt;&gt;0,'Modified Weights'!H$3,0)</f>
        <v>0</v>
      </c>
      <c r="I498" s="26">
        <f>IF(correlations!I531&lt;&gt;0,'Modified Weights'!I$3,0)</f>
        <v>0</v>
      </c>
      <c r="J498" s="26">
        <f>IF(correlations!J531&lt;&gt;0,'Modified Weights'!J$3,0)</f>
        <v>0.47571090136593314</v>
      </c>
      <c r="K498" s="26">
        <f>IF(correlations!K531&lt;&gt;0,'Modified Weights'!K$3,0)</f>
        <v>0</v>
      </c>
      <c r="L498" s="26">
        <f>IF(correlations!L531&lt;&gt;0,'Modified Weights'!L$3,0)</f>
        <v>0.31257295249758305</v>
      </c>
      <c r="M498" s="26">
        <f>IF(correlations!M531&lt;&gt;0,'Modified Weights'!M$3,0)</f>
        <v>0</v>
      </c>
      <c r="N498" s="26">
        <f>IF(correlations!N531&lt;&gt;0,'Modified Weights'!N$3,0)</f>
        <v>0</v>
      </c>
      <c r="O498" s="26">
        <f>IF(correlations!O531&lt;&gt;0,'Modified Weights'!O$3,0)</f>
        <v>0</v>
      </c>
      <c r="P498" s="26">
        <f>IF(correlations!P531&lt;&gt;0,'Modified Weights'!P$3,0)</f>
        <v>0.41443820151070604</v>
      </c>
      <c r="Q498" s="26">
        <f>IF(correlations!Q531&lt;&gt;0,'Modified Weights'!Q$3,0)</f>
        <v>0</v>
      </c>
      <c r="R498" s="26">
        <f>IF(correlations!R531&lt;&gt;0,'Modified Weights'!R$3,0)</f>
        <v>0</v>
      </c>
      <c r="S498" s="26">
        <f>IF(correlations!S531&lt;&gt;0,'Modified Weights'!S$3,0)</f>
        <v>0.47668328054517961</v>
      </c>
      <c r="T498" s="26">
        <f>IF(correlations!T531&lt;&gt;0,'Modified Weights'!T$3,0)</f>
        <v>0</v>
      </c>
      <c r="U498" s="26">
        <f>IF(correlations!U531&lt;&gt;0,'Modified Weights'!U$3,0)</f>
        <v>0.47236055541883315</v>
      </c>
      <c r="V498" s="26">
        <f>IF(correlations!V531&lt;&gt;0,'Modified Weights'!V$3,0)</f>
        <v>0</v>
      </c>
      <c r="W498" s="26">
        <f>IF(correlations!W531&lt;&gt;0,'Modified Weights'!W$3,0)</f>
        <v>0.50324684492481753</v>
      </c>
      <c r="X498" s="26">
        <f>IF(correlations!X531&lt;&gt;0,'Modified Weights'!X$3,0)</f>
        <v>0</v>
      </c>
      <c r="Y498" s="26">
        <f>IF(correlations!Y531&lt;&gt;0,'Modified Weights'!Y$3,0)</f>
        <v>0</v>
      </c>
      <c r="Z498" s="26">
        <f>IF(correlations!Z531&lt;&gt;0,'Modified Weights'!Z$3,0)</f>
        <v>0</v>
      </c>
      <c r="AA498" s="26"/>
      <c r="AB498" s="60">
        <f t="shared" ca="1" si="266"/>
        <v>0.55108883721563151</v>
      </c>
      <c r="AC498" s="60">
        <f t="shared" ca="1" si="277"/>
        <v>0.44176053691848821</v>
      </c>
      <c r="AD498" s="60">
        <f t="shared" ca="1" si="278"/>
        <v>0.46932053492766929</v>
      </c>
      <c r="AE498" s="60">
        <f t="shared" ca="1" si="279"/>
        <v>0.36128494674272471</v>
      </c>
      <c r="AF498" s="60">
        <f t="shared" ca="1" si="280"/>
        <v>0.43198315040028373</v>
      </c>
      <c r="AG498" s="60">
        <f t="shared" ca="1" si="281"/>
        <v>0.38713264586848378</v>
      </c>
      <c r="AH498" s="60">
        <f t="shared" ca="1" si="282"/>
        <v>0.26718931082898056</v>
      </c>
      <c r="AI498" s="60">
        <f t="shared" ca="1" si="283"/>
        <v>0.24673441016415587</v>
      </c>
      <c r="AJ498" s="60">
        <f t="shared" ca="1" si="284"/>
        <v>0.41788359840806982</v>
      </c>
      <c r="AK498" s="60">
        <f t="shared" ca="1" si="285"/>
        <v>0.24235421021747108</v>
      </c>
      <c r="AL498" s="60">
        <f t="shared" ca="1" si="286"/>
        <v>0.27792810192436618</v>
      </c>
      <c r="AM498" s="60">
        <f t="shared" ca="1" si="287"/>
        <v>0.24334535938832288</v>
      </c>
      <c r="AN498" s="60">
        <f t="shared" ca="1" si="288"/>
        <v>0.2456571541182076</v>
      </c>
      <c r="AO498" s="60">
        <f t="shared" ca="1" si="289"/>
        <v>0.52131134460272555</v>
      </c>
      <c r="AP498" s="60">
        <f t="shared" ca="1" si="290"/>
        <v>0.34741526923877586</v>
      </c>
      <c r="AQ498" s="60">
        <f t="shared" ca="1" si="291"/>
        <v>0.46251417094873587</v>
      </c>
      <c r="AR498" s="60">
        <f t="shared" ca="1" si="268"/>
        <v>0.37426379831369133</v>
      </c>
      <c r="AS498" s="60">
        <f t="shared" ca="1" si="269"/>
        <v>0.44945985357676754</v>
      </c>
      <c r="AT498" s="60">
        <f t="shared" ca="1" si="270"/>
        <v>0.4054262012735409</v>
      </c>
      <c r="AU498" s="60">
        <f t="shared" ca="1" si="271"/>
        <v>0.38027131666276942</v>
      </c>
      <c r="AV498" s="60">
        <f t="shared" ca="1" si="272"/>
        <v>0.14484148342953501</v>
      </c>
      <c r="AW498" s="60">
        <f t="shared" ca="1" si="273"/>
        <v>0.34615986550010625</v>
      </c>
      <c r="AX498" s="60">
        <f t="shared" ca="1" si="274"/>
        <v>0.49560856099384865</v>
      </c>
      <c r="AY498" s="60">
        <f t="shared" ca="1" si="275"/>
        <v>0.45323177734252024</v>
      </c>
      <c r="AZ498" s="60">
        <f t="shared" ca="1" si="276"/>
        <v>0.38496150718159405</v>
      </c>
      <c r="BA498" s="60"/>
      <c r="BB498" s="60"/>
      <c r="BC498" s="60"/>
      <c r="BD498" s="60"/>
      <c r="BE498" s="60"/>
      <c r="BF498" s="60"/>
      <c r="BG498" s="60"/>
      <c r="BH498" s="60"/>
      <c r="BI498" s="60"/>
      <c r="BJ498" s="60"/>
      <c r="BK498" s="60"/>
      <c r="BL498" s="60"/>
      <c r="BM498" s="60"/>
      <c r="BN498" s="60"/>
      <c r="BO498" s="60"/>
      <c r="BP498" s="60"/>
      <c r="BQ498" s="60"/>
      <c r="BR498" s="60"/>
      <c r="BS498" s="60"/>
      <c r="BT498" s="60"/>
      <c r="BU498" s="60"/>
      <c r="BV498" s="60"/>
      <c r="BW498" s="60"/>
      <c r="BX498" s="60"/>
    </row>
    <row r="499" spans="1:76">
      <c r="A499" s="1" t="str">
        <f t="shared" ref="A499:A502" si="298">A498</f>
        <v>36657: X-Men (2000)</v>
      </c>
      <c r="B499" s="26">
        <f>IF(correlations!B532&lt;&gt;0,'Modified Weights'!B$4,0)</f>
        <v>0</v>
      </c>
      <c r="C499" s="26">
        <f>IF(correlations!C532&lt;&gt;0,'Modified Weights'!C$4,0)</f>
        <v>0.48860698263640312</v>
      </c>
      <c r="D499" s="26">
        <f>IF(correlations!D532&lt;&gt;0,'Modified Weights'!D$4,0)</f>
        <v>0</v>
      </c>
      <c r="E499" s="26">
        <f>IF(correlations!E532&lt;&gt;0,'Modified Weights'!E$4,0)</f>
        <v>0</v>
      </c>
      <c r="F499" s="26">
        <f>IF(correlations!F532&lt;&gt;0,'Modified Weights'!F$4,0)</f>
        <v>0.46411014776485626</v>
      </c>
      <c r="G499" s="26">
        <f>IF(correlations!G532&lt;&gt;0,'Modified Weights'!G$4,0)</f>
        <v>0</v>
      </c>
      <c r="H499" s="26">
        <f>IF(correlations!H532&lt;&gt;0,'Modified Weights'!H$4,0)</f>
        <v>0.40027450425381639</v>
      </c>
      <c r="I499" s="26">
        <f>IF(correlations!I532&lt;&gt;0,'Modified Weights'!I$4,0)</f>
        <v>0</v>
      </c>
      <c r="J499" s="26">
        <f>IF(correlations!J532&lt;&gt;0,'Modified Weights'!J$4,0)</f>
        <v>0</v>
      </c>
      <c r="K499" s="26">
        <f>IF(correlations!K532&lt;&gt;0,'Modified Weights'!K$4,0)</f>
        <v>0.26365446983714974</v>
      </c>
      <c r="L499" s="26">
        <f>IF(correlations!L532&lt;&gt;0,'Modified Weights'!L$4,0)</f>
        <v>0</v>
      </c>
      <c r="M499" s="26">
        <f>IF(correlations!M532&lt;&gt;0,'Modified Weights'!M$4,0)</f>
        <v>0.28040224837668803</v>
      </c>
      <c r="N499" s="26">
        <f>IF(correlations!N532&lt;&gt;0,'Modified Weights'!N$4,0)</f>
        <v>0.31010409033155772</v>
      </c>
      <c r="O499" s="26">
        <f>IF(correlations!O532&lt;&gt;0,'Modified Weights'!O$4,0)</f>
        <v>0.56244873874488854</v>
      </c>
      <c r="P499" s="26">
        <f>IF(correlations!P532&lt;&gt;0,'Modified Weights'!P$4,0)</f>
        <v>0</v>
      </c>
      <c r="Q499" s="26">
        <f>IF(correlations!Q532&lt;&gt;0,'Modified Weights'!Q$4,0)</f>
        <v>0.48860698263640312</v>
      </c>
      <c r="R499" s="26">
        <f>IF(correlations!R532&lt;&gt;0,'Modified Weights'!R$4,0)</f>
        <v>0</v>
      </c>
      <c r="S499" s="26">
        <f>IF(correlations!S532&lt;&gt;0,'Modified Weights'!S$4,0)</f>
        <v>0</v>
      </c>
      <c r="T499" s="26">
        <f>IF(correlations!T532&lt;&gt;0,'Modified Weights'!T$4,0)</f>
        <v>0</v>
      </c>
      <c r="U499" s="26">
        <f>IF(correlations!U532&lt;&gt;0,'Modified Weights'!U$4,0)</f>
        <v>0.43899155441463594</v>
      </c>
      <c r="V499" s="26">
        <f>IF(correlations!V532&lt;&gt;0,'Modified Weights'!V$4,0)</f>
        <v>0</v>
      </c>
      <c r="W499" s="26">
        <f>IF(correlations!W532&lt;&gt;0,'Modified Weights'!W$4,0)</f>
        <v>0.40859237613621341</v>
      </c>
      <c r="X499" s="26">
        <f>IF(correlations!X532&lt;&gt;0,'Modified Weights'!X$4,0)</f>
        <v>0.54219187817609293</v>
      </c>
      <c r="Y499" s="26">
        <f>IF(correlations!Y532&lt;&gt;0,'Modified Weights'!Y$4,0)</f>
        <v>0</v>
      </c>
      <c r="Z499" s="26">
        <f>IF(correlations!Z532&lt;&gt;0,'Modified Weights'!Z$4,0)</f>
        <v>0.39006674934025765</v>
      </c>
      <c r="AA499" s="26"/>
      <c r="AB499" s="60">
        <f t="shared" ca="1" si="266"/>
        <v>0.55108883721563151</v>
      </c>
      <c r="AC499" s="60">
        <f t="shared" ca="1" si="277"/>
        <v>0.44176053691848821</v>
      </c>
      <c r="AD499" s="60">
        <f t="shared" ca="1" si="278"/>
        <v>0.46932053492766929</v>
      </c>
      <c r="AE499" s="60">
        <f t="shared" ca="1" si="279"/>
        <v>0.36128494674272471</v>
      </c>
      <c r="AF499" s="60">
        <f t="shared" ca="1" si="280"/>
        <v>0.43198315040028373</v>
      </c>
      <c r="AG499" s="60">
        <f t="shared" ca="1" si="281"/>
        <v>0.38713264586848378</v>
      </c>
      <c r="AH499" s="60">
        <f t="shared" ca="1" si="282"/>
        <v>0.26718931082898056</v>
      </c>
      <c r="AI499" s="60">
        <f t="shared" ca="1" si="283"/>
        <v>0.24673441016415587</v>
      </c>
      <c r="AJ499" s="60">
        <f t="shared" ca="1" si="284"/>
        <v>0.41788359840806982</v>
      </c>
      <c r="AK499" s="60">
        <f t="shared" ca="1" si="285"/>
        <v>0.24235421021747108</v>
      </c>
      <c r="AL499" s="60">
        <f t="shared" ca="1" si="286"/>
        <v>0.27792810192436618</v>
      </c>
      <c r="AM499" s="60">
        <f t="shared" ca="1" si="287"/>
        <v>0.24334535938832288</v>
      </c>
      <c r="AN499" s="60">
        <f t="shared" ca="1" si="288"/>
        <v>0.2456571541182076</v>
      </c>
      <c r="AO499" s="60">
        <f t="shared" ca="1" si="289"/>
        <v>0.52131134460272555</v>
      </c>
      <c r="AP499" s="60">
        <f t="shared" ca="1" si="290"/>
        <v>0.34741526923877586</v>
      </c>
      <c r="AQ499" s="60">
        <f t="shared" ca="1" si="291"/>
        <v>0.46251417094873587</v>
      </c>
      <c r="AR499" s="60">
        <f t="shared" ca="1" si="268"/>
        <v>0.37426379831369133</v>
      </c>
      <c r="AS499" s="60">
        <f t="shared" ca="1" si="269"/>
        <v>0.44945985357676754</v>
      </c>
      <c r="AT499" s="60">
        <f t="shared" ca="1" si="270"/>
        <v>0.4054262012735409</v>
      </c>
      <c r="AU499" s="60">
        <f t="shared" ca="1" si="271"/>
        <v>0.38027131666276942</v>
      </c>
      <c r="AV499" s="60">
        <f t="shared" ca="1" si="272"/>
        <v>0.14484148342953501</v>
      </c>
      <c r="AW499" s="60">
        <f t="shared" ca="1" si="273"/>
        <v>0.34615986550010625</v>
      </c>
      <c r="AX499" s="60">
        <f t="shared" ca="1" si="274"/>
        <v>0.49560856099384865</v>
      </c>
      <c r="AY499" s="60">
        <f t="shared" ca="1" si="275"/>
        <v>0.45323177734252024</v>
      </c>
      <c r="AZ499" s="60">
        <f t="shared" ca="1" si="276"/>
        <v>0.38496150718159405</v>
      </c>
      <c r="BA499" s="60"/>
      <c r="BB499" s="60"/>
      <c r="BC499" s="60"/>
      <c r="BD499" s="60"/>
      <c r="BE499" s="60"/>
      <c r="BF499" s="60"/>
      <c r="BG499" s="60"/>
      <c r="BH499" s="60"/>
      <c r="BI499" s="60"/>
      <c r="BJ499" s="60"/>
      <c r="BK499" s="60"/>
      <c r="BL499" s="60"/>
      <c r="BM499" s="60"/>
      <c r="BN499" s="60"/>
      <c r="BO499" s="60"/>
      <c r="BP499" s="60"/>
      <c r="BQ499" s="60"/>
      <c r="BR499" s="60"/>
      <c r="BS499" s="60"/>
      <c r="BT499" s="60"/>
      <c r="BU499" s="60"/>
      <c r="BV499" s="60"/>
      <c r="BW499" s="60"/>
      <c r="BX499" s="60"/>
    </row>
    <row r="500" spans="1:76">
      <c r="A500" s="1" t="str">
        <f t="shared" si="298"/>
        <v>36657: X-Men (2000)</v>
      </c>
      <c r="B500" s="26">
        <f>IF(correlations!B533&lt;&gt;0,'Modified Weights'!B$5,0)</f>
        <v>0</v>
      </c>
      <c r="C500" s="26">
        <f>IF(correlations!C533&lt;&gt;0,'Modified Weights'!C$5,0)</f>
        <v>0.42223642660835542</v>
      </c>
      <c r="D500" s="26">
        <f>IF(correlations!D533&lt;&gt;0,'Modified Weights'!D$5,0)</f>
        <v>0</v>
      </c>
      <c r="E500" s="26">
        <f>IF(correlations!E533&lt;&gt;0,'Modified Weights'!E$5,0)</f>
        <v>0.46291004988627577</v>
      </c>
      <c r="F500" s="26">
        <f>IF(correlations!F533&lt;&gt;0,'Modified Weights'!F$5,0)</f>
        <v>0.43899155441463594</v>
      </c>
      <c r="G500" s="26">
        <f>IF(correlations!G533&lt;&gt;0,'Modified Weights'!G$5,0)</f>
        <v>0</v>
      </c>
      <c r="H500" s="26">
        <f>IF(correlations!H533&lt;&gt;0,'Modified Weights'!H$5,0)</f>
        <v>0.24769327229404767</v>
      </c>
      <c r="I500" s="26">
        <f>IF(correlations!I533&lt;&gt;0,'Modified Weights'!I$5,0)</f>
        <v>0.26424949075041737</v>
      </c>
      <c r="J500" s="26">
        <f>IF(correlations!J533&lt;&gt;0,'Modified Weights'!J$5,0)</f>
        <v>0</v>
      </c>
      <c r="K500" s="26">
        <f>IF(correlations!K533&lt;&gt;0,'Modified Weights'!K$5,0)</f>
        <v>0</v>
      </c>
      <c r="L500" s="26">
        <f>IF(correlations!L533&lt;&gt;0,'Modified Weights'!L$5,0)</f>
        <v>0</v>
      </c>
      <c r="M500" s="26">
        <f>IF(correlations!M533&lt;&gt;0,'Modified Weights'!M$5,0)</f>
        <v>0</v>
      </c>
      <c r="N500" s="26">
        <f>IF(correlations!N533&lt;&gt;0,'Modified Weights'!N$5,0)</f>
        <v>0</v>
      </c>
      <c r="O500" s="26">
        <f>IF(correlations!O533&lt;&gt;0,'Modified Weights'!O$5,0)</f>
        <v>0</v>
      </c>
      <c r="P500" s="26">
        <f>IF(correlations!P533&lt;&gt;0,'Modified Weights'!P$5,0)</f>
        <v>0</v>
      </c>
      <c r="Q500" s="26">
        <f>IF(correlations!Q533&lt;&gt;0,'Modified Weights'!Q$5,0)</f>
        <v>0.47571090136593314</v>
      </c>
      <c r="R500" s="26">
        <f>IF(correlations!R533&lt;&gt;0,'Modified Weights'!R$5,0)</f>
        <v>0</v>
      </c>
      <c r="S500" s="26">
        <f>IF(correlations!S533&lt;&gt;0,'Modified Weights'!S$5,0)</f>
        <v>0.42223642660835542</v>
      </c>
      <c r="T500" s="26">
        <f>IF(correlations!T533&lt;&gt;0,'Modified Weights'!T$5,0)</f>
        <v>0</v>
      </c>
      <c r="U500" s="26">
        <f>IF(correlations!U533&lt;&gt;0,'Modified Weights'!U$5,0)</f>
        <v>0.40380887559327872</v>
      </c>
      <c r="V500" s="26">
        <f>IF(correlations!V533&lt;&gt;0,'Modified Weights'!V$5,0)</f>
        <v>0</v>
      </c>
      <c r="W500" s="26">
        <f>IF(correlations!W533&lt;&gt;0,'Modified Weights'!W$5,0)</f>
        <v>0.31571202585390812</v>
      </c>
      <c r="X500" s="26">
        <f>IF(correlations!X533&lt;&gt;0,'Modified Weights'!X$5,0)</f>
        <v>0</v>
      </c>
      <c r="Y500" s="26">
        <f>IF(correlations!Y533&lt;&gt;0,'Modified Weights'!Y$5,0)</f>
        <v>0.47236055541883315</v>
      </c>
      <c r="Z500" s="26">
        <f>IF(correlations!Z533&lt;&gt;0,'Modified Weights'!Z$5,0)</f>
        <v>0.37985626502293046</v>
      </c>
      <c r="AA500" s="26"/>
      <c r="AB500" s="60">
        <f t="shared" ca="1" si="266"/>
        <v>0.55108883721563151</v>
      </c>
      <c r="AC500" s="60">
        <f t="shared" ca="1" si="277"/>
        <v>0.44176053691848821</v>
      </c>
      <c r="AD500" s="60">
        <f t="shared" ca="1" si="278"/>
        <v>0.46932053492766929</v>
      </c>
      <c r="AE500" s="60">
        <f t="shared" ca="1" si="279"/>
        <v>0.36128494674272471</v>
      </c>
      <c r="AF500" s="60">
        <f t="shared" ca="1" si="280"/>
        <v>0.43198315040028373</v>
      </c>
      <c r="AG500" s="60">
        <f t="shared" ca="1" si="281"/>
        <v>0.38713264586848378</v>
      </c>
      <c r="AH500" s="60">
        <f t="shared" ca="1" si="282"/>
        <v>0.26718931082898056</v>
      </c>
      <c r="AI500" s="60">
        <f t="shared" ca="1" si="283"/>
        <v>0.24673441016415587</v>
      </c>
      <c r="AJ500" s="60">
        <f t="shared" ca="1" si="284"/>
        <v>0.41788359840806982</v>
      </c>
      <c r="AK500" s="60">
        <f t="shared" ca="1" si="285"/>
        <v>0.24235421021747108</v>
      </c>
      <c r="AL500" s="60">
        <f t="shared" ca="1" si="286"/>
        <v>0.27792810192436618</v>
      </c>
      <c r="AM500" s="60">
        <f t="shared" ca="1" si="287"/>
        <v>0.24334535938832288</v>
      </c>
      <c r="AN500" s="60">
        <f t="shared" ca="1" si="288"/>
        <v>0.2456571541182076</v>
      </c>
      <c r="AO500" s="60">
        <f t="shared" ca="1" si="289"/>
        <v>0.52131134460272555</v>
      </c>
      <c r="AP500" s="60">
        <f t="shared" ca="1" si="290"/>
        <v>0.34741526923877586</v>
      </c>
      <c r="AQ500" s="60">
        <f t="shared" ca="1" si="291"/>
        <v>0.46251417094873587</v>
      </c>
      <c r="AR500" s="60">
        <f t="shared" ca="1" si="268"/>
        <v>0.37426379831369133</v>
      </c>
      <c r="AS500" s="60">
        <f t="shared" ca="1" si="269"/>
        <v>0.44945985357676754</v>
      </c>
      <c r="AT500" s="60">
        <f t="shared" ca="1" si="270"/>
        <v>0.4054262012735409</v>
      </c>
      <c r="AU500" s="60">
        <f t="shared" ca="1" si="271"/>
        <v>0.38027131666276942</v>
      </c>
      <c r="AV500" s="60">
        <f t="shared" ca="1" si="272"/>
        <v>0.14484148342953501</v>
      </c>
      <c r="AW500" s="60">
        <f t="shared" ca="1" si="273"/>
        <v>0.34615986550010625</v>
      </c>
      <c r="AX500" s="60">
        <f t="shared" ca="1" si="274"/>
        <v>0.49560856099384865</v>
      </c>
      <c r="AY500" s="60">
        <f t="shared" ca="1" si="275"/>
        <v>0.45323177734252024</v>
      </c>
      <c r="AZ500" s="60">
        <f t="shared" ca="1" si="276"/>
        <v>0.38496150718159405</v>
      </c>
      <c r="BA500" s="60"/>
      <c r="BB500" s="60"/>
      <c r="BC500" s="60"/>
      <c r="BD500" s="60"/>
      <c r="BE500" s="60"/>
      <c r="BF500" s="60"/>
      <c r="BG500" s="60"/>
      <c r="BH500" s="60"/>
      <c r="BI500" s="60"/>
      <c r="BJ500" s="60"/>
      <c r="BK500" s="60"/>
      <c r="BL500" s="60"/>
      <c r="BM500" s="60"/>
      <c r="BN500" s="60"/>
      <c r="BO500" s="60"/>
      <c r="BP500" s="60"/>
      <c r="BQ500" s="60"/>
      <c r="BR500" s="60"/>
      <c r="BS500" s="60"/>
      <c r="BT500" s="60"/>
      <c r="BU500" s="60"/>
      <c r="BV500" s="60"/>
      <c r="BW500" s="60"/>
      <c r="BX500" s="60"/>
    </row>
    <row r="501" spans="1:76">
      <c r="A501" s="1" t="str">
        <f t="shared" si="298"/>
        <v>36657: X-Men (2000)</v>
      </c>
      <c r="B501" s="26">
        <f>IF(correlations!B534&lt;&gt;0,'Modified Weights'!B$6,0)</f>
        <v>0</v>
      </c>
      <c r="C501" s="26">
        <f>IF(correlations!C534&lt;&gt;0,'Modified Weights'!C$6,0)</f>
        <v>0.41443820151070604</v>
      </c>
      <c r="D501" s="26">
        <f>IF(correlations!D534&lt;&gt;0,'Modified Weights'!D$6,0)</f>
        <v>0.37322578372742299</v>
      </c>
      <c r="E501" s="26">
        <f>IF(correlations!E534&lt;&gt;0,'Modified Weights'!E$6,0)</f>
        <v>0</v>
      </c>
      <c r="F501" s="26">
        <f>IF(correlations!F534&lt;&gt;0,'Modified Weights'!F$6,0)</f>
        <v>0.40027450425381639</v>
      </c>
      <c r="G501" s="26">
        <f>IF(correlations!G534&lt;&gt;0,'Modified Weights'!G$6,0)</f>
        <v>0</v>
      </c>
      <c r="H501" s="26">
        <f>IF(correlations!H534&lt;&gt;0,'Modified Weights'!H$6,0)</f>
        <v>0.2271298649307886</v>
      </c>
      <c r="I501" s="26">
        <f>IF(correlations!I534&lt;&gt;0,'Modified Weights'!I$6,0)</f>
        <v>0.22921932957789437</v>
      </c>
      <c r="J501" s="26">
        <f>IF(correlations!J534&lt;&gt;0,'Modified Weights'!J$6,0)</f>
        <v>0</v>
      </c>
      <c r="K501" s="26">
        <f>IF(correlations!K534&lt;&gt;0,'Modified Weights'!K$6,0)</f>
        <v>0.25252866387786765</v>
      </c>
      <c r="L501" s="26">
        <f>IF(correlations!L534&lt;&gt;0,'Modified Weights'!L$6,0)</f>
        <v>0</v>
      </c>
      <c r="M501" s="26">
        <f>IF(correlations!M534&lt;&gt;0,'Modified Weights'!M$6,0)</f>
        <v>0.25252866387786765</v>
      </c>
      <c r="N501" s="26">
        <f>IF(correlations!N534&lt;&gt;0,'Modified Weights'!N$6,0)</f>
        <v>0</v>
      </c>
      <c r="O501" s="26">
        <f>IF(correlations!O534&lt;&gt;0,'Modified Weights'!O$6,0)</f>
        <v>0.52599044278760332</v>
      </c>
      <c r="P501" s="26">
        <f>IF(correlations!P534&lt;&gt;0,'Modified Weights'!P$6,0)</f>
        <v>0.28039233696684568</v>
      </c>
      <c r="Q501" s="26">
        <f>IF(correlations!Q534&lt;&gt;0,'Modified Weights'!Q$6,0)</f>
        <v>0.42322462884387124</v>
      </c>
      <c r="R501" s="26">
        <f>IF(correlations!R534&lt;&gt;0,'Modified Weights'!R$6,0)</f>
        <v>0</v>
      </c>
      <c r="S501" s="26">
        <f>IF(correlations!S534&lt;&gt;0,'Modified Weights'!S$6,0)</f>
        <v>0</v>
      </c>
      <c r="T501" s="26">
        <f>IF(correlations!T534&lt;&gt;0,'Modified Weights'!T$6,0)</f>
        <v>0.40704352695380308</v>
      </c>
      <c r="U501" s="26">
        <f>IF(correlations!U534&lt;&gt;0,'Modified Weights'!U$6,0)</f>
        <v>0.30580326092025339</v>
      </c>
      <c r="V501" s="26">
        <f>IF(correlations!V534&lt;&gt;0,'Modified Weights'!V$6,0)</f>
        <v>0.14601110225769576</v>
      </c>
      <c r="W501" s="26">
        <f>IF(correlations!W534&lt;&gt;0,'Modified Weights'!W$6,0)</f>
        <v>0.26252037536330569</v>
      </c>
      <c r="X501" s="26">
        <f>IF(correlations!X534&lt;&gt;0,'Modified Weights'!X$6,0)</f>
        <v>0</v>
      </c>
      <c r="Y501" s="26">
        <f>IF(correlations!Y534&lt;&gt;0,'Modified Weights'!Y$6,0)</f>
        <v>0.46411014776485626</v>
      </c>
      <c r="Z501" s="26">
        <f>IF(correlations!Z534&lt;&gt;0,'Modified Weights'!Z$6,0)</f>
        <v>0</v>
      </c>
      <c r="AA501" s="26"/>
      <c r="AB501" s="60">
        <f t="shared" ca="1" si="266"/>
        <v>0.55108883721563151</v>
      </c>
      <c r="AC501" s="60">
        <f t="shared" ca="1" si="277"/>
        <v>0.44176053691848821</v>
      </c>
      <c r="AD501" s="60">
        <f t="shared" ca="1" si="278"/>
        <v>0.46932053492766929</v>
      </c>
      <c r="AE501" s="60">
        <f t="shared" ca="1" si="279"/>
        <v>0.36128494674272471</v>
      </c>
      <c r="AF501" s="60">
        <f t="shared" ca="1" si="280"/>
        <v>0.43198315040028373</v>
      </c>
      <c r="AG501" s="60">
        <f t="shared" ca="1" si="281"/>
        <v>0.38713264586848378</v>
      </c>
      <c r="AH501" s="60">
        <f t="shared" ca="1" si="282"/>
        <v>0.26718931082898056</v>
      </c>
      <c r="AI501" s="60">
        <f t="shared" ca="1" si="283"/>
        <v>0.24673441016415587</v>
      </c>
      <c r="AJ501" s="60">
        <f t="shared" ca="1" si="284"/>
        <v>0.41788359840806982</v>
      </c>
      <c r="AK501" s="60">
        <f t="shared" ca="1" si="285"/>
        <v>0.24235421021747108</v>
      </c>
      <c r="AL501" s="60">
        <f t="shared" ca="1" si="286"/>
        <v>0.27792810192436618</v>
      </c>
      <c r="AM501" s="60">
        <f t="shared" ca="1" si="287"/>
        <v>0.24334535938832288</v>
      </c>
      <c r="AN501" s="60">
        <f t="shared" ca="1" si="288"/>
        <v>0.2456571541182076</v>
      </c>
      <c r="AO501" s="60">
        <f t="shared" ca="1" si="289"/>
        <v>0.52131134460272555</v>
      </c>
      <c r="AP501" s="60">
        <f t="shared" ca="1" si="290"/>
        <v>0.34741526923877586</v>
      </c>
      <c r="AQ501" s="60">
        <f t="shared" ca="1" si="291"/>
        <v>0.46251417094873587</v>
      </c>
      <c r="AR501" s="60">
        <f t="shared" ca="1" si="268"/>
        <v>0.37426379831369133</v>
      </c>
      <c r="AS501" s="60">
        <f t="shared" ca="1" si="269"/>
        <v>0.44945985357676754</v>
      </c>
      <c r="AT501" s="60">
        <f t="shared" ca="1" si="270"/>
        <v>0.4054262012735409</v>
      </c>
      <c r="AU501" s="60">
        <f t="shared" ca="1" si="271"/>
        <v>0.38027131666276942</v>
      </c>
      <c r="AV501" s="60">
        <f t="shared" ca="1" si="272"/>
        <v>0.14484148342953501</v>
      </c>
      <c r="AW501" s="60">
        <f t="shared" ca="1" si="273"/>
        <v>0.34615986550010625</v>
      </c>
      <c r="AX501" s="60">
        <f t="shared" ca="1" si="274"/>
        <v>0.49560856099384865</v>
      </c>
      <c r="AY501" s="60">
        <f t="shared" ca="1" si="275"/>
        <v>0.45323177734252024</v>
      </c>
      <c r="AZ501" s="60">
        <f t="shared" ca="1" si="276"/>
        <v>0.38496150718159405</v>
      </c>
      <c r="BA501" s="60"/>
      <c r="BB501" s="60"/>
      <c r="BC501" s="60"/>
      <c r="BD501" s="60"/>
      <c r="BE501" s="60"/>
      <c r="BF501" s="60"/>
      <c r="BG501" s="60"/>
      <c r="BH501" s="60"/>
      <c r="BI501" s="60"/>
      <c r="BJ501" s="60"/>
      <c r="BK501" s="60"/>
      <c r="BL501" s="60"/>
      <c r="BM501" s="60"/>
      <c r="BN501" s="60"/>
      <c r="BO501" s="60"/>
      <c r="BP501" s="60"/>
      <c r="BQ501" s="60"/>
      <c r="BR501" s="60"/>
      <c r="BS501" s="60"/>
      <c r="BT501" s="60"/>
      <c r="BU501" s="60"/>
      <c r="BV501" s="60"/>
      <c r="BW501" s="60"/>
      <c r="BX501" s="60"/>
    </row>
    <row r="502" spans="1:76">
      <c r="A502" s="1" t="str">
        <f t="shared" si="298"/>
        <v>36657: X-Men (2000)</v>
      </c>
      <c r="B502" s="26">
        <f>IF(correlations!B535&lt;&gt;0,'Modified Weights'!B$7,0)</f>
        <v>0</v>
      </c>
      <c r="C502" s="26">
        <f>IF(correlations!C535&lt;&gt;0,'Modified Weights'!C$7,0)</f>
        <v>0</v>
      </c>
      <c r="D502" s="26">
        <f>IF(correlations!D535&lt;&gt;0,'Modified Weights'!D$7,0)</f>
        <v>0.36756756756756787</v>
      </c>
      <c r="E502" s="26">
        <f>IF(correlations!E535&lt;&gt;0,'Modified Weights'!E$7,0)</f>
        <v>0.25965984359917371</v>
      </c>
      <c r="F502" s="26">
        <f>IF(correlations!F535&lt;&gt;0,'Modified Weights'!F$7,0)</f>
        <v>0.37985626502293046</v>
      </c>
      <c r="G502" s="26">
        <f>IF(correlations!G535&lt;&gt;0,'Modified Weights'!G$7,0)</f>
        <v>0.38713264586848378</v>
      </c>
      <c r="H502" s="26">
        <f>IF(correlations!H535&lt;&gt;0,'Modified Weights'!H$7,0)</f>
        <v>0.19365960183726966</v>
      </c>
      <c r="I502" s="26">
        <f>IF(correlations!I535&lt;&gt;0,'Modified Weights'!I$7,0)</f>
        <v>0</v>
      </c>
      <c r="J502" s="26">
        <f>IF(correlations!J535&lt;&gt;0,'Modified Weights'!J$7,0)</f>
        <v>0.36005629545020651</v>
      </c>
      <c r="K502" s="26">
        <f>IF(correlations!K535&lt;&gt;0,'Modified Weights'!K$7,0)</f>
        <v>0.21087949693739588</v>
      </c>
      <c r="L502" s="26">
        <f>IF(correlations!L535&lt;&gt;0,'Modified Weights'!L$7,0)</f>
        <v>0.24328325135114928</v>
      </c>
      <c r="M502" s="26">
        <f>IF(correlations!M535&lt;&gt;0,'Modified Weights'!M$7,0)</f>
        <v>0.19710516591041297</v>
      </c>
      <c r="N502" s="26">
        <f>IF(correlations!N535&lt;&gt;0,'Modified Weights'!N$7,0)</f>
        <v>0.18121021790485745</v>
      </c>
      <c r="O502" s="26">
        <f>IF(correlations!O535&lt;&gt;0,'Modified Weights'!O$7,0)</f>
        <v>0.47549485227568483</v>
      </c>
      <c r="P502" s="26">
        <f>IF(correlations!P535&lt;&gt;0,'Modified Weights'!P$7,0)</f>
        <v>0</v>
      </c>
      <c r="Q502" s="26">
        <f>IF(correlations!Q535&lt;&gt;0,'Modified Weights'!Q$7,0)</f>
        <v>0</v>
      </c>
      <c r="R502" s="26">
        <f>IF(correlations!R535&lt;&gt;0,'Modified Weights'!R$7,0)</f>
        <v>0.37426379831369133</v>
      </c>
      <c r="S502" s="26">
        <f>IF(correlations!S535&lt;&gt;0,'Modified Weights'!S$7,0)</f>
        <v>0</v>
      </c>
      <c r="T502" s="26">
        <f>IF(correlations!T535&lt;&gt;0,'Modified Weights'!T$7,0)</f>
        <v>0.40380887559327872</v>
      </c>
      <c r="U502" s="26">
        <f>IF(correlations!U535&lt;&gt;0,'Modified Weights'!U$7,0)</f>
        <v>0.28039233696684568</v>
      </c>
      <c r="V502" s="26">
        <f>IF(correlations!V535&lt;&gt;0,'Modified Weights'!V$7,0)</f>
        <v>0.14367186460137429</v>
      </c>
      <c r="W502" s="26">
        <f>IF(correlations!W535&lt;&gt;0,'Modified Weights'!W$7,0)</f>
        <v>0.24072770522228643</v>
      </c>
      <c r="X502" s="26">
        <f>IF(correlations!X535&lt;&gt;0,'Modified Weights'!X$7,0)</f>
        <v>0.44902524381160436</v>
      </c>
      <c r="Y502" s="26">
        <f>IF(correlations!Y535&lt;&gt;0,'Modified Weights'!Y$7,0)</f>
        <v>0.42322462884387124</v>
      </c>
      <c r="Z502" s="26">
        <f>IF(correlations!Z535&lt;&gt;0,'Modified Weights'!Z$7,0)</f>
        <v>0</v>
      </c>
      <c r="AA502" s="26"/>
      <c r="AB502" s="60">
        <f t="shared" ca="1" si="266"/>
        <v>0.55108883721563151</v>
      </c>
      <c r="AC502" s="60">
        <f t="shared" ca="1" si="277"/>
        <v>0.44176053691848821</v>
      </c>
      <c r="AD502" s="60">
        <f t="shared" ca="1" si="278"/>
        <v>0.46932053492766929</v>
      </c>
      <c r="AE502" s="60">
        <f t="shared" ca="1" si="279"/>
        <v>0.36128494674272471</v>
      </c>
      <c r="AF502" s="60">
        <f t="shared" ca="1" si="280"/>
        <v>0.43198315040028373</v>
      </c>
      <c r="AG502" s="60">
        <f t="shared" ca="1" si="281"/>
        <v>0.38713264586848378</v>
      </c>
      <c r="AH502" s="60">
        <f t="shared" ca="1" si="282"/>
        <v>0.26718931082898056</v>
      </c>
      <c r="AI502" s="60">
        <f t="shared" ca="1" si="283"/>
        <v>0.24673441016415587</v>
      </c>
      <c r="AJ502" s="60">
        <f t="shared" ca="1" si="284"/>
        <v>0.41788359840806982</v>
      </c>
      <c r="AK502" s="60">
        <f t="shared" ca="1" si="285"/>
        <v>0.24235421021747108</v>
      </c>
      <c r="AL502" s="60">
        <f t="shared" ca="1" si="286"/>
        <v>0.27792810192436618</v>
      </c>
      <c r="AM502" s="60">
        <f t="shared" ca="1" si="287"/>
        <v>0.24334535938832288</v>
      </c>
      <c r="AN502" s="60">
        <f t="shared" ca="1" si="288"/>
        <v>0.2456571541182076</v>
      </c>
      <c r="AO502" s="60">
        <f t="shared" ca="1" si="289"/>
        <v>0.52131134460272555</v>
      </c>
      <c r="AP502" s="60">
        <f t="shared" ca="1" si="290"/>
        <v>0.34741526923877586</v>
      </c>
      <c r="AQ502" s="60">
        <f t="shared" ca="1" si="291"/>
        <v>0.46251417094873587</v>
      </c>
      <c r="AR502" s="60">
        <f t="shared" ca="1" si="268"/>
        <v>0.37426379831369133</v>
      </c>
      <c r="AS502" s="60">
        <f t="shared" ca="1" si="269"/>
        <v>0.44945985357676754</v>
      </c>
      <c r="AT502" s="60">
        <f t="shared" ca="1" si="270"/>
        <v>0.4054262012735409</v>
      </c>
      <c r="AU502" s="60">
        <f t="shared" ca="1" si="271"/>
        <v>0.38027131666276942</v>
      </c>
      <c r="AV502" s="60">
        <f t="shared" ca="1" si="272"/>
        <v>0.14484148342953501</v>
      </c>
      <c r="AW502" s="60">
        <f t="shared" ca="1" si="273"/>
        <v>0.34615986550010625</v>
      </c>
      <c r="AX502" s="60">
        <f t="shared" ca="1" si="274"/>
        <v>0.49560856099384865</v>
      </c>
      <c r="AY502" s="60">
        <f t="shared" ca="1" si="275"/>
        <v>0.45323177734252024</v>
      </c>
      <c r="AZ502" s="60">
        <f t="shared" ca="1" si="276"/>
        <v>0.38496150718159405</v>
      </c>
      <c r="BA502" s="60"/>
      <c r="BB502" s="60"/>
      <c r="BC502" s="60"/>
      <c r="BD502" s="60"/>
      <c r="BE502" s="60"/>
      <c r="BF502" s="60"/>
      <c r="BG502" s="60"/>
      <c r="BH502" s="60"/>
      <c r="BI502" s="60"/>
      <c r="BJ502" s="60"/>
      <c r="BK502" s="60"/>
      <c r="BL502" s="60"/>
      <c r="BM502" s="60"/>
      <c r="BN502" s="60"/>
      <c r="BO502" s="60"/>
      <c r="BP502" s="60"/>
      <c r="BQ502" s="60"/>
      <c r="BR502" s="60"/>
      <c r="BS502" s="60"/>
      <c r="BT502" s="60"/>
      <c r="BU502" s="60"/>
      <c r="BV502" s="60"/>
      <c r="BW502" s="60"/>
      <c r="BX502" s="60"/>
    </row>
    <row r="503" spans="1:76">
      <c r="A503" s="21" t="s">
        <v>98</v>
      </c>
      <c r="B503" s="26">
        <f>IF(correlations!B536&lt;&gt;0,'Modified Weights'!B$3,0)</f>
        <v>0</v>
      </c>
      <c r="C503" s="26">
        <f>IF(correlations!C536&lt;&gt;0,'Modified Weights'!C$3,0)</f>
        <v>0</v>
      </c>
      <c r="D503" s="26">
        <f>IF(correlations!D536&lt;&gt;0,'Modified Weights'!D$3,0)</f>
        <v>0</v>
      </c>
      <c r="E503" s="26">
        <f>IF(correlations!E536&lt;&gt;0,'Modified Weights'!E$3,0)</f>
        <v>0.51761980439715483</v>
      </c>
      <c r="F503" s="26">
        <f>IF(correlations!F536&lt;&gt;0,'Modified Weights'!F$3,0)</f>
        <v>0.47668328054517961</v>
      </c>
      <c r="G503" s="26">
        <f>IF(correlations!G536&lt;&gt;0,'Modified Weights'!G$3,0)</f>
        <v>0</v>
      </c>
      <c r="H503" s="26">
        <f>IF(correlations!H536&lt;&gt;0,'Modified Weights'!H$3,0)</f>
        <v>0</v>
      </c>
      <c r="I503" s="26">
        <f>IF(correlations!I536&lt;&gt;0,'Modified Weights'!I$3,0)</f>
        <v>0.38334847991865839</v>
      </c>
      <c r="J503" s="26">
        <f>IF(correlations!J536&lt;&gt;0,'Modified Weights'!J$3,0)</f>
        <v>0.47571090136593314</v>
      </c>
      <c r="K503" s="26">
        <f>IF(correlations!K536&lt;&gt;0,'Modified Weights'!K$3,0)</f>
        <v>0</v>
      </c>
      <c r="L503" s="26">
        <f>IF(correlations!L536&lt;&gt;0,'Modified Weights'!L$3,0)</f>
        <v>0.31257295249758305</v>
      </c>
      <c r="M503" s="26">
        <f>IF(correlations!M536&lt;&gt;0,'Modified Weights'!M$3,0)</f>
        <v>0</v>
      </c>
      <c r="N503" s="26">
        <f>IF(correlations!N536&lt;&gt;0,'Modified Weights'!N$3,0)</f>
        <v>0</v>
      </c>
      <c r="O503" s="26">
        <f>IF(correlations!O536&lt;&gt;0,'Modified Weights'!O$3,0)</f>
        <v>0.66851595362183669</v>
      </c>
      <c r="P503" s="26">
        <f>IF(correlations!P536&lt;&gt;0,'Modified Weights'!P$3,0)</f>
        <v>0.41443820151070604</v>
      </c>
      <c r="Q503" s="26">
        <f>IF(correlations!Q536&lt;&gt;0,'Modified Weights'!Q$3,0)</f>
        <v>0</v>
      </c>
      <c r="R503" s="26">
        <f>IF(correlations!R536&lt;&gt;0,'Modified Weights'!R$3,0)</f>
        <v>0.49300760515325925</v>
      </c>
      <c r="S503" s="26">
        <f>IF(correlations!S536&lt;&gt;0,'Modified Weights'!S$3,0)</f>
        <v>0.47668328054517961</v>
      </c>
      <c r="T503" s="26">
        <f>IF(correlations!T536&lt;&gt;0,'Modified Weights'!T$3,0)</f>
        <v>0.55108883721563151</v>
      </c>
      <c r="U503" s="26">
        <f>IF(correlations!U536&lt;&gt;0,'Modified Weights'!U$3,0)</f>
        <v>0</v>
      </c>
      <c r="V503" s="26">
        <f>IF(correlations!V536&lt;&gt;0,'Modified Weights'!V$3,0)</f>
        <v>0</v>
      </c>
      <c r="W503" s="26">
        <f>IF(correlations!W536&lt;&gt;0,'Modified Weights'!W$3,0)</f>
        <v>0.50324684492481753</v>
      </c>
      <c r="X503" s="26">
        <f>IF(correlations!X536&lt;&gt;0,'Modified Weights'!X$3,0)</f>
        <v>0</v>
      </c>
      <c r="Y503" s="26">
        <f>IF(correlations!Y536&lt;&gt;0,'Modified Weights'!Y$3,0)</f>
        <v>0</v>
      </c>
      <c r="Z503" s="26">
        <f>IF(correlations!Z536&lt;&gt;0,'Modified Weights'!Z$3,0)</f>
        <v>0.43552033876932245</v>
      </c>
      <c r="AA503" s="26"/>
      <c r="AB503" s="60" t="e">
        <f t="shared" ca="1" si="266"/>
        <v>#DIV/0!</v>
      </c>
      <c r="AC503" s="60">
        <f t="shared" ca="1" si="277"/>
        <v>0.43423944904340028</v>
      </c>
      <c r="AD503" s="60">
        <f t="shared" ca="1" si="278"/>
        <v>0.37039667564749545</v>
      </c>
      <c r="AE503" s="60">
        <f t="shared" ca="1" si="279"/>
        <v>0.48516785015365321</v>
      </c>
      <c r="AF503" s="60">
        <f t="shared" ca="1" si="280"/>
        <v>0.42395140105914064</v>
      </c>
      <c r="AG503" s="60">
        <f t="shared" ca="1" si="281"/>
        <v>0.433834624025635</v>
      </c>
      <c r="AH503" s="60">
        <f t="shared" ca="1" si="282"/>
        <v>0.31370218459230248</v>
      </c>
      <c r="AI503" s="60">
        <f t="shared" ca="1" si="283"/>
        <v>0.29227243341565673</v>
      </c>
      <c r="AJ503" s="60">
        <f t="shared" ca="1" si="284"/>
        <v>0.41788359840806982</v>
      </c>
      <c r="AK503" s="60">
        <f t="shared" ca="1" si="285"/>
        <v>0.23170408040763177</v>
      </c>
      <c r="AL503" s="60">
        <f t="shared" ca="1" si="286"/>
        <v>0.27481719438745805</v>
      </c>
      <c r="AM503" s="60">
        <f t="shared" ca="1" si="287"/>
        <v>0.23801953898300174</v>
      </c>
      <c r="AN503" s="60">
        <f t="shared" ca="1" si="288"/>
        <v>0.28568622657764037</v>
      </c>
      <c r="AO503" s="60">
        <f t="shared" ca="1" si="289"/>
        <v>0.56881984821413667</v>
      </c>
      <c r="AP503" s="60">
        <f t="shared" ca="1" si="290"/>
        <v>0.34741526923877586</v>
      </c>
      <c r="AQ503" s="60">
        <f t="shared" ca="1" si="291"/>
        <v>0.48215894200116816</v>
      </c>
      <c r="AR503" s="60">
        <f t="shared" ca="1" si="268"/>
        <v>0.44084839544412002</v>
      </c>
      <c r="AS503" s="60">
        <f t="shared" ca="1" si="269"/>
        <v>0.42714720572805887</v>
      </c>
      <c r="AT503" s="60">
        <f t="shared" ca="1" si="270"/>
        <v>0.46098414683287531</v>
      </c>
      <c r="AU503" s="60">
        <f t="shared" ca="1" si="271"/>
        <v>0.34172905076724502</v>
      </c>
      <c r="AV503" s="60">
        <f t="shared" ca="1" si="272"/>
        <v>0.14601110225769576</v>
      </c>
      <c r="AW503" s="60">
        <f t="shared" ca="1" si="273"/>
        <v>0.34615986550010625</v>
      </c>
      <c r="AX503" s="60">
        <f t="shared" ca="1" si="274"/>
        <v>0.44902524381160436</v>
      </c>
      <c r="AY503" s="60">
        <f t="shared" ca="1" si="275"/>
        <v>0.47547180255091342</v>
      </c>
      <c r="AZ503" s="60">
        <f t="shared" ca="1" si="276"/>
        <v>0.40181445104417018</v>
      </c>
      <c r="BA503" s="60"/>
      <c r="BB503" s="60"/>
      <c r="BC503" s="60"/>
      <c r="BD503" s="60"/>
      <c r="BE503" s="60"/>
      <c r="BF503" s="60"/>
      <c r="BG503" s="60"/>
      <c r="BH503" s="60"/>
      <c r="BI503" s="60"/>
      <c r="BJ503" s="60"/>
      <c r="BK503" s="60"/>
      <c r="BL503" s="60"/>
      <c r="BM503" s="60"/>
      <c r="BN503" s="60"/>
      <c r="BO503" s="60"/>
      <c r="BP503" s="60"/>
      <c r="BQ503" s="60"/>
      <c r="BR503" s="60"/>
      <c r="BS503" s="60"/>
      <c r="BT503" s="60"/>
      <c r="BU503" s="60"/>
      <c r="BV503" s="60"/>
      <c r="BW503" s="60"/>
      <c r="BX503" s="60"/>
    </row>
    <row r="504" spans="1:76">
      <c r="A504" s="1" t="str">
        <f t="shared" ref="A504:A507" si="299">A503</f>
        <v>36658: X2: X-Men United (2003)</v>
      </c>
      <c r="B504" s="26">
        <f>IF(correlations!B537&lt;&gt;0,'Modified Weights'!B$4,0)</f>
        <v>0</v>
      </c>
      <c r="C504" s="26">
        <f>IF(correlations!C537&lt;&gt;0,'Modified Weights'!C$4,0)</f>
        <v>0.48860698263640312</v>
      </c>
      <c r="D504" s="26">
        <f>IF(correlations!D537&lt;&gt;0,'Modified Weights'!D$4,0)</f>
        <v>0</v>
      </c>
      <c r="E504" s="26">
        <f>IF(correlations!E537&lt;&gt;0,'Modified Weights'!E$4,0)</f>
        <v>0.47497369617752921</v>
      </c>
      <c r="F504" s="26">
        <f>IF(correlations!F537&lt;&gt;0,'Modified Weights'!F$4,0)</f>
        <v>0</v>
      </c>
      <c r="G504" s="26">
        <f>IF(correlations!G537&lt;&gt;0,'Modified Weights'!G$4,0)</f>
        <v>0.48053660218278615</v>
      </c>
      <c r="H504" s="26">
        <f>IF(correlations!H537&lt;&gt;0,'Modified Weights'!H$4,0)</f>
        <v>0.40027450425381639</v>
      </c>
      <c r="I504" s="26">
        <f>IF(correlations!I537&lt;&gt;0,'Modified Weights'!I$4,0)</f>
        <v>0</v>
      </c>
      <c r="J504" s="26">
        <f>IF(correlations!J537&lt;&gt;0,'Modified Weights'!J$4,0)</f>
        <v>0</v>
      </c>
      <c r="K504" s="26">
        <f>IF(correlations!K537&lt;&gt;0,'Modified Weights'!K$4,0)</f>
        <v>0</v>
      </c>
      <c r="L504" s="26">
        <f>IF(correlations!L537&lt;&gt;0,'Modified Weights'!L$4,0)</f>
        <v>0</v>
      </c>
      <c r="M504" s="26">
        <f>IF(correlations!M537&lt;&gt;0,'Modified Weights'!M$4,0)</f>
        <v>0</v>
      </c>
      <c r="N504" s="26">
        <f>IF(correlations!N537&lt;&gt;0,'Modified Weights'!N$4,0)</f>
        <v>0.31010409033155772</v>
      </c>
      <c r="O504" s="26">
        <f>IF(correlations!O537&lt;&gt;0,'Modified Weights'!O$4,0)</f>
        <v>0.56244873874488854</v>
      </c>
      <c r="P504" s="26">
        <f>IF(correlations!P537&lt;&gt;0,'Modified Weights'!P$4,0)</f>
        <v>0</v>
      </c>
      <c r="Q504" s="26">
        <f>IF(correlations!Q537&lt;&gt;0,'Modified Weights'!Q$4,0)</f>
        <v>0.48860698263640312</v>
      </c>
      <c r="R504" s="26">
        <f>IF(correlations!R537&lt;&gt;0,'Modified Weights'!R$4,0)</f>
        <v>0</v>
      </c>
      <c r="S504" s="26">
        <f>IF(correlations!S537&lt;&gt;0,'Modified Weights'!S$4,0)</f>
        <v>0.44902524381160436</v>
      </c>
      <c r="T504" s="26">
        <f>IF(correlations!T537&lt;&gt;0,'Modified Weights'!T$4,0)</f>
        <v>0</v>
      </c>
      <c r="U504" s="26">
        <f>IF(correlations!U537&lt;&gt;0,'Modified Weights'!U$4,0)</f>
        <v>0.43899155441463594</v>
      </c>
      <c r="V504" s="26">
        <f>IF(correlations!V537&lt;&gt;0,'Modified Weights'!V$4,0)</f>
        <v>0</v>
      </c>
      <c r="W504" s="26">
        <f>IF(correlations!W537&lt;&gt;0,'Modified Weights'!W$4,0)</f>
        <v>0.40859237613621341</v>
      </c>
      <c r="X504" s="26">
        <f>IF(correlations!X537&lt;&gt;0,'Modified Weights'!X$4,0)</f>
        <v>0</v>
      </c>
      <c r="Y504" s="26">
        <f>IF(correlations!Y537&lt;&gt;0,'Modified Weights'!Y$4,0)</f>
        <v>0.54219187817609293</v>
      </c>
      <c r="Z504" s="26">
        <f>IF(correlations!Z537&lt;&gt;0,'Modified Weights'!Z$4,0)</f>
        <v>0.39006674934025765</v>
      </c>
      <c r="AA504" s="26"/>
      <c r="AB504" s="60" t="e">
        <f t="shared" ca="1" si="266"/>
        <v>#DIV/0!</v>
      </c>
      <c r="AC504" s="60">
        <f t="shared" ca="1" si="277"/>
        <v>0.43423944904340028</v>
      </c>
      <c r="AD504" s="60">
        <f t="shared" ca="1" si="278"/>
        <v>0.37039667564749545</v>
      </c>
      <c r="AE504" s="60">
        <f t="shared" ca="1" si="279"/>
        <v>0.48516785015365321</v>
      </c>
      <c r="AF504" s="60">
        <f t="shared" ca="1" si="280"/>
        <v>0.42395140105914064</v>
      </c>
      <c r="AG504" s="60">
        <f t="shared" ca="1" si="281"/>
        <v>0.433834624025635</v>
      </c>
      <c r="AH504" s="60">
        <f t="shared" ca="1" si="282"/>
        <v>0.31370218459230248</v>
      </c>
      <c r="AI504" s="60">
        <f t="shared" ca="1" si="283"/>
        <v>0.29227243341565673</v>
      </c>
      <c r="AJ504" s="60">
        <f t="shared" ca="1" si="284"/>
        <v>0.41788359840806982</v>
      </c>
      <c r="AK504" s="60">
        <f t="shared" ca="1" si="285"/>
        <v>0.23170408040763177</v>
      </c>
      <c r="AL504" s="60">
        <f t="shared" ca="1" si="286"/>
        <v>0.27481719438745805</v>
      </c>
      <c r="AM504" s="60">
        <f t="shared" ca="1" si="287"/>
        <v>0.23801953898300174</v>
      </c>
      <c r="AN504" s="60">
        <f t="shared" ca="1" si="288"/>
        <v>0.28568622657764037</v>
      </c>
      <c r="AO504" s="60">
        <f t="shared" ca="1" si="289"/>
        <v>0.56881984821413667</v>
      </c>
      <c r="AP504" s="60">
        <f t="shared" ca="1" si="290"/>
        <v>0.34741526923877586</v>
      </c>
      <c r="AQ504" s="60">
        <f t="shared" ca="1" si="291"/>
        <v>0.48215894200116816</v>
      </c>
      <c r="AR504" s="60">
        <f t="shared" ca="1" si="268"/>
        <v>0.44084839544412002</v>
      </c>
      <c r="AS504" s="60">
        <f t="shared" ca="1" si="269"/>
        <v>0.42714720572805887</v>
      </c>
      <c r="AT504" s="60">
        <f t="shared" ca="1" si="270"/>
        <v>0.46098414683287531</v>
      </c>
      <c r="AU504" s="60">
        <f t="shared" ca="1" si="271"/>
        <v>0.34172905076724502</v>
      </c>
      <c r="AV504" s="60">
        <f t="shared" ca="1" si="272"/>
        <v>0.14601110225769576</v>
      </c>
      <c r="AW504" s="60">
        <f t="shared" ca="1" si="273"/>
        <v>0.34615986550010625</v>
      </c>
      <c r="AX504" s="60">
        <f t="shared" ca="1" si="274"/>
        <v>0.44902524381160436</v>
      </c>
      <c r="AY504" s="60">
        <f t="shared" ca="1" si="275"/>
        <v>0.47547180255091342</v>
      </c>
      <c r="AZ504" s="60">
        <f t="shared" ca="1" si="276"/>
        <v>0.40181445104417018</v>
      </c>
      <c r="BA504" s="60"/>
      <c r="BB504" s="60"/>
      <c r="BC504" s="60"/>
      <c r="BD504" s="60"/>
      <c r="BE504" s="60"/>
      <c r="BF504" s="60"/>
      <c r="BG504" s="60"/>
      <c r="BH504" s="60"/>
      <c r="BI504" s="60"/>
      <c r="BJ504" s="60"/>
      <c r="BK504" s="60"/>
      <c r="BL504" s="60"/>
      <c r="BM504" s="60"/>
      <c r="BN504" s="60"/>
      <c r="BO504" s="60"/>
      <c r="BP504" s="60"/>
      <c r="BQ504" s="60"/>
      <c r="BR504" s="60"/>
      <c r="BS504" s="60"/>
      <c r="BT504" s="60"/>
      <c r="BU504" s="60"/>
      <c r="BV504" s="60"/>
      <c r="BW504" s="60"/>
      <c r="BX504" s="60"/>
    </row>
    <row r="505" spans="1:76">
      <c r="A505" s="1" t="str">
        <f t="shared" si="299"/>
        <v>36658: X2: X-Men United (2003)</v>
      </c>
      <c r="B505" s="26">
        <f>IF(correlations!B538&lt;&gt;0,'Modified Weights'!B$5,0)</f>
        <v>0</v>
      </c>
      <c r="C505" s="26">
        <f>IF(correlations!C538&lt;&gt;0,'Modified Weights'!C$5,0)</f>
        <v>0.42223642660835542</v>
      </c>
      <c r="D505" s="26">
        <f>IF(correlations!D538&lt;&gt;0,'Modified Weights'!D$5,0)</f>
        <v>0</v>
      </c>
      <c r="E505" s="26">
        <f>IF(correlations!E538&lt;&gt;0,'Modified Weights'!E$5,0)</f>
        <v>0.46291004988627577</v>
      </c>
      <c r="F505" s="26">
        <f>IF(correlations!F538&lt;&gt;0,'Modified Weights'!F$5,0)</f>
        <v>0.43899155441463594</v>
      </c>
      <c r="G505" s="26">
        <f>IF(correlations!G538&lt;&gt;0,'Modified Weights'!G$5,0)</f>
        <v>0</v>
      </c>
      <c r="H505" s="26">
        <f>IF(correlations!H538&lt;&gt;0,'Modified Weights'!H$5,0)</f>
        <v>0</v>
      </c>
      <c r="I505" s="26">
        <f>IF(correlations!I538&lt;&gt;0,'Modified Weights'!I$5,0)</f>
        <v>0.26424949075041737</v>
      </c>
      <c r="J505" s="26">
        <f>IF(correlations!J538&lt;&gt;0,'Modified Weights'!J$5,0)</f>
        <v>0</v>
      </c>
      <c r="K505" s="26">
        <f>IF(correlations!K538&lt;&gt;0,'Modified Weights'!K$5,0)</f>
        <v>0</v>
      </c>
      <c r="L505" s="26">
        <f>IF(correlations!L538&lt;&gt;0,'Modified Weights'!L$5,0)</f>
        <v>0</v>
      </c>
      <c r="M505" s="26">
        <f>IF(correlations!M538&lt;&gt;0,'Modified Weights'!M$5,0)</f>
        <v>0.26442478716072465</v>
      </c>
      <c r="N505" s="26">
        <f>IF(correlations!N538&lt;&gt;0,'Modified Weights'!N$5,0)</f>
        <v>0</v>
      </c>
      <c r="O505" s="26">
        <f>IF(correlations!O538&lt;&gt;0,'Modified Weights'!O$5,0)</f>
        <v>0</v>
      </c>
      <c r="P505" s="26">
        <f>IF(correlations!P538&lt;&gt;0,'Modified Weights'!P$5,0)</f>
        <v>0</v>
      </c>
      <c r="Q505" s="26">
        <f>IF(correlations!Q538&lt;&gt;0,'Modified Weights'!Q$5,0)</f>
        <v>0.47571090136593314</v>
      </c>
      <c r="R505" s="26">
        <f>IF(correlations!R538&lt;&gt;0,'Modified Weights'!R$5,0)</f>
        <v>0.45527378286540937</v>
      </c>
      <c r="S505" s="26">
        <f>IF(correlations!S538&lt;&gt;0,'Modified Weights'!S$5,0)</f>
        <v>0.42223642660835542</v>
      </c>
      <c r="T505" s="26">
        <f>IF(correlations!T538&lt;&gt;0,'Modified Weights'!T$5,0)</f>
        <v>0.42805472768971564</v>
      </c>
      <c r="U505" s="26">
        <f>IF(correlations!U538&lt;&gt;0,'Modified Weights'!U$5,0)</f>
        <v>0</v>
      </c>
      <c r="V505" s="26">
        <f>IF(correlations!V538&lt;&gt;0,'Modified Weights'!V$5,0)</f>
        <v>0</v>
      </c>
      <c r="W505" s="26">
        <f>IF(correlations!W538&lt;&gt;0,'Modified Weights'!W$5,0)</f>
        <v>0.31571202585390812</v>
      </c>
      <c r="X505" s="26">
        <f>IF(correlations!X538&lt;&gt;0,'Modified Weights'!X$5,0)</f>
        <v>0</v>
      </c>
      <c r="Y505" s="26">
        <f>IF(correlations!Y538&lt;&gt;0,'Modified Weights'!Y$5,0)</f>
        <v>0.47236055541883315</v>
      </c>
      <c r="Z505" s="26">
        <f>IF(correlations!Z538&lt;&gt;0,'Modified Weights'!Z$5,0)</f>
        <v>0.37985626502293046</v>
      </c>
      <c r="AA505" s="26"/>
      <c r="AB505" s="60" t="e">
        <f t="shared" ca="1" si="266"/>
        <v>#DIV/0!</v>
      </c>
      <c r="AC505" s="60">
        <f t="shared" ca="1" si="277"/>
        <v>0.43423944904340028</v>
      </c>
      <c r="AD505" s="60">
        <f t="shared" ca="1" si="278"/>
        <v>0.37039667564749545</v>
      </c>
      <c r="AE505" s="60">
        <f t="shared" ca="1" si="279"/>
        <v>0.48516785015365321</v>
      </c>
      <c r="AF505" s="60">
        <f t="shared" ca="1" si="280"/>
        <v>0.42395140105914064</v>
      </c>
      <c r="AG505" s="60">
        <f t="shared" ca="1" si="281"/>
        <v>0.433834624025635</v>
      </c>
      <c r="AH505" s="60">
        <f t="shared" ca="1" si="282"/>
        <v>0.31370218459230248</v>
      </c>
      <c r="AI505" s="60">
        <f t="shared" ca="1" si="283"/>
        <v>0.29227243341565673</v>
      </c>
      <c r="AJ505" s="60">
        <f t="shared" ca="1" si="284"/>
        <v>0.41788359840806982</v>
      </c>
      <c r="AK505" s="60">
        <f t="shared" ca="1" si="285"/>
        <v>0.23170408040763177</v>
      </c>
      <c r="AL505" s="60">
        <f t="shared" ca="1" si="286"/>
        <v>0.27481719438745805</v>
      </c>
      <c r="AM505" s="60">
        <f t="shared" ca="1" si="287"/>
        <v>0.23801953898300174</v>
      </c>
      <c r="AN505" s="60">
        <f t="shared" ca="1" si="288"/>
        <v>0.28568622657764037</v>
      </c>
      <c r="AO505" s="60">
        <f t="shared" ca="1" si="289"/>
        <v>0.56881984821413667</v>
      </c>
      <c r="AP505" s="60">
        <f t="shared" ca="1" si="290"/>
        <v>0.34741526923877586</v>
      </c>
      <c r="AQ505" s="60">
        <f t="shared" ca="1" si="291"/>
        <v>0.48215894200116816</v>
      </c>
      <c r="AR505" s="60">
        <f t="shared" ca="1" si="268"/>
        <v>0.44084839544412002</v>
      </c>
      <c r="AS505" s="60">
        <f t="shared" ca="1" si="269"/>
        <v>0.42714720572805887</v>
      </c>
      <c r="AT505" s="60">
        <f t="shared" ca="1" si="270"/>
        <v>0.46098414683287531</v>
      </c>
      <c r="AU505" s="60">
        <f t="shared" ca="1" si="271"/>
        <v>0.34172905076724502</v>
      </c>
      <c r="AV505" s="60">
        <f t="shared" ca="1" si="272"/>
        <v>0.14601110225769576</v>
      </c>
      <c r="AW505" s="60">
        <f t="shared" ca="1" si="273"/>
        <v>0.34615986550010625</v>
      </c>
      <c r="AX505" s="60">
        <f t="shared" ca="1" si="274"/>
        <v>0.44902524381160436</v>
      </c>
      <c r="AY505" s="60">
        <f t="shared" ca="1" si="275"/>
        <v>0.47547180255091342</v>
      </c>
      <c r="AZ505" s="60">
        <f t="shared" ca="1" si="276"/>
        <v>0.40181445104417018</v>
      </c>
      <c r="BA505" s="60"/>
      <c r="BB505" s="60"/>
      <c r="BC505" s="60"/>
      <c r="BD505" s="60"/>
      <c r="BE505" s="60"/>
      <c r="BF505" s="60"/>
      <c r="BG505" s="60"/>
      <c r="BH505" s="60"/>
      <c r="BI505" s="60"/>
      <c r="BJ505" s="60"/>
      <c r="BK505" s="60"/>
      <c r="BL505" s="60"/>
      <c r="BM505" s="60"/>
      <c r="BN505" s="60"/>
      <c r="BO505" s="60"/>
      <c r="BP505" s="60"/>
      <c r="BQ505" s="60"/>
      <c r="BR505" s="60"/>
      <c r="BS505" s="60"/>
      <c r="BT505" s="60"/>
      <c r="BU505" s="60"/>
      <c r="BV505" s="60"/>
      <c r="BW505" s="60"/>
      <c r="BX505" s="60"/>
    </row>
    <row r="506" spans="1:76">
      <c r="A506" s="1" t="str">
        <f t="shared" si="299"/>
        <v>36658: X2: X-Men United (2003)</v>
      </c>
      <c r="B506" s="26">
        <f>IF(correlations!B539&lt;&gt;0,'Modified Weights'!B$6,0)</f>
        <v>0</v>
      </c>
      <c r="C506" s="26">
        <f>IF(correlations!C539&lt;&gt;0,'Modified Weights'!C$6,0)</f>
        <v>0.41443820151070604</v>
      </c>
      <c r="D506" s="26">
        <f>IF(correlations!D539&lt;&gt;0,'Modified Weights'!D$6,0)</f>
        <v>0.37322578372742299</v>
      </c>
      <c r="E506" s="26">
        <f>IF(correlations!E539&lt;&gt;0,'Modified Weights'!E$6,0)</f>
        <v>0</v>
      </c>
      <c r="F506" s="26">
        <f>IF(correlations!F539&lt;&gt;0,'Modified Weights'!F$6,0)</f>
        <v>0.40027450425381639</v>
      </c>
      <c r="G506" s="26">
        <f>IF(correlations!G539&lt;&gt;0,'Modified Weights'!G$6,0)</f>
        <v>0</v>
      </c>
      <c r="H506" s="26">
        <f>IF(correlations!H539&lt;&gt;0,'Modified Weights'!H$6,0)</f>
        <v>0.2271298649307886</v>
      </c>
      <c r="I506" s="26">
        <f>IF(correlations!I539&lt;&gt;0,'Modified Weights'!I$6,0)</f>
        <v>0.22921932957789437</v>
      </c>
      <c r="J506" s="26">
        <f>IF(correlations!J539&lt;&gt;0,'Modified Weights'!J$6,0)</f>
        <v>0</v>
      </c>
      <c r="K506" s="26">
        <f>IF(correlations!K539&lt;&gt;0,'Modified Weights'!K$6,0)</f>
        <v>0.25252866387786765</v>
      </c>
      <c r="L506" s="26">
        <f>IF(correlations!L539&lt;&gt;0,'Modified Weights'!L$6,0)</f>
        <v>0.2685953793136418</v>
      </c>
      <c r="M506" s="26">
        <f>IF(correlations!M539&lt;&gt;0,'Modified Weights'!M$6,0)</f>
        <v>0.25252866387786765</v>
      </c>
      <c r="N506" s="26">
        <f>IF(correlations!N539&lt;&gt;0,'Modified Weights'!N$6,0)</f>
        <v>0.26126836282372301</v>
      </c>
      <c r="O506" s="26">
        <f>IF(correlations!O539&lt;&gt;0,'Modified Weights'!O$6,0)</f>
        <v>0</v>
      </c>
      <c r="P506" s="26">
        <f>IF(correlations!P539&lt;&gt;0,'Modified Weights'!P$6,0)</f>
        <v>0.28039233696684568</v>
      </c>
      <c r="Q506" s="26">
        <f>IF(correlations!Q539&lt;&gt;0,'Modified Weights'!Q$6,0)</f>
        <v>0</v>
      </c>
      <c r="R506" s="26">
        <f>IF(correlations!R539&lt;&gt;0,'Modified Weights'!R$6,0)</f>
        <v>0</v>
      </c>
      <c r="S506" s="26">
        <f>IF(correlations!S539&lt;&gt;0,'Modified Weights'!S$6,0)</f>
        <v>0</v>
      </c>
      <c r="T506" s="26">
        <f>IF(correlations!T539&lt;&gt;0,'Modified Weights'!T$6,0)</f>
        <v>0</v>
      </c>
      <c r="U506" s="26">
        <f>IF(correlations!U539&lt;&gt;0,'Modified Weights'!U$6,0)</f>
        <v>0.30580326092025339</v>
      </c>
      <c r="V506" s="26">
        <f>IF(correlations!V539&lt;&gt;0,'Modified Weights'!V$6,0)</f>
        <v>0.14601110225769576</v>
      </c>
      <c r="W506" s="26">
        <f>IF(correlations!W539&lt;&gt;0,'Modified Weights'!W$6,0)</f>
        <v>0.26252037536330569</v>
      </c>
      <c r="X506" s="26">
        <f>IF(correlations!X539&lt;&gt;0,'Modified Weights'!X$6,0)</f>
        <v>0</v>
      </c>
      <c r="Y506" s="26">
        <f>IF(correlations!Y539&lt;&gt;0,'Modified Weights'!Y$6,0)</f>
        <v>0.46411014776485626</v>
      </c>
      <c r="Z506" s="26">
        <f>IF(correlations!Z539&lt;&gt;0,'Modified Weights'!Z$6,0)</f>
        <v>0</v>
      </c>
      <c r="AA506" s="26"/>
      <c r="AB506" s="60" t="e">
        <f t="shared" ca="1" si="266"/>
        <v>#DIV/0!</v>
      </c>
      <c r="AC506" s="60">
        <f t="shared" ca="1" si="277"/>
        <v>0.43423944904340028</v>
      </c>
      <c r="AD506" s="60">
        <f t="shared" ca="1" si="278"/>
        <v>0.37039667564749545</v>
      </c>
      <c r="AE506" s="60">
        <f t="shared" ca="1" si="279"/>
        <v>0.48516785015365321</v>
      </c>
      <c r="AF506" s="60">
        <f t="shared" ca="1" si="280"/>
        <v>0.42395140105914064</v>
      </c>
      <c r="AG506" s="60">
        <f t="shared" ca="1" si="281"/>
        <v>0.433834624025635</v>
      </c>
      <c r="AH506" s="60">
        <f t="shared" ca="1" si="282"/>
        <v>0.31370218459230248</v>
      </c>
      <c r="AI506" s="60">
        <f t="shared" ca="1" si="283"/>
        <v>0.29227243341565673</v>
      </c>
      <c r="AJ506" s="60">
        <f t="shared" ca="1" si="284"/>
        <v>0.41788359840806982</v>
      </c>
      <c r="AK506" s="60">
        <f t="shared" ca="1" si="285"/>
        <v>0.23170408040763177</v>
      </c>
      <c r="AL506" s="60">
        <f t="shared" ca="1" si="286"/>
        <v>0.27481719438745805</v>
      </c>
      <c r="AM506" s="60">
        <f t="shared" ca="1" si="287"/>
        <v>0.23801953898300174</v>
      </c>
      <c r="AN506" s="60">
        <f t="shared" ca="1" si="288"/>
        <v>0.28568622657764037</v>
      </c>
      <c r="AO506" s="60">
        <f t="shared" ca="1" si="289"/>
        <v>0.56881984821413667</v>
      </c>
      <c r="AP506" s="60">
        <f t="shared" ca="1" si="290"/>
        <v>0.34741526923877586</v>
      </c>
      <c r="AQ506" s="60">
        <f t="shared" ca="1" si="291"/>
        <v>0.48215894200116816</v>
      </c>
      <c r="AR506" s="60">
        <f t="shared" ca="1" si="268"/>
        <v>0.44084839544412002</v>
      </c>
      <c r="AS506" s="60">
        <f t="shared" ca="1" si="269"/>
        <v>0.42714720572805887</v>
      </c>
      <c r="AT506" s="60">
        <f t="shared" ca="1" si="270"/>
        <v>0.46098414683287531</v>
      </c>
      <c r="AU506" s="60">
        <f t="shared" ca="1" si="271"/>
        <v>0.34172905076724502</v>
      </c>
      <c r="AV506" s="60">
        <f t="shared" ca="1" si="272"/>
        <v>0.14601110225769576</v>
      </c>
      <c r="AW506" s="60">
        <f t="shared" ca="1" si="273"/>
        <v>0.34615986550010625</v>
      </c>
      <c r="AX506" s="60">
        <f t="shared" ca="1" si="274"/>
        <v>0.44902524381160436</v>
      </c>
      <c r="AY506" s="60">
        <f t="shared" ca="1" si="275"/>
        <v>0.47547180255091342</v>
      </c>
      <c r="AZ506" s="60">
        <f t="shared" ca="1" si="276"/>
        <v>0.40181445104417018</v>
      </c>
      <c r="BA506" s="60"/>
      <c r="BB506" s="60"/>
      <c r="BC506" s="60"/>
      <c r="BD506" s="60"/>
      <c r="BE506" s="60"/>
      <c r="BF506" s="60"/>
      <c r="BG506" s="60"/>
      <c r="BH506" s="60"/>
      <c r="BI506" s="60"/>
      <c r="BJ506" s="60"/>
      <c r="BK506" s="60"/>
      <c r="BL506" s="60"/>
      <c r="BM506" s="60"/>
      <c r="BN506" s="60"/>
      <c r="BO506" s="60"/>
      <c r="BP506" s="60"/>
      <c r="BQ506" s="60"/>
      <c r="BR506" s="60"/>
      <c r="BS506" s="60"/>
      <c r="BT506" s="60"/>
      <c r="BU506" s="60"/>
      <c r="BV506" s="60"/>
      <c r="BW506" s="60"/>
      <c r="BX506" s="60"/>
    </row>
    <row r="507" spans="1:76">
      <c r="A507" s="1" t="str">
        <f t="shared" si="299"/>
        <v>36658: X2: X-Men United (2003)</v>
      </c>
      <c r="B507" s="26">
        <f>IF(correlations!B540&lt;&gt;0,'Modified Weights'!B$7,0)</f>
        <v>0</v>
      </c>
      <c r="C507" s="26">
        <f>IF(correlations!C540&lt;&gt;0,'Modified Weights'!C$7,0)</f>
        <v>0.41167618541813644</v>
      </c>
      <c r="D507" s="26">
        <f>IF(correlations!D540&lt;&gt;0,'Modified Weights'!D$7,0)</f>
        <v>0.36756756756756787</v>
      </c>
      <c r="E507" s="26">
        <f>IF(correlations!E540&lt;&gt;0,'Modified Weights'!E$7,0)</f>
        <v>0</v>
      </c>
      <c r="F507" s="26">
        <f>IF(correlations!F540&lt;&gt;0,'Modified Weights'!F$7,0)</f>
        <v>0.37985626502293046</v>
      </c>
      <c r="G507" s="26">
        <f>IF(correlations!G540&lt;&gt;0,'Modified Weights'!G$7,0)</f>
        <v>0.38713264586848378</v>
      </c>
      <c r="H507" s="26">
        <f>IF(correlations!H540&lt;&gt;0,'Modified Weights'!H$7,0)</f>
        <v>0</v>
      </c>
      <c r="I507" s="26">
        <f>IF(correlations!I540&lt;&gt;0,'Modified Weights'!I$7,0)</f>
        <v>0</v>
      </c>
      <c r="J507" s="26">
        <f>IF(correlations!J540&lt;&gt;0,'Modified Weights'!J$7,0)</f>
        <v>0.36005629545020651</v>
      </c>
      <c r="K507" s="26">
        <f>IF(correlations!K540&lt;&gt;0,'Modified Weights'!K$7,0)</f>
        <v>0.21087949693739588</v>
      </c>
      <c r="L507" s="26">
        <f>IF(correlations!L540&lt;&gt;0,'Modified Weights'!L$7,0)</f>
        <v>0.24328325135114928</v>
      </c>
      <c r="M507" s="26">
        <f>IF(correlations!M540&lt;&gt;0,'Modified Weights'!M$7,0)</f>
        <v>0.19710516591041297</v>
      </c>
      <c r="N507" s="26">
        <f>IF(correlations!N540&lt;&gt;0,'Modified Weights'!N$7,0)</f>
        <v>0</v>
      </c>
      <c r="O507" s="26">
        <f>IF(correlations!O540&lt;&gt;0,'Modified Weights'!O$7,0)</f>
        <v>0.47549485227568483</v>
      </c>
      <c r="P507" s="26">
        <f>IF(correlations!P540&lt;&gt;0,'Modified Weights'!P$7,0)</f>
        <v>0</v>
      </c>
      <c r="Q507" s="26">
        <f>IF(correlations!Q540&lt;&gt;0,'Modified Weights'!Q$7,0)</f>
        <v>0</v>
      </c>
      <c r="R507" s="26">
        <f>IF(correlations!R540&lt;&gt;0,'Modified Weights'!R$7,0)</f>
        <v>0.37426379831369133</v>
      </c>
      <c r="S507" s="26">
        <f>IF(correlations!S540&lt;&gt;0,'Modified Weights'!S$7,0)</f>
        <v>0.36064387194709613</v>
      </c>
      <c r="T507" s="26">
        <f>IF(correlations!T540&lt;&gt;0,'Modified Weights'!T$7,0)</f>
        <v>0.40380887559327872</v>
      </c>
      <c r="U507" s="26">
        <f>IF(correlations!U540&lt;&gt;0,'Modified Weights'!U$7,0)</f>
        <v>0.28039233696684568</v>
      </c>
      <c r="V507" s="26">
        <f>IF(correlations!V540&lt;&gt;0,'Modified Weights'!V$7,0)</f>
        <v>0</v>
      </c>
      <c r="W507" s="26">
        <f>IF(correlations!W540&lt;&gt;0,'Modified Weights'!W$7,0)</f>
        <v>0.24072770522228643</v>
      </c>
      <c r="X507" s="26">
        <f>IF(correlations!X540&lt;&gt;0,'Modified Weights'!X$7,0)</f>
        <v>0.44902524381160436</v>
      </c>
      <c r="Y507" s="26">
        <f>IF(correlations!Y540&lt;&gt;0,'Modified Weights'!Y$7,0)</f>
        <v>0.42322462884387124</v>
      </c>
      <c r="Z507" s="26">
        <f>IF(correlations!Z540&lt;&gt;0,'Modified Weights'!Z$7,0)</f>
        <v>0</v>
      </c>
      <c r="AA507" s="26"/>
      <c r="AB507" s="60" t="e">
        <f t="shared" ca="1" si="266"/>
        <v>#DIV/0!</v>
      </c>
      <c r="AC507" s="60">
        <f t="shared" ca="1" si="277"/>
        <v>0.43423944904340028</v>
      </c>
      <c r="AD507" s="60">
        <f t="shared" ca="1" si="278"/>
        <v>0.37039667564749545</v>
      </c>
      <c r="AE507" s="60">
        <f t="shared" ca="1" si="279"/>
        <v>0.48516785015365321</v>
      </c>
      <c r="AF507" s="60">
        <f t="shared" ca="1" si="280"/>
        <v>0.42395140105914064</v>
      </c>
      <c r="AG507" s="60">
        <f t="shared" ca="1" si="281"/>
        <v>0.433834624025635</v>
      </c>
      <c r="AH507" s="60">
        <f t="shared" ca="1" si="282"/>
        <v>0.31370218459230248</v>
      </c>
      <c r="AI507" s="60">
        <f t="shared" ca="1" si="283"/>
        <v>0.29227243341565673</v>
      </c>
      <c r="AJ507" s="60">
        <f t="shared" ca="1" si="284"/>
        <v>0.41788359840806982</v>
      </c>
      <c r="AK507" s="60">
        <f t="shared" ca="1" si="285"/>
        <v>0.23170408040763177</v>
      </c>
      <c r="AL507" s="60">
        <f t="shared" ca="1" si="286"/>
        <v>0.27481719438745805</v>
      </c>
      <c r="AM507" s="60">
        <f t="shared" ca="1" si="287"/>
        <v>0.23801953898300174</v>
      </c>
      <c r="AN507" s="60">
        <f t="shared" ca="1" si="288"/>
        <v>0.28568622657764037</v>
      </c>
      <c r="AO507" s="60">
        <f t="shared" ca="1" si="289"/>
        <v>0.56881984821413667</v>
      </c>
      <c r="AP507" s="60">
        <f t="shared" ca="1" si="290"/>
        <v>0.34741526923877586</v>
      </c>
      <c r="AQ507" s="60">
        <f t="shared" ca="1" si="291"/>
        <v>0.48215894200116816</v>
      </c>
      <c r="AR507" s="60">
        <f t="shared" ca="1" si="268"/>
        <v>0.44084839544412002</v>
      </c>
      <c r="AS507" s="60">
        <f t="shared" ca="1" si="269"/>
        <v>0.42714720572805887</v>
      </c>
      <c r="AT507" s="60">
        <f t="shared" ca="1" si="270"/>
        <v>0.46098414683287531</v>
      </c>
      <c r="AU507" s="60">
        <f t="shared" ca="1" si="271"/>
        <v>0.34172905076724502</v>
      </c>
      <c r="AV507" s="60">
        <f t="shared" ca="1" si="272"/>
        <v>0.14601110225769576</v>
      </c>
      <c r="AW507" s="60">
        <f t="shared" ca="1" si="273"/>
        <v>0.34615986550010625</v>
      </c>
      <c r="AX507" s="60">
        <f t="shared" ca="1" si="274"/>
        <v>0.44902524381160436</v>
      </c>
      <c r="AY507" s="60">
        <f t="shared" ca="1" si="275"/>
        <v>0.47547180255091342</v>
      </c>
      <c r="AZ507" s="60">
        <f t="shared" ca="1" si="276"/>
        <v>0.40181445104417018</v>
      </c>
      <c r="BA507" s="60"/>
      <c r="BB507" s="60"/>
      <c r="BC507" s="60"/>
      <c r="BD507" s="60"/>
      <c r="BE507" s="60"/>
      <c r="BF507" s="60"/>
      <c r="BG507" s="60"/>
      <c r="BH507" s="60"/>
      <c r="BI507" s="60"/>
      <c r="BJ507" s="60"/>
      <c r="BK507" s="60"/>
      <c r="BL507" s="60"/>
      <c r="BM507" s="60"/>
      <c r="BN507" s="60"/>
      <c r="BO507" s="60"/>
      <c r="BP507" s="60"/>
      <c r="BQ507" s="60"/>
      <c r="BR507" s="60"/>
      <c r="BS507" s="60"/>
      <c r="BT507" s="60"/>
      <c r="BU507" s="60"/>
      <c r="BV507" s="60"/>
      <c r="BW507" s="60"/>
      <c r="BX507" s="60"/>
    </row>
    <row r="508" spans="1:76">
      <c r="A508" s="21" t="s">
        <v>99</v>
      </c>
      <c r="B508" s="26">
        <f>IF(correlations!B541&lt;&gt;0,'Modified Weights'!B$3,0)</f>
        <v>0</v>
      </c>
      <c r="C508" s="26">
        <f>IF(correlations!C541&lt;&gt;0,'Modified Weights'!C$3,0)</f>
        <v>0</v>
      </c>
      <c r="D508" s="26">
        <f>IF(correlations!D541&lt;&gt;0,'Modified Weights'!D$3,0)</f>
        <v>0</v>
      </c>
      <c r="E508" s="26">
        <f>IF(correlations!E541&lt;&gt;0,'Modified Weights'!E$3,0)</f>
        <v>0</v>
      </c>
      <c r="F508" s="26">
        <f>IF(correlations!F541&lt;&gt;0,'Modified Weights'!F$3,0)</f>
        <v>0.47668328054517961</v>
      </c>
      <c r="G508" s="26">
        <f>IF(correlations!G541&lt;&gt;0,'Modified Weights'!G$3,0)</f>
        <v>0</v>
      </c>
      <c r="H508" s="26">
        <f>IF(correlations!H541&lt;&gt;0,'Modified Weights'!H$3,0)</f>
        <v>0</v>
      </c>
      <c r="I508" s="26">
        <f>IF(correlations!I541&lt;&gt;0,'Modified Weights'!I$3,0)</f>
        <v>0</v>
      </c>
      <c r="J508" s="26">
        <f>IF(correlations!J541&lt;&gt;0,'Modified Weights'!J$3,0)</f>
        <v>0</v>
      </c>
      <c r="K508" s="26">
        <f>IF(correlations!K541&lt;&gt;0,'Modified Weights'!K$3,0)</f>
        <v>0</v>
      </c>
      <c r="L508" s="26">
        <f>IF(correlations!L541&lt;&gt;0,'Modified Weights'!L$3,0)</f>
        <v>0.31257295249758305</v>
      </c>
      <c r="M508" s="26">
        <f>IF(correlations!M541&lt;&gt;0,'Modified Weights'!M$3,0)</f>
        <v>0</v>
      </c>
      <c r="N508" s="26">
        <f>IF(correlations!N541&lt;&gt;0,'Modified Weights'!N$3,0)</f>
        <v>0.32349910970108381</v>
      </c>
      <c r="O508" s="26">
        <f>IF(correlations!O541&lt;&gt;0,'Modified Weights'!O$3,0)</f>
        <v>0</v>
      </c>
      <c r="P508" s="26">
        <f>IF(correlations!P541&lt;&gt;0,'Modified Weights'!P$3,0)</f>
        <v>0</v>
      </c>
      <c r="Q508" s="26">
        <f>IF(correlations!Q541&lt;&gt;0,'Modified Weights'!Q$3,0)</f>
        <v>0</v>
      </c>
      <c r="R508" s="26">
        <f>IF(correlations!R541&lt;&gt;0,'Modified Weights'!R$3,0)</f>
        <v>0</v>
      </c>
      <c r="S508" s="26">
        <f>IF(correlations!S541&lt;&gt;0,'Modified Weights'!S$3,0)</f>
        <v>0.47668328054517961</v>
      </c>
      <c r="T508" s="26">
        <f>IF(correlations!T541&lt;&gt;0,'Modified Weights'!T$3,0)</f>
        <v>0</v>
      </c>
      <c r="U508" s="26">
        <f>IF(correlations!U541&lt;&gt;0,'Modified Weights'!U$3,0)</f>
        <v>0</v>
      </c>
      <c r="V508" s="26">
        <f>IF(correlations!V541&lt;&gt;0,'Modified Weights'!V$3,0)</f>
        <v>0</v>
      </c>
      <c r="W508" s="26">
        <f>IF(correlations!W541&lt;&gt;0,'Modified Weights'!W$3,0)</f>
        <v>0</v>
      </c>
      <c r="X508" s="26">
        <f>IF(correlations!X541&lt;&gt;0,'Modified Weights'!X$3,0)</f>
        <v>0</v>
      </c>
      <c r="Y508" s="26">
        <f>IF(correlations!Y541&lt;&gt;0,'Modified Weights'!Y$3,0)</f>
        <v>0</v>
      </c>
      <c r="Z508" s="26">
        <f>IF(correlations!Z541&lt;&gt;0,'Modified Weights'!Z$3,0)</f>
        <v>0</v>
      </c>
      <c r="AA508" s="26"/>
      <c r="AB508" s="60">
        <f t="shared" ca="1" si="266"/>
        <v>0.48053660218278615</v>
      </c>
      <c r="AC508" s="60">
        <f t="shared" ca="1" si="277"/>
        <v>0.42223642660835542</v>
      </c>
      <c r="AD508" s="60">
        <f t="shared" ca="1" si="278"/>
        <v>0.41795043096928075</v>
      </c>
      <c r="AE508" s="60">
        <f t="shared" ca="1" si="279"/>
        <v>0.46291004988627577</v>
      </c>
      <c r="AF508" s="60">
        <f t="shared" ca="1" si="280"/>
        <v>0.43864977973787739</v>
      </c>
      <c r="AG508" s="60">
        <f t="shared" ca="1" si="281"/>
        <v>0.38713264586848378</v>
      </c>
      <c r="AH508" s="60">
        <f t="shared" ca="1" si="282"/>
        <v>0.40027450425381639</v>
      </c>
      <c r="AI508" s="60">
        <f t="shared" ca="1" si="283"/>
        <v>0.26424949075041737</v>
      </c>
      <c r="AJ508" s="60">
        <f t="shared" ca="1" si="284"/>
        <v>0.38713264586848378</v>
      </c>
      <c r="AK508" s="60">
        <f t="shared" ca="1" si="285"/>
        <v>0.21087949693739588</v>
      </c>
      <c r="AL508" s="60">
        <f t="shared" ca="1" si="286"/>
        <v>0.27792810192436618</v>
      </c>
      <c r="AM508" s="60">
        <f t="shared" ca="1" si="287"/>
        <v>0.25252866387786765</v>
      </c>
      <c r="AN508" s="60">
        <f t="shared" ca="1" si="288"/>
        <v>0.31680160001632074</v>
      </c>
      <c r="AO508" s="60">
        <f t="shared" ca="1" si="289"/>
        <v>0.50728035183502096</v>
      </c>
      <c r="AP508" s="60">
        <f t="shared" ca="1" si="290"/>
        <v>0.28039233696684568</v>
      </c>
      <c r="AQ508" s="60">
        <f t="shared" ca="1" si="291"/>
        <v>0.47571090136593314</v>
      </c>
      <c r="AR508" s="60">
        <f t="shared" ca="1" si="268"/>
        <v>0.39943642888722536</v>
      </c>
      <c r="AS508" s="60">
        <f t="shared" ca="1" si="269"/>
        <v>0.47668328054517961</v>
      </c>
      <c r="AT508" s="60">
        <f t="shared" ca="1" si="270"/>
        <v>0.40380887559327872</v>
      </c>
      <c r="AU508" s="60">
        <f t="shared" ca="1" si="271"/>
        <v>0.43899155441463594</v>
      </c>
      <c r="AV508" s="60">
        <f t="shared" ca="1" si="272"/>
        <v>0.14601110225769576</v>
      </c>
      <c r="AW508" s="60">
        <f t="shared" ca="1" si="273"/>
        <v>0.31571202585390812</v>
      </c>
      <c r="AX508" s="60">
        <f t="shared" ca="1" si="274"/>
        <v>0.44902524381160436</v>
      </c>
      <c r="AY508" s="60">
        <f t="shared" ca="1" si="275"/>
        <v>0.46823535159184471</v>
      </c>
      <c r="AZ508" s="60">
        <f t="shared" ca="1" si="276"/>
        <v>0.32976666090441964</v>
      </c>
      <c r="BA508" s="60"/>
      <c r="BB508" s="60"/>
      <c r="BC508" s="60"/>
      <c r="BD508" s="60"/>
      <c r="BE508" s="60"/>
      <c r="BF508" s="60"/>
      <c r="BG508" s="60"/>
      <c r="BH508" s="60"/>
      <c r="BI508" s="60"/>
      <c r="BJ508" s="60"/>
      <c r="BK508" s="60"/>
      <c r="BL508" s="60"/>
      <c r="BM508" s="60"/>
      <c r="BN508" s="60"/>
      <c r="BO508" s="60"/>
      <c r="BP508" s="60"/>
      <c r="BQ508" s="60"/>
      <c r="BR508" s="60"/>
      <c r="BS508" s="60"/>
      <c r="BT508" s="60"/>
      <c r="BU508" s="60"/>
      <c r="BV508" s="60"/>
      <c r="BW508" s="60"/>
      <c r="BX508" s="60"/>
    </row>
    <row r="509" spans="1:76">
      <c r="A509" s="1" t="str">
        <f t="shared" ref="A509:A512" si="300">A508</f>
        <v>36955: True Lies (1994)</v>
      </c>
      <c r="B509" s="26">
        <f>IF(correlations!B542&lt;&gt;0,'Modified Weights'!B$4,0)</f>
        <v>0</v>
      </c>
      <c r="C509" s="26">
        <f>IF(correlations!C542&lt;&gt;0,'Modified Weights'!C$4,0)</f>
        <v>0</v>
      </c>
      <c r="D509" s="26">
        <f>IF(correlations!D542&lt;&gt;0,'Modified Weights'!D$4,0)</f>
        <v>0</v>
      </c>
      <c r="E509" s="26">
        <f>IF(correlations!E542&lt;&gt;0,'Modified Weights'!E$4,0)</f>
        <v>0</v>
      </c>
      <c r="F509" s="26">
        <f>IF(correlations!F542&lt;&gt;0,'Modified Weights'!F$4,0)</f>
        <v>0</v>
      </c>
      <c r="G509" s="26">
        <f>IF(correlations!G542&lt;&gt;0,'Modified Weights'!G$4,0)</f>
        <v>0</v>
      </c>
      <c r="H509" s="26">
        <f>IF(correlations!H542&lt;&gt;0,'Modified Weights'!H$4,0)</f>
        <v>0.40027450425381639</v>
      </c>
      <c r="I509" s="26">
        <f>IF(correlations!I542&lt;&gt;0,'Modified Weights'!I$4,0)</f>
        <v>0</v>
      </c>
      <c r="J509" s="26">
        <f>IF(correlations!J542&lt;&gt;0,'Modified Weights'!J$4,0)</f>
        <v>0</v>
      </c>
      <c r="K509" s="26">
        <f>IF(correlations!K542&lt;&gt;0,'Modified Weights'!K$4,0)</f>
        <v>0</v>
      </c>
      <c r="L509" s="26">
        <f>IF(correlations!L542&lt;&gt;0,'Modified Weights'!L$4,0)</f>
        <v>0</v>
      </c>
      <c r="M509" s="26">
        <f>IF(correlations!M542&lt;&gt;0,'Modified Weights'!M$4,0)</f>
        <v>0</v>
      </c>
      <c r="N509" s="26">
        <f>IF(correlations!N542&lt;&gt;0,'Modified Weights'!N$4,0)</f>
        <v>0.31010409033155772</v>
      </c>
      <c r="O509" s="26">
        <f>IF(correlations!O542&lt;&gt;0,'Modified Weights'!O$4,0)</f>
        <v>0</v>
      </c>
      <c r="P509" s="26">
        <f>IF(correlations!P542&lt;&gt;0,'Modified Weights'!P$4,0)</f>
        <v>0</v>
      </c>
      <c r="Q509" s="26">
        <f>IF(correlations!Q542&lt;&gt;0,'Modified Weights'!Q$4,0)</f>
        <v>0</v>
      </c>
      <c r="R509" s="26">
        <f>IF(correlations!R542&lt;&gt;0,'Modified Weights'!R$4,0)</f>
        <v>0</v>
      </c>
      <c r="S509" s="26">
        <f>IF(correlations!S542&lt;&gt;0,'Modified Weights'!S$4,0)</f>
        <v>0</v>
      </c>
      <c r="T509" s="26">
        <f>IF(correlations!T542&lt;&gt;0,'Modified Weights'!T$4,0)</f>
        <v>0</v>
      </c>
      <c r="U509" s="26">
        <f>IF(correlations!U542&lt;&gt;0,'Modified Weights'!U$4,0)</f>
        <v>0.43899155441463594</v>
      </c>
      <c r="V509" s="26">
        <f>IF(correlations!V542&lt;&gt;0,'Modified Weights'!V$4,0)</f>
        <v>0</v>
      </c>
      <c r="W509" s="26">
        <f>IF(correlations!W542&lt;&gt;0,'Modified Weights'!W$4,0)</f>
        <v>0</v>
      </c>
      <c r="X509" s="26">
        <f>IF(correlations!X542&lt;&gt;0,'Modified Weights'!X$4,0)</f>
        <v>0</v>
      </c>
      <c r="Y509" s="26">
        <f>IF(correlations!Y542&lt;&gt;0,'Modified Weights'!Y$4,0)</f>
        <v>0</v>
      </c>
      <c r="Z509" s="26">
        <f>IF(correlations!Z542&lt;&gt;0,'Modified Weights'!Z$4,0)</f>
        <v>0</v>
      </c>
      <c r="AA509" s="26"/>
      <c r="AB509" s="60">
        <f t="shared" ca="1" si="266"/>
        <v>0.48053660218278615</v>
      </c>
      <c r="AC509" s="60">
        <f t="shared" ca="1" si="277"/>
        <v>0.42223642660835542</v>
      </c>
      <c r="AD509" s="60">
        <f t="shared" ca="1" si="278"/>
        <v>0.41795043096928075</v>
      </c>
      <c r="AE509" s="60">
        <f t="shared" ca="1" si="279"/>
        <v>0.46291004988627577</v>
      </c>
      <c r="AF509" s="60">
        <f t="shared" ca="1" si="280"/>
        <v>0.43864977973787739</v>
      </c>
      <c r="AG509" s="60">
        <f t="shared" ca="1" si="281"/>
        <v>0.38713264586848378</v>
      </c>
      <c r="AH509" s="60">
        <f t="shared" ca="1" si="282"/>
        <v>0.40027450425381639</v>
      </c>
      <c r="AI509" s="60">
        <f t="shared" ca="1" si="283"/>
        <v>0.26424949075041737</v>
      </c>
      <c r="AJ509" s="60">
        <f t="shared" ca="1" si="284"/>
        <v>0.38713264586848378</v>
      </c>
      <c r="AK509" s="60">
        <f t="shared" ca="1" si="285"/>
        <v>0.21087949693739588</v>
      </c>
      <c r="AL509" s="60">
        <f t="shared" ca="1" si="286"/>
        <v>0.27792810192436618</v>
      </c>
      <c r="AM509" s="60">
        <f t="shared" ca="1" si="287"/>
        <v>0.25252866387786765</v>
      </c>
      <c r="AN509" s="60">
        <f t="shared" ca="1" si="288"/>
        <v>0.31680160001632074</v>
      </c>
      <c r="AO509" s="60">
        <f t="shared" ca="1" si="289"/>
        <v>0.50728035183502096</v>
      </c>
      <c r="AP509" s="60">
        <f t="shared" ca="1" si="290"/>
        <v>0.28039233696684568</v>
      </c>
      <c r="AQ509" s="60">
        <f t="shared" ca="1" si="291"/>
        <v>0.47571090136593314</v>
      </c>
      <c r="AR509" s="60">
        <f t="shared" ca="1" si="268"/>
        <v>0.39943642888722536</v>
      </c>
      <c r="AS509" s="60">
        <f t="shared" ca="1" si="269"/>
        <v>0.47668328054517961</v>
      </c>
      <c r="AT509" s="60">
        <f t="shared" ca="1" si="270"/>
        <v>0.40380887559327872</v>
      </c>
      <c r="AU509" s="60">
        <f t="shared" ca="1" si="271"/>
        <v>0.43899155441463594</v>
      </c>
      <c r="AV509" s="60">
        <f t="shared" ca="1" si="272"/>
        <v>0.14601110225769576</v>
      </c>
      <c r="AW509" s="60">
        <f t="shared" ca="1" si="273"/>
        <v>0.31571202585390812</v>
      </c>
      <c r="AX509" s="60">
        <f t="shared" ca="1" si="274"/>
        <v>0.44902524381160436</v>
      </c>
      <c r="AY509" s="60">
        <f t="shared" ca="1" si="275"/>
        <v>0.46823535159184471</v>
      </c>
      <c r="AZ509" s="60">
        <f t="shared" ca="1" si="276"/>
        <v>0.32976666090441964</v>
      </c>
      <c r="BA509" s="60"/>
      <c r="BB509" s="60"/>
      <c r="BC509" s="60"/>
      <c r="BD509" s="60"/>
      <c r="BE509" s="60"/>
      <c r="BF509" s="60"/>
      <c r="BG509" s="60"/>
      <c r="BH509" s="60"/>
      <c r="BI509" s="60"/>
      <c r="BJ509" s="60"/>
      <c r="BK509" s="60"/>
      <c r="BL509" s="60"/>
      <c r="BM509" s="60"/>
      <c r="BN509" s="60"/>
      <c r="BO509" s="60"/>
      <c r="BP509" s="60"/>
      <c r="BQ509" s="60"/>
      <c r="BR509" s="60"/>
      <c r="BS509" s="60"/>
      <c r="BT509" s="60"/>
      <c r="BU509" s="60"/>
      <c r="BV509" s="60"/>
      <c r="BW509" s="60"/>
      <c r="BX509" s="60"/>
    </row>
    <row r="510" spans="1:76">
      <c r="A510" s="1" t="str">
        <f t="shared" si="300"/>
        <v>36955: True Lies (1994)</v>
      </c>
      <c r="B510" s="26">
        <f>IF(correlations!B543&lt;&gt;0,'Modified Weights'!B$5,0)</f>
        <v>0</v>
      </c>
      <c r="C510" s="26">
        <f>IF(correlations!C543&lt;&gt;0,'Modified Weights'!C$5,0)</f>
        <v>0.42223642660835542</v>
      </c>
      <c r="D510" s="26">
        <f>IF(correlations!D543&lt;&gt;0,'Modified Weights'!D$5,0)</f>
        <v>0.46833329437099369</v>
      </c>
      <c r="E510" s="26">
        <f>IF(correlations!E543&lt;&gt;0,'Modified Weights'!E$5,0)</f>
        <v>0.46291004988627577</v>
      </c>
      <c r="F510" s="26">
        <f>IF(correlations!F543&lt;&gt;0,'Modified Weights'!F$5,0)</f>
        <v>0.43899155441463594</v>
      </c>
      <c r="G510" s="26">
        <f>IF(correlations!G543&lt;&gt;0,'Modified Weights'!G$5,0)</f>
        <v>0</v>
      </c>
      <c r="H510" s="26">
        <f>IF(correlations!H543&lt;&gt;0,'Modified Weights'!H$5,0)</f>
        <v>0</v>
      </c>
      <c r="I510" s="26">
        <f>IF(correlations!I543&lt;&gt;0,'Modified Weights'!I$5,0)</f>
        <v>0.26424949075041737</v>
      </c>
      <c r="J510" s="26">
        <f>IF(correlations!J543&lt;&gt;0,'Modified Weights'!J$5,0)</f>
        <v>0.38713264586848378</v>
      </c>
      <c r="K510" s="26">
        <f>IF(correlations!K543&lt;&gt;0,'Modified Weights'!K$5,0)</f>
        <v>0</v>
      </c>
      <c r="L510" s="26">
        <f>IF(correlations!L543&lt;&gt;0,'Modified Weights'!L$5,0)</f>
        <v>0</v>
      </c>
      <c r="M510" s="26">
        <f>IF(correlations!M543&lt;&gt;0,'Modified Weights'!M$5,0)</f>
        <v>0</v>
      </c>
      <c r="N510" s="26">
        <f>IF(correlations!N543&lt;&gt;0,'Modified Weights'!N$5,0)</f>
        <v>0</v>
      </c>
      <c r="O510" s="26">
        <f>IF(correlations!O543&lt;&gt;0,'Modified Weights'!O$5,0)</f>
        <v>0.53906585139435703</v>
      </c>
      <c r="P510" s="26">
        <f>IF(correlations!P543&lt;&gt;0,'Modified Weights'!P$5,0)</f>
        <v>0</v>
      </c>
      <c r="Q510" s="26">
        <f>IF(correlations!Q543&lt;&gt;0,'Modified Weights'!Q$5,0)</f>
        <v>0.47571090136593314</v>
      </c>
      <c r="R510" s="26">
        <f>IF(correlations!R543&lt;&gt;0,'Modified Weights'!R$5,0)</f>
        <v>0</v>
      </c>
      <c r="S510" s="26">
        <f>IF(correlations!S543&lt;&gt;0,'Modified Weights'!S$5,0)</f>
        <v>0</v>
      </c>
      <c r="T510" s="26">
        <f>IF(correlations!T543&lt;&gt;0,'Modified Weights'!T$5,0)</f>
        <v>0</v>
      </c>
      <c r="U510" s="26">
        <f>IF(correlations!U543&lt;&gt;0,'Modified Weights'!U$5,0)</f>
        <v>0</v>
      </c>
      <c r="V510" s="26">
        <f>IF(correlations!V543&lt;&gt;0,'Modified Weights'!V$5,0)</f>
        <v>0</v>
      </c>
      <c r="W510" s="26">
        <f>IF(correlations!W543&lt;&gt;0,'Modified Weights'!W$5,0)</f>
        <v>0.31571202585390812</v>
      </c>
      <c r="X510" s="26">
        <f>IF(correlations!X543&lt;&gt;0,'Modified Weights'!X$5,0)</f>
        <v>0</v>
      </c>
      <c r="Y510" s="26">
        <f>IF(correlations!Y543&lt;&gt;0,'Modified Weights'!Y$5,0)</f>
        <v>0.47236055541883315</v>
      </c>
      <c r="Z510" s="26">
        <f>IF(correlations!Z543&lt;&gt;0,'Modified Weights'!Z$5,0)</f>
        <v>0.37985626502293046</v>
      </c>
      <c r="AA510" s="26"/>
      <c r="AB510" s="60">
        <f t="shared" ca="1" si="266"/>
        <v>0.48053660218278615</v>
      </c>
      <c r="AC510" s="60">
        <f t="shared" ca="1" si="277"/>
        <v>0.42223642660835542</v>
      </c>
      <c r="AD510" s="60">
        <f t="shared" ca="1" si="278"/>
        <v>0.41795043096928075</v>
      </c>
      <c r="AE510" s="60">
        <f t="shared" ca="1" si="279"/>
        <v>0.46291004988627577</v>
      </c>
      <c r="AF510" s="60">
        <f t="shared" ca="1" si="280"/>
        <v>0.43864977973787739</v>
      </c>
      <c r="AG510" s="60">
        <f t="shared" ca="1" si="281"/>
        <v>0.38713264586848378</v>
      </c>
      <c r="AH510" s="60">
        <f t="shared" ca="1" si="282"/>
        <v>0.40027450425381639</v>
      </c>
      <c r="AI510" s="60">
        <f t="shared" ca="1" si="283"/>
        <v>0.26424949075041737</v>
      </c>
      <c r="AJ510" s="60">
        <f t="shared" ca="1" si="284"/>
        <v>0.38713264586848378</v>
      </c>
      <c r="AK510" s="60">
        <f t="shared" ca="1" si="285"/>
        <v>0.21087949693739588</v>
      </c>
      <c r="AL510" s="60">
        <f t="shared" ca="1" si="286"/>
        <v>0.27792810192436618</v>
      </c>
      <c r="AM510" s="60">
        <f t="shared" ca="1" si="287"/>
        <v>0.25252866387786765</v>
      </c>
      <c r="AN510" s="60">
        <f t="shared" ca="1" si="288"/>
        <v>0.31680160001632074</v>
      </c>
      <c r="AO510" s="60">
        <f t="shared" ca="1" si="289"/>
        <v>0.50728035183502096</v>
      </c>
      <c r="AP510" s="60">
        <f t="shared" ca="1" si="290"/>
        <v>0.28039233696684568</v>
      </c>
      <c r="AQ510" s="60">
        <f t="shared" ca="1" si="291"/>
        <v>0.47571090136593314</v>
      </c>
      <c r="AR510" s="60">
        <f t="shared" ca="1" si="268"/>
        <v>0.39943642888722536</v>
      </c>
      <c r="AS510" s="60">
        <f t="shared" ca="1" si="269"/>
        <v>0.47668328054517961</v>
      </c>
      <c r="AT510" s="60">
        <f t="shared" ca="1" si="270"/>
        <v>0.40380887559327872</v>
      </c>
      <c r="AU510" s="60">
        <f t="shared" ca="1" si="271"/>
        <v>0.43899155441463594</v>
      </c>
      <c r="AV510" s="60">
        <f t="shared" ca="1" si="272"/>
        <v>0.14601110225769576</v>
      </c>
      <c r="AW510" s="60">
        <f t="shared" ca="1" si="273"/>
        <v>0.31571202585390812</v>
      </c>
      <c r="AX510" s="60">
        <f t="shared" ca="1" si="274"/>
        <v>0.44902524381160436</v>
      </c>
      <c r="AY510" s="60">
        <f t="shared" ca="1" si="275"/>
        <v>0.46823535159184471</v>
      </c>
      <c r="AZ510" s="60">
        <f t="shared" ca="1" si="276"/>
        <v>0.32976666090441964</v>
      </c>
      <c r="BA510" s="60"/>
      <c r="BB510" s="60"/>
      <c r="BC510" s="60"/>
      <c r="BD510" s="60"/>
      <c r="BE510" s="60"/>
      <c r="BF510" s="60"/>
      <c r="BG510" s="60"/>
      <c r="BH510" s="60"/>
      <c r="BI510" s="60"/>
      <c r="BJ510" s="60"/>
      <c r="BK510" s="60"/>
      <c r="BL510" s="60"/>
      <c r="BM510" s="60"/>
      <c r="BN510" s="60"/>
      <c r="BO510" s="60"/>
      <c r="BP510" s="60"/>
      <c r="BQ510" s="60"/>
      <c r="BR510" s="60"/>
      <c r="BS510" s="60"/>
      <c r="BT510" s="60"/>
      <c r="BU510" s="60"/>
      <c r="BV510" s="60"/>
      <c r="BW510" s="60"/>
      <c r="BX510" s="60"/>
    </row>
    <row r="511" spans="1:76">
      <c r="A511" s="1" t="str">
        <f t="shared" si="300"/>
        <v>36955: True Lies (1994)</v>
      </c>
      <c r="B511" s="26">
        <f>IF(correlations!B544&lt;&gt;0,'Modified Weights'!B$6,0)</f>
        <v>0.48053660218278615</v>
      </c>
      <c r="C511" s="26">
        <f>IF(correlations!C544&lt;&gt;0,'Modified Weights'!C$6,0)</f>
        <v>0</v>
      </c>
      <c r="D511" s="26">
        <f>IF(correlations!D544&lt;&gt;0,'Modified Weights'!D$6,0)</f>
        <v>0</v>
      </c>
      <c r="E511" s="26">
        <f>IF(correlations!E544&lt;&gt;0,'Modified Weights'!E$6,0)</f>
        <v>0</v>
      </c>
      <c r="F511" s="26">
        <f>IF(correlations!F544&lt;&gt;0,'Modified Weights'!F$6,0)</f>
        <v>0.40027450425381639</v>
      </c>
      <c r="G511" s="26">
        <f>IF(correlations!G544&lt;&gt;0,'Modified Weights'!G$6,0)</f>
        <v>0</v>
      </c>
      <c r="H511" s="26">
        <f>IF(correlations!H544&lt;&gt;0,'Modified Weights'!H$6,0)</f>
        <v>0</v>
      </c>
      <c r="I511" s="26">
        <f>IF(correlations!I544&lt;&gt;0,'Modified Weights'!I$6,0)</f>
        <v>0</v>
      </c>
      <c r="J511" s="26">
        <f>IF(correlations!J544&lt;&gt;0,'Modified Weights'!J$6,0)</f>
        <v>0</v>
      </c>
      <c r="K511" s="26">
        <f>IF(correlations!K544&lt;&gt;0,'Modified Weights'!K$6,0)</f>
        <v>0</v>
      </c>
      <c r="L511" s="26">
        <f>IF(correlations!L544&lt;&gt;0,'Modified Weights'!L$6,0)</f>
        <v>0</v>
      </c>
      <c r="M511" s="26">
        <f>IF(correlations!M544&lt;&gt;0,'Modified Weights'!M$6,0)</f>
        <v>0.25252866387786765</v>
      </c>
      <c r="N511" s="26">
        <f>IF(correlations!N544&lt;&gt;0,'Modified Weights'!N$6,0)</f>
        <v>0</v>
      </c>
      <c r="O511" s="26">
        <f>IF(correlations!O544&lt;&gt;0,'Modified Weights'!O$6,0)</f>
        <v>0</v>
      </c>
      <c r="P511" s="26">
        <f>IF(correlations!P544&lt;&gt;0,'Modified Weights'!P$6,0)</f>
        <v>0.28039233696684568</v>
      </c>
      <c r="Q511" s="26">
        <f>IF(correlations!Q544&lt;&gt;0,'Modified Weights'!Q$6,0)</f>
        <v>0</v>
      </c>
      <c r="R511" s="26">
        <f>IF(correlations!R544&lt;&gt;0,'Modified Weights'!R$6,0)</f>
        <v>0.39943642888722536</v>
      </c>
      <c r="S511" s="26">
        <f>IF(correlations!S544&lt;&gt;0,'Modified Weights'!S$6,0)</f>
        <v>0</v>
      </c>
      <c r="T511" s="26">
        <f>IF(correlations!T544&lt;&gt;0,'Modified Weights'!T$6,0)</f>
        <v>0</v>
      </c>
      <c r="U511" s="26">
        <f>IF(correlations!U544&lt;&gt;0,'Modified Weights'!U$6,0)</f>
        <v>0</v>
      </c>
      <c r="V511" s="26">
        <f>IF(correlations!V544&lt;&gt;0,'Modified Weights'!V$6,0)</f>
        <v>0.14601110225769576</v>
      </c>
      <c r="W511" s="26">
        <f>IF(correlations!W544&lt;&gt;0,'Modified Weights'!W$6,0)</f>
        <v>0</v>
      </c>
      <c r="X511" s="26">
        <f>IF(correlations!X544&lt;&gt;0,'Modified Weights'!X$6,0)</f>
        <v>0</v>
      </c>
      <c r="Y511" s="26">
        <f>IF(correlations!Y544&lt;&gt;0,'Modified Weights'!Y$6,0)</f>
        <v>0.46411014776485626</v>
      </c>
      <c r="Z511" s="26">
        <f>IF(correlations!Z544&lt;&gt;0,'Modified Weights'!Z$6,0)</f>
        <v>0</v>
      </c>
      <c r="AA511" s="26"/>
      <c r="AB511" s="60">
        <f t="shared" ca="1" si="266"/>
        <v>0.48053660218278615</v>
      </c>
      <c r="AC511" s="60">
        <f t="shared" ca="1" si="277"/>
        <v>0.42223642660835542</v>
      </c>
      <c r="AD511" s="60">
        <f t="shared" ca="1" si="278"/>
        <v>0.41795043096928075</v>
      </c>
      <c r="AE511" s="60">
        <f t="shared" ca="1" si="279"/>
        <v>0.46291004988627577</v>
      </c>
      <c r="AF511" s="60">
        <f t="shared" ca="1" si="280"/>
        <v>0.43864977973787739</v>
      </c>
      <c r="AG511" s="60">
        <f t="shared" ca="1" si="281"/>
        <v>0.38713264586848378</v>
      </c>
      <c r="AH511" s="60">
        <f t="shared" ca="1" si="282"/>
        <v>0.40027450425381639</v>
      </c>
      <c r="AI511" s="60">
        <f t="shared" ca="1" si="283"/>
        <v>0.26424949075041737</v>
      </c>
      <c r="AJ511" s="60">
        <f t="shared" ca="1" si="284"/>
        <v>0.38713264586848378</v>
      </c>
      <c r="AK511" s="60">
        <f t="shared" ca="1" si="285"/>
        <v>0.21087949693739588</v>
      </c>
      <c r="AL511" s="60">
        <f t="shared" ca="1" si="286"/>
        <v>0.27792810192436618</v>
      </c>
      <c r="AM511" s="60">
        <f t="shared" ca="1" si="287"/>
        <v>0.25252866387786765</v>
      </c>
      <c r="AN511" s="60">
        <f t="shared" ca="1" si="288"/>
        <v>0.31680160001632074</v>
      </c>
      <c r="AO511" s="60">
        <f t="shared" ca="1" si="289"/>
        <v>0.50728035183502096</v>
      </c>
      <c r="AP511" s="60">
        <f t="shared" ca="1" si="290"/>
        <v>0.28039233696684568</v>
      </c>
      <c r="AQ511" s="60">
        <f t="shared" ca="1" si="291"/>
        <v>0.47571090136593314</v>
      </c>
      <c r="AR511" s="60">
        <f t="shared" ca="1" si="268"/>
        <v>0.39943642888722536</v>
      </c>
      <c r="AS511" s="60">
        <f t="shared" ca="1" si="269"/>
        <v>0.47668328054517961</v>
      </c>
      <c r="AT511" s="60">
        <f t="shared" ca="1" si="270"/>
        <v>0.40380887559327872</v>
      </c>
      <c r="AU511" s="60">
        <f t="shared" ca="1" si="271"/>
        <v>0.43899155441463594</v>
      </c>
      <c r="AV511" s="60">
        <f t="shared" ca="1" si="272"/>
        <v>0.14601110225769576</v>
      </c>
      <c r="AW511" s="60">
        <f t="shared" ca="1" si="273"/>
        <v>0.31571202585390812</v>
      </c>
      <c r="AX511" s="60">
        <f t="shared" ca="1" si="274"/>
        <v>0.44902524381160436</v>
      </c>
      <c r="AY511" s="60">
        <f t="shared" ca="1" si="275"/>
        <v>0.46823535159184471</v>
      </c>
      <c r="AZ511" s="60">
        <f t="shared" ca="1" si="276"/>
        <v>0.32976666090441964</v>
      </c>
      <c r="BA511" s="60"/>
      <c r="BB511" s="60"/>
      <c r="BC511" s="60"/>
      <c r="BD511" s="60"/>
      <c r="BE511" s="60"/>
      <c r="BF511" s="60"/>
      <c r="BG511" s="60"/>
      <c r="BH511" s="60"/>
      <c r="BI511" s="60"/>
      <c r="BJ511" s="60"/>
      <c r="BK511" s="60"/>
      <c r="BL511" s="60"/>
      <c r="BM511" s="60"/>
      <c r="BN511" s="60"/>
      <c r="BO511" s="60"/>
      <c r="BP511" s="60"/>
      <c r="BQ511" s="60"/>
      <c r="BR511" s="60"/>
      <c r="BS511" s="60"/>
      <c r="BT511" s="60"/>
      <c r="BU511" s="60"/>
      <c r="BV511" s="60"/>
      <c r="BW511" s="60"/>
      <c r="BX511" s="60"/>
    </row>
    <row r="512" spans="1:76">
      <c r="A512" s="1" t="str">
        <f t="shared" si="300"/>
        <v>36955: True Lies (1994)</v>
      </c>
      <c r="B512" s="26">
        <f>IF(correlations!B545&lt;&gt;0,'Modified Weights'!B$7,0)</f>
        <v>0</v>
      </c>
      <c r="C512" s="26">
        <f>IF(correlations!C545&lt;&gt;0,'Modified Weights'!C$7,0)</f>
        <v>0</v>
      </c>
      <c r="D512" s="26">
        <f>IF(correlations!D545&lt;&gt;0,'Modified Weights'!D$7,0)</f>
        <v>0.36756756756756787</v>
      </c>
      <c r="E512" s="26">
        <f>IF(correlations!E545&lt;&gt;0,'Modified Weights'!E$7,0)</f>
        <v>0</v>
      </c>
      <c r="F512" s="26">
        <f>IF(correlations!F545&lt;&gt;0,'Modified Weights'!F$7,0)</f>
        <v>0</v>
      </c>
      <c r="G512" s="26">
        <f>IF(correlations!G545&lt;&gt;0,'Modified Weights'!G$7,0)</f>
        <v>0.38713264586848378</v>
      </c>
      <c r="H512" s="26">
        <f>IF(correlations!H545&lt;&gt;0,'Modified Weights'!H$7,0)</f>
        <v>0</v>
      </c>
      <c r="I512" s="26">
        <f>IF(correlations!I545&lt;&gt;0,'Modified Weights'!I$7,0)</f>
        <v>0</v>
      </c>
      <c r="J512" s="26">
        <f>IF(correlations!J545&lt;&gt;0,'Modified Weights'!J$7,0)</f>
        <v>0</v>
      </c>
      <c r="K512" s="26">
        <f>IF(correlations!K545&lt;&gt;0,'Modified Weights'!K$7,0)</f>
        <v>0.21087949693739588</v>
      </c>
      <c r="L512" s="26">
        <f>IF(correlations!L545&lt;&gt;0,'Modified Weights'!L$7,0)</f>
        <v>0.24328325135114928</v>
      </c>
      <c r="M512" s="26">
        <f>IF(correlations!M545&lt;&gt;0,'Modified Weights'!M$7,0)</f>
        <v>0</v>
      </c>
      <c r="N512" s="26">
        <f>IF(correlations!N545&lt;&gt;0,'Modified Weights'!N$7,0)</f>
        <v>0</v>
      </c>
      <c r="O512" s="26">
        <f>IF(correlations!O545&lt;&gt;0,'Modified Weights'!O$7,0)</f>
        <v>0.47549485227568483</v>
      </c>
      <c r="P512" s="26">
        <f>IF(correlations!P545&lt;&gt;0,'Modified Weights'!P$7,0)</f>
        <v>0</v>
      </c>
      <c r="Q512" s="26">
        <f>IF(correlations!Q545&lt;&gt;0,'Modified Weights'!Q$7,0)</f>
        <v>0</v>
      </c>
      <c r="R512" s="26">
        <f>IF(correlations!R545&lt;&gt;0,'Modified Weights'!R$7,0)</f>
        <v>0</v>
      </c>
      <c r="S512" s="26">
        <f>IF(correlations!S545&lt;&gt;0,'Modified Weights'!S$7,0)</f>
        <v>0</v>
      </c>
      <c r="T512" s="26">
        <f>IF(correlations!T545&lt;&gt;0,'Modified Weights'!T$7,0)</f>
        <v>0.40380887559327872</v>
      </c>
      <c r="U512" s="26">
        <f>IF(correlations!U545&lt;&gt;0,'Modified Weights'!U$7,0)</f>
        <v>0</v>
      </c>
      <c r="V512" s="26">
        <f>IF(correlations!V545&lt;&gt;0,'Modified Weights'!V$7,0)</f>
        <v>0</v>
      </c>
      <c r="W512" s="26">
        <f>IF(correlations!W545&lt;&gt;0,'Modified Weights'!W$7,0)</f>
        <v>0</v>
      </c>
      <c r="X512" s="26">
        <f>IF(correlations!X545&lt;&gt;0,'Modified Weights'!X$7,0)</f>
        <v>0.44902524381160436</v>
      </c>
      <c r="Y512" s="26">
        <f>IF(correlations!Y545&lt;&gt;0,'Modified Weights'!Y$7,0)</f>
        <v>0</v>
      </c>
      <c r="Z512" s="26">
        <f>IF(correlations!Z545&lt;&gt;0,'Modified Weights'!Z$7,0)</f>
        <v>0.27967705678590876</v>
      </c>
      <c r="AA512" s="26"/>
      <c r="AB512" s="60">
        <f t="shared" ca="1" si="266"/>
        <v>0.48053660218278615</v>
      </c>
      <c r="AC512" s="60">
        <f t="shared" ca="1" si="277"/>
        <v>0.42223642660835542</v>
      </c>
      <c r="AD512" s="60">
        <f t="shared" ca="1" si="278"/>
        <v>0.41795043096928075</v>
      </c>
      <c r="AE512" s="60">
        <f t="shared" ca="1" si="279"/>
        <v>0.46291004988627577</v>
      </c>
      <c r="AF512" s="60">
        <f t="shared" ca="1" si="280"/>
        <v>0.43864977973787739</v>
      </c>
      <c r="AG512" s="60">
        <f t="shared" ca="1" si="281"/>
        <v>0.38713264586848378</v>
      </c>
      <c r="AH512" s="60">
        <f t="shared" ca="1" si="282"/>
        <v>0.40027450425381639</v>
      </c>
      <c r="AI512" s="60">
        <f t="shared" ca="1" si="283"/>
        <v>0.26424949075041737</v>
      </c>
      <c r="AJ512" s="60">
        <f t="shared" ca="1" si="284"/>
        <v>0.38713264586848378</v>
      </c>
      <c r="AK512" s="60">
        <f t="shared" ca="1" si="285"/>
        <v>0.21087949693739588</v>
      </c>
      <c r="AL512" s="60">
        <f t="shared" ca="1" si="286"/>
        <v>0.27792810192436618</v>
      </c>
      <c r="AM512" s="60">
        <f t="shared" ca="1" si="287"/>
        <v>0.25252866387786765</v>
      </c>
      <c r="AN512" s="60">
        <f t="shared" ca="1" si="288"/>
        <v>0.31680160001632074</v>
      </c>
      <c r="AO512" s="60">
        <f t="shared" ca="1" si="289"/>
        <v>0.50728035183502096</v>
      </c>
      <c r="AP512" s="60">
        <f t="shared" ca="1" si="290"/>
        <v>0.28039233696684568</v>
      </c>
      <c r="AQ512" s="60">
        <f t="shared" ca="1" si="291"/>
        <v>0.47571090136593314</v>
      </c>
      <c r="AR512" s="60">
        <f t="shared" ca="1" si="268"/>
        <v>0.39943642888722536</v>
      </c>
      <c r="AS512" s="60">
        <f t="shared" ca="1" si="269"/>
        <v>0.47668328054517961</v>
      </c>
      <c r="AT512" s="60">
        <f t="shared" ca="1" si="270"/>
        <v>0.40380887559327872</v>
      </c>
      <c r="AU512" s="60">
        <f t="shared" ca="1" si="271"/>
        <v>0.43899155441463594</v>
      </c>
      <c r="AV512" s="60">
        <f t="shared" ca="1" si="272"/>
        <v>0.14601110225769576</v>
      </c>
      <c r="AW512" s="60">
        <f t="shared" ca="1" si="273"/>
        <v>0.31571202585390812</v>
      </c>
      <c r="AX512" s="60">
        <f t="shared" ca="1" si="274"/>
        <v>0.44902524381160436</v>
      </c>
      <c r="AY512" s="60">
        <f t="shared" ca="1" si="275"/>
        <v>0.46823535159184471</v>
      </c>
      <c r="AZ512" s="60">
        <f t="shared" ca="1" si="276"/>
        <v>0.32976666090441964</v>
      </c>
      <c r="BA512" s="60"/>
      <c r="BB512" s="60"/>
      <c r="BC512" s="60"/>
      <c r="BD512" s="60"/>
      <c r="BE512" s="60"/>
      <c r="BF512" s="60"/>
      <c r="BG512" s="60"/>
      <c r="BH512" s="60"/>
      <c r="BI512" s="60"/>
      <c r="BJ512" s="60"/>
      <c r="BK512" s="60"/>
      <c r="BL512" s="60"/>
      <c r="BM512" s="60"/>
      <c r="BN512" s="60"/>
      <c r="BO512" s="60"/>
      <c r="BP512" s="60"/>
      <c r="BQ512" s="60"/>
      <c r="BR512" s="60"/>
      <c r="BS512" s="60"/>
      <c r="BT512" s="60"/>
      <c r="BU512" s="60"/>
      <c r="BV512" s="60"/>
      <c r="BW512" s="60"/>
      <c r="BX512" s="60"/>
    </row>
  </sheetData>
  <mergeCells count="1">
    <mergeCell ref="A1:Y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FEE19-F840-2D42-BBAA-8B51AF4AC292}">
  <dimension ref="A1:Z501"/>
  <sheetViews>
    <sheetView workbookViewId="0">
      <selection activeCell="B2" sqref="B2"/>
    </sheetView>
  </sheetViews>
  <sheetFormatPr baseColWidth="10" defaultRowHeight="15"/>
  <cols>
    <col min="1" max="1" width="76.1640625" bestFit="1" customWidth="1"/>
  </cols>
  <sheetData>
    <row r="1" spans="1:26" ht="16" thickBot="1">
      <c r="B1" s="22">
        <v>1648</v>
      </c>
      <c r="C1" s="23">
        <v>5136</v>
      </c>
      <c r="D1" s="23">
        <v>918</v>
      </c>
      <c r="E1" s="23">
        <v>2824</v>
      </c>
      <c r="F1" s="28">
        <v>3867</v>
      </c>
      <c r="G1" s="23">
        <v>860</v>
      </c>
      <c r="H1" s="23">
        <v>3712</v>
      </c>
      <c r="I1" s="23">
        <v>2968</v>
      </c>
      <c r="J1" s="23">
        <v>3525</v>
      </c>
      <c r="K1" s="23">
        <v>4323</v>
      </c>
      <c r="L1" s="23">
        <v>3617</v>
      </c>
      <c r="M1" s="23">
        <v>4360</v>
      </c>
      <c r="N1" s="23">
        <v>2756</v>
      </c>
      <c r="O1" s="28">
        <v>89</v>
      </c>
      <c r="P1" s="23">
        <v>442</v>
      </c>
      <c r="Q1" s="23">
        <v>3556</v>
      </c>
      <c r="R1" s="23">
        <v>5261</v>
      </c>
      <c r="S1" s="23">
        <v>2492</v>
      </c>
      <c r="T1" s="23">
        <v>5062</v>
      </c>
      <c r="U1" s="23">
        <v>2486</v>
      </c>
      <c r="V1" s="23">
        <v>4942</v>
      </c>
      <c r="W1" s="23">
        <v>2267</v>
      </c>
      <c r="X1" s="23">
        <v>4809</v>
      </c>
      <c r="Y1" s="23">
        <v>3853</v>
      </c>
      <c r="Z1" s="24">
        <v>2288</v>
      </c>
    </row>
    <row r="2" spans="1:26">
      <c r="A2" s="20" t="s">
        <v>0</v>
      </c>
      <c r="B2" s="26">
        <f ca="1">'Modified Weights'!B13-'Modified Weights'!AB13</f>
        <v>4.7625034096438146E-2</v>
      </c>
      <c r="C2" s="26">
        <f ca="1">'Modified Weights'!C13-'Modified Weights'!AC13</f>
        <v>9.0516151369800291E-2</v>
      </c>
      <c r="D2" s="26">
        <f ca="1">'Modified Weights'!D13-'Modified Weights'!AD13</f>
        <v>-0.40304221522199485</v>
      </c>
      <c r="E2" s="26">
        <f ca="1">'Modified Weights'!E13-'Modified Weights'!AE13</f>
        <v>-0.25965984359917371</v>
      </c>
      <c r="F2" s="26">
        <f ca="1">'Modified Weights'!F13-'Modified Weights'!AF13</f>
        <v>1.8845863065271806E-2</v>
      </c>
      <c r="G2" s="26">
        <f ca="1">'Modified Weights'!G13-'Modified Weights'!AG13</f>
        <v>7.4221920849745493E-2</v>
      </c>
      <c r="H2" s="26">
        <f ca="1">'Modified Weights'!H13-'Modified Weights'!AH13</f>
        <v>0.12840812704504362</v>
      </c>
      <c r="I2" s="26">
        <f ca="1">'Modified Weights'!I13-'Modified Weights'!AI13</f>
        <v>-0.23950478212334003</v>
      </c>
      <c r="J2" s="26">
        <f ca="1">'Modified Weights'!J13-'Modified Weights'!AJ13</f>
        <v>6.25184488603579E-2</v>
      </c>
      <c r="K2" s="26">
        <f ca="1">'Modified Weights'!K13-'Modified Weights'!AK13</f>
        <v>-0.24648208061722771</v>
      </c>
      <c r="L2" s="26">
        <f ca="1">'Modified Weights'!L13-'Modified Weights'!AL13</f>
        <v>3.3336298818350263E-2</v>
      </c>
      <c r="M2" s="26">
        <f ca="1">'Modified Weights'!M13-'Modified Weights'!AM13</f>
        <v>-0.2248169148941403</v>
      </c>
      <c r="N2" s="26">
        <f ca="1">'Modified Weights'!N13-'Modified Weights'!AN13</f>
        <v>1.5434296093869648E-2</v>
      </c>
      <c r="O2" s="26">
        <f ca="1">'Modified Weights'!O13-'Modified Weights'!AO13</f>
        <v>-0.5257499713006335</v>
      </c>
      <c r="P2" s="26">
        <f ca="1">'Modified Weights'!P13-'Modified Weights'!AP13</f>
        <v>9.0489271166474539E-2</v>
      </c>
      <c r="Q2" s="26">
        <f ca="1">'Modified Weights'!Q13-'Modified Weights'!AQ13</f>
        <v>-0.44584788924325308</v>
      </c>
      <c r="R2" s="26">
        <f ca="1">'Modified Weights'!R13-'Modified Weights'!AR13</f>
        <v>-0.43520427577680354</v>
      </c>
      <c r="S2" s="26">
        <f ca="1">'Modified Weights'!S13-'Modified Weights'!AS13</f>
        <v>5.2818181836454203E-2</v>
      </c>
      <c r="T2" s="26">
        <f ca="1">'Modified Weights'!T13-'Modified Weights'!AT13</f>
        <v>-0.46489965919044102</v>
      </c>
      <c r="U2" s="26">
        <f ca="1">'Modified Weights'!U13-'Modified Weights'!AU13</f>
        <v>-0.35724900697375345</v>
      </c>
      <c r="V2" s="26">
        <f ca="1">'Modified Weights'!V13-'Modified Weights'!AV13</f>
        <v>-0.16366717320339616</v>
      </c>
      <c r="W2" s="26">
        <f ca="1">'Modified Weights'!W13-'Modified Weights'!AW13</f>
        <v>0.15708697942471128</v>
      </c>
      <c r="X2" s="26">
        <f ca="1">'Modified Weights'!X13-'Modified Weights'!AX13</f>
        <v>0.13767765575151336</v>
      </c>
      <c r="Y2" s="26">
        <f ca="1">'Modified Weights'!Y13-'Modified Weights'!AY13</f>
        <v>0.16045235710912276</v>
      </c>
      <c r="Z2" s="26">
        <f ca="1">'Modified Weights'!Z13-'Modified Weights'!AZ13</f>
        <v>-0.34986669038303231</v>
      </c>
    </row>
    <row r="3" spans="1:26">
      <c r="A3" s="5" t="str">
        <f t="shared" ref="A3:A6" si="0">A2</f>
        <v>11: Star Wars: Episode IV - A New Hope (1977)</v>
      </c>
      <c r="B3" s="26">
        <f ca="1">'Modified Weights'!B14-'Modified Weights'!AB14</f>
        <v>1.4156001277961461E-2</v>
      </c>
      <c r="C3" s="26">
        <f ca="1">'Modified Weights'!C14-'Modified Weights'!AC14</f>
        <v>1.6674395261314867E-2</v>
      </c>
      <c r="D3" s="26">
        <f ca="1">'Modified Weights'!D14-'Modified Weights'!AD14</f>
        <v>-0.40304221522199485</v>
      </c>
      <c r="E3" s="26">
        <f ca="1">'Modified Weights'!E14-'Modified Weights'!AE14</f>
        <v>-0.25965984359917371</v>
      </c>
      <c r="F3" s="26">
        <f ca="1">'Modified Weights'!F14-'Modified Weights'!AF14</f>
        <v>-0.4578374174799078</v>
      </c>
      <c r="G3" s="26">
        <f ca="1">'Modified Weights'!G14-'Modified Weights'!AG14</f>
        <v>-0.46484393054461154</v>
      </c>
      <c r="H3" s="26">
        <f ca="1">'Modified Weights'!H14-'Modified Weights'!AH14</f>
        <v>6.5772581412584241E-2</v>
      </c>
      <c r="I3" s="26">
        <f ca="1">'Modified Weights'!I14-'Modified Weights'!AI14</f>
        <v>-0.23950478212334003</v>
      </c>
      <c r="J3" s="26">
        <f ca="1">'Modified Weights'!J14-'Modified Weights'!AJ14</f>
        <v>6.2302399770109596E-2</v>
      </c>
      <c r="K3" s="26">
        <f ca="1">'Modified Weights'!K14-'Modified Weights'!AK14</f>
        <v>1.7172389219922035E-2</v>
      </c>
      <c r="L3" s="26">
        <f ca="1">'Modified Weights'!L14-'Modified Weights'!AL14</f>
        <v>3.5190704148959084E-3</v>
      </c>
      <c r="M3" s="26">
        <f ca="1">'Modified Weights'!M14-'Modified Weights'!AM14</f>
        <v>-0.2248169148941403</v>
      </c>
      <c r="N3" s="26">
        <f ca="1">'Modified Weights'!N14-'Modified Weights'!AN14</f>
        <v>2.0392767243435639E-3</v>
      </c>
      <c r="O3" s="26">
        <f ca="1">'Modified Weights'!O14-'Modified Weights'!AO14</f>
        <v>3.6698767444255043E-2</v>
      </c>
      <c r="P3" s="26">
        <f ca="1">'Modified Weights'!P14-'Modified Weights'!AP14</f>
        <v>-1.9809894611297452E-2</v>
      </c>
      <c r="Q3" s="26">
        <f ca="1">'Modified Weights'!Q14-'Modified Weights'!AQ14</f>
        <v>4.2759093393150038E-2</v>
      </c>
      <c r="R3" s="26">
        <f ca="1">'Modified Weights'!R14-'Modified Weights'!AR14</f>
        <v>3.5767846889578181E-2</v>
      </c>
      <c r="S3" s="26">
        <f ca="1">'Modified Weights'!S14-'Modified Weights'!AS14</f>
        <v>-0.42386509870872541</v>
      </c>
      <c r="T3" s="26">
        <f ca="1">'Modified Weights'!T14-'Modified Weights'!AT14</f>
        <v>6.1090783597162301E-2</v>
      </c>
      <c r="U3" s="26">
        <f ca="1">'Modified Weights'!U14-'Modified Weights'!AU14</f>
        <v>8.1742547440882496E-2</v>
      </c>
      <c r="V3" s="26">
        <f ca="1">'Modified Weights'!V14-'Modified Weights'!AV14</f>
        <v>1.4420474756778379E-2</v>
      </c>
      <c r="W3" s="26">
        <f ca="1">'Modified Weights'!W14-'Modified Weights'!AW14</f>
        <v>6.2432510636107164E-2</v>
      </c>
      <c r="X3" s="26">
        <f ca="1">'Modified Weights'!X14-'Modified Weights'!AX14</f>
        <v>-0.53083829787032333</v>
      </c>
      <c r="Y3" s="26">
        <f ca="1">'Modified Weights'!Y14-'Modified Weights'!AY14</f>
        <v>-0.50671589637889447</v>
      </c>
      <c r="Z3" s="26">
        <f ca="1">'Modified Weights'!Z14-'Modified Weights'!AZ14</f>
        <v>4.0200058957225338E-2</v>
      </c>
    </row>
    <row r="4" spans="1:26">
      <c r="A4" s="5" t="str">
        <f t="shared" si="0"/>
        <v>11: Star Wars: Episode IV - A New Hope (1977)</v>
      </c>
      <c r="B4" s="26">
        <f ca="1">'Modified Weights'!B15-'Modified Weights'!AB15</f>
        <v>-0.50346380311919336</v>
      </c>
      <c r="C4" s="26">
        <f ca="1">'Modified Weights'!C15-'Modified Weights'!AC15</f>
        <v>-4.9696160766732833E-2</v>
      </c>
      <c r="D4" s="26">
        <f ca="1">'Modified Weights'!D15-'Modified Weights'!AD15</f>
        <v>6.5291079148998843E-2</v>
      </c>
      <c r="E4" s="26">
        <f ca="1">'Modified Weights'!E15-'Modified Weights'!AE15</f>
        <v>-0.25965984359917371</v>
      </c>
      <c r="F4" s="26">
        <f ca="1">'Modified Weights'!F15-'Modified Weights'!AF15</f>
        <v>-1.8845863065271862E-2</v>
      </c>
      <c r="G4" s="26">
        <f ca="1">'Modified Weights'!G15-'Modified Weights'!AG15</f>
        <v>3.4893638263821525E-3</v>
      </c>
      <c r="H4" s="26">
        <f ca="1">'Modified Weights'!H15-'Modified Weights'!AH15</f>
        <v>-8.6808650547184479E-2</v>
      </c>
      <c r="I4" s="26">
        <f ca="1">'Modified Weights'!I15-'Modified Weights'!AI15</f>
        <v>2.4744708627077339E-2</v>
      </c>
      <c r="J4" s="26">
        <f ca="1">'Modified Weights'!J15-'Modified Weights'!AJ15</f>
        <v>-2.6059806637091454E-2</v>
      </c>
      <c r="K4" s="26">
        <f ca="1">'Modified Weights'!K15-'Modified Weights'!AK15</f>
        <v>1.2383611199269784E-2</v>
      </c>
      <c r="L4" s="26">
        <f ca="1">'Modified Weights'!L15-'Modified Weights'!AL15</f>
        <v>-9.0196690516275435E-4</v>
      </c>
      <c r="M4" s="26">
        <f ca="1">'Modified Weights'!M15-'Modified Weights'!AM15</f>
        <v>-0.2248169148941403</v>
      </c>
      <c r="N4" s="26">
        <f ca="1">'Modified Weights'!N15-'Modified Weights'!AN15</f>
        <v>-1.7473572818213157E-2</v>
      </c>
      <c r="O4" s="26">
        <f ca="1">'Modified Weights'!O15-'Modified Weights'!AO15</f>
        <v>1.3315880093723531E-2</v>
      </c>
      <c r="P4" s="26">
        <f ca="1">'Modified Weights'!P15-'Modified Weights'!AP15</f>
        <v>-2.7122783177791265E-2</v>
      </c>
      <c r="Q4" s="26">
        <f ca="1">'Modified Weights'!Q15-'Modified Weights'!AQ15</f>
        <v>2.9863012122680055E-2</v>
      </c>
      <c r="R4" s="26">
        <f ca="1">'Modified Weights'!R15-'Modified Weights'!AR15</f>
        <v>-0.43520427577680354</v>
      </c>
      <c r="S4" s="26">
        <f ca="1">'Modified Weights'!S15-'Modified Weights'!AS15</f>
        <v>-1.6286721003699878E-3</v>
      </c>
      <c r="T4" s="26">
        <f ca="1">'Modified Weights'!T15-'Modified Weights'!AT15</f>
        <v>-0.46489965919044102</v>
      </c>
      <c r="U4" s="26">
        <f ca="1">'Modified Weights'!U15-'Modified Weights'!AU15</f>
        <v>4.6559868619525269E-2</v>
      </c>
      <c r="V4" s="26">
        <f ca="1">'Modified Weights'!V15-'Modified Weights'!AV15</f>
        <v>-1.4420474756778379E-2</v>
      </c>
      <c r="W4" s="26">
        <f ca="1">'Modified Weights'!W15-'Modified Weights'!AW15</f>
        <v>-3.0447839646198127E-2</v>
      </c>
      <c r="X4" s="26">
        <f ca="1">'Modified Weights'!X15-'Modified Weights'!AX15</f>
        <v>-5.5864601692794114E-2</v>
      </c>
      <c r="Y4" s="26">
        <f ca="1">'Modified Weights'!Y15-'Modified Weights'!AY15</f>
        <v>-3.435534096006132E-2</v>
      </c>
      <c r="Z4" s="26">
        <f ca="1">'Modified Weights'!Z15-'Modified Weights'!AZ15</f>
        <v>2.9989574639898153E-2</v>
      </c>
    </row>
    <row r="5" spans="1:26">
      <c r="A5" s="5" t="str">
        <f t="shared" si="0"/>
        <v>11: Star Wars: Episode IV - A New Hope (1977)</v>
      </c>
      <c r="B5" s="26">
        <f ca="1">'Modified Weights'!B16-'Modified Weights'!AB16</f>
        <v>-2.292720093640721E-2</v>
      </c>
      <c r="C5" s="26">
        <f ca="1">'Modified Weights'!C16-'Modified Weights'!AC16</f>
        <v>-5.7494385864382214E-2</v>
      </c>
      <c r="D5" s="26">
        <f ca="1">'Modified Weights'!D16-'Modified Weights'!AD16</f>
        <v>-2.981643149457186E-2</v>
      </c>
      <c r="E5" s="26">
        <f ca="1">'Modified Weights'!E16-'Modified Weights'!AE16</f>
        <v>-0.25965984359917371</v>
      </c>
      <c r="F5" s="26">
        <f ca="1">'Modified Weights'!F16-'Modified Weights'!AF16</f>
        <v>-0.4578374174799078</v>
      </c>
      <c r="G5" s="26">
        <f ca="1">'Modified Weights'!G16-'Modified Weights'!AG16</f>
        <v>-0.46484393054461154</v>
      </c>
      <c r="H5" s="26">
        <f ca="1">'Modified Weights'!H16-'Modified Weights'!AH16</f>
        <v>-0.10737205791044355</v>
      </c>
      <c r="I5" s="26">
        <f ca="1">'Modified Weights'!I16-'Modified Weights'!AI16</f>
        <v>-0.23950478212334003</v>
      </c>
      <c r="J5" s="26">
        <f ca="1">'Modified Weights'!J16-'Modified Weights'!AJ16</f>
        <v>-4.5624884938007371E-2</v>
      </c>
      <c r="K5" s="26">
        <f ca="1">'Modified Weights'!K16-'Modified Weights'!AK16</f>
        <v>6.0465832606399483E-3</v>
      </c>
      <c r="L5" s="26">
        <f ca="1">'Modified Weights'!L16-'Modified Weights'!AL16</f>
        <v>-0.27923665367923278</v>
      </c>
      <c r="M5" s="26">
        <f ca="1">'Modified Weights'!M16-'Modified Weights'!AM16</f>
        <v>2.7711748983727358E-2</v>
      </c>
      <c r="N5" s="26">
        <f ca="1">'Modified Weights'!N16-'Modified Weights'!AN16</f>
        <v>-0.30806481360721416</v>
      </c>
      <c r="O5" s="26">
        <f ca="1">'Modified Weights'!O16-'Modified Weights'!AO16</f>
        <v>2.4047148696981768E-4</v>
      </c>
      <c r="P5" s="26">
        <f ca="1">'Modified Weights'!P16-'Modified Weights'!AP16</f>
        <v>-4.3556593377385822E-2</v>
      </c>
      <c r="Q5" s="26">
        <f ca="1">'Modified Weights'!Q16-'Modified Weights'!AQ16</f>
        <v>-0.44584788924325308</v>
      </c>
      <c r="R5" s="26">
        <f ca="1">'Modified Weights'!R16-'Modified Weights'!AR16</f>
        <v>-3.5767846889578181E-2</v>
      </c>
      <c r="S5" s="26">
        <f ca="1">'Modified Weights'!S16-'Modified Weights'!AS16</f>
        <v>-5.1189509736084216E-2</v>
      </c>
      <c r="T5" s="26">
        <f ca="1">'Modified Weights'!T16-'Modified Weights'!AT16</f>
        <v>-0.46489965919044102</v>
      </c>
      <c r="U5" s="26">
        <f ca="1">'Modified Weights'!U16-'Modified Weights'!AU16</f>
        <v>-5.1445746053500052E-2</v>
      </c>
      <c r="V5" s="26">
        <f ca="1">'Modified Weights'!V16-'Modified Weights'!AV16</f>
        <v>-0.16366717320339616</v>
      </c>
      <c r="W5" s="26">
        <f ca="1">'Modified Weights'!W16-'Modified Weights'!AW16</f>
        <v>-8.3639490136800554E-2</v>
      </c>
      <c r="X5" s="26">
        <f ca="1">'Modified Weights'!X16-'Modified Weights'!AX16</f>
        <v>-0.53083829787032333</v>
      </c>
      <c r="Y5" s="26">
        <f ca="1">'Modified Weights'!Y16-'Modified Weights'!AY16</f>
        <v>-4.2605748614038208E-2</v>
      </c>
      <c r="Z5" s="26">
        <f ca="1">'Modified Weights'!Z16-'Modified Weights'!AZ16</f>
        <v>-0.34986669038303231</v>
      </c>
    </row>
    <row r="6" spans="1:26">
      <c r="A6" s="5" t="str">
        <f t="shared" si="0"/>
        <v>11: Star Wars: Episode IV - A New Hope (1977)</v>
      </c>
      <c r="B6" s="26">
        <f ca="1">'Modified Weights'!B17-'Modified Weights'!AB17</f>
        <v>-3.8853834437992285E-2</v>
      </c>
      <c r="C6" s="26">
        <f ca="1">'Modified Weights'!C17-'Modified Weights'!AC17</f>
        <v>-0.47193258737508825</v>
      </c>
      <c r="D6" s="26">
        <f ca="1">'Modified Weights'!D17-'Modified Weights'!AD17</f>
        <v>-3.5474647654426983E-2</v>
      </c>
      <c r="E6" s="26">
        <f ca="1">'Modified Weights'!E17-'Modified Weights'!AE17</f>
        <v>0</v>
      </c>
      <c r="F6" s="26">
        <f ca="1">'Modified Weights'!F17-'Modified Weights'!AF17</f>
        <v>-0.4578374174799078</v>
      </c>
      <c r="G6" s="26">
        <f ca="1">'Modified Weights'!G17-'Modified Weights'!AG17</f>
        <v>-7.7711284676127756E-2</v>
      </c>
      <c r="H6" s="26">
        <f ca="1">'Modified Weights'!H17-'Modified Weights'!AH17</f>
        <v>-0.33450192284123215</v>
      </c>
      <c r="I6" s="26">
        <f ca="1">'Modified Weights'!I17-'Modified Weights'!AI17</f>
        <v>-2.4744708627077366E-2</v>
      </c>
      <c r="J6" s="26">
        <f ca="1">'Modified Weights'!J17-'Modified Weights'!AJ17</f>
        <v>-5.3136157055368727E-2</v>
      </c>
      <c r="K6" s="26">
        <f ca="1">'Modified Weights'!K17-'Modified Weights'!AK17</f>
        <v>-3.5602583679831823E-2</v>
      </c>
      <c r="L6" s="26">
        <f ca="1">'Modified Weights'!L17-'Modified Weights'!AL17</f>
        <v>-3.59534023280835E-2</v>
      </c>
      <c r="M6" s="26">
        <f ca="1">'Modified Weights'!M17-'Modified Weights'!AM17</f>
        <v>-2.771174898372733E-2</v>
      </c>
      <c r="N6" s="26">
        <f ca="1">'Modified Weights'!N17-'Modified Weights'!AN17</f>
        <v>-0.30806481360721416</v>
      </c>
      <c r="O6" s="26">
        <f ca="1">'Modified Weights'!O17-'Modified Weights'!AO17</f>
        <v>-5.0255119024948669E-2</v>
      </c>
      <c r="P6" s="26">
        <f ca="1">'Modified Weights'!P17-'Modified Weights'!AP17</f>
        <v>-0.3239489303442315</v>
      </c>
      <c r="Q6" s="26">
        <f ca="1">'Modified Weights'!Q17-'Modified Weights'!AQ17</f>
        <v>-7.2622105515830093E-2</v>
      </c>
      <c r="R6" s="26">
        <f ca="1">'Modified Weights'!R17-'Modified Weights'!AR17</f>
        <v>-0.43520427577680354</v>
      </c>
      <c r="S6" s="26">
        <f ca="1">'Modified Weights'!S17-'Modified Weights'!AS17</f>
        <v>-0.42386509870872541</v>
      </c>
      <c r="T6" s="26">
        <f ca="1">'Modified Weights'!T17-'Modified Weights'!AT17</f>
        <v>-6.1090783597162301E-2</v>
      </c>
      <c r="U6" s="26">
        <f ca="1">'Modified Weights'!U17-'Modified Weights'!AU17</f>
        <v>-7.6856670006907768E-2</v>
      </c>
      <c r="V6" s="26">
        <f ca="1">'Modified Weights'!V17-'Modified Weights'!AV17</f>
        <v>-0.16366717320339616</v>
      </c>
      <c r="W6" s="26">
        <f ca="1">'Modified Weights'!W17-'Modified Weights'!AW17</f>
        <v>-0.10543216027781982</v>
      </c>
      <c r="X6" s="26">
        <f ca="1">'Modified Weights'!X17-'Modified Weights'!AX17</f>
        <v>-8.181305405871897E-2</v>
      </c>
      <c r="Y6" s="26">
        <f ca="1">'Modified Weights'!Y17-'Modified Weights'!AY17</f>
        <v>-8.3491267535023228E-2</v>
      </c>
      <c r="Z6" s="26">
        <f ca="1">'Modified Weights'!Z17-'Modified Weights'!AZ17</f>
        <v>-7.0189633597123546E-2</v>
      </c>
    </row>
    <row r="7" spans="1:26">
      <c r="A7" s="20" t="s">
        <v>1</v>
      </c>
      <c r="B7" s="26">
        <f ca="1">'Modified Weights'!B18-'Modified Weights'!AB18</f>
        <v>5.2343701189091929E-2</v>
      </c>
      <c r="C7" s="26">
        <f ca="1">'Modified Weights'!C18-'Modified Weights'!AC18</f>
        <v>7.1351356081672868E-2</v>
      </c>
      <c r="D7" s="26">
        <f ca="1">'Modified Weights'!D18-'Modified Weights'!AD18</f>
        <v>-0.40304221522199485</v>
      </c>
      <c r="E7" s="26">
        <f ca="1">'Modified Weights'!E18-'Modified Weights'!AE18</f>
        <v>-0.36128494674272471</v>
      </c>
      <c r="F7" s="26">
        <f ca="1">'Modified Weights'!F18-'Modified Weights'!AF18</f>
        <v>5.2731879486038968E-2</v>
      </c>
      <c r="G7" s="26">
        <f ca="1">'Modified Weights'!G18-'Modified Weights'!AG18</f>
        <v>7.4221920849745493E-2</v>
      </c>
      <c r="H7" s="26">
        <f ca="1">'Modified Weights'!H18-'Modified Weights'!AH18</f>
        <v>-0.32398388827393204</v>
      </c>
      <c r="I7" s="26">
        <f ca="1">'Modified Weights'!I18-'Modified Weights'!AI18</f>
        <v>-0.24673441016415587</v>
      </c>
      <c r="J7" s="26">
        <f ca="1">'Modified Weights'!J18-'Modified Weights'!AJ18</f>
        <v>6.25184488603579E-2</v>
      </c>
      <c r="K7" s="26">
        <f ca="1">'Modified Weights'!K18-'Modified Weights'!AK18</f>
        <v>-0.24648208061722771</v>
      </c>
      <c r="L7" s="26">
        <f ca="1">'Modified Weights'!L18-'Modified Weights'!AL18</f>
        <v>3.4509322289982269E-2</v>
      </c>
      <c r="M7" s="26">
        <f ca="1">'Modified Weights'!M18-'Modified Weights'!AM18</f>
        <v>-0.25252866387786765</v>
      </c>
      <c r="N7" s="26">
        <f ca="1">'Modified Weights'!N18-'Modified Weights'!AN18</f>
        <v>1.5434296093869648E-2</v>
      </c>
      <c r="O7" s="26">
        <f ca="1">'Modified Weights'!O18-'Modified Weights'!AO18</f>
        <v>-0.5257499713006335</v>
      </c>
      <c r="P7" s="26">
        <f ca="1">'Modified Weights'!P18-'Modified Weights'!AP18</f>
        <v>9.0489271166474539E-2</v>
      </c>
      <c r="Q7" s="26">
        <f ca="1">'Modified Weights'!Q18-'Modified Weights'!AQ18</f>
        <v>-0.44584788924325308</v>
      </c>
      <c r="R7" s="26">
        <f ca="1">'Modified Weights'!R18-'Modified Weights'!AR18</f>
        <v>-0.41489078328909951</v>
      </c>
      <c r="S7" s="26">
        <f ca="1">'Modified Weights'!S18-'Modified Weights'!AS18</f>
        <v>5.2818181836454203E-2</v>
      </c>
      <c r="T7" s="26">
        <f ca="1">'Modified Weights'!T18-'Modified Weights'!AT18</f>
        <v>-0.46489965919044102</v>
      </c>
      <c r="U7" s="26">
        <f ca="1">'Modified Weights'!U18-'Modified Weights'!AU18</f>
        <v>-0.382867896976056</v>
      </c>
      <c r="V7" s="26">
        <f ca="1">'Modified Weights'!V18-'Modified Weights'!AV18</f>
        <v>-0.16204937510893513</v>
      </c>
      <c r="W7" s="26">
        <f ca="1">'Modified Weights'!W18-'Modified Weights'!AW18</f>
        <v>0.13617710689051116</v>
      </c>
      <c r="X7" s="26">
        <f ca="1">'Modified Weights'!X18-'Modified Weights'!AX18</f>
        <v>0.10974535490511617</v>
      </c>
      <c r="Y7" s="26">
        <f ca="1">'Modified Weights'!Y18-'Modified Weights'!AY18</f>
        <v>0.16045235710912276</v>
      </c>
      <c r="Z7" s="26">
        <f ca="1">'Modified Weights'!Z18-'Modified Weights'!AZ18</f>
        <v>-0.34986669038303231</v>
      </c>
    </row>
    <row r="8" spans="1:26">
      <c r="A8" s="5" t="str">
        <f t="shared" ref="A8:A11" si="1">A7</f>
        <v>12: Finding Nemo (2003)</v>
      </c>
      <c r="B8" s="26">
        <f ca="1">'Modified Weights'!B19-'Modified Weights'!AB19</f>
        <v>-0.49874513602653958</v>
      </c>
      <c r="C8" s="26">
        <f ca="1">'Modified Weights'!C19-'Modified Weights'!AC19</f>
        <v>-2.4904000268125559E-3</v>
      </c>
      <c r="D8" s="26">
        <f ca="1">'Modified Weights'!D19-'Modified Weights'!AD19</f>
        <v>-0.40304221522199485</v>
      </c>
      <c r="E8" s="26">
        <f ca="1">'Modified Weights'!E19-'Modified Weights'!AE19</f>
        <v>-0.36128494674272471</v>
      </c>
      <c r="F8" s="26">
        <f ca="1">'Modified Weights'!F19-'Modified Weights'!AF19</f>
        <v>-0.42395140105914064</v>
      </c>
      <c r="G8" s="26">
        <f ca="1">'Modified Weights'!G19-'Modified Weights'!AG19</f>
        <v>-0.46484393054461154</v>
      </c>
      <c r="H8" s="26">
        <f ca="1">'Modified Weights'!H19-'Modified Weights'!AH19</f>
        <v>7.6290615979884346E-2</v>
      </c>
      <c r="I8" s="26">
        <f ca="1">'Modified Weights'!I19-'Modified Weights'!AI19</f>
        <v>-0.24673441016415587</v>
      </c>
      <c r="J8" s="26">
        <f ca="1">'Modified Weights'!J19-'Modified Weights'!AJ19</f>
        <v>6.2302399770109596E-2</v>
      </c>
      <c r="K8" s="26">
        <f ca="1">'Modified Weights'!K19-'Modified Weights'!AK19</f>
        <v>1.7172389219922035E-2</v>
      </c>
      <c r="L8" s="26">
        <f ca="1">'Modified Weights'!L19-'Modified Weights'!AL19</f>
        <v>-0.27806363020760078</v>
      </c>
      <c r="M8" s="26">
        <f ca="1">'Modified Weights'!M19-'Modified Weights'!AM19</f>
        <v>-0.25252866387786765</v>
      </c>
      <c r="N8" s="26">
        <f ca="1">'Modified Weights'!N19-'Modified Weights'!AN19</f>
        <v>2.0392767243435639E-3</v>
      </c>
      <c r="O8" s="26">
        <f ca="1">'Modified Weights'!O19-'Modified Weights'!AO19</f>
        <v>3.6698767444255043E-2</v>
      </c>
      <c r="P8" s="26">
        <f ca="1">'Modified Weights'!P19-'Modified Weights'!AP19</f>
        <v>-1.9809894611297452E-2</v>
      </c>
      <c r="Q8" s="26">
        <f ca="1">'Modified Weights'!Q19-'Modified Weights'!AQ19</f>
        <v>4.2759093393150038E-2</v>
      </c>
      <c r="R8" s="26">
        <f ca="1">'Modified Weights'!R19-'Modified Weights'!AR19</f>
        <v>5.6081339377282213E-2</v>
      </c>
      <c r="S8" s="26">
        <f ca="1">'Modified Weights'!S19-'Modified Weights'!AS19</f>
        <v>-0.42386509870872541</v>
      </c>
      <c r="T8" s="26">
        <f ca="1">'Modified Weights'!T19-'Modified Weights'!AT19</f>
        <v>6.1090783597162301E-2</v>
      </c>
      <c r="U8" s="26">
        <f ca="1">'Modified Weights'!U19-'Modified Weights'!AU19</f>
        <v>5.6123657438579944E-2</v>
      </c>
      <c r="V8" s="26">
        <f ca="1">'Modified Weights'!V19-'Modified Weights'!AV19</f>
        <v>1.6038272851239405E-2</v>
      </c>
      <c r="W8" s="26">
        <f ca="1">'Modified Weights'!W19-'Modified Weights'!AW19</f>
        <v>4.1522638101907039E-2</v>
      </c>
      <c r="X8" s="26">
        <f ca="1">'Modified Weights'!X19-'Modified Weights'!AX19</f>
        <v>-0.55877059871672052</v>
      </c>
      <c r="Y8" s="26">
        <f ca="1">'Modified Weights'!Y19-'Modified Weights'!AY19</f>
        <v>-0.50671589637889447</v>
      </c>
      <c r="Z8" s="26">
        <f ca="1">'Modified Weights'!Z19-'Modified Weights'!AZ19</f>
        <v>4.0200058957225338E-2</v>
      </c>
    </row>
    <row r="9" spans="1:26">
      <c r="A9" s="5" t="str">
        <f t="shared" si="1"/>
        <v>12: Finding Nemo (2003)</v>
      </c>
      <c r="B9" s="26">
        <f ca="1">'Modified Weights'!B20-'Modified Weights'!AB20</f>
        <v>-0.49874513602653958</v>
      </c>
      <c r="C9" s="26">
        <f ca="1">'Modified Weights'!C20-'Modified Weights'!AC20</f>
        <v>-6.8860956054860256E-2</v>
      </c>
      <c r="D9" s="26">
        <f ca="1">'Modified Weights'!D20-'Modified Weights'!AD20</f>
        <v>6.5291079148998843E-2</v>
      </c>
      <c r="E9" s="26">
        <f ca="1">'Modified Weights'!E20-'Modified Weights'!AE20</f>
        <v>0.10162510314355105</v>
      </c>
      <c r="F9" s="26">
        <f ca="1">'Modified Weights'!F20-'Modified Weights'!AF20</f>
        <v>1.50401533554953E-2</v>
      </c>
      <c r="G9" s="26">
        <f ca="1">'Modified Weights'!G20-'Modified Weights'!AG20</f>
        <v>3.4893638263821525E-3</v>
      </c>
      <c r="H9" s="26">
        <f ca="1">'Modified Weights'!H20-'Modified Weights'!AH20</f>
        <v>-7.6290615979884374E-2</v>
      </c>
      <c r="I9" s="26">
        <f ca="1">'Modified Weights'!I20-'Modified Weights'!AI20</f>
        <v>1.75150805862615E-2</v>
      </c>
      <c r="J9" s="26">
        <f ca="1">'Modified Weights'!J20-'Modified Weights'!AJ20</f>
        <v>-2.6059806637091454E-2</v>
      </c>
      <c r="K9" s="26">
        <f ca="1">'Modified Weights'!K20-'Modified Weights'!AK20</f>
        <v>1.2383611199269784E-2</v>
      </c>
      <c r="L9" s="26">
        <f ca="1">'Modified Weights'!L20-'Modified Weights'!AL20</f>
        <v>2.7105656646925214E-4</v>
      </c>
      <c r="M9" s="26">
        <f ca="1">'Modified Weights'!M20-'Modified Weights'!AM20</f>
        <v>-0.25252866387786765</v>
      </c>
      <c r="N9" s="26">
        <f ca="1">'Modified Weights'!N20-'Modified Weights'!AN20</f>
        <v>-1.7473572818213157E-2</v>
      </c>
      <c r="O9" s="26">
        <f ca="1">'Modified Weights'!O20-'Modified Weights'!AO20</f>
        <v>1.3315880093723531E-2</v>
      </c>
      <c r="P9" s="26">
        <f ca="1">'Modified Weights'!P20-'Modified Weights'!AP20</f>
        <v>-2.7122783177791265E-2</v>
      </c>
      <c r="Q9" s="26">
        <f ca="1">'Modified Weights'!Q20-'Modified Weights'!AQ20</f>
        <v>2.9863012122680055E-2</v>
      </c>
      <c r="R9" s="26">
        <f ca="1">'Modified Weights'!R20-'Modified Weights'!AR20</f>
        <v>-0.41489078328909951</v>
      </c>
      <c r="S9" s="26">
        <f ca="1">'Modified Weights'!S20-'Modified Weights'!AS20</f>
        <v>-1.6286721003699878E-3</v>
      </c>
      <c r="T9" s="26">
        <f ca="1">'Modified Weights'!T20-'Modified Weights'!AT20</f>
        <v>-0.46489965919044102</v>
      </c>
      <c r="U9" s="26">
        <f ca="1">'Modified Weights'!U20-'Modified Weights'!AU20</f>
        <v>2.0940978617222716E-2</v>
      </c>
      <c r="V9" s="26">
        <f ca="1">'Modified Weights'!V20-'Modified Weights'!AV20</f>
        <v>-0.16204937510893513</v>
      </c>
      <c r="W9" s="26">
        <f ca="1">'Modified Weights'!W20-'Modified Weights'!AW20</f>
        <v>-5.1357712180398252E-2</v>
      </c>
      <c r="X9" s="26">
        <f ca="1">'Modified Weights'!X20-'Modified Weights'!AX20</f>
        <v>-0.55877059871672052</v>
      </c>
      <c r="Y9" s="26">
        <f ca="1">'Modified Weights'!Y20-'Modified Weights'!AY20</f>
        <v>-3.435534096006132E-2</v>
      </c>
      <c r="Z9" s="26">
        <f ca="1">'Modified Weights'!Z20-'Modified Weights'!AZ20</f>
        <v>2.9989574639898153E-2</v>
      </c>
    </row>
    <row r="10" spans="1:26">
      <c r="A10" s="5" t="str">
        <f t="shared" si="1"/>
        <v>12: Finding Nemo (2003)</v>
      </c>
      <c r="B10" s="26">
        <f ca="1">'Modified Weights'!B21-'Modified Weights'!AB21</f>
        <v>-1.8208533843753427E-2</v>
      </c>
      <c r="C10" s="26">
        <f ca="1">'Modified Weights'!C21-'Modified Weights'!AC21</f>
        <v>-0.49109738266321568</v>
      </c>
      <c r="D10" s="26">
        <f ca="1">'Modified Weights'!D21-'Modified Weights'!AD21</f>
        <v>-2.981643149457186E-2</v>
      </c>
      <c r="E10" s="26">
        <f ca="1">'Modified Weights'!E21-'Modified Weights'!AE21</f>
        <v>-0.36128494674272471</v>
      </c>
      <c r="F10" s="26">
        <f ca="1">'Modified Weights'!F21-'Modified Weights'!AF21</f>
        <v>-2.3676896805324255E-2</v>
      </c>
      <c r="G10" s="26">
        <f ca="1">'Modified Weights'!G21-'Modified Weights'!AG21</f>
        <v>-0.46484393054461154</v>
      </c>
      <c r="H10" s="26">
        <f ca="1">'Modified Weights'!H21-'Modified Weights'!AH21</f>
        <v>-0.32398388827393204</v>
      </c>
      <c r="I10" s="26">
        <f ca="1">'Modified Weights'!I21-'Modified Weights'!AI21</f>
        <v>-1.75150805862615E-2</v>
      </c>
      <c r="J10" s="26">
        <f ca="1">'Modified Weights'!J21-'Modified Weights'!AJ21</f>
        <v>-4.5624884938007371E-2</v>
      </c>
      <c r="K10" s="26">
        <f ca="1">'Modified Weights'!K21-'Modified Weights'!AK21</f>
        <v>6.0465832606399483E-3</v>
      </c>
      <c r="L10" s="26">
        <f ca="1">'Modified Weights'!L21-'Modified Weights'!AL21</f>
        <v>-0.27806363020760078</v>
      </c>
      <c r="M10" s="26">
        <f ca="1">'Modified Weights'!M21-'Modified Weights'!AM21</f>
        <v>0</v>
      </c>
      <c r="N10" s="26">
        <f ca="1">'Modified Weights'!N21-'Modified Weights'!AN21</f>
        <v>-0.30806481360721416</v>
      </c>
      <c r="O10" s="26">
        <f ca="1">'Modified Weights'!O21-'Modified Weights'!AO21</f>
        <v>2.4047148696981768E-4</v>
      </c>
      <c r="P10" s="26">
        <f ca="1">'Modified Weights'!P21-'Modified Weights'!AP21</f>
        <v>-4.3556593377385822E-2</v>
      </c>
      <c r="Q10" s="26">
        <f ca="1">'Modified Weights'!Q21-'Modified Weights'!AQ21</f>
        <v>-0.44584788924325308</v>
      </c>
      <c r="R10" s="26">
        <f ca="1">'Modified Weights'!R21-'Modified Weights'!AR21</f>
        <v>-1.5454354401874149E-2</v>
      </c>
      <c r="S10" s="26">
        <f ca="1">'Modified Weights'!S21-'Modified Weights'!AS21</f>
        <v>-5.1189509736084216E-2</v>
      </c>
      <c r="T10" s="26">
        <f ca="1">'Modified Weights'!T21-'Modified Weights'!AT21</f>
        <v>-0.46489965919044102</v>
      </c>
      <c r="U10" s="26">
        <f ca="1">'Modified Weights'!U21-'Modified Weights'!AU21</f>
        <v>-7.7064636055802604E-2</v>
      </c>
      <c r="V10" s="26">
        <f ca="1">'Modified Weights'!V21-'Modified Weights'!AV21</f>
        <v>-1.6038272851239377E-2</v>
      </c>
      <c r="W10" s="26">
        <f ca="1">'Modified Weights'!W21-'Modified Weights'!AW21</f>
        <v>-0.36706973803430637</v>
      </c>
      <c r="X10" s="26">
        <f ca="1">'Modified Weights'!X21-'Modified Weights'!AX21</f>
        <v>-0.55877059871672052</v>
      </c>
      <c r="Y10" s="26">
        <f ca="1">'Modified Weights'!Y21-'Modified Weights'!AY21</f>
        <v>-4.2605748614038208E-2</v>
      </c>
      <c r="Z10" s="26">
        <f ca="1">'Modified Weights'!Z21-'Modified Weights'!AZ21</f>
        <v>-0.34986669038303231</v>
      </c>
    </row>
    <row r="11" spans="1:26">
      <c r="A11" s="5" t="str">
        <f t="shared" si="1"/>
        <v>12: Finding Nemo (2003)</v>
      </c>
      <c r="B11" s="26">
        <f ca="1">'Modified Weights'!B22-'Modified Weights'!AB22</f>
        <v>-3.4135167345338502E-2</v>
      </c>
      <c r="C11" s="26">
        <f ca="1">'Modified Weights'!C22-'Modified Weights'!AC22</f>
        <v>-0.49109738266321568</v>
      </c>
      <c r="D11" s="26">
        <f ca="1">'Modified Weights'!D22-'Modified Weights'!AD22</f>
        <v>-3.5474647654426983E-2</v>
      </c>
      <c r="E11" s="26">
        <f ca="1">'Modified Weights'!E22-'Modified Weights'!AE22</f>
        <v>-0.101625103143551</v>
      </c>
      <c r="F11" s="26">
        <f ca="1">'Modified Weights'!F22-'Modified Weights'!AF22</f>
        <v>-4.4095136036210181E-2</v>
      </c>
      <c r="G11" s="26">
        <f ca="1">'Modified Weights'!G22-'Modified Weights'!AG22</f>
        <v>-7.7711284676127756E-2</v>
      </c>
      <c r="H11" s="26">
        <f ca="1">'Modified Weights'!H22-'Modified Weights'!AH22</f>
        <v>-0.32398388827393204</v>
      </c>
      <c r="I11" s="26">
        <f ca="1">'Modified Weights'!I22-'Modified Weights'!AI22</f>
        <v>-0.24673441016415587</v>
      </c>
      <c r="J11" s="26">
        <f ca="1">'Modified Weights'!J22-'Modified Weights'!AJ22</f>
        <v>-5.3136157055368727E-2</v>
      </c>
      <c r="K11" s="26">
        <f ca="1">'Modified Weights'!K22-'Modified Weights'!AK22</f>
        <v>-3.5602583679831823E-2</v>
      </c>
      <c r="L11" s="26">
        <f ca="1">'Modified Weights'!L22-'Modified Weights'!AL22</f>
        <v>-3.4780378856451494E-2</v>
      </c>
      <c r="M11" s="26">
        <f ca="1">'Modified Weights'!M22-'Modified Weights'!AM22</f>
        <v>-0.25252866387786765</v>
      </c>
      <c r="N11" s="26">
        <f ca="1">'Modified Weights'!N22-'Modified Weights'!AN22</f>
        <v>-0.30806481360721416</v>
      </c>
      <c r="O11" s="26">
        <f ca="1">'Modified Weights'!O22-'Modified Weights'!AO22</f>
        <v>-5.0255119024948669E-2</v>
      </c>
      <c r="P11" s="26">
        <f ca="1">'Modified Weights'!P22-'Modified Weights'!AP22</f>
        <v>-0.3239489303442315</v>
      </c>
      <c r="Q11" s="26">
        <f ca="1">'Modified Weights'!Q22-'Modified Weights'!AQ22</f>
        <v>-7.2622105515830093E-2</v>
      </c>
      <c r="R11" s="26">
        <f ca="1">'Modified Weights'!R22-'Modified Weights'!AR22</f>
        <v>-4.0626984975408176E-2</v>
      </c>
      <c r="S11" s="26">
        <f ca="1">'Modified Weights'!S22-'Modified Weights'!AS22</f>
        <v>-0.42386509870872541</v>
      </c>
      <c r="T11" s="26">
        <f ca="1">'Modified Weights'!T22-'Modified Weights'!AT22</f>
        <v>-6.1090783597162301E-2</v>
      </c>
      <c r="U11" s="26">
        <f ca="1">'Modified Weights'!U22-'Modified Weights'!AU22</f>
        <v>-0.382867896976056</v>
      </c>
      <c r="V11" s="26">
        <f ca="1">'Modified Weights'!V22-'Modified Weights'!AV22</f>
        <v>-0.16204937510893513</v>
      </c>
      <c r="W11" s="26">
        <f ca="1">'Modified Weights'!W22-'Modified Weights'!AW22</f>
        <v>-0.12634203281201994</v>
      </c>
      <c r="X11" s="26">
        <f ca="1">'Modified Weights'!X22-'Modified Weights'!AX22</f>
        <v>-0.10974535490511617</v>
      </c>
      <c r="Y11" s="26">
        <f ca="1">'Modified Weights'!Y22-'Modified Weights'!AY22</f>
        <v>-8.3491267535023228E-2</v>
      </c>
      <c r="Z11" s="26">
        <f ca="1">'Modified Weights'!Z22-'Modified Weights'!AZ22</f>
        <v>-7.0189633597123546E-2</v>
      </c>
    </row>
    <row r="12" spans="1:26">
      <c r="A12" s="20" t="s">
        <v>2</v>
      </c>
      <c r="B12" s="26">
        <f ca="1">'Modified Weights'!B23-'Modified Weights'!AB23</f>
        <v>4.9716273689624946E-2</v>
      </c>
      <c r="C12" s="26">
        <f ca="1">'Modified Weights'!C23-'Modified Weights'!AC23</f>
        <v>0.10256743176119065</v>
      </c>
      <c r="D12" s="26">
        <f ca="1">'Modified Weights'!D23-'Modified Weights'!AD23</f>
        <v>0.19771484912394055</v>
      </c>
      <c r="E12" s="26">
        <f ca="1">'Modified Weights'!E23-'Modified Weights'!AE23</f>
        <v>-0.3391297546236105</v>
      </c>
      <c r="F12" s="26">
        <f ca="1">'Modified Weights'!F23-'Modified Weights'!AF23</f>
        <v>3.6772968608279055E-2</v>
      </c>
      <c r="G12" s="26">
        <f ca="1">'Modified Weights'!G23-'Modified Weights'!AG23</f>
        <v>9.057379626409201E-2</v>
      </c>
      <c r="H12" s="26">
        <f ca="1">'Modified Weights'!H23-'Modified Weights'!AH23</f>
        <v>0.15657659124583612</v>
      </c>
      <c r="I12" s="26">
        <f ca="1">'Modified Weights'!I23-'Modified Weights'!AI23</f>
        <v>-0.25520046158053938</v>
      </c>
      <c r="J12" s="26">
        <f ca="1">'Modified Weights'!J23-'Modified Weights'!AJ23</f>
        <v>6.25184488603579E-2</v>
      </c>
      <c r="K12" s="26">
        <f ca="1">'Modified Weights'!K23-'Modified Weights'!AK23</f>
        <v>5.538395618934433E-2</v>
      </c>
      <c r="L12" s="26">
        <f ca="1">'Modified Weights'!L23-'Modified Weights'!AL23</f>
        <v>3.5464553691468448E-2</v>
      </c>
      <c r="M12" s="26">
        <f ca="1">'Modified Weights'!M23-'Modified Weights'!AM23</f>
        <v>0.12393526256091786</v>
      </c>
      <c r="N12" s="26">
        <f ca="1">'Modified Weights'!N23-'Modified Weights'!AN23</f>
        <v>4.7147945019458848E-2</v>
      </c>
      <c r="O12" s="26">
        <f ca="1">'Modified Weights'!O23-'Modified Weights'!AO23</f>
        <v>0.1142127858569626</v>
      </c>
      <c r="P12" s="26">
        <f ca="1">'Modified Weights'!P23-'Modified Weights'!AP23</f>
        <v>0.10277498216265973</v>
      </c>
      <c r="Q12" s="26">
        <f ca="1">'Modified Weights'!Q23-'Modified Weights'!AQ23</f>
        <v>5.0443816625127869E-2</v>
      </c>
      <c r="R12" s="26">
        <f ca="1">'Modified Weights'!R23-'Modified Weights'!AR23</f>
        <v>-0.42498653318317697</v>
      </c>
      <c r="S12" s="26">
        <f ca="1">'Modified Weights'!S23-'Modified Weights'!AS23</f>
        <v>4.652814556073448E-2</v>
      </c>
      <c r="T12" s="26">
        <f ca="1">'Modified Weights'!T23-'Modified Weights'!AT23</f>
        <v>-0.44122439325610019</v>
      </c>
      <c r="U12" s="26">
        <f ca="1">'Modified Weights'!U23-'Modified Weights'!AU23</f>
        <v>9.2089238756063729E-2</v>
      </c>
      <c r="V12" s="26">
        <f ca="1">'Modified Weights'!V23-'Modified Weights'!AV23</f>
        <v>8.5444457869187834E-2</v>
      </c>
      <c r="W12" s="26">
        <f ca="1">'Modified Weights'!W23-'Modified Weights'!AW23</f>
        <v>0.15708697942471128</v>
      </c>
      <c r="X12" s="26">
        <f ca="1">'Modified Weights'!X23-'Modified Weights'!AX23</f>
        <v>0.15051984269134222</v>
      </c>
      <c r="Y12" s="26">
        <f ca="1">'Modified Weights'!Y23-'Modified Weights'!AY23</f>
        <v>0.15335716074968309</v>
      </c>
      <c r="Z12" s="26">
        <f ca="1">'Modified Weights'!Z23-'Modified Weights'!AZ23</f>
        <v>6.3643497122900294E-2</v>
      </c>
    </row>
    <row r="13" spans="1:26">
      <c r="A13" s="5" t="str">
        <f t="shared" ref="A13:A16" si="2">A12</f>
        <v>13: Forrest Gump (1994)</v>
      </c>
      <c r="B13" s="26">
        <f ca="1">'Modified Weights'!B24-'Modified Weights'!AB24</f>
        <v>1.6247240871148261E-2</v>
      </c>
      <c r="C13" s="26">
        <f ca="1">'Modified Weights'!C24-'Modified Weights'!AC24</f>
        <v>2.8725675652705229E-2</v>
      </c>
      <c r="D13" s="26">
        <f ca="1">'Modified Weights'!D24-'Modified Weights'!AD24</f>
        <v>1.5187183023050443E-3</v>
      </c>
      <c r="E13" s="26">
        <f ca="1">'Modified Weights'!E24-'Modified Weights'!AE24</f>
        <v>0.13584394155391871</v>
      </c>
      <c r="F13" s="26">
        <f ca="1">'Modified Weights'!F24-'Modified Weights'!AF24</f>
        <v>2.4199835827955707E-2</v>
      </c>
      <c r="G13" s="26">
        <f ca="1">'Modified Weights'!G24-'Modified Weights'!AG24</f>
        <v>-0.44849205513026502</v>
      </c>
      <c r="H13" s="26">
        <f ca="1">'Modified Weights'!H24-'Modified Weights'!AH24</f>
        <v>9.3941045613376739E-2</v>
      </c>
      <c r="I13" s="26">
        <f ca="1">'Modified Weights'!I24-'Modified Weights'!AI24</f>
        <v>5.7372490917043661E-2</v>
      </c>
      <c r="J13" s="26">
        <f ca="1">'Modified Weights'!J24-'Modified Weights'!AJ24</f>
        <v>6.2302399770109596E-2</v>
      </c>
      <c r="K13" s="26">
        <f ca="1">'Modified Weights'!K24-'Modified Weights'!AK24</f>
        <v>3.3264001725859527E-3</v>
      </c>
      <c r="L13" s="26">
        <f ca="1">'Modified Weights'!L24-'Modified Weights'!AL24</f>
        <v>5.6473252880140934E-3</v>
      </c>
      <c r="M13" s="26">
        <f ca="1">'Modified Weights'!M24-'Modified Weights'!AM24</f>
        <v>-4.2548651986075159E-3</v>
      </c>
      <c r="N13" s="26">
        <f ca="1">'Modified Weights'!N24-'Modified Weights'!AN24</f>
        <v>3.3752925649932763E-2</v>
      </c>
      <c r="O13" s="26">
        <f ca="1">'Modified Weights'!O24-'Modified Weights'!AO24</f>
        <v>8.1455709800144493E-3</v>
      </c>
      <c r="P13" s="26">
        <f ca="1">'Modified Weights'!P24-'Modified Weights'!AP24</f>
        <v>-7.5241836151122565E-3</v>
      </c>
      <c r="Q13" s="26">
        <f ca="1">'Modified Weights'!Q24-'Modified Weights'!AQ24</f>
        <v>3.5803954336713462E-2</v>
      </c>
      <c r="R13" s="26">
        <f ca="1">'Modified Weights'!R24-'Modified Weights'!AR24</f>
        <v>4.5985589483204747E-2</v>
      </c>
      <c r="S13" s="26">
        <f ca="1">'Modified Weights'!S24-'Modified Weights'!AS24</f>
        <v>1.8870108827159227E-2</v>
      </c>
      <c r="T13" s="26">
        <f ca="1">'Modified Weights'!T24-'Modified Weights'!AT24</f>
        <v>8.4766049531503129E-2</v>
      </c>
      <c r="U13" s="26">
        <f ca="1">'Modified Weights'!U24-'Modified Weights'!AU24</f>
        <v>5.8720237751866522E-2</v>
      </c>
      <c r="V13" s="26">
        <f ca="1">'Modified Weights'!V24-'Modified Weights'!AV24</f>
        <v>-7.3959083322769348E-3</v>
      </c>
      <c r="W13" s="26">
        <f ca="1">'Modified Weights'!W24-'Modified Weights'!AW24</f>
        <v>6.2432510636107164E-2</v>
      </c>
      <c r="X13" s="26">
        <f ca="1">'Modified Weights'!X24-'Modified Weights'!AX24</f>
        <v>2.4195767245598465E-2</v>
      </c>
      <c r="Y13" s="26">
        <f ca="1">'Modified Weights'!Y24-'Modified Weights'!AY24</f>
        <v>2.8380785437758793E-2</v>
      </c>
      <c r="Z13" s="26">
        <f ca="1">'Modified Weights'!Z24-'Modified Weights'!AZ24</f>
        <v>1.8189907693835494E-2</v>
      </c>
    </row>
    <row r="14" spans="1:26">
      <c r="A14" s="5" t="str">
        <f t="shared" si="2"/>
        <v>13: Forrest Gump (1994)</v>
      </c>
      <c r="B14" s="26">
        <f ca="1">'Modified Weights'!B25-'Modified Weights'!AB25</f>
        <v>-8.3649583727473109E-3</v>
      </c>
      <c r="C14" s="26">
        <f ca="1">'Modified Weights'!C25-'Modified Weights'!AC25</f>
        <v>-3.7644880375342471E-2</v>
      </c>
      <c r="D14" s="26">
        <f ca="1">'Modified Weights'!D25-'Modified Weights'!AD25</f>
        <v>-1.120109993082985E-3</v>
      </c>
      <c r="E14" s="26">
        <f ca="1">'Modified Weights'!E25-'Modified Weights'!AE25</f>
        <v>-0.3391297546236105</v>
      </c>
      <c r="F14" s="26">
        <f ca="1">'Modified Weights'!F25-'Modified Weights'!AF25</f>
        <v>-9.1875752226461271E-4</v>
      </c>
      <c r="G14" s="26">
        <f ca="1">'Modified Weights'!G25-'Modified Weights'!AG25</f>
        <v>1.984123924072867E-2</v>
      </c>
      <c r="H14" s="26">
        <f ca="1">'Modified Weights'!H25-'Modified Weights'!AH25</f>
        <v>-5.8640186346391981E-2</v>
      </c>
      <c r="I14" s="26">
        <f ca="1">'Modified Weights'!I25-'Modified Weights'!AI25</f>
        <v>9.0490291698779868E-3</v>
      </c>
      <c r="J14" s="26">
        <f ca="1">'Modified Weights'!J25-'Modified Weights'!AJ25</f>
        <v>-2.6059806637091454E-2</v>
      </c>
      <c r="K14" s="26">
        <f ca="1">'Modified Weights'!K25-'Modified Weights'!AK25</f>
        <v>-1.4623778480662986E-3</v>
      </c>
      <c r="L14" s="26">
        <f ca="1">'Modified Weights'!L25-'Modified Weights'!AL25</f>
        <v>1.2262879679554306E-3</v>
      </c>
      <c r="M14" s="26">
        <f ca="1">'Modified Weights'!M25-'Modified Weights'!AM25</f>
        <v>-0.28465711357529555</v>
      </c>
      <c r="N14" s="26">
        <f ca="1">'Modified Weights'!N25-'Modified Weights'!AN25</f>
        <v>1.4240076107376043E-2</v>
      </c>
      <c r="O14" s="26">
        <f ca="1">'Modified Weights'!O25-'Modified Weights'!AO25</f>
        <v>-1.5237316370517062E-2</v>
      </c>
      <c r="P14" s="26">
        <f ca="1">'Modified Weights'!P25-'Modified Weights'!AP25</f>
        <v>-1.483707218160607E-2</v>
      </c>
      <c r="Q14" s="26">
        <f ca="1">'Modified Weights'!Q25-'Modified Weights'!AQ25</f>
        <v>2.2907873066243478E-2</v>
      </c>
      <c r="R14" s="26">
        <f ca="1">'Modified Weights'!R25-'Modified Weights'!AR25</f>
        <v>3.0287249682232398E-2</v>
      </c>
      <c r="S14" s="26">
        <f ca="1">'Modified Weights'!S25-'Modified Weights'!AS25</f>
        <v>-7.9187083760897115E-3</v>
      </c>
      <c r="T14" s="26">
        <f ca="1">'Modified Weights'!T25-'Modified Weights'!AT25</f>
        <v>-1.3169665566384547E-2</v>
      </c>
      <c r="U14" s="26">
        <f ca="1">'Modified Weights'!U25-'Modified Weights'!AU25</f>
        <v>2.3537558930509295E-2</v>
      </c>
      <c r="V14" s="26">
        <f ca="1">'Modified Weights'!V25-'Modified Weights'!AV25</f>
        <v>-3.6236857845833692E-2</v>
      </c>
      <c r="W14" s="26">
        <f ca="1">'Modified Weights'!W25-'Modified Weights'!AW25</f>
        <v>-3.0447839646198127E-2</v>
      </c>
      <c r="X14" s="26">
        <f ca="1">'Modified Weights'!X25-'Modified Weights'!AX25</f>
        <v>-4.3022414752965255E-2</v>
      </c>
      <c r="Y14" s="26">
        <f ca="1">'Modified Weights'!Y25-'Modified Weights'!AY25</f>
        <v>-4.1450537319500991E-2</v>
      </c>
      <c r="Z14" s="26">
        <f ca="1">'Modified Weights'!Z25-'Modified Weights'!AZ25</f>
        <v>7.97942337650831E-3</v>
      </c>
    </row>
    <row r="15" spans="1:26">
      <c r="A15" s="5" t="str">
        <f t="shared" si="2"/>
        <v>13: Forrest Gump (1994)</v>
      </c>
      <c r="B15" s="26">
        <f ca="1">'Modified Weights'!B26-'Modified Weights'!AB26</f>
        <v>-2.083596134322041E-2</v>
      </c>
      <c r="C15" s="26">
        <f ca="1">'Modified Weights'!C26-'Modified Weights'!AC26</f>
        <v>-4.5443105472991852E-2</v>
      </c>
      <c r="D15" s="26">
        <f ca="1">'Modified Weights'!D26-'Modified Weights'!AD26</f>
        <v>-9.6227620636653688E-2</v>
      </c>
      <c r="E15" s="26">
        <f ca="1">'Modified Weights'!E26-'Modified Weights'!AE26</f>
        <v>-5.6374030529481811E-2</v>
      </c>
      <c r="F15" s="26">
        <f ca="1">'Modified Weights'!F26-'Modified Weights'!AF26</f>
        <v>-0.43991031193690056</v>
      </c>
      <c r="G15" s="26">
        <f ca="1">'Modified Weights'!G26-'Modified Weights'!AG26</f>
        <v>-4.9055626243039663E-2</v>
      </c>
      <c r="H15" s="26">
        <f ca="1">'Modified Weights'!H26-'Modified Weights'!AH26</f>
        <v>-7.9203593709651049E-2</v>
      </c>
      <c r="I15" s="26">
        <f ca="1">'Modified Weights'!I26-'Modified Weights'!AI26</f>
        <v>-2.5981132002645013E-2</v>
      </c>
      <c r="J15" s="26">
        <f ca="1">'Modified Weights'!J26-'Modified Weights'!AJ26</f>
        <v>-4.5624884938007371E-2</v>
      </c>
      <c r="K15" s="26">
        <f ca="1">'Modified Weights'!K26-'Modified Weights'!AK26</f>
        <v>-7.7994057866961342E-3</v>
      </c>
      <c r="L15" s="26">
        <f ca="1">'Modified Weights'!L26-'Modified Weights'!AL26</f>
        <v>-8.5130194924727953E-3</v>
      </c>
      <c r="M15" s="26">
        <f ca="1">'Modified Weights'!M26-'Modified Weights'!AM26</f>
        <v>-3.2128449697427897E-2</v>
      </c>
      <c r="N15" s="26">
        <f ca="1">'Modified Weights'!N26-'Modified Weights'!AN26</f>
        <v>-0.27635116468162496</v>
      </c>
      <c r="O15" s="26">
        <f ca="1">'Modified Weights'!O26-'Modified Weights'!AO26</f>
        <v>-2.8312724977270776E-2</v>
      </c>
      <c r="P15" s="26">
        <f ca="1">'Modified Weights'!P26-'Modified Weights'!AP26</f>
        <v>-3.1270882381200626E-2</v>
      </c>
      <c r="Q15" s="26">
        <f ca="1">'Modified Weights'!Q26-'Modified Weights'!AQ26</f>
        <v>-2.9578399455818416E-2</v>
      </c>
      <c r="R15" s="26">
        <f ca="1">'Modified Weights'!R26-'Modified Weights'!AR26</f>
        <v>-2.5550104295951614E-2</v>
      </c>
      <c r="S15" s="26">
        <f ca="1">'Modified Weights'!S26-'Modified Weights'!AS26</f>
        <v>-5.7479546011803939E-2</v>
      </c>
      <c r="T15" s="26">
        <f ca="1">'Modified Weights'!T26-'Modified Weights'!AT26</f>
        <v>-3.4180866302297108E-2</v>
      </c>
      <c r="U15" s="26">
        <f ca="1">'Modified Weights'!U26-'Modified Weights'!AU26</f>
        <v>-7.4468055742516026E-2</v>
      </c>
      <c r="V15" s="26">
        <f ca="1">'Modified Weights'!V26-'Modified Weights'!AV26</f>
        <v>-0.18548355629245147</v>
      </c>
      <c r="W15" s="26">
        <f ca="1">'Modified Weights'!W26-'Modified Weights'!AW26</f>
        <v>-8.3639490136800554E-2</v>
      </c>
      <c r="X15" s="26">
        <f ca="1">'Modified Weights'!X26-'Modified Weights'!AX26</f>
        <v>-6.2722328065085098E-2</v>
      </c>
      <c r="Y15" s="26">
        <f ca="1">'Modified Weights'!Y26-'Modified Weights'!AY26</f>
        <v>-4.9700944973477879E-2</v>
      </c>
      <c r="Z15" s="26">
        <f ca="1">'Modified Weights'!Z26-'Modified Weights'!AZ26</f>
        <v>2.38695666726918E-3</v>
      </c>
    </row>
    <row r="16" spans="1:26">
      <c r="A16" s="5" t="str">
        <f t="shared" si="2"/>
        <v>13: Forrest Gump (1994)</v>
      </c>
      <c r="B16" s="26">
        <f ca="1">'Modified Weights'!B27-'Modified Weights'!AB27</f>
        <v>-3.6762594844805485E-2</v>
      </c>
      <c r="C16" s="26">
        <f ca="1">'Modified Weights'!C27-'Modified Weights'!AC27</f>
        <v>-4.8205121565561448E-2</v>
      </c>
      <c r="D16" s="26">
        <f ca="1">'Modified Weights'!D27-'Modified Weights'!AD27</f>
        <v>-0.10188583679650881</v>
      </c>
      <c r="E16" s="26">
        <f ca="1">'Modified Weights'!E27-'Modified Weights'!AE27</f>
        <v>-7.946991102443679E-2</v>
      </c>
      <c r="F16" s="26">
        <f ca="1">'Modified Weights'!F27-'Modified Weights'!AF27</f>
        <v>-6.0054046913970094E-2</v>
      </c>
      <c r="G16" s="26">
        <f ca="1">'Modified Weights'!G27-'Modified Weights'!AG27</f>
        <v>-6.1359409261781239E-2</v>
      </c>
      <c r="H16" s="26">
        <f ca="1">'Modified Weights'!H27-'Modified Weights'!AH27</f>
        <v>-0.11267385680316999</v>
      </c>
      <c r="I16" s="26">
        <f ca="1">'Modified Weights'!I27-'Modified Weights'!AI27</f>
        <v>-4.0440388084276718E-2</v>
      </c>
      <c r="J16" s="26">
        <f ca="1">'Modified Weights'!J27-'Modified Weights'!AJ27</f>
        <v>-5.3136157055368727E-2</v>
      </c>
      <c r="K16" s="26">
        <f ca="1">'Modified Weights'!K27-'Modified Weights'!AK27</f>
        <v>-4.9448572727167905E-2</v>
      </c>
      <c r="L16" s="26">
        <f ca="1">'Modified Weights'!L27-'Modified Weights'!AL27</f>
        <v>-3.3825147454965315E-2</v>
      </c>
      <c r="M16" s="26">
        <f ca="1">'Modified Weights'!M27-'Modified Weights'!AM27</f>
        <v>-8.7551947664882585E-2</v>
      </c>
      <c r="N16" s="26">
        <f ca="1">'Modified Weights'!N27-'Modified Weights'!AN27</f>
        <v>-9.5140946776767515E-2</v>
      </c>
      <c r="O16" s="26">
        <f ca="1">'Modified Weights'!O27-'Modified Weights'!AO27</f>
        <v>-7.8808315489189262E-2</v>
      </c>
      <c r="P16" s="26">
        <f ca="1">'Modified Weights'!P27-'Modified Weights'!AP27</f>
        <v>-4.9142843984740614E-2</v>
      </c>
      <c r="Q16" s="26">
        <f ca="1">'Modified Weights'!Q27-'Modified Weights'!AQ27</f>
        <v>-7.957724457226667E-2</v>
      </c>
      <c r="R16" s="26">
        <f ca="1">'Modified Weights'!R27-'Modified Weights'!AR27</f>
        <v>-5.0722734869485642E-2</v>
      </c>
      <c r="S16" s="26">
        <f ca="1">'Modified Weights'!S27-'Modified Weights'!AS27</f>
        <v>-0.43015513498444513</v>
      </c>
      <c r="T16" s="26">
        <f ca="1">'Modified Weights'!T27-'Modified Weights'!AT27</f>
        <v>-3.7415517662821474E-2</v>
      </c>
      <c r="U16" s="26">
        <f ca="1">'Modified Weights'!U27-'Modified Weights'!AU27</f>
        <v>-9.9878979695923742E-2</v>
      </c>
      <c r="V16" s="26">
        <f ca="1">'Modified Weights'!V27-'Modified Weights'!AV27</f>
        <v>-4.181169169107718E-2</v>
      </c>
      <c r="W16" s="26">
        <f ca="1">'Modified Weights'!W27-'Modified Weights'!AW27</f>
        <v>-0.10543216027781982</v>
      </c>
      <c r="X16" s="26">
        <f ca="1">'Modified Weights'!X27-'Modified Weights'!AX27</f>
        <v>-6.8970867118890111E-2</v>
      </c>
      <c r="Y16" s="26">
        <f ca="1">'Modified Weights'!Y27-'Modified Weights'!AY27</f>
        <v>-9.0586463894462899E-2</v>
      </c>
      <c r="Z16" s="26">
        <f ca="1">'Modified Weights'!Z27-'Modified Weights'!AZ27</f>
        <v>-9.219978486051339E-2</v>
      </c>
    </row>
    <row r="17" spans="1:26">
      <c r="A17" s="20" t="s">
        <v>3</v>
      </c>
      <c r="B17" s="26">
        <f ca="1">'Modified Weights'!B28-'Modified Weights'!AB28</f>
        <v>0</v>
      </c>
      <c r="C17" s="26">
        <f ca="1">'Modified Weights'!C28-'Modified Weights'!AC28</f>
        <v>-0.43423944904340028</v>
      </c>
      <c r="D17" s="26">
        <f ca="1">'Modified Weights'!D28-'Modified Weights'!AD28</f>
        <v>-0.37039667564749545</v>
      </c>
      <c r="E17" s="26">
        <f ca="1">'Modified Weights'!E28-'Modified Weights'!AE28</f>
        <v>-0.37007482843927686</v>
      </c>
      <c r="F17" s="26">
        <f ca="1">'Modified Weights'!F28-'Modified Weights'!AF28</f>
        <v>3.8033500807302223E-2</v>
      </c>
      <c r="G17" s="26">
        <f ca="1">'Modified Weights'!G28-'Modified Weights'!AG28</f>
        <v>-0.38713264586848378</v>
      </c>
      <c r="H17" s="26">
        <f ca="1">'Modified Weights'!H28-'Modified Weights'!AH28</f>
        <v>-0.23741156861241813</v>
      </c>
      <c r="I17" s="26">
        <f ca="1">'Modified Weights'!I28-'Modified Weights'!AI28</f>
        <v>-0.31257295249758305</v>
      </c>
      <c r="J17" s="26">
        <f ca="1">'Modified Weights'!J28-'Modified Weights'!AJ28</f>
        <v>5.7827302957863314E-2</v>
      </c>
      <c r="K17" s="26">
        <f ca="1">'Modified Weights'!K28-'Modified Weights'!AK28</f>
        <v>-0.24235421021747108</v>
      </c>
      <c r="L17" s="26">
        <f ca="1">'Modified Weights'!L28-'Modified Weights'!AL28</f>
        <v>3.7755758110124993E-2</v>
      </c>
      <c r="M17" s="26">
        <f ca="1">'Modified Weights'!M28-'Modified Weights'!AM28</f>
        <v>-0.2248169148941403</v>
      </c>
      <c r="N17" s="26" t="e">
        <f ca="1">'Modified Weights'!N28-'Modified Weights'!AN28</f>
        <v>#DIV/0!</v>
      </c>
      <c r="O17" s="26">
        <f ca="1">'Modified Weights'!O28-'Modified Weights'!AO28</f>
        <v>0.11040345676433327</v>
      </c>
      <c r="P17" s="26">
        <f ca="1">'Modified Weights'!P28-'Modified Weights'!AP28</f>
        <v>6.702293227193018E-2</v>
      </c>
      <c r="Q17" s="26">
        <f ca="1">'Modified Weights'!Q28-'Modified Weights'!AQ28</f>
        <v>-0.48215894200116816</v>
      </c>
      <c r="R17" s="26">
        <f ca="1">'Modified Weights'!R28-'Modified Weights'!AR28</f>
        <v>-0.45527378286540937</v>
      </c>
      <c r="S17" s="26">
        <f ca="1">'Modified Weights'!S28-'Modified Weights'!AS28</f>
        <v>-0.43563083520997992</v>
      </c>
      <c r="T17" s="26">
        <f ca="1">'Modified Weights'!T28-'Modified Weights'!AT28</f>
        <v>-0.41593180164149718</v>
      </c>
      <c r="U17" s="26">
        <f ca="1">'Modified Weights'!U28-'Modified Weights'!AU28</f>
        <v>-0.33000149116012595</v>
      </c>
      <c r="V17" s="26">
        <f ca="1">'Modified Weights'!V28-'Modified Weights'!AV28</f>
        <v>-0.14601110225769576</v>
      </c>
      <c r="W17" s="26">
        <f ca="1">'Modified Weights'!W28-'Modified Weights'!AW28</f>
        <v>0.15708697942471128</v>
      </c>
      <c r="X17" s="26">
        <f ca="1">'Modified Weights'!X28-'Modified Weights'!AX28</f>
        <v>-0.44902524381160436</v>
      </c>
      <c r="Y17" s="26">
        <f ca="1">'Modified Weights'!Y28-'Modified Weights'!AY28</f>
        <v>-0.47925902081293242</v>
      </c>
      <c r="Z17" s="26">
        <f ca="1">'Modified Weights'!Z28-'Modified Weights'!AZ28</f>
        <v>2.2726794714532372E-2</v>
      </c>
    </row>
    <row r="18" spans="1:26">
      <c r="A18" s="5" t="str">
        <f t="shared" ref="A18:A21" si="3">A17</f>
        <v>14: American Beauty (1999)</v>
      </c>
      <c r="B18" s="26">
        <f ca="1">'Modified Weights'!B29-'Modified Weights'!AB29</f>
        <v>-0.55108883721563151</v>
      </c>
      <c r="C18" s="26">
        <f ca="1">'Modified Weights'!C29-'Modified Weights'!AC29</f>
        <v>5.4367533593002837E-2</v>
      </c>
      <c r="D18" s="26">
        <f ca="1">'Modified Weights'!D29-'Modified Weights'!AD29</f>
        <v>-0.37039667564749545</v>
      </c>
      <c r="E18" s="26">
        <f ca="1">'Modified Weights'!E29-'Modified Weights'!AE29</f>
        <v>0.10489886773825235</v>
      </c>
      <c r="F18" s="26">
        <f ca="1">'Modified Weights'!F29-'Modified Weights'!AF29</f>
        <v>-0.43864977973787739</v>
      </c>
      <c r="G18" s="26">
        <f ca="1">'Modified Weights'!G29-'Modified Weights'!AG29</f>
        <v>-0.38713264586848378</v>
      </c>
      <c r="H18" s="26">
        <f ca="1">'Modified Weights'!H29-'Modified Weights'!AH29</f>
        <v>-0.23741156861241813</v>
      </c>
      <c r="I18" s="26">
        <f ca="1">'Modified Weights'!I29-'Modified Weights'!AI29</f>
        <v>0</v>
      </c>
      <c r="J18" s="26">
        <f ca="1">'Modified Weights'!J29-'Modified Weights'!AJ29</f>
        <v>-0.41788359840806982</v>
      </c>
      <c r="K18" s="26">
        <f ca="1">'Modified Weights'!K29-'Modified Weights'!AK29</f>
        <v>2.1300259619678658E-2</v>
      </c>
      <c r="L18" s="26">
        <f ca="1">'Modified Weights'!L29-'Modified Weights'!AL29</f>
        <v>-0.27481719438745805</v>
      </c>
      <c r="M18" s="26">
        <f ca="1">'Modified Weights'!M29-'Modified Weights'!AM29</f>
        <v>-0.2248169148941403</v>
      </c>
      <c r="N18" s="26" t="e">
        <f ca="1">'Modified Weights'!N29-'Modified Weights'!AN29</f>
        <v>#DIV/0!</v>
      </c>
      <c r="O18" s="26">
        <f ca="1">'Modified Weights'!O29-'Modified Weights'!AO29</f>
        <v>4.3362418873851283E-3</v>
      </c>
      <c r="P18" s="26">
        <f ca="1">'Modified Weights'!P29-'Modified Weights'!AP29</f>
        <v>-0.34741526923877586</v>
      </c>
      <c r="Q18" s="26">
        <f ca="1">'Modified Weights'!Q29-'Modified Weights'!AQ29</f>
        <v>6.448040635234964E-3</v>
      </c>
      <c r="R18" s="26">
        <f ca="1">'Modified Weights'!R29-'Modified Weights'!AR29</f>
        <v>-0.45527378286540937</v>
      </c>
      <c r="S18" s="26">
        <f ca="1">'Modified Weights'!S29-'Modified Weights'!AS29</f>
        <v>1.3394408601624441E-2</v>
      </c>
      <c r="T18" s="26">
        <f ca="1">'Modified Weights'!T29-'Modified Weights'!AT29</f>
        <v>-0.41593180164149718</v>
      </c>
      <c r="U18" s="26">
        <f ca="1">'Modified Weights'!U29-'Modified Weights'!AU29</f>
        <v>-0.33000149116012595</v>
      </c>
      <c r="V18" s="26">
        <f ca="1">'Modified Weights'!V29-'Modified Weights'!AV29</f>
        <v>-0.14601110225769576</v>
      </c>
      <c r="W18" s="26">
        <f ca="1">'Modified Weights'!W29-'Modified Weights'!AW29</f>
        <v>6.2432510636107164E-2</v>
      </c>
      <c r="X18" s="26">
        <f ca="1">'Modified Weights'!X29-'Modified Weights'!AX29</f>
        <v>-0.44902524381160436</v>
      </c>
      <c r="Y18" s="26">
        <f ca="1">'Modified Weights'!Y29-'Modified Weights'!AY29</f>
        <v>6.293285736316051E-2</v>
      </c>
      <c r="Z18" s="26">
        <f ca="1">'Modified Weights'!Z29-'Modified Weights'!AZ29</f>
        <v>-2.2726794714532428E-2</v>
      </c>
    </row>
    <row r="19" spans="1:26">
      <c r="A19" s="5" t="str">
        <f t="shared" si="3"/>
        <v>14: American Beauty (1999)</v>
      </c>
      <c r="B19" s="26">
        <f ca="1">'Modified Weights'!B30-'Modified Weights'!AB30</f>
        <v>-0.55108883721563151</v>
      </c>
      <c r="C19" s="26">
        <f ca="1">'Modified Weights'!C30-'Modified Weights'!AC30</f>
        <v>-1.2003022435044863E-2</v>
      </c>
      <c r="D19" s="26">
        <f ca="1">'Modified Weights'!D30-'Modified Weights'!AD30</f>
        <v>-0.37039667564749545</v>
      </c>
      <c r="E19" s="26">
        <f ca="1">'Modified Weights'!E30-'Modified Weights'!AE30</f>
        <v>9.2835221446998906E-2</v>
      </c>
      <c r="F19" s="26">
        <f ca="1">'Modified Weights'!F30-'Modified Weights'!AF30</f>
        <v>3.41774676758555E-4</v>
      </c>
      <c r="G19" s="26">
        <f ca="1">'Modified Weights'!G30-'Modified Weights'!AG30</f>
        <v>-0.38713264586848378</v>
      </c>
      <c r="H19" s="26">
        <f ca="1">'Modified Weights'!H30-'Modified Weights'!AH30</f>
        <v>1.0281703681629534E-2</v>
      </c>
      <c r="I19" s="26">
        <f ca="1">'Modified Weights'!I30-'Modified Weights'!AI30</f>
        <v>-0.31257295249758305</v>
      </c>
      <c r="J19" s="26">
        <f ca="1">'Modified Weights'!J30-'Modified Weights'!AJ30</f>
        <v>-0.41788359840806982</v>
      </c>
      <c r="K19" s="26">
        <f ca="1">'Modified Weights'!K30-'Modified Weights'!AK30</f>
        <v>-0.24235421021747108</v>
      </c>
      <c r="L19" s="26">
        <f ca="1">'Modified Weights'!L30-'Modified Weights'!AL30</f>
        <v>-0.27481719438745805</v>
      </c>
      <c r="M19" s="26">
        <f ca="1">'Modified Weights'!M30-'Modified Weights'!AM30</f>
        <v>-0.2248169148941403</v>
      </c>
      <c r="N19" s="26" t="e">
        <f ca="1">'Modified Weights'!N30-'Modified Weights'!AN30</f>
        <v>#DIV/0!</v>
      </c>
      <c r="O19" s="26">
        <f ca="1">'Modified Weights'!O30-'Modified Weights'!AO30</f>
        <v>-0.55811249685750342</v>
      </c>
      <c r="P19" s="26">
        <f ca="1">'Modified Weights'!P30-'Modified Weights'!AP30</f>
        <v>-0.34741526923877586</v>
      </c>
      <c r="Q19" s="26">
        <f ca="1">'Modified Weights'!Q30-'Modified Weights'!AQ30</f>
        <v>-6.4480406352350195E-3</v>
      </c>
      <c r="R19" s="26">
        <f ca="1">'Modified Weights'!R30-'Modified Weights'!AR30</f>
        <v>0</v>
      </c>
      <c r="S19" s="26">
        <f ca="1">'Modified Weights'!S30-'Modified Weights'!AS30</f>
        <v>-1.3394408601624497E-2</v>
      </c>
      <c r="T19" s="26">
        <f ca="1">'Modified Weights'!T30-'Modified Weights'!AT30</f>
        <v>1.2122926048218463E-2</v>
      </c>
      <c r="U19" s="26">
        <f ca="1">'Modified Weights'!U30-'Modified Weights'!AU30</f>
        <v>7.3807384433152767E-2</v>
      </c>
      <c r="V19" s="26">
        <f ca="1">'Modified Weights'!V30-'Modified Weights'!AV30</f>
        <v>-0.14601110225769576</v>
      </c>
      <c r="W19" s="26">
        <f ca="1">'Modified Weights'!W30-'Modified Weights'!AW30</f>
        <v>-3.0447839646198127E-2</v>
      </c>
      <c r="X19" s="26">
        <f ca="1">'Modified Weights'!X30-'Modified Weights'!AX30</f>
        <v>-0.44902524381160436</v>
      </c>
      <c r="Y19" s="26">
        <f ca="1">'Modified Weights'!Y30-'Modified Weights'!AY30</f>
        <v>-6.8984653940992735E-3</v>
      </c>
      <c r="Z19" s="26">
        <f ca="1">'Modified Weights'!Z30-'Modified Weights'!AZ30</f>
        <v>-0.41279354405479007</v>
      </c>
    </row>
    <row r="20" spans="1:26">
      <c r="A20" s="5" t="str">
        <f t="shared" si="3"/>
        <v>14: American Beauty (1999)</v>
      </c>
      <c r="B20" s="26">
        <f ca="1">'Modified Weights'!B31-'Modified Weights'!AB31</f>
        <v>-0.55108883721563151</v>
      </c>
      <c r="C20" s="26">
        <f ca="1">'Modified Weights'!C31-'Modified Weights'!AC31</f>
        <v>-1.9801247532694244E-2</v>
      </c>
      <c r="D20" s="26">
        <f ca="1">'Modified Weights'!D31-'Modified Weights'!AD31</f>
        <v>2.8291080799275337E-3</v>
      </c>
      <c r="E20" s="26">
        <f ca="1">'Modified Weights'!E31-'Modified Weights'!AE31</f>
        <v>-8.7319104345148169E-2</v>
      </c>
      <c r="F20" s="26">
        <f ca="1">'Modified Weights'!F31-'Modified Weights'!AF31</f>
        <v>-3.8375275484061E-2</v>
      </c>
      <c r="G20" s="26">
        <f ca="1">'Modified Weights'!G31-'Modified Weights'!AG31</f>
        <v>-0.38713264586848378</v>
      </c>
      <c r="H20" s="26">
        <f ca="1">'Modified Weights'!H31-'Modified Weights'!AH31</f>
        <v>-1.0281703681629534E-2</v>
      </c>
      <c r="I20" s="26">
        <f ca="1">'Modified Weights'!I31-'Modified Weights'!AI31</f>
        <v>-0.31257295249758305</v>
      </c>
      <c r="J20" s="26">
        <f ca="1">'Modified Weights'!J31-'Modified Weights'!AJ31</f>
        <v>-0.41788359840806982</v>
      </c>
      <c r="K20" s="26">
        <f ca="1">'Modified Weights'!K31-'Modified Weights'!AK31</f>
        <v>1.0174453660396571E-2</v>
      </c>
      <c r="L20" s="26">
        <f ca="1">'Modified Weights'!L31-'Modified Weights'!AL31</f>
        <v>-6.2218150738162503E-3</v>
      </c>
      <c r="M20" s="26">
        <f ca="1">'Modified Weights'!M31-'Modified Weights'!AM31</f>
        <v>2.7711748983727358E-2</v>
      </c>
      <c r="N20" s="26" t="e">
        <f ca="1">'Modified Weights'!N31-'Modified Weights'!AN31</f>
        <v>#DIV/0!</v>
      </c>
      <c r="O20" s="26">
        <f ca="1">'Modified Weights'!O31-'Modified Weights'!AO31</f>
        <v>-3.2122054069900097E-2</v>
      </c>
      <c r="P20" s="26">
        <f ca="1">'Modified Weights'!P31-'Modified Weights'!AP31</f>
        <v>-6.702293227193018E-2</v>
      </c>
      <c r="Q20" s="26">
        <f ca="1">'Modified Weights'!Q31-'Modified Weights'!AQ31</f>
        <v>-0.48215894200116816</v>
      </c>
      <c r="R20" s="26">
        <f ca="1">'Modified Weights'!R31-'Modified Weights'!AR31</f>
        <v>-0.45527378286540937</v>
      </c>
      <c r="S20" s="26">
        <f ca="1">'Modified Weights'!S31-'Modified Weights'!AS31</f>
        <v>-0.43563083520997992</v>
      </c>
      <c r="T20" s="26">
        <f ca="1">'Modified Weights'!T31-'Modified Weights'!AT31</f>
        <v>-0.41593180164149718</v>
      </c>
      <c r="U20" s="26">
        <f ca="1">'Modified Weights'!U31-'Modified Weights'!AU31</f>
        <v>-2.4198230239872554E-2</v>
      </c>
      <c r="V20" s="26">
        <f ca="1">'Modified Weights'!V31-'Modified Weights'!AV31</f>
        <v>0</v>
      </c>
      <c r="W20" s="26">
        <f ca="1">'Modified Weights'!W31-'Modified Weights'!AW31</f>
        <v>-8.3639490136800554E-2</v>
      </c>
      <c r="X20" s="26">
        <f ca="1">'Modified Weights'!X31-'Modified Weights'!AX31</f>
        <v>-0.44902524381160436</v>
      </c>
      <c r="Y20" s="26">
        <f ca="1">'Modified Weights'!Y31-'Modified Weights'!AY31</f>
        <v>-0.47925902081293242</v>
      </c>
      <c r="Z20" s="26">
        <f ca="1">'Modified Weights'!Z31-'Modified Weights'!AZ31</f>
        <v>-0.41279354405479007</v>
      </c>
    </row>
    <row r="21" spans="1:26">
      <c r="A21" s="5" t="str">
        <f t="shared" si="3"/>
        <v>14: American Beauty (1999)</v>
      </c>
      <c r="B21" s="26">
        <f ca="1">'Modified Weights'!B32-'Modified Weights'!AB32</f>
        <v>-0.55108883721563151</v>
      </c>
      <c r="C21" s="26">
        <f ca="1">'Modified Weights'!C32-'Modified Weights'!AC32</f>
        <v>-2.2563263625263841E-2</v>
      </c>
      <c r="D21" s="26">
        <f ca="1">'Modified Weights'!D32-'Modified Weights'!AD32</f>
        <v>-2.8291080799275892E-3</v>
      </c>
      <c r="E21" s="26">
        <f ca="1">'Modified Weights'!E32-'Modified Weights'!AE32</f>
        <v>-0.11041498484010315</v>
      </c>
      <c r="F21" s="26">
        <f ca="1">'Modified Weights'!F32-'Modified Weights'!AF32</f>
        <v>-0.43864977973787739</v>
      </c>
      <c r="G21" s="26">
        <f ca="1">'Modified Weights'!G32-'Modified Weights'!AG32</f>
        <v>0</v>
      </c>
      <c r="H21" s="26">
        <f ca="1">'Modified Weights'!H32-'Modified Weights'!AH32</f>
        <v>-0.23741156861241813</v>
      </c>
      <c r="I21" s="26">
        <f ca="1">'Modified Weights'!I32-'Modified Weights'!AI32</f>
        <v>-0.31257295249758305</v>
      </c>
      <c r="J21" s="26">
        <f ca="1">'Modified Weights'!J32-'Modified Weights'!AJ32</f>
        <v>-5.7827302957863314E-2</v>
      </c>
      <c r="K21" s="26">
        <f ca="1">'Modified Weights'!K32-'Modified Weights'!AK32</f>
        <v>-3.1474713280075201E-2</v>
      </c>
      <c r="L21" s="26">
        <f ca="1">'Modified Weights'!L32-'Modified Weights'!AL32</f>
        <v>-3.153394303630877E-2</v>
      </c>
      <c r="M21" s="26">
        <f ca="1">'Modified Weights'!M32-'Modified Weights'!AM32</f>
        <v>-2.771174898372733E-2</v>
      </c>
      <c r="N21" s="26" t="e">
        <f ca="1">'Modified Weights'!N32-'Modified Weights'!AN32</f>
        <v>#DIV/0!</v>
      </c>
      <c r="O21" s="26">
        <f ca="1">'Modified Weights'!O32-'Modified Weights'!AO32</f>
        <v>-8.2617644581818583E-2</v>
      </c>
      <c r="P21" s="26">
        <f ca="1">'Modified Weights'!P32-'Modified Weights'!AP32</f>
        <v>-0.34741526923877586</v>
      </c>
      <c r="Q21" s="26">
        <f ca="1">'Modified Weights'!Q32-'Modified Weights'!AQ32</f>
        <v>-0.48215894200116816</v>
      </c>
      <c r="R21" s="26">
        <f ca="1">'Modified Weights'!R32-'Modified Weights'!AR32</f>
        <v>-0.45527378286540937</v>
      </c>
      <c r="S21" s="26">
        <f ca="1">'Modified Weights'!S32-'Modified Weights'!AS32</f>
        <v>-0.43563083520997992</v>
      </c>
      <c r="T21" s="26">
        <f ca="1">'Modified Weights'!T32-'Modified Weights'!AT32</f>
        <v>-1.2122926048218463E-2</v>
      </c>
      <c r="U21" s="26">
        <f ca="1">'Modified Weights'!U32-'Modified Weights'!AU32</f>
        <v>-4.9609154193280269E-2</v>
      </c>
      <c r="V21" s="26">
        <f ca="1">'Modified Weights'!V32-'Modified Weights'!AV32</f>
        <v>-0.14601110225769576</v>
      </c>
      <c r="W21" s="26">
        <f ca="1">'Modified Weights'!W32-'Modified Weights'!AW32</f>
        <v>-0.10543216027781982</v>
      </c>
      <c r="X21" s="26">
        <f ca="1">'Modified Weights'!X32-'Modified Weights'!AX32</f>
        <v>0</v>
      </c>
      <c r="Y21" s="26">
        <f ca="1">'Modified Weights'!Y32-'Modified Weights'!AY32</f>
        <v>-5.6034391969061181E-2</v>
      </c>
      <c r="Z21" s="26">
        <f ca="1">'Modified Weights'!Z32-'Modified Weights'!AZ32</f>
        <v>-0.41279354405479007</v>
      </c>
    </row>
    <row r="22" spans="1:26">
      <c r="A22" s="20" t="s">
        <v>4</v>
      </c>
      <c r="B22" s="26">
        <f ca="1">'Modified Weights'!B33-'Modified Weights'!AB33</f>
        <v>4.0525624978423602E-2</v>
      </c>
      <c r="C22" s="26">
        <f ca="1">'Modified Weights'!C33-'Modified Weights'!AC33</f>
        <v>-0.43423944904340028</v>
      </c>
      <c r="D22" s="26">
        <f ca="1">'Modified Weights'!D33-'Modified Weights'!AD33</f>
        <v>-0.42002469208309157</v>
      </c>
      <c r="E22" s="26">
        <f ca="1">'Modified Weights'!E33-'Modified Weights'!AE33</f>
        <v>0.13386753733015821</v>
      </c>
      <c r="F22" s="26">
        <f ca="1">'Modified Weights'!F33-'Modified Weights'!AF33</f>
        <v>4.4839580550930902E-2</v>
      </c>
      <c r="G22" s="26">
        <f ca="1">'Modified Weights'!G33-'Modified Weights'!AG33</f>
        <v>-0.43385974282737227</v>
      </c>
      <c r="H22" s="26">
        <f ca="1">'Modified Weights'!H33-'Modified Weights'!AH33</f>
        <v>0.12840812704504362</v>
      </c>
      <c r="I22" s="26">
        <f ca="1">'Modified Weights'!I33-'Modified Weights'!AI33</f>
        <v>0.10251841467049522</v>
      </c>
      <c r="J22" s="26">
        <f ca="1">'Modified Weights'!J33-'Modified Weights'!AJ33</f>
        <v>7.8094048802885341E-2</v>
      </c>
      <c r="K22" s="26">
        <f ca="1">'Modified Weights'!K33-'Modified Weights'!AK33</f>
        <v>-0.24235421021747108</v>
      </c>
      <c r="L22" s="26">
        <f ca="1">'Modified Weights'!L33-'Modified Weights'!AL33</f>
        <v>3.5771125683457305E-2</v>
      </c>
      <c r="M22" s="26">
        <f ca="1">'Modified Weights'!M33-'Modified Weights'!AM33</f>
        <v>-0.23801953898300174</v>
      </c>
      <c r="N22" s="26">
        <f ca="1">'Modified Weights'!N33-'Modified Weights'!AN33</f>
        <v>2.5208588748962313E-2</v>
      </c>
      <c r="O22" s="26">
        <f ca="1">'Modified Weights'!O33-'Modified Weights'!AO33</f>
        <v>0.1142127858569626</v>
      </c>
      <c r="P22" s="26">
        <f ca="1">'Modified Weights'!P33-'Modified Weights'!AP33</f>
        <v>8.144834344054408E-2</v>
      </c>
      <c r="Q22" s="26">
        <f ca="1">'Modified Weights'!Q33-'Modified Weights'!AQ33</f>
        <v>-0.44584788924325308</v>
      </c>
      <c r="R22" s="26">
        <f ca="1">'Modified Weights'!R33-'Modified Weights'!AR33</f>
        <v>5.4416857576065847E-2</v>
      </c>
      <c r="S22" s="26">
        <f ca="1">'Modified Weights'!S33-'Modified Weights'!AS33</f>
        <v>4.9536074817120745E-2</v>
      </c>
      <c r="T22" s="26">
        <f ca="1">'Modified Weights'!T33-'Modified Weights'!AT33</f>
        <v>9.0104690382756203E-2</v>
      </c>
      <c r="U22" s="26">
        <f ca="1">'Modified Weights'!U33-'Modified Weights'!AU33</f>
        <v>-0.35724900697375345</v>
      </c>
      <c r="V22" s="26">
        <f ca="1">'Modified Weights'!V33-'Modified Weights'!AV33</f>
        <v>6.0840657857510749E-2</v>
      </c>
      <c r="W22" s="26">
        <f ca="1">'Modified Weights'!W33-'Modified Weights'!AW33</f>
        <v>0.15708697942471128</v>
      </c>
      <c r="X22" s="26">
        <f ca="1">'Modified Weights'!X33-'Modified Weights'!AX33</f>
        <v>-0.45975757428484765</v>
      </c>
      <c r="Y22" s="26">
        <f ca="1">'Modified Weights'!Y33-'Modified Weights'!AY33</f>
        <v>0.15335716074968309</v>
      </c>
      <c r="Z22" s="26">
        <f ca="1">'Modified Weights'!Z33-'Modified Weights'!AZ33</f>
        <v>6.3643497122900294E-2</v>
      </c>
    </row>
    <row r="23" spans="1:26">
      <c r="A23" s="5" t="str">
        <f t="shared" ref="A23:A26" si="4">A22</f>
        <v>22: Pirates of the Caribbean: The Curse of the Black Pearl (2003)</v>
      </c>
      <c r="B23" s="26">
        <f ca="1">'Modified Weights'!B34-'Modified Weights'!AB34</f>
        <v>7.0565921599469172E-3</v>
      </c>
      <c r="C23" s="26">
        <f ca="1">'Modified Weights'!C34-'Modified Weights'!AC34</f>
        <v>5.4367533593002837E-2</v>
      </c>
      <c r="D23" s="26">
        <f ca="1">'Modified Weights'!D34-'Modified Weights'!AD34</f>
        <v>5.0947430583290154E-2</v>
      </c>
      <c r="E23" s="26">
        <f ca="1">'Modified Weights'!E34-'Modified Weights'!AE34</f>
        <v>9.1221429110532604E-2</v>
      </c>
      <c r="F23" s="26">
        <f ca="1">'Modified Weights'!F34-'Modified Weights'!AF34</f>
        <v>-0.43184369999424871</v>
      </c>
      <c r="G23" s="26">
        <f ca="1">'Modified Weights'!G34-'Modified Weights'!AG34</f>
        <v>4.667685935541388E-2</v>
      </c>
      <c r="H23" s="26">
        <f ca="1">'Modified Weights'!H34-'Modified Weights'!AH34</f>
        <v>6.5772581412584241E-2</v>
      </c>
      <c r="I23" s="26">
        <f ca="1">'Modified Weights'!I34-'Modified Weights'!AI34</f>
        <v>3.1742887249419871E-2</v>
      </c>
      <c r="J23" s="26">
        <f ca="1">'Modified Weights'!J34-'Modified Weights'!AJ34</f>
        <v>-0.3976168525630478</v>
      </c>
      <c r="K23" s="26">
        <f ca="1">'Modified Weights'!K34-'Modified Weights'!AK34</f>
        <v>2.1300259619678658E-2</v>
      </c>
      <c r="L23" s="26">
        <f ca="1">'Modified Weights'!L34-'Modified Weights'!AL34</f>
        <v>5.953897280002951E-3</v>
      </c>
      <c r="M23" s="26">
        <f ca="1">'Modified Weights'!M34-'Modified Weights'!AM34</f>
        <v>-0.23801953898300174</v>
      </c>
      <c r="N23" s="26">
        <f ca="1">'Modified Weights'!N34-'Modified Weights'!AN34</f>
        <v>1.1813569379436228E-2</v>
      </c>
      <c r="O23" s="26">
        <f ca="1">'Modified Weights'!O34-'Modified Weights'!AO34</f>
        <v>8.1455709800144493E-3</v>
      </c>
      <c r="P23" s="26">
        <f ca="1">'Modified Weights'!P34-'Modified Weights'!AP34</f>
        <v>-2.885082233722791E-2</v>
      </c>
      <c r="Q23" s="26">
        <f ca="1">'Modified Weights'!Q34-'Modified Weights'!AQ34</f>
        <v>4.2759093393150038E-2</v>
      </c>
      <c r="R23" s="26">
        <f ca="1">'Modified Weights'!R34-'Modified Weights'!AR34</f>
        <v>3.2381375089188313E-2</v>
      </c>
      <c r="S23" s="26">
        <f ca="1">'Modified Weights'!S34-'Modified Weights'!AS34</f>
        <v>2.1878038083545492E-2</v>
      </c>
      <c r="T23" s="26">
        <f ca="1">'Modified Weights'!T34-'Modified Weights'!AT34</f>
        <v>-0.46098414683287531</v>
      </c>
      <c r="U23" s="26">
        <f ca="1">'Modified Weights'!U34-'Modified Weights'!AU34</f>
        <v>8.1742547440882496E-2</v>
      </c>
      <c r="V23" s="26">
        <f ca="1">'Modified Weights'!V34-'Modified Weights'!AV34</f>
        <v>-0.21008735630412856</v>
      </c>
      <c r="W23" s="26">
        <f ca="1">'Modified Weights'!W34-'Modified Weights'!AW34</f>
        <v>6.2432510636107164E-2</v>
      </c>
      <c r="X23" s="26">
        <f ca="1">'Modified Weights'!X34-'Modified Weights'!AX34</f>
        <v>-0.45975757428484765</v>
      </c>
      <c r="Y23" s="26">
        <f ca="1">'Modified Weights'!Y34-'Modified Weights'!AY34</f>
        <v>2.8380785437758793E-2</v>
      </c>
      <c r="Z23" s="26">
        <f ca="1">'Modified Weights'!Z34-'Modified Weights'!AZ34</f>
        <v>1.8189907693835494E-2</v>
      </c>
    </row>
    <row r="24" spans="1:26">
      <c r="A24" s="5" t="str">
        <f t="shared" si="4"/>
        <v>22: Pirates of the Caribbean: The Curse of the Black Pearl (2003)</v>
      </c>
      <c r="B24" s="26">
        <f ca="1">'Modified Weights'!B35-'Modified Weights'!AB35</f>
        <v>-1.7555607083948654E-2</v>
      </c>
      <c r="C24" s="26">
        <f ca="1">'Modified Weights'!C35-'Modified Weights'!AC35</f>
        <v>-1.2003022435044863E-2</v>
      </c>
      <c r="D24" s="26">
        <f ca="1">'Modified Weights'!D35-'Modified Weights'!AD35</f>
        <v>4.8308602287902125E-2</v>
      </c>
      <c r="E24" s="26">
        <f ca="1">'Modified Weights'!E35-'Modified Weights'!AE35</f>
        <v>-0.38375226706699661</v>
      </c>
      <c r="F24" s="26">
        <f ca="1">'Modified Weights'!F35-'Modified Weights'!AF35</f>
        <v>7.1478544203872341E-3</v>
      </c>
      <c r="G24" s="26">
        <f ca="1">'Modified Weights'!G35-'Modified Weights'!AG35</f>
        <v>3.4473551543621417E-2</v>
      </c>
      <c r="H24" s="26">
        <f ca="1">'Modified Weights'!H35-'Modified Weights'!AH35</f>
        <v>-8.6808650547184479E-2</v>
      </c>
      <c r="I24" s="26">
        <f ca="1">'Modified Weights'!I35-'Modified Weights'!AI35</f>
        <v>-1.6580574497745804E-2</v>
      </c>
      <c r="J24" s="26">
        <f ca="1">'Modified Weights'!J35-'Modified Weights'!AJ35</f>
        <v>-1.0484206694564013E-2</v>
      </c>
      <c r="K24" s="26">
        <f ca="1">'Modified Weights'!K35-'Modified Weights'!AK35</f>
        <v>-0.24235421021747108</v>
      </c>
      <c r="L24" s="26">
        <f ca="1">'Modified Weights'!L35-'Modified Weights'!AL35</f>
        <v>-0.27680182681412574</v>
      </c>
      <c r="M24" s="26">
        <f ca="1">'Modified Weights'!M35-'Modified Weights'!AM35</f>
        <v>2.6405248177722912E-2</v>
      </c>
      <c r="N24" s="26">
        <f ca="1">'Modified Weights'!N35-'Modified Weights'!AN35</f>
        <v>-0.2982905209521215</v>
      </c>
      <c r="O24" s="26">
        <f ca="1">'Modified Weights'!O35-'Modified Weights'!AO35</f>
        <v>-1.5237316370517062E-2</v>
      </c>
      <c r="P24" s="26">
        <f ca="1">'Modified Weights'!P35-'Modified Weights'!AP35</f>
        <v>-0.33298985807016196</v>
      </c>
      <c r="Q24" s="26">
        <f ca="1">'Modified Weights'!Q35-'Modified Weights'!AQ35</f>
        <v>2.9863012122680055E-2</v>
      </c>
      <c r="R24" s="26">
        <f ca="1">'Modified Weights'!R35-'Modified Weights'!AR35</f>
        <v>1.6683035288215964E-2</v>
      </c>
      <c r="S24" s="26">
        <f ca="1">'Modified Weights'!S35-'Modified Weights'!AS35</f>
        <v>-4.9107791197034456E-3</v>
      </c>
      <c r="T24" s="26">
        <f ca="1">'Modified Weights'!T35-'Modified Weights'!AT35</f>
        <v>-3.2929419143159666E-2</v>
      </c>
      <c r="U24" s="26">
        <f ca="1">'Modified Weights'!U35-'Modified Weights'!AU35</f>
        <v>4.6559868619525269E-2</v>
      </c>
      <c r="V24" s="26">
        <f ca="1">'Modified Weights'!V35-'Modified Weights'!AV35</f>
        <v>-6.0840657857510777E-2</v>
      </c>
      <c r="W24" s="26">
        <f ca="1">'Modified Weights'!W35-'Modified Weights'!AW35</f>
        <v>-3.0447839646198127E-2</v>
      </c>
      <c r="X24" s="26">
        <f ca="1">'Modified Weights'!X35-'Modified Weights'!AX35</f>
        <v>1.5216121892681567E-2</v>
      </c>
      <c r="Y24" s="26">
        <f ca="1">'Modified Weights'!Y35-'Modified Weights'!AY35</f>
        <v>-4.1450537319500991E-2</v>
      </c>
      <c r="Z24" s="26">
        <f ca="1">'Modified Weights'!Z35-'Modified Weights'!AZ35</f>
        <v>7.97942337650831E-3</v>
      </c>
    </row>
    <row r="25" spans="1:26">
      <c r="A25" s="5" t="str">
        <f t="shared" si="4"/>
        <v>22: Pirates of the Caribbean: The Curse of the Black Pearl (2003)</v>
      </c>
      <c r="B25" s="26">
        <f ca="1">'Modified Weights'!B36-'Modified Weights'!AB36</f>
        <v>-3.0026610054421754E-2</v>
      </c>
      <c r="C25" s="26">
        <f ca="1">'Modified Weights'!C36-'Modified Weights'!AC36</f>
        <v>-1.9801247532694244E-2</v>
      </c>
      <c r="D25" s="26">
        <f ca="1">'Modified Weights'!D36-'Modified Weights'!AD36</f>
        <v>-4.6798908355668578E-2</v>
      </c>
      <c r="E25" s="26">
        <f ca="1">'Modified Weights'!E36-'Modified Weights'!AE36</f>
        <v>-0.10099654297286792</v>
      </c>
      <c r="F25" s="26">
        <f ca="1">'Modified Weights'!F36-'Modified Weights'!AF36</f>
        <v>-0.43184369999424871</v>
      </c>
      <c r="G25" s="26">
        <f ca="1">'Modified Weights'!G36-'Modified Weights'!AG36</f>
        <v>-3.4423313940146916E-2</v>
      </c>
      <c r="H25" s="26">
        <f ca="1">'Modified Weights'!H36-'Modified Weights'!AH36</f>
        <v>-0.10737205791044355</v>
      </c>
      <c r="I25" s="26">
        <f ca="1">'Modified Weights'!I36-'Modified Weights'!AI36</f>
        <v>-5.1610735670268804E-2</v>
      </c>
      <c r="J25" s="26">
        <f ca="1">'Modified Weights'!J36-'Modified Weights'!AJ36</f>
        <v>-3.004928499547993E-2</v>
      </c>
      <c r="K25" s="26">
        <f ca="1">'Modified Weights'!K36-'Modified Weights'!AK36</f>
        <v>1.0174453660396571E-2</v>
      </c>
      <c r="L25" s="26">
        <f ca="1">'Modified Weights'!L36-'Modified Weights'!AL36</f>
        <v>-8.2064475004839377E-3</v>
      </c>
      <c r="M25" s="26">
        <f ca="1">'Modified Weights'!M36-'Modified Weights'!AM36</f>
        <v>1.4509124894865916E-2</v>
      </c>
      <c r="N25" s="26">
        <f ca="1">'Modified Weights'!N36-'Modified Weights'!AN36</f>
        <v>-3.7022158128398486E-2</v>
      </c>
      <c r="O25" s="26">
        <f ca="1">'Modified Weights'!O36-'Modified Weights'!AO36</f>
        <v>-2.8312724977270776E-2</v>
      </c>
      <c r="P25" s="26">
        <f ca="1">'Modified Weights'!P36-'Modified Weights'!AP36</f>
        <v>-5.259752110331628E-2</v>
      </c>
      <c r="Q25" s="26">
        <f ca="1">'Modified Weights'!Q36-'Modified Weights'!AQ36</f>
        <v>-0.44584788924325308</v>
      </c>
      <c r="R25" s="26">
        <f ca="1">'Modified Weights'!R36-'Modified Weights'!AR36</f>
        <v>-3.9154318689968048E-2</v>
      </c>
      <c r="S25" s="26">
        <f ca="1">'Modified Weights'!S36-'Modified Weights'!AS36</f>
        <v>-0.42714720572805887</v>
      </c>
      <c r="T25" s="26">
        <f ca="1">'Modified Weights'!T36-'Modified Weights'!AT36</f>
        <v>-0.46098414683287531</v>
      </c>
      <c r="U25" s="26">
        <f ca="1">'Modified Weights'!U36-'Modified Weights'!AU36</f>
        <v>-5.1445746053500052E-2</v>
      </c>
      <c r="V25" s="26">
        <f ca="1">'Modified Weights'!V36-'Modified Weights'!AV36</f>
        <v>-0.21008735630412856</v>
      </c>
      <c r="W25" s="26">
        <f ca="1">'Modified Weights'!W36-'Modified Weights'!AW36</f>
        <v>-8.3639490136800554E-2</v>
      </c>
      <c r="X25" s="26">
        <f ca="1">'Modified Weights'!X36-'Modified Weights'!AX36</f>
        <v>-4.4837914194382766E-3</v>
      </c>
      <c r="Y25" s="26">
        <f ca="1">'Modified Weights'!Y36-'Modified Weights'!AY36</f>
        <v>-4.9700944973477879E-2</v>
      </c>
      <c r="Z25" s="26">
        <f ca="1">'Modified Weights'!Z36-'Modified Weights'!AZ36</f>
        <v>2.38695666726918E-3</v>
      </c>
    </row>
    <row r="26" spans="1:26">
      <c r="A26" s="5" t="str">
        <f t="shared" si="4"/>
        <v>22: Pirates of the Caribbean: The Curse of the Black Pearl (2003)</v>
      </c>
      <c r="B26" s="26">
        <f ca="1">'Modified Weights'!B37-'Modified Weights'!AB37</f>
        <v>-0.51056321223720791</v>
      </c>
      <c r="C26" s="26">
        <f ca="1">'Modified Weights'!C37-'Modified Weights'!AC37</f>
        <v>-2.2563263625263841E-2</v>
      </c>
      <c r="D26" s="26">
        <f ca="1">'Modified Weights'!D37-'Modified Weights'!AD37</f>
        <v>-5.2457124515523701E-2</v>
      </c>
      <c r="E26" s="26">
        <f ca="1">'Modified Weights'!E37-'Modified Weights'!AE37</f>
        <v>-0.1240924234678229</v>
      </c>
      <c r="F26" s="26">
        <f ca="1">'Modified Weights'!F37-'Modified Weights'!AF37</f>
        <v>-5.1987434971318247E-2</v>
      </c>
      <c r="G26" s="26">
        <f ca="1">'Modified Weights'!G37-'Modified Weights'!AG37</f>
        <v>-4.6727096958888492E-2</v>
      </c>
      <c r="H26" s="26">
        <f ca="1">'Modified Weights'!H37-'Modified Weights'!AH37</f>
        <v>-0.33450192284123215</v>
      </c>
      <c r="I26" s="26">
        <f ca="1">'Modified Weights'!I37-'Modified Weights'!AI37</f>
        <v>-6.6069991751900509E-2</v>
      </c>
      <c r="J26" s="26">
        <f ca="1">'Modified Weights'!J37-'Modified Weights'!AJ37</f>
        <v>-3.7560557112841286E-2</v>
      </c>
      <c r="K26" s="26">
        <f ca="1">'Modified Weights'!K37-'Modified Weights'!AK37</f>
        <v>-3.1474713280075201E-2</v>
      </c>
      <c r="L26" s="26">
        <f ca="1">'Modified Weights'!L37-'Modified Weights'!AL37</f>
        <v>-3.3518575462976458E-2</v>
      </c>
      <c r="M26" s="26">
        <f ca="1">'Modified Weights'!M37-'Modified Weights'!AM37</f>
        <v>-4.0914373072588772E-2</v>
      </c>
      <c r="N26" s="26">
        <f ca="1">'Modified Weights'!N37-'Modified Weights'!AN37</f>
        <v>-0.2982905209521215</v>
      </c>
      <c r="O26" s="26">
        <f ca="1">'Modified Weights'!O37-'Modified Weights'!AO37</f>
        <v>-7.8808315489189262E-2</v>
      </c>
      <c r="P26" s="26">
        <f ca="1">'Modified Weights'!P37-'Modified Weights'!AP37</f>
        <v>-0.33298985807016196</v>
      </c>
      <c r="Q26" s="26">
        <f ca="1">'Modified Weights'!Q37-'Modified Weights'!AQ37</f>
        <v>-7.2622105515830093E-2</v>
      </c>
      <c r="R26" s="26">
        <f ca="1">'Modified Weights'!R37-'Modified Weights'!AR37</f>
        <v>-6.4326949263502076E-2</v>
      </c>
      <c r="S26" s="26">
        <f ca="1">'Modified Weights'!S37-'Modified Weights'!AS37</f>
        <v>-6.6503333780962737E-2</v>
      </c>
      <c r="T26" s="26">
        <f ca="1">'Modified Weights'!T37-'Modified Weights'!AT37</f>
        <v>-5.7175271239596592E-2</v>
      </c>
      <c r="U26" s="26">
        <f ca="1">'Modified Weights'!U37-'Modified Weights'!AU37</f>
        <v>-7.6856670006907768E-2</v>
      </c>
      <c r="V26" s="26">
        <f ca="1">'Modified Weights'!V37-'Modified Weights'!AV37</f>
        <v>-0.21008735630412856</v>
      </c>
      <c r="W26" s="26">
        <f ca="1">'Modified Weights'!W37-'Modified Weights'!AW37</f>
        <v>-0.10543216027781982</v>
      </c>
      <c r="X26" s="26">
        <f ca="1">'Modified Weights'!X37-'Modified Weights'!AX37</f>
        <v>-1.073233047324329E-2</v>
      </c>
      <c r="Y26" s="26">
        <f ca="1">'Modified Weights'!Y37-'Modified Weights'!AY37</f>
        <v>-9.0586463894462899E-2</v>
      </c>
      <c r="Z26" s="26">
        <f ca="1">'Modified Weights'!Z37-'Modified Weights'!AZ37</f>
        <v>-9.219978486051339E-2</v>
      </c>
    </row>
    <row r="27" spans="1:26">
      <c r="A27" s="20" t="s">
        <v>5</v>
      </c>
      <c r="B27" s="26">
        <f ca="1">'Modified Weights'!B38-'Modified Weights'!AB38</f>
        <v>4.9716273689624946E-2</v>
      </c>
      <c r="C27" s="26">
        <f ca="1">'Modified Weights'!C38-'Modified Weights'!AC38</f>
        <v>9.0516151369800291E-2</v>
      </c>
      <c r="D27" s="26">
        <f ca="1">'Modified Weights'!D38-'Modified Weights'!AD38</f>
        <v>0.19771484912394055</v>
      </c>
      <c r="E27" s="26">
        <f ca="1">'Modified Weights'!E38-'Modified Weights'!AE38</f>
        <v>0.16427468036700243</v>
      </c>
      <c r="F27" s="26">
        <f ca="1">'Modified Weights'!F38-'Modified Weights'!AF38</f>
        <v>3.6772968608279055E-2</v>
      </c>
      <c r="G27" s="26">
        <f ca="1">'Modified Weights'!G38-'Modified Weights'!AG38</f>
        <v>8.7522969311143894E-2</v>
      </c>
      <c r="H27" s="26">
        <f ca="1">'Modified Weights'!H38-'Modified Weights'!AH38</f>
        <v>0.15657659124583612</v>
      </c>
      <c r="I27" s="26">
        <f ca="1">'Modified Weights'!I38-'Modified Weights'!AI38</f>
        <v>0.10251841467049522</v>
      </c>
      <c r="J27" s="26">
        <f ca="1">'Modified Weights'!J38-'Modified Weights'!AJ38</f>
        <v>5.1112227625856099E-2</v>
      </c>
      <c r="K27" s="26">
        <f ca="1">'Modified Weights'!K38-'Modified Weights'!AK38</f>
        <v>5.538395618934433E-2</v>
      </c>
      <c r="L27" s="26">
        <f ca="1">'Modified Weights'!L38-'Modified Weights'!AL38</f>
        <v>3.3336298818350263E-2</v>
      </c>
      <c r="M27" s="26">
        <f ca="1">'Modified Weights'!M38-'Modified Weights'!AM38</f>
        <v>0.12798172784383205</v>
      </c>
      <c r="N27" s="26">
        <f ca="1">'Modified Weights'!N38-'Modified Weights'!AN38</f>
        <v>5.0164505391039227E-2</v>
      </c>
      <c r="O27" s="26">
        <f ca="1">'Modified Weights'!O38-'Modified Weights'!AO38</f>
        <v>-0.5257499713006335</v>
      </c>
      <c r="P27" s="26">
        <f ca="1">'Modified Weights'!P38-'Modified Weights'!AP38</f>
        <v>0.10089393625888166</v>
      </c>
      <c r="Q27" s="26">
        <f ca="1">'Modified Weights'!Q38-'Modified Weights'!AQ38</f>
        <v>3.0549505482061257E-2</v>
      </c>
      <c r="R27" s="26">
        <f ca="1">'Modified Weights'!R38-'Modified Weights'!AR38</f>
        <v>7.077166103520055E-2</v>
      </c>
      <c r="S27" s="26">
        <f ca="1">'Modified Weights'!S38-'Modified Weights'!AS38</f>
        <v>6.8623488526861509E-2</v>
      </c>
      <c r="T27" s="26">
        <f ca="1">'Modified Weights'!T38-'Modified Weights'!AT38</f>
        <v>7.9105916578052382E-2</v>
      </c>
      <c r="U27" s="26">
        <f ca="1">'Modified Weights'!U38-'Modified Weights'!AU38</f>
        <v>9.2089238756063729E-2</v>
      </c>
      <c r="V27" s="26">
        <f ca="1">'Modified Weights'!V38-'Modified Weights'!AV38</f>
        <v>8.5444457869187834E-2</v>
      </c>
      <c r="W27" s="26">
        <f ca="1">'Modified Weights'!W38-'Modified Weights'!AW38</f>
        <v>0.15708697942471128</v>
      </c>
      <c r="X27" s="26">
        <f ca="1">'Modified Weights'!X38-'Modified Weights'!AX38</f>
        <v>0.15051984269134222</v>
      </c>
      <c r="Y27" s="26">
        <f ca="1">'Modified Weights'!Y38-'Modified Weights'!AY38</f>
        <v>-0.45323177734252024</v>
      </c>
      <c r="Z27" s="26">
        <f ca="1">'Modified Weights'!Z38-'Modified Weights'!AZ38</f>
        <v>-0.35596596736569708</v>
      </c>
    </row>
    <row r="28" spans="1:26">
      <c r="A28" s="5" t="str">
        <f t="shared" ref="A28:A31" si="5">A27</f>
        <v>24: Kill Bill: Vol. 1 (2003)</v>
      </c>
      <c r="B28" s="26">
        <f ca="1">'Modified Weights'!B39-'Modified Weights'!AB39</f>
        <v>1.6247240871148261E-2</v>
      </c>
      <c r="C28" s="26">
        <f ca="1">'Modified Weights'!C39-'Modified Weights'!AC39</f>
        <v>1.6674395261314867E-2</v>
      </c>
      <c r="D28" s="26">
        <f ca="1">'Modified Weights'!D39-'Modified Weights'!AD39</f>
        <v>1.5187183023050443E-3</v>
      </c>
      <c r="E28" s="26">
        <f ca="1">'Modified Weights'!E39-'Modified Weights'!AE39</f>
        <v>-0.35334512403015239</v>
      </c>
      <c r="F28" s="26">
        <f ca="1">'Modified Weights'!F39-'Modified Weights'!AF39</f>
        <v>2.4199835827955707E-2</v>
      </c>
      <c r="G28" s="26">
        <f ca="1">'Modified Weights'!G39-'Modified Weights'!AG39</f>
        <v>2.8993720099573017E-2</v>
      </c>
      <c r="H28" s="26">
        <f ca="1">'Modified Weights'!H39-'Modified Weights'!AH39</f>
        <v>9.3941045613376739E-2</v>
      </c>
      <c r="I28" s="26">
        <f ca="1">'Modified Weights'!I39-'Modified Weights'!AI39</f>
        <v>3.1742887249419871E-2</v>
      </c>
      <c r="J28" s="26">
        <f ca="1">'Modified Weights'!J39-'Modified Weights'!AJ39</f>
        <v>5.0896178535607794E-2</v>
      </c>
      <c r="K28" s="26">
        <f ca="1">'Modified Weights'!K39-'Modified Weights'!AK39</f>
        <v>3.3264001725859527E-3</v>
      </c>
      <c r="L28" s="26">
        <f ca="1">'Modified Weights'!L39-'Modified Weights'!AL39</f>
        <v>3.5190704148959084E-3</v>
      </c>
      <c r="M28" s="26">
        <f ca="1">'Modified Weights'!M39-'Modified Weights'!AM39</f>
        <v>-2.0839991569332472E-4</v>
      </c>
      <c r="N28" s="26">
        <f ca="1">'Modified Weights'!N39-'Modified Weights'!AN39</f>
        <v>3.6769486021513142E-2</v>
      </c>
      <c r="O28" s="26">
        <f ca="1">'Modified Weights'!O39-'Modified Weights'!AO39</f>
        <v>3.6698767444255043E-2</v>
      </c>
      <c r="P28" s="26">
        <f ca="1">'Modified Weights'!P39-'Modified Weights'!AP39</f>
        <v>-0.31354426525182438</v>
      </c>
      <c r="Q28" s="26">
        <f ca="1">'Modified Weights'!Q39-'Modified Weights'!AQ39</f>
        <v>1.590964319364685E-2</v>
      </c>
      <c r="R28" s="26">
        <f ca="1">'Modified Weights'!R39-'Modified Weights'!AR39</f>
        <v>-0.4222359441180587</v>
      </c>
      <c r="S28" s="26">
        <f ca="1">'Modified Weights'!S39-'Modified Weights'!AS39</f>
        <v>-0.4080597920183181</v>
      </c>
      <c r="T28" s="26">
        <f ca="1">'Modified Weights'!T39-'Modified Weights'!AT39</f>
        <v>5.400752215002419E-2</v>
      </c>
      <c r="U28" s="26">
        <f ca="1">'Modified Weights'!U39-'Modified Weights'!AU39</f>
        <v>5.8720237751866522E-2</v>
      </c>
      <c r="V28" s="26">
        <f ca="1">'Modified Weights'!V39-'Modified Weights'!AV39</f>
        <v>-7.3959083322769348E-3</v>
      </c>
      <c r="W28" s="26">
        <f ca="1">'Modified Weights'!W39-'Modified Weights'!AW39</f>
        <v>6.2432510636107164E-2</v>
      </c>
      <c r="X28" s="26">
        <f ca="1">'Modified Weights'!X39-'Modified Weights'!AX39</f>
        <v>2.4195767245598465E-2</v>
      </c>
      <c r="Y28" s="26">
        <f ca="1">'Modified Weights'!Y39-'Modified Weights'!AY39</f>
        <v>-0.45323177734252024</v>
      </c>
      <c r="Z28" s="26">
        <f ca="1">'Modified Weights'!Z39-'Modified Weights'!AZ39</f>
        <v>3.4100781974560568E-2</v>
      </c>
    </row>
    <row r="29" spans="1:26">
      <c r="A29" s="5" t="str">
        <f t="shared" si="5"/>
        <v>24: Kill Bill: Vol. 1 (2003)</v>
      </c>
      <c r="B29" s="26">
        <f ca="1">'Modified Weights'!B40-'Modified Weights'!AB40</f>
        <v>-8.3649583727473109E-3</v>
      </c>
      <c r="C29" s="26">
        <f ca="1">'Modified Weights'!C40-'Modified Weights'!AC40</f>
        <v>-4.9696160766732833E-2</v>
      </c>
      <c r="D29" s="26">
        <f ca="1">'Modified Weights'!D40-'Modified Weights'!AD40</f>
        <v>-1.120109993082985E-3</v>
      </c>
      <c r="E29" s="26">
        <f ca="1">'Modified Weights'!E40-'Modified Weights'!AE40</f>
        <v>-0.35334512403015239</v>
      </c>
      <c r="F29" s="26">
        <f ca="1">'Modified Weights'!F40-'Modified Weights'!AF40</f>
        <v>-9.1875752226461271E-4</v>
      </c>
      <c r="G29" s="26">
        <f ca="1">'Modified Weights'!G40-'Modified Weights'!AG40</f>
        <v>-0.45154288208321314</v>
      </c>
      <c r="H29" s="26">
        <f ca="1">'Modified Weights'!H40-'Modified Weights'!AH40</f>
        <v>-5.8640186346391981E-2</v>
      </c>
      <c r="I29" s="26">
        <f ca="1">'Modified Weights'!I40-'Modified Weights'!AI40</f>
        <v>-1.6580574497745804E-2</v>
      </c>
      <c r="J29" s="26">
        <f ca="1">'Modified Weights'!J40-'Modified Weights'!AJ40</f>
        <v>-3.7466027871593255E-2</v>
      </c>
      <c r="K29" s="26">
        <f ca="1">'Modified Weights'!K40-'Modified Weights'!AK40</f>
        <v>-1.4623778480662986E-3</v>
      </c>
      <c r="L29" s="26">
        <f ca="1">'Modified Weights'!L40-'Modified Weights'!AL40</f>
        <v>-9.0196690516275435E-4</v>
      </c>
      <c r="M29" s="26">
        <f ca="1">'Modified Weights'!M40-'Modified Weights'!AM40</f>
        <v>-1.6185861131656709E-2</v>
      </c>
      <c r="N29" s="26">
        <f ca="1">'Modified Weights'!N40-'Modified Weights'!AN40</f>
        <v>1.7256636478956422E-2</v>
      </c>
      <c r="O29" s="26">
        <f ca="1">'Modified Weights'!O40-'Modified Weights'!AO40</f>
        <v>1.3315880093723531E-2</v>
      </c>
      <c r="P29" s="26">
        <f ca="1">'Modified Weights'!P40-'Modified Weights'!AP40</f>
        <v>-1.6718118085384148E-2</v>
      </c>
      <c r="Q29" s="26">
        <f ca="1">'Modified Weights'!Q40-'Modified Weights'!AQ40</f>
        <v>3.0135619231768662E-3</v>
      </c>
      <c r="R29" s="26">
        <f ca="1">'Modified Weights'!R40-'Modified Weights'!AR40</f>
        <v>-0.4222359441180587</v>
      </c>
      <c r="S29" s="26">
        <f ca="1">'Modified Weights'!S40-'Modified Weights'!AS40</f>
        <v>1.4176634590037318E-2</v>
      </c>
      <c r="T29" s="26">
        <f ca="1">'Modified Weights'!T40-'Modified Weights'!AT40</f>
        <v>-0.47198292063757913</v>
      </c>
      <c r="U29" s="26">
        <f ca="1">'Modified Weights'!U40-'Modified Weights'!AU40</f>
        <v>2.3537558930509295E-2</v>
      </c>
      <c r="V29" s="26">
        <f ca="1">'Modified Weights'!V40-'Modified Weights'!AV40</f>
        <v>-3.6236857845833692E-2</v>
      </c>
      <c r="W29" s="26">
        <f ca="1">'Modified Weights'!W40-'Modified Weights'!AW40</f>
        <v>-3.0447839646198127E-2</v>
      </c>
      <c r="X29" s="26">
        <f ca="1">'Modified Weights'!X40-'Modified Weights'!AX40</f>
        <v>-4.3022414752965255E-2</v>
      </c>
      <c r="Y29" s="26">
        <f ca="1">'Modified Weights'!Y40-'Modified Weights'!AY40</f>
        <v>1.9128778076312913E-2</v>
      </c>
      <c r="Z29" s="26">
        <f ca="1">'Modified Weights'!Z40-'Modified Weights'!AZ40</f>
        <v>2.3890297657233384E-2</v>
      </c>
    </row>
    <row r="30" spans="1:26">
      <c r="A30" s="5" t="str">
        <f t="shared" si="5"/>
        <v>24: Kill Bill: Vol. 1 (2003)</v>
      </c>
      <c r="B30" s="26">
        <f ca="1">'Modified Weights'!B41-'Modified Weights'!AB41</f>
        <v>-2.083596134322041E-2</v>
      </c>
      <c r="C30" s="26">
        <f ca="1">'Modified Weights'!C41-'Modified Weights'!AC41</f>
        <v>-5.7494385864382214E-2</v>
      </c>
      <c r="D30" s="26">
        <f ca="1">'Modified Weights'!D41-'Modified Weights'!AD41</f>
        <v>-9.6227620636653688E-2</v>
      </c>
      <c r="E30" s="26">
        <f ca="1">'Modified Weights'!E41-'Modified Weights'!AE41</f>
        <v>-7.05893999360237E-2</v>
      </c>
      <c r="F30" s="26">
        <f ca="1">'Modified Weights'!F41-'Modified Weights'!AF41</f>
        <v>-0.43991031193690056</v>
      </c>
      <c r="G30" s="26">
        <f ca="1">'Modified Weights'!G41-'Modified Weights'!AG41</f>
        <v>-5.2106453195987779E-2</v>
      </c>
      <c r="H30" s="26">
        <f ca="1">'Modified Weights'!H41-'Modified Weights'!AH41</f>
        <v>-7.9203593709651049E-2</v>
      </c>
      <c r="I30" s="26">
        <f ca="1">'Modified Weights'!I41-'Modified Weights'!AI41</f>
        <v>-5.1610735670268804E-2</v>
      </c>
      <c r="J30" s="26">
        <f ca="1">'Modified Weights'!J41-'Modified Weights'!AJ41</f>
        <v>-0.42459867374007704</v>
      </c>
      <c r="K30" s="26">
        <f ca="1">'Modified Weights'!K41-'Modified Weights'!AK41</f>
        <v>-7.7994057866961342E-3</v>
      </c>
      <c r="L30" s="26">
        <f ca="1">'Modified Weights'!L41-'Modified Weights'!AL41</f>
        <v>-0.27923665367923278</v>
      </c>
      <c r="M30" s="26">
        <f ca="1">'Modified Weights'!M41-'Modified Weights'!AM41</f>
        <v>-2.8081984414513705E-2</v>
      </c>
      <c r="N30" s="26">
        <f ca="1">'Modified Weights'!N41-'Modified Weights'!AN41</f>
        <v>-1.2066241486321572E-2</v>
      </c>
      <c r="O30" s="26">
        <f ca="1">'Modified Weights'!O41-'Modified Weights'!AO41</f>
        <v>2.4047148696981768E-4</v>
      </c>
      <c r="P30" s="26">
        <f ca="1">'Modified Weights'!P41-'Modified Weights'!AP41</f>
        <v>-3.3151928284978704E-2</v>
      </c>
      <c r="Q30" s="26">
        <f ca="1">'Modified Weights'!Q41-'Modified Weights'!AQ41</f>
        <v>-4.9472710598885028E-2</v>
      </c>
      <c r="R30" s="26">
        <f ca="1">'Modified Weights'!R41-'Modified Weights'!AR41</f>
        <v>-2.2799515230833345E-2</v>
      </c>
      <c r="S30" s="26">
        <f ca="1">'Modified Weights'!S41-'Modified Weights'!AS41</f>
        <v>-3.538420304567691E-2</v>
      </c>
      <c r="T30" s="26">
        <f ca="1">'Modified Weights'!T41-'Modified Weights'!AT41</f>
        <v>-6.4939393683776048E-2</v>
      </c>
      <c r="U30" s="26">
        <f ca="1">'Modified Weights'!U41-'Modified Weights'!AU41</f>
        <v>-7.4468055742516026E-2</v>
      </c>
      <c r="V30" s="26">
        <f ca="1">'Modified Weights'!V41-'Modified Weights'!AV41</f>
        <v>-0.18548355629245147</v>
      </c>
      <c r="W30" s="26">
        <f ca="1">'Modified Weights'!W41-'Modified Weights'!AW41</f>
        <v>-8.3639490136800554E-2</v>
      </c>
      <c r="X30" s="26">
        <f ca="1">'Modified Weights'!X41-'Modified Weights'!AX41</f>
        <v>-6.2722328065085098E-2</v>
      </c>
      <c r="Y30" s="26">
        <f ca="1">'Modified Weights'!Y41-'Modified Weights'!AY41</f>
        <v>1.0878370422336026E-2</v>
      </c>
      <c r="Z30" s="26">
        <f ca="1">'Modified Weights'!Z41-'Modified Weights'!AZ41</f>
        <v>1.8297830947994254E-2</v>
      </c>
    </row>
    <row r="31" spans="1:26">
      <c r="A31" s="5" t="str">
        <f t="shared" si="5"/>
        <v>24: Kill Bill: Vol. 1 (2003)</v>
      </c>
      <c r="B31" s="26">
        <f ca="1">'Modified Weights'!B42-'Modified Weights'!AB42</f>
        <v>-3.6762594844805485E-2</v>
      </c>
      <c r="C31" s="26">
        <f ca="1">'Modified Weights'!C42-'Modified Weights'!AC42</f>
        <v>-0.47193258737508825</v>
      </c>
      <c r="D31" s="26">
        <f ca="1">'Modified Weights'!D42-'Modified Weights'!AD42</f>
        <v>-0.10188583679650881</v>
      </c>
      <c r="E31" s="26">
        <f ca="1">'Modified Weights'!E42-'Modified Weights'!AE42</f>
        <v>-9.3685280430978679E-2</v>
      </c>
      <c r="F31" s="26">
        <f ca="1">'Modified Weights'!F42-'Modified Weights'!AF42</f>
        <v>-6.0054046913970094E-2</v>
      </c>
      <c r="G31" s="26">
        <f ca="1">'Modified Weights'!G42-'Modified Weights'!AG42</f>
        <v>-6.4410236214729355E-2</v>
      </c>
      <c r="H31" s="26">
        <f ca="1">'Modified Weights'!H42-'Modified Weights'!AH42</f>
        <v>-0.11267385680316999</v>
      </c>
      <c r="I31" s="26">
        <f ca="1">'Modified Weights'!I42-'Modified Weights'!AI42</f>
        <v>-6.6069991751900509E-2</v>
      </c>
      <c r="J31" s="26">
        <f ca="1">'Modified Weights'!J42-'Modified Weights'!AJ42</f>
        <v>-6.4542378289870528E-2</v>
      </c>
      <c r="K31" s="26">
        <f ca="1">'Modified Weights'!K42-'Modified Weights'!AK42</f>
        <v>-4.9448572727167905E-2</v>
      </c>
      <c r="L31" s="26">
        <f ca="1">'Modified Weights'!L42-'Modified Weights'!AL42</f>
        <v>-3.59534023280835E-2</v>
      </c>
      <c r="M31" s="26">
        <f ca="1">'Modified Weights'!M42-'Modified Weights'!AM42</f>
        <v>-8.3505482381968393E-2</v>
      </c>
      <c r="N31" s="26">
        <f ca="1">'Modified Weights'!N42-'Modified Weights'!AN42</f>
        <v>-9.2124386405187136E-2</v>
      </c>
      <c r="O31" s="26">
        <f ca="1">'Modified Weights'!O42-'Modified Weights'!AO42</f>
        <v>-5.0255119024948669E-2</v>
      </c>
      <c r="P31" s="26">
        <f ca="1">'Modified Weights'!P42-'Modified Weights'!AP42</f>
        <v>-5.1023889888518692E-2</v>
      </c>
      <c r="Q31" s="26">
        <f ca="1">'Modified Weights'!Q42-'Modified Weights'!AQ42</f>
        <v>-0.47269733944275627</v>
      </c>
      <c r="R31" s="26">
        <f ca="1">'Modified Weights'!R42-'Modified Weights'!AR42</f>
        <v>-4.7972145804367372E-2</v>
      </c>
      <c r="S31" s="26">
        <f ca="1">'Modified Weights'!S42-'Modified Weights'!AS42</f>
        <v>-4.7415920071221973E-2</v>
      </c>
      <c r="T31" s="26">
        <f ca="1">'Modified Weights'!T42-'Modified Weights'!AT42</f>
        <v>-6.8174045044300413E-2</v>
      </c>
      <c r="U31" s="26">
        <f ca="1">'Modified Weights'!U42-'Modified Weights'!AU42</f>
        <v>-9.9878979695923742E-2</v>
      </c>
      <c r="V31" s="26">
        <f ca="1">'Modified Weights'!V42-'Modified Weights'!AV42</f>
        <v>-4.181169169107718E-2</v>
      </c>
      <c r="W31" s="26">
        <f ca="1">'Modified Weights'!W42-'Modified Weights'!AW42</f>
        <v>-0.10543216027781982</v>
      </c>
      <c r="X31" s="26">
        <f ca="1">'Modified Weights'!X42-'Modified Weights'!AX42</f>
        <v>-6.8970867118890111E-2</v>
      </c>
      <c r="Y31" s="26">
        <f ca="1">'Modified Weights'!Y42-'Modified Weights'!AY42</f>
        <v>-3.0007148498648994E-2</v>
      </c>
      <c r="Z31" s="26">
        <f ca="1">'Modified Weights'!Z42-'Modified Weights'!AZ42</f>
        <v>-7.6288910579788316E-2</v>
      </c>
    </row>
    <row r="32" spans="1:26">
      <c r="A32" s="20" t="s">
        <v>6</v>
      </c>
      <c r="B32" s="26">
        <f ca="1">'Modified Weights'!B43-'Modified Weights'!AB43</f>
        <v>2.9040616031186128E-2</v>
      </c>
      <c r="C32" s="26">
        <f ca="1">'Modified Weights'!C43-'Modified Weights'!AC43</f>
        <v>7.1351356081672868E-2</v>
      </c>
      <c r="D32" s="26">
        <f ca="1">'Modified Weights'!D43-'Modified Weights'!AD43</f>
        <v>9.9417479558511768E-2</v>
      </c>
      <c r="E32" s="26">
        <f ca="1">'Modified Weights'!E43-'Modified Weights'!AE43</f>
        <v>-0.46894187303190249</v>
      </c>
      <c r="F32" s="26">
        <f ca="1">'Modified Weights'!F43-'Modified Weights'!AF43</f>
        <v>-0.47039671415501794</v>
      </c>
      <c r="G32" s="26">
        <f ca="1">'Modified Weights'!G43-'Modified Weights'!AG43</f>
        <v>2.3577519007787817E-2</v>
      </c>
      <c r="H32" s="26">
        <f ca="1">'Modified Weights'!H43-'Modified Weights'!AH43</f>
        <v>-0.37029260881137999</v>
      </c>
      <c r="I32" s="26" t="e">
        <f ca="1">'Modified Weights'!I43-'Modified Weights'!AI43</f>
        <v>#DIV/0!</v>
      </c>
      <c r="J32" s="26">
        <f ca="1">'Modified Weights'!J43-'Modified Weights'!AJ43</f>
        <v>-0.44604078347328446</v>
      </c>
      <c r="K32" s="26">
        <f ca="1">'Modified Weights'!K43-'Modified Weights'!AK43</f>
        <v>3.2192289214185488E-2</v>
      </c>
      <c r="L32" s="26">
        <f ca="1">'Modified Weights'!L43-'Modified Weights'!AL43</f>
        <v>1.6013873531741829E-2</v>
      </c>
      <c r="M32" s="26">
        <f ca="1">'Modified Weights'!M43-'Modified Weights'!AM43</f>
        <v>0.10013696112363485</v>
      </c>
      <c r="N32" s="26">
        <f ca="1">'Modified Weights'!N43-'Modified Weights'!AN43</f>
        <v>-0.30704517524504238</v>
      </c>
      <c r="O32" s="26">
        <f ca="1">'Modified Weights'!O43-'Modified Weights'!AO43</f>
        <v>8.5396132995343987E-2</v>
      </c>
      <c r="P32" s="26">
        <f ca="1">'Modified Weights'!P43-'Modified Weights'!AP43</f>
        <v>6.7642077179961957E-2</v>
      </c>
      <c r="Q32" s="26">
        <f ca="1">'Modified Weights'!Q43-'Modified Weights'!AQ43</f>
        <v>1.1363133627142585E-2</v>
      </c>
      <c r="R32" s="26">
        <f ca="1">'Modified Weights'!R43-'Modified Weights'!AR43</f>
        <v>-0.48198986390982046</v>
      </c>
      <c r="S32" s="26">
        <f ca="1">'Modified Weights'!S43-'Modified Weights'!AS43</f>
        <v>-0.45824458938946283</v>
      </c>
      <c r="T32" s="26">
        <f ca="1">'Modified Weights'!T43-'Modified Weights'!AT43</f>
        <v>-0.50778111262013836</v>
      </c>
      <c r="U32" s="26">
        <f ca="1">'Modified Weights'!U43-'Modified Weights'!AU43</f>
        <v>2.5480170207437924E-2</v>
      </c>
      <c r="V32" s="26">
        <f ca="1">'Modified Weights'!V43-'Modified Weights'!AV43</f>
        <v>-0.16366717320339616</v>
      </c>
      <c r="W32" s="26">
        <f ca="1">'Modified Weights'!W43-'Modified Weights'!AW43</f>
        <v>-0.40903590576278809</v>
      </c>
      <c r="X32" s="26">
        <f ca="1">'Modified Weights'!X43-'Modified Weights'!AX43</f>
        <v>6.3162037722871878E-2</v>
      </c>
      <c r="Y32" s="26">
        <f ca="1">'Modified Weights'!Y43-'Modified Weights'!AY43</f>
        <v>4.1658791770641468E-2</v>
      </c>
      <c r="Z32" s="26">
        <f ca="1">'Modified Weights'!Z43-'Modified Weights'!AZ43</f>
        <v>2.2726794714532372E-2</v>
      </c>
    </row>
    <row r="33" spans="1:26">
      <c r="A33" s="5" t="str">
        <f t="shared" ref="A33:A36" si="6">A32</f>
        <v>38: Eternal Sunshine of the Spotless Mind (2004)</v>
      </c>
      <c r="B33" s="26">
        <f ca="1">'Modified Weights'!B44-'Modified Weights'!AB44</f>
        <v>-0.52204822118444538</v>
      </c>
      <c r="C33" s="26">
        <f ca="1">'Modified Weights'!C44-'Modified Weights'!AC44</f>
        <v>-0.49109738266321568</v>
      </c>
      <c r="D33" s="26">
        <f ca="1">'Modified Weights'!D44-'Modified Weights'!AD44</f>
        <v>-0.56775077392950546</v>
      </c>
      <c r="E33" s="26">
        <f ca="1">'Modified Weights'!E44-'Modified Weights'!AE44</f>
        <v>6.0318231456267246E-3</v>
      </c>
      <c r="F33" s="26">
        <f ca="1">'Modified Weights'!F44-'Modified Weights'!AF44</f>
        <v>-6.2865663901616742E-3</v>
      </c>
      <c r="G33" s="26">
        <f ca="1">'Modified Weights'!G44-'Modified Weights'!AG44</f>
        <v>-0.51548833238656921</v>
      </c>
      <c r="H33" s="26">
        <f ca="1">'Modified Weights'!H44-'Modified Weights'!AH44</f>
        <v>-0.37029260881137999</v>
      </c>
      <c r="I33" s="26" t="e">
        <f ca="1">'Modified Weights'!I44-'Modified Weights'!AI44</f>
        <v>#DIV/0!</v>
      </c>
      <c r="J33" s="26">
        <f ca="1">'Modified Weights'!J44-'Modified Weights'!AJ44</f>
        <v>2.9454068802400368E-2</v>
      </c>
      <c r="K33" s="26">
        <f ca="1">'Modified Weights'!K44-'Modified Weights'!AK44</f>
        <v>-1.986526680257289E-2</v>
      </c>
      <c r="L33" s="26">
        <f ca="1">'Modified Weights'!L44-'Modified Weights'!AL44</f>
        <v>-0.29655907896584122</v>
      </c>
      <c r="M33" s="26">
        <f ca="1">'Modified Weights'!M44-'Modified Weights'!AM44</f>
        <v>-2.8053166635890525E-2</v>
      </c>
      <c r="N33" s="26">
        <f ca="1">'Modified Weights'!N44-'Modified Weights'!AN44</f>
        <v>-0.30704517524504238</v>
      </c>
      <c r="O33" s="26">
        <f ca="1">'Modified Weights'!O44-'Modified Weights'!AO44</f>
        <v>-2.0671081881604159E-2</v>
      </c>
      <c r="P33" s="26">
        <f ca="1">'Modified Weights'!P44-'Modified Weights'!AP44</f>
        <v>-4.2657088597810033E-2</v>
      </c>
      <c r="Q33" s="26">
        <f ca="1">'Modified Weights'!Q44-'Modified Weights'!AQ44</f>
        <v>-3.2767286612718216E-3</v>
      </c>
      <c r="R33" s="26">
        <f ca="1">'Modified Weights'!R44-'Modified Weights'!AR44</f>
        <v>-1.1017741243438739E-2</v>
      </c>
      <c r="S33" s="26">
        <f ca="1">'Modified Weights'!S44-'Modified Weights'!AS44</f>
        <v>-9.2193455778584732E-3</v>
      </c>
      <c r="T33" s="26">
        <f ca="1">'Modified Weights'!T44-'Modified Weights'!AT44</f>
        <v>1.8209330167464954E-2</v>
      </c>
      <c r="U33" s="26">
        <f ca="1">'Modified Weights'!U44-'Modified Weights'!AU44</f>
        <v>-0.44688038521139523</v>
      </c>
      <c r="V33" s="26">
        <f ca="1">'Modified Weights'!V44-'Modified Weights'!AV44</f>
        <v>1.4420474756778379E-2</v>
      </c>
      <c r="W33" s="26">
        <f ca="1">'Modified Weights'!W44-'Modified Weights'!AW44</f>
        <v>-4.4352962657467909E-4</v>
      </c>
      <c r="X33" s="26">
        <f ca="1">'Modified Weights'!X44-'Modified Weights'!AX44</f>
        <v>-6.3162037722871878E-2</v>
      </c>
      <c r="Y33" s="26">
        <f ca="1">'Modified Weights'!Y44-'Modified Weights'!AY44</f>
        <v>-8.3317583541282825E-2</v>
      </c>
      <c r="Z33" s="26">
        <f ca="1">'Modified Weights'!Z44-'Modified Weights'!AZ44</f>
        <v>-2.2726794714532428E-2</v>
      </c>
    </row>
    <row r="34" spans="1:26">
      <c r="A34" s="5" t="str">
        <f t="shared" si="6"/>
        <v>38: Eternal Sunshine of the Spotless Mind (2004)</v>
      </c>
      <c r="B34" s="26">
        <f ca="1">'Modified Weights'!B45-'Modified Weights'!AB45</f>
        <v>-0.52204822118444538</v>
      </c>
      <c r="C34" s="26">
        <f ca="1">'Modified Weights'!C45-'Modified Weights'!AC45</f>
        <v>-0.49109738266321568</v>
      </c>
      <c r="D34" s="26">
        <f ca="1">'Modified Weights'!D45-'Modified Weights'!AD45</f>
        <v>-0.56775077392950546</v>
      </c>
      <c r="E34" s="26">
        <f ca="1">'Modified Weights'!E45-'Modified Weights'!AE45</f>
        <v>-0.46894187303190249</v>
      </c>
      <c r="F34" s="26">
        <f ca="1">'Modified Weights'!F45-'Modified Weights'!AF45</f>
        <v>6.2865663901616742E-3</v>
      </c>
      <c r="G34" s="26">
        <f ca="1">'Modified Weights'!G45-'Modified Weights'!AG45</f>
        <v>2.3577519007787817E-2</v>
      </c>
      <c r="H34" s="26">
        <f ca="1">'Modified Weights'!H45-'Modified Weights'!AH45</f>
        <v>9.2617441074895779E-2</v>
      </c>
      <c r="I34" s="26" t="e">
        <f ca="1">'Modified Weights'!I45-'Modified Weights'!AI45</f>
        <v>#DIV/0!</v>
      </c>
      <c r="J34" s="26">
        <f ca="1">'Modified Weights'!J45-'Modified Weights'!AJ45</f>
        <v>-0.44604078347328446</v>
      </c>
      <c r="K34" s="26">
        <f ca="1">'Modified Weights'!K45-'Modified Weights'!AK45</f>
        <v>3.2192289214185488E-2</v>
      </c>
      <c r="L34" s="26">
        <f ca="1">'Modified Weights'!L45-'Modified Weights'!AL45</f>
        <v>1.6013873531741829E-2</v>
      </c>
      <c r="M34" s="26">
        <f ca="1">'Modified Weights'!M45-'Modified Weights'!AM45</f>
        <v>-0.30845541501257856</v>
      </c>
      <c r="N34" s="26">
        <f ca="1">'Modified Weights'!N45-'Modified Weights'!AN45</f>
        <v>1.645393445604143E-2</v>
      </c>
      <c r="O34" s="26">
        <f ca="1">'Modified Weights'!O45-'Modified Weights'!AO45</f>
        <v>-0.5831198206264927</v>
      </c>
      <c r="P34" s="26">
        <f ca="1">'Modified Weights'!P45-'Modified Weights'!AP45</f>
        <v>6.7642077179961957E-2</v>
      </c>
      <c r="Q34" s="26">
        <f ca="1">'Modified Weights'!Q45-'Modified Weights'!AQ45</f>
        <v>1.1363133627142585E-2</v>
      </c>
      <c r="R34" s="26">
        <f ca="1">'Modified Weights'!R45-'Modified Weights'!AR45</f>
        <v>1.1017741243438794E-2</v>
      </c>
      <c r="S34" s="26">
        <f ca="1">'Modified Weights'!S45-'Modified Weights'!AS45</f>
        <v>1.843869115571678E-2</v>
      </c>
      <c r="T34" s="26">
        <f ca="1">'Modified Weights'!T45-'Modified Weights'!AT45</f>
        <v>4.3307724595493147E-2</v>
      </c>
      <c r="U34" s="26">
        <f ca="1">'Modified Weights'!U45-'Modified Weights'!AU45</f>
        <v>2.5480170207437924E-2</v>
      </c>
      <c r="V34" s="26">
        <f ca="1">'Modified Weights'!V45-'Modified Weights'!AV45</f>
        <v>-0.16366717320339616</v>
      </c>
      <c r="W34" s="26">
        <f ca="1">'Modified Weights'!W45-'Modified Weights'!AW45</f>
        <v>9.4210939162029439E-2</v>
      </c>
      <c r="X34" s="26">
        <f ca="1">'Modified Weights'!X45-'Modified Weights'!AX45</f>
        <v>-0.60535391589896481</v>
      </c>
      <c r="Y34" s="26">
        <f ca="1">'Modified Weights'!Y45-'Modified Weights'!AY45</f>
        <v>4.1658791770641468E-2</v>
      </c>
      <c r="Z34" s="26">
        <f ca="1">'Modified Weights'!Z45-'Modified Weights'!AZ45</f>
        <v>-0.41279354405479007</v>
      </c>
    </row>
    <row r="35" spans="1:26">
      <c r="A35" s="5" t="str">
        <f t="shared" si="6"/>
        <v>38: Eternal Sunshine of the Spotless Mind (2004)</v>
      </c>
      <c r="B35" s="26">
        <f ca="1">'Modified Weights'!B46-'Modified Weights'!AB46</f>
        <v>-0.52204822118444538</v>
      </c>
      <c r="C35" s="26">
        <f ca="1">'Modified Weights'!C46-'Modified Weights'!AC46</f>
        <v>-2.4904000268125559E-3</v>
      </c>
      <c r="D35" s="26">
        <f ca="1">'Modified Weights'!D46-'Modified Weights'!AD46</f>
        <v>-0.56775077392950546</v>
      </c>
      <c r="E35" s="26">
        <f ca="1">'Modified Weights'!E46-'Modified Weights'!AE46</f>
        <v>-0.46894187303190249</v>
      </c>
      <c r="F35" s="26">
        <f ca="1">'Modified Weights'!F46-'Modified Weights'!AF46</f>
        <v>-0.47039671415501794</v>
      </c>
      <c r="G35" s="26">
        <f ca="1">'Modified Weights'!G46-'Modified Weights'!AG46</f>
        <v>-0.51548833238656921</v>
      </c>
      <c r="H35" s="26">
        <f ca="1">'Modified Weights'!H46-'Modified Weights'!AH46</f>
        <v>2.9981895442436401E-2</v>
      </c>
      <c r="I35" s="26" t="e">
        <f ca="1">'Modified Weights'!I46-'Modified Weights'!AI46</f>
        <v>#DIV/0!</v>
      </c>
      <c r="J35" s="26">
        <f ca="1">'Modified Weights'!J46-'Modified Weights'!AJ46</f>
        <v>2.9454068802400368E-2</v>
      </c>
      <c r="K35" s="26">
        <f ca="1">'Modified Weights'!K46-'Modified Weights'!AK46</f>
        <v>-1.986526680257289E-2</v>
      </c>
      <c r="L35" s="26">
        <f ca="1">'Modified Weights'!L46-'Modified Weights'!AL46</f>
        <v>-1.3803354871712525E-2</v>
      </c>
      <c r="M35" s="26">
        <f ca="1">'Modified Weights'!M46-'Modified Weights'!AM46</f>
        <v>-2.8053166635890525E-2</v>
      </c>
      <c r="N35" s="26">
        <f ca="1">'Modified Weights'!N46-'Modified Weights'!AN46</f>
        <v>-0.30704517524504238</v>
      </c>
      <c r="O35" s="26">
        <f ca="1">'Modified Weights'!O46-'Modified Weights'!AO46</f>
        <v>-2.0671081881604159E-2</v>
      </c>
      <c r="P35" s="26">
        <f ca="1">'Modified Weights'!P46-'Modified Weights'!AP46</f>
        <v>-4.2657088597810033E-2</v>
      </c>
      <c r="Q35" s="26">
        <f ca="1">'Modified Weights'!Q46-'Modified Weights'!AQ46</f>
        <v>-3.2767286612718216E-3</v>
      </c>
      <c r="R35" s="26">
        <f ca="1">'Modified Weights'!R46-'Modified Weights'!AR46</f>
        <v>-0.48198986390982046</v>
      </c>
      <c r="S35" s="26">
        <f ca="1">'Modified Weights'!S46-'Modified Weights'!AS46</f>
        <v>-9.2193455778584732E-3</v>
      </c>
      <c r="T35" s="26">
        <f ca="1">'Modified Weights'!T46-'Modified Weights'!AT46</f>
        <v>1.8209330167464954E-2</v>
      </c>
      <c r="U35" s="26">
        <f ca="1">'Modified Weights'!U46-'Modified Weights'!AU46</f>
        <v>-7.888830796759283E-3</v>
      </c>
      <c r="V35" s="26">
        <f ca="1">'Modified Weights'!V46-'Modified Weights'!AV46</f>
        <v>-0.16366717320339616</v>
      </c>
      <c r="W35" s="26">
        <f ca="1">'Modified Weights'!W46-'Modified Weights'!AW46</f>
        <v>-4.4352962657467909E-4</v>
      </c>
      <c r="X35" s="26">
        <f ca="1">'Modified Weights'!X46-'Modified Weights'!AX46</f>
        <v>-0.60535391589896481</v>
      </c>
      <c r="Y35" s="26">
        <f ca="1">'Modified Weights'!Y46-'Modified Weights'!AY46</f>
        <v>-0.62550946171737576</v>
      </c>
      <c r="Z35" s="26">
        <f ca="1">'Modified Weights'!Z46-'Modified Weights'!AZ46</f>
        <v>-0.41279354405479007</v>
      </c>
    </row>
    <row r="36" spans="1:26">
      <c r="A36" s="5" t="str">
        <f t="shared" si="6"/>
        <v>38: Eternal Sunshine of the Spotless Mind (2004)</v>
      </c>
      <c r="B36" s="26">
        <f ca="1">'Modified Weights'!B47-'Modified Weights'!AB47</f>
        <v>-2.9040616031186128E-2</v>
      </c>
      <c r="C36" s="26">
        <f ca="1">'Modified Weights'!C47-'Modified Weights'!AC47</f>
        <v>-6.8860956054860256E-2</v>
      </c>
      <c r="D36" s="26">
        <f ca="1">'Modified Weights'!D47-'Modified Weights'!AD47</f>
        <v>-9.9417479558511768E-2</v>
      </c>
      <c r="E36" s="26">
        <f ca="1">'Modified Weights'!E47-'Modified Weights'!AE47</f>
        <v>-6.0318231456267246E-3</v>
      </c>
      <c r="F36" s="26">
        <f ca="1">'Modified Weights'!F47-'Modified Weights'!AF47</f>
        <v>-0.47039671415501794</v>
      </c>
      <c r="G36" s="26">
        <f ca="1">'Modified Weights'!G47-'Modified Weights'!AG47</f>
        <v>-4.7155038015575523E-2</v>
      </c>
      <c r="H36" s="26">
        <f ca="1">'Modified Weights'!H47-'Modified Weights'!AH47</f>
        <v>-0.12259933651733232</v>
      </c>
      <c r="I36" s="26" t="e">
        <f ca="1">'Modified Weights'!I47-'Modified Weights'!AI47</f>
        <v>#DIV/0!</v>
      </c>
      <c r="J36" s="26">
        <f ca="1">'Modified Weights'!J47-'Modified Weights'!AJ47</f>
        <v>-5.8908137604800681E-2</v>
      </c>
      <c r="K36" s="26">
        <f ca="1">'Modified Weights'!K47-'Modified Weights'!AK47</f>
        <v>-2.4654044823225141E-2</v>
      </c>
      <c r="L36" s="26">
        <f ca="1">'Modified Weights'!L47-'Modified Weights'!AL47</f>
        <v>-1.8224392191771188E-2</v>
      </c>
      <c r="M36" s="26">
        <f ca="1">'Modified Weights'!M47-'Modified Weights'!AM47</f>
        <v>-4.403062785185391E-2</v>
      </c>
      <c r="N36" s="26">
        <f ca="1">'Modified Weights'!N47-'Modified Weights'!AN47</f>
        <v>-1.6453934456041375E-2</v>
      </c>
      <c r="O36" s="26">
        <f ca="1">'Modified Weights'!O47-'Modified Weights'!AO47</f>
        <v>-4.405396923213567E-2</v>
      </c>
      <c r="P36" s="26">
        <f ca="1">'Modified Weights'!P47-'Modified Weights'!AP47</f>
        <v>-4.9969977164303847E-2</v>
      </c>
      <c r="Q36" s="26">
        <f ca="1">'Modified Weights'!Q47-'Modified Weights'!AQ47</f>
        <v>-1.6172809931741805E-2</v>
      </c>
      <c r="R36" s="26">
        <f ca="1">'Modified Weights'!R47-'Modified Weights'!AR47</f>
        <v>-0.48198986390982046</v>
      </c>
      <c r="S36" s="26">
        <f ca="1">'Modified Weights'!S47-'Modified Weights'!AS47</f>
        <v>-0.45824458938946283</v>
      </c>
      <c r="T36" s="26">
        <f ca="1">'Modified Weights'!T47-'Modified Weights'!AT47</f>
        <v>-7.9726384930422722E-2</v>
      </c>
      <c r="U36" s="26">
        <f ca="1">'Modified Weights'!U47-'Modified Weights'!AU47</f>
        <v>-4.307150961811651E-2</v>
      </c>
      <c r="V36" s="26">
        <f ca="1">'Modified Weights'!V47-'Modified Weights'!AV47</f>
        <v>-1.4420474756778379E-2</v>
      </c>
      <c r="W36" s="26">
        <f ca="1">'Modified Weights'!W47-'Modified Weights'!AW47</f>
        <v>-9.332387990887997E-2</v>
      </c>
      <c r="X36" s="26">
        <f ca="1">'Modified Weights'!X47-'Modified Weights'!AX47</f>
        <v>-0.60535391589896481</v>
      </c>
      <c r="Y36" s="26">
        <f ca="1">'Modified Weights'!Y47-'Modified Weights'!AY47</f>
        <v>-0.62550946171737576</v>
      </c>
      <c r="Z36" s="26">
        <f ca="1">'Modified Weights'!Z47-'Modified Weights'!AZ47</f>
        <v>-0.41279354405479007</v>
      </c>
    </row>
    <row r="37" spans="1:26">
      <c r="A37" s="20" t="s">
        <v>7</v>
      </c>
      <c r="B37" s="26">
        <f ca="1">'Modified Weights'!B48-'Modified Weights'!AB48</f>
        <v>-0.53435432080639322</v>
      </c>
      <c r="C37" s="26">
        <f ca="1">'Modified Weights'!C48-'Modified Weights'!AC48</f>
        <v>-0.52552786069064583</v>
      </c>
      <c r="D37" s="26">
        <f ca="1">'Modified Weights'!D48-'Modified Weights'!AD48</f>
        <v>-9.5847941061077468E-2</v>
      </c>
      <c r="E37" s="26" t="e">
        <f ca="1">'Modified Weights'!E48-'Modified Weights'!AE48</f>
        <v>#DIV/0!</v>
      </c>
      <c r="F37" s="26">
        <f ca="1">'Modified Weights'!F48-'Modified Weights'!AF48</f>
        <v>-2.3676896805324199E-2</v>
      </c>
      <c r="G37" s="26">
        <f ca="1">'Modified Weights'!G48-'Modified Weights'!AG48</f>
        <v>-0.47443494827688992</v>
      </c>
      <c r="H37" s="26">
        <f ca="1">'Modified Weights'!H48-'Modified Weights'!AH48</f>
        <v>-0.32398388827393204</v>
      </c>
      <c r="I37" s="26">
        <f ca="1">'Modified Weights'!I48-'Modified Weights'!AI48</f>
        <v>-0.31257295249758305</v>
      </c>
      <c r="J37" s="26">
        <f ca="1">'Modified Weights'!J48-'Modified Weights'!AJ48</f>
        <v>-0.43142177361720846</v>
      </c>
      <c r="K37" s="26">
        <f ca="1">'Modified Weights'!K48-'Modified Weights'!AK48</f>
        <v>-0.25886569181649749</v>
      </c>
      <c r="L37" s="26">
        <f ca="1">'Modified Weights'!L48-'Modified Weights'!AL48</f>
        <v>-4.8696537302141407E-3</v>
      </c>
      <c r="M37" s="26">
        <f ca="1">'Modified Weights'!M48-'Modified Weights'!AM48</f>
        <v>-0.24731073381594185</v>
      </c>
      <c r="N37" s="26">
        <f ca="1">'Modified Weights'!N48-'Modified Weights'!AN48</f>
        <v>-1.4661438982638997E-2</v>
      </c>
      <c r="O37" s="26">
        <f ca="1">'Modified Weights'!O48-'Modified Weights'!AO48</f>
        <v>-0.56102555243062613</v>
      </c>
      <c r="P37" s="26">
        <f ca="1">'Modified Weights'!P48-'Modified Weights'!AP48</f>
        <v>-1.1873349383044185E-2</v>
      </c>
      <c r="Q37" s="26">
        <f ca="1">'Modified Weights'!Q48-'Modified Weights'!AQ48</f>
        <v>-0.45502653709621455</v>
      </c>
      <c r="R37" s="26">
        <f ca="1">'Modified Weights'!R48-'Modified Weights'!AR48</f>
        <v>-0.46312295276589555</v>
      </c>
      <c r="S37" s="26">
        <f ca="1">'Modified Weights'!S48-'Modified Weights'!AS48</f>
        <v>-0.47668328054517961</v>
      </c>
      <c r="T37" s="26">
        <f ca="1">'Modified Weights'!T48-'Modified Weights'!AT48</f>
        <v>-0.47702258523865948</v>
      </c>
      <c r="U37" s="26">
        <f ca="1">'Modified Weights'!U48-'Modified Weights'!AU48</f>
        <v>-7.7064636055802604E-2</v>
      </c>
      <c r="V37" s="26">
        <f ca="1">'Modified Weights'!V48-'Modified Weights'!AV48</f>
        <v>-1.6177980944609982E-3</v>
      </c>
      <c r="W37" s="26">
        <f ca="1">'Modified Weights'!W48-'Modified Weights'!AW48</f>
        <v>-0.40918374897164633</v>
      </c>
      <c r="X37" s="26">
        <f ca="1">'Modified Weights'!X48-'Modified Weights'!AX48</f>
        <v>-0.48873027272174219</v>
      </c>
      <c r="Y37" s="26">
        <f ca="1">'Modified Weights'!Y48-'Modified Weights'!AY48</f>
        <v>-0.66716825348801723</v>
      </c>
      <c r="Z37" s="26">
        <f ca="1">'Modified Weights'!Z48-'Modified Weights'!AZ48</f>
        <v>-0.34986669038303231</v>
      </c>
    </row>
    <row r="38" spans="1:26">
      <c r="A38" s="5" t="str">
        <f t="shared" ref="A38:A41" si="7">A37</f>
        <v>63: Twelve Monkeys (a.k.a. 12 Monkeys) (1995)</v>
      </c>
      <c r="B38" s="26">
        <f ca="1">'Modified Weights'!B49-'Modified Weights'!AB49</f>
        <v>-0.53435432080639322</v>
      </c>
      <c r="C38" s="26">
        <f ca="1">'Modified Weights'!C49-'Modified Weights'!AC49</f>
        <v>-0.52552786069064583</v>
      </c>
      <c r="D38" s="26">
        <f ca="1">'Modified Weights'!D49-'Modified Weights'!AD49</f>
        <v>-0.10150615722093259</v>
      </c>
      <c r="E38" s="26" t="e">
        <f ca="1">'Modified Weights'!E49-'Modified Weights'!AE49</f>
        <v>#DIV/0!</v>
      </c>
      <c r="F38" s="26">
        <f ca="1">'Modified Weights'!F49-'Modified Weights'!AF49</f>
        <v>-4.4095136036210125E-2</v>
      </c>
      <c r="G38" s="26">
        <f ca="1">'Modified Weights'!G49-'Modified Weights'!AG49</f>
        <v>-0.47443494827688992</v>
      </c>
      <c r="H38" s="26">
        <f ca="1">'Modified Weights'!H49-'Modified Weights'!AH49</f>
        <v>-0.32398388827393204</v>
      </c>
      <c r="I38" s="26">
        <f ca="1">'Modified Weights'!I49-'Modified Weights'!AI49</f>
        <v>-0.31257295249758305</v>
      </c>
      <c r="J38" s="26">
        <f ca="1">'Modified Weights'!J49-'Modified Weights'!AJ49</f>
        <v>-0.43142177361720846</v>
      </c>
      <c r="K38" s="26">
        <f ca="1">'Modified Weights'!K49-'Modified Weights'!AK49</f>
        <v>-0.25886569181649749</v>
      </c>
      <c r="L38" s="26">
        <f ca="1">'Modified Weights'!L49-'Modified Weights'!AL49</f>
        <v>-0.27346503304385594</v>
      </c>
      <c r="M38" s="26">
        <f ca="1">'Modified Weights'!M49-'Modified Weights'!AM49</f>
        <v>-5.0205567905528881E-2</v>
      </c>
      <c r="N38" s="26">
        <f ca="1">'Modified Weights'!N49-'Modified Weights'!AN49</f>
        <v>-0.27592980180636201</v>
      </c>
      <c r="O38" s="26">
        <f ca="1">'Modified Weights'!O49-'Modified Weights'!AO49</f>
        <v>-8.5530700154941297E-2</v>
      </c>
      <c r="P38" s="26">
        <f ca="1">'Modified Weights'!P49-'Modified Weights'!AP49</f>
        <v>-0.29226568634988986</v>
      </c>
      <c r="Q38" s="26">
        <f ca="1">'Modified Weights'!Q49-'Modified Weights'!AQ49</f>
        <v>-8.1800753368791557E-2</v>
      </c>
      <c r="R38" s="26">
        <f ca="1">'Modified Weights'!R49-'Modified Weights'!AR49</f>
        <v>-0.46312295276589555</v>
      </c>
      <c r="S38" s="26">
        <f ca="1">'Modified Weights'!S49-'Modified Weights'!AS49</f>
        <v>-0.47668328054517961</v>
      </c>
      <c r="T38" s="26">
        <f ca="1">'Modified Weights'!T49-'Modified Weights'!AT49</f>
        <v>-0.47702258523865948</v>
      </c>
      <c r="U38" s="26">
        <f ca="1">'Modified Weights'!U49-'Modified Weights'!AU49</f>
        <v>-0.382867896976056</v>
      </c>
      <c r="V38" s="26">
        <f ca="1">'Modified Weights'!V49-'Modified Weights'!AV49</f>
        <v>-0.14762890035215676</v>
      </c>
      <c r="W38" s="26">
        <f ca="1">'Modified Weights'!W49-'Modified Weights'!AW49</f>
        <v>-0.40918374897164633</v>
      </c>
      <c r="X38" s="26">
        <f ca="1">'Modified Weights'!X49-'Modified Weights'!AX49</f>
        <v>-3.970502891013783E-2</v>
      </c>
      <c r="Y38" s="26">
        <f ca="1">'Modified Weights'!Y49-'Modified Weights'!AY49</f>
        <v>-0.66716825348801723</v>
      </c>
      <c r="Z38" s="26">
        <f ca="1">'Modified Weights'!Z49-'Modified Weights'!AZ49</f>
        <v>-7.0189633597123546E-2</v>
      </c>
    </row>
    <row r="39" spans="1:26">
      <c r="A39" s="5" t="str">
        <f t="shared" si="7"/>
        <v>63: Twelve Monkeys (a.k.a. 12 Monkeys) (1995)</v>
      </c>
      <c r="B39" s="26">
        <f ca="1">'Modified Weights'!B50-'Modified Weights'!AB50</f>
        <v>1.6734516409238287E-2</v>
      </c>
      <c r="C39" s="26">
        <f ca="1">'Modified Weights'!C50-'Modified Weights'!AC50</f>
        <v>3.6920878054242712E-2</v>
      </c>
      <c r="D39" s="26">
        <f ca="1">'Modified Weights'!D50-'Modified Weights'!AD50</f>
        <v>0.19809452869951677</v>
      </c>
      <c r="E39" s="26" t="e">
        <f ca="1">'Modified Weights'!E50-'Modified Weights'!AE50</f>
        <v>#DIV/0!</v>
      </c>
      <c r="F39" s="26">
        <f ca="1">'Modified Weights'!F50-'Modified Weights'!AF50</f>
        <v>5.2731879486039024E-2</v>
      </c>
      <c r="G39" s="26">
        <f ca="1">'Modified Weights'!G50-'Modified Weights'!AG50</f>
        <v>-0.47443494827688992</v>
      </c>
      <c r="H39" s="26">
        <f ca="1">'Modified Weights'!H50-'Modified Weights'!AH50</f>
        <v>-0.32398388827393204</v>
      </c>
      <c r="I39" s="26">
        <f ca="1">'Modified Weights'!I50-'Modified Weights'!AI50</f>
        <v>-0.31257295249758305</v>
      </c>
      <c r="J39" s="26">
        <f ca="1">'Modified Weights'!J50-'Modified Weights'!AJ50</f>
        <v>4.4289127748724677E-2</v>
      </c>
      <c r="K39" s="26">
        <f ca="1">'Modified Weights'!K50-'Modified Weights'!AK50</f>
        <v>-0.25886569181649749</v>
      </c>
      <c r="L39" s="26">
        <f ca="1">'Modified Weights'!L50-'Modified Weights'!AL50</f>
        <v>-0.27346503304385594</v>
      </c>
      <c r="M39" s="26">
        <f ca="1">'Modified Weights'!M50-'Modified Weights'!AM50</f>
        <v>-0.24731073381594185</v>
      </c>
      <c r="N39" s="26">
        <f ca="1">'Modified Weights'!N50-'Modified Weights'!AN50</f>
        <v>-0.27592980180636201</v>
      </c>
      <c r="O39" s="26">
        <f ca="1">'Modified Weights'!O50-'Modified Weights'!AO50</f>
        <v>0.10749040119121056</v>
      </c>
      <c r="P39" s="26">
        <f ca="1">'Modified Weights'!P50-'Modified Weights'!AP50</f>
        <v>-0.29226568634988986</v>
      </c>
      <c r="Q39" s="26">
        <f ca="1">'Modified Weights'!Q50-'Modified Weights'!AQ50</f>
        <v>4.8220307828602982E-2</v>
      </c>
      <c r="R39" s="26">
        <f ca="1">'Modified Weights'!R50-'Modified Weights'!AR50</f>
        <v>-0.46312295276589555</v>
      </c>
      <c r="S39" s="26">
        <f ca="1">'Modified Weights'!S50-'Modified Weights'!AS50</f>
        <v>0</v>
      </c>
      <c r="T39" s="26">
        <f ca="1">'Modified Weights'!T50-'Modified Weights'!AT50</f>
        <v>-0.47702258523865948</v>
      </c>
      <c r="U39" s="26">
        <f ca="1">'Modified Weights'!U50-'Modified Weights'!AU50</f>
        <v>-0.382867896976056</v>
      </c>
      <c r="V39" s="26">
        <f ca="1">'Modified Weights'!V50-'Modified Weights'!AV50</f>
        <v>-0.14762890035215676</v>
      </c>
      <c r="W39" s="26">
        <f ca="1">'Modified Weights'!W50-'Modified Weights'!AW50</f>
        <v>9.4063095953171194E-2</v>
      </c>
      <c r="X39" s="26">
        <f ca="1">'Modified Weights'!X50-'Modified Weights'!AX50</f>
        <v>-0.48873027272174219</v>
      </c>
      <c r="Y39" s="26">
        <f ca="1">'Modified Weights'!Y50-'Modified Weights'!AY50</f>
        <v>0</v>
      </c>
      <c r="Z39" s="26">
        <f ca="1">'Modified Weights'!Z50-'Modified Weights'!AZ50</f>
        <v>-0.34986669038303231</v>
      </c>
    </row>
    <row r="40" spans="1:26">
      <c r="A40" s="5" t="str">
        <f t="shared" si="7"/>
        <v>63: Twelve Monkeys (a.k.a. 12 Monkeys) (1995)</v>
      </c>
      <c r="B40" s="26">
        <f ca="1">'Modified Weights'!B51-'Modified Weights'!AB51</f>
        <v>-1.6734516409238398E-2</v>
      </c>
      <c r="C40" s="26">
        <f ca="1">'Modified Weights'!C51-'Modified Weights'!AC51</f>
        <v>-3.6920878054242712E-2</v>
      </c>
      <c r="D40" s="26">
        <f ca="1">'Modified Weights'!D51-'Modified Weights'!AD51</f>
        <v>-0.46907372478850046</v>
      </c>
      <c r="E40" s="26" t="e">
        <f ca="1">'Modified Weights'!E51-'Modified Weights'!AE51</f>
        <v>#DIV/0!</v>
      </c>
      <c r="F40" s="26">
        <f ca="1">'Modified Weights'!F51-'Modified Weights'!AF51</f>
        <v>-0.42395140105914059</v>
      </c>
      <c r="G40" s="26">
        <f ca="1">'Modified Weights'!G51-'Modified Weights'!AG51</f>
        <v>6.1016539058962316E-3</v>
      </c>
      <c r="H40" s="26">
        <f ca="1">'Modified Weights'!H51-'Modified Weights'!AH51</f>
        <v>7.6290615979884346E-2</v>
      </c>
      <c r="I40" s="26">
        <f ca="1">'Modified Weights'!I51-'Modified Weights'!AI51</f>
        <v>0</v>
      </c>
      <c r="J40" s="26">
        <f ca="1">'Modified Weights'!J51-'Modified Weights'!AJ51</f>
        <v>-0.43142177361720846</v>
      </c>
      <c r="K40" s="26">
        <f ca="1">'Modified Weights'!K51-'Modified Weights'!AK51</f>
        <v>-0.25886569181649749</v>
      </c>
      <c r="L40" s="26">
        <f ca="1">'Modified Weights'!L51-'Modified Weights'!AL51</f>
        <v>-0.27346503304385594</v>
      </c>
      <c r="M40" s="26">
        <f ca="1">'Modified Weights'!M51-'Modified Weights'!AM51</f>
        <v>3.3091514560746188E-2</v>
      </c>
      <c r="N40" s="26">
        <f ca="1">'Modified Weights'!N51-'Modified Weights'!AN51</f>
        <v>-0.27592980180636201</v>
      </c>
      <c r="O40" s="26">
        <f ca="1">'Modified Weights'!O51-'Modified Weights'!AO51</f>
        <v>-0.56102555243062613</v>
      </c>
      <c r="P40" s="26">
        <f ca="1">'Modified Weights'!P51-'Modified Weights'!AP51</f>
        <v>1.1873349383044185E-2</v>
      </c>
      <c r="Q40" s="26">
        <f ca="1">'Modified Weights'!Q51-'Modified Weights'!AQ51</f>
        <v>3.3580445540188575E-2</v>
      </c>
      <c r="R40" s="26">
        <f ca="1">'Modified Weights'!R51-'Modified Weights'!AR51</f>
        <v>7.8491699004861748E-3</v>
      </c>
      <c r="S40" s="26">
        <f ca="1">'Modified Weights'!S51-'Modified Weights'!AS51</f>
        <v>-0.47668328054517961</v>
      </c>
      <c r="T40" s="26">
        <f ca="1">'Modified Weights'!T51-'Modified Weights'!AT51</f>
        <v>4.8967857548943838E-2</v>
      </c>
      <c r="U40" s="26">
        <f ca="1">'Modified Weights'!U51-'Modified Weights'!AU51</f>
        <v>5.6123657438579944E-2</v>
      </c>
      <c r="V40" s="26">
        <f ca="1">'Modified Weights'!V51-'Modified Weights'!AV51</f>
        <v>-0.14762890035215676</v>
      </c>
      <c r="W40" s="26">
        <f ca="1">'Modified Weights'!W51-'Modified Weights'!AW51</f>
        <v>-5.9137283543292396E-4</v>
      </c>
      <c r="X40" s="26">
        <f ca="1">'Modified Weights'!X51-'Modified Weights'!AX51</f>
        <v>5.3461605454350747E-2</v>
      </c>
      <c r="Y40" s="26">
        <f ca="1">'Modified Weights'!Y51-'Modified Weights'!AY51</f>
        <v>-0.66716825348801723</v>
      </c>
      <c r="Z40" s="26">
        <f ca="1">'Modified Weights'!Z51-'Modified Weights'!AZ51</f>
        <v>4.0200058957225338E-2</v>
      </c>
    </row>
    <row r="41" spans="1:26">
      <c r="A41" s="5" t="str">
        <f t="shared" si="7"/>
        <v>63: Twelve Monkeys (a.k.a. 12 Monkeys) (1995)</v>
      </c>
      <c r="B41" s="26">
        <f ca="1">'Modified Weights'!B52-'Modified Weights'!AB52</f>
        <v>-0.53435432080639322</v>
      </c>
      <c r="C41" s="26">
        <f ca="1">'Modified Weights'!C52-'Modified Weights'!AC52</f>
        <v>-0.52552786069064583</v>
      </c>
      <c r="D41" s="26">
        <f ca="1">'Modified Weights'!D52-'Modified Weights'!AD52</f>
        <v>-7.4043041750676553E-4</v>
      </c>
      <c r="E41" s="26" t="e">
        <f ca="1">'Modified Weights'!E52-'Modified Weights'!AE52</f>
        <v>#DIV/0!</v>
      </c>
      <c r="F41" s="26">
        <f ca="1">'Modified Weights'!F52-'Modified Weights'!AF52</f>
        <v>1.5040153355495356E-2</v>
      </c>
      <c r="G41" s="26">
        <f ca="1">'Modified Weights'!G52-'Modified Weights'!AG52</f>
        <v>-6.1016539058962316E-3</v>
      </c>
      <c r="H41" s="26">
        <f ca="1">'Modified Weights'!H52-'Modified Weights'!AH52</f>
        <v>-7.6290615979884374E-2</v>
      </c>
      <c r="I41" s="26">
        <f ca="1">'Modified Weights'!I52-'Modified Weights'!AI52</f>
        <v>-0.31257295249758305</v>
      </c>
      <c r="J41" s="26">
        <f ca="1">'Modified Weights'!J52-'Modified Weights'!AJ52</f>
        <v>-4.4289127748724677E-2</v>
      </c>
      <c r="K41" s="26">
        <f ca="1">'Modified Weights'!K52-'Modified Weights'!AK52</f>
        <v>0</v>
      </c>
      <c r="L41" s="26">
        <f ca="1">'Modified Weights'!L52-'Modified Weights'!AL52</f>
        <v>4.8696537302140852E-3</v>
      </c>
      <c r="M41" s="26">
        <f ca="1">'Modified Weights'!M52-'Modified Weights'!AM52</f>
        <v>1.7114053344782804E-2</v>
      </c>
      <c r="N41" s="26">
        <f ca="1">'Modified Weights'!N52-'Modified Weights'!AN52</f>
        <v>1.4661438982638997E-2</v>
      </c>
      <c r="O41" s="26">
        <f ca="1">'Modified Weights'!O52-'Modified Weights'!AO52</f>
        <v>-2.1959701036269097E-2</v>
      </c>
      <c r="P41" s="26">
        <f ca="1">'Modified Weights'!P52-'Modified Weights'!AP52</f>
        <v>-0.29226568634988986</v>
      </c>
      <c r="Q41" s="26">
        <f ca="1">'Modified Weights'!Q52-'Modified Weights'!AQ52</f>
        <v>-0.45502653709621455</v>
      </c>
      <c r="R41" s="26">
        <f ca="1">'Modified Weights'!R52-'Modified Weights'!AR52</f>
        <v>-7.8491699004861748E-3</v>
      </c>
      <c r="S41" s="26">
        <f ca="1">'Modified Weights'!S52-'Modified Weights'!AS52</f>
        <v>-0.47668328054517961</v>
      </c>
      <c r="T41" s="26">
        <f ca="1">'Modified Weights'!T52-'Modified Weights'!AT52</f>
        <v>-4.8967857548943838E-2</v>
      </c>
      <c r="U41" s="26">
        <f ca="1">'Modified Weights'!U52-'Modified Weights'!AU52</f>
        <v>2.0940978617222716E-2</v>
      </c>
      <c r="V41" s="26">
        <f ca="1">'Modified Weights'!V52-'Modified Weights'!AV52</f>
        <v>1.617798094461026E-3</v>
      </c>
      <c r="W41" s="26">
        <f ca="1">'Modified Weights'!W52-'Modified Weights'!AW52</f>
        <v>-9.3471723117738215E-2</v>
      </c>
      <c r="X41" s="26">
        <f ca="1">'Modified Weights'!X52-'Modified Weights'!AX52</f>
        <v>-1.3756576544212973E-2</v>
      </c>
      <c r="Y41" s="26">
        <f ca="1">'Modified Weights'!Y52-'Modified Weights'!AY52</f>
        <v>-0.66716825348801723</v>
      </c>
      <c r="Z41" s="26">
        <f ca="1">'Modified Weights'!Z52-'Modified Weights'!AZ52</f>
        <v>2.9989574639898153E-2</v>
      </c>
    </row>
    <row r="42" spans="1:26">
      <c r="A42" s="20" t="s">
        <v>8</v>
      </c>
      <c r="B42" s="26">
        <f ca="1">'Modified Weights'!B53-'Modified Weights'!AB53</f>
        <v>-2.292720093640721E-2</v>
      </c>
      <c r="C42" s="26">
        <f ca="1">'Modified Weights'!C53-'Modified Weights'!AC53</f>
        <v>-0.52552786069064583</v>
      </c>
      <c r="D42" s="26">
        <f ca="1">'Modified Weights'!D53-'Modified Weights'!AD53</f>
        <v>-9.5847941061077468E-2</v>
      </c>
      <c r="E42" s="26">
        <f ca="1">'Modified Weights'!E53-'Modified Weights'!AE53</f>
        <v>-0.46894187303190249</v>
      </c>
      <c r="F42" s="26">
        <f ca="1">'Modified Weights'!F53-'Modified Weights'!AF53</f>
        <v>-2.3676896805324199E-2</v>
      </c>
      <c r="G42" s="26">
        <f ca="1">'Modified Weights'!G53-'Modified Weights'!AG53</f>
        <v>-0.495978582649379</v>
      </c>
      <c r="H42" s="26">
        <f ca="1">'Modified Weights'!H53-'Modified Weights'!AH53</f>
        <v>-0.10737205791044355</v>
      </c>
      <c r="I42" s="26">
        <f ca="1">'Modified Weights'!I53-'Modified Weights'!AI53</f>
        <v>-0.26386083891475437</v>
      </c>
      <c r="J42" s="26">
        <f ca="1">'Modified Weights'!J53-'Modified Weights'!AJ53</f>
        <v>-0.47560287682080898</v>
      </c>
      <c r="K42" s="26">
        <f ca="1">'Modified Weights'!K53-'Modified Weights'!AK53</f>
        <v>6.0465832606399483E-3</v>
      </c>
      <c r="L42" s="26">
        <f ca="1">'Modified Weights'!L53-'Modified Weights'!AL53</f>
        <v>5.1909401673547739E-3</v>
      </c>
      <c r="M42" s="26">
        <f ca="1">'Modified Weights'!M53-'Modified Weights'!AM53</f>
        <v>3.9134475464443486E-3</v>
      </c>
      <c r="N42" s="26">
        <f ca="1">'Modified Weights'!N53-'Modified Weights'!AN53</f>
        <v>-1.4661438982638997E-2</v>
      </c>
      <c r="O42" s="26">
        <f ca="1">'Modified Weights'!O53-'Modified Weights'!AO53</f>
        <v>-0.59001018125369409</v>
      </c>
      <c r="P42" s="26">
        <f ca="1">'Modified Weights'!P53-'Modified Weights'!AP53</f>
        <v>-0.28782851942089333</v>
      </c>
      <c r="Q42" s="26">
        <f ca="1">'Modified Weights'!Q53-'Modified Weights'!AQ53</f>
        <v>-4.9472710598884972E-2</v>
      </c>
      <c r="R42" s="26">
        <f ca="1">'Modified Weights'!R53-'Modified Weights'!AR53</f>
        <v>-0.43350323461516083</v>
      </c>
      <c r="S42" s="26" t="e">
        <f ca="1">'Modified Weights'!S53-'Modified Weights'!AS53</f>
        <v>#DIV/0!</v>
      </c>
      <c r="T42" s="26">
        <f ca="1">'Modified Weights'!T53-'Modified Weights'!AT53</f>
        <v>-0.47702258523865948</v>
      </c>
      <c r="U42" s="26">
        <f ca="1">'Modified Weights'!U53-'Modified Weights'!AU53</f>
        <v>-8.8187636390535007E-2</v>
      </c>
      <c r="V42" s="26">
        <f ca="1">'Modified Weights'!V53-'Modified Weights'!AV53</f>
        <v>-4.2717502697621867E-2</v>
      </c>
      <c r="W42" s="26">
        <f ca="1">'Modified Weights'!W53-'Modified Weights'!AW53</f>
        <v>-0.38418897542777247</v>
      </c>
      <c r="X42" s="26">
        <f ca="1">'Modified Weights'!X53-'Modified Weights'!AX53</f>
        <v>-0.53367669294676578</v>
      </c>
      <c r="Y42" s="26">
        <f ca="1">'Modified Weights'!Y53-'Modified Weights'!AY53</f>
        <v>-0.10152905286158054</v>
      </c>
      <c r="Z42" s="26">
        <f ca="1">'Modified Weights'!Z53-'Modified Weights'!AZ53</f>
        <v>-0.38496150718159405</v>
      </c>
    </row>
    <row r="43" spans="1:26">
      <c r="A43" s="5" t="str">
        <f t="shared" ref="A43:A46" si="8">A42</f>
        <v>77: Memento (2000)</v>
      </c>
      <c r="B43" s="26">
        <f ca="1">'Modified Weights'!B54-'Modified Weights'!AB54</f>
        <v>-3.8853834437992285E-2</v>
      </c>
      <c r="C43" s="26">
        <f ca="1">'Modified Weights'!C54-'Modified Weights'!AC54</f>
        <v>-0.52552786069064583</v>
      </c>
      <c r="D43" s="26">
        <f ca="1">'Modified Weights'!D54-'Modified Weights'!AD54</f>
        <v>-0.10150615722093259</v>
      </c>
      <c r="E43" s="26">
        <f ca="1">'Modified Weights'!E54-'Modified Weights'!AE54</f>
        <v>-0.46894187303190249</v>
      </c>
      <c r="F43" s="26">
        <f ca="1">'Modified Weights'!F54-'Modified Weights'!AF54</f>
        <v>-4.4095136036210125E-2</v>
      </c>
      <c r="G43" s="26">
        <f ca="1">'Modified Weights'!G54-'Modified Weights'!AG54</f>
        <v>-0.495978582649379</v>
      </c>
      <c r="H43" s="26">
        <f ca="1">'Modified Weights'!H54-'Modified Weights'!AH54</f>
        <v>-0.33450192284123215</v>
      </c>
      <c r="I43" s="26">
        <f ca="1">'Modified Weights'!I54-'Modified Weights'!AI54</f>
        <v>-4.9100765418491704E-2</v>
      </c>
      <c r="J43" s="26">
        <f ca="1">'Modified Weights'!J54-'Modified Weights'!AJ54</f>
        <v>-0.47560287682080898</v>
      </c>
      <c r="K43" s="26">
        <f ca="1">'Modified Weights'!K54-'Modified Weights'!AK54</f>
        <v>-3.5602583679831823E-2</v>
      </c>
      <c r="L43" s="26">
        <f ca="1">'Modified Weights'!L54-'Modified Weights'!AL54</f>
        <v>-2.0121187795137746E-2</v>
      </c>
      <c r="M43" s="26">
        <f ca="1">'Modified Weights'!M54-'Modified Weights'!AM54</f>
        <v>-5.1510050421010339E-2</v>
      </c>
      <c r="N43" s="26">
        <f ca="1">'Modified Weights'!N54-'Modified Weights'!AN54</f>
        <v>-0.27592980180636201</v>
      </c>
      <c r="O43" s="26">
        <f ca="1">'Modified Weights'!O54-'Modified Weights'!AO54</f>
        <v>-0.59001018125369409</v>
      </c>
      <c r="P43" s="26">
        <f ca="1">'Modified Weights'!P54-'Modified Weights'!AP54</f>
        <v>-2.5308144057587634E-2</v>
      </c>
      <c r="Q43" s="26">
        <f ca="1">'Modified Weights'!Q54-'Modified Weights'!AQ54</f>
        <v>-0.47269733944275621</v>
      </c>
      <c r="R43" s="26">
        <f ca="1">'Modified Weights'!R54-'Modified Weights'!AR54</f>
        <v>-5.9239436301469495E-2</v>
      </c>
      <c r="S43" s="26" t="e">
        <f ca="1">'Modified Weights'!S54-'Modified Weights'!AS54</f>
        <v>#DIV/0!</v>
      </c>
      <c r="T43" s="26">
        <f ca="1">'Modified Weights'!T54-'Modified Weights'!AT54</f>
        <v>-0.47702258523865948</v>
      </c>
      <c r="U43" s="26">
        <f ca="1">'Modified Weights'!U54-'Modified Weights'!AU54</f>
        <v>-0.3939908973107884</v>
      </c>
      <c r="V43" s="26">
        <f ca="1">'Modified Weights'!V54-'Modified Weights'!AV54</f>
        <v>-0.18872860495531762</v>
      </c>
      <c r="W43" s="26">
        <f ca="1">'Modified Weights'!W54-'Modified Weights'!AW54</f>
        <v>-0.14346127020548605</v>
      </c>
      <c r="X43" s="26">
        <f ca="1">'Modified Weights'!X54-'Modified Weights'!AX54</f>
        <v>-8.4651449135161427E-2</v>
      </c>
      <c r="Y43" s="26">
        <f ca="1">'Modified Weights'!Y54-'Modified Weights'!AY54</f>
        <v>-0.5656392006264368</v>
      </c>
      <c r="Z43" s="26">
        <f ca="1">'Modified Weights'!Z54-'Modified Weights'!AZ54</f>
        <v>-0.38496150718159405</v>
      </c>
    </row>
    <row r="44" spans="1:26">
      <c r="A44" s="5" t="str">
        <f t="shared" si="8"/>
        <v>77: Memento (2000)</v>
      </c>
      <c r="B44" s="26">
        <f ca="1">'Modified Weights'!B55-'Modified Weights'!AB55</f>
        <v>4.7625034096438146E-2</v>
      </c>
      <c r="C44" s="26">
        <f ca="1">'Modified Weights'!C55-'Modified Weights'!AC55</f>
        <v>3.6920878054242712E-2</v>
      </c>
      <c r="D44" s="26">
        <f ca="1">'Modified Weights'!D55-'Modified Weights'!AD55</f>
        <v>0.19809452869951677</v>
      </c>
      <c r="E44" s="26">
        <f ca="1">'Modified Weights'!E55-'Modified Weights'!AE55</f>
        <v>-0.46894187303190249</v>
      </c>
      <c r="F44" s="26">
        <f ca="1">'Modified Weights'!F55-'Modified Weights'!AF55</f>
        <v>5.2731879486039024E-2</v>
      </c>
      <c r="G44" s="26">
        <f ca="1">'Modified Weights'!G55-'Modified Weights'!AG55</f>
        <v>4.3087268744978036E-2</v>
      </c>
      <c r="H44" s="26">
        <f ca="1">'Modified Weights'!H55-'Modified Weights'!AH55</f>
        <v>0.12840812704504362</v>
      </c>
      <c r="I44" s="26">
        <f ca="1">'Modified Weights'!I55-'Modified Weights'!AI55</f>
        <v>-0.26386083891475437</v>
      </c>
      <c r="J44" s="26">
        <f ca="1">'Modified Weights'!J55-'Modified Weights'!AJ55</f>
        <v>1.0802454512415238E-4</v>
      </c>
      <c r="K44" s="26">
        <f ca="1">'Modified Weights'!K55-'Modified Weights'!AK55</f>
        <v>-0.24648208061722771</v>
      </c>
      <c r="L44" s="26">
        <f ca="1">'Modified Weights'!L55-'Modified Weights'!AL55</f>
        <v>-0.26340443914628703</v>
      </c>
      <c r="M44" s="26">
        <f ca="1">'Modified Weights'!M55-'Modified Weights'!AM55</f>
        <v>-0.24861521633142331</v>
      </c>
      <c r="N44" s="26">
        <f ca="1">'Modified Weights'!N55-'Modified Weights'!AN55</f>
        <v>-0.27592980180636201</v>
      </c>
      <c r="O44" s="26">
        <f ca="1">'Modified Weights'!O55-'Modified Weights'!AO55</f>
        <v>7.8505772368142601E-2</v>
      </c>
      <c r="P44" s="26">
        <f ca="1">'Modified Weights'!P55-'Modified Weights'!AP55</f>
        <v>-0.28782851942089333</v>
      </c>
      <c r="Q44" s="26">
        <f ca="1">'Modified Weights'!Q55-'Modified Weights'!AQ55</f>
        <v>3.0549505482061312E-2</v>
      </c>
      <c r="R44" s="26">
        <f ca="1">'Modified Weights'!R55-'Modified Weights'!AR55</f>
        <v>-0.43350323461516083</v>
      </c>
      <c r="S44" s="26" t="e">
        <f ca="1">'Modified Weights'!S55-'Modified Weights'!AS55</f>
        <v>#DIV/0!</v>
      </c>
      <c r="T44" s="26">
        <f ca="1">'Modified Weights'!T55-'Modified Weights'!AT55</f>
        <v>-0.47702258523865948</v>
      </c>
      <c r="U44" s="26">
        <f ca="1">'Modified Weights'!U55-'Modified Weights'!AU55</f>
        <v>7.8369658108044749E-2</v>
      </c>
      <c r="V44" s="26">
        <f ca="1">'Modified Weights'!V55-'Modified Weights'!AV55</f>
        <v>8.2199409206321683E-2</v>
      </c>
      <c r="W44" s="26">
        <f ca="1">'Modified Weights'!W55-'Modified Weights'!AW55</f>
        <v>0.11905786949704505</v>
      </c>
      <c r="X44" s="26">
        <f ca="1">'Modified Weights'!X55-'Modified Weights'!AX55</f>
        <v>0.1348392606750709</v>
      </c>
      <c r="Y44" s="26">
        <f ca="1">'Modified Weights'!Y55-'Modified Weights'!AY55</f>
        <v>0.10152905286158043</v>
      </c>
      <c r="Z44" s="26">
        <f ca="1">'Modified Weights'!Z55-'Modified Weights'!AZ55</f>
        <v>-0.38496150718159405</v>
      </c>
    </row>
    <row r="45" spans="1:26">
      <c r="A45" s="5" t="str">
        <f t="shared" si="8"/>
        <v>77: Memento (2000)</v>
      </c>
      <c r="B45" s="26">
        <f ca="1">'Modified Weights'!B56-'Modified Weights'!AB56</f>
        <v>1.4156001277961461E-2</v>
      </c>
      <c r="C45" s="26">
        <f ca="1">'Modified Weights'!C56-'Modified Weights'!AC56</f>
        <v>-3.6920878054242712E-2</v>
      </c>
      <c r="D45" s="26">
        <f ca="1">'Modified Weights'!D56-'Modified Weights'!AD56</f>
        <v>-0.46907372478850046</v>
      </c>
      <c r="E45" s="26">
        <f ca="1">'Modified Weights'!E56-'Modified Weights'!AE56</f>
        <v>6.0318231456267246E-3</v>
      </c>
      <c r="F45" s="26">
        <f ca="1">'Modified Weights'!F56-'Modified Weights'!AF56</f>
        <v>-0.42395140105914059</v>
      </c>
      <c r="G45" s="26">
        <f ca="1">'Modified Weights'!G56-'Modified Weights'!AG56</f>
        <v>-1.5441980466592842E-2</v>
      </c>
      <c r="H45" s="26">
        <f ca="1">'Modified Weights'!H56-'Modified Weights'!AH56</f>
        <v>6.5772581412584241E-2</v>
      </c>
      <c r="I45" s="26">
        <f ca="1">'Modified Weights'!I56-'Modified Weights'!AI56</f>
        <v>4.8712113582828676E-2</v>
      </c>
      <c r="J45" s="26">
        <f ca="1">'Modified Weights'!J56-'Modified Weights'!AJ56</f>
        <v>-1.0802454512415238E-4</v>
      </c>
      <c r="K45" s="26">
        <f ca="1">'Modified Weights'!K56-'Modified Weights'!AK56</f>
        <v>1.7172389219922035E-2</v>
      </c>
      <c r="L45" s="26">
        <f ca="1">'Modified Weights'!L56-'Modified Weights'!AL56</f>
        <v>-0.26340443914628703</v>
      </c>
      <c r="M45" s="26">
        <f ca="1">'Modified Weights'!M56-'Modified Weights'!AM56</f>
        <v>3.1787032045264729E-2</v>
      </c>
      <c r="N45" s="26">
        <f ca="1">'Modified Weights'!N56-'Modified Weights'!AN56</f>
        <v>-0.27592980180636201</v>
      </c>
      <c r="O45" s="26">
        <f ca="1">'Modified Weights'!O56-'Modified Weights'!AO56</f>
        <v>-2.7561442508805545E-2</v>
      </c>
      <c r="P45" s="26">
        <f ca="1">'Modified Weights'!P56-'Modified Weights'!AP56</f>
        <v>1.6310516312040724E-2</v>
      </c>
      <c r="Q45" s="26">
        <f ca="1">'Modified Weights'!Q56-'Modified Weights'!AQ56</f>
        <v>1.5909643193646905E-2</v>
      </c>
      <c r="R45" s="26">
        <f ca="1">'Modified Weights'!R56-'Modified Weights'!AR56</f>
        <v>3.7468888051220894E-2</v>
      </c>
      <c r="S45" s="26" t="e">
        <f ca="1">'Modified Weights'!S56-'Modified Weights'!AS56</f>
        <v>#DIV/0!</v>
      </c>
      <c r="T45" s="26">
        <f ca="1">'Modified Weights'!T56-'Modified Weights'!AT56</f>
        <v>4.8967857548943838E-2</v>
      </c>
      <c r="U45" s="26">
        <f ca="1">'Modified Weights'!U56-'Modified Weights'!AU56</f>
        <v>-0.3939908973107884</v>
      </c>
      <c r="V45" s="26">
        <f ca="1">'Modified Weights'!V56-'Modified Weights'!AV56</f>
        <v>-0.18872860495531762</v>
      </c>
      <c r="W45" s="26">
        <f ca="1">'Modified Weights'!W56-'Modified Weights'!AW56</f>
        <v>2.4403400708440937E-2</v>
      </c>
      <c r="X45" s="26">
        <f ca="1">'Modified Weights'!X56-'Modified Weights'!AX56</f>
        <v>8.5151852293271491E-3</v>
      </c>
      <c r="Y45" s="26">
        <f ca="1">'Modified Weights'!Y56-'Modified Weights'!AY56</f>
        <v>-0.5656392006264368</v>
      </c>
      <c r="Z45" s="26">
        <f ca="1">'Modified Weights'!Z56-'Modified Weights'!AZ56</f>
        <v>5.1052421586635921E-3</v>
      </c>
    </row>
    <row r="46" spans="1:26">
      <c r="A46" s="5" t="str">
        <f t="shared" si="8"/>
        <v>77: Memento (2000)</v>
      </c>
      <c r="B46" s="26">
        <f ca="1">'Modified Weights'!B57-'Modified Weights'!AB57</f>
        <v>-0.50346380311919336</v>
      </c>
      <c r="C46" s="26">
        <f ca="1">'Modified Weights'!C57-'Modified Weights'!AC57</f>
        <v>-0.52552786069064583</v>
      </c>
      <c r="D46" s="26">
        <f ca="1">'Modified Weights'!D57-'Modified Weights'!AD57</f>
        <v>-7.4043041750676553E-4</v>
      </c>
      <c r="E46" s="26">
        <f ca="1">'Modified Weights'!E57-'Modified Weights'!AE57</f>
        <v>-6.0318231456267246E-3</v>
      </c>
      <c r="F46" s="26">
        <f ca="1">'Modified Weights'!F57-'Modified Weights'!AF57</f>
        <v>1.5040153355495356E-2</v>
      </c>
      <c r="G46" s="26">
        <f ca="1">'Modified Weights'!G57-'Modified Weights'!AG57</f>
        <v>-2.7645288278385305E-2</v>
      </c>
      <c r="H46" s="26">
        <f ca="1">'Modified Weights'!H57-'Modified Weights'!AH57</f>
        <v>-8.6808650547184479E-2</v>
      </c>
      <c r="I46" s="26">
        <f ca="1">'Modified Weights'!I57-'Modified Weights'!AI57</f>
        <v>3.8865183566300088E-4</v>
      </c>
      <c r="J46" s="26">
        <f ca="1">'Modified Weights'!J57-'Modified Weights'!AJ57</f>
        <v>-0.47560287682080898</v>
      </c>
      <c r="K46" s="26">
        <f ca="1">'Modified Weights'!K57-'Modified Weights'!AK57</f>
        <v>1.2383611199269784E-2</v>
      </c>
      <c r="L46" s="26">
        <f ca="1">'Modified Weights'!L57-'Modified Weights'!AL57</f>
        <v>1.4930247627783E-2</v>
      </c>
      <c r="M46" s="26">
        <f ca="1">'Modified Weights'!M57-'Modified Weights'!AM57</f>
        <v>1.5809570829301345E-2</v>
      </c>
      <c r="N46" s="26">
        <f ca="1">'Modified Weights'!N57-'Modified Weights'!AN57</f>
        <v>1.4661438982638997E-2</v>
      </c>
      <c r="O46" s="26">
        <f ca="1">'Modified Weights'!O57-'Modified Weights'!AO57</f>
        <v>-5.0944329859337056E-2</v>
      </c>
      <c r="P46" s="26">
        <f ca="1">'Modified Weights'!P57-'Modified Weights'!AP57</f>
        <v>8.99762774554691E-3</v>
      </c>
      <c r="Q46" s="26">
        <f ca="1">'Modified Weights'!Q57-'Modified Weights'!AQ57</f>
        <v>3.0135619231769217E-3</v>
      </c>
      <c r="R46" s="26">
        <f ca="1">'Modified Weights'!R57-'Modified Weights'!AR57</f>
        <v>2.1770548250248545E-2</v>
      </c>
      <c r="S46" s="26" t="e">
        <f ca="1">'Modified Weights'!S57-'Modified Weights'!AS57</f>
        <v>#DIV/0!</v>
      </c>
      <c r="T46" s="26">
        <f ca="1">'Modified Weights'!T57-'Modified Weights'!AT57</f>
        <v>-4.8967857548943838E-2</v>
      </c>
      <c r="U46" s="26">
        <f ca="1">'Modified Weights'!U57-'Modified Weights'!AU57</f>
        <v>9.8179782824903139E-3</v>
      </c>
      <c r="V46" s="26">
        <f ca="1">'Modified Weights'!V57-'Modified Weights'!AV57</f>
        <v>-3.9481906508699843E-2</v>
      </c>
      <c r="W46" s="26">
        <f ca="1">'Modified Weights'!W57-'Modified Weights'!AW57</f>
        <v>-0.38418897542777247</v>
      </c>
      <c r="X46" s="26">
        <f ca="1">'Modified Weights'!X57-'Modified Weights'!AX57</f>
        <v>-5.8702996769236571E-2</v>
      </c>
      <c r="Y46" s="26">
        <f ca="1">'Modified Weights'!Y57-'Modified Weights'!AY57</f>
        <v>-0.5656392006264368</v>
      </c>
      <c r="Z46" s="26">
        <f ca="1">'Modified Weights'!Z57-'Modified Weights'!AZ57</f>
        <v>-5.1052421586635921E-3</v>
      </c>
    </row>
    <row r="47" spans="1:26">
      <c r="A47" s="20" t="s">
        <v>9</v>
      </c>
      <c r="B47" s="26">
        <f ca="1">'Modified Weights'!B58-'Modified Weights'!AB58</f>
        <v>0</v>
      </c>
      <c r="C47" s="26">
        <f ca="1">'Modified Weights'!C58-'Modified Weights'!AC58</f>
        <v>-0.48757730226647605</v>
      </c>
      <c r="D47" s="26">
        <f ca="1">'Modified Weights'!D58-'Modified Weights'!AD58</f>
        <v>-6.428461652750983E-2</v>
      </c>
      <c r="E47" s="26">
        <f ca="1">'Modified Weights'!E58-'Modified Weights'!AE58</f>
        <v>-0.46291004988627577</v>
      </c>
      <c r="F47" s="26">
        <f ca="1">'Modified Weights'!F58-'Modified Weights'!AF58</f>
        <v>-2.3676896805324199E-2</v>
      </c>
      <c r="G47" s="26">
        <f ca="1">'Modified Weights'!G58-'Modified Weights'!AG58</f>
        <v>-0.46833329437099369</v>
      </c>
      <c r="H47" s="26">
        <f ca="1">'Modified Weights'!H58-'Modified Weights'!AH58</f>
        <v>-0.32613435706785238</v>
      </c>
      <c r="I47" s="26">
        <f ca="1">'Modified Weights'!I58-'Modified Weights'!AI58</f>
        <v>-0.34796071620812075</v>
      </c>
      <c r="J47" s="26">
        <f ca="1">'Modified Weights'!J58-'Modified Weights'!AJ58</f>
        <v>-9.7825391504579584E-3</v>
      </c>
      <c r="K47" s="26">
        <f ca="1">'Modified Weights'!K58-'Modified Weights'!AK58</f>
        <v>-0.24446655286368105</v>
      </c>
      <c r="L47" s="26">
        <f ca="1">'Modified Weights'!L58-'Modified Weights'!AL58</f>
        <v>-4.8696537302141407E-3</v>
      </c>
      <c r="M47" s="26">
        <f ca="1">'Modified Weights'!M58-'Modified Weights'!AM58</f>
        <v>-0.24731073381594185</v>
      </c>
      <c r="N47" s="26">
        <f ca="1">'Modified Weights'!N58-'Modified Weights'!AN58</f>
        <v>-0.23590072934692924</v>
      </c>
      <c r="O47" s="26">
        <f ca="1">'Modified Weights'!O58-'Modified Weights'!AO58</f>
        <v>-0.52566981413831015</v>
      </c>
      <c r="P47" s="26">
        <f ca="1">'Modified Weights'!P58-'Modified Weights'!AP58</f>
        <v>-1.1873349383044185E-2</v>
      </c>
      <c r="Q47" s="26">
        <f ca="1">'Modified Weights'!Q58-'Modified Weights'!AQ58</f>
        <v>-0.45502653709621455</v>
      </c>
      <c r="R47" s="26">
        <f ca="1">'Modified Weights'!R58-'Modified Weights'!AR58</f>
        <v>-0.45527378286540937</v>
      </c>
      <c r="S47" s="26">
        <f ca="1">'Modified Weights'!S58-'Modified Weights'!AS58</f>
        <v>-5.2003845786269209E-2</v>
      </c>
      <c r="T47" s="26">
        <f ca="1">'Modified Weights'!T58-'Modified Weights'!AT58</f>
        <v>-0.47702258523865948</v>
      </c>
      <c r="U47" s="26">
        <f ca="1">'Modified Weights'!U58-'Modified Weights'!AU58</f>
        <v>-7.4468055742515971E-2</v>
      </c>
      <c r="V47" s="26">
        <f ca="1">'Modified Weights'!V58-'Modified Weights'!AV58</f>
        <v>-0.14924669844661778</v>
      </c>
      <c r="W47" s="26">
        <f ca="1">'Modified Weights'!W58-'Modified Weights'!AW58</f>
        <v>-8.3639490136800554E-2</v>
      </c>
      <c r="X47" s="26">
        <f ca="1">'Modified Weights'!X58-'Modified Weights'!AX58</f>
        <v>-0.46199946999456676</v>
      </c>
      <c r="Y47" s="26">
        <f ca="1">'Modified Weights'!Y58-'Modified Weights'!AY58</f>
        <v>-0.5605735623609811</v>
      </c>
      <c r="Z47" s="26">
        <f ca="1">'Modified Weights'!Z58-'Modified Weights'!AZ58</f>
        <v>-0.3575986977776156</v>
      </c>
    </row>
    <row r="48" spans="1:26">
      <c r="A48" s="5" t="str">
        <f t="shared" ref="A48:A51" si="9">A47</f>
        <v>85: Raiders of the Lost Ark (Indiana Jones and the Raiders of the Lost Ark) (1981)</v>
      </c>
      <c r="B48" s="26">
        <f ca="1">'Modified Weights'!B59-'Modified Weights'!AB59</f>
        <v>-0.48053660218278615</v>
      </c>
      <c r="C48" s="26">
        <f ca="1">'Modified Weights'!C59-'Modified Weights'!AC59</f>
        <v>-7.5901116848339611E-2</v>
      </c>
      <c r="D48" s="26">
        <f ca="1">'Modified Weights'!D59-'Modified Weights'!AD59</f>
        <v>-0.43751040025493282</v>
      </c>
      <c r="E48" s="26">
        <f ca="1">'Modified Weights'!E59-'Modified Weights'!AE59</f>
        <v>-0.46291004988627577</v>
      </c>
      <c r="F48" s="26">
        <f ca="1">'Modified Weights'!F59-'Modified Weights'!AF59</f>
        <v>-4.4095136036210125E-2</v>
      </c>
      <c r="G48" s="26">
        <f ca="1">'Modified Weights'!G59-'Modified Weights'!AG59</f>
        <v>-0.46833329437099369</v>
      </c>
      <c r="H48" s="26">
        <f ca="1">'Modified Weights'!H59-'Modified Weights'!AH59</f>
        <v>-0.13247475523058272</v>
      </c>
      <c r="I48" s="26">
        <f ca="1">'Modified Weights'!I59-'Modified Weights'!AI59</f>
        <v>-0.34796071620812075</v>
      </c>
      <c r="J48" s="26">
        <f ca="1">'Modified Weights'!J59-'Modified Weights'!AJ59</f>
        <v>-0.37735010671802582</v>
      </c>
      <c r="K48" s="26">
        <f ca="1">'Modified Weights'!K59-'Modified Weights'!AK59</f>
        <v>-3.3587055926285164E-2</v>
      </c>
      <c r="L48" s="26">
        <f ca="1">'Modified Weights'!L59-'Modified Weights'!AL59</f>
        <v>-0.27346503304385594</v>
      </c>
      <c r="M48" s="26">
        <f ca="1">'Modified Weights'!M59-'Modified Weights'!AM59</f>
        <v>-5.0205567905528881E-2</v>
      </c>
      <c r="N48" s="26">
        <f ca="1">'Modified Weights'!N59-'Modified Weights'!AN59</f>
        <v>-5.4690511442071793E-2</v>
      </c>
      <c r="O48" s="26">
        <f ca="1">'Modified Weights'!O59-'Modified Weights'!AO59</f>
        <v>-5.0174961862625322E-2</v>
      </c>
      <c r="P48" s="26">
        <f ca="1">'Modified Weights'!P59-'Modified Weights'!AP59</f>
        <v>-0.29226568634988986</v>
      </c>
      <c r="Q48" s="26">
        <f ca="1">'Modified Weights'!Q59-'Modified Weights'!AQ59</f>
        <v>-8.1800753368791557E-2</v>
      </c>
      <c r="R48" s="26">
        <f ca="1">'Modified Weights'!R59-'Modified Weights'!AR59</f>
        <v>-0.45527378286540937</v>
      </c>
      <c r="S48" s="26">
        <f ca="1">'Modified Weights'!S59-'Modified Weights'!AS59</f>
        <v>-0.4246794347589104</v>
      </c>
      <c r="T48" s="26">
        <f ca="1">'Modified Weights'!T59-'Modified Weights'!AT59</f>
        <v>-0.47702258523865948</v>
      </c>
      <c r="U48" s="26">
        <f ca="1">'Modified Weights'!U59-'Modified Weights'!AU59</f>
        <v>-9.9878979695923686E-2</v>
      </c>
      <c r="V48" s="26">
        <f ca="1">'Modified Weights'!V59-'Modified Weights'!AV59</f>
        <v>-0.14924669844661778</v>
      </c>
      <c r="W48" s="26">
        <f ca="1">'Modified Weights'!W59-'Modified Weights'!AW59</f>
        <v>-0.10543216027781982</v>
      </c>
      <c r="X48" s="26">
        <f ca="1">'Modified Weights'!X59-'Modified Weights'!AX59</f>
        <v>-1.2974226182962401E-2</v>
      </c>
      <c r="Y48" s="26">
        <f ca="1">'Modified Weights'!Y59-'Modified Weights'!AY59</f>
        <v>-0.5605735623609811</v>
      </c>
      <c r="Z48" s="26">
        <f ca="1">'Modified Weights'!Z59-'Modified Weights'!AZ59</f>
        <v>-7.7921640991706842E-2</v>
      </c>
    </row>
    <row r="49" spans="1:26">
      <c r="A49" s="5" t="str">
        <f t="shared" si="9"/>
        <v>85: Raiders of the Lost Ark (Indiana Jones and the Raiders of the Lost Ark) (1981)</v>
      </c>
      <c r="B49" s="26">
        <f ca="1">'Modified Weights'!B60-'Modified Weights'!AB60</f>
        <v>-0.48053660218278615</v>
      </c>
      <c r="C49" s="26">
        <f ca="1">'Modified Weights'!C60-'Modified Weights'!AC60</f>
        <v>7.487143647841249E-2</v>
      </c>
      <c r="D49" s="26">
        <f ca="1">'Modified Weights'!D60-'Modified Weights'!AD60</f>
        <v>-0.43751040025493282</v>
      </c>
      <c r="E49" s="26">
        <f ca="1">'Modified Weights'!E60-'Modified Weights'!AE60</f>
        <v>-0.46291004988627577</v>
      </c>
      <c r="F49" s="26">
        <f ca="1">'Modified Weights'!F60-'Modified Weights'!AF60</f>
        <v>5.2731879486039024E-2</v>
      </c>
      <c r="G49" s="26">
        <f ca="1">'Modified Weights'!G60-'Modified Weights'!AG60</f>
        <v>-0.46833329437099369</v>
      </c>
      <c r="H49" s="26">
        <f ca="1">'Modified Weights'!H60-'Modified Weights'!AH60</f>
        <v>0.13677569281842339</v>
      </c>
      <c r="I49" s="26">
        <f ca="1">'Modified Weights'!I60-'Modified Weights'!AI60</f>
        <v>3.5387763710537645E-2</v>
      </c>
      <c r="J49" s="26">
        <f ca="1">'Modified Weights'!J60-'Modified Weights'!AJ60</f>
        <v>-0.37735010671802582</v>
      </c>
      <c r="K49" s="26">
        <f ca="1">'Modified Weights'!K60-'Modified Weights'!AK60</f>
        <v>-0.24446655286368105</v>
      </c>
      <c r="L49" s="26">
        <f ca="1">'Modified Weights'!L60-'Modified Weights'!AL60</f>
        <v>-0.27346503304385594</v>
      </c>
      <c r="M49" s="26">
        <f ca="1">'Modified Weights'!M60-'Modified Weights'!AM60</f>
        <v>-0.24731073381594185</v>
      </c>
      <c r="N49" s="26">
        <f ca="1">'Modified Weights'!N60-'Modified Weights'!AN60</f>
        <v>-0.23590072934692924</v>
      </c>
      <c r="O49" s="26">
        <f ca="1">'Modified Weights'!O60-'Modified Weights'!AO60</f>
        <v>-0.52566981413831015</v>
      </c>
      <c r="P49" s="26">
        <f ca="1">'Modified Weights'!P60-'Modified Weights'!AP60</f>
        <v>-0.29226568634988986</v>
      </c>
      <c r="Q49" s="26">
        <f ca="1">'Modified Weights'!Q60-'Modified Weights'!AQ60</f>
        <v>4.8220307828602982E-2</v>
      </c>
      <c r="R49" s="26">
        <f ca="1">'Modified Weights'!R60-'Modified Weights'!AR60</f>
        <v>-0.45527378286540937</v>
      </c>
      <c r="S49" s="26">
        <f ca="1">'Modified Weights'!S60-'Modified Weights'!AS60</f>
        <v>5.2003845786269209E-2</v>
      </c>
      <c r="T49" s="26">
        <f ca="1">'Modified Weights'!T60-'Modified Weights'!AT60</f>
        <v>-0.47702258523865948</v>
      </c>
      <c r="U49" s="26">
        <f ca="1">'Modified Weights'!U60-'Modified Weights'!AU60</f>
        <v>9.2089238756063785E-2</v>
      </c>
      <c r="V49" s="26">
        <f ca="1">'Modified Weights'!V60-'Modified Weights'!AV60</f>
        <v>-0.14924669844661778</v>
      </c>
      <c r="W49" s="26">
        <f ca="1">'Modified Weights'!W60-'Modified Weights'!AW60</f>
        <v>0.15708697942471128</v>
      </c>
      <c r="X49" s="26">
        <f ca="1">'Modified Weights'!X60-'Modified Weights'!AX60</f>
        <v>-0.46199946999456676</v>
      </c>
      <c r="Y49" s="26">
        <f ca="1">'Modified Weights'!Y60-'Modified Weights'!AY60</f>
        <v>0.10659469112703612</v>
      </c>
      <c r="Z49" s="26">
        <f ca="1">'Modified Weights'!Z60-'Modified Weights'!AZ60</f>
        <v>7.7921640991706842E-2</v>
      </c>
    </row>
    <row r="50" spans="1:26">
      <c r="A50" s="5" t="str">
        <f t="shared" si="9"/>
        <v>85: Raiders of the Lost Ark (Indiana Jones and the Raiders of the Lost Ark) (1981)</v>
      </c>
      <c r="B50" s="26">
        <f ca="1">'Modified Weights'!B61-'Modified Weights'!AB61</f>
        <v>-0.48053660218278615</v>
      </c>
      <c r="C50" s="26">
        <f ca="1">'Modified Weights'!C61-'Modified Weights'!AC61</f>
        <v>1.0296803699270662E-3</v>
      </c>
      <c r="D50" s="26">
        <f ca="1">'Modified Weights'!D61-'Modified Weights'!AD61</f>
        <v>3.3461722411448902E-2</v>
      </c>
      <c r="E50" s="26">
        <f ca="1">'Modified Weights'!E61-'Modified Weights'!AE61</f>
        <v>-0.46291004988627577</v>
      </c>
      <c r="F50" s="26">
        <f ca="1">'Modified Weights'!F61-'Modified Weights'!AF61</f>
        <v>-0.42395140105914059</v>
      </c>
      <c r="G50" s="26">
        <f ca="1">'Modified Weights'!G61-'Modified Weights'!AG61</f>
        <v>-0.46833329437099369</v>
      </c>
      <c r="H50" s="26">
        <f ca="1">'Modified Weights'!H61-'Modified Weights'!AH61</f>
        <v>7.4140147185964012E-2</v>
      </c>
      <c r="I50" s="26">
        <f ca="1">'Modified Weights'!I61-'Modified Weights'!AI61</f>
        <v>-3.5387763710537701E-2</v>
      </c>
      <c r="J50" s="26">
        <f ca="1">'Modified Weights'!J61-'Modified Weights'!AJ61</f>
        <v>-0.37735010671802582</v>
      </c>
      <c r="K50" s="26">
        <f ca="1">'Modified Weights'!K61-'Modified Weights'!AK61</f>
        <v>1.9187916973468694E-2</v>
      </c>
      <c r="L50" s="26">
        <f ca="1">'Modified Weights'!L61-'Modified Weights'!AL61</f>
        <v>-0.27346503304385594</v>
      </c>
      <c r="M50" s="26">
        <f ca="1">'Modified Weights'!M61-'Modified Weights'!AM61</f>
        <v>3.3091514560746188E-2</v>
      </c>
      <c r="N50" s="26">
        <f ca="1">'Modified Weights'!N61-'Modified Weights'!AN61</f>
        <v>-0.23590072934692924</v>
      </c>
      <c r="O50" s="26">
        <f ca="1">'Modified Weights'!O61-'Modified Weights'!AO61</f>
        <v>3.6778924606578389E-2</v>
      </c>
      <c r="P50" s="26">
        <f ca="1">'Modified Weights'!P61-'Modified Weights'!AP61</f>
        <v>1.1873349383044185E-2</v>
      </c>
      <c r="Q50" s="26">
        <f ca="1">'Modified Weights'!Q61-'Modified Weights'!AQ61</f>
        <v>3.3580445540188575E-2</v>
      </c>
      <c r="R50" s="26">
        <f ca="1">'Modified Weights'!R61-'Modified Weights'!AR61</f>
        <v>-0.45527378286540937</v>
      </c>
      <c r="S50" s="26">
        <f ca="1">'Modified Weights'!S61-'Modified Weights'!AS61</f>
        <v>-0.4246794347589104</v>
      </c>
      <c r="T50" s="26">
        <f ca="1">'Modified Weights'!T61-'Modified Weights'!AT61</f>
        <v>4.8967857548943838E-2</v>
      </c>
      <c r="U50" s="26">
        <f ca="1">'Modified Weights'!U61-'Modified Weights'!AU61</f>
        <v>5.8720237751866577E-2</v>
      </c>
      <c r="V50" s="26">
        <f ca="1">'Modified Weights'!V61-'Modified Weights'!AV61</f>
        <v>-0.14924669844661778</v>
      </c>
      <c r="W50" s="26">
        <f ca="1">'Modified Weights'!W61-'Modified Weights'!AW61</f>
        <v>6.2432510636107164E-2</v>
      </c>
      <c r="X50" s="26">
        <f ca="1">'Modified Weights'!X61-'Modified Weights'!AX61</f>
        <v>-0.46199946999456676</v>
      </c>
      <c r="Y50" s="26">
        <f ca="1">'Modified Weights'!Y61-'Modified Weights'!AY61</f>
        <v>-1.838168418488817E-2</v>
      </c>
      <c r="Z50" s="26">
        <f ca="1">'Modified Weights'!Z61-'Modified Weights'!AZ61</f>
        <v>-0.3575986977776156</v>
      </c>
    </row>
    <row r="51" spans="1:26">
      <c r="A51" s="5" t="str">
        <f t="shared" si="9"/>
        <v>85: Raiders of the Lost Ark (Indiana Jones and the Raiders of the Lost Ark) (1981)</v>
      </c>
      <c r="B51" s="26">
        <f ca="1">'Modified Weights'!B62-'Modified Weights'!AB62</f>
        <v>-0.48053660218278615</v>
      </c>
      <c r="C51" s="26">
        <f ca="1">'Modified Weights'!C62-'Modified Weights'!AC62</f>
        <v>-0.48757730226647605</v>
      </c>
      <c r="D51" s="26">
        <f ca="1">'Modified Weights'!D62-'Modified Weights'!AD62</f>
        <v>3.0822894116060873E-2</v>
      </c>
      <c r="E51" s="26">
        <f ca="1">'Modified Weights'!E62-'Modified Weights'!AE62</f>
        <v>0</v>
      </c>
      <c r="F51" s="26">
        <f ca="1">'Modified Weights'!F62-'Modified Weights'!AF62</f>
        <v>1.5040153355495356E-2</v>
      </c>
      <c r="G51" s="26">
        <f ca="1">'Modified Weights'!G62-'Modified Weights'!AG62</f>
        <v>0</v>
      </c>
      <c r="H51" s="26">
        <f ca="1">'Modified Weights'!H62-'Modified Weights'!AH62</f>
        <v>-7.8441084773804709E-2</v>
      </c>
      <c r="I51" s="26">
        <f ca="1">'Modified Weights'!I62-'Modified Weights'!AI62</f>
        <v>-0.34796071620812075</v>
      </c>
      <c r="J51" s="26">
        <f ca="1">'Modified Weights'!J62-'Modified Weights'!AJ62</f>
        <v>9.7825391504579584E-3</v>
      </c>
      <c r="K51" s="26">
        <f ca="1">'Modified Weights'!K62-'Modified Weights'!AK62</f>
        <v>1.4399138952816443E-2</v>
      </c>
      <c r="L51" s="26">
        <f ca="1">'Modified Weights'!L62-'Modified Weights'!AL62</f>
        <v>4.8696537302140852E-3</v>
      </c>
      <c r="M51" s="26">
        <f ca="1">'Modified Weights'!M62-'Modified Weights'!AM62</f>
        <v>1.7114053344782804E-2</v>
      </c>
      <c r="N51" s="26">
        <f ca="1">'Modified Weights'!N62-'Modified Weights'!AN62</f>
        <v>5.4690511442071765E-2</v>
      </c>
      <c r="O51" s="26">
        <f ca="1">'Modified Weights'!O62-'Modified Weights'!AO62</f>
        <v>1.3396037256046878E-2</v>
      </c>
      <c r="P51" s="26">
        <f ca="1">'Modified Weights'!P62-'Modified Weights'!AP62</f>
        <v>-0.29226568634988986</v>
      </c>
      <c r="Q51" s="26">
        <f ca="1">'Modified Weights'!Q62-'Modified Weights'!AQ62</f>
        <v>-0.45502653709621455</v>
      </c>
      <c r="R51" s="26">
        <f ca="1">'Modified Weights'!R62-'Modified Weights'!AR62</f>
        <v>0</v>
      </c>
      <c r="S51" s="26">
        <f ca="1">'Modified Weights'!S62-'Modified Weights'!AS62</f>
        <v>-0.4246794347589104</v>
      </c>
      <c r="T51" s="26">
        <f ca="1">'Modified Weights'!T62-'Modified Weights'!AT62</f>
        <v>-4.8967857548943838E-2</v>
      </c>
      <c r="U51" s="26">
        <f ca="1">'Modified Weights'!U62-'Modified Weights'!AU62</f>
        <v>2.353755893050935E-2</v>
      </c>
      <c r="V51" s="26">
        <f ca="1">'Modified Weights'!V62-'Modified Weights'!AV62</f>
        <v>0</v>
      </c>
      <c r="W51" s="26">
        <f ca="1">'Modified Weights'!W62-'Modified Weights'!AW62</f>
        <v>-3.0447839646198127E-2</v>
      </c>
      <c r="X51" s="26">
        <f ca="1">'Modified Weights'!X62-'Modified Weights'!AX62</f>
        <v>1.2974226182962456E-2</v>
      </c>
      <c r="Y51" s="26">
        <f ca="1">'Modified Weights'!Y62-'Modified Weights'!AY62</f>
        <v>-8.8213006942147953E-2</v>
      </c>
      <c r="Z51" s="26">
        <f ca="1">'Modified Weights'!Z62-'Modified Weights'!AZ62</f>
        <v>-0.3575986977776156</v>
      </c>
    </row>
    <row r="52" spans="1:26">
      <c r="A52" s="20" t="s">
        <v>10</v>
      </c>
      <c r="B52" s="26">
        <f ca="1">'Modified Weights'!B63-'Modified Weights'!AB63</f>
        <v>-2.292720093640721E-2</v>
      </c>
      <c r="C52" s="26">
        <f ca="1">'Modified Weights'!C63-'Modified Weights'!AC63</f>
        <v>-0.4712420833519459</v>
      </c>
      <c r="D52" s="26">
        <f ca="1">'Modified Weights'!D63-'Modified Weights'!AD63</f>
        <v>-9.6227620636653688E-2</v>
      </c>
      <c r="E52" s="26">
        <f ca="1">'Modified Weights'!E63-'Modified Weights'!AE63</f>
        <v>-0.39918119655432621</v>
      </c>
      <c r="F52" s="26">
        <f ca="1">'Modified Weights'!F63-'Modified Weights'!AF63</f>
        <v>-2.3676896805324199E-2</v>
      </c>
      <c r="G52" s="26">
        <f ca="1">'Modified Weights'!G63-'Modified Weights'!AG63</f>
        <v>-0.47443494827688992</v>
      </c>
      <c r="H52" s="26">
        <f ca="1">'Modified Weights'!H63-'Modified Weights'!AH63</f>
        <v>-7.9203593709651049E-2</v>
      </c>
      <c r="I52" s="26">
        <f ca="1">'Modified Weights'!I63-'Modified Weights'!AI63</f>
        <v>-0.29373274916573039</v>
      </c>
      <c r="J52" s="26">
        <f ca="1">'Modified Weights'!J63-'Modified Weights'!AJ63</f>
        <v>-4.2569470699760359E-2</v>
      </c>
      <c r="K52" s="26">
        <f ca="1">'Modified Weights'!K63-'Modified Weights'!AK63</f>
        <v>6.0465832606399483E-3</v>
      </c>
      <c r="L52" s="26">
        <f ca="1">'Modified Weights'!L63-'Modified Weights'!AL63</f>
        <v>3.5311893039430275E-4</v>
      </c>
      <c r="M52" s="26">
        <f ca="1">'Modified Weights'!M63-'Modified Weights'!AM63</f>
        <v>3.9134475464443486E-3</v>
      </c>
      <c r="N52" s="26">
        <f ca="1">'Modified Weights'!N63-'Modified Weights'!AN63</f>
        <v>1.6911755651195848E-2</v>
      </c>
      <c r="O52" s="26">
        <f ca="1">'Modified Weights'!O63-'Modified Weights'!AO63</f>
        <v>-2.8312724977270887E-2</v>
      </c>
      <c r="P52" s="26">
        <f ca="1">'Modified Weights'!P63-'Modified Weights'!AP63</f>
        <v>-1.3393502988561012E-2</v>
      </c>
      <c r="Q52" s="26">
        <f ca="1">'Modified Weights'!Q63-'Modified Weights'!AQ63</f>
        <v>-2.3851431189257477E-2</v>
      </c>
      <c r="R52" s="26">
        <f ca="1">'Modified Weights'!R63-'Modified Weights'!AR63</f>
        <v>-0.47308450356168347</v>
      </c>
      <c r="S52" s="26">
        <f ca="1">'Modified Weights'!S63-'Modified Weights'!AS63</f>
        <v>-3.06586581823311E-2</v>
      </c>
      <c r="T52" s="26">
        <f ca="1">'Modified Weights'!T63-'Modified Weights'!AT63</f>
        <v>-0.50171133589765005</v>
      </c>
      <c r="U52" s="26">
        <f ca="1">'Modified Weights'!U63-'Modified Weights'!AU63</f>
        <v>-7.4468055742515971E-2</v>
      </c>
      <c r="V52" s="26">
        <f ca="1">'Modified Weights'!V63-'Modified Weights'!AV63</f>
        <v>-4.2717502697621867E-2</v>
      </c>
      <c r="W52" s="26">
        <f ca="1">'Modified Weights'!W63-'Modified Weights'!AW63</f>
        <v>-8.3639490136800554E-2</v>
      </c>
      <c r="X52" s="26">
        <f ca="1">'Modified Weights'!X63-'Modified Weights'!AX63</f>
        <v>-0.53367669294676578</v>
      </c>
      <c r="Y52" s="26">
        <f ca="1">'Modified Weights'!Y63-'Modified Weights'!AY63</f>
        <v>-0.52623632898170369</v>
      </c>
      <c r="Z52" s="26">
        <f ca="1">'Modified Weights'!Z63-'Modified Weights'!AZ63</f>
        <v>2.3869566672692355E-3</v>
      </c>
    </row>
    <row r="53" spans="1:26">
      <c r="A53" s="5" t="str">
        <f t="shared" ref="A53:A56" si="10">A52</f>
        <v>98: Gladiator (2000)</v>
      </c>
      <c r="B53" s="26">
        <f ca="1">'Modified Weights'!B64-'Modified Weights'!AB64</f>
        <v>-3.8853834437992285E-2</v>
      </c>
      <c r="C53" s="26">
        <f ca="1">'Modified Weights'!C64-'Modified Weights'!AC64</f>
        <v>-5.9565897933809453E-2</v>
      </c>
      <c r="D53" s="26">
        <f ca="1">'Modified Weights'!D64-'Modified Weights'!AD64</f>
        <v>-0.10188583679650881</v>
      </c>
      <c r="E53" s="26">
        <f ca="1">'Modified Weights'!E64-'Modified Weights'!AE64</f>
        <v>-0.1395213529551525</v>
      </c>
      <c r="F53" s="26">
        <f ca="1">'Modified Weights'!F64-'Modified Weights'!AF64</f>
        <v>-4.4095136036210125E-2</v>
      </c>
      <c r="G53" s="26">
        <f ca="1">'Modified Weights'!G64-'Modified Weights'!AG64</f>
        <v>-0.47443494827688992</v>
      </c>
      <c r="H53" s="26">
        <f ca="1">'Modified Weights'!H64-'Modified Weights'!AH64</f>
        <v>-0.11267385680316999</v>
      </c>
      <c r="I53" s="26">
        <f ca="1">'Modified Weights'!I64-'Modified Weights'!AI64</f>
        <v>-7.8972675669467723E-2</v>
      </c>
      <c r="J53" s="26">
        <f ca="1">'Modified Weights'!J64-'Modified Weights'!AJ64</f>
        <v>-0.41013703826732822</v>
      </c>
      <c r="K53" s="26">
        <f ca="1">'Modified Weights'!K64-'Modified Weights'!AK64</f>
        <v>-3.5602583679831823E-2</v>
      </c>
      <c r="L53" s="26">
        <f ca="1">'Modified Weights'!L64-'Modified Weights'!AL64</f>
        <v>-2.4959009032098217E-2</v>
      </c>
      <c r="M53" s="26">
        <f ca="1">'Modified Weights'!M64-'Modified Weights'!AM64</f>
        <v>-5.1510050421010339E-2</v>
      </c>
      <c r="N53" s="26">
        <f ca="1">'Modified Weights'!N64-'Modified Weights'!AN64</f>
        <v>-6.3146389267669717E-2</v>
      </c>
      <c r="O53" s="26">
        <f ca="1">'Modified Weights'!O64-'Modified Weights'!AO64</f>
        <v>-7.8808315489189373E-2</v>
      </c>
      <c r="P53" s="26">
        <f ca="1">'Modified Weights'!P64-'Modified Weights'!AP64</f>
        <v>-0.29378583995540669</v>
      </c>
      <c r="Q53" s="26">
        <f ca="1">'Modified Weights'!Q64-'Modified Weights'!AQ64</f>
        <v>-7.3850276305705731E-2</v>
      </c>
      <c r="R53" s="26">
        <f ca="1">'Modified Weights'!R64-'Modified Weights'!AR64</f>
        <v>-0.47308450356168347</v>
      </c>
      <c r="S53" s="26">
        <f ca="1">'Modified Weights'!S64-'Modified Weights'!AS64</f>
        <v>-4.2690375207876163E-2</v>
      </c>
      <c r="T53" s="26">
        <f ca="1">'Modified Weights'!T64-'Modified Weights'!AT64</f>
        <v>-0.50171133589765005</v>
      </c>
      <c r="U53" s="26">
        <f ca="1">'Modified Weights'!U64-'Modified Weights'!AU64</f>
        <v>-9.9878979695923686E-2</v>
      </c>
      <c r="V53" s="26">
        <f ca="1">'Modified Weights'!V64-'Modified Weights'!AV64</f>
        <v>-0.18872860495531762</v>
      </c>
      <c r="W53" s="26">
        <f ca="1">'Modified Weights'!W64-'Modified Weights'!AW64</f>
        <v>-0.10543216027781982</v>
      </c>
      <c r="X53" s="26">
        <f ca="1">'Modified Weights'!X64-'Modified Weights'!AX64</f>
        <v>-8.4651449135161427E-2</v>
      </c>
      <c r="Y53" s="26">
        <f ca="1">'Modified Weights'!Y64-'Modified Weights'!AY64</f>
        <v>-0.10301170013783245</v>
      </c>
      <c r="Z53" s="26">
        <f ca="1">'Modified Weights'!Z64-'Modified Weights'!AZ64</f>
        <v>-9.2199784860513334E-2</v>
      </c>
    </row>
    <row r="54" spans="1:26">
      <c r="A54" s="5" t="str">
        <f t="shared" si="10"/>
        <v>98: Gladiator (2000)</v>
      </c>
      <c r="B54" s="26">
        <f ca="1">'Modified Weights'!B65-'Modified Weights'!AB65</f>
        <v>4.7625034096438146E-2</v>
      </c>
      <c r="C54" s="26">
        <f ca="1">'Modified Weights'!C65-'Modified Weights'!AC65</f>
        <v>9.1206655392942648E-2</v>
      </c>
      <c r="D54" s="26">
        <f ca="1">'Modified Weights'!D65-'Modified Weights'!AD65</f>
        <v>0.19771484912394055</v>
      </c>
      <c r="E54" s="26">
        <f ca="1">'Modified Weights'!E65-'Modified Weights'!AE65</f>
        <v>-0.39918119655432621</v>
      </c>
      <c r="F54" s="26">
        <f ca="1">'Modified Weights'!F65-'Modified Weights'!AF65</f>
        <v>5.2731879486039024E-2</v>
      </c>
      <c r="G54" s="26">
        <f ca="1">'Modified Weights'!G65-'Modified Weights'!AG65</f>
        <v>-0.47443494827688992</v>
      </c>
      <c r="H54" s="26">
        <f ca="1">'Modified Weights'!H65-'Modified Weights'!AH65</f>
        <v>0.15657659124583612</v>
      </c>
      <c r="I54" s="26">
        <f ca="1">'Modified Weights'!I65-'Modified Weights'!AI65</f>
        <v>8.9615730752928002E-2</v>
      </c>
      <c r="J54" s="26">
        <f ca="1">'Modified Weights'!J65-'Modified Weights'!AJ65</f>
        <v>6.5573863098604912E-2</v>
      </c>
      <c r="K54" s="26">
        <f ca="1">'Modified Weights'!K65-'Modified Weights'!AK65</f>
        <v>-0.24648208061722771</v>
      </c>
      <c r="L54" s="26">
        <f ca="1">'Modified Weights'!L65-'Modified Weights'!AL65</f>
        <v>-0.2682422603832475</v>
      </c>
      <c r="M54" s="26">
        <f ca="1">'Modified Weights'!M65-'Modified Weights'!AM65</f>
        <v>-0.24861521633142331</v>
      </c>
      <c r="N54" s="26">
        <f ca="1">'Modified Weights'!N65-'Modified Weights'!AN65</f>
        <v>-0.24435660717252716</v>
      </c>
      <c r="O54" s="26">
        <f ca="1">'Modified Weights'!O65-'Modified Weights'!AO65</f>
        <v>0.11421278585696248</v>
      </c>
      <c r="P54" s="26">
        <f ca="1">'Modified Weights'!P65-'Modified Weights'!AP65</f>
        <v>-0.29378583995540669</v>
      </c>
      <c r="Q54" s="26">
        <f ca="1">'Modified Weights'!Q65-'Modified Weights'!AQ65</f>
        <v>5.6170784891688808E-2</v>
      </c>
      <c r="R54" s="26">
        <f ca="1">'Modified Weights'!R65-'Modified Weights'!AR65</f>
        <v>1.9923101591575787E-2</v>
      </c>
      <c r="S54" s="26">
        <f ca="1">'Modified Weights'!S65-'Modified Weights'!AS65</f>
        <v>7.3349033390207319E-2</v>
      </c>
      <c r="T54" s="26">
        <f ca="1">'Modified Weights'!T65-'Modified Weights'!AT65</f>
        <v>4.9377501317981465E-2</v>
      </c>
      <c r="U54" s="26">
        <f ca="1">'Modified Weights'!U65-'Modified Weights'!AU65</f>
        <v>9.2089238756063785E-2</v>
      </c>
      <c r="V54" s="26">
        <f ca="1">'Modified Weights'!V65-'Modified Weights'!AV65</f>
        <v>8.2199409206321683E-2</v>
      </c>
      <c r="W54" s="26">
        <f ca="1">'Modified Weights'!W65-'Modified Weights'!AW65</f>
        <v>0.15708697942471128</v>
      </c>
      <c r="X54" s="26">
        <f ca="1">'Modified Weights'!X65-'Modified Weights'!AX65</f>
        <v>0.1348392606750709</v>
      </c>
      <c r="Y54" s="26">
        <f ca="1">'Modified Weights'!Y65-'Modified Weights'!AY65</f>
        <v>0.14093192450631353</v>
      </c>
      <c r="Z54" s="26">
        <f ca="1">'Modified Weights'!Z65-'Modified Weights'!AZ65</f>
        <v>6.364349712290035E-2</v>
      </c>
    </row>
    <row r="55" spans="1:26">
      <c r="A55" s="5" t="str">
        <f t="shared" si="10"/>
        <v>98: Gladiator (2000)</v>
      </c>
      <c r="B55" s="26">
        <f ca="1">'Modified Weights'!B66-'Modified Weights'!AB66</f>
        <v>1.4156001277961461E-2</v>
      </c>
      <c r="C55" s="26">
        <f ca="1">'Modified Weights'!C66-'Modified Weights'!AC66</f>
        <v>1.7364899284457225E-2</v>
      </c>
      <c r="D55" s="26">
        <f ca="1">'Modified Weights'!D66-'Modified Weights'!AD66</f>
        <v>1.5187183023050443E-3</v>
      </c>
      <c r="E55" s="26">
        <f ca="1">'Modified Weights'!E66-'Modified Weights'!AE66</f>
        <v>7.5792499623203002E-2</v>
      </c>
      <c r="F55" s="26">
        <f ca="1">'Modified Weights'!F66-'Modified Weights'!AF66</f>
        <v>-0.42395140105914059</v>
      </c>
      <c r="G55" s="26">
        <f ca="1">'Modified Weights'!G66-'Modified Weights'!AG66</f>
        <v>6.1016539058962316E-3</v>
      </c>
      <c r="H55" s="26">
        <f ca="1">'Modified Weights'!H66-'Modified Weights'!AH66</f>
        <v>9.3941045613376739E-2</v>
      </c>
      <c r="I55" s="26">
        <f ca="1">'Modified Weights'!I66-'Modified Weights'!AI66</f>
        <v>1.8840203331852656E-2</v>
      </c>
      <c r="J55" s="26">
        <f ca="1">'Modified Weights'!J66-'Modified Weights'!AJ66</f>
        <v>-0.41013703826732822</v>
      </c>
      <c r="K55" s="26">
        <f ca="1">'Modified Weights'!K66-'Modified Weights'!AK66</f>
        <v>1.7172389219922035E-2</v>
      </c>
      <c r="L55" s="26">
        <f ca="1">'Modified Weights'!L66-'Modified Weights'!AL66</f>
        <v>1.4513463710881191E-2</v>
      </c>
      <c r="M55" s="26">
        <f ca="1">'Modified Weights'!M66-'Modified Weights'!AM66</f>
        <v>3.1787032045264729E-2</v>
      </c>
      <c r="N55" s="26">
        <f ca="1">'Modified Weights'!N66-'Modified Weights'!AN66</f>
        <v>-0.24435660717252716</v>
      </c>
      <c r="O55" s="26">
        <f ca="1">'Modified Weights'!O66-'Modified Weights'!AO66</f>
        <v>8.1455709800143383E-3</v>
      </c>
      <c r="P55" s="26">
        <f ca="1">'Modified Weights'!P66-'Modified Weights'!AP66</f>
        <v>1.0353195777527358E-2</v>
      </c>
      <c r="Q55" s="26">
        <f ca="1">'Modified Weights'!Q66-'Modified Weights'!AQ66</f>
        <v>4.1530922603274401E-2</v>
      </c>
      <c r="R55" s="26">
        <f ca="1">'Modified Weights'!R66-'Modified Weights'!AR66</f>
        <v>-2.1123808953017464E-3</v>
      </c>
      <c r="S55" s="26">
        <f ca="1">'Modified Weights'!S66-'Modified Weights'!AS66</f>
        <v>-0.40333424715497229</v>
      </c>
      <c r="T55" s="26">
        <f ca="1">'Modified Weights'!T66-'Modified Weights'!AT66</f>
        <v>2.4279106889953272E-2</v>
      </c>
      <c r="U55" s="26">
        <f ca="1">'Modified Weights'!U66-'Modified Weights'!AU66</f>
        <v>5.8720237751866577E-2</v>
      </c>
      <c r="V55" s="26">
        <f ca="1">'Modified Weights'!V66-'Modified Weights'!AV66</f>
        <v>-0.18872860495531762</v>
      </c>
      <c r="W55" s="26">
        <f ca="1">'Modified Weights'!W66-'Modified Weights'!AW66</f>
        <v>6.2432510636107164E-2</v>
      </c>
      <c r="X55" s="26">
        <f ca="1">'Modified Weights'!X66-'Modified Weights'!AX66</f>
        <v>8.5151852293271491E-3</v>
      </c>
      <c r="Y55" s="26">
        <f ca="1">'Modified Weights'!Y66-'Modified Weights'!AY66</f>
        <v>1.595554919438924E-2</v>
      </c>
      <c r="Z55" s="26">
        <f ca="1">'Modified Weights'!Z66-'Modified Weights'!AZ66</f>
        <v>1.818990769383555E-2</v>
      </c>
    </row>
    <row r="56" spans="1:26">
      <c r="A56" s="5" t="str">
        <f t="shared" si="10"/>
        <v>98: Gladiator (2000)</v>
      </c>
      <c r="B56" s="26">
        <f ca="1">'Modified Weights'!B67-'Modified Weights'!AB67</f>
        <v>-0.50346380311919336</v>
      </c>
      <c r="C56" s="26">
        <f ca="1">'Modified Weights'!C67-'Modified Weights'!AC67</f>
        <v>-4.9005656743590476E-2</v>
      </c>
      <c r="D56" s="26">
        <f ca="1">'Modified Weights'!D67-'Modified Weights'!AD67</f>
        <v>-1.120109993082985E-3</v>
      </c>
      <c r="E56" s="26">
        <f ca="1">'Modified Weights'!E67-'Modified Weights'!AE67</f>
        <v>6.3728853331949553E-2</v>
      </c>
      <c r="F56" s="26">
        <f ca="1">'Modified Weights'!F67-'Modified Weights'!AF67</f>
        <v>1.5040153355495356E-2</v>
      </c>
      <c r="G56" s="26">
        <f ca="1">'Modified Weights'!G67-'Modified Weights'!AG67</f>
        <v>-6.1016539058962316E-3</v>
      </c>
      <c r="H56" s="26">
        <f ca="1">'Modified Weights'!H67-'Modified Weights'!AH67</f>
        <v>-5.8640186346391981E-2</v>
      </c>
      <c r="I56" s="26">
        <f ca="1">'Modified Weights'!I67-'Modified Weights'!AI67</f>
        <v>-2.9483258415313018E-2</v>
      </c>
      <c r="J56" s="26">
        <f ca="1">'Modified Weights'!J67-'Modified Weights'!AJ67</f>
        <v>-2.3004392398844442E-2</v>
      </c>
      <c r="K56" s="26">
        <f ca="1">'Modified Weights'!K67-'Modified Weights'!AK67</f>
        <v>1.2383611199269784E-2</v>
      </c>
      <c r="L56" s="26">
        <f ca="1">'Modified Weights'!L67-'Modified Weights'!AL67</f>
        <v>1.0092426390822529E-2</v>
      </c>
      <c r="M56" s="26">
        <f ca="1">'Modified Weights'!M67-'Modified Weights'!AM67</f>
        <v>1.5809570829301345E-2</v>
      </c>
      <c r="N56" s="26">
        <f ca="1">'Modified Weights'!N67-'Modified Weights'!AN67</f>
        <v>4.6234633616473841E-2</v>
      </c>
      <c r="O56" s="26">
        <f ca="1">'Modified Weights'!O67-'Modified Weights'!AO67</f>
        <v>-1.5237316370517173E-2</v>
      </c>
      <c r="P56" s="26">
        <f ca="1">'Modified Weights'!P67-'Modified Weights'!AP67</f>
        <v>3.0403072110335438E-3</v>
      </c>
      <c r="Q56" s="26">
        <f ca="1">'Modified Weights'!Q67-'Modified Weights'!AQ67</f>
        <v>-0.44707606003312872</v>
      </c>
      <c r="R56" s="26">
        <f ca="1">'Modified Weights'!R67-'Modified Weights'!AR67</f>
        <v>-1.7810720696274096E-2</v>
      </c>
      <c r="S56" s="26">
        <f ca="1">'Modified Weights'!S67-'Modified Weights'!AS67</f>
        <v>-0.40333424715497229</v>
      </c>
      <c r="T56" s="26">
        <f ca="1">'Modified Weights'!T67-'Modified Weights'!AT67</f>
        <v>-7.3656608207934404E-2</v>
      </c>
      <c r="U56" s="26">
        <f ca="1">'Modified Weights'!U67-'Modified Weights'!AU67</f>
        <v>2.353755893050935E-2</v>
      </c>
      <c r="V56" s="26">
        <f ca="1">'Modified Weights'!V67-'Modified Weights'!AV67</f>
        <v>-3.9481906508699843E-2</v>
      </c>
      <c r="W56" s="26">
        <f ca="1">'Modified Weights'!W67-'Modified Weights'!AW67</f>
        <v>-3.0447839646198127E-2</v>
      </c>
      <c r="X56" s="26">
        <f ca="1">'Modified Weights'!X67-'Modified Weights'!AX67</f>
        <v>-5.8702996769236571E-2</v>
      </c>
      <c r="Y56" s="26">
        <f ca="1">'Modified Weights'!Y67-'Modified Weights'!AY67</f>
        <v>-5.3875773562870544E-2</v>
      </c>
      <c r="Z56" s="26">
        <f ca="1">'Modified Weights'!Z67-'Modified Weights'!AZ67</f>
        <v>7.9794233765083655E-3</v>
      </c>
    </row>
    <row r="57" spans="1:26">
      <c r="A57" s="20" t="s">
        <v>11</v>
      </c>
      <c r="B57" s="26">
        <f ca="1">'Modified Weights'!B68-'Modified Weights'!AB68</f>
        <v>-3.0026610054421754E-2</v>
      </c>
      <c r="C57" s="26">
        <f ca="1">'Modified Weights'!C68-'Modified Weights'!AC68</f>
        <v>-5.4854325566827511E-2</v>
      </c>
      <c r="D57" s="26">
        <f ca="1">'Modified Weights'!D68-'Modified Weights'!AD68</f>
        <v>-0.4935103095232401</v>
      </c>
      <c r="E57" s="26">
        <f ca="1">'Modified Weights'!E68-'Modified Weights'!AE68</f>
        <v>-9.0077162896073537E-2</v>
      </c>
      <c r="F57" s="26">
        <f ca="1">'Modified Weights'!F68-'Modified Weights'!AF68</f>
        <v>-3.8375275484060889E-2</v>
      </c>
      <c r="G57" s="26">
        <f ca="1">'Modified Weights'!G68-'Modified Weights'!AG68</f>
        <v>-5.5464535653543812E-2</v>
      </c>
      <c r="H57" s="26">
        <f ca="1">'Modified Weights'!H68-'Modified Weights'!AH68</f>
        <v>-0.4315922770700461</v>
      </c>
      <c r="I57" s="26">
        <f ca="1">'Modified Weights'!I68-'Modified Weights'!AI68</f>
        <v>-4.1676811459844365E-2</v>
      </c>
      <c r="J57" s="26">
        <f ca="1">'Modified Weights'!J68-'Modified Weights'!AJ68</f>
        <v>-4.5624884938007371E-2</v>
      </c>
      <c r="K57" s="26">
        <f ca="1">'Modified Weights'!K68-'Modified Weights'!AK68</f>
        <v>-0.26227792111123782</v>
      </c>
      <c r="L57" s="26">
        <f ca="1">'Modified Weights'!L68-'Modified Weights'!AL68</f>
        <v>-1.7905626881456471E-2</v>
      </c>
      <c r="M57" s="26">
        <f ca="1">'Modified Weights'!M68-'Modified Weights'!AM68</f>
        <v>-0.31780647055787536</v>
      </c>
      <c r="N57" s="26">
        <f ca="1">'Modified Weights'!N68-'Modified Weights'!AN68</f>
        <v>-3.7022158128398541E-2</v>
      </c>
      <c r="O57" s="26">
        <f ca="1">'Modified Weights'!O68-'Modified Weights'!AO68</f>
        <v>-0.56138134900919179</v>
      </c>
      <c r="P57" s="26">
        <f ca="1">'Modified Weights'!P68-'Modified Weights'!AP68</f>
        <v>-3.4980150426602186E-2</v>
      </c>
      <c r="Q57" s="26">
        <f ca="1">'Modified Weights'!Q68-'Modified Weights'!AQ68</f>
        <v>-0.45072784333939125</v>
      </c>
      <c r="R57" s="26">
        <f ca="1">'Modified Weights'!R68-'Modified Weights'!AR68</f>
        <v>-2.5550104295951614E-2</v>
      </c>
      <c r="S57" s="26">
        <f ca="1">'Modified Weights'!S68-'Modified Weights'!AS68</f>
        <v>-0.44931498365504646</v>
      </c>
      <c r="T57" s="26">
        <f ca="1">'Modified Weights'!T68-'Modified Weights'!AT68</f>
        <v>-5.9255164584627873E-3</v>
      </c>
      <c r="U57" s="26">
        <f ca="1">'Modified Weights'!U68-'Modified Weights'!AU68</f>
        <v>-0.43838699514224927</v>
      </c>
      <c r="V57" s="26">
        <f ca="1">'Modified Weights'!V68-'Modified Weights'!AV68</f>
        <v>1.1696188281607456E-3</v>
      </c>
      <c r="W57" s="26">
        <f ca="1">'Modified Weights'!W68-'Modified Weights'!AW68</f>
        <v>-8.3639490136800554E-2</v>
      </c>
      <c r="X57" s="26">
        <f ca="1">'Modified Weights'!X68-'Modified Weights'!AX68</f>
        <v>-3.5539336207601135E-2</v>
      </c>
      <c r="Y57" s="26">
        <f ca="1">'Modified Weights'!Y68-'Modified Weights'!AY68</f>
        <v>-7.0436171125712654E-2</v>
      </c>
      <c r="Z57" s="26">
        <f ca="1">'Modified Weights'!Z68-'Modified Weights'!AZ68</f>
        <v>-0.34986669038303231</v>
      </c>
    </row>
    <row r="58" spans="1:26">
      <c r="A58" s="5" t="str">
        <f t="shared" ref="A58:A61" si="11">A57</f>
        <v>105: Back to the Future (1985)</v>
      </c>
      <c r="B58" s="26">
        <f ca="1">'Modified Weights'!B69-'Modified Weights'!AB69</f>
        <v>-0.51056321223720791</v>
      </c>
      <c r="C58" s="26">
        <f ca="1">'Modified Weights'!C69-'Modified Weights'!AC69</f>
        <v>-5.7616341659397108E-2</v>
      </c>
      <c r="D58" s="26">
        <f ca="1">'Modified Weights'!D69-'Modified Weights'!AD69</f>
        <v>-0.12594274195567223</v>
      </c>
      <c r="E58" s="26">
        <f ca="1">'Modified Weights'!E69-'Modified Weights'!AE69</f>
        <v>-0.37283288699020223</v>
      </c>
      <c r="F58" s="26">
        <f ca="1">'Modified Weights'!F69-'Modified Weights'!AF69</f>
        <v>-0.43864977973787728</v>
      </c>
      <c r="G58" s="26">
        <f ca="1">'Modified Weights'!G69-'Modified Weights'!AG69</f>
        <v>-6.7768318672285388E-2</v>
      </c>
      <c r="H58" s="26">
        <f ca="1">'Modified Weights'!H69-'Modified Weights'!AH69</f>
        <v>-0.4315922770700461</v>
      </c>
      <c r="I58" s="26">
        <f ca="1">'Modified Weights'!I69-'Modified Weights'!AI69</f>
        <v>-0.27089614103773874</v>
      </c>
      <c r="J58" s="26">
        <f ca="1">'Modified Weights'!J69-'Modified Weights'!AJ69</f>
        <v>-5.3136157055368727E-2</v>
      </c>
      <c r="K58" s="26">
        <f ca="1">'Modified Weights'!K69-'Modified Weights'!AK69</f>
        <v>-5.1398424173841939E-2</v>
      </c>
      <c r="L58" s="26">
        <f ca="1">'Modified Weights'!L69-'Modified Weights'!AL69</f>
        <v>-0.28650100619509827</v>
      </c>
      <c r="M58" s="26">
        <f ca="1">'Modified Weights'!M69-'Modified Weights'!AM69</f>
        <v>-0.31780647055787536</v>
      </c>
      <c r="N58" s="26">
        <f ca="1">'Modified Weights'!N69-'Modified Weights'!AN69</f>
        <v>-0.29829052095212155</v>
      </c>
      <c r="O58" s="26">
        <f ca="1">'Modified Weights'!O69-'Modified Weights'!AO69</f>
        <v>-8.5886496733506956E-2</v>
      </c>
      <c r="P58" s="26">
        <f ca="1">'Modified Weights'!P69-'Modified Weights'!AP69</f>
        <v>-5.2852112030142173E-2</v>
      </c>
      <c r="Q58" s="26">
        <f ca="1">'Modified Weights'!Q69-'Modified Weights'!AQ69</f>
        <v>-7.7502059611968266E-2</v>
      </c>
      <c r="R58" s="26">
        <f ca="1">'Modified Weights'!R69-'Modified Weights'!AR69</f>
        <v>-5.0722734869485642E-2</v>
      </c>
      <c r="S58" s="26">
        <f ca="1">'Modified Weights'!S69-'Modified Weights'!AS69</f>
        <v>-0.44931498365504646</v>
      </c>
      <c r="T58" s="26">
        <f ca="1">'Modified Weights'!T69-'Modified Weights'!AT69</f>
        <v>-9.1601678189871527E-3</v>
      </c>
      <c r="U58" s="26">
        <f ca="1">'Modified Weights'!U69-'Modified Weights'!AU69</f>
        <v>-0.43838699514224927</v>
      </c>
      <c r="V58" s="26">
        <f ca="1">'Modified Weights'!V69-'Modified Weights'!AV69</f>
        <v>-1.1696188281607178E-3</v>
      </c>
      <c r="W58" s="26">
        <f ca="1">'Modified Weights'!W69-'Modified Weights'!AW69</f>
        <v>-0.10543216027781982</v>
      </c>
      <c r="X58" s="26">
        <f ca="1">'Modified Weights'!X69-'Modified Weights'!AX69</f>
        <v>-0.49081311907301051</v>
      </c>
      <c r="Y58" s="26">
        <f ca="1">'Modified Weights'!Y69-'Modified Weights'!AY69</f>
        <v>-0.53454631889056892</v>
      </c>
      <c r="Z58" s="26">
        <f ca="1">'Modified Weights'!Z69-'Modified Weights'!AZ69</f>
        <v>-7.0189633597123546E-2</v>
      </c>
    </row>
    <row r="59" spans="1:26">
      <c r="A59" s="5" t="str">
        <f t="shared" si="11"/>
        <v>105: Back to the Future (1985)</v>
      </c>
      <c r="B59" s="26">
        <f ca="1">'Modified Weights'!B70-'Modified Weights'!AB70</f>
        <v>4.0525624978423602E-2</v>
      </c>
      <c r="C59" s="26">
        <f ca="1">'Modified Weights'!C70-'Modified Weights'!AC70</f>
        <v>9.3156211667354993E-2</v>
      </c>
      <c r="D59" s="26">
        <f ca="1">'Modified Weights'!D70-'Modified Weights'!AD70</f>
        <v>0.17365794396477713</v>
      </c>
      <c r="E59" s="26">
        <f ca="1">'Modified Weights'!E70-'Modified Weights'!AE70</f>
        <v>-0.37283288699020223</v>
      </c>
      <c r="F59" s="26">
        <f ca="1">'Modified Weights'!F70-'Modified Weights'!AF70</f>
        <v>3.8033500807302334E-2</v>
      </c>
      <c r="G59" s="26">
        <f ca="1">'Modified Weights'!G70-'Modified Weights'!AG70</f>
        <v>8.4164886853587861E-2</v>
      </c>
      <c r="H59" s="26">
        <f ca="1">'Modified Weights'!H70-'Modified Weights'!AH70</f>
        <v>3.1317772816229661E-2</v>
      </c>
      <c r="I59" s="26">
        <f ca="1">'Modified Weights'!I70-'Modified Weights'!AI70</f>
        <v>-0.27089614103773874</v>
      </c>
      <c r="J59" s="26">
        <f ca="1">'Modified Weights'!J70-'Modified Weights'!AJ70</f>
        <v>6.25184488603579E-2</v>
      </c>
      <c r="K59" s="26">
        <f ca="1">'Modified Weights'!K70-'Modified Weights'!AK70</f>
        <v>5.3434104742670296E-2</v>
      </c>
      <c r="L59" s="26">
        <f ca="1">'Modified Weights'!L70-'Modified Weights'!AL70</f>
        <v>2.6071946302484772E-2</v>
      </c>
      <c r="M59" s="26">
        <f ca="1">'Modified Weights'!M70-'Modified Weights'!AM70</f>
        <v>9.0785905578338044E-2</v>
      </c>
      <c r="N59" s="26">
        <f ca="1">'Modified Weights'!N70-'Modified Weights'!AN70</f>
        <v>2.5208588748962257E-2</v>
      </c>
      <c r="O59" s="26">
        <f ca="1">'Modified Weights'!O70-'Modified Weights'!AO70</f>
        <v>0.1071346046126449</v>
      </c>
      <c r="P59" s="26">
        <f ca="1">'Modified Weights'!P70-'Modified Weights'!AP70</f>
        <v>9.9065714117258175E-2</v>
      </c>
      <c r="Q59" s="26">
        <f ca="1">'Modified Weights'!Q70-'Modified Weights'!AQ70</f>
        <v>5.2519001585426273E-2</v>
      </c>
      <c r="R59" s="26">
        <f ca="1">'Modified Weights'!R70-'Modified Weights'!AR70</f>
        <v>-0.42498653318317697</v>
      </c>
      <c r="S59" s="26">
        <f ca="1">'Modified Weights'!S70-'Modified Weights'!AS70</f>
        <v>2.7368296890133148E-2</v>
      </c>
      <c r="T59" s="26">
        <f ca="1">'Modified Weights'!T70-'Modified Weights'!AT70</f>
        <v>-0.41296904341226587</v>
      </c>
      <c r="U59" s="26">
        <f ca="1">'Modified Weights'!U70-'Modified Weights'!AU70</f>
        <v>3.3973560276583881E-2</v>
      </c>
      <c r="V59" s="26">
        <f ca="1">'Modified Weights'!V70-'Modified Weights'!AV70</f>
        <v>-0.14484148342953501</v>
      </c>
      <c r="W59" s="26">
        <f ca="1">'Modified Weights'!W70-'Modified Weights'!AW70</f>
        <v>0.15708697942471128</v>
      </c>
      <c r="X59" s="26">
        <f ca="1">'Modified Weights'!X70-'Modified Weights'!AX70</f>
        <v>-0.49081311907301051</v>
      </c>
      <c r="Y59" s="26">
        <f ca="1">'Modified Weights'!Y70-'Modified Weights'!AY70</f>
        <v>0.13262193459744831</v>
      </c>
      <c r="Z59" s="26">
        <f ca="1">'Modified Weights'!Z70-'Modified Weights'!AZ70</f>
        <v>-0.34986669038303231</v>
      </c>
    </row>
    <row r="60" spans="1:26">
      <c r="A60" s="5" t="str">
        <f t="shared" si="11"/>
        <v>105: Back to the Future (1985)</v>
      </c>
      <c r="B60" s="26">
        <f ca="1">'Modified Weights'!B71-'Modified Weights'!AB71</f>
        <v>7.0565921599469172E-3</v>
      </c>
      <c r="C60" s="26">
        <f ca="1">'Modified Weights'!C71-'Modified Weights'!AC71</f>
        <v>1.931445555886957E-2</v>
      </c>
      <c r="D60" s="26">
        <f ca="1">'Modified Weights'!D71-'Modified Weights'!AD71</f>
        <v>-2.2538186856858378E-2</v>
      </c>
      <c r="E60" s="26">
        <f ca="1">'Modified Weights'!E71-'Modified Weights'!AE71</f>
        <v>-0.37283288699020223</v>
      </c>
      <c r="F60" s="26">
        <f ca="1">'Modified Weights'!F71-'Modified Weights'!AF71</f>
        <v>-0.43864977973787728</v>
      </c>
      <c r="G60" s="26">
        <f ca="1">'Modified Weights'!G71-'Modified Weights'!AG71</f>
        <v>2.5635637642016984E-2</v>
      </c>
      <c r="H60" s="26">
        <f ca="1">'Modified Weights'!H71-'Modified Weights'!AH71</f>
        <v>-3.1317772816229716E-2</v>
      </c>
      <c r="I60" s="26">
        <f ca="1">'Modified Weights'!I71-'Modified Weights'!AI71</f>
        <v>4.167681145984431E-2</v>
      </c>
      <c r="J60" s="26">
        <f ca="1">'Modified Weights'!J71-'Modified Weights'!AJ71</f>
        <v>6.2302399770109596E-2</v>
      </c>
      <c r="K60" s="26">
        <f ca="1">'Modified Weights'!K71-'Modified Weights'!AK71</f>
        <v>1.3765487259119191E-3</v>
      </c>
      <c r="L60" s="26">
        <f ca="1">'Modified Weights'!L71-'Modified Weights'!AL71</f>
        <v>-0.28650100619509827</v>
      </c>
      <c r="M60" s="26">
        <f ca="1">'Modified Weights'!M71-'Modified Weights'!AM71</f>
        <v>-3.740422218118733E-2</v>
      </c>
      <c r="N60" s="26">
        <f ca="1">'Modified Weights'!N71-'Modified Weights'!AN71</f>
        <v>1.1813569379436173E-2</v>
      </c>
      <c r="O60" s="26">
        <f ca="1">'Modified Weights'!O71-'Modified Weights'!AO71</f>
        <v>1.0673897356967554E-3</v>
      </c>
      <c r="P60" s="26">
        <f ca="1">'Modified Weights'!P71-'Modified Weights'!AP71</f>
        <v>-1.1233451660513816E-2</v>
      </c>
      <c r="Q60" s="26">
        <f ca="1">'Modified Weights'!Q71-'Modified Weights'!AQ71</f>
        <v>-0.45072784333939125</v>
      </c>
      <c r="R60" s="26">
        <f ca="1">'Modified Weights'!R71-'Modified Weights'!AR71</f>
        <v>4.5985589483204747E-2</v>
      </c>
      <c r="S60" s="26">
        <f ca="1">'Modified Weights'!S71-'Modified Weights'!AS71</f>
        <v>-2.8973984344210502E-4</v>
      </c>
      <c r="T60" s="26">
        <f ca="1">'Modified Weights'!T71-'Modified Weights'!AT71</f>
        <v>-0.41296904341226587</v>
      </c>
      <c r="U60" s="26">
        <f ca="1">'Modified Weights'!U71-'Modified Weights'!AU71</f>
        <v>6.0455927238667329E-4</v>
      </c>
      <c r="V60" s="26">
        <f ca="1">'Modified Weights'!V71-'Modified Weights'!AV71</f>
        <v>-0.14484148342953501</v>
      </c>
      <c r="W60" s="26">
        <f ca="1">'Modified Weights'!W71-'Modified Weights'!AW71</f>
        <v>6.2432510636107164E-2</v>
      </c>
      <c r="X60" s="26">
        <f ca="1">'Modified Weights'!X71-'Modified Weights'!AX71</f>
        <v>5.1378759103082428E-2</v>
      </c>
      <c r="Y60" s="26">
        <f ca="1">'Modified Weights'!Y71-'Modified Weights'!AY71</f>
        <v>-0.53454631889056892</v>
      </c>
      <c r="Z60" s="26">
        <f ca="1">'Modified Weights'!Z71-'Modified Weights'!AZ71</f>
        <v>4.0200058957225338E-2</v>
      </c>
    </row>
    <row r="61" spans="1:26">
      <c r="A61" s="5" t="str">
        <f t="shared" si="11"/>
        <v>105: Back to the Future (1985)</v>
      </c>
      <c r="B61" s="26">
        <f ca="1">'Modified Weights'!B72-'Modified Weights'!AB72</f>
        <v>-1.7555607083948654E-2</v>
      </c>
      <c r="C61" s="26">
        <f ca="1">'Modified Weights'!C72-'Modified Weights'!AC72</f>
        <v>-0.46929252707753355</v>
      </c>
      <c r="D61" s="26">
        <f ca="1">'Modified Weights'!D72-'Modified Weights'!AD72</f>
        <v>-2.5177015152246407E-2</v>
      </c>
      <c r="E61" s="26">
        <f ca="1">'Modified Weights'!E72-'Modified Weights'!AE72</f>
        <v>9.0077162896073537E-2</v>
      </c>
      <c r="F61" s="26">
        <f ca="1">'Modified Weights'!F72-'Modified Weights'!AF72</f>
        <v>3.4177467675866602E-4</v>
      </c>
      <c r="G61" s="26">
        <f ca="1">'Modified Weights'!G72-'Modified Weights'!AG72</f>
        <v>1.3432329830224521E-2</v>
      </c>
      <c r="H61" s="26">
        <f ca="1">'Modified Weights'!H72-'Modified Weights'!AH72</f>
        <v>-0.4315922770700461</v>
      </c>
      <c r="I61" s="26">
        <f ca="1">'Modified Weights'!I72-'Modified Weights'!AI72</f>
        <v>-0.27089614103773874</v>
      </c>
      <c r="J61" s="26">
        <f ca="1">'Modified Weights'!J72-'Modified Weights'!AJ72</f>
        <v>-2.6059806637091454E-2</v>
      </c>
      <c r="K61" s="26">
        <f ca="1">'Modified Weights'!K72-'Modified Weights'!AK72</f>
        <v>-3.4122292947403321E-3</v>
      </c>
      <c r="L61" s="26">
        <f ca="1">'Modified Weights'!L72-'Modified Weights'!AL72</f>
        <v>-8.1663194210282453E-3</v>
      </c>
      <c r="M61" s="26">
        <f ca="1">'Modified Weights'!M72-'Modified Weights'!AM72</f>
        <v>-5.3381683397150714E-2</v>
      </c>
      <c r="N61" s="26">
        <f ca="1">'Modified Weights'!N72-'Modified Weights'!AN72</f>
        <v>-0.29829052095212155</v>
      </c>
      <c r="O61" s="26">
        <f ca="1">'Modified Weights'!O72-'Modified Weights'!AO72</f>
        <v>-2.2315497614834756E-2</v>
      </c>
      <c r="P61" s="26">
        <f ca="1">'Modified Weights'!P72-'Modified Weights'!AP72</f>
        <v>-0.31537248739344786</v>
      </c>
      <c r="Q61" s="26">
        <f ca="1">'Modified Weights'!Q72-'Modified Weights'!AQ72</f>
        <v>2.4983058026541882E-2</v>
      </c>
      <c r="R61" s="26">
        <f ca="1">'Modified Weights'!R72-'Modified Weights'!AR72</f>
        <v>3.0287249682232398E-2</v>
      </c>
      <c r="S61" s="26">
        <f ca="1">'Modified Weights'!S72-'Modified Weights'!AS72</f>
        <v>-2.7078557046691043E-2</v>
      </c>
      <c r="T61" s="26">
        <f ca="1">'Modified Weights'!T72-'Modified Weights'!AT72</f>
        <v>1.5085684277449773E-2</v>
      </c>
      <c r="U61" s="26">
        <f ca="1">'Modified Weights'!U72-'Modified Weights'!AU72</f>
        <v>-3.4578119548970554E-2</v>
      </c>
      <c r="V61" s="26">
        <f ca="1">'Modified Weights'!V72-'Modified Weights'!AV72</f>
        <v>-0.14484148342953501</v>
      </c>
      <c r="W61" s="26">
        <f ca="1">'Modified Weights'!W72-'Modified Weights'!AW72</f>
        <v>-3.0447839646198127E-2</v>
      </c>
      <c r="X61" s="26">
        <f ca="1">'Modified Weights'!X72-'Modified Weights'!AX72</f>
        <v>-1.5839422895481292E-2</v>
      </c>
      <c r="Y61" s="26">
        <f ca="1">'Modified Weights'!Y72-'Modified Weights'!AY72</f>
        <v>-6.2185763471735767E-2</v>
      </c>
      <c r="Z61" s="26">
        <f ca="1">'Modified Weights'!Z72-'Modified Weights'!AZ72</f>
        <v>2.9989574639898153E-2</v>
      </c>
    </row>
    <row r="62" spans="1:26">
      <c r="A62" s="20" t="s">
        <v>12</v>
      </c>
      <c r="B62" s="26">
        <f ca="1">'Modified Weights'!B73-'Modified Weights'!AB73</f>
        <v>-2.292720093640721E-2</v>
      </c>
      <c r="C62" s="26" t="e">
        <f ca="1">'Modified Weights'!C73-'Modified Weights'!AC73</f>
        <v>#DIV/0!</v>
      </c>
      <c r="D62" s="26">
        <f ca="1">'Modified Weights'!D73-'Modified Weights'!AD73</f>
        <v>-0.56730135818120075</v>
      </c>
      <c r="E62" s="26">
        <f ca="1">'Modified Weights'!E73-'Modified Weights'!AE73</f>
        <v>-0.51761980439715483</v>
      </c>
      <c r="F62" s="26">
        <f ca="1">'Modified Weights'!F73-'Modified Weights'!AF73</f>
        <v>-0.47668328054517961</v>
      </c>
      <c r="G62" s="26">
        <f ca="1">'Modified Weights'!G73-'Modified Weights'!AG73</f>
        <v>-0.50980122678857165</v>
      </c>
      <c r="H62" s="26">
        <f ca="1">'Modified Weights'!H73-'Modified Weights'!AH73</f>
        <v>-0.1178900924777436</v>
      </c>
      <c r="I62" s="26">
        <f ca="1">'Modified Weights'!I73-'Modified Weights'!AI73</f>
        <v>-0.34796071620812075</v>
      </c>
      <c r="J62" s="26">
        <f ca="1">'Modified Weights'!J73-'Modified Weights'!AJ73</f>
        <v>-0.47571090136593314</v>
      </c>
      <c r="K62" s="26">
        <f ca="1">'Modified Weights'!K73-'Modified Weights'!AK73</f>
        <v>-0.26329576139565203</v>
      </c>
      <c r="L62" s="26">
        <f ca="1">'Modified Weights'!L73-'Modified Weights'!AL73</f>
        <v>-6.2218150738162503E-3</v>
      </c>
      <c r="M62" s="26" t="e">
        <f ca="1">'Modified Weights'!M73-'Modified Weights'!AM73</f>
        <v>#DIV/0!</v>
      </c>
      <c r="N62" s="26">
        <f ca="1">'Modified Weights'!N73-'Modified Weights'!AN73</f>
        <v>0</v>
      </c>
      <c r="O62" s="26">
        <f ca="1">'Modified Weights'!O73-'Modified Weights'!AO73</f>
        <v>-0.6331602153295206</v>
      </c>
      <c r="P62" s="26">
        <f ca="1">'Modified Weights'!P73-'Modified Weights'!AP73</f>
        <v>-0.30413903573293405</v>
      </c>
      <c r="Q62" s="26">
        <f ca="1">'Modified Weights'!Q73-'Modified Weights'!AQ73</f>
        <v>-0.50324684492481753</v>
      </c>
      <c r="R62" s="26">
        <f ca="1">'Modified Weights'!R73-'Modified Weights'!AR73</f>
        <v>-0.48198986390982046</v>
      </c>
      <c r="S62" s="26" t="e">
        <f ca="1">'Modified Weights'!S73-'Modified Weights'!AS73</f>
        <v>#DIV/0!</v>
      </c>
      <c r="T62" s="26">
        <f ca="1">'Modified Weights'!T73-'Modified Weights'!AT73</f>
        <v>-0.55108883721563151</v>
      </c>
      <c r="U62" s="26">
        <f ca="1">'Modified Weights'!U73-'Modified Weights'!AU73</f>
        <v>-0.47236055541883315</v>
      </c>
      <c r="V62" s="26">
        <f ca="1">'Modified Weights'!V73-'Modified Weights'!AV73</f>
        <v>-6.2458455951971775E-2</v>
      </c>
      <c r="W62" s="26" t="e">
        <f ca="1">'Modified Weights'!W73-'Modified Weights'!AW73</f>
        <v>#DIV/0!</v>
      </c>
      <c r="X62" s="26">
        <f ca="1">'Modified Weights'!X73-'Modified Weights'!AX73</f>
        <v>-0.60535391589896481</v>
      </c>
      <c r="Y62" s="26">
        <f ca="1">'Modified Weights'!Y73-'Modified Weights'!AY73</f>
        <v>-0.66716825348801723</v>
      </c>
      <c r="Z62" s="26">
        <f ca="1">'Modified Weights'!Z73-'Modified Weights'!AZ73</f>
        <v>-0.41279354405479007</v>
      </c>
    </row>
    <row r="63" spans="1:26">
      <c r="A63" s="5" t="str">
        <f t="shared" ref="A63:A66" si="12">A62</f>
        <v>107: Snatch (2000)</v>
      </c>
      <c r="B63" s="26">
        <f ca="1">'Modified Weights'!B74-'Modified Weights'!AB74</f>
        <v>-3.8853834437992285E-2</v>
      </c>
      <c r="C63" s="26" t="e">
        <f ca="1">'Modified Weights'!C74-'Modified Weights'!AC74</f>
        <v>#DIV/0!</v>
      </c>
      <c r="D63" s="26">
        <f ca="1">'Modified Weights'!D74-'Modified Weights'!AD74</f>
        <v>-0.19973379061363289</v>
      </c>
      <c r="E63" s="26">
        <f ca="1">'Modified Weights'!E74-'Modified Weights'!AE74</f>
        <v>-0.51761980439715483</v>
      </c>
      <c r="F63" s="26">
        <f ca="1">'Modified Weights'!F74-'Modified Weights'!AF74</f>
        <v>-0.47668328054517961</v>
      </c>
      <c r="G63" s="26">
        <f ca="1">'Modified Weights'!G74-'Modified Weights'!AG74</f>
        <v>-0.50980122678857165</v>
      </c>
      <c r="H63" s="26">
        <f ca="1">'Modified Weights'!H74-'Modified Weights'!AH74</f>
        <v>-0.3450199574085322</v>
      </c>
      <c r="I63" s="26">
        <f ca="1">'Modified Weights'!I74-'Modified Weights'!AI74</f>
        <v>-0.34796071620812075</v>
      </c>
      <c r="J63" s="26">
        <f ca="1">'Modified Weights'!J74-'Modified Weights'!AJ74</f>
        <v>-0.47571090136593314</v>
      </c>
      <c r="K63" s="26">
        <f ca="1">'Modified Weights'!K74-'Modified Weights'!AK74</f>
        <v>-5.2416264458256145E-2</v>
      </c>
      <c r="L63" s="26">
        <f ca="1">'Modified Weights'!L74-'Modified Weights'!AL74</f>
        <v>-3.153394303630877E-2</v>
      </c>
      <c r="M63" s="26" t="e">
        <f ca="1">'Modified Weights'!M74-'Modified Weights'!AM74</f>
        <v>#DIV/0!</v>
      </c>
      <c r="N63" s="26">
        <f ca="1">'Modified Weights'!N74-'Modified Weights'!AN74</f>
        <v>-0.26126836282372301</v>
      </c>
      <c r="O63" s="26">
        <f ca="1">'Modified Weights'!O74-'Modified Weights'!AO74</f>
        <v>-0.6331602153295206</v>
      </c>
      <c r="P63" s="26">
        <f ca="1">'Modified Weights'!P74-'Modified Weights'!AP74</f>
        <v>-0.30413903573293405</v>
      </c>
      <c r="Q63" s="26">
        <f ca="1">'Modified Weights'!Q74-'Modified Weights'!AQ74</f>
        <v>-0.50324684492481753</v>
      </c>
      <c r="R63" s="26">
        <f ca="1">'Modified Weights'!R74-'Modified Weights'!AR74</f>
        <v>-0.48198986390982046</v>
      </c>
      <c r="S63" s="26" t="e">
        <f ca="1">'Modified Weights'!S74-'Modified Weights'!AS74</f>
        <v>#DIV/0!</v>
      </c>
      <c r="T63" s="26">
        <f ca="1">'Modified Weights'!T74-'Modified Weights'!AT74</f>
        <v>-0.55108883721563151</v>
      </c>
      <c r="U63" s="26">
        <f ca="1">'Modified Weights'!U74-'Modified Weights'!AU74</f>
        <v>-0.47236055541883315</v>
      </c>
      <c r="V63" s="26">
        <f ca="1">'Modified Weights'!V74-'Modified Weights'!AV74</f>
        <v>-0.20846955820966753</v>
      </c>
      <c r="W63" s="26" t="e">
        <f ca="1">'Modified Weights'!W74-'Modified Weights'!AW74</f>
        <v>#DIV/0!</v>
      </c>
      <c r="X63" s="26">
        <f ca="1">'Modified Weights'!X74-'Modified Weights'!AX74</f>
        <v>-0.60535391589896481</v>
      </c>
      <c r="Y63" s="26">
        <f ca="1">'Modified Weights'!Y74-'Modified Weights'!AY74</f>
        <v>-0.66716825348801723</v>
      </c>
      <c r="Z63" s="26">
        <f ca="1">'Modified Weights'!Z74-'Modified Weights'!AZ74</f>
        <v>-0.41279354405479007</v>
      </c>
    </row>
    <row r="64" spans="1:26">
      <c r="A64" s="5" t="str">
        <f t="shared" si="12"/>
        <v>107: Snatch (2000)</v>
      </c>
      <c r="B64" s="26">
        <f ca="1">'Modified Weights'!B75-'Modified Weights'!AB75</f>
        <v>4.7625034096438146E-2</v>
      </c>
      <c r="C64" s="26" t="e">
        <f ca="1">'Modified Weights'!C75-'Modified Weights'!AC75</f>
        <v>#DIV/0!</v>
      </c>
      <c r="D64" s="26">
        <f ca="1">'Modified Weights'!D75-'Modified Weights'!AD75</f>
        <v>9.9866895306816472E-2</v>
      </c>
      <c r="E64" s="26">
        <f ca="1">'Modified Weights'!E75-'Modified Weights'!AE75</f>
        <v>-0.51761980439715483</v>
      </c>
      <c r="F64" s="26">
        <f ca="1">'Modified Weights'!F75-'Modified Weights'!AF75</f>
        <v>0</v>
      </c>
      <c r="G64" s="26">
        <f ca="1">'Modified Weights'!G75-'Modified Weights'!AG75</f>
        <v>-0.50980122678857165</v>
      </c>
      <c r="H64" s="26">
        <f ca="1">'Modified Weights'!H75-'Modified Weights'!AH75</f>
        <v>0.11789009247774357</v>
      </c>
      <c r="I64" s="26">
        <f ca="1">'Modified Weights'!I75-'Modified Weights'!AI75</f>
        <v>-0.34796071620812075</v>
      </c>
      <c r="J64" s="26">
        <f ca="1">'Modified Weights'!J75-'Modified Weights'!AJ75</f>
        <v>0</v>
      </c>
      <c r="K64" s="26">
        <f ca="1">'Modified Weights'!K75-'Modified Weights'!AK75</f>
        <v>-0.26329576139565203</v>
      </c>
      <c r="L64" s="26">
        <f ca="1">'Modified Weights'!L75-'Modified Weights'!AL75</f>
        <v>-0.27481719438745805</v>
      </c>
      <c r="M64" s="26" t="e">
        <f ca="1">'Modified Weights'!M75-'Modified Weights'!AM75</f>
        <v>#DIV/0!</v>
      </c>
      <c r="N64" s="26">
        <f ca="1">'Modified Weights'!N75-'Modified Weights'!AN75</f>
        <v>-0.26126836282372301</v>
      </c>
      <c r="O64" s="26">
        <f ca="1">'Modified Weights'!O75-'Modified Weights'!AO75</f>
        <v>3.5355738292316086E-2</v>
      </c>
      <c r="P64" s="26">
        <f ca="1">'Modified Weights'!P75-'Modified Weights'!AP75</f>
        <v>-0.30413903573293405</v>
      </c>
      <c r="Q64" s="26">
        <f ca="1">'Modified Weights'!Q75-'Modified Weights'!AQ75</f>
        <v>0</v>
      </c>
      <c r="R64" s="26">
        <f ca="1">'Modified Weights'!R75-'Modified Weights'!AR75</f>
        <v>-0.48198986390982046</v>
      </c>
      <c r="S64" s="26" t="e">
        <f ca="1">'Modified Weights'!S75-'Modified Weights'!AS75</f>
        <v>#DIV/0!</v>
      </c>
      <c r="T64" s="26">
        <f ca="1">'Modified Weights'!T75-'Modified Weights'!AT75</f>
        <v>-0.55108883721563151</v>
      </c>
      <c r="U64" s="26">
        <f ca="1">'Modified Weights'!U75-'Modified Weights'!AU75</f>
        <v>0</v>
      </c>
      <c r="V64" s="26">
        <f ca="1">'Modified Weights'!V75-'Modified Weights'!AV75</f>
        <v>6.2458455951971775E-2</v>
      </c>
      <c r="W64" s="26" t="e">
        <f ca="1">'Modified Weights'!W75-'Modified Weights'!AW75</f>
        <v>#DIV/0!</v>
      </c>
      <c r="X64" s="26">
        <f ca="1">'Modified Weights'!X75-'Modified Weights'!AX75</f>
        <v>6.3162037722871878E-2</v>
      </c>
      <c r="Y64" s="26">
        <f ca="1">'Modified Weights'!Y75-'Modified Weights'!AY75</f>
        <v>0</v>
      </c>
      <c r="Z64" s="26">
        <f ca="1">'Modified Weights'!Z75-'Modified Weights'!AZ75</f>
        <v>-0.41279354405479007</v>
      </c>
    </row>
    <row r="65" spans="1:26">
      <c r="A65" s="5" t="str">
        <f t="shared" si="12"/>
        <v>107: Snatch (2000)</v>
      </c>
      <c r="B65" s="26">
        <f ca="1">'Modified Weights'!B76-'Modified Weights'!AB76</f>
        <v>1.4156001277961461E-2</v>
      </c>
      <c r="C65" s="26" t="e">
        <f ca="1">'Modified Weights'!C76-'Modified Weights'!AC76</f>
        <v>#DIV/0!</v>
      </c>
      <c r="D65" s="26">
        <f ca="1">'Modified Weights'!D76-'Modified Weights'!AD76</f>
        <v>-0.56730135818120075</v>
      </c>
      <c r="E65" s="26">
        <f ca="1">'Modified Weights'!E76-'Modified Weights'!AE76</f>
        <v>-0.51761980439715483</v>
      </c>
      <c r="F65" s="26">
        <f ca="1">'Modified Weights'!F76-'Modified Weights'!AF76</f>
        <v>-0.47668328054517961</v>
      </c>
      <c r="G65" s="26">
        <f ca="1">'Modified Weights'!G76-'Modified Weights'!AG76</f>
        <v>-2.9264624605785494E-2</v>
      </c>
      <c r="H65" s="26">
        <f ca="1">'Modified Weights'!H76-'Modified Weights'!AH76</f>
        <v>-0.3450199574085322</v>
      </c>
      <c r="I65" s="26">
        <f ca="1">'Modified Weights'!I76-'Modified Weights'!AI76</f>
        <v>-3.5387763710537701E-2</v>
      </c>
      <c r="J65" s="26">
        <f ca="1">'Modified Weights'!J76-'Modified Weights'!AJ76</f>
        <v>-0.47571090136593314</v>
      </c>
      <c r="K65" s="26">
        <f ca="1">'Modified Weights'!K76-'Modified Weights'!AK76</f>
        <v>-0.26329576139565203</v>
      </c>
      <c r="L65" s="26">
        <f ca="1">'Modified Weights'!L76-'Modified Weights'!AL76</f>
        <v>-0.27481719438745805</v>
      </c>
      <c r="M65" s="26" t="e">
        <f ca="1">'Modified Weights'!M76-'Modified Weights'!AM76</f>
        <v>#DIV/0!</v>
      </c>
      <c r="N65" s="26">
        <f ca="1">'Modified Weights'!N76-'Modified Weights'!AN76</f>
        <v>-0.26126836282372301</v>
      </c>
      <c r="O65" s="26">
        <f ca="1">'Modified Weights'!O76-'Modified Weights'!AO76</f>
        <v>-7.071147658463206E-2</v>
      </c>
      <c r="P65" s="26">
        <f ca="1">'Modified Weights'!P76-'Modified Weights'!AP76</f>
        <v>0</v>
      </c>
      <c r="Q65" s="26">
        <f ca="1">'Modified Weights'!Q76-'Modified Weights'!AQ76</f>
        <v>-0.50324684492481753</v>
      </c>
      <c r="R65" s="26">
        <f ca="1">'Modified Weights'!R76-'Modified Weights'!AR76</f>
        <v>-1.1017741243438739E-2</v>
      </c>
      <c r="S65" s="26" t="e">
        <f ca="1">'Modified Weights'!S76-'Modified Weights'!AS76</f>
        <v>#DIV/0!</v>
      </c>
      <c r="T65" s="26">
        <f ca="1">'Modified Weights'!T76-'Modified Weights'!AT76</f>
        <v>-0.55108883721563151</v>
      </c>
      <c r="U65" s="26">
        <f ca="1">'Modified Weights'!U76-'Modified Weights'!AU76</f>
        <v>-0.47236055541883315</v>
      </c>
      <c r="V65" s="26">
        <f ca="1">'Modified Weights'!V76-'Modified Weights'!AV76</f>
        <v>-0.20846955820966753</v>
      </c>
      <c r="W65" s="26" t="e">
        <f ca="1">'Modified Weights'!W76-'Modified Weights'!AW76</f>
        <v>#DIV/0!</v>
      </c>
      <c r="X65" s="26">
        <f ca="1">'Modified Weights'!X76-'Modified Weights'!AX76</f>
        <v>-6.3162037722871878E-2</v>
      </c>
      <c r="Y65" s="26">
        <f ca="1">'Modified Weights'!Y76-'Modified Weights'!AY76</f>
        <v>-0.66716825348801723</v>
      </c>
      <c r="Z65" s="26">
        <f ca="1">'Modified Weights'!Z76-'Modified Weights'!AZ76</f>
        <v>-2.2726794714532428E-2</v>
      </c>
    </row>
    <row r="66" spans="1:26">
      <c r="A66" s="5" t="str">
        <f t="shared" si="12"/>
        <v>107: Snatch (2000)</v>
      </c>
      <c r="B66" s="26">
        <f ca="1">'Modified Weights'!B77-'Modified Weights'!AB77</f>
        <v>-0.50346380311919336</v>
      </c>
      <c r="C66" s="26" t="e">
        <f ca="1">'Modified Weights'!C77-'Modified Weights'!AC77</f>
        <v>#DIV/0!</v>
      </c>
      <c r="D66" s="26">
        <f ca="1">'Modified Weights'!D77-'Modified Weights'!AD77</f>
        <v>9.9866895306816472E-2</v>
      </c>
      <c r="E66" s="26">
        <f ca="1">'Modified Weights'!E77-'Modified Weights'!AE77</f>
        <v>0</v>
      </c>
      <c r="F66" s="26">
        <f ca="1">'Modified Weights'!F77-'Modified Weights'!AF77</f>
        <v>0</v>
      </c>
      <c r="G66" s="26">
        <f ca="1">'Modified Weights'!G77-'Modified Weights'!AG77</f>
        <v>2.9264624605785383E-2</v>
      </c>
      <c r="H66" s="26">
        <f ca="1">'Modified Weights'!H77-'Modified Weights'!AH77</f>
        <v>-0.3450199574085322</v>
      </c>
      <c r="I66" s="26">
        <f ca="1">'Modified Weights'!I77-'Modified Weights'!AI77</f>
        <v>3.5387763710537645E-2</v>
      </c>
      <c r="J66" s="26">
        <f ca="1">'Modified Weights'!J77-'Modified Weights'!AJ77</f>
        <v>-0.47571090136593314</v>
      </c>
      <c r="K66" s="26">
        <f ca="1">'Modified Weights'!K77-'Modified Weights'!AK77</f>
        <v>5.241626445825609E-2</v>
      </c>
      <c r="L66" s="26">
        <f ca="1">'Modified Weights'!L77-'Modified Weights'!AL77</f>
        <v>3.7755758110124993E-2</v>
      </c>
      <c r="M66" s="26" t="e">
        <f ca="1">'Modified Weights'!M77-'Modified Weights'!AM77</f>
        <v>#DIV/0!</v>
      </c>
      <c r="N66" s="26">
        <f ca="1">'Modified Weights'!N77-'Modified Weights'!AN77</f>
        <v>-0.26126836282372301</v>
      </c>
      <c r="O66" s="26">
        <f ca="1">'Modified Weights'!O77-'Modified Weights'!AO77</f>
        <v>3.5355738292316086E-2</v>
      </c>
      <c r="P66" s="26">
        <f ca="1">'Modified Weights'!P77-'Modified Weights'!AP77</f>
        <v>-0.30413903573293405</v>
      </c>
      <c r="Q66" s="26">
        <f ca="1">'Modified Weights'!Q77-'Modified Weights'!AQ77</f>
        <v>-0.50324684492481753</v>
      </c>
      <c r="R66" s="26">
        <f ca="1">'Modified Weights'!R77-'Modified Weights'!AR77</f>
        <v>1.1017741243438794E-2</v>
      </c>
      <c r="S66" s="26" t="e">
        <f ca="1">'Modified Weights'!S77-'Modified Weights'!AS77</f>
        <v>#DIV/0!</v>
      </c>
      <c r="T66" s="26">
        <f ca="1">'Modified Weights'!T77-'Modified Weights'!AT77</f>
        <v>0</v>
      </c>
      <c r="U66" s="26">
        <f ca="1">'Modified Weights'!U77-'Modified Weights'!AU77</f>
        <v>-0.47236055541883315</v>
      </c>
      <c r="V66" s="26">
        <f ca="1">'Modified Weights'!V77-'Modified Weights'!AV77</f>
        <v>-0.20846955820966753</v>
      </c>
      <c r="W66" s="26" t="e">
        <f ca="1">'Modified Weights'!W77-'Modified Weights'!AW77</f>
        <v>#DIV/0!</v>
      </c>
      <c r="X66" s="26">
        <f ca="1">'Modified Weights'!X77-'Modified Weights'!AX77</f>
        <v>-0.60535391589896481</v>
      </c>
      <c r="Y66" s="26">
        <f ca="1">'Modified Weights'!Y77-'Modified Weights'!AY77</f>
        <v>-0.66716825348801723</v>
      </c>
      <c r="Z66" s="26">
        <f ca="1">'Modified Weights'!Z77-'Modified Weights'!AZ77</f>
        <v>2.2726794714532372E-2</v>
      </c>
    </row>
    <row r="67" spans="1:26">
      <c r="A67" s="20" t="s">
        <v>13</v>
      </c>
      <c r="B67" s="26">
        <f ca="1">'Modified Weights'!B78-'Modified Weights'!AB78</f>
        <v>-0.55108883721563151</v>
      </c>
      <c r="C67" s="26">
        <f ca="1">'Modified Weights'!C78-'Modified Weights'!AC78</f>
        <v>4.6846445717914909E-2</v>
      </c>
      <c r="D67" s="26">
        <f ca="1">'Modified Weights'!D78-'Modified Weights'!AD78</f>
        <v>-0.51736791052779252</v>
      </c>
      <c r="E67" s="26">
        <f ca="1">'Modified Weights'!E78-'Modified Weights'!AE78</f>
        <v>-0.28275572409412869</v>
      </c>
      <c r="F67" s="26">
        <f ca="1">'Modified Weights'!F78-'Modified Weights'!AF78</f>
        <v>3.3879098368160609E-2</v>
      </c>
      <c r="G67" s="26">
        <f ca="1">'Modified Weights'!G78-'Modified Weights'!AG78</f>
        <v>-2.9264624605785494E-2</v>
      </c>
      <c r="H67" s="26">
        <f ca="1">'Modified Weights'!H78-'Modified Weights'!AH78</f>
        <v>-0.24769327229404767</v>
      </c>
      <c r="I67" s="26">
        <f ca="1">'Modified Weights'!I78-'Modified Weights'!AI78</f>
        <v>-0.22198970153707853</v>
      </c>
      <c r="J67" s="26">
        <f ca="1">'Modified Weights'!J78-'Modified Weights'!AJ78</f>
        <v>2.9382052438984285E-2</v>
      </c>
      <c r="K67" s="26">
        <f ca="1">'Modified Weights'!K78-'Modified Weights'!AK78</f>
        <v>-0.2597067288897239</v>
      </c>
      <c r="L67" s="26">
        <f ca="1">'Modified Weights'!L78-'Modified Weights'!AL78</f>
        <v>-5.2189612076558589E-3</v>
      </c>
      <c r="M67" s="26">
        <f ca="1">'Modified Weights'!M78-'Modified Weights'!AM78</f>
        <v>-0.19710516591041297</v>
      </c>
      <c r="N67" s="26">
        <f ca="1">'Modified Weights'!N78-'Modified Weights'!AN78</f>
        <v>-0.27592980180636201</v>
      </c>
      <c r="O67" s="26">
        <f ca="1">'Modified Weights'!O78-'Modified Weights'!AO78</f>
        <v>-0.60379090250809686</v>
      </c>
      <c r="P67" s="26">
        <f ca="1">'Modified Weights'!P78-'Modified Weights'!AP78</f>
        <v>2.1788453045238909E-2</v>
      </c>
      <c r="Q67" s="26">
        <f ca="1">'Modified Weights'!Q78-'Modified Weights'!AQ78</f>
        <v>-0.44946776510490216</v>
      </c>
      <c r="R67" s="26">
        <f ca="1">'Modified Weights'!R78-'Modified Weights'!AR78</f>
        <v>-0.49300760515325925</v>
      </c>
      <c r="S67" s="26">
        <f ca="1">'Modified Weights'!S78-'Modified Weights'!AS78</f>
        <v>5.4910342234490428E-2</v>
      </c>
      <c r="T67" s="26">
        <f ca="1">'Modified Weights'!T78-'Modified Weights'!AT78</f>
        <v>-0.48957178245267358</v>
      </c>
      <c r="U67" s="26">
        <f ca="1">'Modified Weights'!U78-'Modified Weights'!AU78</f>
        <v>-0.34210060628006222</v>
      </c>
      <c r="V67" s="26">
        <f ca="1">'Modified Weights'!V78-'Modified Weights'!AV78</f>
        <v>-0.14645928152399604</v>
      </c>
      <c r="W67" s="26">
        <f ca="1">'Modified Weights'!W78-'Modified Weights'!AW78</f>
        <v>3.607447056665225E-2</v>
      </c>
      <c r="X67" s="26">
        <f ca="1">'Modified Weights'!X78-'Modified Weights'!AX78</f>
        <v>-6.3162037722871878E-2</v>
      </c>
      <c r="Y67" s="26">
        <f ca="1">'Modified Weights'!Y78-'Modified Weights'!AY78</f>
        <v>-0.51816767669891484</v>
      </c>
      <c r="Z67" s="26">
        <f ca="1">'Modified Weights'!Z78-'Modified Weights'!AZ78</f>
        <v>-0.37706003166831092</v>
      </c>
    </row>
    <row r="68" spans="1:26">
      <c r="A68" s="5" t="str">
        <f t="shared" ref="A68:A71" si="13">A67</f>
        <v>114: Pretty Woman (1990)</v>
      </c>
      <c r="B68" s="26">
        <f ca="1">'Modified Weights'!B79-'Modified Weights'!AB79</f>
        <v>-0.55108883721563151</v>
      </c>
      <c r="C68" s="26">
        <f ca="1">'Modified Weights'!C79-'Modified Weights'!AC79</f>
        <v>-1.9524110310132792E-2</v>
      </c>
      <c r="D68" s="26">
        <f ca="1">'Modified Weights'!D79-'Modified Weights'!AD79</f>
        <v>-0.51736791052779252</v>
      </c>
      <c r="E68" s="26">
        <f ca="1">'Modified Weights'!E79-'Modified Weights'!AE79</f>
        <v>-0.28275572409412869</v>
      </c>
      <c r="F68" s="26">
        <f ca="1">'Modified Weights'!F79-'Modified Weights'!AF79</f>
        <v>-0.43023104939669565</v>
      </c>
      <c r="G68" s="26">
        <f ca="1">'Modified Weights'!G79-'Modified Weights'!AG79</f>
        <v>-0.50980122678857165</v>
      </c>
      <c r="H68" s="26">
        <f ca="1">'Modified Weights'!H79-'Modified Weights'!AH79</f>
        <v>0</v>
      </c>
      <c r="I68" s="26">
        <f ca="1">'Modified Weights'!I79-'Modified Weights'!AI79</f>
        <v>-0.22198970153707853</v>
      </c>
      <c r="J68" s="26">
        <f ca="1">'Modified Weights'!J79-'Modified Weights'!AJ79</f>
        <v>-5.8980153968216764E-2</v>
      </c>
      <c r="K68" s="26">
        <f ca="1">'Modified Weights'!K79-'Modified Weights'!AK79</f>
        <v>-0.2597067288897239</v>
      </c>
      <c r="L68" s="26">
        <f ca="1">'Modified Weights'!L79-'Modified Weights'!AL79</f>
        <v>-0.28797468530178455</v>
      </c>
      <c r="M68" s="26">
        <f ca="1">'Modified Weights'!M79-'Modified Weights'!AM79</f>
        <v>-0.19710516591041297</v>
      </c>
      <c r="N68" s="26">
        <f ca="1">'Modified Weights'!N79-'Modified Weights'!AN79</f>
        <v>1.4661438982638997E-2</v>
      </c>
      <c r="O68" s="26">
        <f ca="1">'Modified Weights'!O79-'Modified Weights'!AO79</f>
        <v>-6.4725051113739829E-2</v>
      </c>
      <c r="P68" s="26">
        <f ca="1">'Modified Weights'!P79-'Modified Weights'!AP79</f>
        <v>-0.28235058268769514</v>
      </c>
      <c r="Q68" s="26">
        <f ca="1">'Modified Weights'!Q79-'Modified Weights'!AQ79</f>
        <v>2.6243136261030975E-2</v>
      </c>
      <c r="R68" s="26">
        <f ca="1">'Modified Weights'!R79-'Modified Weights'!AR79</f>
        <v>-0.49300760515325925</v>
      </c>
      <c r="S68" s="26">
        <f ca="1">'Modified Weights'!S79-'Modified Weights'!AS79</f>
        <v>-0.39411490157711393</v>
      </c>
      <c r="T68" s="26">
        <f ca="1">'Modified Weights'!T79-'Modified Weights'!AT79</f>
        <v>-6.1517054762957935E-2</v>
      </c>
      <c r="U68" s="26">
        <f ca="1">'Modified Weights'!U79-'Modified Weights'!AU79</f>
        <v>6.1708269313216491E-2</v>
      </c>
      <c r="V68" s="26">
        <f ca="1">'Modified Weights'!V79-'Modified Weights'!AV79</f>
        <v>2.7874169226217438E-3</v>
      </c>
      <c r="W68" s="26">
        <f ca="1">'Modified Weights'!W79-'Modified Weights'!AW79</f>
        <v>-5.680587971565304E-2</v>
      </c>
      <c r="X68" s="26">
        <f ca="1">'Modified Weights'!X79-'Modified Weights'!AX79</f>
        <v>-0.60535391589896481</v>
      </c>
      <c r="Y68" s="26">
        <f ca="1">'Modified Weights'!Y79-'Modified Weights'!AY79</f>
        <v>-0.51816767669891484</v>
      </c>
      <c r="Z68" s="26">
        <f ca="1">'Modified Weights'!Z79-'Modified Weights'!AZ79</f>
        <v>2.7962333546195373E-3</v>
      </c>
    </row>
    <row r="69" spans="1:26">
      <c r="A69" s="5" t="str">
        <f t="shared" si="13"/>
        <v>114: Pretty Woman (1990)</v>
      </c>
      <c r="B69" s="26">
        <f ca="1">'Modified Weights'!B80-'Modified Weights'!AB80</f>
        <v>-0.55108883721563151</v>
      </c>
      <c r="C69" s="26">
        <f ca="1">'Modified Weights'!C80-'Modified Weights'!AC80</f>
        <v>-2.7322335407782172E-2</v>
      </c>
      <c r="D69" s="26">
        <f ca="1">'Modified Weights'!D80-'Modified Weights'!AD80</f>
        <v>-0.51736791052779252</v>
      </c>
      <c r="E69" s="26">
        <f ca="1">'Modified Weights'!E80-'Modified Weights'!AE80</f>
        <v>0</v>
      </c>
      <c r="F69" s="26">
        <f ca="1">'Modified Weights'!F80-'Modified Weights'!AF80</f>
        <v>-2.9956545142879265E-2</v>
      </c>
      <c r="G69" s="26">
        <f ca="1">'Modified Weights'!G80-'Modified Weights'!AG80</f>
        <v>-0.50980122678857165</v>
      </c>
      <c r="H69" s="26">
        <f ca="1">'Modified Weights'!H80-'Modified Weights'!AH80</f>
        <v>-0.24769327229404767</v>
      </c>
      <c r="I69" s="26">
        <f ca="1">'Modified Weights'!I80-'Modified Weights'!AI80</f>
        <v>7.2296280408158387E-3</v>
      </c>
      <c r="J69" s="26">
        <f ca="1">'Modified Weights'!J80-'Modified Weights'!AJ80</f>
        <v>-0.44611279983670055</v>
      </c>
      <c r="K69" s="26">
        <f ca="1">'Modified Weights'!K80-'Modified Weights'!AK80</f>
        <v>-7.1780650118562495E-3</v>
      </c>
      <c r="L69" s="26">
        <f ca="1">'Modified Weights'!L80-'Modified Weights'!AL80</f>
        <v>-1.9379305988142748E-2</v>
      </c>
      <c r="M69" s="26">
        <f ca="1">'Modified Weights'!M80-'Modified Weights'!AM80</f>
        <v>-0.19710516591041297</v>
      </c>
      <c r="N69" s="26">
        <f ca="1">'Modified Weights'!N80-'Modified Weights'!AN80</f>
        <v>-1.4661438982638997E-2</v>
      </c>
      <c r="O69" s="26">
        <f ca="1">'Modified Weights'!O80-'Modified Weights'!AO80</f>
        <v>-0.60379090250809686</v>
      </c>
      <c r="P69" s="26">
        <f ca="1">'Modified Weights'!P80-'Modified Weights'!AP80</f>
        <v>-1.9582457208494608E-3</v>
      </c>
      <c r="Q69" s="26">
        <f ca="1">'Modified Weights'!Q80-'Modified Weights'!AQ80</f>
        <v>-2.6243136261030919E-2</v>
      </c>
      <c r="R69" s="26">
        <f ca="1">'Modified Weights'!R80-'Modified Weights'!AR80</f>
        <v>-0.49300760515325925</v>
      </c>
      <c r="S69" s="26">
        <f ca="1">'Modified Weights'!S80-'Modified Weights'!AS80</f>
        <v>-2.1439312604472738E-2</v>
      </c>
      <c r="T69" s="26">
        <f ca="1">'Modified Weights'!T80-'Modified Weights'!AT80</f>
        <v>-0.48957178245267358</v>
      </c>
      <c r="U69" s="26">
        <f ca="1">'Modified Weights'!U80-'Modified Weights'!AU80</f>
        <v>-0.34210060628006222</v>
      </c>
      <c r="V69" s="26">
        <f ca="1">'Modified Weights'!V80-'Modified Weights'!AV80</f>
        <v>-0.14645928152399604</v>
      </c>
      <c r="W69" s="26">
        <f ca="1">'Modified Weights'!W80-'Modified Weights'!AW80</f>
        <v>-0.10999753020625547</v>
      </c>
      <c r="X69" s="26">
        <f ca="1">'Modified Weights'!X80-'Modified Weights'!AX80</f>
        <v>-0.60535391589896481</v>
      </c>
      <c r="Y69" s="26">
        <f ca="1">'Modified Weights'!Y80-'Modified Weights'!AY80</f>
        <v>-5.4057528934058574E-2</v>
      </c>
      <c r="Z69" s="26">
        <f ca="1">'Modified Weights'!Z80-'Modified Weights'!AZ80</f>
        <v>-2.7962333546195928E-3</v>
      </c>
    </row>
    <row r="70" spans="1:26">
      <c r="A70" s="5" t="str">
        <f t="shared" si="13"/>
        <v>114: Pretty Woman (1990)</v>
      </c>
      <c r="B70" s="26">
        <f ca="1">'Modified Weights'!B81-'Modified Weights'!AB81</f>
        <v>-0.55108883721563151</v>
      </c>
      <c r="C70" s="26">
        <f ca="1">'Modified Weights'!C81-'Modified Weights'!AC81</f>
        <v>-0.44176053691848821</v>
      </c>
      <c r="D70" s="26">
        <f ca="1">'Modified Weights'!D81-'Modified Weights'!AD81</f>
        <v>-0.14980034296022465</v>
      </c>
      <c r="E70" s="26">
        <f ca="1">'Modified Weights'!E81-'Modified Weights'!AE81</f>
        <v>-0.28275572409412869</v>
      </c>
      <c r="F70" s="26">
        <f ca="1">'Modified Weights'!F81-'Modified Weights'!AF81</f>
        <v>-5.0374784373765191E-2</v>
      </c>
      <c r="G70" s="26">
        <f ca="1">'Modified Weights'!G81-'Modified Weights'!AG81</f>
        <v>-0.50980122678857165</v>
      </c>
      <c r="H70" s="26">
        <f ca="1">'Modified Weights'!H81-'Modified Weights'!AH81</f>
        <v>-0.24769327229404767</v>
      </c>
      <c r="I70" s="26">
        <f ca="1">'Modified Weights'!I81-'Modified Weights'!AI81</f>
        <v>-7.2296280408158664E-3</v>
      </c>
      <c r="J70" s="26">
        <f ca="1">'Modified Weights'!J81-'Modified Weights'!AJ81</f>
        <v>-0.44611279983670055</v>
      </c>
      <c r="K70" s="26">
        <f ca="1">'Modified Weights'!K81-'Modified Weights'!AK81</f>
        <v>-4.8827231952328021E-2</v>
      </c>
      <c r="L70" s="26">
        <f ca="1">'Modified Weights'!L81-'Modified Weights'!AL81</f>
        <v>-0.28797468530178455</v>
      </c>
      <c r="M70" s="26">
        <f ca="1">'Modified Weights'!M81-'Modified Weights'!AM81</f>
        <v>0</v>
      </c>
      <c r="N70" s="26">
        <f ca="1">'Modified Weights'!N81-'Modified Weights'!AN81</f>
        <v>-0.27592980180636201</v>
      </c>
      <c r="O70" s="26">
        <f ca="1">'Modified Weights'!O81-'Modified Weights'!AO81</f>
        <v>-0.60379090250809686</v>
      </c>
      <c r="P70" s="26">
        <f ca="1">'Modified Weights'!P81-'Modified Weights'!AP81</f>
        <v>-1.9830207324389448E-2</v>
      </c>
      <c r="Q70" s="26">
        <f ca="1">'Modified Weights'!Q81-'Modified Weights'!AQ81</f>
        <v>-0.44946776510490216</v>
      </c>
      <c r="R70" s="26">
        <f ca="1">'Modified Weights'!R81-'Modified Weights'!AR81</f>
        <v>-0.49300760515325925</v>
      </c>
      <c r="S70" s="26">
        <f ca="1">'Modified Weights'!S81-'Modified Weights'!AS81</f>
        <v>-3.3471029630017801E-2</v>
      </c>
      <c r="T70" s="26">
        <f ca="1">'Modified Weights'!T81-'Modified Weights'!AT81</f>
        <v>-0.48957178245267358</v>
      </c>
      <c r="U70" s="26">
        <f ca="1">'Modified Weights'!U81-'Modified Weights'!AU81</f>
        <v>-6.1708269313216546E-2</v>
      </c>
      <c r="V70" s="26">
        <f ca="1">'Modified Weights'!V81-'Modified Weights'!AV81</f>
        <v>-2.7874169226217438E-3</v>
      </c>
      <c r="W70" s="26">
        <f ca="1">'Modified Weights'!W81-'Modified Weights'!AW81</f>
        <v>-0.37251790556956116</v>
      </c>
      <c r="X70" s="26">
        <f ca="1">'Modified Weights'!X81-'Modified Weights'!AX81</f>
        <v>-0.60535391589896481</v>
      </c>
      <c r="Y70" s="26">
        <f ca="1">'Modified Weights'!Y81-'Modified Weights'!AY81</f>
        <v>-9.4943047855043594E-2</v>
      </c>
      <c r="Z70" s="26">
        <f ca="1">'Modified Weights'!Z81-'Modified Weights'!AZ81</f>
        <v>-0.37706003166831092</v>
      </c>
    </row>
    <row r="71" spans="1:26">
      <c r="A71" s="5" t="str">
        <f t="shared" si="13"/>
        <v>114: Pretty Woman (1990)</v>
      </c>
      <c r="B71" s="26">
        <f ca="1">'Modified Weights'!B82-'Modified Weights'!AB82</f>
        <v>0</v>
      </c>
      <c r="C71" s="26">
        <f ca="1">'Modified Weights'!C82-'Modified Weights'!AC82</f>
        <v>-0.44176053691848821</v>
      </c>
      <c r="D71" s="26">
        <f ca="1">'Modified Weights'!D82-'Modified Weights'!AD82</f>
        <v>0.14980034296022471</v>
      </c>
      <c r="E71" s="26">
        <f ca="1">'Modified Weights'!E82-'Modified Weights'!AE82</f>
        <v>-0.28275572409412869</v>
      </c>
      <c r="F71" s="26">
        <f ca="1">'Modified Weights'!F82-'Modified Weights'!AF82</f>
        <v>4.6452231148483958E-2</v>
      </c>
      <c r="G71" s="26">
        <f ca="1">'Modified Weights'!G82-'Modified Weights'!AG82</f>
        <v>2.9264624605785383E-2</v>
      </c>
      <c r="H71" s="26">
        <f ca="1">'Modified Weights'!H82-'Modified Weights'!AH82</f>
        <v>-0.24769327229404767</v>
      </c>
      <c r="I71" s="26">
        <f ca="1">'Modified Weights'!I82-'Modified Weights'!AI82</f>
        <v>-0.22198970153707853</v>
      </c>
      <c r="J71" s="26">
        <f ca="1">'Modified Weights'!J82-'Modified Weights'!AJ82</f>
        <v>2.959810152923259E-2</v>
      </c>
      <c r="K71" s="26">
        <f ca="1">'Modified Weights'!K82-'Modified Weights'!AK82</f>
        <v>5.6005296964184215E-2</v>
      </c>
      <c r="L71" s="26">
        <f ca="1">'Modified Weights'!L82-'Modified Weights'!AL82</f>
        <v>2.4598267195798496E-2</v>
      </c>
      <c r="M71" s="26">
        <f ca="1">'Modified Weights'!M82-'Modified Weights'!AM82</f>
        <v>-0.19710516591041297</v>
      </c>
      <c r="N71" s="26">
        <f ca="1">'Modified Weights'!N82-'Modified Weights'!AN82</f>
        <v>-0.27592980180636201</v>
      </c>
      <c r="O71" s="26">
        <f ca="1">'Modified Weights'!O82-'Modified Weights'!AO82</f>
        <v>6.4725051113739829E-2</v>
      </c>
      <c r="P71" s="26">
        <f ca="1">'Modified Weights'!P82-'Modified Weights'!AP82</f>
        <v>-0.28235058268769514</v>
      </c>
      <c r="Q71" s="26">
        <f ca="1">'Modified Weights'!Q82-'Modified Weights'!AQ82</f>
        <v>-0.44946776510490216</v>
      </c>
      <c r="R71" s="26">
        <f ca="1">'Modified Weights'!R82-'Modified Weights'!AR82</f>
        <v>0</v>
      </c>
      <c r="S71" s="26">
        <f ca="1">'Modified Weights'!S82-'Modified Weights'!AS82</f>
        <v>-0.39411490157711393</v>
      </c>
      <c r="T71" s="26">
        <f ca="1">'Modified Weights'!T82-'Modified Weights'!AT82</f>
        <v>6.1517054762957935E-2</v>
      </c>
      <c r="U71" s="26">
        <f ca="1">'Modified Weights'!U82-'Modified Weights'!AU82</f>
        <v>-0.34210060628006222</v>
      </c>
      <c r="V71" s="26">
        <f ca="1">'Modified Weights'!V82-'Modified Weights'!AV82</f>
        <v>-0.14645928152399604</v>
      </c>
      <c r="W71" s="26">
        <f ca="1">'Modified Weights'!W82-'Modified Weights'!AW82</f>
        <v>0.13072893935525637</v>
      </c>
      <c r="X71" s="26">
        <f ca="1">'Modified Weights'!X82-'Modified Weights'!AX82</f>
        <v>6.3162037722871878E-2</v>
      </c>
      <c r="Y71" s="26">
        <f ca="1">'Modified Weights'!Y82-'Modified Weights'!AY82</f>
        <v>0.14900057678910239</v>
      </c>
      <c r="Z71" s="26">
        <f ca="1">'Modified Weights'!Z82-'Modified Weights'!AZ82</f>
        <v>-0.37706003166831092</v>
      </c>
    </row>
    <row r="72" spans="1:26">
      <c r="A72" s="20" t="s">
        <v>14</v>
      </c>
      <c r="B72" s="26">
        <f ca="1">'Modified Weights'!B83-'Modified Weights'!AB83</f>
        <v>1.2306099621947841E-2</v>
      </c>
      <c r="C72" s="26">
        <f ca="1">'Modified Weights'!C83-'Modified Weights'!AC83</f>
        <v>-0.41611693784573262</v>
      </c>
      <c r="D72" s="26">
        <f ca="1">'Modified Weights'!D83-'Modified Weights'!AD83</f>
        <v>-3.0930525240940587E-2</v>
      </c>
      <c r="E72" s="26">
        <f ca="1">'Modified Weights'!E83-'Modified Weights'!AE83</f>
        <v>-0.40018776424564173</v>
      </c>
      <c r="F72" s="26">
        <f ca="1">'Modified Weights'!F83-'Modified Weights'!AF83</f>
        <v>3.2126997364572529E-2</v>
      </c>
      <c r="G72" s="26">
        <f ca="1">'Modified Weights'!G83-'Modified Weights'!AG83</f>
        <v>-0.53906585139435703</v>
      </c>
      <c r="H72" s="26">
        <f ca="1">'Modified Weights'!H83-'Modified Weights'!AH83</f>
        <v>9.3941045613376795E-2</v>
      </c>
      <c r="I72" s="26">
        <f ca="1">'Modified Weights'!I83-'Modified Weights'!AI83</f>
        <v>-0.27577596099760515</v>
      </c>
      <c r="J72" s="26">
        <f ca="1">'Modified Weights'!J83-'Modified Weights'!AJ83</f>
        <v>-1.0802454512415238E-4</v>
      </c>
      <c r="K72" s="26">
        <f ca="1">'Modified Weights'!K83-'Modified Weights'!AK83</f>
        <v>1.3765487259119191E-3</v>
      </c>
      <c r="L72" s="26">
        <f ca="1">'Modified Weights'!L83-'Modified Weights'!AL83</f>
        <v>-8.4653970277985824E-3</v>
      </c>
      <c r="M72" s="26">
        <f ca="1">'Modified Weights'!M83-'Modified Weights'!AM83</f>
        <v>-7.2288960193217511E-3</v>
      </c>
      <c r="N72" s="26">
        <f ca="1">'Modified Weights'!N83-'Modified Weights'!AN83</f>
        <v>-0.30704517524504238</v>
      </c>
      <c r="O72" s="26">
        <f ca="1">'Modified Weights'!O83-'Modified Weights'!AO83</f>
        <v>-0.56102555243062613</v>
      </c>
      <c r="P72" s="26">
        <f ca="1">'Modified Weights'!P83-'Modified Weights'!AP83</f>
        <v>-2.2893501802714544E-2</v>
      </c>
      <c r="Q72" s="26">
        <f ca="1">'Modified Weights'!Q83-'Modified Weights'!AQ83</f>
        <v>4.8414908492995457E-2</v>
      </c>
      <c r="R72" s="26">
        <f ca="1">'Modified Weights'!R83-'Modified Weights'!AR83</f>
        <v>-0.49300760515325925</v>
      </c>
      <c r="S72" s="26">
        <f ca="1">'Modified Weights'!S83-'Modified Weights'!AS83</f>
        <v>3.8174827419481583E-2</v>
      </c>
      <c r="T72" s="26">
        <f ca="1">'Modified Weights'!T83-'Modified Weights'!AT83</f>
        <v>-0.47744885640445511</v>
      </c>
      <c r="U72" s="26">
        <f ca="1">'Modified Weights'!U83-'Modified Weights'!AU83</f>
        <v>5.8720237751866577E-2</v>
      </c>
      <c r="V72" s="26">
        <f ca="1">'Modified Weights'!V83-'Modified Weights'!AV83</f>
        <v>-0.18687032700690312</v>
      </c>
      <c r="W72" s="26">
        <f ca="1">'Modified Weights'!W83-'Modified Weights'!AW83</f>
        <v>6.2432510636107164E-2</v>
      </c>
      <c r="X72" s="26">
        <f ca="1">'Modified Weights'!X83-'Modified Weights'!AX83</f>
        <v>-0.53292114422159176</v>
      </c>
      <c r="Y72" s="26">
        <f ca="1">'Modified Weights'!Y83-'Modified Weights'!AY83</f>
        <v>-0.51816767669891484</v>
      </c>
      <c r="Z72" s="26">
        <f ca="1">'Modified Weights'!Z83-'Modified Weights'!AZ83</f>
        <v>-0.37706003166831092</v>
      </c>
    </row>
    <row r="73" spans="1:26">
      <c r="A73" s="5" t="str">
        <f t="shared" ref="A73:A76" si="14">A72</f>
        <v>120: The Lord of the Rings: The Fellowship of the Ring (2001)</v>
      </c>
      <c r="B73" s="26">
        <f ca="1">'Modified Weights'!B84-'Modified Weights'!AB84</f>
        <v>-1.230609962194773E-2</v>
      </c>
      <c r="C73" s="26">
        <f ca="1">'Modified Weights'!C84-'Modified Weights'!AC84</f>
        <v>6.1194887626228045E-3</v>
      </c>
      <c r="D73" s="26">
        <f ca="1">'Modified Weights'!D84-'Modified Weights'!AD84</f>
        <v>-0.50190264790732231</v>
      </c>
      <c r="E73" s="26">
        <f ca="1">'Modified Weights'!E84-'Modified Weights'!AE84</f>
        <v>-0.40018776424564173</v>
      </c>
      <c r="F73" s="26">
        <f ca="1">'Modified Weights'!F84-'Modified Weights'!AF84</f>
        <v>7.0084040143522097E-3</v>
      </c>
      <c r="G73" s="26">
        <f ca="1">'Modified Weights'!G84-'Modified Weights'!AG84</f>
        <v>-0.53906585139435703</v>
      </c>
      <c r="H73" s="26">
        <f ca="1">'Modified Weights'!H84-'Modified Weights'!AH84</f>
        <v>-5.8640186346391926E-2</v>
      </c>
      <c r="I73" s="26">
        <f ca="1">'Modified Weights'!I84-'Modified Weights'!AI84</f>
        <v>-0.27577596099760515</v>
      </c>
      <c r="J73" s="26">
        <f ca="1">'Modified Weights'!J84-'Modified Weights'!AJ84</f>
        <v>-0.47560287682080898</v>
      </c>
      <c r="K73" s="26">
        <f ca="1">'Modified Weights'!K84-'Modified Weights'!AK84</f>
        <v>-3.4122292947403321E-3</v>
      </c>
      <c r="L73" s="26">
        <f ca="1">'Modified Weights'!L84-'Modified Weights'!AL84</f>
        <v>-1.2886434347857245E-2</v>
      </c>
      <c r="M73" s="26">
        <f ca="1">'Modified Weights'!M84-'Modified Weights'!AM84</f>
        <v>-2.3206357235285135E-2</v>
      </c>
      <c r="N73" s="26">
        <f ca="1">'Modified Weights'!N84-'Modified Weights'!AN84</f>
        <v>-1.6453934456041375E-2</v>
      </c>
      <c r="O73" s="26">
        <f ca="1">'Modified Weights'!O84-'Modified Weights'!AO84</f>
        <v>-2.1959701036269097E-2</v>
      </c>
      <c r="P73" s="26">
        <f ca="1">'Modified Weights'!P84-'Modified Weights'!AP84</f>
        <v>-0.32703253753564859</v>
      </c>
      <c r="Q73" s="26">
        <f ca="1">'Modified Weights'!Q84-'Modified Weights'!AQ84</f>
        <v>3.5518827222525473E-2</v>
      </c>
      <c r="R73" s="26">
        <f ca="1">'Modified Weights'!R84-'Modified Weights'!AR84</f>
        <v>-0.49300760515325925</v>
      </c>
      <c r="S73" s="26">
        <f ca="1">'Modified Weights'!S84-'Modified Weights'!AS84</f>
        <v>-0.41085041639212277</v>
      </c>
      <c r="T73" s="26">
        <f ca="1">'Modified Weights'!T84-'Modified Weights'!AT84</f>
        <v>-0.47744885640445511</v>
      </c>
      <c r="U73" s="26">
        <f ca="1">'Modified Weights'!U84-'Modified Weights'!AU84</f>
        <v>2.353755893050935E-2</v>
      </c>
      <c r="V73" s="26">
        <f ca="1">'Modified Weights'!V84-'Modified Weights'!AV84</f>
        <v>-0.18687032700690312</v>
      </c>
      <c r="W73" s="26">
        <f ca="1">'Modified Weights'!W84-'Modified Weights'!AW84</f>
        <v>-3.0447839646198127E-2</v>
      </c>
      <c r="X73" s="26">
        <f ca="1">'Modified Weights'!X84-'Modified Weights'!AX84</f>
        <v>-5.7947448044062544E-2</v>
      </c>
      <c r="Y73" s="26">
        <f ca="1">'Modified Weights'!Y84-'Modified Weights'!AY84</f>
        <v>-0.51816767669891484</v>
      </c>
      <c r="Z73" s="26">
        <f ca="1">'Modified Weights'!Z84-'Modified Weights'!AZ84</f>
        <v>2.7962333546195373E-3</v>
      </c>
    </row>
    <row r="74" spans="1:26">
      <c r="A74" s="5" t="str">
        <f t="shared" si="14"/>
        <v>120: The Lord of the Rings: The Fellowship of the Ring (2001)</v>
      </c>
      <c r="B74" s="26">
        <f ca="1">'Modified Weights'!B85-'Modified Weights'!AB85</f>
        <v>-0.50531370477520698</v>
      </c>
      <c r="C74" s="26">
        <f ca="1">'Modified Weights'!C85-'Modified Weights'!AC85</f>
        <v>-1.678736335026576E-3</v>
      </c>
      <c r="D74" s="26">
        <f ca="1">'Modified Weights'!D85-'Modified Weights'!AD85</f>
        <v>-0.50190264790732231</v>
      </c>
      <c r="E74" s="26">
        <f ca="1">'Modified Weights'!E85-'Modified Weights'!AE85</f>
        <v>-0.11743204015151304</v>
      </c>
      <c r="F74" s="26">
        <f ca="1">'Modified Weights'!F85-'Modified Weights'!AF85</f>
        <v>-3.1708646146467345E-2</v>
      </c>
      <c r="G74" s="26">
        <f ca="1">'Modified Weights'!G85-'Modified Weights'!AG85</f>
        <v>-0.53906585139435703</v>
      </c>
      <c r="H74" s="26">
        <f ca="1">'Modified Weights'!H85-'Modified Weights'!AH85</f>
        <v>-7.9203593709650993E-2</v>
      </c>
      <c r="I74" s="26">
        <f ca="1">'Modified Weights'!I85-'Modified Weights'!AI85</f>
        <v>-4.6556631419710781E-2</v>
      </c>
      <c r="J74" s="26">
        <f ca="1">'Modified Weights'!J85-'Modified Weights'!AJ85</f>
        <v>-0.47560287682080898</v>
      </c>
      <c r="K74" s="26">
        <f ca="1">'Modified Weights'!K85-'Modified Weights'!AK85</f>
        <v>-0.26227792111123782</v>
      </c>
      <c r="L74" s="26">
        <f ca="1">'Modified Weights'!L85-'Modified Weights'!AL85</f>
        <v>-0.29122112112192727</v>
      </c>
      <c r="M74" s="26">
        <f ca="1">'Modified Weights'!M85-'Modified Weights'!AM85</f>
        <v>-0.28763114439600979</v>
      </c>
      <c r="N74" s="26">
        <f ca="1">'Modified Weights'!N85-'Modified Weights'!AN85</f>
        <v>-0.30704517524504238</v>
      </c>
      <c r="O74" s="26">
        <f ca="1">'Modified Weights'!O85-'Modified Weights'!AO85</f>
        <v>-0.56102555243062613</v>
      </c>
      <c r="P74" s="26">
        <f ca="1">'Modified Weights'!P85-'Modified Weights'!AP85</f>
        <v>-0.32703253753564859</v>
      </c>
      <c r="Q74" s="26">
        <f ca="1">'Modified Weights'!Q85-'Modified Weights'!AQ85</f>
        <v>-1.6967445299536421E-2</v>
      </c>
      <c r="R74" s="26">
        <f ca="1">'Modified Weights'!R85-'Modified Weights'!AR85</f>
        <v>-0.49300760515325925</v>
      </c>
      <c r="S74" s="26">
        <f ca="1">'Modified Weights'!S85-'Modified Weights'!AS85</f>
        <v>-3.8174827419481583E-2</v>
      </c>
      <c r="T74" s="26">
        <f ca="1">'Modified Weights'!T85-'Modified Weights'!AT85</f>
        <v>-0.47744885640445511</v>
      </c>
      <c r="U74" s="26">
        <f ca="1">'Modified Weights'!U85-'Modified Weights'!AU85</f>
        <v>-7.4468055742515971E-2</v>
      </c>
      <c r="V74" s="26">
        <f ca="1">'Modified Weights'!V85-'Modified Weights'!AV85</f>
        <v>-4.0859224749207362E-2</v>
      </c>
      <c r="W74" s="26">
        <f ca="1">'Modified Weights'!W85-'Modified Weights'!AW85</f>
        <v>-8.3639490136800554E-2</v>
      </c>
      <c r="X74" s="26">
        <f ca="1">'Modified Weights'!X85-'Modified Weights'!AX85</f>
        <v>-7.7647361356182387E-2</v>
      </c>
      <c r="Y74" s="26">
        <f ca="1">'Modified Weights'!Y85-'Modified Weights'!AY85</f>
        <v>-5.4057528934058574E-2</v>
      </c>
      <c r="Z74" s="26">
        <f ca="1">'Modified Weights'!Z85-'Modified Weights'!AZ85</f>
        <v>-2.7962333546195928E-3</v>
      </c>
    </row>
    <row r="75" spans="1:26">
      <c r="A75" s="5" t="str">
        <f t="shared" si="14"/>
        <v>120: The Lord of the Rings: The Fellowship of the Ring (2001)</v>
      </c>
      <c r="B75" s="26">
        <f ca="1">'Modified Weights'!B86-'Modified Weights'!AB86</f>
        <v>-0.50531370477520698</v>
      </c>
      <c r="C75" s="26">
        <f ca="1">'Modified Weights'!C86-'Modified Weights'!AC86</f>
        <v>-4.4407524275961729E-3</v>
      </c>
      <c r="D75" s="26">
        <f ca="1">'Modified Weights'!D86-'Modified Weights'!AD86</f>
        <v>-0.13433508033975444</v>
      </c>
      <c r="E75" s="26">
        <f ca="1">'Modified Weights'!E86-'Modified Weights'!AE86</f>
        <v>-0.40018776424564173</v>
      </c>
      <c r="F75" s="26">
        <f ca="1">'Modified Weights'!F86-'Modified Weights'!AF86</f>
        <v>-5.2126885377353271E-2</v>
      </c>
      <c r="G75" s="26">
        <f ca="1">'Modified Weights'!G86-'Modified Weights'!AG86</f>
        <v>-0.53906585139435703</v>
      </c>
      <c r="H75" s="26">
        <f ca="1">'Modified Weights'!H86-'Modified Weights'!AH86</f>
        <v>-0.11267385680316994</v>
      </c>
      <c r="I75" s="26">
        <f ca="1">'Modified Weights'!I86-'Modified Weights'!AI86</f>
        <v>-6.1015887501342486E-2</v>
      </c>
      <c r="J75" s="26">
        <f ca="1">'Modified Weights'!J86-'Modified Weights'!AJ86</f>
        <v>-0.47560287682080898</v>
      </c>
      <c r="K75" s="26">
        <f ca="1">'Modified Weights'!K86-'Modified Weights'!AK86</f>
        <v>-5.1398424173841939E-2</v>
      </c>
      <c r="L75" s="26">
        <f ca="1">'Modified Weights'!L86-'Modified Weights'!AL86</f>
        <v>-0.29122112112192727</v>
      </c>
      <c r="M75" s="26">
        <f ca="1">'Modified Weights'!M86-'Modified Weights'!AM86</f>
        <v>-9.052597848559682E-2</v>
      </c>
      <c r="N75" s="26">
        <f ca="1">'Modified Weights'!N86-'Modified Weights'!AN86</f>
        <v>-0.30704517524504238</v>
      </c>
      <c r="O75" s="26">
        <f ca="1">'Modified Weights'!O86-'Modified Weights'!AO86</f>
        <v>-8.5530700154941297E-2</v>
      </c>
      <c r="P75" s="26">
        <f ca="1">'Modified Weights'!P86-'Modified Weights'!AP86</f>
        <v>-6.4512162172342902E-2</v>
      </c>
      <c r="Q75" s="26">
        <f ca="1">'Modified Weights'!Q86-'Modified Weights'!AQ86</f>
        <v>-6.6966290415984675E-2</v>
      </c>
      <c r="R75" s="26">
        <f ca="1">'Modified Weights'!R86-'Modified Weights'!AR86</f>
        <v>-0.49300760515325925</v>
      </c>
      <c r="S75" s="26">
        <f ca="1">'Modified Weights'!S86-'Modified Weights'!AS86</f>
        <v>-0.41085041639212277</v>
      </c>
      <c r="T75" s="26">
        <f ca="1">'Modified Weights'!T86-'Modified Weights'!AT86</f>
        <v>-7.3639980811176398E-2</v>
      </c>
      <c r="U75" s="26">
        <f ca="1">'Modified Weights'!U86-'Modified Weights'!AU86</f>
        <v>-9.9878979695923686E-2</v>
      </c>
      <c r="V75" s="26">
        <f ca="1">'Modified Weights'!V86-'Modified Weights'!AV86</f>
        <v>-4.3198462405528826E-2</v>
      </c>
      <c r="W75" s="26">
        <f ca="1">'Modified Weights'!W86-'Modified Weights'!AW86</f>
        <v>-0.10543216027781982</v>
      </c>
      <c r="X75" s="26">
        <f ca="1">'Modified Weights'!X86-'Modified Weights'!AX86</f>
        <v>-0.53292114422159176</v>
      </c>
      <c r="Y75" s="26">
        <f ca="1">'Modified Weights'!Y86-'Modified Weights'!AY86</f>
        <v>-9.4943047855043594E-2</v>
      </c>
      <c r="Z75" s="26">
        <f ca="1">'Modified Weights'!Z86-'Modified Weights'!AZ86</f>
        <v>-0.37706003166831092</v>
      </c>
    </row>
    <row r="76" spans="1:26">
      <c r="A76" s="5" t="str">
        <f t="shared" si="14"/>
        <v>120: The Lord of the Rings: The Fellowship of the Ring (2001)</v>
      </c>
      <c r="B76" s="26">
        <f ca="1">'Modified Weights'!B87-'Modified Weights'!AB87</f>
        <v>-0.50531370477520698</v>
      </c>
      <c r="C76" s="26">
        <f ca="1">'Modified Weights'!C87-'Modified Weights'!AC87</f>
        <v>-0.41611693784573262</v>
      </c>
      <c r="D76" s="26">
        <f ca="1">'Modified Weights'!D87-'Modified Weights'!AD87</f>
        <v>0.16526560558069492</v>
      </c>
      <c r="E76" s="26">
        <f ca="1">'Modified Weights'!E87-'Modified Weights'!AE87</f>
        <v>0.1174320401515131</v>
      </c>
      <c r="F76" s="26">
        <f ca="1">'Modified Weights'!F87-'Modified Weights'!AF87</f>
        <v>4.4700130144895878E-2</v>
      </c>
      <c r="G76" s="26">
        <f ca="1">'Modified Weights'!G87-'Modified Weights'!AG87</f>
        <v>0</v>
      </c>
      <c r="H76" s="26">
        <f ca="1">'Modified Weights'!H87-'Modified Weights'!AH87</f>
        <v>0.15657659124583617</v>
      </c>
      <c r="I76" s="26">
        <f ca="1">'Modified Weights'!I87-'Modified Weights'!AI87</f>
        <v>0.10757251892105324</v>
      </c>
      <c r="J76" s="26">
        <f ca="1">'Modified Weights'!J87-'Modified Weights'!AJ87</f>
        <v>1.0802454512415238E-4</v>
      </c>
      <c r="K76" s="26">
        <f ca="1">'Modified Weights'!K87-'Modified Weights'!AK87</f>
        <v>5.3434104742670296E-2</v>
      </c>
      <c r="L76" s="26">
        <f ca="1">'Modified Weights'!L87-'Modified Weights'!AL87</f>
        <v>2.1351831375655772E-2</v>
      </c>
      <c r="M76" s="26">
        <f ca="1">'Modified Weights'!M87-'Modified Weights'!AM87</f>
        <v>0.12096123174020362</v>
      </c>
      <c r="N76" s="26">
        <f ca="1">'Modified Weights'!N87-'Modified Weights'!AN87</f>
        <v>1.645393445604143E-2</v>
      </c>
      <c r="O76" s="26">
        <f ca="1">'Modified Weights'!O87-'Modified Weights'!AO87</f>
        <v>0.10749040119121056</v>
      </c>
      <c r="P76" s="26">
        <f ca="1">'Modified Weights'!P87-'Modified Weights'!AP87</f>
        <v>8.7405663975057446E-2</v>
      </c>
      <c r="Q76" s="26">
        <f ca="1">'Modified Weights'!Q87-'Modified Weights'!AQ87</f>
        <v>-0.44019207414340766</v>
      </c>
      <c r="R76" s="26">
        <f ca="1">'Modified Weights'!R87-'Modified Weights'!AR87</f>
        <v>0</v>
      </c>
      <c r="S76" s="26">
        <f ca="1">'Modified Weights'!S87-'Modified Weights'!AS87</f>
        <v>-0.41085041639212277</v>
      </c>
      <c r="T76" s="26">
        <f ca="1">'Modified Weights'!T87-'Modified Weights'!AT87</f>
        <v>7.3639980811176398E-2</v>
      </c>
      <c r="U76" s="26">
        <f ca="1">'Modified Weights'!U87-'Modified Weights'!AU87</f>
        <v>9.2089238756063785E-2</v>
      </c>
      <c r="V76" s="26">
        <f ca="1">'Modified Weights'!V87-'Modified Weights'!AV87</f>
        <v>8.4057687154736188E-2</v>
      </c>
      <c r="W76" s="26">
        <f ca="1">'Modified Weights'!W87-'Modified Weights'!AW87</f>
        <v>0.15708697942471128</v>
      </c>
      <c r="X76" s="26">
        <f ca="1">'Modified Weights'!X87-'Modified Weights'!AX87</f>
        <v>0.13559480940024493</v>
      </c>
      <c r="Y76" s="26">
        <f ca="1">'Modified Weights'!Y87-'Modified Weights'!AY87</f>
        <v>0.14900057678910239</v>
      </c>
      <c r="Z76" s="26">
        <f ca="1">'Modified Weights'!Z87-'Modified Weights'!AZ87</f>
        <v>-0.37706003166831092</v>
      </c>
    </row>
    <row r="77" spans="1:26">
      <c r="A77" s="20" t="s">
        <v>15</v>
      </c>
      <c r="B77" s="26">
        <f ca="1">'Modified Weights'!B88-'Modified Weights'!AB88</f>
        <v>2.0565133819421433E-2</v>
      </c>
      <c r="C77" s="26">
        <f ca="1">'Modified Weights'!C88-'Modified Weights'!AC88</f>
        <v>-0.41611693784573262</v>
      </c>
      <c r="D77" s="26">
        <f ca="1">'Modified Weights'!D88-'Modified Weights'!AD88</f>
        <v>-2.2538186856858378E-2</v>
      </c>
      <c r="E77" s="26">
        <f ca="1">'Modified Weights'!E88-'Modified Weights'!AE88</f>
        <v>-0.40018776424564173</v>
      </c>
      <c r="F77" s="26">
        <f ca="1">'Modified Weights'!F88-'Modified Weights'!AF88</f>
        <v>3.2126997364572529E-2</v>
      </c>
      <c r="G77" s="26">
        <f ca="1">'Modified Weights'!G88-'Modified Weights'!AG88</f>
        <v>-0.44187830871668871</v>
      </c>
      <c r="H77" s="26">
        <f ca="1">'Modified Weights'!H88-'Modified Weights'!AH88</f>
        <v>9.3941045613376795E-2</v>
      </c>
      <c r="I77" s="26">
        <f ca="1">'Modified Weights'!I88-'Modified Weights'!AI88</f>
        <v>-0.27577596099760515</v>
      </c>
      <c r="J77" s="26">
        <f ca="1">'Modified Weights'!J88-'Modified Weights'!AJ88</f>
        <v>3.8407502578409969E-2</v>
      </c>
      <c r="K77" s="26">
        <f ca="1">'Modified Weights'!K88-'Modified Weights'!AK88</f>
        <v>-0.26181907153593381</v>
      </c>
      <c r="L77" s="26">
        <f ca="1">'Modified Weights'!L88-'Modified Weights'!AL88</f>
        <v>-8.4653970277985824E-3</v>
      </c>
      <c r="M77" s="26">
        <f ca="1">'Modified Weights'!M88-'Modified Weights'!AM88</f>
        <v>-0.29004077640245035</v>
      </c>
      <c r="N77" s="26">
        <f ca="1">'Modified Weights'!N88-'Modified Weights'!AN88</f>
        <v>-0.30704517524504238</v>
      </c>
      <c r="O77" s="26">
        <f ca="1">'Modified Weights'!O88-'Modified Weights'!AO88</f>
        <v>-0.56102555243062613</v>
      </c>
      <c r="P77" s="26">
        <f ca="1">'Modified Weights'!P88-'Modified Weights'!AP88</f>
        <v>1.6310516312040724E-2</v>
      </c>
      <c r="Q77" s="26">
        <f ca="1">'Modified Weights'!Q88-'Modified Weights'!AQ88</f>
        <v>-0.44385203971551124</v>
      </c>
      <c r="R77" s="26">
        <f ca="1">'Modified Weights'!R88-'Modified Weights'!AR88</f>
        <v>-0.47414069400933434</v>
      </c>
      <c r="S77" s="26">
        <f ca="1">'Modified Weights'!S88-'Modified Weights'!AS88</f>
        <v>3.8174827419481583E-2</v>
      </c>
      <c r="T77" s="26">
        <f ca="1">'Modified Weights'!T88-'Modified Weights'!AT88</f>
        <v>-0.47744885640445511</v>
      </c>
      <c r="U77" s="26">
        <f ca="1">'Modified Weights'!U88-'Modified Weights'!AU88</f>
        <v>5.8720237751866577E-2</v>
      </c>
      <c r="V77" s="26">
        <f ca="1">'Modified Weights'!V88-'Modified Weights'!AV88</f>
        <v>-6.5870092850464357E-3</v>
      </c>
      <c r="W77" s="26">
        <f ca="1">'Modified Weights'!W88-'Modified Weights'!AW88</f>
        <v>6.2432510636107164E-2</v>
      </c>
      <c r="X77" s="26">
        <f ca="1">'Modified Weights'!X88-'Modified Weights'!AX88</f>
        <v>-0.51194716911909488</v>
      </c>
      <c r="Y77" s="26">
        <f ca="1">'Modified Weights'!Y88-'Modified Weights'!AY88</f>
        <v>1.8018151107883518E-2</v>
      </c>
      <c r="Z77" s="26">
        <f ca="1">'Modified Weights'!Z88-'Modified Weights'!AZ88</f>
        <v>-0.34459904004084357</v>
      </c>
    </row>
    <row r="78" spans="1:26">
      <c r="A78" s="5" t="str">
        <f t="shared" ref="A78:A81" si="15">A77</f>
        <v>121: The Lord of the Rings: The Two Towers (2002)</v>
      </c>
      <c r="B78" s="26">
        <f ca="1">'Modified Weights'!B89-'Modified Weights'!AB89</f>
        <v>-4.0470654244741389E-3</v>
      </c>
      <c r="C78" s="26">
        <f ca="1">'Modified Weights'!C89-'Modified Weights'!AC89</f>
        <v>6.1194887626228045E-3</v>
      </c>
      <c r="D78" s="26">
        <f ca="1">'Modified Weights'!D89-'Modified Weights'!AD89</f>
        <v>-2.5177015152246407E-2</v>
      </c>
      <c r="E78" s="26">
        <f ca="1">'Modified Weights'!E89-'Modified Weights'!AE89</f>
        <v>-0.40018776424564173</v>
      </c>
      <c r="F78" s="26">
        <f ca="1">'Modified Weights'!F89-'Modified Weights'!AF89</f>
        <v>7.0084040143522097E-3</v>
      </c>
      <c r="G78" s="26">
        <f ca="1">'Modified Weights'!G89-'Modified Weights'!AG89</f>
        <v>-0.44187830871668871</v>
      </c>
      <c r="H78" s="26">
        <f ca="1">'Modified Weights'!H89-'Modified Weights'!AH89</f>
        <v>-5.8640186346391926E-2</v>
      </c>
      <c r="I78" s="26">
        <f ca="1">'Modified Weights'!I89-'Modified Weights'!AI89</f>
        <v>-0.27577596099760515</v>
      </c>
      <c r="J78" s="26">
        <f ca="1">'Modified Weights'!J89-'Modified Weights'!AJ89</f>
        <v>-0.43708734969727486</v>
      </c>
      <c r="K78" s="26">
        <f ca="1">'Modified Weights'!K89-'Modified Weights'!AK89</f>
        <v>-2.953379719436322E-3</v>
      </c>
      <c r="L78" s="26">
        <f ca="1">'Modified Weights'!L89-'Modified Weights'!AL89</f>
        <v>-1.2886434347857245E-2</v>
      </c>
      <c r="M78" s="26">
        <f ca="1">'Modified Weights'!M89-'Modified Weights'!AM89</f>
        <v>-2.5615989241725701E-2</v>
      </c>
      <c r="N78" s="26">
        <f ca="1">'Modified Weights'!N89-'Modified Weights'!AN89</f>
        <v>-1.6453934456041375E-2</v>
      </c>
      <c r="O78" s="26">
        <f ca="1">'Modified Weights'!O89-'Modified Weights'!AO89</f>
        <v>-2.1959701036269097E-2</v>
      </c>
      <c r="P78" s="26">
        <f ca="1">'Modified Weights'!P89-'Modified Weights'!AP89</f>
        <v>8.99762774554691E-3</v>
      </c>
      <c r="Q78" s="26">
        <f ca="1">'Modified Weights'!Q89-'Modified Weights'!AQ89</f>
        <v>3.1858861650421899E-2</v>
      </c>
      <c r="R78" s="26">
        <f ca="1">'Modified Weights'!R89-'Modified Weights'!AR89</f>
        <v>-1.8866911143924969E-2</v>
      </c>
      <c r="S78" s="26">
        <f ca="1">'Modified Weights'!S89-'Modified Weights'!AS89</f>
        <v>-0.41085041639212277</v>
      </c>
      <c r="T78" s="26">
        <f ca="1">'Modified Weights'!T89-'Modified Weights'!AT89</f>
        <v>-0.47744885640445511</v>
      </c>
      <c r="U78" s="26">
        <f ca="1">'Modified Weights'!U89-'Modified Weights'!AU89</f>
        <v>2.353755893050935E-2</v>
      </c>
      <c r="V78" s="26">
        <f ca="1">'Modified Weights'!V89-'Modified Weights'!AV89</f>
        <v>-0.18467465724522097</v>
      </c>
      <c r="W78" s="26">
        <f ca="1">'Modified Weights'!W89-'Modified Weights'!AW89</f>
        <v>-3.0447839646198127E-2</v>
      </c>
      <c r="X78" s="26">
        <f ca="1">'Modified Weights'!X89-'Modified Weights'!AX89</f>
        <v>-3.6973472941565666E-2</v>
      </c>
      <c r="Y78" s="26">
        <f ca="1">'Modified Weights'!Y89-'Modified Weights'!AY89</f>
        <v>-0.52417372706820942</v>
      </c>
      <c r="Z78" s="26">
        <f ca="1">'Modified Weights'!Z89-'Modified Weights'!AZ89</f>
        <v>3.5257224982086888E-2</v>
      </c>
    </row>
    <row r="79" spans="1:26">
      <c r="A79" s="5" t="str">
        <f t="shared" si="15"/>
        <v>121: The Lord of the Rings: The Two Towers (2002)</v>
      </c>
      <c r="B79" s="26">
        <f ca="1">'Modified Weights'!B90-'Modified Weights'!AB90</f>
        <v>-1.6518068394947238E-2</v>
      </c>
      <c r="C79" s="26">
        <f ca="1">'Modified Weights'!C90-'Modified Weights'!AC90</f>
        <v>-1.678736335026576E-3</v>
      </c>
      <c r="D79" s="26">
        <f ca="1">'Modified Weights'!D90-'Modified Weights'!AD90</f>
        <v>-0.4935103095232401</v>
      </c>
      <c r="E79" s="26">
        <f ca="1">'Modified Weights'!E90-'Modified Weights'!AE90</f>
        <v>-0.11743204015151304</v>
      </c>
      <c r="F79" s="26">
        <f ca="1">'Modified Weights'!F90-'Modified Weights'!AF90</f>
        <v>-3.1708646146467345E-2</v>
      </c>
      <c r="G79" s="26">
        <f ca="1">'Modified Weights'!G90-'Modified Weights'!AG90</f>
        <v>-4.2441879829463347E-2</v>
      </c>
      <c r="H79" s="26">
        <f ca="1">'Modified Weights'!H90-'Modified Weights'!AH90</f>
        <v>-7.9203593709650993E-2</v>
      </c>
      <c r="I79" s="26">
        <f ca="1">'Modified Weights'!I90-'Modified Weights'!AI90</f>
        <v>-4.6556631419710781E-2</v>
      </c>
      <c r="J79" s="26">
        <f ca="1">'Modified Weights'!J90-'Modified Weights'!AJ90</f>
        <v>-0.43708734969727486</v>
      </c>
      <c r="K79" s="26">
        <f ca="1">'Modified Weights'!K90-'Modified Weights'!AK90</f>
        <v>-0.26181907153593381</v>
      </c>
      <c r="L79" s="26">
        <f ca="1">'Modified Weights'!L90-'Modified Weights'!AL90</f>
        <v>-0.29122112112192727</v>
      </c>
      <c r="M79" s="26">
        <f ca="1">'Modified Weights'!M90-'Modified Weights'!AM90</f>
        <v>-0.29004077640245035</v>
      </c>
      <c r="N79" s="26">
        <f ca="1">'Modified Weights'!N90-'Modified Weights'!AN90</f>
        <v>-0.30704517524504238</v>
      </c>
      <c r="O79" s="26">
        <f ca="1">'Modified Weights'!O90-'Modified Weights'!AO90</f>
        <v>-0.56102555243062613</v>
      </c>
      <c r="P79" s="26">
        <f ca="1">'Modified Weights'!P90-'Modified Weights'!AP90</f>
        <v>-0.28782851942089333</v>
      </c>
      <c r="Q79" s="26">
        <f ca="1">'Modified Weights'!Q90-'Modified Weights'!AQ90</f>
        <v>-2.0627410871639995E-2</v>
      </c>
      <c r="R79" s="26">
        <f ca="1">'Modified Weights'!R90-'Modified Weights'!AR90</f>
        <v>-0.47414069400933434</v>
      </c>
      <c r="S79" s="26">
        <f ca="1">'Modified Weights'!S90-'Modified Weights'!AS90</f>
        <v>-3.8174827419481583E-2</v>
      </c>
      <c r="T79" s="26">
        <f ca="1">'Modified Weights'!T90-'Modified Weights'!AT90</f>
        <v>-0.47744885640445511</v>
      </c>
      <c r="U79" s="26">
        <f ca="1">'Modified Weights'!U90-'Modified Weights'!AU90</f>
        <v>-7.4468055742515971E-2</v>
      </c>
      <c r="V79" s="26">
        <f ca="1">'Modified Weights'!V90-'Modified Weights'!AV90</f>
        <v>-3.8663554987525217E-2</v>
      </c>
      <c r="W79" s="26">
        <f ca="1">'Modified Weights'!W90-'Modified Weights'!AW90</f>
        <v>-8.3639490136800554E-2</v>
      </c>
      <c r="X79" s="26">
        <f ca="1">'Modified Weights'!X90-'Modified Weights'!AX90</f>
        <v>-5.6673386253685509E-2</v>
      </c>
      <c r="Y79" s="26">
        <f ca="1">'Modified Weights'!Y90-'Modified Weights'!AY90</f>
        <v>-6.0063579303353154E-2</v>
      </c>
      <c r="Z79" s="26">
        <f ca="1">'Modified Weights'!Z90-'Modified Weights'!AZ90</f>
        <v>2.9664758272847758E-2</v>
      </c>
    </row>
    <row r="80" spans="1:26">
      <c r="A80" s="5" t="str">
        <f t="shared" si="15"/>
        <v>121: The Lord of the Rings: The Two Towers (2002)</v>
      </c>
      <c r="B80" s="26">
        <f ca="1">'Modified Weights'!B91-'Modified Weights'!AB91</f>
        <v>-0.49705467057773339</v>
      </c>
      <c r="C80" s="26">
        <f ca="1">'Modified Weights'!C91-'Modified Weights'!AC91</f>
        <v>-4.4407524275961729E-3</v>
      </c>
      <c r="D80" s="26">
        <f ca="1">'Modified Weights'!D91-'Modified Weights'!AD91</f>
        <v>-0.12594274195567223</v>
      </c>
      <c r="E80" s="26">
        <f ca="1">'Modified Weights'!E91-'Modified Weights'!AE91</f>
        <v>-0.40018776424564173</v>
      </c>
      <c r="F80" s="26">
        <f ca="1">'Modified Weights'!F91-'Modified Weights'!AF91</f>
        <v>-5.2126885377353271E-2</v>
      </c>
      <c r="G80" s="26">
        <f ca="1">'Modified Weights'!G91-'Modified Weights'!AG91</f>
        <v>-5.4745662848204923E-2</v>
      </c>
      <c r="H80" s="26">
        <f ca="1">'Modified Weights'!H91-'Modified Weights'!AH91</f>
        <v>-0.11267385680316994</v>
      </c>
      <c r="I80" s="26">
        <f ca="1">'Modified Weights'!I91-'Modified Weights'!AI91</f>
        <v>-6.1015887501342486E-2</v>
      </c>
      <c r="J80" s="26">
        <f ca="1">'Modified Weights'!J91-'Modified Weights'!AJ91</f>
        <v>-7.7031054247068353E-2</v>
      </c>
      <c r="K80" s="26">
        <f ca="1">'Modified Weights'!K91-'Modified Weights'!AK91</f>
        <v>-5.0939574598537929E-2</v>
      </c>
      <c r="L80" s="26">
        <f ca="1">'Modified Weights'!L91-'Modified Weights'!AL91</f>
        <v>-0.29122112112192727</v>
      </c>
      <c r="M80" s="26">
        <f ca="1">'Modified Weights'!M91-'Modified Weights'!AM91</f>
        <v>-9.2935610492037385E-2</v>
      </c>
      <c r="N80" s="26">
        <f ca="1">'Modified Weights'!N91-'Modified Weights'!AN91</f>
        <v>-0.30704517524504238</v>
      </c>
      <c r="O80" s="26">
        <f ca="1">'Modified Weights'!O91-'Modified Weights'!AO91</f>
        <v>-8.5530700154941297E-2</v>
      </c>
      <c r="P80" s="26">
        <f ca="1">'Modified Weights'!P91-'Modified Weights'!AP91</f>
        <v>-2.5308144057587634E-2</v>
      </c>
      <c r="Q80" s="26">
        <f ca="1">'Modified Weights'!Q91-'Modified Weights'!AQ91</f>
        <v>-7.0626255988088249E-2</v>
      </c>
      <c r="R80" s="26">
        <f ca="1">'Modified Weights'!R91-'Modified Weights'!AR91</f>
        <v>-0.47414069400933434</v>
      </c>
      <c r="S80" s="26">
        <f ca="1">'Modified Weights'!S91-'Modified Weights'!AS91</f>
        <v>-0.41085041639212277</v>
      </c>
      <c r="T80" s="26">
        <f ca="1">'Modified Weights'!T91-'Modified Weights'!AT91</f>
        <v>-7.3639980811176398E-2</v>
      </c>
      <c r="U80" s="26">
        <f ca="1">'Modified Weights'!U91-'Modified Weights'!AU91</f>
        <v>-9.9878979695923686E-2</v>
      </c>
      <c r="V80" s="26">
        <f ca="1">'Modified Weights'!V91-'Modified Weights'!AV91</f>
        <v>-4.1002792643846681E-2</v>
      </c>
      <c r="W80" s="26">
        <f ca="1">'Modified Weights'!W91-'Modified Weights'!AW91</f>
        <v>-0.10543216027781982</v>
      </c>
      <c r="X80" s="26">
        <f ca="1">'Modified Weights'!X91-'Modified Weights'!AX91</f>
        <v>-6.2921925307490523E-2</v>
      </c>
      <c r="Y80" s="26">
        <f ca="1">'Modified Weights'!Y91-'Modified Weights'!AY91</f>
        <v>-0.10094909822433817</v>
      </c>
      <c r="Z80" s="26">
        <f ca="1">'Modified Weights'!Z91-'Modified Weights'!AZ91</f>
        <v>-6.4921983254934812E-2</v>
      </c>
    </row>
    <row r="81" spans="1:26">
      <c r="A81" s="5" t="str">
        <f t="shared" si="15"/>
        <v>121: The Lord of the Rings: The Two Towers (2002)</v>
      </c>
      <c r="B81" s="26">
        <f ca="1">'Modified Weights'!B92-'Modified Weights'!AB92</f>
        <v>-0.49705467057773339</v>
      </c>
      <c r="C81" s="26">
        <f ca="1">'Modified Weights'!C92-'Modified Weights'!AC92</f>
        <v>-0.41611693784573262</v>
      </c>
      <c r="D81" s="26">
        <f ca="1">'Modified Weights'!D92-'Modified Weights'!AD92</f>
        <v>0.17365794396477713</v>
      </c>
      <c r="E81" s="26">
        <f ca="1">'Modified Weights'!E92-'Modified Weights'!AE92</f>
        <v>0.1174320401515131</v>
      </c>
      <c r="F81" s="26">
        <f ca="1">'Modified Weights'!F92-'Modified Weights'!AF92</f>
        <v>4.4700130144895878E-2</v>
      </c>
      <c r="G81" s="26">
        <f ca="1">'Modified Weights'!G92-'Modified Weights'!AG92</f>
        <v>9.7187542677668326E-2</v>
      </c>
      <c r="H81" s="26">
        <f ca="1">'Modified Weights'!H92-'Modified Weights'!AH92</f>
        <v>0.15657659124583617</v>
      </c>
      <c r="I81" s="26">
        <f ca="1">'Modified Weights'!I92-'Modified Weights'!AI92</f>
        <v>0.10757251892105324</v>
      </c>
      <c r="J81" s="26">
        <f ca="1">'Modified Weights'!J92-'Modified Weights'!AJ92</f>
        <v>3.8623551668658274E-2</v>
      </c>
      <c r="K81" s="26">
        <f ca="1">'Modified Weights'!K92-'Modified Weights'!AK92</f>
        <v>5.3892954317974306E-2</v>
      </c>
      <c r="L81" s="26">
        <f ca="1">'Modified Weights'!L92-'Modified Weights'!AL92</f>
        <v>2.1351831375655772E-2</v>
      </c>
      <c r="M81" s="26">
        <f ca="1">'Modified Weights'!M92-'Modified Weights'!AM92</f>
        <v>0.11855159973376306</v>
      </c>
      <c r="N81" s="26">
        <f ca="1">'Modified Weights'!N92-'Modified Weights'!AN92</f>
        <v>1.645393445604143E-2</v>
      </c>
      <c r="O81" s="26">
        <f ca="1">'Modified Weights'!O92-'Modified Weights'!AO92</f>
        <v>0.10749040119121056</v>
      </c>
      <c r="P81" s="26">
        <f ca="1">'Modified Weights'!P92-'Modified Weights'!AP92</f>
        <v>-0.28782851942089333</v>
      </c>
      <c r="Q81" s="26">
        <f ca="1">'Modified Weights'!Q92-'Modified Weights'!AQ92</f>
        <v>5.9394805209306289E-2</v>
      </c>
      <c r="R81" s="26">
        <f ca="1">'Modified Weights'!R92-'Modified Weights'!AR92</f>
        <v>1.8866911143924914E-2</v>
      </c>
      <c r="S81" s="26">
        <f ca="1">'Modified Weights'!S92-'Modified Weights'!AS92</f>
        <v>-0.41085041639212277</v>
      </c>
      <c r="T81" s="26">
        <f ca="1">'Modified Weights'!T92-'Modified Weights'!AT92</f>
        <v>7.3639980811176398E-2</v>
      </c>
      <c r="U81" s="26">
        <f ca="1">'Modified Weights'!U92-'Modified Weights'!AU92</f>
        <v>9.2089238756063785E-2</v>
      </c>
      <c r="V81" s="26">
        <f ca="1">'Modified Weights'!V92-'Modified Weights'!AV92</f>
        <v>8.6253356916418333E-2</v>
      </c>
      <c r="W81" s="26">
        <f ca="1">'Modified Weights'!W92-'Modified Weights'!AW92</f>
        <v>0.15708697942471128</v>
      </c>
      <c r="X81" s="26">
        <f ca="1">'Modified Weights'!X92-'Modified Weights'!AX92</f>
        <v>0.15656878450274181</v>
      </c>
      <c r="Y81" s="26">
        <f ca="1">'Modified Weights'!Y92-'Modified Weights'!AY92</f>
        <v>0.14299452641980781</v>
      </c>
      <c r="Z81" s="26">
        <f ca="1">'Modified Weights'!Z92-'Modified Weights'!AZ92</f>
        <v>-0.34459904004084357</v>
      </c>
    </row>
    <row r="82" spans="1:26">
      <c r="A82" s="20" t="s">
        <v>16</v>
      </c>
      <c r="B82" s="26">
        <f ca="1">'Modified Weights'!B93-'Modified Weights'!AB93</f>
        <v>1.2306099621947841E-2</v>
      </c>
      <c r="C82" s="26">
        <f ca="1">'Modified Weights'!C93-'Modified Weights'!AC93</f>
        <v>-0.41611693784573262</v>
      </c>
      <c r="D82" s="26">
        <f ca="1">'Modified Weights'!D93-'Modified Weights'!AD93</f>
        <v>-3.0930525240940587E-2</v>
      </c>
      <c r="E82" s="26">
        <f ca="1">'Modified Weights'!E93-'Modified Weights'!AE93</f>
        <v>-0.40018776424564173</v>
      </c>
      <c r="F82" s="26">
        <f ca="1">'Modified Weights'!F93-'Modified Weights'!AF93</f>
        <v>3.2126997364572529E-2</v>
      </c>
      <c r="G82" s="26">
        <f ca="1">'Modified Weights'!G93-'Modified Weights'!AG93</f>
        <v>-0.53906585139435703</v>
      </c>
      <c r="H82" s="26">
        <f ca="1">'Modified Weights'!H93-'Modified Weights'!AH93</f>
        <v>9.3941045613376795E-2</v>
      </c>
      <c r="I82" s="26">
        <f ca="1">'Modified Weights'!I93-'Modified Weights'!AI93</f>
        <v>-0.27577596099760515</v>
      </c>
      <c r="J82" s="26">
        <f ca="1">'Modified Weights'!J93-'Modified Weights'!AJ93</f>
        <v>-1.0802454512415238E-4</v>
      </c>
      <c r="K82" s="26">
        <f ca="1">'Modified Weights'!K93-'Modified Weights'!AK93</f>
        <v>1.3765487259119191E-3</v>
      </c>
      <c r="L82" s="26">
        <f ca="1">'Modified Weights'!L93-'Modified Weights'!AL93</f>
        <v>-8.4653970277985824E-3</v>
      </c>
      <c r="M82" s="26">
        <f ca="1">'Modified Weights'!M93-'Modified Weights'!AM93</f>
        <v>-7.2288960193217511E-3</v>
      </c>
      <c r="N82" s="26">
        <f ca="1">'Modified Weights'!N93-'Modified Weights'!AN93</f>
        <v>-0.30704517524504238</v>
      </c>
      <c r="O82" s="26">
        <f ca="1">'Modified Weights'!O93-'Modified Weights'!AO93</f>
        <v>-0.56102555243062613</v>
      </c>
      <c r="P82" s="26">
        <f ca="1">'Modified Weights'!P93-'Modified Weights'!AP93</f>
        <v>-2.2893501802714544E-2</v>
      </c>
      <c r="Q82" s="26">
        <f ca="1">'Modified Weights'!Q93-'Modified Weights'!AQ93</f>
        <v>4.8414908492995457E-2</v>
      </c>
      <c r="R82" s="26">
        <f ca="1">'Modified Weights'!R93-'Modified Weights'!AR93</f>
        <v>-0.49300760515325925</v>
      </c>
      <c r="S82" s="26">
        <f ca="1">'Modified Weights'!S93-'Modified Weights'!AS93</f>
        <v>3.8174827419481583E-2</v>
      </c>
      <c r="T82" s="26">
        <f ca="1">'Modified Weights'!T93-'Modified Weights'!AT93</f>
        <v>-0.47744885640445511</v>
      </c>
      <c r="U82" s="26">
        <f ca="1">'Modified Weights'!U93-'Modified Weights'!AU93</f>
        <v>5.8720237751866577E-2</v>
      </c>
      <c r="V82" s="26">
        <f ca="1">'Modified Weights'!V93-'Modified Weights'!AV93</f>
        <v>-0.18687032700690312</v>
      </c>
      <c r="W82" s="26">
        <f ca="1">'Modified Weights'!W93-'Modified Weights'!AW93</f>
        <v>6.2432510636107164E-2</v>
      </c>
      <c r="X82" s="26">
        <f ca="1">'Modified Weights'!X93-'Modified Weights'!AX93</f>
        <v>-0.53292114422159176</v>
      </c>
      <c r="Y82" s="26">
        <f ca="1">'Modified Weights'!Y93-'Modified Weights'!AY93</f>
        <v>-0.51816767669891484</v>
      </c>
      <c r="Z82" s="26">
        <f ca="1">'Modified Weights'!Z93-'Modified Weights'!AZ93</f>
        <v>-0.37706003166831092</v>
      </c>
    </row>
    <row r="83" spans="1:26">
      <c r="A83" s="5" t="str">
        <f t="shared" ref="A83:A86" si="16">A82</f>
        <v>122: The Lord of the Rings: The Return of the King (2003)</v>
      </c>
      <c r="B83" s="26">
        <f ca="1">'Modified Weights'!B94-'Modified Weights'!AB94</f>
        <v>-1.230609962194773E-2</v>
      </c>
      <c r="C83" s="26">
        <f ca="1">'Modified Weights'!C94-'Modified Weights'!AC94</f>
        <v>6.1194887626228045E-3</v>
      </c>
      <c r="D83" s="26">
        <f ca="1">'Modified Weights'!D94-'Modified Weights'!AD94</f>
        <v>-0.50190264790732231</v>
      </c>
      <c r="E83" s="26">
        <f ca="1">'Modified Weights'!E94-'Modified Weights'!AE94</f>
        <v>-0.40018776424564173</v>
      </c>
      <c r="F83" s="26">
        <f ca="1">'Modified Weights'!F94-'Modified Weights'!AF94</f>
        <v>7.0084040143522097E-3</v>
      </c>
      <c r="G83" s="26">
        <f ca="1">'Modified Weights'!G94-'Modified Weights'!AG94</f>
        <v>-0.53906585139435703</v>
      </c>
      <c r="H83" s="26">
        <f ca="1">'Modified Weights'!H94-'Modified Weights'!AH94</f>
        <v>-5.8640186346391926E-2</v>
      </c>
      <c r="I83" s="26">
        <f ca="1">'Modified Weights'!I94-'Modified Weights'!AI94</f>
        <v>-0.27577596099760515</v>
      </c>
      <c r="J83" s="26">
        <f ca="1">'Modified Weights'!J94-'Modified Weights'!AJ94</f>
        <v>-0.47560287682080898</v>
      </c>
      <c r="K83" s="26">
        <f ca="1">'Modified Weights'!K94-'Modified Weights'!AK94</f>
        <v>-3.4122292947403321E-3</v>
      </c>
      <c r="L83" s="26">
        <f ca="1">'Modified Weights'!L94-'Modified Weights'!AL94</f>
        <v>-1.2886434347857245E-2</v>
      </c>
      <c r="M83" s="26">
        <f ca="1">'Modified Weights'!M94-'Modified Weights'!AM94</f>
        <v>-2.3206357235285135E-2</v>
      </c>
      <c r="N83" s="26">
        <f ca="1">'Modified Weights'!N94-'Modified Weights'!AN94</f>
        <v>-1.6453934456041375E-2</v>
      </c>
      <c r="O83" s="26">
        <f ca="1">'Modified Weights'!O94-'Modified Weights'!AO94</f>
        <v>-2.1959701036269097E-2</v>
      </c>
      <c r="P83" s="26">
        <f ca="1">'Modified Weights'!P94-'Modified Weights'!AP94</f>
        <v>-0.32703253753564859</v>
      </c>
      <c r="Q83" s="26">
        <f ca="1">'Modified Weights'!Q94-'Modified Weights'!AQ94</f>
        <v>3.5518827222525473E-2</v>
      </c>
      <c r="R83" s="26">
        <f ca="1">'Modified Weights'!R94-'Modified Weights'!AR94</f>
        <v>-0.49300760515325925</v>
      </c>
      <c r="S83" s="26">
        <f ca="1">'Modified Weights'!S94-'Modified Weights'!AS94</f>
        <v>-0.41085041639212277</v>
      </c>
      <c r="T83" s="26">
        <f ca="1">'Modified Weights'!T94-'Modified Weights'!AT94</f>
        <v>-0.47744885640445511</v>
      </c>
      <c r="U83" s="26">
        <f ca="1">'Modified Weights'!U94-'Modified Weights'!AU94</f>
        <v>2.353755893050935E-2</v>
      </c>
      <c r="V83" s="26">
        <f ca="1">'Modified Weights'!V94-'Modified Weights'!AV94</f>
        <v>-0.18687032700690312</v>
      </c>
      <c r="W83" s="26">
        <f ca="1">'Modified Weights'!W94-'Modified Weights'!AW94</f>
        <v>-3.0447839646198127E-2</v>
      </c>
      <c r="X83" s="26">
        <f ca="1">'Modified Weights'!X94-'Modified Weights'!AX94</f>
        <v>-5.7947448044062544E-2</v>
      </c>
      <c r="Y83" s="26">
        <f ca="1">'Modified Weights'!Y94-'Modified Weights'!AY94</f>
        <v>-0.51816767669891484</v>
      </c>
      <c r="Z83" s="26">
        <f ca="1">'Modified Weights'!Z94-'Modified Weights'!AZ94</f>
        <v>2.7962333546195373E-3</v>
      </c>
    </row>
    <row r="84" spans="1:26">
      <c r="A84" s="5" t="str">
        <f t="shared" si="16"/>
        <v>122: The Lord of the Rings: The Return of the King (2003)</v>
      </c>
      <c r="B84" s="26">
        <f ca="1">'Modified Weights'!B95-'Modified Weights'!AB95</f>
        <v>-0.50531370477520698</v>
      </c>
      <c r="C84" s="26">
        <f ca="1">'Modified Weights'!C95-'Modified Weights'!AC95</f>
        <v>-1.678736335026576E-3</v>
      </c>
      <c r="D84" s="26">
        <f ca="1">'Modified Weights'!D95-'Modified Weights'!AD95</f>
        <v>-0.50190264790732231</v>
      </c>
      <c r="E84" s="26">
        <f ca="1">'Modified Weights'!E95-'Modified Weights'!AE95</f>
        <v>-0.11743204015151304</v>
      </c>
      <c r="F84" s="26">
        <f ca="1">'Modified Weights'!F95-'Modified Weights'!AF95</f>
        <v>-3.1708646146467345E-2</v>
      </c>
      <c r="G84" s="26">
        <f ca="1">'Modified Weights'!G95-'Modified Weights'!AG95</f>
        <v>-0.53906585139435703</v>
      </c>
      <c r="H84" s="26">
        <f ca="1">'Modified Weights'!H95-'Modified Weights'!AH95</f>
        <v>-7.9203593709650993E-2</v>
      </c>
      <c r="I84" s="26">
        <f ca="1">'Modified Weights'!I95-'Modified Weights'!AI95</f>
        <v>-4.6556631419710781E-2</v>
      </c>
      <c r="J84" s="26">
        <f ca="1">'Modified Weights'!J95-'Modified Weights'!AJ95</f>
        <v>-0.47560287682080898</v>
      </c>
      <c r="K84" s="26">
        <f ca="1">'Modified Weights'!K95-'Modified Weights'!AK95</f>
        <v>-0.26227792111123782</v>
      </c>
      <c r="L84" s="26">
        <f ca="1">'Modified Weights'!L95-'Modified Weights'!AL95</f>
        <v>-0.29122112112192727</v>
      </c>
      <c r="M84" s="26">
        <f ca="1">'Modified Weights'!M95-'Modified Weights'!AM95</f>
        <v>-0.28763114439600979</v>
      </c>
      <c r="N84" s="26">
        <f ca="1">'Modified Weights'!N95-'Modified Weights'!AN95</f>
        <v>-0.30704517524504238</v>
      </c>
      <c r="O84" s="26">
        <f ca="1">'Modified Weights'!O95-'Modified Weights'!AO95</f>
        <v>-0.56102555243062613</v>
      </c>
      <c r="P84" s="26">
        <f ca="1">'Modified Weights'!P95-'Modified Weights'!AP95</f>
        <v>-0.32703253753564859</v>
      </c>
      <c r="Q84" s="26">
        <f ca="1">'Modified Weights'!Q95-'Modified Weights'!AQ95</f>
        <v>-1.6967445299536421E-2</v>
      </c>
      <c r="R84" s="26">
        <f ca="1">'Modified Weights'!R95-'Modified Weights'!AR95</f>
        <v>-0.49300760515325925</v>
      </c>
      <c r="S84" s="26">
        <f ca="1">'Modified Weights'!S95-'Modified Weights'!AS95</f>
        <v>-3.8174827419481583E-2</v>
      </c>
      <c r="T84" s="26">
        <f ca="1">'Modified Weights'!T95-'Modified Weights'!AT95</f>
        <v>-0.47744885640445511</v>
      </c>
      <c r="U84" s="26">
        <f ca="1">'Modified Weights'!U95-'Modified Weights'!AU95</f>
        <v>-7.4468055742515971E-2</v>
      </c>
      <c r="V84" s="26">
        <f ca="1">'Modified Weights'!V95-'Modified Weights'!AV95</f>
        <v>-4.0859224749207362E-2</v>
      </c>
      <c r="W84" s="26">
        <f ca="1">'Modified Weights'!W95-'Modified Weights'!AW95</f>
        <v>-8.3639490136800554E-2</v>
      </c>
      <c r="X84" s="26">
        <f ca="1">'Modified Weights'!X95-'Modified Weights'!AX95</f>
        <v>-7.7647361356182387E-2</v>
      </c>
      <c r="Y84" s="26">
        <f ca="1">'Modified Weights'!Y95-'Modified Weights'!AY95</f>
        <v>-5.4057528934058574E-2</v>
      </c>
      <c r="Z84" s="26">
        <f ca="1">'Modified Weights'!Z95-'Modified Weights'!AZ95</f>
        <v>-2.7962333546195928E-3</v>
      </c>
    </row>
    <row r="85" spans="1:26">
      <c r="A85" s="5" t="str">
        <f t="shared" si="16"/>
        <v>122: The Lord of the Rings: The Return of the King (2003)</v>
      </c>
      <c r="B85" s="26">
        <f ca="1">'Modified Weights'!B96-'Modified Weights'!AB96</f>
        <v>-0.50531370477520698</v>
      </c>
      <c r="C85" s="26">
        <f ca="1">'Modified Weights'!C96-'Modified Weights'!AC96</f>
        <v>-4.4407524275961729E-3</v>
      </c>
      <c r="D85" s="26">
        <f ca="1">'Modified Weights'!D96-'Modified Weights'!AD96</f>
        <v>-0.13433508033975444</v>
      </c>
      <c r="E85" s="26">
        <f ca="1">'Modified Weights'!E96-'Modified Weights'!AE96</f>
        <v>-0.40018776424564173</v>
      </c>
      <c r="F85" s="26">
        <f ca="1">'Modified Weights'!F96-'Modified Weights'!AF96</f>
        <v>-5.2126885377353271E-2</v>
      </c>
      <c r="G85" s="26">
        <f ca="1">'Modified Weights'!G96-'Modified Weights'!AG96</f>
        <v>-0.53906585139435703</v>
      </c>
      <c r="H85" s="26">
        <f ca="1">'Modified Weights'!H96-'Modified Weights'!AH96</f>
        <v>-0.11267385680316994</v>
      </c>
      <c r="I85" s="26">
        <f ca="1">'Modified Weights'!I96-'Modified Weights'!AI96</f>
        <v>-6.1015887501342486E-2</v>
      </c>
      <c r="J85" s="26">
        <f ca="1">'Modified Weights'!J96-'Modified Weights'!AJ96</f>
        <v>-0.47560287682080898</v>
      </c>
      <c r="K85" s="26">
        <f ca="1">'Modified Weights'!K96-'Modified Weights'!AK96</f>
        <v>-5.1398424173841939E-2</v>
      </c>
      <c r="L85" s="26">
        <f ca="1">'Modified Weights'!L96-'Modified Weights'!AL96</f>
        <v>-0.29122112112192727</v>
      </c>
      <c r="M85" s="26">
        <f ca="1">'Modified Weights'!M96-'Modified Weights'!AM96</f>
        <v>-9.052597848559682E-2</v>
      </c>
      <c r="N85" s="26">
        <f ca="1">'Modified Weights'!N96-'Modified Weights'!AN96</f>
        <v>-0.30704517524504238</v>
      </c>
      <c r="O85" s="26">
        <f ca="1">'Modified Weights'!O96-'Modified Weights'!AO96</f>
        <v>-8.5530700154941297E-2</v>
      </c>
      <c r="P85" s="26">
        <f ca="1">'Modified Weights'!P96-'Modified Weights'!AP96</f>
        <v>-6.4512162172342902E-2</v>
      </c>
      <c r="Q85" s="26">
        <f ca="1">'Modified Weights'!Q96-'Modified Weights'!AQ96</f>
        <v>-6.6966290415984675E-2</v>
      </c>
      <c r="R85" s="26">
        <f ca="1">'Modified Weights'!R96-'Modified Weights'!AR96</f>
        <v>-0.49300760515325925</v>
      </c>
      <c r="S85" s="26">
        <f ca="1">'Modified Weights'!S96-'Modified Weights'!AS96</f>
        <v>-0.41085041639212277</v>
      </c>
      <c r="T85" s="26">
        <f ca="1">'Modified Weights'!T96-'Modified Weights'!AT96</f>
        <v>-7.3639980811176398E-2</v>
      </c>
      <c r="U85" s="26">
        <f ca="1">'Modified Weights'!U96-'Modified Weights'!AU96</f>
        <v>-9.9878979695923686E-2</v>
      </c>
      <c r="V85" s="26">
        <f ca="1">'Modified Weights'!V96-'Modified Weights'!AV96</f>
        <v>-4.3198462405528826E-2</v>
      </c>
      <c r="W85" s="26">
        <f ca="1">'Modified Weights'!W96-'Modified Weights'!AW96</f>
        <v>-0.10543216027781982</v>
      </c>
      <c r="X85" s="26">
        <f ca="1">'Modified Weights'!X96-'Modified Weights'!AX96</f>
        <v>-0.53292114422159176</v>
      </c>
      <c r="Y85" s="26">
        <f ca="1">'Modified Weights'!Y96-'Modified Weights'!AY96</f>
        <v>-9.4943047855043594E-2</v>
      </c>
      <c r="Z85" s="26">
        <f ca="1">'Modified Weights'!Z96-'Modified Weights'!AZ96</f>
        <v>-0.37706003166831092</v>
      </c>
    </row>
    <row r="86" spans="1:26">
      <c r="A86" s="5" t="str">
        <f t="shared" si="16"/>
        <v>122: The Lord of the Rings: The Return of the King (2003)</v>
      </c>
      <c r="B86" s="26">
        <f ca="1">'Modified Weights'!B97-'Modified Weights'!AB97</f>
        <v>-0.50531370477520698</v>
      </c>
      <c r="C86" s="26">
        <f ca="1">'Modified Weights'!C97-'Modified Weights'!AC97</f>
        <v>-0.41611693784573262</v>
      </c>
      <c r="D86" s="26">
        <f ca="1">'Modified Weights'!D97-'Modified Weights'!AD97</f>
        <v>0.16526560558069492</v>
      </c>
      <c r="E86" s="26">
        <f ca="1">'Modified Weights'!E97-'Modified Weights'!AE97</f>
        <v>0.1174320401515131</v>
      </c>
      <c r="F86" s="26">
        <f ca="1">'Modified Weights'!F97-'Modified Weights'!AF97</f>
        <v>4.4700130144895878E-2</v>
      </c>
      <c r="G86" s="26">
        <f ca="1">'Modified Weights'!G97-'Modified Weights'!AG97</f>
        <v>0</v>
      </c>
      <c r="H86" s="26">
        <f ca="1">'Modified Weights'!H97-'Modified Weights'!AH97</f>
        <v>0.15657659124583617</v>
      </c>
      <c r="I86" s="26">
        <f ca="1">'Modified Weights'!I97-'Modified Weights'!AI97</f>
        <v>0.10757251892105324</v>
      </c>
      <c r="J86" s="26">
        <f ca="1">'Modified Weights'!J97-'Modified Weights'!AJ97</f>
        <v>1.0802454512415238E-4</v>
      </c>
      <c r="K86" s="26">
        <f ca="1">'Modified Weights'!K97-'Modified Weights'!AK97</f>
        <v>5.3434104742670296E-2</v>
      </c>
      <c r="L86" s="26">
        <f ca="1">'Modified Weights'!L97-'Modified Weights'!AL97</f>
        <v>2.1351831375655772E-2</v>
      </c>
      <c r="M86" s="26">
        <f ca="1">'Modified Weights'!M97-'Modified Weights'!AM97</f>
        <v>0.12096123174020362</v>
      </c>
      <c r="N86" s="26">
        <f ca="1">'Modified Weights'!N97-'Modified Weights'!AN97</f>
        <v>1.645393445604143E-2</v>
      </c>
      <c r="O86" s="26">
        <f ca="1">'Modified Weights'!O97-'Modified Weights'!AO97</f>
        <v>0.10749040119121056</v>
      </c>
      <c r="P86" s="26">
        <f ca="1">'Modified Weights'!P97-'Modified Weights'!AP97</f>
        <v>8.7405663975057446E-2</v>
      </c>
      <c r="Q86" s="26">
        <f ca="1">'Modified Weights'!Q97-'Modified Weights'!AQ97</f>
        <v>-0.44019207414340766</v>
      </c>
      <c r="R86" s="26">
        <f ca="1">'Modified Weights'!R97-'Modified Weights'!AR97</f>
        <v>0</v>
      </c>
      <c r="S86" s="26">
        <f ca="1">'Modified Weights'!S97-'Modified Weights'!AS97</f>
        <v>-0.41085041639212277</v>
      </c>
      <c r="T86" s="26">
        <f ca="1">'Modified Weights'!T97-'Modified Weights'!AT97</f>
        <v>7.3639980811176398E-2</v>
      </c>
      <c r="U86" s="26">
        <f ca="1">'Modified Weights'!U97-'Modified Weights'!AU97</f>
        <v>9.2089238756063785E-2</v>
      </c>
      <c r="V86" s="26">
        <f ca="1">'Modified Weights'!V97-'Modified Weights'!AV97</f>
        <v>8.4057687154736188E-2</v>
      </c>
      <c r="W86" s="26">
        <f ca="1">'Modified Weights'!W97-'Modified Weights'!AW97</f>
        <v>0.15708697942471128</v>
      </c>
      <c r="X86" s="26">
        <f ca="1">'Modified Weights'!X97-'Modified Weights'!AX97</f>
        <v>0.13559480940024493</v>
      </c>
      <c r="Y86" s="26">
        <f ca="1">'Modified Weights'!Y97-'Modified Weights'!AY97</f>
        <v>0.14900057678910239</v>
      </c>
      <c r="Z86" s="26">
        <f ca="1">'Modified Weights'!Z97-'Modified Weights'!AZ97</f>
        <v>-0.37706003166831092</v>
      </c>
    </row>
    <row r="87" spans="1:26">
      <c r="A87" s="20" t="s">
        <v>17</v>
      </c>
      <c r="B87" s="26">
        <f ca="1">'Modified Weights'!B98-'Modified Weights'!AB98</f>
        <v>0</v>
      </c>
      <c r="C87" s="26">
        <f ca="1">'Modified Weights'!C98-'Modified Weights'!AC98</f>
        <v>-0.42223642660835542</v>
      </c>
      <c r="D87" s="26">
        <f ca="1">'Modified Weights'!D98-'Modified Weights'!AD98</f>
        <v>-0.36756756756756787</v>
      </c>
      <c r="E87" s="26">
        <f ca="1">'Modified Weights'!E98-'Modified Weights'!AE98</f>
        <v>-0.51761980439715483</v>
      </c>
      <c r="F87" s="26">
        <f ca="1">'Modified Weights'!F98-'Modified Weights'!AF98</f>
        <v>-0.40027450425381639</v>
      </c>
      <c r="G87" s="26" t="e">
        <f ca="1">'Modified Weights'!G98-'Modified Weights'!AG98</f>
        <v>#DIV/0!</v>
      </c>
      <c r="H87" s="26">
        <f ca="1">'Modified Weights'!H98-'Modified Weights'!AH98</f>
        <v>-0.2271298649307886</v>
      </c>
      <c r="I87" s="26" t="e">
        <f ca="1">'Modified Weights'!I98-'Modified Weights'!AI98</f>
        <v>#DIV/0!</v>
      </c>
      <c r="J87" s="26">
        <f ca="1">'Modified Weights'!J98-'Modified Weights'!AJ98</f>
        <v>0</v>
      </c>
      <c r="K87" s="26">
        <f ca="1">'Modified Weights'!K98-'Modified Weights'!AK98</f>
        <v>2.3943890103261256E-3</v>
      </c>
      <c r="L87" s="26">
        <f ca="1">'Modified Weights'!L98-'Modified Weights'!AL98</f>
        <v>0</v>
      </c>
      <c r="M87" s="26">
        <f ca="1">'Modified Weights'!M98-'Modified Weights'!AM98</f>
        <v>0</v>
      </c>
      <c r="N87" s="26" t="e">
        <f ca="1">'Modified Weights'!N98-'Modified Weights'!AN98</f>
        <v>#DIV/0!</v>
      </c>
      <c r="O87" s="26">
        <f ca="1">'Modified Weights'!O98-'Modified Weights'!AO98</f>
        <v>-0.47549485227568483</v>
      </c>
      <c r="P87" s="26">
        <f ca="1">'Modified Weights'!P98-'Modified Weights'!AP98</f>
        <v>-0.33847928843700587</v>
      </c>
      <c r="Q87" s="26">
        <f ca="1">'Modified Weights'!Q98-'Modified Weights'!AQ98</f>
        <v>0</v>
      </c>
      <c r="R87" s="26" t="e">
        <f ca="1">'Modified Weights'!R98-'Modified Weights'!AR98</f>
        <v>#DIV/0!</v>
      </c>
      <c r="S87" s="26" t="e">
        <f ca="1">'Modified Weights'!S98-'Modified Weights'!AS98</f>
        <v>#DIV/0!</v>
      </c>
      <c r="T87" s="26">
        <f ca="1">'Modified Weights'!T98-'Modified Weights'!AT98</f>
        <v>-0.55108883721563151</v>
      </c>
      <c r="U87" s="26">
        <f ca="1">'Modified Weights'!U98-'Modified Weights'!AU98</f>
        <v>-0.30580326092025339</v>
      </c>
      <c r="V87" s="26" t="e">
        <f ca="1">'Modified Weights'!V98-'Modified Weights'!AV98</f>
        <v>#DIV/0!</v>
      </c>
      <c r="W87" s="26">
        <f ca="1">'Modified Weights'!W98-'Modified Weights'!AW98</f>
        <v>0</v>
      </c>
      <c r="X87" s="26" t="e">
        <f ca="1">'Modified Weights'!X98-'Modified Weights'!AX98</f>
        <v>#DIV/0!</v>
      </c>
      <c r="Y87" s="26">
        <f ca="1">'Modified Weights'!Y98-'Modified Weights'!AY98</f>
        <v>-0.5656392006264368</v>
      </c>
      <c r="Z87" s="26" t="e">
        <f ca="1">'Modified Weights'!Z98-'Modified Weights'!AZ98</f>
        <v>#DIV/0!</v>
      </c>
    </row>
    <row r="88" spans="1:26">
      <c r="A88" s="5" t="str">
        <f t="shared" ref="A88:A91" si="17">A87</f>
        <v>134: O Brother Where Art Thou? (2000)</v>
      </c>
      <c r="B88" s="26">
        <f ca="1">'Modified Weights'!B99-'Modified Weights'!AB99</f>
        <v>-0.51761980439715483</v>
      </c>
      <c r="C88" s="26">
        <f ca="1">'Modified Weights'!C99-'Modified Weights'!AC99</f>
        <v>0</v>
      </c>
      <c r="D88" s="26">
        <f ca="1">'Modified Weights'!D99-'Modified Weights'!AD99</f>
        <v>-0.36756756756756787</v>
      </c>
      <c r="E88" s="26">
        <f ca="1">'Modified Weights'!E99-'Modified Weights'!AE99</f>
        <v>-0.51761980439715483</v>
      </c>
      <c r="F88" s="26">
        <f ca="1">'Modified Weights'!F99-'Modified Weights'!AF99</f>
        <v>-0.40027450425381639</v>
      </c>
      <c r="G88" s="26" t="e">
        <f ca="1">'Modified Weights'!G99-'Modified Weights'!AG99</f>
        <v>#DIV/0!</v>
      </c>
      <c r="H88" s="26">
        <f ca="1">'Modified Weights'!H99-'Modified Weights'!AH99</f>
        <v>-0.2271298649307886</v>
      </c>
      <c r="I88" s="26" t="e">
        <f ca="1">'Modified Weights'!I99-'Modified Weights'!AI99</f>
        <v>#DIV/0!</v>
      </c>
      <c r="J88" s="26">
        <f ca="1">'Modified Weights'!J99-'Modified Weights'!AJ99</f>
        <v>-0.47549485227568483</v>
      </c>
      <c r="K88" s="26">
        <f ca="1">'Modified Weights'!K99-'Modified Weights'!AK99</f>
        <v>-2.3943890103261256E-3</v>
      </c>
      <c r="L88" s="26">
        <f ca="1">'Modified Weights'!L99-'Modified Weights'!AL99</f>
        <v>-0.28275572409412869</v>
      </c>
      <c r="M88" s="26">
        <f ca="1">'Modified Weights'!M99-'Modified Weights'!AM99</f>
        <v>-0.28040224837668803</v>
      </c>
      <c r="N88" s="26" t="e">
        <f ca="1">'Modified Weights'!N99-'Modified Weights'!AN99</f>
        <v>#DIV/0!</v>
      </c>
      <c r="O88" s="26">
        <f ca="1">'Modified Weights'!O99-'Modified Weights'!AO99</f>
        <v>-0.47549485227568483</v>
      </c>
      <c r="P88" s="26">
        <f ca="1">'Modified Weights'!P99-'Modified Weights'!AP99</f>
        <v>-0.33847928843700587</v>
      </c>
      <c r="Q88" s="26">
        <f ca="1">'Modified Weights'!Q99-'Modified Weights'!AQ99</f>
        <v>-0.48860698263640312</v>
      </c>
      <c r="R88" s="26" t="e">
        <f ca="1">'Modified Weights'!R99-'Modified Weights'!AR99</f>
        <v>#DIV/0!</v>
      </c>
      <c r="S88" s="26" t="e">
        <f ca="1">'Modified Weights'!S99-'Modified Weights'!AS99</f>
        <v>#DIV/0!</v>
      </c>
      <c r="T88" s="26">
        <f ca="1">'Modified Weights'!T99-'Modified Weights'!AT99</f>
        <v>-0.55108883721563151</v>
      </c>
      <c r="U88" s="26">
        <f ca="1">'Modified Weights'!U99-'Modified Weights'!AU99</f>
        <v>-0.30580326092025339</v>
      </c>
      <c r="V88" s="26" t="e">
        <f ca="1">'Modified Weights'!V99-'Modified Weights'!AV99</f>
        <v>#DIV/0!</v>
      </c>
      <c r="W88" s="26">
        <f ca="1">'Modified Weights'!W99-'Modified Weights'!AW99</f>
        <v>-0.40859237613621341</v>
      </c>
      <c r="X88" s="26" t="e">
        <f ca="1">'Modified Weights'!X99-'Modified Weights'!AX99</f>
        <v>#DIV/0!</v>
      </c>
      <c r="Y88" s="26">
        <f ca="1">'Modified Weights'!Y99-'Modified Weights'!AY99</f>
        <v>-0.5656392006264368</v>
      </c>
      <c r="Z88" s="26" t="e">
        <f ca="1">'Modified Weights'!Z99-'Modified Weights'!AZ99</f>
        <v>#DIV/0!</v>
      </c>
    </row>
    <row r="89" spans="1:26">
      <c r="A89" s="5" t="str">
        <f t="shared" si="17"/>
        <v>134: O Brother Where Art Thou? (2000)</v>
      </c>
      <c r="B89" s="26">
        <f ca="1">'Modified Weights'!B100-'Modified Weights'!AB100</f>
        <v>-0.51761980439715483</v>
      </c>
      <c r="C89" s="26">
        <f ca="1">'Modified Weights'!C100-'Modified Weights'!AC100</f>
        <v>-0.42223642660835542</v>
      </c>
      <c r="D89" s="26">
        <f ca="1">'Modified Weights'!D100-'Modified Weights'!AD100</f>
        <v>-0.36756756756756787</v>
      </c>
      <c r="E89" s="26">
        <f ca="1">'Modified Weights'!E100-'Modified Weights'!AE100</f>
        <v>-0.51761980439715483</v>
      </c>
      <c r="F89" s="26">
        <f ca="1">'Modified Weights'!F100-'Modified Weights'!AF100</f>
        <v>0</v>
      </c>
      <c r="G89" s="26" t="e">
        <f ca="1">'Modified Weights'!G100-'Modified Weights'!AG100</f>
        <v>#DIV/0!</v>
      </c>
      <c r="H89" s="26">
        <f ca="1">'Modified Weights'!H100-'Modified Weights'!AH100</f>
        <v>0</v>
      </c>
      <c r="I89" s="26" t="e">
        <f ca="1">'Modified Weights'!I100-'Modified Weights'!AI100</f>
        <v>#DIV/0!</v>
      </c>
      <c r="J89" s="26">
        <f ca="1">'Modified Weights'!J100-'Modified Weights'!AJ100</f>
        <v>-0.47549485227568483</v>
      </c>
      <c r="K89" s="26">
        <f ca="1">'Modified Weights'!K100-'Modified Weights'!AK100</f>
        <v>-0.26126008082682362</v>
      </c>
      <c r="L89" s="26">
        <f ca="1">'Modified Weights'!L100-'Modified Weights'!AL100</f>
        <v>-0.28275572409412869</v>
      </c>
      <c r="M89" s="26">
        <f ca="1">'Modified Weights'!M100-'Modified Weights'!AM100</f>
        <v>-0.28040224837668803</v>
      </c>
      <c r="N89" s="26" t="e">
        <f ca="1">'Modified Weights'!N100-'Modified Weights'!AN100</f>
        <v>#DIV/0!</v>
      </c>
      <c r="O89" s="26">
        <f ca="1">'Modified Weights'!O100-'Modified Weights'!AO100</f>
        <v>-0.47549485227568483</v>
      </c>
      <c r="P89" s="26">
        <f ca="1">'Modified Weights'!P100-'Modified Weights'!AP100</f>
        <v>-0.33847928843700587</v>
      </c>
      <c r="Q89" s="26">
        <f ca="1">'Modified Weights'!Q100-'Modified Weights'!AQ100</f>
        <v>-0.48860698263640312</v>
      </c>
      <c r="R89" s="26" t="e">
        <f ca="1">'Modified Weights'!R100-'Modified Weights'!AR100</f>
        <v>#DIV/0!</v>
      </c>
      <c r="S89" s="26" t="e">
        <f ca="1">'Modified Weights'!S100-'Modified Weights'!AS100</f>
        <v>#DIV/0!</v>
      </c>
      <c r="T89" s="26">
        <f ca="1">'Modified Weights'!T100-'Modified Weights'!AT100</f>
        <v>-0.55108883721563151</v>
      </c>
      <c r="U89" s="26">
        <f ca="1">'Modified Weights'!U100-'Modified Weights'!AU100</f>
        <v>0</v>
      </c>
      <c r="V89" s="26" t="e">
        <f ca="1">'Modified Weights'!V100-'Modified Weights'!AV100</f>
        <v>#DIV/0!</v>
      </c>
      <c r="W89" s="26">
        <f ca="1">'Modified Weights'!W100-'Modified Weights'!AW100</f>
        <v>-0.40859237613621341</v>
      </c>
      <c r="X89" s="26" t="e">
        <f ca="1">'Modified Weights'!X100-'Modified Weights'!AX100</f>
        <v>#DIV/0!</v>
      </c>
      <c r="Y89" s="26">
        <f ca="1">'Modified Weights'!Y100-'Modified Weights'!AY100</f>
        <v>-0.10152905286158054</v>
      </c>
      <c r="Z89" s="26" t="e">
        <f ca="1">'Modified Weights'!Z100-'Modified Weights'!AZ100</f>
        <v>#DIV/0!</v>
      </c>
    </row>
    <row r="90" spans="1:26">
      <c r="A90" s="5" t="str">
        <f t="shared" si="17"/>
        <v>134: O Brother Where Art Thou? (2000)</v>
      </c>
      <c r="B90" s="26">
        <f ca="1">'Modified Weights'!B101-'Modified Weights'!AB101</f>
        <v>-0.51761980439715483</v>
      </c>
      <c r="C90" s="26">
        <f ca="1">'Modified Weights'!C101-'Modified Weights'!AC101</f>
        <v>-0.42223642660835542</v>
      </c>
      <c r="D90" s="26">
        <f ca="1">'Modified Weights'!D101-'Modified Weights'!AD101</f>
        <v>0</v>
      </c>
      <c r="E90" s="26">
        <f ca="1">'Modified Weights'!E101-'Modified Weights'!AE101</f>
        <v>-0.51761980439715483</v>
      </c>
      <c r="F90" s="26">
        <f ca="1">'Modified Weights'!F101-'Modified Weights'!AF101</f>
        <v>-0.40027450425381639</v>
      </c>
      <c r="G90" s="26" t="e">
        <f ca="1">'Modified Weights'!G101-'Modified Weights'!AG101</f>
        <v>#DIV/0!</v>
      </c>
      <c r="H90" s="26">
        <f ca="1">'Modified Weights'!H101-'Modified Weights'!AH101</f>
        <v>-0.2271298649307886</v>
      </c>
      <c r="I90" s="26" t="e">
        <f ca="1">'Modified Weights'!I101-'Modified Weights'!AI101</f>
        <v>#DIV/0!</v>
      </c>
      <c r="J90" s="26">
        <f ca="1">'Modified Weights'!J101-'Modified Weights'!AJ101</f>
        <v>-0.47549485227568483</v>
      </c>
      <c r="K90" s="26">
        <f ca="1">'Modified Weights'!K101-'Modified Weights'!AK101</f>
        <v>-0.26126008082682362</v>
      </c>
      <c r="L90" s="26">
        <f ca="1">'Modified Weights'!L101-'Modified Weights'!AL101</f>
        <v>-0.28275572409412869</v>
      </c>
      <c r="M90" s="26">
        <f ca="1">'Modified Weights'!M101-'Modified Weights'!AM101</f>
        <v>-0.28040224837668803</v>
      </c>
      <c r="N90" s="26" t="e">
        <f ca="1">'Modified Weights'!N101-'Modified Weights'!AN101</f>
        <v>#DIV/0!</v>
      </c>
      <c r="O90" s="26">
        <f ca="1">'Modified Weights'!O101-'Modified Weights'!AO101</f>
        <v>0</v>
      </c>
      <c r="P90" s="26">
        <f ca="1">'Modified Weights'!P101-'Modified Weights'!AP101</f>
        <v>-7.5958913073700174E-2</v>
      </c>
      <c r="Q90" s="26">
        <f ca="1">'Modified Weights'!Q101-'Modified Weights'!AQ101</f>
        <v>-0.48860698263640312</v>
      </c>
      <c r="R90" s="26" t="e">
        <f ca="1">'Modified Weights'!R101-'Modified Weights'!AR101</f>
        <v>#DIV/0!</v>
      </c>
      <c r="S90" s="26" t="e">
        <f ca="1">'Modified Weights'!S101-'Modified Weights'!AS101</f>
        <v>#DIV/0!</v>
      </c>
      <c r="T90" s="26">
        <f ca="1">'Modified Weights'!T101-'Modified Weights'!AT101</f>
        <v>-0.55108883721563151</v>
      </c>
      <c r="U90" s="26">
        <f ca="1">'Modified Weights'!U101-'Modified Weights'!AU101</f>
        <v>-0.30580326092025339</v>
      </c>
      <c r="V90" s="26" t="e">
        <f ca="1">'Modified Weights'!V101-'Modified Weights'!AV101</f>
        <v>#DIV/0!</v>
      </c>
      <c r="W90" s="26">
        <f ca="1">'Modified Weights'!W101-'Modified Weights'!AW101</f>
        <v>-0.40859237613621341</v>
      </c>
      <c r="X90" s="26" t="e">
        <f ca="1">'Modified Weights'!X101-'Modified Weights'!AX101</f>
        <v>#DIV/0!</v>
      </c>
      <c r="Y90" s="26">
        <f ca="1">'Modified Weights'!Y101-'Modified Weights'!AY101</f>
        <v>-0.5656392006264368</v>
      </c>
      <c r="Z90" s="26" t="e">
        <f ca="1">'Modified Weights'!Z101-'Modified Weights'!AZ101</f>
        <v>#DIV/0!</v>
      </c>
    </row>
    <row r="91" spans="1:26">
      <c r="A91" s="5" t="str">
        <f t="shared" si="17"/>
        <v>134: O Brother Where Art Thou? (2000)</v>
      </c>
      <c r="B91" s="26">
        <f ca="1">'Modified Weights'!B102-'Modified Weights'!AB102</f>
        <v>-0.51761980439715483</v>
      </c>
      <c r="C91" s="26">
        <f ca="1">'Modified Weights'!C102-'Modified Weights'!AC102</f>
        <v>-0.42223642660835542</v>
      </c>
      <c r="D91" s="26">
        <f ca="1">'Modified Weights'!D102-'Modified Weights'!AD102</f>
        <v>-0.36756756756756787</v>
      </c>
      <c r="E91" s="26">
        <f ca="1">'Modified Weights'!E102-'Modified Weights'!AE102</f>
        <v>0</v>
      </c>
      <c r="F91" s="26">
        <f ca="1">'Modified Weights'!F102-'Modified Weights'!AF102</f>
        <v>-0.40027450425381639</v>
      </c>
      <c r="G91" s="26" t="e">
        <f ca="1">'Modified Weights'!G102-'Modified Weights'!AG102</f>
        <v>#DIV/0!</v>
      </c>
      <c r="H91" s="26">
        <f ca="1">'Modified Weights'!H102-'Modified Weights'!AH102</f>
        <v>-0.2271298649307886</v>
      </c>
      <c r="I91" s="26" t="e">
        <f ca="1">'Modified Weights'!I102-'Modified Weights'!AI102</f>
        <v>#DIV/0!</v>
      </c>
      <c r="J91" s="26">
        <f ca="1">'Modified Weights'!J102-'Modified Weights'!AJ102</f>
        <v>-0.47549485227568483</v>
      </c>
      <c r="K91" s="26">
        <f ca="1">'Modified Weights'!K102-'Modified Weights'!AK102</f>
        <v>-0.26126008082682362</v>
      </c>
      <c r="L91" s="26">
        <f ca="1">'Modified Weights'!L102-'Modified Weights'!AL102</f>
        <v>-0.28275572409412869</v>
      </c>
      <c r="M91" s="26">
        <f ca="1">'Modified Weights'!M102-'Modified Weights'!AM102</f>
        <v>-0.28040224837668803</v>
      </c>
      <c r="N91" s="26" t="e">
        <f ca="1">'Modified Weights'!N102-'Modified Weights'!AN102</f>
        <v>#DIV/0!</v>
      </c>
      <c r="O91" s="26">
        <f ca="1">'Modified Weights'!O102-'Modified Weights'!AO102</f>
        <v>-0.47549485227568483</v>
      </c>
      <c r="P91" s="26">
        <f ca="1">'Modified Weights'!P102-'Modified Weights'!AP102</f>
        <v>7.5958913073700174E-2</v>
      </c>
      <c r="Q91" s="26">
        <f ca="1">'Modified Weights'!Q102-'Modified Weights'!AQ102</f>
        <v>-0.48860698263640312</v>
      </c>
      <c r="R91" s="26" t="e">
        <f ca="1">'Modified Weights'!R102-'Modified Weights'!AR102</f>
        <v>#DIV/0!</v>
      </c>
      <c r="S91" s="26" t="e">
        <f ca="1">'Modified Weights'!S102-'Modified Weights'!AS102</f>
        <v>#DIV/0!</v>
      </c>
      <c r="T91" s="26">
        <f ca="1">'Modified Weights'!T102-'Modified Weights'!AT102</f>
        <v>0</v>
      </c>
      <c r="U91" s="26">
        <f ca="1">'Modified Weights'!U102-'Modified Weights'!AU102</f>
        <v>-0.30580326092025339</v>
      </c>
      <c r="V91" s="26" t="e">
        <f ca="1">'Modified Weights'!V102-'Modified Weights'!AV102</f>
        <v>#DIV/0!</v>
      </c>
      <c r="W91" s="26">
        <f ca="1">'Modified Weights'!W102-'Modified Weights'!AW102</f>
        <v>-0.40859237613621341</v>
      </c>
      <c r="X91" s="26" t="e">
        <f ca="1">'Modified Weights'!X102-'Modified Weights'!AX102</f>
        <v>#DIV/0!</v>
      </c>
      <c r="Y91" s="26">
        <f ca="1">'Modified Weights'!Y102-'Modified Weights'!AY102</f>
        <v>0.10152905286158043</v>
      </c>
      <c r="Z91" s="26" t="e">
        <f ca="1">'Modified Weights'!Z102-'Modified Weights'!AZ102</f>
        <v>#DIV/0!</v>
      </c>
    </row>
    <row r="92" spans="1:26">
      <c r="A92" s="20" t="s">
        <v>18</v>
      </c>
      <c r="B92" s="26">
        <f ca="1">'Modified Weights'!B103-'Modified Weights'!AB103</f>
        <v>1.4156001277961461E-2</v>
      </c>
      <c r="C92" s="26">
        <f ca="1">'Modified Weights'!C103-'Modified Weights'!AC103</f>
        <v>3.8465398609133339E-2</v>
      </c>
      <c r="D92" s="26">
        <f ca="1">'Modified Weights'!D103-'Modified Weights'!AD103</f>
        <v>-2.39527408968222E-2</v>
      </c>
      <c r="E92" s="26">
        <f ca="1">'Modified Weights'!E103-'Modified Weights'!AE103</f>
        <v>-0.51761980439715483</v>
      </c>
      <c r="F92" s="26">
        <f ca="1">'Modified Weights'!F103-'Modified Weights'!AF103</f>
        <v>-0.41963302933422619</v>
      </c>
      <c r="G92" s="26">
        <f ca="1">'Modified Weights'!G103-'Modified Weights'!AG103</f>
        <v>1.1624902367577128E-2</v>
      </c>
      <c r="H92" s="26">
        <f ca="1">'Modified Weights'!H103-'Modified Weights'!AH103</f>
        <v>-0.29456650555144465</v>
      </c>
      <c r="I92" s="26" t="e">
        <f ca="1">'Modified Weights'!I103-'Modified Weights'!AI103</f>
        <v>#DIV/0!</v>
      </c>
      <c r="J92" s="26">
        <f ca="1">'Modified Weights'!J103-'Modified Weights'!AJ103</f>
        <v>-0.41013703826732822</v>
      </c>
      <c r="K92" s="26">
        <f ca="1">'Modified Weights'!K103-'Modified Weights'!AK103</f>
        <v>-0.27570212718275777</v>
      </c>
      <c r="L92" s="26">
        <f ca="1">'Modified Weights'!L103-'Modified Weights'!AL103</f>
        <v>-5.2189612076558589E-3</v>
      </c>
      <c r="M92" s="26">
        <f ca="1">'Modified Weights'!M103-'Modified Weights'!AM103</f>
        <v>-0.33650858164846903</v>
      </c>
      <c r="N92" s="26">
        <f ca="1">'Modified Weights'!N103-'Modified Weights'!AN103</f>
        <v>1.1813569379436173E-2</v>
      </c>
      <c r="O92" s="26">
        <f ca="1">'Modified Weights'!O103-'Modified Weights'!AO103</f>
        <v>-0.55226677501987043</v>
      </c>
      <c r="P92" s="26">
        <f ca="1">'Modified Weights'!P103-'Modified Weights'!AP103</f>
        <v>2.1788453045238909E-2</v>
      </c>
      <c r="Q92" s="26">
        <f ca="1">'Modified Weights'!Q103-'Modified Weights'!AQ103</f>
        <v>-0.42405377131240912</v>
      </c>
      <c r="R92" s="26">
        <f ca="1">'Modified Weights'!R103-'Modified Weights'!AR103</f>
        <v>-0.37426379831369133</v>
      </c>
      <c r="S92" s="26">
        <f ca="1">'Modified Weights'!S103-'Modified Weights'!AS103</f>
        <v>-0.36665973045986866</v>
      </c>
      <c r="T92" s="26">
        <f ca="1">'Modified Weights'!T103-'Modified Weights'!AT103</f>
        <v>-0.46098414683287531</v>
      </c>
      <c r="U92" s="26">
        <f ca="1">'Modified Weights'!U103-'Modified Weights'!AU103</f>
        <v>6.460462748449386E-2</v>
      </c>
      <c r="V92" s="26">
        <f ca="1">'Modified Weights'!V103-'Modified Weights'!AV103</f>
        <v>-2.1333138895969328E-2</v>
      </c>
      <c r="W92" s="26">
        <f ca="1">'Modified Weights'!W103-'Modified Weights'!AW103</f>
        <v>-0.371987275073552</v>
      </c>
      <c r="X92" s="26">
        <f ca="1">'Modified Weights'!X103-'Modified Weights'!AX103</f>
        <v>5.3461605454350802E-2</v>
      </c>
      <c r="Y92" s="26">
        <f ca="1">'Modified Weights'!Y103-'Modified Weights'!AY103</f>
        <v>-0.46411014776485626</v>
      </c>
      <c r="Z92" s="26">
        <f ca="1">'Modified Weights'!Z103-'Modified Weights'!AZ103</f>
        <v>-0.36501788685938724</v>
      </c>
    </row>
    <row r="93" spans="1:26">
      <c r="A93" s="5" t="str">
        <f t="shared" ref="A93:A96" si="18">A92</f>
        <v>141: Donnie Darko (2001)</v>
      </c>
      <c r="B93" s="26">
        <f ca="1">'Modified Weights'!B104-'Modified Weights'!AB104</f>
        <v>-0.50346380311919336</v>
      </c>
      <c r="C93" s="26">
        <f ca="1">'Modified Weights'!C104-'Modified Weights'!AC104</f>
        <v>-0.45014158402726978</v>
      </c>
      <c r="D93" s="26">
        <f ca="1">'Modified Weights'!D104-'Modified Weights'!AD104</f>
        <v>-2.6591569192210229E-2</v>
      </c>
      <c r="E93" s="26">
        <f ca="1">'Modified Weights'!E104-'Modified Weights'!AE104</f>
        <v>-0.51761980439715483</v>
      </c>
      <c r="F93" s="26">
        <f ca="1">'Modified Weights'!F104-'Modified Weights'!AF104</f>
        <v>1.935852508040975E-2</v>
      </c>
      <c r="G93" s="26">
        <f ca="1">'Modified Weights'!G104-'Modified Weights'!AG104</f>
        <v>-0.46891169981520903</v>
      </c>
      <c r="H93" s="26">
        <f ca="1">'Modified Weights'!H104-'Modified Weights'!AH104</f>
        <v>-0.29456650555144465</v>
      </c>
      <c r="I93" s="26" t="e">
        <f ca="1">'Modified Weights'!I104-'Modified Weights'!AI104</f>
        <v>#DIV/0!</v>
      </c>
      <c r="J93" s="26">
        <f ca="1">'Modified Weights'!J104-'Modified Weights'!AJ104</f>
        <v>-2.3004392398844442E-2</v>
      </c>
      <c r="K93" s="26">
        <f ca="1">'Modified Weights'!K104-'Modified Weights'!AK104</f>
        <v>-1.6836435366260283E-2</v>
      </c>
      <c r="L93" s="26">
        <f ca="1">'Modified Weights'!L104-'Modified Weights'!AL104</f>
        <v>-0.28797468530178455</v>
      </c>
      <c r="M93" s="26">
        <f ca="1">'Modified Weights'!M104-'Modified Weights'!AM104</f>
        <v>-7.2083794487744379E-2</v>
      </c>
      <c r="N93" s="26">
        <f ca="1">'Modified Weights'!N104-'Modified Weights'!AN104</f>
        <v>-0.29829052095212155</v>
      </c>
      <c r="O93" s="26">
        <f ca="1">'Modified Weights'!O104-'Modified Weights'!AO104</f>
        <v>-1.3200923625513394E-2</v>
      </c>
      <c r="P93" s="26">
        <f ca="1">'Modified Weights'!P104-'Modified Weights'!AP104</f>
        <v>-0.28235058268769514</v>
      </c>
      <c r="Q93" s="26">
        <f ca="1">'Modified Weights'!Q104-'Modified Weights'!AQ104</f>
        <v>5.1657130053524014E-2</v>
      </c>
      <c r="R93" s="26">
        <f ca="1">'Modified Weights'!R104-'Modified Weights'!AR104</f>
        <v>-0.37426379831369133</v>
      </c>
      <c r="S93" s="26">
        <f ca="1">'Modified Weights'!S104-'Modified Weights'!AS104</f>
        <v>-0.36665973045986866</v>
      </c>
      <c r="T93" s="26">
        <f ca="1">'Modified Weights'!T104-'Modified Weights'!AT104</f>
        <v>-3.2929419143159666E-2</v>
      </c>
      <c r="U93" s="26">
        <f ca="1">'Modified Weights'!U104-'Modified Weights'!AU104</f>
        <v>-0.37438692693014208</v>
      </c>
      <c r="V93" s="26">
        <f ca="1">'Modified Weights'!V104-'Modified Weights'!AV104</f>
        <v>-5.0174088409526085E-2</v>
      </c>
      <c r="W93" s="26">
        <f ca="1">'Modified Weights'!W104-'Modified Weights'!AW104</f>
        <v>-0.371987275073552</v>
      </c>
      <c r="X93" s="26">
        <f ca="1">'Modified Weights'!X104-'Modified Weights'!AX104</f>
        <v>-1.3756576544212917E-2</v>
      </c>
      <c r="Y93" s="26">
        <f ca="1">'Modified Weights'!Y104-'Modified Weights'!AY104</f>
        <v>-0.46411014776485626</v>
      </c>
      <c r="Z93" s="26">
        <f ca="1">'Modified Weights'!Z104-'Modified Weights'!AZ104</f>
        <v>1.483837816354322E-2</v>
      </c>
    </row>
    <row r="94" spans="1:26">
      <c r="A94" s="5" t="str">
        <f t="shared" si="18"/>
        <v>141: Donnie Darko (2001)</v>
      </c>
      <c r="B94" s="26">
        <f ca="1">'Modified Weights'!B105-'Modified Weights'!AB105</f>
        <v>-2.292720093640721E-2</v>
      </c>
      <c r="C94" s="26">
        <f ca="1">'Modified Weights'!C105-'Modified Weights'!AC105</f>
        <v>-0.45014158402726978</v>
      </c>
      <c r="D94" s="26">
        <f ca="1">'Modified Weights'!D105-'Modified Weights'!AD105</f>
        <v>-0.12169907983578093</v>
      </c>
      <c r="E94" s="26">
        <f ca="1">'Modified Weights'!E105-'Modified Weights'!AE105</f>
        <v>-0.51761980439715483</v>
      </c>
      <c r="F94" s="26">
        <f ca="1">'Modified Weights'!F105-'Modified Weights'!AF105</f>
        <v>-1.9358525080409805E-2</v>
      </c>
      <c r="G94" s="26">
        <f ca="1">'Modified Weights'!G105-'Modified Weights'!AG105</f>
        <v>-0.46891169981520903</v>
      </c>
      <c r="H94" s="26">
        <f ca="1">'Modified Weights'!H105-'Modified Weights'!AH105</f>
        <v>-6.7436640620656046E-2</v>
      </c>
      <c r="I94" s="26" t="e">
        <f ca="1">'Modified Weights'!I105-'Modified Weights'!AI105</f>
        <v>#DIV/0!</v>
      </c>
      <c r="J94" s="26">
        <f ca="1">'Modified Weights'!J105-'Modified Weights'!AJ105</f>
        <v>-4.2569470699760359E-2</v>
      </c>
      <c r="K94" s="26">
        <f ca="1">'Modified Weights'!K105-'Modified Weights'!AK105</f>
        <v>-2.3173463304890118E-2</v>
      </c>
      <c r="L94" s="26">
        <f ca="1">'Modified Weights'!L105-'Modified Weights'!AL105</f>
        <v>-1.9379305988142748E-2</v>
      </c>
      <c r="M94" s="26">
        <f ca="1">'Modified Weights'!M105-'Modified Weights'!AM105</f>
        <v>-0.33650858164846903</v>
      </c>
      <c r="N94" s="26">
        <f ca="1">'Modified Weights'!N105-'Modified Weights'!AN105</f>
        <v>-3.7022158128398541E-2</v>
      </c>
      <c r="O94" s="26">
        <f ca="1">'Modified Weights'!O105-'Modified Weights'!AO105</f>
        <v>-2.6276332232267108E-2</v>
      </c>
      <c r="P94" s="26">
        <f ca="1">'Modified Weights'!P105-'Modified Weights'!AP105</f>
        <v>-1.9582457208494608E-3</v>
      </c>
      <c r="Q94" s="26">
        <f ca="1">'Modified Weights'!Q105-'Modified Weights'!AQ105</f>
        <v>-8.291424685378801E-4</v>
      </c>
      <c r="R94" s="26">
        <f ca="1">'Modified Weights'!R105-'Modified Weights'!AR105</f>
        <v>-0.37426379831369133</v>
      </c>
      <c r="S94" s="26">
        <f ca="1">'Modified Weights'!S105-'Modified Weights'!AS105</f>
        <v>6.0158585127725317E-3</v>
      </c>
      <c r="T94" s="26">
        <f ca="1">'Modified Weights'!T105-'Modified Weights'!AT105</f>
        <v>-0.46098414683287531</v>
      </c>
      <c r="U94" s="26">
        <f ca="1">'Modified Weights'!U105-'Modified Weights'!AU105</f>
        <v>-6.8583666009888689E-2</v>
      </c>
      <c r="V94" s="26">
        <f ca="1">'Modified Weights'!V105-'Modified Weights'!AV105</f>
        <v>-0.19942078685614387</v>
      </c>
      <c r="W94" s="26">
        <f ca="1">'Modified Weights'!W105-'Modified Weights'!AW105</f>
        <v>-0.371987275073552</v>
      </c>
      <c r="X94" s="26">
        <f ca="1">'Modified Weights'!X105-'Modified Weights'!AX105</f>
        <v>-0.48873027272174213</v>
      </c>
      <c r="Y94" s="26">
        <f ca="1">'Modified Weights'!Y105-'Modified Weights'!AY105</f>
        <v>0</v>
      </c>
      <c r="Z94" s="26">
        <f ca="1">'Modified Weights'!Z105-'Modified Weights'!AZ105</f>
        <v>-0.36501788685938724</v>
      </c>
    </row>
    <row r="95" spans="1:26">
      <c r="A95" s="5" t="str">
        <f t="shared" si="18"/>
        <v>141: Donnie Darko (2001)</v>
      </c>
      <c r="B95" s="26">
        <f ca="1">'Modified Weights'!B106-'Modified Weights'!AB106</f>
        <v>-3.8853834437992285E-2</v>
      </c>
      <c r="C95" s="26">
        <f ca="1">'Modified Weights'!C106-'Modified Weights'!AC106</f>
        <v>-3.8465398609133339E-2</v>
      </c>
      <c r="D95" s="26">
        <f ca="1">'Modified Weights'!D106-'Modified Weights'!AD106</f>
        <v>-0.49492486356320392</v>
      </c>
      <c r="E95" s="26">
        <f ca="1">'Modified Weights'!E106-'Modified Weights'!AE106</f>
        <v>-0.51761980439715483</v>
      </c>
      <c r="F95" s="26">
        <f ca="1">'Modified Weights'!F106-'Modified Weights'!AF106</f>
        <v>-0.41963302933422619</v>
      </c>
      <c r="G95" s="26">
        <f ca="1">'Modified Weights'!G106-'Modified Weights'!AG106</f>
        <v>-8.1779053946725244E-2</v>
      </c>
      <c r="H95" s="26">
        <f ca="1">'Modified Weights'!H106-'Modified Weights'!AH106</f>
        <v>-0.10090690371417499</v>
      </c>
      <c r="I95" s="26" t="e">
        <f ca="1">'Modified Weights'!I106-'Modified Weights'!AI106</f>
        <v>#DIV/0!</v>
      </c>
      <c r="J95" s="26">
        <f ca="1">'Modified Weights'!J106-'Modified Weights'!AJ106</f>
        <v>-0.41013703826732822</v>
      </c>
      <c r="K95" s="26">
        <f ca="1">'Modified Weights'!K106-'Modified Weights'!AK106</f>
        <v>-0.27570212718275777</v>
      </c>
      <c r="L95" s="26">
        <f ca="1">'Modified Weights'!L106-'Modified Weights'!AL106</f>
        <v>-0.28797468530178455</v>
      </c>
      <c r="M95" s="26">
        <f ca="1">'Modified Weights'!M106-'Modified Weights'!AM106</f>
        <v>-0.33650858164846903</v>
      </c>
      <c r="N95" s="26">
        <f ca="1">'Modified Weights'!N106-'Modified Weights'!AN106</f>
        <v>-0.29829052095212155</v>
      </c>
      <c r="O95" s="26">
        <f ca="1">'Modified Weights'!O106-'Modified Weights'!AO106</f>
        <v>-7.6771922744185594E-2</v>
      </c>
      <c r="P95" s="26">
        <f ca="1">'Modified Weights'!P106-'Modified Weights'!AP106</f>
        <v>-1.9830207324389448E-2</v>
      </c>
      <c r="Q95" s="26">
        <f ca="1">'Modified Weights'!Q106-'Modified Weights'!AQ106</f>
        <v>-5.0827987584986134E-2</v>
      </c>
      <c r="R95" s="26">
        <f ca="1">'Modified Weights'!R106-'Modified Weights'!AR106</f>
        <v>0</v>
      </c>
      <c r="S95" s="26">
        <f ca="1">'Modified Weights'!S106-'Modified Weights'!AS106</f>
        <v>-6.0158585127725317E-3</v>
      </c>
      <c r="T95" s="26">
        <f ca="1">'Modified Weights'!T106-'Modified Weights'!AT106</f>
        <v>-5.7175271239596592E-2</v>
      </c>
      <c r="U95" s="26">
        <f ca="1">'Modified Weights'!U106-'Modified Weights'!AU106</f>
        <v>-9.3994589963296404E-2</v>
      </c>
      <c r="V95" s="26">
        <f ca="1">'Modified Weights'!V106-'Modified Weights'!AV106</f>
        <v>-0.19942078685614387</v>
      </c>
      <c r="W95" s="26">
        <f ca="1">'Modified Weights'!W106-'Modified Weights'!AW106</f>
        <v>-0.13125956985126558</v>
      </c>
      <c r="X95" s="26">
        <f ca="1">'Modified Weights'!X106-'Modified Weights'!AX106</f>
        <v>-3.9705028910137774E-2</v>
      </c>
      <c r="Y95" s="26">
        <f ca="1">'Modified Weights'!Y106-'Modified Weights'!AY106</f>
        <v>-0.46411014776485626</v>
      </c>
      <c r="Z95" s="26">
        <f ca="1">'Modified Weights'!Z106-'Modified Weights'!AZ106</f>
        <v>-8.534083007347848E-2</v>
      </c>
    </row>
    <row r="96" spans="1:26">
      <c r="A96" s="5" t="str">
        <f t="shared" si="18"/>
        <v>141: Donnie Darko (2001)</v>
      </c>
      <c r="B96" s="26">
        <f ca="1">'Modified Weights'!B107-'Modified Weights'!AB107</f>
        <v>4.7625034096438146E-2</v>
      </c>
      <c r="C96" s="26">
        <f ca="1">'Modified Weights'!C107-'Modified Weights'!AC107</f>
        <v>-0.45014158402726978</v>
      </c>
      <c r="D96" s="26">
        <f ca="1">'Modified Weights'!D107-'Modified Weights'!AD107</f>
        <v>0.17224338992481331</v>
      </c>
      <c r="E96" s="26">
        <f ca="1">'Modified Weights'!E107-'Modified Weights'!AE107</f>
        <v>0</v>
      </c>
      <c r="F96" s="26">
        <f ca="1">'Modified Weights'!F107-'Modified Weights'!AF107</f>
        <v>-0.41963302933422619</v>
      </c>
      <c r="G96" s="26">
        <f ca="1">'Modified Weights'!G107-'Modified Weights'!AG107</f>
        <v>7.0154151579148005E-2</v>
      </c>
      <c r="H96" s="26">
        <f ca="1">'Modified Weights'!H107-'Modified Weights'!AH107</f>
        <v>0.16834354433483112</v>
      </c>
      <c r="I96" s="26" t="e">
        <f ca="1">'Modified Weights'!I107-'Modified Weights'!AI107</f>
        <v>#DIV/0!</v>
      </c>
      <c r="J96" s="26">
        <f ca="1">'Modified Weights'!J107-'Modified Weights'!AJ107</f>
        <v>6.5573863098604912E-2</v>
      </c>
      <c r="K96" s="26">
        <f ca="1">'Modified Weights'!K107-'Modified Weights'!AK107</f>
        <v>4.0009898671150346E-2</v>
      </c>
      <c r="L96" s="26">
        <f ca="1">'Modified Weights'!L107-'Modified Weights'!AL107</f>
        <v>2.4598267195798496E-2</v>
      </c>
      <c r="M96" s="26">
        <f ca="1">'Modified Weights'!M107-'Modified Weights'!AM107</f>
        <v>7.2083794487744379E-2</v>
      </c>
      <c r="N96" s="26">
        <f ca="1">'Modified Weights'!N107-'Modified Weights'!AN107</f>
        <v>2.5208588748962257E-2</v>
      </c>
      <c r="O96" s="26">
        <f ca="1">'Modified Weights'!O107-'Modified Weights'!AO107</f>
        <v>0.11624917860196626</v>
      </c>
      <c r="P96" s="26">
        <f ca="1">'Modified Weights'!P107-'Modified Weights'!AP107</f>
        <v>-0.28235058268769514</v>
      </c>
      <c r="Q96" s="26">
        <f ca="1">'Modified Weights'!Q107-'Modified Weights'!AQ107</f>
        <v>-0.42405377131240912</v>
      </c>
      <c r="R96" s="26">
        <f ca="1">'Modified Weights'!R107-'Modified Weights'!AR107</f>
        <v>-0.37426379831369133</v>
      </c>
      <c r="S96" s="26">
        <f ca="1">'Modified Weights'!S107-'Modified Weights'!AS107</f>
        <v>-0.36665973045986866</v>
      </c>
      <c r="T96" s="26">
        <f ca="1">'Modified Weights'!T107-'Modified Weights'!AT107</f>
        <v>9.0104690382756203E-2</v>
      </c>
      <c r="U96" s="26">
        <f ca="1">'Modified Weights'!U107-'Modified Weights'!AU107</f>
        <v>9.7973628488691067E-2</v>
      </c>
      <c r="V96" s="26">
        <f ca="1">'Modified Weights'!V107-'Modified Weights'!AV107</f>
        <v>7.1507227305495441E-2</v>
      </c>
      <c r="W96" s="26">
        <f ca="1">'Modified Weights'!W107-'Modified Weights'!AW107</f>
        <v>0.13125956985126552</v>
      </c>
      <c r="X96" s="26">
        <f ca="1">'Modified Weights'!X107-'Modified Weights'!AX107</f>
        <v>-0.48873027272174213</v>
      </c>
      <c r="Y96" s="26">
        <f ca="1">'Modified Weights'!Y107-'Modified Weights'!AY107</f>
        <v>-0.46411014776485626</v>
      </c>
      <c r="Z96" s="26">
        <f ca="1">'Modified Weights'!Z107-'Modified Weights'!AZ107</f>
        <v>7.0502451909935204E-2</v>
      </c>
    </row>
    <row r="97" spans="1:26">
      <c r="A97" s="20" t="s">
        <v>19</v>
      </c>
      <c r="B97" s="26">
        <f ca="1">'Modified Weights'!B108-'Modified Weights'!AB108</f>
        <v>1.2306099621947841E-2</v>
      </c>
      <c r="C97" s="26">
        <f ca="1">'Modified Weights'!C108-'Modified Weights'!AC108</f>
        <v>-0.48849797429733255</v>
      </c>
      <c r="D97" s="26">
        <f ca="1">'Modified Weights'!D108-'Modified Weights'!AD108</f>
        <v>-0.43751040025493282</v>
      </c>
      <c r="E97" s="26">
        <f ca="1">'Modified Weights'!E108-'Modified Weights'!AE108</f>
        <v>3.2327102031005694E-2</v>
      </c>
      <c r="F97" s="26">
        <f ca="1">'Modified Weights'!F108-'Modified Weights'!AF108</f>
        <v>2.2238559215315035E-2</v>
      </c>
      <c r="G97" s="26">
        <f ca="1">'Modified Weights'!G108-'Modified Weights'!AG108</f>
        <v>-0.46925114014079117</v>
      </c>
      <c r="H97" s="26">
        <f ca="1">'Modified Weights'!H108-'Modified Weights'!AH108</f>
        <v>-0.40027450425381639</v>
      </c>
      <c r="I97" s="26">
        <f ca="1">'Modified Weights'!I108-'Modified Weights'!AI108</f>
        <v>-7.4840218913032608E-3</v>
      </c>
      <c r="J97" s="26">
        <f ca="1">'Modified Weights'!J108-'Modified Weights'!AJ108</f>
        <v>3.5975761569372322E-2</v>
      </c>
      <c r="K97" s="26">
        <f ca="1">'Modified Weights'!K108-'Modified Weights'!AK108</f>
        <v>-1.364391668582543E-2</v>
      </c>
      <c r="L97" s="26">
        <f ca="1">'Modified Weights'!L108-'Modified Weights'!AL108</f>
        <v>6.1937940335152208E-3</v>
      </c>
      <c r="M97" s="26">
        <f ca="1">'Modified Weights'!M108-'Modified Weights'!AM108</f>
        <v>5.3258204053211466E-3</v>
      </c>
      <c r="N97" s="26">
        <f ca="1">'Modified Weights'!N108-'Modified Weights'!AN108</f>
        <v>9.7564247712783603E-3</v>
      </c>
      <c r="O97" s="26">
        <f ca="1">'Modified Weights'!O108-'Modified Weights'!AO108</f>
        <v>-9.2452063138263041E-3</v>
      </c>
      <c r="P97" s="26">
        <f ca="1">'Modified Weights'!P108-'Modified Weights'!AP108</f>
        <v>1.0353195777527358E-2</v>
      </c>
      <c r="Q97" s="26">
        <f ca="1">'Modified Weights'!Q108-'Modified Weights'!AQ108</f>
        <v>-4.8799540961381171E-3</v>
      </c>
      <c r="R97" s="26">
        <f ca="1">'Modified Weights'!R108-'Modified Weights'!AR108</f>
        <v>2.1808508395032178E-2</v>
      </c>
      <c r="S97" s="26">
        <f ca="1">'Modified Weights'!S108-'Modified Weights'!AS108</f>
        <v>-0.43279470444314172</v>
      </c>
      <c r="T97" s="26">
        <f ca="1">'Modified Weights'!T108-'Modified Weights'!AT108</f>
        <v>3.9648971944600098E-2</v>
      </c>
      <c r="U97" s="26">
        <f ca="1">'Modified Weights'!U108-'Modified Weights'!AU108</f>
        <v>-0.4214002150039573</v>
      </c>
      <c r="V97" s="26">
        <f ca="1">'Modified Weights'!V108-'Modified Weights'!AV108</f>
        <v>-0.14924669844661778</v>
      </c>
      <c r="W97" s="26">
        <f ca="1">'Modified Weights'!W108-'Modified Weights'!AW108</f>
        <v>4.8690666924302572E-2</v>
      </c>
      <c r="X97" s="26">
        <f ca="1">'Modified Weights'!X108-'Modified Weights'!AX108</f>
        <v>-0.45527378286540937</v>
      </c>
      <c r="Y97" s="26">
        <f ca="1">'Modified Weights'!Y108-'Modified Weights'!AY108</f>
        <v>-0.5578234264763221</v>
      </c>
      <c r="Z97" s="26">
        <f ca="1">'Modified Weights'!Z108-'Modified Weights'!AZ108</f>
        <v>-9.883546134166199E-3</v>
      </c>
    </row>
    <row r="98" spans="1:26">
      <c r="A98" s="5" t="str">
        <f t="shared" ref="A98:A101" si="19">A97</f>
        <v>146: Crouching Tiger Hidden Dragon (Wo hu cang long) (2000)</v>
      </c>
      <c r="B98" s="26">
        <f ca="1">'Modified Weights'!B109-'Modified Weights'!AB109</f>
        <v>-0.50531370477520698</v>
      </c>
      <c r="C98" s="26">
        <f ca="1">'Modified Weights'!C109-'Modified Weights'!AC109</f>
        <v>7.3950764447555994E-2</v>
      </c>
      <c r="D98" s="26">
        <f ca="1">'Modified Weights'!D109-'Modified Weights'!AD109</f>
        <v>-0.43751040025493282</v>
      </c>
      <c r="E98" s="26">
        <f ca="1">'Modified Weights'!E109-'Modified Weights'!AE109</f>
        <v>7.4973210250631306E-2</v>
      </c>
      <c r="F98" s="26">
        <f ca="1">'Modified Weights'!F109-'Modified Weights'!AF109</f>
        <v>-0.44187158854954123</v>
      </c>
      <c r="G98" s="26">
        <f ca="1">'Modified Weights'!G109-'Modified Weights'!AG109</f>
        <v>6.9814711253565864E-2</v>
      </c>
      <c r="H98" s="26">
        <f ca="1">'Modified Weights'!H109-'Modified Weights'!AH109</f>
        <v>-0.40027450425381639</v>
      </c>
      <c r="I98" s="26">
        <f ca="1">'Modified Weights'!I109-'Modified Weights'!AI109</f>
        <v>6.3291505529772085E-2</v>
      </c>
      <c r="J98" s="26">
        <f ca="1">'Modified Weights'!J109-'Modified Weights'!AJ109</f>
        <v>-0.43951909070631251</v>
      </c>
      <c r="K98" s="26">
        <f ca="1">'Modified Weights'!K109-'Modified Weights'!AK109</f>
        <v>3.8413639330932947E-2</v>
      </c>
      <c r="L98" s="26">
        <f ca="1">'Modified Weights'!L109-'Modified Weights'!AL109</f>
        <v>-0.27656193006061347</v>
      </c>
      <c r="M98" s="26">
        <f ca="1">'Modified Weights'!M109-'Modified Weights'!AM109</f>
        <v>-0.27507642797136689</v>
      </c>
      <c r="N98" s="26">
        <f ca="1">'Modified Weights'!N109-'Modified Weights'!AN109</f>
        <v>-0.30034766556027936</v>
      </c>
      <c r="O98" s="26">
        <f ca="1">'Modified Weights'!O109-'Modified Weights'!AO109</f>
        <v>9.6822008563121842E-2</v>
      </c>
      <c r="P98" s="26">
        <f ca="1">'Modified Weights'!P109-'Modified Weights'!AP109</f>
        <v>-0.29378583995540669</v>
      </c>
      <c r="Q98" s="26">
        <f ca="1">'Modified Weights'!Q109-'Modified Weights'!AQ109</f>
        <v>9.7599081922762898E-3</v>
      </c>
      <c r="R98" s="26">
        <f ca="1">'Modified Weights'!R109-'Modified Weights'!AR109</f>
        <v>-0.44916361427134954</v>
      </c>
      <c r="S98" s="26">
        <f ca="1">'Modified Weights'!S109-'Modified Weights'!AS109</f>
        <v>4.3888576102037891E-2</v>
      </c>
      <c r="T98" s="26">
        <f ca="1">'Modified Weights'!T109-'Modified Weights'!AT109</f>
        <v>-0.48634147084300322</v>
      </c>
      <c r="U98" s="26">
        <f ca="1">'Modified Weights'!U109-'Modified Weights'!AU109</f>
        <v>-0.4214002150039573</v>
      </c>
      <c r="V98" s="26">
        <f ca="1">'Modified Weights'!V109-'Modified Weights'!AV109</f>
        <v>-0.14924669844661778</v>
      </c>
      <c r="W98" s="26">
        <f ca="1">'Modified Weights'!W109-'Modified Weights'!AW109</f>
        <v>-0.35990170921191084</v>
      </c>
      <c r="X98" s="26">
        <f ca="1">'Modified Weights'!X109-'Modified Weights'!AX109</f>
        <v>-0.45527378286540937</v>
      </c>
      <c r="Y98" s="26">
        <f ca="1">'Modified Weights'!Y109-'Modified Weights'!AY109</f>
        <v>0.10934482701169512</v>
      </c>
      <c r="Z98" s="26">
        <f ca="1">'Modified Weights'!Z109-'Modified Weights'!AZ109</f>
        <v>3.5570043294898601E-2</v>
      </c>
    </row>
    <row r="99" spans="1:26">
      <c r="A99" s="5" t="str">
        <f t="shared" si="19"/>
        <v>146: Crouching Tiger Hidden Dragon (Wo hu cang long) (2000)</v>
      </c>
      <c r="B99" s="26">
        <f ca="1">'Modified Weights'!B110-'Modified Weights'!AB110</f>
        <v>-0.50531370477520698</v>
      </c>
      <c r="C99" s="26">
        <f ca="1">'Modified Weights'!C110-'Modified Weights'!AC110</f>
        <v>1.0900833907057095E-4</v>
      </c>
      <c r="D99" s="26">
        <f ca="1">'Modified Weights'!D110-'Modified Weights'!AD110</f>
        <v>3.3461722411448902E-2</v>
      </c>
      <c r="E99" s="26">
        <f ca="1">'Modified Weights'!E110-'Modified Weights'!AE110</f>
        <v>3.2327102031005694E-2</v>
      </c>
      <c r="F99" s="26">
        <f ca="1">'Modified Weights'!F110-'Modified Weights'!AF110</f>
        <v>2.2238559215315035E-2</v>
      </c>
      <c r="G99" s="26">
        <f ca="1">'Modified Weights'!G110-'Modified Weights'!AG110</f>
        <v>-0.46925114014079117</v>
      </c>
      <c r="H99" s="26">
        <f ca="1">'Modified Weights'!H110-'Modified Weights'!AH110</f>
        <v>0</v>
      </c>
      <c r="I99" s="26">
        <f ca="1">'Modified Weights'!I110-'Modified Weights'!AI110</f>
        <v>-0.32005697438888631</v>
      </c>
      <c r="J99" s="26">
        <f ca="1">'Modified Weights'!J110-'Modified Weights'!AJ110</f>
        <v>3.5975761569372322E-2</v>
      </c>
      <c r="K99" s="26">
        <f ca="1">'Modified Weights'!K110-'Modified Weights'!AK110</f>
        <v>-0.27729838652297517</v>
      </c>
      <c r="L99" s="26">
        <f ca="1">'Modified Weights'!L110-'Modified Weights'!AL110</f>
        <v>-0.27656193006061347</v>
      </c>
      <c r="M99" s="26">
        <f ca="1">'Modified Weights'!M110-'Modified Weights'!AM110</f>
        <v>5.3258204053211466E-3</v>
      </c>
      <c r="N99" s="26">
        <f ca="1">'Modified Weights'!N110-'Modified Weights'!AN110</f>
        <v>-0.30034766556027936</v>
      </c>
      <c r="O99" s="26">
        <f ca="1">'Modified Weights'!O110-'Modified Weights'!AO110</f>
        <v>-9.2452063138263041E-3</v>
      </c>
      <c r="P99" s="26">
        <f ca="1">'Modified Weights'!P110-'Modified Weights'!AP110</f>
        <v>-0.29378583995540669</v>
      </c>
      <c r="Q99" s="26">
        <f ca="1">'Modified Weights'!Q110-'Modified Weights'!AQ110</f>
        <v>-4.8799540961381171E-3</v>
      </c>
      <c r="R99" s="26">
        <f ca="1">'Modified Weights'!R110-'Modified Weights'!AR110</f>
        <v>2.1808508395032178E-2</v>
      </c>
      <c r="S99" s="26">
        <f ca="1">'Modified Weights'!S110-'Modified Weights'!AS110</f>
        <v>1.6230539368462638E-2</v>
      </c>
      <c r="T99" s="26">
        <f ca="1">'Modified Weights'!T110-'Modified Weights'!AT110</f>
        <v>3.9648971944600098E-2</v>
      </c>
      <c r="U99" s="26">
        <f ca="1">'Modified Weights'!U110-'Modified Weights'!AU110</f>
        <v>1.7591339410678641E-2</v>
      </c>
      <c r="V99" s="26">
        <f ca="1">'Modified Weights'!V110-'Modified Weights'!AV110</f>
        <v>-0.14924669844661778</v>
      </c>
      <c r="W99" s="26">
        <f ca="1">'Modified Weights'!W110-'Modified Weights'!AW110</f>
        <v>4.8690666924302572E-2</v>
      </c>
      <c r="X99" s="26">
        <f ca="1">'Modified Weights'!X110-'Modified Weights'!AX110</f>
        <v>-0.45527378286540937</v>
      </c>
      <c r="Y99" s="26">
        <f ca="1">'Modified Weights'!Y110-'Modified Weights'!AY110</f>
        <v>-1.563154830022917E-2</v>
      </c>
      <c r="Z99" s="26">
        <f ca="1">'Modified Weights'!Z110-'Modified Weights'!AZ110</f>
        <v>-0.39995029547442384</v>
      </c>
    </row>
    <row r="100" spans="1:26">
      <c r="A100" s="5" t="str">
        <f t="shared" si="19"/>
        <v>146: Crouching Tiger Hidden Dragon (Wo hu cang long) (2000)</v>
      </c>
      <c r="B100" s="26">
        <f ca="1">'Modified Weights'!B111-'Modified Weights'!AB111</f>
        <v>-1.230609962194773E-2</v>
      </c>
      <c r="C100" s="26">
        <f ca="1">'Modified Weights'!C111-'Modified Weights'!AC111</f>
        <v>-0.48849797429733255</v>
      </c>
      <c r="D100" s="26">
        <f ca="1">'Modified Weights'!D111-'Modified Weights'!AD111</f>
        <v>3.0822894116060873E-2</v>
      </c>
      <c r="E100" s="26">
        <f ca="1">'Modified Weights'!E111-'Modified Weights'!AE111</f>
        <v>2.0263455739752245E-2</v>
      </c>
      <c r="F100" s="26">
        <f ca="1">'Modified Weights'!F111-'Modified Weights'!AF111</f>
        <v>-2.8800341349052849E-3</v>
      </c>
      <c r="G100" s="26">
        <f ca="1">'Modified Weights'!G111-'Modified Weights'!AG111</f>
        <v>-0.46925114014079117</v>
      </c>
      <c r="H100" s="26">
        <f ca="1">'Modified Weights'!H111-'Modified Weights'!AH111</f>
        <v>-0.40027450425381639</v>
      </c>
      <c r="I100" s="26">
        <f ca="1">'Modified Weights'!I111-'Modified Weights'!AI111</f>
        <v>-5.5807483638468935E-2</v>
      </c>
      <c r="J100" s="26">
        <f ca="1">'Modified Weights'!J111-'Modified Weights'!AJ111</f>
        <v>-0.43951909070631251</v>
      </c>
      <c r="K100" s="26">
        <f ca="1">'Modified Weights'!K111-'Modified Weights'!AK111</f>
        <v>-0.27729838652297517</v>
      </c>
      <c r="L100" s="26">
        <f ca="1">'Modified Weights'!L111-'Modified Weights'!AL111</f>
        <v>1.7727567134565581E-3</v>
      </c>
      <c r="M100" s="26">
        <f ca="1">'Modified Weights'!M111-'Modified Weights'!AM111</f>
        <v>-1.0651640810642238E-2</v>
      </c>
      <c r="N100" s="26">
        <f ca="1">'Modified Weights'!N111-'Modified Weights'!AN111</f>
        <v>-9.7564247712783603E-3</v>
      </c>
      <c r="O100" s="26">
        <f ca="1">'Modified Weights'!O111-'Modified Weights'!AO111</f>
        <v>-3.2628093664357816E-2</v>
      </c>
      <c r="P100" s="26">
        <f ca="1">'Modified Weights'!P111-'Modified Weights'!AP111</f>
        <v>3.0403072110335438E-3</v>
      </c>
      <c r="Q100" s="26">
        <f ca="1">'Modified Weights'!Q111-'Modified Weights'!AQ111</f>
        <v>-0.49348693673254124</v>
      </c>
      <c r="R100" s="26">
        <f ca="1">'Modified Weights'!R111-'Modified Weights'!AR111</f>
        <v>6.1101685940598283E-3</v>
      </c>
      <c r="S100" s="26">
        <f ca="1">'Modified Weights'!S111-'Modified Weights'!AS111</f>
        <v>-0.43279470444314172</v>
      </c>
      <c r="T100" s="26">
        <f ca="1">'Modified Weights'!T111-'Modified Weights'!AT111</f>
        <v>-0.48634147084300322</v>
      </c>
      <c r="U100" s="26">
        <f ca="1">'Modified Weights'!U111-'Modified Weights'!AU111</f>
        <v>-1.7591339410678586E-2</v>
      </c>
      <c r="V100" s="26">
        <f ca="1">'Modified Weights'!V111-'Modified Weights'!AV111</f>
        <v>0</v>
      </c>
      <c r="W100" s="26">
        <f ca="1">'Modified Weights'!W111-'Modified Weights'!AW111</f>
        <v>-0.35990170921191084</v>
      </c>
      <c r="X100" s="26">
        <f ca="1">'Modified Weights'!X111-'Modified Weights'!AX111</f>
        <v>-0.45527378286540937</v>
      </c>
      <c r="Y100" s="26">
        <f ca="1">'Modified Weights'!Y111-'Modified Weights'!AY111</f>
        <v>-0.5578234264763221</v>
      </c>
      <c r="Z100" s="26">
        <f ca="1">'Modified Weights'!Z111-'Modified Weights'!AZ111</f>
        <v>-0.39995029547442384</v>
      </c>
    </row>
    <row r="101" spans="1:26">
      <c r="A101" s="5" t="str">
        <f t="shared" si="19"/>
        <v>146: Crouching Tiger Hidden Dragon (Wo hu cang long) (2000)</v>
      </c>
      <c r="B101" s="26">
        <f ca="1">'Modified Weights'!B112-'Modified Weights'!AB112</f>
        <v>-0.50531370477520698</v>
      </c>
      <c r="C101" s="26">
        <f ca="1">'Modified Weights'!C112-'Modified Weights'!AC112</f>
        <v>-7.405977278662651E-2</v>
      </c>
      <c r="D101" s="26">
        <f ca="1">'Modified Weights'!D112-'Modified Weights'!AD112</f>
        <v>-6.428461652750983E-2</v>
      </c>
      <c r="E101" s="26">
        <f ca="1">'Modified Weights'!E112-'Modified Weights'!AE112</f>
        <v>-0.15989087005239483</v>
      </c>
      <c r="F101" s="26">
        <f ca="1">'Modified Weights'!F112-'Modified Weights'!AF112</f>
        <v>-4.159708429572484E-2</v>
      </c>
      <c r="G101" s="26">
        <f ca="1">'Modified Weights'!G112-'Modified Weights'!AG112</f>
        <v>-6.9814711253565809E-2</v>
      </c>
      <c r="H101" s="26">
        <f ca="1">'Modified Weights'!H112-'Modified Weights'!AH112</f>
        <v>-0.40027450425381639</v>
      </c>
      <c r="I101" s="26">
        <f ca="1">'Modified Weights'!I112-'Modified Weights'!AI112</f>
        <v>-0.32005697438888631</v>
      </c>
      <c r="J101" s="26">
        <f ca="1">'Modified Weights'!J112-'Modified Weights'!AJ112</f>
        <v>-7.1951523138744644E-2</v>
      </c>
      <c r="K101" s="26">
        <f ca="1">'Modified Weights'!K112-'Modified Weights'!AK112</f>
        <v>-2.4769722645107517E-2</v>
      </c>
      <c r="L101" s="26">
        <f ca="1">'Modified Weights'!L112-'Modified Weights'!AL112</f>
        <v>-7.9665507469716679E-3</v>
      </c>
      <c r="M101" s="26">
        <f ca="1">'Modified Weights'!M112-'Modified Weights'!AM112</f>
        <v>-0.27507642797136689</v>
      </c>
      <c r="N101" s="26">
        <f ca="1">'Modified Weights'!N112-'Modified Weights'!AN112</f>
        <v>-0.30034766556027936</v>
      </c>
      <c r="O101" s="26">
        <f ca="1">'Modified Weights'!O112-'Modified Weights'!AO112</f>
        <v>-4.5703502271111529E-2</v>
      </c>
      <c r="P101" s="26">
        <f ca="1">'Modified Weights'!P112-'Modified Weights'!AP112</f>
        <v>-1.3393502988561012E-2</v>
      </c>
      <c r="Q101" s="26">
        <f ca="1">'Modified Weights'!Q112-'Modified Weights'!AQ112</f>
        <v>-0.49348693673254124</v>
      </c>
      <c r="R101" s="26">
        <f ca="1">'Modified Weights'!R112-'Modified Weights'!AR112</f>
        <v>-4.9727185384124184E-2</v>
      </c>
      <c r="S101" s="26">
        <f ca="1">'Modified Weights'!S112-'Modified Weights'!AS112</f>
        <v>-6.0119115470500528E-2</v>
      </c>
      <c r="T101" s="26">
        <f ca="1">'Modified Weights'!T112-'Modified Weights'!AT112</f>
        <v>-7.929794388920014E-2</v>
      </c>
      <c r="U101" s="26">
        <f ca="1">'Modified Weights'!U112-'Modified Weights'!AU112</f>
        <v>-0.4214002150039573</v>
      </c>
      <c r="V101" s="26">
        <f ca="1">'Modified Weights'!V112-'Modified Weights'!AV112</f>
        <v>-0.14924669844661778</v>
      </c>
      <c r="W101" s="26">
        <f ca="1">'Modified Weights'!W112-'Modified Weights'!AW112</f>
        <v>-9.7381333848605145E-2</v>
      </c>
      <c r="X101" s="26">
        <f ca="1">'Modified Weights'!X112-'Modified Weights'!AX112</f>
        <v>0</v>
      </c>
      <c r="Y101" s="26">
        <f ca="1">'Modified Weights'!Y112-'Modified Weights'!AY112</f>
        <v>-9.3713278711465842E-2</v>
      </c>
      <c r="Z101" s="26">
        <f ca="1">'Modified Weights'!Z112-'Modified Weights'!AZ112</f>
        <v>-2.5686497160732513E-2</v>
      </c>
    </row>
    <row r="102" spans="1:26">
      <c r="A102" s="21" t="s">
        <v>20</v>
      </c>
      <c r="B102" s="26">
        <f ca="1">'Modified Weights'!B113-'Modified Weights'!AB113</f>
        <v>0</v>
      </c>
      <c r="C102" s="26">
        <f ca="1">'Modified Weights'!C113-'Modified Weights'!AC113</f>
        <v>-0.49109738266321568</v>
      </c>
      <c r="D102" s="26">
        <f ca="1">'Modified Weights'!D113-'Modified Weights'!AD113</f>
        <v>-3.5474647654426983E-2</v>
      </c>
      <c r="E102" s="26">
        <f ca="1">'Modified Weights'!E113-'Modified Weights'!AE113</f>
        <v>-0.37886471013582895</v>
      </c>
      <c r="F102" s="26">
        <f ca="1">'Modified Weights'!F113-'Modified Weights'!AF113</f>
        <v>-5.2126885377353271E-2</v>
      </c>
      <c r="G102" s="26">
        <f ca="1">'Modified Weights'!G113-'Modified Weights'!AG113</f>
        <v>-0.39943642888722536</v>
      </c>
      <c r="H102" s="26">
        <f ca="1">'Modified Weights'!H113-'Modified Weights'!AH113</f>
        <v>-0.29169921382621755</v>
      </c>
      <c r="I102" s="26">
        <f ca="1">'Modified Weights'!I113-'Modified Weights'!AI113</f>
        <v>-0.26424949075041737</v>
      </c>
      <c r="J102" s="26">
        <f ca="1">'Modified Weights'!J113-'Modified Weights'!AJ113</f>
        <v>-3.7556360586806781E-3</v>
      </c>
      <c r="K102" s="26">
        <f ca="1">'Modified Weights'!K113-'Modified Weights'!AK113</f>
        <v>-0.28412034486588789</v>
      </c>
      <c r="L102" s="26">
        <f ca="1">'Modified Weights'!L113-'Modified Weights'!AL113</f>
        <v>-1.2656063981246274E-2</v>
      </c>
      <c r="M102" s="26">
        <f ca="1">'Modified Weights'!M113-'Modified Weights'!AM113</f>
        <v>-0.30851527572493526</v>
      </c>
      <c r="N102" s="26">
        <f ca="1">'Modified Weights'!N113-'Modified Weights'!AN113</f>
        <v>-0.26126836282372301</v>
      </c>
      <c r="O102" s="26">
        <f ca="1">'Modified Weights'!O113-'Modified Weights'!AO113</f>
        <v>-0.57785741593459905</v>
      </c>
      <c r="P102" s="26">
        <f ca="1">'Modified Weights'!P113-'Modified Weights'!AP113</f>
        <v>-1.7152885901567272E-2</v>
      </c>
      <c r="Q102" s="26">
        <f ca="1">'Modified Weights'!Q113-'Modified Weights'!AQ113</f>
        <v>-0.48918824297571795</v>
      </c>
      <c r="R102" s="26">
        <f ca="1">'Modified Weights'!R113-'Modified Weights'!AR113</f>
        <v>-0.39943642888722536</v>
      </c>
      <c r="S102" s="26">
        <f ca="1">'Modified Weights'!S113-'Modified Weights'!AS113</f>
        <v>-0.44902524381160436</v>
      </c>
      <c r="T102" s="26">
        <f ca="1">'Modified Weights'!T113-'Modified Weights'!AT113</f>
        <v>-0.41754912732175936</v>
      </c>
      <c r="U102" s="26">
        <f ca="1">'Modified Weights'!U113-'Modified Weights'!AU113</f>
        <v>-7.6856670006907768E-2</v>
      </c>
      <c r="V102" s="26">
        <f ca="1">'Modified Weights'!V113-'Modified Weights'!AV113</f>
        <v>-0.14762890035215676</v>
      </c>
      <c r="W102" s="26">
        <f ca="1">'Modified Weights'!W113-'Modified Weights'!AW113</f>
        <v>-6.6160415421641972E-2</v>
      </c>
      <c r="X102" s="26">
        <f ca="1">'Modified Weights'!X113-'Modified Weights'!AX113</f>
        <v>-0.561894868243623</v>
      </c>
      <c r="Y102" s="26">
        <f ca="1">'Modified Weights'!Y113-'Modified Weights'!AY113</f>
        <v>-0.5031510129704746</v>
      </c>
      <c r="Z102" s="26">
        <f ca="1">'Modified Weights'!Z113-'Modified Weights'!AZ113</f>
        <v>-0.43552033876932245</v>
      </c>
    </row>
    <row r="103" spans="1:26">
      <c r="A103" s="1" t="str">
        <f t="shared" ref="A103:A106" si="20">A102</f>
        <v>153: Lost in Translation (2003)</v>
      </c>
      <c r="B103" s="26">
        <f ca="1">'Modified Weights'!B114-'Modified Weights'!AB114</f>
        <v>-0.46460996868120108</v>
      </c>
      <c r="C103" s="26">
        <f ca="1">'Modified Weights'!C114-'Modified Weights'!AC114</f>
        <v>7.1351356081672868E-2</v>
      </c>
      <c r="D103" s="26">
        <f ca="1">'Modified Weights'!D114-'Modified Weights'!AD114</f>
        <v>-0.40304221522199485</v>
      </c>
      <c r="E103" s="26">
        <f ca="1">'Modified Weights'!E114-'Modified Weights'!AE114</f>
        <v>-0.37886471013582895</v>
      </c>
      <c r="F103" s="26">
        <f ca="1">'Modified Weights'!F114-'Modified Weights'!AF114</f>
        <v>4.4700130144895878E-2</v>
      </c>
      <c r="G103" s="26">
        <f ca="1">'Modified Weights'!G114-'Modified Weights'!AG114</f>
        <v>-0.39943642888722536</v>
      </c>
      <c r="H103" s="26">
        <f ca="1">'Modified Weights'!H114-'Modified Weights'!AH114</f>
        <v>-0.29169921382621755</v>
      </c>
      <c r="I103" s="26">
        <f ca="1">'Modified Weights'!I114-'Modified Weights'!AI114</f>
        <v>-0.26424949075041737</v>
      </c>
      <c r="J103" s="26">
        <f ca="1">'Modified Weights'!J114-'Modified Weights'!AJ114</f>
        <v>-0.36381193150888719</v>
      </c>
      <c r="K103" s="26">
        <f ca="1">'Modified Weights'!K114-'Modified Weights'!AK114</f>
        <v>3.1591680988020232E-2</v>
      </c>
      <c r="L103" s="26">
        <f ca="1">'Modified Weights'!L114-'Modified Weights'!AL114</f>
        <v>-0.25593931533239556</v>
      </c>
      <c r="M103" s="26">
        <f ca="1">'Modified Weights'!M114-'Modified Weights'!AM114</f>
        <v>0.10007710041127815</v>
      </c>
      <c r="N103" s="26">
        <f ca="1">'Modified Weights'!N114-'Modified Weights'!AN114</f>
        <v>-0.26126836282372301</v>
      </c>
      <c r="O103" s="26">
        <f ca="1">'Modified Weights'!O114-'Modified Weights'!AO114</f>
        <v>9.0658537687237639E-2</v>
      </c>
      <c r="P103" s="26">
        <f ca="1">'Modified Weights'!P114-'Modified Weights'!AP114</f>
        <v>-0.27967326126487296</v>
      </c>
      <c r="Q103" s="26">
        <f ca="1">'Modified Weights'!Q114-'Modified Weights'!AQ114</f>
        <v>1.4058601949099581E-2</v>
      </c>
      <c r="R103" s="26">
        <f ca="1">'Modified Weights'!R114-'Modified Weights'!AR114</f>
        <v>-0.39943642888722536</v>
      </c>
      <c r="S103" s="26">
        <f ca="1">'Modified Weights'!S114-'Modified Weights'!AS114</f>
        <v>-0.44902524381160436</v>
      </c>
      <c r="T103" s="26">
        <f ca="1">'Modified Weights'!T114-'Modified Weights'!AT114</f>
        <v>-0.41754912732175936</v>
      </c>
      <c r="U103" s="26">
        <f ca="1">'Modified Weights'!U114-'Modified Weights'!AU114</f>
        <v>-0.35724900697375345</v>
      </c>
      <c r="V103" s="26">
        <f ca="1">'Modified Weights'!V114-'Modified Weights'!AV114</f>
        <v>-0.14762890035215676</v>
      </c>
      <c r="W103" s="26">
        <f ca="1">'Modified Weights'!W114-'Modified Weights'!AW114</f>
        <v>-0.3068881206439284</v>
      </c>
      <c r="X103" s="26">
        <f ca="1">'Modified Weights'!X114-'Modified Weights'!AX114</f>
        <v>0.10662108537821369</v>
      </c>
      <c r="Y103" s="26">
        <f ca="1">'Modified Weights'!Y114-'Modified Weights'!AY114</f>
        <v>-0.5031510129704746</v>
      </c>
      <c r="Z103" s="26">
        <f ca="1">'Modified Weights'!Z114-'Modified Weights'!AZ114</f>
        <v>0</v>
      </c>
    </row>
    <row r="104" spans="1:26">
      <c r="A104" s="1" t="str">
        <f t="shared" si="20"/>
        <v>153: Lost in Translation (2003)</v>
      </c>
      <c r="B104" s="26">
        <f ca="1">'Modified Weights'!B115-'Modified Weights'!AB115</f>
        <v>-0.46460996868120108</v>
      </c>
      <c r="C104" s="26">
        <f ca="1">'Modified Weights'!C115-'Modified Weights'!AC115</f>
        <v>-2.4904000268125559E-3</v>
      </c>
      <c r="D104" s="26">
        <f ca="1">'Modified Weights'!D115-'Modified Weights'!AD115</f>
        <v>-0.40304221522199485</v>
      </c>
      <c r="E104" s="26">
        <f ca="1">'Modified Weights'!E115-'Modified Weights'!AE115</f>
        <v>9.6108986041700262E-2</v>
      </c>
      <c r="F104" s="26">
        <f ca="1">'Modified Weights'!F115-'Modified Weights'!AF115</f>
        <v>3.2126997364572529E-2</v>
      </c>
      <c r="G104" s="26">
        <f ca="1">'Modified Weights'!G115-'Modified Weights'!AG115</f>
        <v>-0.39943642888722536</v>
      </c>
      <c r="H104" s="26">
        <f ca="1">'Modified Weights'!H115-'Modified Weights'!AH115</f>
        <v>0.10857529042759884</v>
      </c>
      <c r="I104" s="26">
        <f ca="1">'Modified Weights'!I115-'Modified Weights'!AI115</f>
        <v>-0.26424949075041737</v>
      </c>
      <c r="J104" s="26">
        <f ca="1">'Modified Weights'!J115-'Modified Weights'!AJ115</f>
        <v>-0.36381193150888719</v>
      </c>
      <c r="K104" s="26">
        <f ca="1">'Modified Weights'!K115-'Modified Weights'!AK115</f>
        <v>-0.28412034486588789</v>
      </c>
      <c r="L104" s="26">
        <f ca="1">'Modified Weights'!L115-'Modified Weights'!AL115</f>
        <v>-0.25593931533239556</v>
      </c>
      <c r="M104" s="26">
        <f ca="1">'Modified Weights'!M115-'Modified Weights'!AM115</f>
        <v>-0.30851527572493526</v>
      </c>
      <c r="N104" s="26">
        <f ca="1">'Modified Weights'!N115-'Modified Weights'!AN115</f>
        <v>-0.26126836282372301</v>
      </c>
      <c r="O104" s="26">
        <f ca="1">'Modified Weights'!O115-'Modified Weights'!AO115</f>
        <v>-0.57785741593459905</v>
      </c>
      <c r="P104" s="26">
        <f ca="1">'Modified Weights'!P115-'Modified Weights'!AP115</f>
        <v>-0.27967326126487296</v>
      </c>
      <c r="Q104" s="26">
        <f ca="1">'Modified Weights'!Q115-'Modified Weights'!AQ115</f>
        <v>-5.8126033931482635E-4</v>
      </c>
      <c r="R104" s="26">
        <f ca="1">'Modified Weights'!R115-'Modified Weights'!AR115</f>
        <v>-0.39943642888722536</v>
      </c>
      <c r="S104" s="26">
        <f ca="1">'Modified Weights'!S115-'Modified Weights'!AS115</f>
        <v>0</v>
      </c>
      <c r="T104" s="26">
        <f ca="1">'Modified Weights'!T115-'Modified Weights'!AT115</f>
        <v>-0.41754912732175936</v>
      </c>
      <c r="U104" s="26">
        <f ca="1">'Modified Weights'!U115-'Modified Weights'!AU115</f>
        <v>8.1742547440882496E-2</v>
      </c>
      <c r="V104" s="26">
        <f ca="1">'Modified Weights'!V115-'Modified Weights'!AV115</f>
        <v>-0.14762890035215676</v>
      </c>
      <c r="W104" s="26">
        <f ca="1">'Modified Weights'!W115-'Modified Weights'!AW115</f>
        <v>0.10170425549228501</v>
      </c>
      <c r="X104" s="26">
        <f ca="1">'Modified Weights'!X115-'Modified Weights'!AX115</f>
        <v>-0.561894868243623</v>
      </c>
      <c r="Y104" s="26">
        <f ca="1">'Modified Weights'!Y115-'Modified Weights'!AY115</f>
        <v>3.9040865205618336E-2</v>
      </c>
      <c r="Z104" s="26">
        <f ca="1">'Modified Weights'!Z115-'Modified Weights'!AZ115</f>
        <v>-0.43552033876932245</v>
      </c>
    </row>
    <row r="105" spans="1:26">
      <c r="A105" s="1" t="str">
        <f t="shared" si="20"/>
        <v>153: Lost in Translation (2003)</v>
      </c>
      <c r="B105" s="26">
        <f ca="1">'Modified Weights'!B116-'Modified Weights'!AB116</f>
        <v>-0.46460996868120108</v>
      </c>
      <c r="C105" s="26">
        <f ca="1">'Modified Weights'!C116-'Modified Weights'!AC116</f>
        <v>-6.8860956054860256E-2</v>
      </c>
      <c r="D105" s="26">
        <f ca="1">'Modified Weights'!D116-'Modified Weights'!AD116</f>
        <v>6.5291079148998843E-2</v>
      </c>
      <c r="E105" s="26">
        <f ca="1">'Modified Weights'!E116-'Modified Weights'!AE116</f>
        <v>-0.37886471013582895</v>
      </c>
      <c r="F105" s="26">
        <f ca="1">'Modified Weights'!F116-'Modified Weights'!AF116</f>
        <v>7.0084040143522097E-3</v>
      </c>
      <c r="G105" s="26">
        <f ca="1">'Modified Weights'!G116-'Modified Weights'!AG116</f>
        <v>-0.39943642888722536</v>
      </c>
      <c r="H105" s="26">
        <f ca="1">'Modified Weights'!H116-'Modified Weights'!AH116</f>
        <v>-4.4005941532169884E-2</v>
      </c>
      <c r="I105" s="26">
        <f ca="1">'Modified Weights'!I116-'Modified Weights'!AI116</f>
        <v>0</v>
      </c>
      <c r="J105" s="26">
        <f ca="1">'Modified Weights'!J116-'Modified Weights'!AJ116</f>
        <v>-0.36381193150888719</v>
      </c>
      <c r="K105" s="26">
        <f ca="1">'Modified Weights'!K116-'Modified Weights'!AK116</f>
        <v>-0.28412034486588789</v>
      </c>
      <c r="L105" s="26">
        <f ca="1">'Modified Weights'!L116-'Modified Weights'!AL116</f>
        <v>-0.25593931533239556</v>
      </c>
      <c r="M105" s="26">
        <f ca="1">'Modified Weights'!M116-'Modified Weights'!AM116</f>
        <v>-4.4090488564210606E-2</v>
      </c>
      <c r="N105" s="26">
        <f ca="1">'Modified Weights'!N116-'Modified Weights'!AN116</f>
        <v>-0.26126836282372301</v>
      </c>
      <c r="O105" s="26">
        <f ca="1">'Modified Weights'!O116-'Modified Weights'!AO116</f>
        <v>-3.8791564540242018E-2</v>
      </c>
      <c r="P105" s="26">
        <f ca="1">'Modified Weights'!P116-'Modified Weights'!AP116</f>
        <v>1.7152885901567272E-2</v>
      </c>
      <c r="Q105" s="26">
        <f ca="1">'Modified Weights'!Q116-'Modified Weights'!AQ116</f>
        <v>-1.347734160978481E-2</v>
      </c>
      <c r="R105" s="26">
        <f ca="1">'Modified Weights'!R116-'Modified Weights'!AR116</f>
        <v>-0.39943642888722536</v>
      </c>
      <c r="S105" s="26">
        <f ca="1">'Modified Weights'!S116-'Modified Weights'!AS116</f>
        <v>-0.44902524381160436</v>
      </c>
      <c r="T105" s="26">
        <f ca="1">'Modified Weights'!T116-'Modified Weights'!AT116</f>
        <v>1.050560036795628E-2</v>
      </c>
      <c r="U105" s="26">
        <f ca="1">'Modified Weights'!U116-'Modified Weights'!AU116</f>
        <v>4.6559868619525269E-2</v>
      </c>
      <c r="V105" s="26">
        <f ca="1">'Modified Weights'!V116-'Modified Weights'!AV116</f>
        <v>1.617798094461026E-3</v>
      </c>
      <c r="W105" s="26">
        <f ca="1">'Modified Weights'!W116-'Modified Weights'!AW116</f>
        <v>8.8239052099797211E-3</v>
      </c>
      <c r="X105" s="26">
        <f ca="1">'Modified Weights'!X116-'Modified Weights'!AX116</f>
        <v>-0.561894868243623</v>
      </c>
      <c r="Y105" s="26">
        <f ca="1">'Modified Weights'!Y116-'Modified Weights'!AY116</f>
        <v>-0.5031510129704746</v>
      </c>
      <c r="Z105" s="26">
        <f ca="1">'Modified Weights'!Z116-'Modified Weights'!AZ116</f>
        <v>-0.43552033876932245</v>
      </c>
    </row>
    <row r="106" spans="1:26">
      <c r="A106" s="1" t="str">
        <f t="shared" si="20"/>
        <v>153: Lost in Translation (2003)</v>
      </c>
      <c r="B106" s="26">
        <f ca="1">'Modified Weights'!B117-'Modified Weights'!AB117</f>
        <v>-0.46460996868120108</v>
      </c>
      <c r="C106" s="26">
        <f ca="1">'Modified Weights'!C117-'Modified Weights'!AC117</f>
        <v>-0.49109738266321568</v>
      </c>
      <c r="D106" s="26">
        <f ca="1">'Modified Weights'!D117-'Modified Weights'!AD117</f>
        <v>-2.981643149457186E-2</v>
      </c>
      <c r="E106" s="26">
        <f ca="1">'Modified Weights'!E117-'Modified Weights'!AE117</f>
        <v>-9.6108986041700262E-2</v>
      </c>
      <c r="F106" s="26">
        <f ca="1">'Modified Weights'!F117-'Modified Weights'!AF117</f>
        <v>-3.1708646146467345E-2</v>
      </c>
      <c r="G106" s="26">
        <f ca="1">'Modified Weights'!G117-'Modified Weights'!AG117</f>
        <v>0</v>
      </c>
      <c r="H106" s="26">
        <f ca="1">'Modified Weights'!H117-'Modified Weights'!AH117</f>
        <v>-6.4569348895428952E-2</v>
      </c>
      <c r="I106" s="26">
        <f ca="1">'Modified Weights'!I117-'Modified Weights'!AI117</f>
        <v>-0.26424949075041737</v>
      </c>
      <c r="J106" s="26">
        <f ca="1">'Modified Weights'!J117-'Modified Weights'!AJ117</f>
        <v>3.7556360586806781E-3</v>
      </c>
      <c r="K106" s="26">
        <f ca="1">'Modified Weights'!K117-'Modified Weights'!AK117</f>
        <v>-3.1591680988020232E-2</v>
      </c>
      <c r="L106" s="26">
        <f ca="1">'Modified Weights'!L117-'Modified Weights'!AL117</f>
        <v>1.2656063981246246E-2</v>
      </c>
      <c r="M106" s="26">
        <f ca="1">'Modified Weights'!M117-'Modified Weights'!AM117</f>
        <v>-5.5986611847067602E-2</v>
      </c>
      <c r="N106" s="26">
        <f ca="1">'Modified Weights'!N117-'Modified Weights'!AN117</f>
        <v>0</v>
      </c>
      <c r="O106" s="26">
        <f ca="1">'Modified Weights'!O117-'Modified Weights'!AO117</f>
        <v>-5.1866973146995732E-2</v>
      </c>
      <c r="P106" s="26">
        <f ca="1">'Modified Weights'!P117-'Modified Weights'!AP117</f>
        <v>-0.27967326126487296</v>
      </c>
      <c r="Q106" s="26">
        <f ca="1">'Modified Weights'!Q117-'Modified Weights'!AQ117</f>
        <v>-0.48918824297571795</v>
      </c>
      <c r="R106" s="26">
        <f ca="1">'Modified Weights'!R117-'Modified Weights'!AR117</f>
        <v>0</v>
      </c>
      <c r="S106" s="26">
        <f ca="1">'Modified Weights'!S117-'Modified Weights'!AS117</f>
        <v>-0.44902524381160436</v>
      </c>
      <c r="T106" s="26">
        <f ca="1">'Modified Weights'!T117-'Modified Weights'!AT117</f>
        <v>-1.050560036795628E-2</v>
      </c>
      <c r="U106" s="26">
        <f ca="1">'Modified Weights'!U117-'Modified Weights'!AU117</f>
        <v>-5.1445746053500052E-2</v>
      </c>
      <c r="V106" s="26">
        <f ca="1">'Modified Weights'!V117-'Modified Weights'!AV117</f>
        <v>-1.6177980944609982E-3</v>
      </c>
      <c r="W106" s="26">
        <f ca="1">'Modified Weights'!W117-'Modified Weights'!AW117</f>
        <v>-4.4367745280622706E-2</v>
      </c>
      <c r="X106" s="26">
        <f ca="1">'Modified Weights'!X117-'Modified Weights'!AX117</f>
        <v>-0.10662108537821363</v>
      </c>
      <c r="Y106" s="26">
        <f ca="1">'Modified Weights'!Y117-'Modified Weights'!AY117</f>
        <v>-3.9040865205618336E-2</v>
      </c>
      <c r="Z106" s="26">
        <f ca="1">'Modified Weights'!Z117-'Modified Weights'!AZ117</f>
        <v>-0.43552033876932245</v>
      </c>
    </row>
    <row r="107" spans="1:26">
      <c r="A107" s="21" t="s">
        <v>21</v>
      </c>
      <c r="B107" s="26">
        <f ca="1">'Modified Weights'!B118-'Modified Weights'!AB118</f>
        <v>-3.6762594844805485E-2</v>
      </c>
      <c r="C107" s="26">
        <f ca="1">'Modified Weights'!C118-'Modified Weights'!AC118</f>
        <v>-2.2563263625263785E-2</v>
      </c>
      <c r="D107" s="26">
        <f ca="1">'Modified Weights'!D118-'Modified Weights'!AD118</f>
        <v>-0.10216586429477953</v>
      </c>
      <c r="E107" s="26">
        <f ca="1">'Modified Weights'!E118-'Modified Weights'!AE118</f>
        <v>-0.12107651189500956</v>
      </c>
      <c r="F107" s="26">
        <f ca="1">'Modified Weights'!F118-'Modified Weights'!AF118</f>
        <v>-5.0374784373765191E-2</v>
      </c>
      <c r="G107" s="26">
        <f ca="1">'Modified Weights'!G118-'Modified Weights'!AG118</f>
        <v>-6.1359409261781184E-2</v>
      </c>
      <c r="H107" s="26">
        <f ca="1">'Modified Weights'!H118-'Modified Weights'!AH118</f>
        <v>-0.11267385680316999</v>
      </c>
      <c r="I107" s="26">
        <f ca="1">'Modified Weights'!I118-'Modified Weights'!AI118</f>
        <v>-6.6069991751900509E-2</v>
      </c>
      <c r="J107" s="26">
        <f ca="1">'Modified Weights'!J118-'Modified Weights'!AJ118</f>
        <v>-0.43959110706972865</v>
      </c>
      <c r="K107" s="26">
        <f ca="1">'Modified Weights'!K118-'Modified Weights'!AK118</f>
        <v>-4.9448572727167905E-2</v>
      </c>
      <c r="L107" s="26">
        <f ca="1">'Modified Weights'!L118-'Modified Weights'!AL118</f>
        <v>-3.3825147454965315E-2</v>
      </c>
      <c r="M107" s="26">
        <f ca="1">'Modified Weights'!M118-'Modified Weights'!AM118</f>
        <v>-8.3505482381968393E-2</v>
      </c>
      <c r="N107" s="26">
        <f ca="1">'Modified Weights'!N118-'Modified Weights'!AN118</f>
        <v>-9.2124386405187136E-2</v>
      </c>
      <c r="O107" s="26">
        <f ca="1">'Modified Weights'!O118-'Modified Weights'!AO118</f>
        <v>-7.8808315489189262E-2</v>
      </c>
      <c r="P107" s="26">
        <f ca="1">'Modified Weights'!P118-'Modified Weights'!AP118</f>
        <v>-2.3449098444075722E-2</v>
      </c>
      <c r="Q107" s="26">
        <f ca="1">'Modified Weights'!Q118-'Modified Weights'!AQ118</f>
        <v>-8.6971844436221191E-2</v>
      </c>
      <c r="R107" s="26">
        <f ca="1">'Modified Weights'!R118-'Modified Weights'!AR118</f>
        <v>-5.0722734869485642E-2</v>
      </c>
      <c r="S107" s="26">
        <f ca="1">'Modified Weights'!S118-'Modified Weights'!AS118</f>
        <v>-5.5609010429879147E-2</v>
      </c>
      <c r="T107" s="26">
        <f ca="1">'Modified Weights'!T118-'Modified Weights'!AT118</f>
        <v>-5.938840645472776E-2</v>
      </c>
      <c r="U107" s="26">
        <f ca="1">'Modified Weights'!U118-'Modified Weights'!AU118</f>
        <v>-9.9878979695923686E-2</v>
      </c>
      <c r="V107" s="26">
        <f ca="1">'Modified Weights'!V118-'Modified Weights'!AV118</f>
        <v>-4.1002792643846681E-2</v>
      </c>
      <c r="W107" s="26">
        <f ca="1">'Modified Weights'!W118-'Modified Weights'!AW118</f>
        <v>-0.37251790556956116</v>
      </c>
      <c r="X107" s="26">
        <f ca="1">'Modified Weights'!X118-'Modified Weights'!AX118</f>
        <v>-6.8970867118890111E-2</v>
      </c>
      <c r="Y107" s="26">
        <f ca="1">'Modified Weights'!Y118-'Modified Weights'!AY118</f>
        <v>-0.5605735623609811</v>
      </c>
      <c r="Z107" s="26">
        <f ca="1">'Modified Weights'!Z118-'Modified Weights'!AZ118</f>
        <v>-9.219978486051339E-2</v>
      </c>
    </row>
    <row r="108" spans="1:26">
      <c r="A108" s="1" t="str">
        <f t="shared" ref="A108:A111" si="21">A107</f>
        <v>155: The Dark Knight (2008)</v>
      </c>
      <c r="B108" s="26">
        <f ca="1">'Modified Weights'!B119-'Modified Weights'!AB119</f>
        <v>4.9716273689624946E-2</v>
      </c>
      <c r="C108" s="26">
        <f ca="1">'Modified Weights'!C119-'Modified Weights'!AC119</f>
        <v>-0.43423944904340023</v>
      </c>
      <c r="D108" s="26">
        <f ca="1">'Modified Weights'!D119-'Modified Weights'!AD119</f>
        <v>0.19743482162566983</v>
      </c>
      <c r="E108" s="26">
        <f ca="1">'Modified Weights'!E119-'Modified Weights'!AE119</f>
        <v>0.13688344890297155</v>
      </c>
      <c r="F108" s="26">
        <f ca="1">'Modified Weights'!F119-'Modified Weights'!AF119</f>
        <v>4.6452231148483958E-2</v>
      </c>
      <c r="G108" s="26">
        <f ca="1">'Modified Weights'!G119-'Modified Weights'!AG119</f>
        <v>9.0573796264092066E-2</v>
      </c>
      <c r="H108" s="26">
        <f ca="1">'Modified Weights'!H119-'Modified Weights'!AH119</f>
        <v>0.15657659124583612</v>
      </c>
      <c r="I108" s="26">
        <f ca="1">'Modified Weights'!I119-'Modified Weights'!AI119</f>
        <v>0.10251841467049522</v>
      </c>
      <c r="J108" s="26">
        <f ca="1">'Modified Weights'!J119-'Modified Weights'!AJ119</f>
        <v>3.6119794296204488E-2</v>
      </c>
      <c r="K108" s="26">
        <f ca="1">'Modified Weights'!K119-'Modified Weights'!AK119</f>
        <v>5.538395618934433E-2</v>
      </c>
      <c r="L108" s="26">
        <f ca="1">'Modified Weights'!L119-'Modified Weights'!AL119</f>
        <v>3.5464553691468448E-2</v>
      </c>
      <c r="M108" s="26">
        <f ca="1">'Modified Weights'!M119-'Modified Weights'!AM119</f>
        <v>0.12798172784383205</v>
      </c>
      <c r="N108" s="26">
        <f ca="1">'Modified Weights'!N119-'Modified Weights'!AN119</f>
        <v>5.0164505391039227E-2</v>
      </c>
      <c r="O108" s="26">
        <f ca="1">'Modified Weights'!O119-'Modified Weights'!AO119</f>
        <v>0.1142127858569626</v>
      </c>
      <c r="P108" s="26">
        <f ca="1">'Modified Weights'!P119-'Modified Weights'!AP119</f>
        <v>-0.28596947380738141</v>
      </c>
      <c r="Q108" s="26">
        <f ca="1">'Modified Weights'!Q119-'Modified Weights'!AQ119</f>
        <v>4.3049216761173348E-2</v>
      </c>
      <c r="R108" s="26">
        <f ca="1">'Modified Weights'!R119-'Modified Weights'!AR119</f>
        <v>-0.42498653318317697</v>
      </c>
      <c r="S108" s="26">
        <f ca="1">'Modified Weights'!S119-'Modified Weights'!AS119</f>
        <v>6.0430398168204336E-2</v>
      </c>
      <c r="T108" s="26">
        <f ca="1">'Modified Weights'!T119-'Modified Weights'!AT119</f>
        <v>8.7891555167625035E-2</v>
      </c>
      <c r="U108" s="26">
        <f ca="1">'Modified Weights'!U119-'Modified Weights'!AU119</f>
        <v>9.2089238756063785E-2</v>
      </c>
      <c r="V108" s="26">
        <f ca="1">'Modified Weights'!V119-'Modified Weights'!AV119</f>
        <v>8.6253356916418333E-2</v>
      </c>
      <c r="W108" s="26">
        <f ca="1">'Modified Weights'!W119-'Modified Weights'!AW119</f>
        <v>0.13072893935525637</v>
      </c>
      <c r="X108" s="26">
        <f ca="1">'Modified Weights'!X119-'Modified Weights'!AX119</f>
        <v>0.15051984269134222</v>
      </c>
      <c r="Y108" s="26">
        <f ca="1">'Modified Weights'!Y119-'Modified Weights'!AY119</f>
        <v>0.10659469112703612</v>
      </c>
      <c r="Z108" s="26">
        <f ca="1">'Modified Weights'!Z119-'Modified Weights'!AZ119</f>
        <v>6.3643497122900294E-2</v>
      </c>
    </row>
    <row r="109" spans="1:26">
      <c r="A109" s="1" t="str">
        <f t="shared" si="21"/>
        <v>155: The Dark Knight (2008)</v>
      </c>
      <c r="B109" s="26">
        <f ca="1">'Modified Weights'!B120-'Modified Weights'!AB120</f>
        <v>1.6247240871148261E-2</v>
      </c>
      <c r="C109" s="26">
        <f ca="1">'Modified Weights'!C120-'Modified Weights'!AC120</f>
        <v>5.4367533593002892E-2</v>
      </c>
      <c r="D109" s="26">
        <f ca="1">'Modified Weights'!D120-'Modified Weights'!AD120</f>
        <v>1.2386908040343259E-3</v>
      </c>
      <c r="E109" s="26">
        <f ca="1">'Modified Weights'!E120-'Modified Weights'!AE120</f>
        <v>-0.38073635549418328</v>
      </c>
      <c r="F109" s="26">
        <f ca="1">'Modified Weights'!F120-'Modified Weights'!AF120</f>
        <v>3.3879098368160609E-2</v>
      </c>
      <c r="G109" s="26">
        <f ca="1">'Modified Weights'!G120-'Modified Weights'!AG120</f>
        <v>-0.44849205513026497</v>
      </c>
      <c r="H109" s="26">
        <f ca="1">'Modified Weights'!H120-'Modified Weights'!AH120</f>
        <v>9.3941045613376739E-2</v>
      </c>
      <c r="I109" s="26">
        <f ca="1">'Modified Weights'!I120-'Modified Weights'!AI120</f>
        <v>3.1742887249419871E-2</v>
      </c>
      <c r="J109" s="26">
        <f ca="1">'Modified Weights'!J120-'Modified Weights'!AJ120</f>
        <v>3.5903745205956183E-2</v>
      </c>
      <c r="K109" s="26">
        <f ca="1">'Modified Weights'!K120-'Modified Weights'!AK120</f>
        <v>3.3264001725859527E-3</v>
      </c>
      <c r="L109" s="26">
        <f ca="1">'Modified Weights'!L120-'Modified Weights'!AL120</f>
        <v>5.6473252880140934E-3</v>
      </c>
      <c r="M109" s="26">
        <f ca="1">'Modified Weights'!M120-'Modified Weights'!AM120</f>
        <v>-2.0839991569332472E-4</v>
      </c>
      <c r="N109" s="26">
        <f ca="1">'Modified Weights'!N120-'Modified Weights'!AN120</f>
        <v>3.6769486021513142E-2</v>
      </c>
      <c r="O109" s="26">
        <f ca="1">'Modified Weights'!O120-'Modified Weights'!AO120</f>
        <v>8.1455709800144493E-3</v>
      </c>
      <c r="P109" s="26">
        <f ca="1">'Modified Weights'!P120-'Modified Weights'!AP120</f>
        <v>1.8169561925552635E-2</v>
      </c>
      <c r="Q109" s="26">
        <f ca="1">'Modified Weights'!Q120-'Modified Weights'!AQ120</f>
        <v>2.8409354472758941E-2</v>
      </c>
      <c r="R109" s="26">
        <f ca="1">'Modified Weights'!R120-'Modified Weights'!AR120</f>
        <v>4.5985589483204747E-2</v>
      </c>
      <c r="S109" s="26">
        <f ca="1">'Modified Weights'!S120-'Modified Weights'!AS120</f>
        <v>3.2772361434629083E-2</v>
      </c>
      <c r="T109" s="26">
        <f ca="1">'Modified Weights'!T120-'Modified Weights'!AT120</f>
        <v>6.2793160739596843E-2</v>
      </c>
      <c r="U109" s="26">
        <f ca="1">'Modified Weights'!U120-'Modified Weights'!AU120</f>
        <v>5.8720237751866577E-2</v>
      </c>
      <c r="V109" s="26">
        <f ca="1">'Modified Weights'!V120-'Modified Weights'!AV120</f>
        <v>-6.5870092850464357E-3</v>
      </c>
      <c r="W109" s="26">
        <f ca="1">'Modified Weights'!W120-'Modified Weights'!AW120</f>
        <v>3.607447056665225E-2</v>
      </c>
      <c r="X109" s="26">
        <f ca="1">'Modified Weights'!X120-'Modified Weights'!AX120</f>
        <v>2.4195767245598465E-2</v>
      </c>
      <c r="Y109" s="26">
        <f ca="1">'Modified Weights'!Y120-'Modified Weights'!AY120</f>
        <v>-1.838168418488817E-2</v>
      </c>
      <c r="Z109" s="26">
        <f ca="1">'Modified Weights'!Z120-'Modified Weights'!AZ120</f>
        <v>1.8189907693835494E-2</v>
      </c>
    </row>
    <row r="110" spans="1:26">
      <c r="A110" s="1" t="str">
        <f t="shared" si="21"/>
        <v>155: The Dark Knight (2008)</v>
      </c>
      <c r="B110" s="26">
        <f ca="1">'Modified Weights'!B121-'Modified Weights'!AB121</f>
        <v>-8.3649583727473109E-3</v>
      </c>
      <c r="C110" s="26">
        <f ca="1">'Modified Weights'!C121-'Modified Weights'!AC121</f>
        <v>-1.2003022435044808E-2</v>
      </c>
      <c r="D110" s="26">
        <f ca="1">'Modified Weights'!D121-'Modified Weights'!AD121</f>
        <v>-0.46973343186234739</v>
      </c>
      <c r="E110" s="26">
        <f ca="1">'Modified Weights'!E121-'Modified Weights'!AE121</f>
        <v>8.2173694392092489E-2</v>
      </c>
      <c r="F110" s="26">
        <f ca="1">'Modified Weights'!F121-'Modified Weights'!AF121</f>
        <v>-0.43023104939669565</v>
      </c>
      <c r="G110" s="26">
        <f ca="1">'Modified Weights'!G121-'Modified Weights'!AG121</f>
        <v>1.9841239240728725E-2</v>
      </c>
      <c r="H110" s="26">
        <f ca="1">'Modified Weights'!H121-'Modified Weights'!AH121</f>
        <v>-5.8640186346391981E-2</v>
      </c>
      <c r="I110" s="26">
        <f ca="1">'Modified Weights'!I121-'Modified Weights'!AI121</f>
        <v>-1.6580574497745804E-2</v>
      </c>
      <c r="J110" s="26">
        <f ca="1">'Modified Weights'!J121-'Modified Weights'!AJ121</f>
        <v>-0.43959110706972865</v>
      </c>
      <c r="K110" s="26">
        <f ca="1">'Modified Weights'!K121-'Modified Weights'!AK121</f>
        <v>-1.4623778480662986E-3</v>
      </c>
      <c r="L110" s="26">
        <f ca="1">'Modified Weights'!L121-'Modified Weights'!AL121</f>
        <v>1.2262879679554306E-3</v>
      </c>
      <c r="M110" s="26">
        <f ca="1">'Modified Weights'!M121-'Modified Weights'!AM121</f>
        <v>-1.6185861131656709E-2</v>
      </c>
      <c r="N110" s="26">
        <f ca="1">'Modified Weights'!N121-'Modified Weights'!AN121</f>
        <v>1.7256636478956422E-2</v>
      </c>
      <c r="O110" s="26">
        <f ca="1">'Modified Weights'!O121-'Modified Weights'!AO121</f>
        <v>-1.5237316370517062E-2</v>
      </c>
      <c r="P110" s="26">
        <f ca="1">'Modified Weights'!P121-'Modified Weights'!AP121</f>
        <v>1.0856673359058822E-2</v>
      </c>
      <c r="Q110" s="26">
        <f ca="1">'Modified Weights'!Q121-'Modified Weights'!AQ121</f>
        <v>1.5513273202288957E-2</v>
      </c>
      <c r="R110" s="26">
        <f ca="1">'Modified Weights'!R121-'Modified Weights'!AR121</f>
        <v>3.0287249682232398E-2</v>
      </c>
      <c r="S110" s="26">
        <f ca="1">'Modified Weights'!S121-'Modified Weights'!AS121</f>
        <v>5.9835442313801446E-3</v>
      </c>
      <c r="T110" s="26">
        <f ca="1">'Modified Weights'!T121-'Modified Weights'!AT121</f>
        <v>-3.5142554358290834E-2</v>
      </c>
      <c r="U110" s="26">
        <f ca="1">'Modified Weights'!U121-'Modified Weights'!AU121</f>
        <v>2.353755893050935E-2</v>
      </c>
      <c r="V110" s="26">
        <f ca="1">'Modified Weights'!V121-'Modified Weights'!AV121</f>
        <v>-0.18467465724522097</v>
      </c>
      <c r="W110" s="26">
        <f ca="1">'Modified Weights'!W121-'Modified Weights'!AW121</f>
        <v>-5.680587971565304E-2</v>
      </c>
      <c r="X110" s="26">
        <f ca="1">'Modified Weights'!X121-'Modified Weights'!AX121</f>
        <v>-4.3022414752965255E-2</v>
      </c>
      <c r="Y110" s="26">
        <f ca="1">'Modified Weights'!Y121-'Modified Weights'!AY121</f>
        <v>-8.8213006942147953E-2</v>
      </c>
      <c r="Z110" s="26">
        <f ca="1">'Modified Weights'!Z121-'Modified Weights'!AZ121</f>
        <v>7.97942337650831E-3</v>
      </c>
    </row>
    <row r="111" spans="1:26">
      <c r="A111" s="1" t="str">
        <f t="shared" si="21"/>
        <v>155: The Dark Knight (2008)</v>
      </c>
      <c r="B111" s="26">
        <f ca="1">'Modified Weights'!B122-'Modified Weights'!AB122</f>
        <v>-2.083596134322041E-2</v>
      </c>
      <c r="C111" s="26">
        <f ca="1">'Modified Weights'!C122-'Modified Weights'!AC122</f>
        <v>-1.9801247532694188E-2</v>
      </c>
      <c r="D111" s="26">
        <f ca="1">'Modified Weights'!D122-'Modified Weights'!AD122</f>
        <v>-9.6507648134924406E-2</v>
      </c>
      <c r="E111" s="26">
        <f ca="1">'Modified Weights'!E122-'Modified Weights'!AE122</f>
        <v>-9.7980631400054585E-2</v>
      </c>
      <c r="F111" s="26">
        <f ca="1">'Modified Weights'!F122-'Modified Weights'!AF122</f>
        <v>-2.9956545142879265E-2</v>
      </c>
      <c r="G111" s="26">
        <f ca="1">'Modified Weights'!G122-'Modified Weights'!AG122</f>
        <v>-4.9055626243039607E-2</v>
      </c>
      <c r="H111" s="26">
        <f ca="1">'Modified Weights'!H122-'Modified Weights'!AH122</f>
        <v>-7.9203593709651049E-2</v>
      </c>
      <c r="I111" s="26">
        <f ca="1">'Modified Weights'!I122-'Modified Weights'!AI122</f>
        <v>-5.1610735670268804E-2</v>
      </c>
      <c r="J111" s="26">
        <f ca="1">'Modified Weights'!J122-'Modified Weights'!AJ122</f>
        <v>-7.2023539502160783E-2</v>
      </c>
      <c r="K111" s="26">
        <f ca="1">'Modified Weights'!K122-'Modified Weights'!AK122</f>
        <v>-7.7994057866961342E-3</v>
      </c>
      <c r="L111" s="26">
        <f ca="1">'Modified Weights'!L122-'Modified Weights'!AL122</f>
        <v>-8.5130194924727953E-3</v>
      </c>
      <c r="M111" s="26">
        <f ca="1">'Modified Weights'!M122-'Modified Weights'!AM122</f>
        <v>-2.8081984414513705E-2</v>
      </c>
      <c r="N111" s="26">
        <f ca="1">'Modified Weights'!N122-'Modified Weights'!AN122</f>
        <v>-1.2066241486321572E-2</v>
      </c>
      <c r="O111" s="26">
        <f ca="1">'Modified Weights'!O122-'Modified Weights'!AO122</f>
        <v>-2.8312724977270776E-2</v>
      </c>
      <c r="P111" s="26">
        <f ca="1">'Modified Weights'!P122-'Modified Weights'!AP122</f>
        <v>-5.5771368405357347E-3</v>
      </c>
      <c r="Q111" s="26">
        <f ca="1">'Modified Weights'!Q122-'Modified Weights'!AQ122</f>
        <v>-0.46019762816364418</v>
      </c>
      <c r="R111" s="26">
        <f ca="1">'Modified Weights'!R122-'Modified Weights'!AR122</f>
        <v>-2.5550104295951614E-2</v>
      </c>
      <c r="S111" s="26">
        <f ca="1">'Modified Weights'!S122-'Modified Weights'!AS122</f>
        <v>-4.3577293404334083E-2</v>
      </c>
      <c r="T111" s="26">
        <f ca="1">'Modified Weights'!T122-'Modified Weights'!AT122</f>
        <v>-5.6153755094203395E-2</v>
      </c>
      <c r="U111" s="26">
        <f ca="1">'Modified Weights'!U122-'Modified Weights'!AU122</f>
        <v>-7.4468055742515971E-2</v>
      </c>
      <c r="V111" s="26">
        <f ca="1">'Modified Weights'!V122-'Modified Weights'!AV122</f>
        <v>-3.8663554987525217E-2</v>
      </c>
      <c r="W111" s="26">
        <f ca="1">'Modified Weights'!W122-'Modified Weights'!AW122</f>
        <v>-0.10999753020625547</v>
      </c>
      <c r="X111" s="26">
        <f ca="1">'Modified Weights'!X122-'Modified Weights'!AX122</f>
        <v>-6.2722328065085098E-2</v>
      </c>
      <c r="Y111" s="26">
        <f ca="1">'Modified Weights'!Y122-'Modified Weights'!AY122</f>
        <v>-0.5605735623609811</v>
      </c>
      <c r="Z111" s="26">
        <f ca="1">'Modified Weights'!Z122-'Modified Weights'!AZ122</f>
        <v>2.38695666726918E-3</v>
      </c>
    </row>
    <row r="112" spans="1:26">
      <c r="A112" s="21" t="s">
        <v>22</v>
      </c>
      <c r="B112" s="26">
        <f ca="1">'Modified Weights'!B123-'Modified Weights'!AB123</f>
        <v>-2.4333526422399276E-2</v>
      </c>
      <c r="C112" s="26">
        <f ca="1">'Modified Weights'!C123-'Modified Weights'!AC123</f>
        <v>-5.7616341659397108E-2</v>
      </c>
      <c r="D112" s="26">
        <f ca="1">'Modified Weights'!D123-'Modified Weights'!AD123</f>
        <v>-0.10188583679650881</v>
      </c>
      <c r="E112" s="26">
        <f ca="1">'Modified Weights'!E123-'Modified Weights'!AE123</f>
        <v>-0.13992398003167872</v>
      </c>
      <c r="F112" s="26">
        <f ca="1">'Modified Weights'!F123-'Modified Weights'!AF123</f>
        <v>-5.2126885377353271E-2</v>
      </c>
      <c r="G112" s="26">
        <f ca="1">'Modified Weights'!G123-'Modified Weights'!AG123</f>
        <v>-6.1359409261781184E-2</v>
      </c>
      <c r="H112" s="26">
        <f ca="1">'Modified Weights'!H123-'Modified Weights'!AH123</f>
        <v>-0.36343813969029365</v>
      </c>
      <c r="I112" s="26">
        <f ca="1">'Modified Weights'!I123-'Modified Weights'!AI123</f>
        <v>-7.8972675669467723E-2</v>
      </c>
      <c r="J112" s="26">
        <f ca="1">'Modified Weights'!J123-'Modified Weights'!AJ123</f>
        <v>-5.9651108714641576E-2</v>
      </c>
      <c r="K112" s="26">
        <f ca="1">'Modified Weights'!K123-'Modified Weights'!AK123</f>
        <v>-4.9448572727167905E-2</v>
      </c>
      <c r="L112" s="26">
        <f ca="1">'Modified Weights'!L123-'Modified Weights'!AL123</f>
        <v>-2.4959009032098162E-2</v>
      </c>
      <c r="M112" s="26">
        <f ca="1">'Modified Weights'!M123-'Modified Weights'!AM123</f>
        <v>-9.052597848559682E-2</v>
      </c>
      <c r="N112" s="26">
        <f ca="1">'Modified Weights'!N123-'Modified Weights'!AN123</f>
        <v>-9.2124386405187136E-2</v>
      </c>
      <c r="O112" s="26">
        <f ca="1">'Modified Weights'!O123-'Modified Weights'!AO123</f>
        <v>-7.8808315489189262E-2</v>
      </c>
      <c r="P112" s="26">
        <f ca="1">'Modified Weights'!P123-'Modified Weights'!AP123</f>
        <v>-2.3449098444075722E-2</v>
      </c>
      <c r="Q112" s="26">
        <f ca="1">'Modified Weights'!Q123-'Modified Weights'!AQ123</f>
        <v>-8.6971844436221191E-2</v>
      </c>
      <c r="R112" s="26">
        <f ca="1">'Modified Weights'!R123-'Modified Weights'!AR123</f>
        <v>-5.0722734869485642E-2</v>
      </c>
      <c r="S112" s="26">
        <f ca="1">'Modified Weights'!S123-'Modified Weights'!AS123</f>
        <v>-5.5609010429879147E-2</v>
      </c>
      <c r="T112" s="26">
        <f ca="1">'Modified Weights'!T123-'Modified Weights'!AT123</f>
        <v>-5.938840645472776E-2</v>
      </c>
      <c r="U112" s="26">
        <f ca="1">'Modified Weights'!U123-'Modified Weights'!AU123</f>
        <v>-0.11849599363155267</v>
      </c>
      <c r="V112" s="26">
        <f ca="1">'Modified Weights'!V123-'Modified Weights'!AV123</f>
        <v>-3.3792555265457491E-2</v>
      </c>
      <c r="W112" s="26">
        <f ca="1">'Modified Weights'!W123-'Modified Weights'!AW123</f>
        <v>-0.11304412018936932</v>
      </c>
      <c r="X112" s="26">
        <f ca="1">'Modified Weights'!X123-'Modified Weights'!AX123</f>
        <v>-6.2921925307490523E-2</v>
      </c>
      <c r="Y112" s="26">
        <f ca="1">'Modified Weights'!Y123-'Modified Weights'!AY123</f>
        <v>-0.53645770871194987</v>
      </c>
      <c r="Z112" s="26">
        <f ca="1">'Modified Weights'!Z123-'Modified Weights'!AZ123</f>
        <v>-9.219978486051339E-2</v>
      </c>
    </row>
    <row r="113" spans="1:26">
      <c r="A113" s="1" t="str">
        <f t="shared" ref="A113:A116" si="22">A112</f>
        <v>161: Ocean's Eleven (2001)</v>
      </c>
      <c r="B113" s="26">
        <f ca="1">'Modified Weights'!B124-'Modified Weights'!AB124</f>
        <v>-0.48894349510360036</v>
      </c>
      <c r="C113" s="26">
        <f ca="1">'Modified Weights'!C124-'Modified Weights'!AC124</f>
        <v>9.3156211667354993E-2</v>
      </c>
      <c r="D113" s="26">
        <f ca="1">'Modified Weights'!D124-'Modified Weights'!AD124</f>
        <v>0.19771484912394055</v>
      </c>
      <c r="E113" s="26">
        <f ca="1">'Modified Weights'!E124-'Modified Weights'!AE124</f>
        <v>0.1180359807663024</v>
      </c>
      <c r="F113" s="26">
        <f ca="1">'Modified Weights'!F124-'Modified Weights'!AF124</f>
        <v>4.4700130144895878E-2</v>
      </c>
      <c r="G113" s="26">
        <f ca="1">'Modified Weights'!G124-'Modified Weights'!AG124</f>
        <v>9.0573796264092066E-2</v>
      </c>
      <c r="H113" s="26">
        <f ca="1">'Modified Weights'!H124-'Modified Weights'!AH124</f>
        <v>9.9471910195982116E-2</v>
      </c>
      <c r="I113" s="26">
        <f ca="1">'Modified Weights'!I124-'Modified Weights'!AI124</f>
        <v>8.9615730752928002E-2</v>
      </c>
      <c r="J113" s="26">
        <f ca="1">'Modified Weights'!J124-'Modified Weights'!AJ124</f>
        <v>5.6003497201085051E-2</v>
      </c>
      <c r="K113" s="26">
        <f ca="1">'Modified Weights'!K124-'Modified Weights'!AK124</f>
        <v>5.538395618934433E-2</v>
      </c>
      <c r="L113" s="26">
        <f ca="1">'Modified Weights'!L124-'Modified Weights'!AL124</f>
        <v>-0.26824226038324744</v>
      </c>
      <c r="M113" s="26">
        <f ca="1">'Modified Weights'!M124-'Modified Weights'!AM124</f>
        <v>0.12096123174020362</v>
      </c>
      <c r="N113" s="26">
        <f ca="1">'Modified Weights'!N124-'Modified Weights'!AN124</f>
        <v>5.0164505391039227E-2</v>
      </c>
      <c r="O113" s="26">
        <f ca="1">'Modified Weights'!O124-'Modified Weights'!AO124</f>
        <v>0.1142127858569626</v>
      </c>
      <c r="P113" s="26">
        <f ca="1">'Modified Weights'!P124-'Modified Weights'!AP124</f>
        <v>-0.28596947380738141</v>
      </c>
      <c r="Q113" s="26">
        <f ca="1">'Modified Weights'!Q124-'Modified Weights'!AQ124</f>
        <v>4.3049216761173348E-2</v>
      </c>
      <c r="R113" s="26">
        <f ca="1">'Modified Weights'!R124-'Modified Weights'!AR124</f>
        <v>-0.42498653318317697</v>
      </c>
      <c r="S113" s="26">
        <f ca="1">'Modified Weights'!S124-'Modified Weights'!AS124</f>
        <v>6.0430398168204336E-2</v>
      </c>
      <c r="T113" s="26">
        <f ca="1">'Modified Weights'!T124-'Modified Weights'!AT124</f>
        <v>8.7891555167625035E-2</v>
      </c>
      <c r="U113" s="26">
        <f ca="1">'Modified Weights'!U124-'Modified Weights'!AU124</f>
        <v>7.3472224820434806E-2</v>
      </c>
      <c r="V113" s="26">
        <f ca="1">'Modified Weights'!V124-'Modified Weights'!AV124</f>
        <v>9.3463594294807523E-2</v>
      </c>
      <c r="W113" s="26">
        <f ca="1">'Modified Weights'!W124-'Modified Weights'!AW124</f>
        <v>0.14947501951316178</v>
      </c>
      <c r="X113" s="26">
        <f ca="1">'Modified Weights'!X124-'Modified Weights'!AX124</f>
        <v>0.15656878450274181</v>
      </c>
      <c r="Y113" s="26">
        <f ca="1">'Modified Weights'!Y124-'Modified Weights'!AY124</f>
        <v>0.13071054477606736</v>
      </c>
      <c r="Z113" s="26">
        <f ca="1">'Modified Weights'!Z124-'Modified Weights'!AZ124</f>
        <v>6.3643497122900294E-2</v>
      </c>
    </row>
    <row r="114" spans="1:26">
      <c r="A114" s="1" t="str">
        <f t="shared" si="22"/>
        <v>161: Ocean's Eleven (2001)</v>
      </c>
      <c r="B114" s="26">
        <f ca="1">'Modified Weights'!B125-'Modified Weights'!AB125</f>
        <v>2.8676309293554469E-2</v>
      </c>
      <c r="C114" s="26">
        <f ca="1">'Modified Weights'!C125-'Modified Weights'!AC125</f>
        <v>1.931445555886957E-2</v>
      </c>
      <c r="D114" s="26">
        <f ca="1">'Modified Weights'!D125-'Modified Weights'!AD125</f>
        <v>1.5187183023050443E-3</v>
      </c>
      <c r="E114" s="26">
        <f ca="1">'Modified Weights'!E125-'Modified Weights'!AE125</f>
        <v>7.5389872546676784E-2</v>
      </c>
      <c r="F114" s="26">
        <f ca="1">'Modified Weights'!F125-'Modified Weights'!AF125</f>
        <v>3.2126997364572529E-2</v>
      </c>
      <c r="G114" s="26">
        <f ca="1">'Modified Weights'!G125-'Modified Weights'!AG125</f>
        <v>-0.44849205513026497</v>
      </c>
      <c r="H114" s="26">
        <f ca="1">'Modified Weights'!H125-'Modified Weights'!AH125</f>
        <v>3.6836364563522739E-2</v>
      </c>
      <c r="I114" s="26">
        <f ca="1">'Modified Weights'!I125-'Modified Weights'!AI125</f>
        <v>1.8840203331852656E-2</v>
      </c>
      <c r="J114" s="26">
        <f ca="1">'Modified Weights'!J125-'Modified Weights'!AJ125</f>
        <v>5.5787448110836746E-2</v>
      </c>
      <c r="K114" s="26">
        <f ca="1">'Modified Weights'!K125-'Modified Weights'!AK125</f>
        <v>3.3264001725859527E-3</v>
      </c>
      <c r="L114" s="26">
        <f ca="1">'Modified Weights'!L125-'Modified Weights'!AL125</f>
        <v>1.4513463710881247E-2</v>
      </c>
      <c r="M114" s="26">
        <f ca="1">'Modified Weights'!M125-'Modified Weights'!AM125</f>
        <v>-7.2288960193217511E-3</v>
      </c>
      <c r="N114" s="26">
        <f ca="1">'Modified Weights'!N125-'Modified Weights'!AN125</f>
        <v>3.6769486021513142E-2</v>
      </c>
      <c r="O114" s="26">
        <f ca="1">'Modified Weights'!O125-'Modified Weights'!AO125</f>
        <v>8.1455709800144493E-3</v>
      </c>
      <c r="P114" s="26">
        <f ca="1">'Modified Weights'!P125-'Modified Weights'!AP125</f>
        <v>1.8169561925552635E-2</v>
      </c>
      <c r="Q114" s="26">
        <f ca="1">'Modified Weights'!Q125-'Modified Weights'!AQ125</f>
        <v>2.8409354472758941E-2</v>
      </c>
      <c r="R114" s="26">
        <f ca="1">'Modified Weights'!R125-'Modified Weights'!AR125</f>
        <v>4.5985589483204747E-2</v>
      </c>
      <c r="S114" s="26">
        <f ca="1">'Modified Weights'!S125-'Modified Weights'!AS125</f>
        <v>3.2772361434629083E-2</v>
      </c>
      <c r="T114" s="26">
        <f ca="1">'Modified Weights'!T125-'Modified Weights'!AT125</f>
        <v>6.2793160739596843E-2</v>
      </c>
      <c r="U114" s="26">
        <f ca="1">'Modified Weights'!U125-'Modified Weights'!AU125</f>
        <v>4.0103223816237599E-2</v>
      </c>
      <c r="V114" s="26">
        <f ca="1">'Modified Weights'!V125-'Modified Weights'!AV125</f>
        <v>-0.17746441986683179</v>
      </c>
      <c r="W114" s="26">
        <f ca="1">'Modified Weights'!W125-'Modified Weights'!AW125</f>
        <v>5.482055072455766E-2</v>
      </c>
      <c r="X114" s="26">
        <f ca="1">'Modified Weights'!X125-'Modified Weights'!AX125</f>
        <v>-0.51194716911909488</v>
      </c>
      <c r="Y114" s="26">
        <f ca="1">'Modified Weights'!Y125-'Modified Weights'!AY125</f>
        <v>5.7341694641430685E-3</v>
      </c>
      <c r="Z114" s="26">
        <f ca="1">'Modified Weights'!Z125-'Modified Weights'!AZ125</f>
        <v>1.8189907693835494E-2</v>
      </c>
    </row>
    <row r="115" spans="1:26">
      <c r="A115" s="1" t="str">
        <f t="shared" si="22"/>
        <v>161: Ocean's Eleven (2001)</v>
      </c>
      <c r="B115" s="26">
        <f ca="1">'Modified Weights'!B126-'Modified Weights'!AB126</f>
        <v>4.0641100496588978E-3</v>
      </c>
      <c r="C115" s="26">
        <f ca="1">'Modified Weights'!C126-'Modified Weights'!AC126</f>
        <v>-0.46929252707753355</v>
      </c>
      <c r="D115" s="26">
        <f ca="1">'Modified Weights'!D126-'Modified Weights'!AD126</f>
        <v>-1.120109993082985E-3</v>
      </c>
      <c r="E115" s="26">
        <f ca="1">'Modified Weights'!E126-'Modified Weights'!AE126</f>
        <v>6.3326226255423335E-2</v>
      </c>
      <c r="F115" s="26">
        <f ca="1">'Modified Weights'!F126-'Modified Weights'!AF126</f>
        <v>7.0084040143522097E-3</v>
      </c>
      <c r="G115" s="26">
        <f ca="1">'Modified Weights'!G126-'Modified Weights'!AG126</f>
        <v>1.9841239240728725E-2</v>
      </c>
      <c r="H115" s="26">
        <f ca="1">'Modified Weights'!H126-'Modified Weights'!AH126</f>
        <v>-0.36343813969029365</v>
      </c>
      <c r="I115" s="26">
        <f ca="1">'Modified Weights'!I126-'Modified Weights'!AI126</f>
        <v>-2.9483258415313018E-2</v>
      </c>
      <c r="J115" s="26">
        <f ca="1">'Modified Weights'!J126-'Modified Weights'!AJ126</f>
        <v>-0.41970740416484809</v>
      </c>
      <c r="K115" s="26">
        <f ca="1">'Modified Weights'!K126-'Modified Weights'!AK126</f>
        <v>-1.4623778480662986E-3</v>
      </c>
      <c r="L115" s="26">
        <f ca="1">'Modified Weights'!L126-'Modified Weights'!AL126</f>
        <v>1.0092426390822584E-2</v>
      </c>
      <c r="M115" s="26">
        <f ca="1">'Modified Weights'!M126-'Modified Weights'!AM126</f>
        <v>-2.3206357235285135E-2</v>
      </c>
      <c r="N115" s="26">
        <f ca="1">'Modified Weights'!N126-'Modified Weights'!AN126</f>
        <v>1.7256636478956422E-2</v>
      </c>
      <c r="O115" s="26">
        <f ca="1">'Modified Weights'!O126-'Modified Weights'!AO126</f>
        <v>-1.5237316370517062E-2</v>
      </c>
      <c r="P115" s="26">
        <f ca="1">'Modified Weights'!P126-'Modified Weights'!AP126</f>
        <v>1.0856673359058822E-2</v>
      </c>
      <c r="Q115" s="26">
        <f ca="1">'Modified Weights'!Q126-'Modified Weights'!AQ126</f>
        <v>1.5513273202288957E-2</v>
      </c>
      <c r="R115" s="26">
        <f ca="1">'Modified Weights'!R126-'Modified Weights'!AR126</f>
        <v>3.0287249682232398E-2</v>
      </c>
      <c r="S115" s="26">
        <f ca="1">'Modified Weights'!S126-'Modified Weights'!AS126</f>
        <v>5.9835442313801446E-3</v>
      </c>
      <c r="T115" s="26">
        <f ca="1">'Modified Weights'!T126-'Modified Weights'!AT126</f>
        <v>-3.5142554358290834E-2</v>
      </c>
      <c r="U115" s="26">
        <f ca="1">'Modified Weights'!U126-'Modified Weights'!AU126</f>
        <v>4.9205449948803714E-3</v>
      </c>
      <c r="V115" s="26">
        <f ca="1">'Modified Weights'!V126-'Modified Weights'!AV126</f>
        <v>-2.8217721420214004E-2</v>
      </c>
      <c r="W115" s="26">
        <f ca="1">'Modified Weights'!W126-'Modified Weights'!AW126</f>
        <v>-0.35377182541165575</v>
      </c>
      <c r="X115" s="26">
        <f ca="1">'Modified Weights'!X126-'Modified Weights'!AX126</f>
        <v>-3.6973472941565666E-2</v>
      </c>
      <c r="Y115" s="26">
        <f ca="1">'Modified Weights'!Y126-'Modified Weights'!AY126</f>
        <v>-6.4097153293116715E-2</v>
      </c>
      <c r="Z115" s="26">
        <f ca="1">'Modified Weights'!Z126-'Modified Weights'!AZ126</f>
        <v>7.97942337650831E-3</v>
      </c>
    </row>
    <row r="116" spans="1:26">
      <c r="A116" s="1" t="str">
        <f t="shared" si="22"/>
        <v>161: Ocean's Eleven (2001)</v>
      </c>
      <c r="B116" s="26">
        <f ca="1">'Modified Weights'!B127-'Modified Weights'!AB127</f>
        <v>-8.4068929208142018E-3</v>
      </c>
      <c r="C116" s="26">
        <f ca="1">'Modified Weights'!C127-'Modified Weights'!AC127</f>
        <v>-5.4854325566827511E-2</v>
      </c>
      <c r="D116" s="26">
        <f ca="1">'Modified Weights'!D127-'Modified Weights'!AD127</f>
        <v>-9.6227620636653688E-2</v>
      </c>
      <c r="E116" s="26">
        <f ca="1">'Modified Weights'!E127-'Modified Weights'!AE127</f>
        <v>-0.11682809953672374</v>
      </c>
      <c r="F116" s="26">
        <f ca="1">'Modified Weights'!F127-'Modified Weights'!AF127</f>
        <v>-3.1708646146467345E-2</v>
      </c>
      <c r="G116" s="26">
        <f ca="1">'Modified Weights'!G127-'Modified Weights'!AG127</f>
        <v>-4.9055626243039607E-2</v>
      </c>
      <c r="H116" s="26">
        <f ca="1">'Modified Weights'!H127-'Modified Weights'!AH127</f>
        <v>-0.13630827475950505</v>
      </c>
      <c r="I116" s="26">
        <f ca="1">'Modified Weights'!I127-'Modified Weights'!AI127</f>
        <v>-0.29373274916573039</v>
      </c>
      <c r="J116" s="26">
        <f ca="1">'Modified Weights'!J127-'Modified Weights'!AJ127</f>
        <v>-5.213983659728022E-2</v>
      </c>
      <c r="K116" s="26">
        <f ca="1">'Modified Weights'!K127-'Modified Weights'!AK127</f>
        <v>-7.7994057866961342E-3</v>
      </c>
      <c r="L116" s="26">
        <f ca="1">'Modified Weights'!L127-'Modified Weights'!AL127</f>
        <v>3.5311893039435827E-4</v>
      </c>
      <c r="M116" s="26">
        <f ca="1">'Modified Weights'!M127-'Modified Weights'!AM127</f>
        <v>-0.28763114439600979</v>
      </c>
      <c r="N116" s="26">
        <f ca="1">'Modified Weights'!N127-'Modified Weights'!AN127</f>
        <v>-1.2066241486321572E-2</v>
      </c>
      <c r="O116" s="26">
        <f ca="1">'Modified Weights'!O127-'Modified Weights'!AO127</f>
        <v>-2.8312724977270776E-2</v>
      </c>
      <c r="P116" s="26">
        <f ca="1">'Modified Weights'!P127-'Modified Weights'!AP127</f>
        <v>-5.5771368405357347E-3</v>
      </c>
      <c r="Q116" s="26">
        <f ca="1">'Modified Weights'!Q127-'Modified Weights'!AQ127</f>
        <v>-0.46019762816364418</v>
      </c>
      <c r="R116" s="26">
        <f ca="1">'Modified Weights'!R127-'Modified Weights'!AR127</f>
        <v>-2.5550104295951614E-2</v>
      </c>
      <c r="S116" s="26">
        <f ca="1">'Modified Weights'!S127-'Modified Weights'!AS127</f>
        <v>-4.3577293404334083E-2</v>
      </c>
      <c r="T116" s="26">
        <f ca="1">'Modified Weights'!T127-'Modified Weights'!AT127</f>
        <v>-5.6153755094203395E-2</v>
      </c>
      <c r="U116" s="26">
        <f ca="1">'Modified Weights'!U127-'Modified Weights'!AU127</f>
        <v>-0.39888833059839834</v>
      </c>
      <c r="V116" s="26">
        <f ca="1">'Modified Weights'!V127-'Modified Weights'!AV127</f>
        <v>-3.1453317609136028E-2</v>
      </c>
      <c r="W116" s="26">
        <f ca="1">'Modified Weights'!W127-'Modified Weights'!AW127</f>
        <v>-9.1251450048350058E-2</v>
      </c>
      <c r="X116" s="26">
        <f ca="1">'Modified Weights'!X127-'Modified Weights'!AX127</f>
        <v>-5.6673386253685509E-2</v>
      </c>
      <c r="Y116" s="26">
        <f ca="1">'Modified Weights'!Y127-'Modified Weights'!AY127</f>
        <v>-7.2347560947093603E-2</v>
      </c>
      <c r="Z116" s="26">
        <f ca="1">'Modified Weights'!Z127-'Modified Weights'!AZ127</f>
        <v>2.38695666726918E-3</v>
      </c>
    </row>
    <row r="117" spans="1:26">
      <c r="A117" s="21" t="s">
        <v>23</v>
      </c>
      <c r="B117" s="26">
        <f ca="1">'Modified Weights'!B128-'Modified Weights'!AB128</f>
        <v>-4.6496234750127985E-2</v>
      </c>
      <c r="C117" s="26">
        <f ca="1">'Modified Weights'!C128-'Modified Weights'!AC128</f>
        <v>-0.49109738266321568</v>
      </c>
      <c r="D117" s="26">
        <f ca="1">'Modified Weights'!D128-'Modified Weights'!AD128</f>
        <v>-0.10150615722093254</v>
      </c>
      <c r="E117" s="26">
        <f ca="1">'Modified Weights'!E128-'Modified Weights'!AE128</f>
        <v>-1.1547940247477517E-2</v>
      </c>
      <c r="F117" s="26">
        <f ca="1">'Modified Weights'!F128-'Modified Weights'!AF128</f>
        <v>-5.0374784373765191E-2</v>
      </c>
      <c r="G117" s="26">
        <f ca="1">'Modified Weights'!G128-'Modified Weights'!AG128</f>
        <v>-0.46894519155085873</v>
      </c>
      <c r="H117" s="26">
        <f ca="1">'Modified Weights'!H128-'Modified Weights'!AH128</f>
        <v>-0.11267385680316999</v>
      </c>
      <c r="I117" s="26">
        <f ca="1">'Modified Weights'!I128-'Modified Weights'!AI128</f>
        <v>-4.0440388084276663E-2</v>
      </c>
      <c r="J117" s="26">
        <f ca="1">'Modified Weights'!J128-'Modified Weights'!AJ128</f>
        <v>-3.7556360586806781E-3</v>
      </c>
      <c r="K117" s="26">
        <f ca="1">'Modified Weights'!K128-'Modified Weights'!AK128</f>
        <v>-4.8827231952328021E-2</v>
      </c>
      <c r="L117" s="26">
        <f ca="1">'Modified Weights'!L128-'Modified Weights'!AL128</f>
        <v>-3.153394303630877E-2</v>
      </c>
      <c r="M117" s="26">
        <f ca="1">'Modified Weights'!M128-'Modified Weights'!AM128</f>
        <v>-8.3505482381968393E-2</v>
      </c>
      <c r="N117" s="26">
        <f ca="1">'Modified Weights'!N128-'Modified Weights'!AN128</f>
        <v>-0.29178623777126927</v>
      </c>
      <c r="O117" s="26">
        <f ca="1">'Modified Weights'!O128-'Modified Weights'!AO128</f>
        <v>-0.57785741593459905</v>
      </c>
      <c r="P117" s="26">
        <f ca="1">'Modified Weights'!P128-'Modified Weights'!AP128</f>
        <v>-1.7392577802224807E-2</v>
      </c>
      <c r="Q117" s="26">
        <f ca="1">'Modified Weights'!Q128-'Modified Weights'!AQ128</f>
        <v>-8.6971844436221191E-2</v>
      </c>
      <c r="R117" s="26">
        <f ca="1">'Modified Weights'!R128-'Modified Weights'!AR128</f>
        <v>-1.2586315286767014E-2</v>
      </c>
      <c r="S117" s="26">
        <f ca="1">'Modified Weights'!S128-'Modified Weights'!AS128</f>
        <v>-3.3471029630017801E-2</v>
      </c>
      <c r="T117" s="26">
        <f ca="1">'Modified Weights'!T128-'Modified Weights'!AT128</f>
        <v>-9.1601678189871527E-3</v>
      </c>
      <c r="U117" s="26">
        <f ca="1">'Modified Weights'!U128-'Modified Weights'!AU128</f>
        <v>-9.9878979695923686E-2</v>
      </c>
      <c r="V117" s="26">
        <f ca="1">'Modified Weights'!V128-'Modified Weights'!AV128</f>
        <v>-1.2251673671707236E-2</v>
      </c>
      <c r="W117" s="26">
        <f ca="1">'Modified Weights'!W128-'Modified Weights'!AW128</f>
        <v>-6.6160415421641972E-2</v>
      </c>
      <c r="X117" s="26">
        <f ca="1">'Modified Weights'!X128-'Modified Weights'!AX128</f>
        <v>-0.53523882771021702</v>
      </c>
      <c r="Y117" s="26">
        <f ca="1">'Modified Weights'!Y128-'Modified Weights'!AY128</f>
        <v>-0.4928875271199275</v>
      </c>
      <c r="Z117" s="26">
        <f ca="1">'Modified Weights'!Z128-'Modified Weights'!AZ128</f>
        <v>-0.40181445104417018</v>
      </c>
    </row>
    <row r="118" spans="1:26">
      <c r="A118" s="1" t="str">
        <f t="shared" ref="A118:A121" si="23">A117</f>
        <v>180: Minority Report (2002)</v>
      </c>
      <c r="B118" s="26">
        <f ca="1">'Modified Weights'!B129-'Modified Weights'!AB129</f>
        <v>3.9982633784302446E-2</v>
      </c>
      <c r="C118" s="26">
        <f ca="1">'Modified Weights'!C129-'Modified Weights'!AC129</f>
        <v>7.1351356081672868E-2</v>
      </c>
      <c r="D118" s="26">
        <f ca="1">'Modified Weights'!D129-'Modified Weights'!AD129</f>
        <v>0.19809452869951683</v>
      </c>
      <c r="E118" s="26">
        <f ca="1">'Modified Weights'!E129-'Modified Weights'!AE129</f>
        <v>-0.27120778384665123</v>
      </c>
      <c r="F118" s="26">
        <f ca="1">'Modified Weights'!F129-'Modified Weights'!AF129</f>
        <v>4.6452231148483958E-2</v>
      </c>
      <c r="G118" s="26">
        <f ca="1">'Modified Weights'!G129-'Modified Weights'!AG129</f>
        <v>7.0120659843498301E-2</v>
      </c>
      <c r="H118" s="26">
        <f ca="1">'Modified Weights'!H129-'Modified Weights'!AH129</f>
        <v>0.15657659124583612</v>
      </c>
      <c r="I118" s="26">
        <f ca="1">'Modified Weights'!I129-'Modified Weights'!AI129</f>
        <v>-0.25520046158053933</v>
      </c>
      <c r="J118" s="26">
        <f ca="1">'Modified Weights'!J129-'Modified Weights'!AJ129</f>
        <v>-0.36381193150888719</v>
      </c>
      <c r="K118" s="26">
        <f ca="1">'Modified Weights'!K129-'Modified Weights'!AK129</f>
        <v>5.6005296964184215E-2</v>
      </c>
      <c r="L118" s="26">
        <f ca="1">'Modified Weights'!L129-'Modified Weights'!AL129</f>
        <v>3.7755758110124993E-2</v>
      </c>
      <c r="M118" s="26">
        <f ca="1">'Modified Weights'!M129-'Modified Weights'!AM129</f>
        <v>0.12798172784383205</v>
      </c>
      <c r="N118" s="26">
        <f ca="1">'Modified Weights'!N129-'Modified Weights'!AN129</f>
        <v>3.1712871929814535E-2</v>
      </c>
      <c r="O118" s="26">
        <f ca="1">'Modified Weights'!O129-'Modified Weights'!AO129</f>
        <v>9.0658537687237639E-2</v>
      </c>
      <c r="P118" s="26">
        <f ca="1">'Modified Weights'!P129-'Modified Weights'!AP129</f>
        <v>-0.2799129531655305</v>
      </c>
      <c r="Q118" s="26">
        <f ca="1">'Modified Weights'!Q129-'Modified Weights'!AQ129</f>
        <v>4.3049216761173348E-2</v>
      </c>
      <c r="R118" s="26">
        <f ca="1">'Modified Weights'!R129-'Modified Weights'!AR129</f>
        <v>-0.38685011360045835</v>
      </c>
      <c r="S118" s="26">
        <f ca="1">'Modified Weights'!S129-'Modified Weights'!AS129</f>
        <v>-0.39411490157711393</v>
      </c>
      <c r="T118" s="26">
        <f ca="1">'Modified Weights'!T129-'Modified Weights'!AT129</f>
        <v>-0.41296904341226587</v>
      </c>
      <c r="U118" s="26">
        <f ca="1">'Modified Weights'!U129-'Modified Weights'!AU129</f>
        <v>9.2089238756063785E-2</v>
      </c>
      <c r="V118" s="26">
        <f ca="1">'Modified Weights'!V129-'Modified Weights'!AV129</f>
        <v>-0.15592353827308153</v>
      </c>
      <c r="W118" s="26">
        <f ca="1">'Modified Weights'!W129-'Modified Weights'!AW129</f>
        <v>-0.3068881206439284</v>
      </c>
      <c r="X118" s="26">
        <f ca="1">'Modified Weights'!X129-'Modified Weights'!AX129</f>
        <v>0.13327712591161966</v>
      </c>
      <c r="Y118" s="26">
        <f ca="1">'Modified Weights'!Y129-'Modified Weights'!AY129</f>
        <v>-0.4928875271199275</v>
      </c>
      <c r="Z118" s="26">
        <f ca="1">'Modified Weights'!Z129-'Modified Weights'!AZ129</f>
        <v>3.3705887725152262E-2</v>
      </c>
    </row>
    <row r="119" spans="1:26">
      <c r="A119" s="1" t="str">
        <f t="shared" si="23"/>
        <v>180: Minority Report (2002)</v>
      </c>
      <c r="B119" s="26">
        <f ca="1">'Modified Weights'!B130-'Modified Weights'!AB130</f>
        <v>6.513600965825761E-3</v>
      </c>
      <c r="C119" s="26">
        <f ca="1">'Modified Weights'!C130-'Modified Weights'!AC130</f>
        <v>-2.4904000268125559E-3</v>
      </c>
      <c r="D119" s="26">
        <f ca="1">'Modified Weights'!D130-'Modified Weights'!AD130</f>
        <v>-0.4690737247885004</v>
      </c>
      <c r="E119" s="26">
        <f ca="1">'Modified Weights'!E130-'Modified Weights'!AE130</f>
        <v>-0.27120778384665123</v>
      </c>
      <c r="F119" s="26">
        <f ca="1">'Modified Weights'!F130-'Modified Weights'!AF130</f>
        <v>3.3879098368160609E-2</v>
      </c>
      <c r="G119" s="26">
        <f ca="1">'Modified Weights'!G130-'Modified Weights'!AG130</f>
        <v>-0.46894519155085873</v>
      </c>
      <c r="H119" s="26">
        <f ca="1">'Modified Weights'!H130-'Modified Weights'!AH130</f>
        <v>9.3941045613376739E-2</v>
      </c>
      <c r="I119" s="26">
        <f ca="1">'Modified Weights'!I130-'Modified Weights'!AI130</f>
        <v>5.7372490917043717E-2</v>
      </c>
      <c r="J119" s="26">
        <f ca="1">'Modified Weights'!J130-'Modified Weights'!AJ130</f>
        <v>-0.36381193150888719</v>
      </c>
      <c r="K119" s="26">
        <f ca="1">'Modified Weights'!K130-'Modified Weights'!AK130</f>
        <v>-0.2597067288897239</v>
      </c>
      <c r="L119" s="26">
        <f ca="1">'Modified Weights'!L130-'Modified Weights'!AL130</f>
        <v>-0.27481719438745805</v>
      </c>
      <c r="M119" s="26">
        <f ca="1">'Modified Weights'!M130-'Modified Weights'!AM130</f>
        <v>-2.0839991569332472E-4</v>
      </c>
      <c r="N119" s="26">
        <f ca="1">'Modified Weights'!N130-'Modified Weights'!AN130</f>
        <v>-0.29178623777126927</v>
      </c>
      <c r="O119" s="26">
        <f ca="1">'Modified Weights'!O130-'Modified Weights'!AO130</f>
        <v>-0.57785741593459905</v>
      </c>
      <c r="P119" s="26">
        <f ca="1">'Modified Weights'!P130-'Modified Weights'!AP130</f>
        <v>-0.2799129531655305</v>
      </c>
      <c r="Q119" s="26">
        <f ca="1">'Modified Weights'!Q130-'Modified Weights'!AQ130</f>
        <v>2.8409354472758941E-2</v>
      </c>
      <c r="R119" s="26">
        <f ca="1">'Modified Weights'!R130-'Modified Weights'!AR130</f>
        <v>-0.38685011360045835</v>
      </c>
      <c r="S119" s="26">
        <f ca="1">'Modified Weights'!S130-'Modified Weights'!AS130</f>
        <v>5.4910342234490428E-2</v>
      </c>
      <c r="T119" s="26">
        <f ca="1">'Modified Weights'!T130-'Modified Weights'!AT130</f>
        <v>-0.41296904341226587</v>
      </c>
      <c r="U119" s="26">
        <f ca="1">'Modified Weights'!U130-'Modified Weights'!AU130</f>
        <v>5.8720237751866577E-2</v>
      </c>
      <c r="V119" s="26">
        <f ca="1">'Modified Weights'!V130-'Modified Weights'!AV130</f>
        <v>2.2164109687093009E-2</v>
      </c>
      <c r="W119" s="26">
        <f ca="1">'Modified Weights'!W130-'Modified Weights'!AW130</f>
        <v>0.10170425549228501</v>
      </c>
      <c r="X119" s="26">
        <f ca="1">'Modified Weights'!X130-'Modified Weights'!AX130</f>
        <v>6.9530504658759096E-3</v>
      </c>
      <c r="Y119" s="26">
        <f ca="1">'Modified Weights'!Y130-'Modified Weights'!AY130</f>
        <v>4.930435105616543E-2</v>
      </c>
      <c r="Z119" s="26">
        <f ca="1">'Modified Weights'!Z130-'Modified Weights'!AZ130</f>
        <v>-1.1747701703912539E-2</v>
      </c>
    </row>
    <row r="120" spans="1:26">
      <c r="A120" s="1" t="str">
        <f t="shared" si="23"/>
        <v>180: Minority Report (2002)</v>
      </c>
      <c r="B120" s="26">
        <f ca="1">'Modified Weights'!B131-'Modified Weights'!AB131</f>
        <v>-0.51110620343132906</v>
      </c>
      <c r="C120" s="26">
        <f ca="1">'Modified Weights'!C131-'Modified Weights'!AC131</f>
        <v>-6.8860956054860256E-2</v>
      </c>
      <c r="D120" s="26">
        <f ca="1">'Modified Weights'!D131-'Modified Weights'!AD131</f>
        <v>-7.4043041750671001E-4</v>
      </c>
      <c r="E120" s="26">
        <f ca="1">'Modified Weights'!E131-'Modified Weights'!AE131</f>
        <v>-0.27120778384665123</v>
      </c>
      <c r="F120" s="26">
        <f ca="1">'Modified Weights'!F131-'Modified Weights'!AF131</f>
        <v>-0.43023104939669565</v>
      </c>
      <c r="G120" s="26">
        <f ca="1">'Modified Weights'!G131-'Modified Weights'!AG131</f>
        <v>-6.1189717986503966E-4</v>
      </c>
      <c r="H120" s="26">
        <f ca="1">'Modified Weights'!H131-'Modified Weights'!AH131</f>
        <v>-5.8640186346391981E-2</v>
      </c>
      <c r="I120" s="26">
        <f ca="1">'Modified Weights'!I131-'Modified Weights'!AI131</f>
        <v>9.0490291698780423E-3</v>
      </c>
      <c r="J120" s="26">
        <f ca="1">'Modified Weights'!J131-'Modified Weights'!AJ131</f>
        <v>-0.36381193150888719</v>
      </c>
      <c r="K120" s="26">
        <f ca="1">'Modified Weights'!K131-'Modified Weights'!AK131</f>
        <v>-0.2597067288897239</v>
      </c>
      <c r="L120" s="26">
        <f ca="1">'Modified Weights'!L131-'Modified Weights'!AL131</f>
        <v>-0.27481719438745805</v>
      </c>
      <c r="M120" s="26">
        <f ca="1">'Modified Weights'!M131-'Modified Weights'!AM131</f>
        <v>-1.6185861131656709E-2</v>
      </c>
      <c r="N120" s="26">
        <f ca="1">'Modified Weights'!N131-'Modified Weights'!AN131</f>
        <v>-1.1949969822682704E-3</v>
      </c>
      <c r="O120" s="26">
        <f ca="1">'Modified Weights'!O131-'Modified Weights'!AO131</f>
        <v>-3.8791564540242018E-2</v>
      </c>
      <c r="P120" s="26">
        <f ca="1">'Modified Weights'!P131-'Modified Weights'!AP131</f>
        <v>1.6913194000909737E-2</v>
      </c>
      <c r="Q120" s="26">
        <f ca="1">'Modified Weights'!Q131-'Modified Weights'!AQ131</f>
        <v>1.5513273202288957E-2</v>
      </c>
      <c r="R120" s="26">
        <f ca="1">'Modified Weights'!R131-'Modified Weights'!AR131</f>
        <v>-0.38685011360045835</v>
      </c>
      <c r="S120" s="26">
        <f ca="1">'Modified Weights'!S131-'Modified Weights'!AS131</f>
        <v>-0.39411490157711393</v>
      </c>
      <c r="T120" s="26">
        <f ca="1">'Modified Weights'!T131-'Modified Weights'!AT131</f>
        <v>1.5085684277449773E-2</v>
      </c>
      <c r="U120" s="26">
        <f ca="1">'Modified Weights'!U131-'Modified Weights'!AU131</f>
        <v>2.353755893050935E-2</v>
      </c>
      <c r="V120" s="26">
        <f ca="1">'Modified Weights'!V131-'Modified Weights'!AV131</f>
        <v>-0.15592353827308153</v>
      </c>
      <c r="W120" s="26">
        <f ca="1">'Modified Weights'!W131-'Modified Weights'!AW131</f>
        <v>8.8239052099797211E-3</v>
      </c>
      <c r="X120" s="26">
        <f ca="1">'Modified Weights'!X131-'Modified Weights'!AX131</f>
        <v>-6.026513153268781E-2</v>
      </c>
      <c r="Y120" s="26">
        <f ca="1">'Modified Weights'!Y131-'Modified Weights'!AY131</f>
        <v>-2.0526971701094354E-2</v>
      </c>
      <c r="Z120" s="26">
        <f ca="1">'Modified Weights'!Z131-'Modified Weights'!AZ131</f>
        <v>-2.1958186021239723E-2</v>
      </c>
    </row>
    <row r="121" spans="1:26">
      <c r="A121" s="1" t="str">
        <f t="shared" si="23"/>
        <v>180: Minority Report (2002)</v>
      </c>
      <c r="B121" s="26">
        <f ca="1">'Modified Weights'!B132-'Modified Weights'!AB132</f>
        <v>-0.51110620343132906</v>
      </c>
      <c r="C121" s="26">
        <f ca="1">'Modified Weights'!C132-'Modified Weights'!AC132</f>
        <v>-0.49109738266321568</v>
      </c>
      <c r="D121" s="26">
        <f ca="1">'Modified Weights'!D132-'Modified Weights'!AD132</f>
        <v>-9.5847941061077413E-2</v>
      </c>
      <c r="E121" s="26">
        <f ca="1">'Modified Weights'!E132-'Modified Weights'!AE132</f>
        <v>1.1547940247477462E-2</v>
      </c>
      <c r="F121" s="26">
        <f ca="1">'Modified Weights'!F132-'Modified Weights'!AF132</f>
        <v>-2.9956545142879265E-2</v>
      </c>
      <c r="G121" s="26">
        <f ca="1">'Modified Weights'!G132-'Modified Weights'!AG132</f>
        <v>-6.9508762663633372E-2</v>
      </c>
      <c r="H121" s="26">
        <f ca="1">'Modified Weights'!H132-'Modified Weights'!AH132</f>
        <v>-7.9203593709651049E-2</v>
      </c>
      <c r="I121" s="26">
        <f ca="1">'Modified Weights'!I132-'Modified Weights'!AI132</f>
        <v>-2.5981132002644958E-2</v>
      </c>
      <c r="J121" s="26">
        <f ca="1">'Modified Weights'!J132-'Modified Weights'!AJ132</f>
        <v>3.7556360586806781E-3</v>
      </c>
      <c r="K121" s="26">
        <f ca="1">'Modified Weights'!K132-'Modified Weights'!AK132</f>
        <v>-7.1780650118562495E-3</v>
      </c>
      <c r="L121" s="26">
        <f ca="1">'Modified Weights'!L132-'Modified Weights'!AL132</f>
        <v>-6.2218150738162503E-3</v>
      </c>
      <c r="M121" s="26">
        <f ca="1">'Modified Weights'!M132-'Modified Weights'!AM132</f>
        <v>-2.8081984414513705E-2</v>
      </c>
      <c r="N121" s="26">
        <f ca="1">'Modified Weights'!N132-'Modified Weights'!AN132</f>
        <v>-3.0517874947546264E-2</v>
      </c>
      <c r="O121" s="26">
        <f ca="1">'Modified Weights'!O132-'Modified Weights'!AO132</f>
        <v>-5.1866973146995732E-2</v>
      </c>
      <c r="P121" s="26">
        <f ca="1">'Modified Weights'!P132-'Modified Weights'!AP132</f>
        <v>4.7938380131518077E-4</v>
      </c>
      <c r="Q121" s="26">
        <f ca="1">'Modified Weights'!Q132-'Modified Weights'!AQ132</f>
        <v>-0.46019762816364418</v>
      </c>
      <c r="R121" s="26">
        <f ca="1">'Modified Weights'!R132-'Modified Weights'!AR132</f>
        <v>1.2586315286767014E-2</v>
      </c>
      <c r="S121" s="26">
        <f ca="1">'Modified Weights'!S132-'Modified Weights'!AS132</f>
        <v>-2.1439312604472738E-2</v>
      </c>
      <c r="T121" s="26">
        <f ca="1">'Modified Weights'!T132-'Modified Weights'!AT132</f>
        <v>-5.9255164584627873E-3</v>
      </c>
      <c r="U121" s="26">
        <f ca="1">'Modified Weights'!U132-'Modified Weights'!AU132</f>
        <v>-7.4468055742515971E-2</v>
      </c>
      <c r="V121" s="26">
        <f ca="1">'Modified Weights'!V132-'Modified Weights'!AV132</f>
        <v>-9.9124360153857727E-3</v>
      </c>
      <c r="W121" s="26">
        <f ca="1">'Modified Weights'!W132-'Modified Weights'!AW132</f>
        <v>-4.4367745280622706E-2</v>
      </c>
      <c r="X121" s="26">
        <f ca="1">'Modified Weights'!X132-'Modified Weights'!AX132</f>
        <v>-7.9965044844807653E-2</v>
      </c>
      <c r="Y121" s="26">
        <f ca="1">'Modified Weights'!Y132-'Modified Weights'!AY132</f>
        <v>-2.8777379355071242E-2</v>
      </c>
      <c r="Z121" s="26">
        <f ca="1">'Modified Weights'!Z132-'Modified Weights'!AZ132</f>
        <v>-0.40181445104417018</v>
      </c>
    </row>
    <row r="122" spans="1:26">
      <c r="A122" s="21" t="s">
        <v>24</v>
      </c>
      <c r="B122" s="26">
        <f ca="1">'Modified Weights'!B133-'Modified Weights'!AB133</f>
        <v>-2.2978823072512922E-2</v>
      </c>
      <c r="C122" s="26">
        <f ca="1">'Modified Weights'!C133-'Modified Weights'!AC133</f>
        <v>-2.9163679469495218E-2</v>
      </c>
      <c r="D122" s="26">
        <f ca="1">'Modified Weights'!D133-'Modified Weights'!AD133</f>
        <v>-0.52019701860772005</v>
      </c>
      <c r="E122" s="26">
        <f ca="1">'Modified Weights'!E133-'Modified Weights'!AE133</f>
        <v>-0.28275572409412869</v>
      </c>
      <c r="F122" s="26">
        <f ca="1">'Modified Weights'!F133-'Modified Weights'!AF133</f>
        <v>-3.4890707324270576E-2</v>
      </c>
      <c r="G122" s="26">
        <f ca="1">'Modified Weights'!G133-'Modified Weights'!AG133</f>
        <v>-4.6727096958888492E-2</v>
      </c>
      <c r="H122" s="26">
        <f ca="1">'Modified Weights'!H133-'Modified Weights'!AH133</f>
        <v>-0.32398388827393204</v>
      </c>
      <c r="I122" s="26">
        <f ca="1">'Modified Weights'!I133-'Modified Weights'!AI133</f>
        <v>-0.26424949075041737</v>
      </c>
      <c r="J122" s="26">
        <f ca="1">'Modified Weights'!J133-'Modified Weights'!AJ133</f>
        <v>-0.41013703826732822</v>
      </c>
      <c r="K122" s="26">
        <f ca="1">'Modified Weights'!K133-'Modified Weights'!AK133</f>
        <v>-0.27269021284635575</v>
      </c>
      <c r="L122" s="26">
        <f ca="1">'Modified Weights'!L133-'Modified Weights'!AL133</f>
        <v>-2.1594866901824022E-2</v>
      </c>
      <c r="M122" s="26">
        <f ca="1">'Modified Weights'!M133-'Modified Weights'!AM133</f>
        <v>-0.25252866387786765</v>
      </c>
      <c r="N122" s="26">
        <f ca="1">'Modified Weights'!N133-'Modified Weights'!AN133</f>
        <v>-0.31010409033155772</v>
      </c>
      <c r="O122" s="26">
        <f ca="1">'Modified Weights'!O133-'Modified Weights'!AO133</f>
        <v>-0.57785741593459905</v>
      </c>
      <c r="P122" s="26">
        <f ca="1">'Modified Weights'!P133-'Modified Weights'!AP133</f>
        <v>-5.6960564580040784E-2</v>
      </c>
      <c r="Q122" s="26">
        <f ca="1">'Modified Weights'!Q133-'Modified Weights'!AQ133</f>
        <v>-0.47169281880169728</v>
      </c>
      <c r="R122" s="26">
        <f ca="1">'Modified Weights'!R133-'Modified Weights'!AR133</f>
        <v>-0.44622201702024233</v>
      </c>
      <c r="S122" s="26">
        <f ca="1">'Modified Weights'!S133-'Modified Weights'!AS133</f>
        <v>-0.43563083520997992</v>
      </c>
      <c r="T122" s="26">
        <f ca="1">'Modified Weights'!T133-'Modified Weights'!AT133</f>
        <v>-0.4790661820847173</v>
      </c>
      <c r="U122" s="26">
        <f ca="1">'Modified Weights'!U133-'Modified Weights'!AU133</f>
        <v>-0.382867896976056</v>
      </c>
      <c r="V122" s="26">
        <f ca="1">'Modified Weights'!V133-'Modified Weights'!AV133</f>
        <v>-6.3628074780132521E-2</v>
      </c>
      <c r="W122" s="26">
        <f ca="1">'Modified Weights'!W133-'Modified Weights'!AW133</f>
        <v>-0.36049308204734376</v>
      </c>
      <c r="X122" s="26">
        <f ca="1">'Modified Weights'!X133-'Modified Weights'!AX133</f>
        <v>-1.073233047324329E-2</v>
      </c>
      <c r="Y122" s="26">
        <f ca="1">'Modified Weights'!Y133-'Modified Weights'!AY133</f>
        <v>-5.9483624666110846E-2</v>
      </c>
      <c r="Z122" s="26">
        <f ca="1">'Modified Weights'!Z133-'Modified Weights'!AZ133</f>
        <v>-0.40768830189612648</v>
      </c>
    </row>
    <row r="123" spans="1:26">
      <c r="A123" s="1" t="str">
        <f t="shared" ref="A123:A126" si="24">A122</f>
        <v>187: Sin City (2005)</v>
      </c>
      <c r="B123" s="26">
        <f ca="1">'Modified Weights'!B134-'Modified Weights'!AB134</f>
        <v>-0.487588791753714</v>
      </c>
      <c r="C123" s="26">
        <f ca="1">'Modified Weights'!C134-'Modified Weights'!AC134</f>
        <v>-0.44083986488763166</v>
      </c>
      <c r="D123" s="26">
        <f ca="1">'Modified Weights'!D134-'Modified Weights'!AD134</f>
        <v>0.14697123488029717</v>
      </c>
      <c r="E123" s="26">
        <f ca="1">'Modified Weights'!E134-'Modified Weights'!AE134</f>
        <v>-0.28275572409412869</v>
      </c>
      <c r="F123" s="26">
        <f ca="1">'Modified Weights'!F134-'Modified Weights'!AF134</f>
        <v>-0.41474697234720104</v>
      </c>
      <c r="G123" s="26">
        <f ca="1">'Modified Weights'!G134-'Modified Weights'!AG134</f>
        <v>-0.43385974282737227</v>
      </c>
      <c r="H123" s="26">
        <f ca="1">'Modified Weights'!H134-'Modified Weights'!AH134</f>
        <v>-0.32398388827393204</v>
      </c>
      <c r="I123" s="26">
        <f ca="1">'Modified Weights'!I134-'Modified Weights'!AI134</f>
        <v>-0.26424949075041737</v>
      </c>
      <c r="J123" s="26">
        <f ca="1">'Modified Weights'!J134-'Modified Weights'!AJ134</f>
        <v>6.5573863098604912E-2</v>
      </c>
      <c r="K123" s="26">
        <f ca="1">'Modified Weights'!K134-'Modified Weights'!AK134</f>
        <v>4.3021813007552367E-2</v>
      </c>
      <c r="L123" s="26">
        <f ca="1">'Modified Weights'!L134-'Modified Weights'!AL134</f>
        <v>-0.2648781182529733</v>
      </c>
      <c r="M123" s="26">
        <f ca="1">'Modified Weights'!M134-'Modified Weights'!AM134</f>
        <v>-0.25252866387786765</v>
      </c>
      <c r="N123" s="26">
        <f ca="1">'Modified Weights'!N134-'Modified Weights'!AN134</f>
        <v>-0.31010409033155772</v>
      </c>
      <c r="O123" s="26">
        <f ca="1">'Modified Weights'!O134-'Modified Weights'!AO134</f>
        <v>9.0658537687237639E-2</v>
      </c>
      <c r="P123" s="26">
        <f ca="1">'Modified Weights'!P134-'Modified Weights'!AP134</f>
        <v>9.4957261567359563E-2</v>
      </c>
      <c r="Q123" s="26">
        <f ca="1">'Modified Weights'!Q134-'Modified Weights'!AQ134</f>
        <v>3.1554026123120249E-2</v>
      </c>
      <c r="R123" s="26">
        <f ca="1">'Modified Weights'!R134-'Modified Weights'!AR134</f>
        <v>4.678558813301692E-2</v>
      </c>
      <c r="S123" s="26">
        <f ca="1">'Modified Weights'!S134-'Modified Weights'!AS134</f>
        <v>-0.43563083520997992</v>
      </c>
      <c r="T123" s="26">
        <f ca="1">'Modified Weights'!T134-'Modified Weights'!AT134</f>
        <v>7.2022655130914215E-2</v>
      </c>
      <c r="U123" s="26">
        <f ca="1">'Modified Weights'!U134-'Modified Weights'!AU134</f>
        <v>-0.382867896976056</v>
      </c>
      <c r="V123" s="26">
        <f ca="1">'Modified Weights'!V134-'Modified Weights'!AV134</f>
        <v>6.3628074780132493E-2</v>
      </c>
      <c r="W123" s="26">
        <f ca="1">'Modified Weights'!W134-'Modified Weights'!AW134</f>
        <v>0.14275376287747377</v>
      </c>
      <c r="X123" s="26">
        <f ca="1">'Modified Weights'!X134-'Modified Weights'!AX134</f>
        <v>-0.45975757428484765</v>
      </c>
      <c r="Y123" s="26">
        <f ca="1">'Modified Weights'!Y134-'Modified Weights'!AY134</f>
        <v>-0.48270825350998209</v>
      </c>
      <c r="Z123" s="26">
        <f ca="1">'Modified Weights'!Z134-'Modified Weights'!AZ134</f>
        <v>2.7832036873195964E-2</v>
      </c>
    </row>
    <row r="124" spans="1:26">
      <c r="A124" s="1" t="str">
        <f t="shared" si="24"/>
        <v>187: Sin City (2005)</v>
      </c>
      <c r="B124" s="26">
        <f ca="1">'Modified Weights'!B135-'Modified Weights'!AB135</f>
        <v>3.0031012643440824E-2</v>
      </c>
      <c r="C124" s="26">
        <f ca="1">'Modified Weights'!C135-'Modified Weights'!AC135</f>
        <v>4.7767117748771459E-2</v>
      </c>
      <c r="D124" s="26">
        <f ca="1">'Modified Weights'!D135-'Modified Weights'!AD135</f>
        <v>-0.52019701860772005</v>
      </c>
      <c r="E124" s="26">
        <f ca="1">'Modified Weights'!E135-'Modified Weights'!AE135</f>
        <v>-0.28275572409412869</v>
      </c>
      <c r="F124" s="26">
        <f ca="1">'Modified Weights'!F135-'Modified Weights'!AF135</f>
        <v>4.9363175417655225E-2</v>
      </c>
      <c r="G124" s="26">
        <f ca="1">'Modified Weights'!G135-'Modified Weights'!AG135</f>
        <v>4.667685935541388E-2</v>
      </c>
      <c r="H124" s="26">
        <f ca="1">'Modified Weights'!H135-'Modified Weights'!AH135</f>
        <v>7.6290615979884346E-2</v>
      </c>
      <c r="I124" s="26">
        <f ca="1">'Modified Weights'!I135-'Modified Weights'!AI135</f>
        <v>-0.26424949075041737</v>
      </c>
      <c r="J124" s="26">
        <f ca="1">'Modified Weights'!J135-'Modified Weights'!AJ135</f>
        <v>-0.41013703826732822</v>
      </c>
      <c r="K124" s="26">
        <f ca="1">'Modified Weights'!K135-'Modified Weights'!AK135</f>
        <v>-9.0357430092060098E-3</v>
      </c>
      <c r="L124" s="26">
        <f ca="1">'Modified Weights'!L135-'Modified Weights'!AL135</f>
        <v>1.7877605841155386E-2</v>
      </c>
      <c r="M124" s="26">
        <f ca="1">'Modified Weights'!M135-'Modified Weights'!AM135</f>
        <v>-0.25252866387786765</v>
      </c>
      <c r="N124" s="26">
        <f ca="1">'Modified Weights'!N135-'Modified Weights'!AN135</f>
        <v>0</v>
      </c>
      <c r="O124" s="26">
        <f ca="1">'Modified Weights'!O135-'Modified Weights'!AO135</f>
        <v>-0.57785741593459905</v>
      </c>
      <c r="P124" s="26">
        <f ca="1">'Modified Weights'!P135-'Modified Weights'!AP135</f>
        <v>-1.5341904210412427E-2</v>
      </c>
      <c r="Q124" s="26">
        <f ca="1">'Modified Weights'!Q135-'Modified Weights'!AQ135</f>
        <v>1.6914163834705842E-2</v>
      </c>
      <c r="R124" s="26">
        <f ca="1">'Modified Weights'!R135-'Modified Weights'!AR135</f>
        <v>-0.44622201702024233</v>
      </c>
      <c r="S124" s="26">
        <f ca="1">'Modified Weights'!S135-'Modified Weights'!AS135</f>
        <v>1.3394408601624441E-2</v>
      </c>
      <c r="T124" s="26">
        <f ca="1">'Modified Weights'!T135-'Modified Weights'!AT135</f>
        <v>-0.4790661820847173</v>
      </c>
      <c r="U124" s="26">
        <f ca="1">'Modified Weights'!U135-'Modified Weights'!AU135</f>
        <v>5.6123657438579944E-2</v>
      </c>
      <c r="V124" s="26">
        <f ca="1">'Modified Weights'!V135-'Modified Weights'!AV135</f>
        <v>-0.20729993938150681</v>
      </c>
      <c r="W124" s="26">
        <f ca="1">'Modified Weights'!W135-'Modified Weights'!AW135</f>
        <v>-0.36049308204734376</v>
      </c>
      <c r="X124" s="26">
        <f ca="1">'Modified Weights'!X135-'Modified Weights'!AX135</f>
        <v>-0.45975757428484765</v>
      </c>
      <c r="Y124" s="26">
        <f ca="1">'Modified Weights'!Y135-'Modified Weights'!AY135</f>
        <v>5.9483624666110846E-2</v>
      </c>
      <c r="Z124" s="26">
        <f ca="1">'Modified Weights'!Z135-'Modified Weights'!AZ135</f>
        <v>-0.40768830189612648</v>
      </c>
    </row>
    <row r="125" spans="1:26">
      <c r="A125" s="1" t="str">
        <f t="shared" si="24"/>
        <v>187: Sin City (2005)</v>
      </c>
      <c r="B125" s="26">
        <f ca="1">'Modified Weights'!B136-'Modified Weights'!AB136</f>
        <v>-0.487588791753714</v>
      </c>
      <c r="C125" s="26">
        <f ca="1">'Modified Weights'!C136-'Modified Weights'!AC136</f>
        <v>-1.8603438279276241E-2</v>
      </c>
      <c r="D125" s="26">
        <f ca="1">'Modified Weights'!D136-'Modified Weights'!AD136</f>
        <v>-0.52019701860772005</v>
      </c>
      <c r="E125" s="26">
        <f ca="1">'Modified Weights'!E136-'Modified Weights'!AE136</f>
        <v>-0.28275572409412869</v>
      </c>
      <c r="F125" s="26">
        <f ca="1">'Modified Weights'!F136-'Modified Weights'!AF136</f>
        <v>-0.41474697234720104</v>
      </c>
      <c r="G125" s="26">
        <f ca="1">'Modified Weights'!G136-'Modified Weights'!AG136</f>
        <v>3.4473551543621417E-2</v>
      </c>
      <c r="H125" s="26">
        <f ca="1">'Modified Weights'!H136-'Modified Weights'!AH136</f>
        <v>-7.6290615979884374E-2</v>
      </c>
      <c r="I125" s="26">
        <f ca="1">'Modified Weights'!I136-'Modified Weights'!AI136</f>
        <v>0</v>
      </c>
      <c r="J125" s="26">
        <f ca="1">'Modified Weights'!J136-'Modified Weights'!AJ136</f>
        <v>-2.3004392398844442E-2</v>
      </c>
      <c r="K125" s="26">
        <f ca="1">'Modified Weights'!K136-'Modified Weights'!AK136</f>
        <v>-1.3824521029858261E-2</v>
      </c>
      <c r="L125" s="26">
        <f ca="1">'Modified Weights'!L136-'Modified Weights'!AL136</f>
        <v>-0.2648781182529733</v>
      </c>
      <c r="M125" s="26">
        <f ca="1">'Modified Weights'!M136-'Modified Weights'!AM136</f>
        <v>-0.25252866387786765</v>
      </c>
      <c r="N125" s="26">
        <f ca="1">'Modified Weights'!N136-'Modified Weights'!AN136</f>
        <v>-0.31010409033155772</v>
      </c>
      <c r="O125" s="26">
        <f ca="1">'Modified Weights'!O136-'Modified Weights'!AO136</f>
        <v>-3.8791564540242018E-2</v>
      </c>
      <c r="P125" s="26">
        <f ca="1">'Modified Weights'!P136-'Modified Weights'!AP136</f>
        <v>-2.2654792776906241E-2</v>
      </c>
      <c r="Q125" s="26">
        <f ca="1">'Modified Weights'!Q136-'Modified Weights'!AQ136</f>
        <v>-0.47169281880169728</v>
      </c>
      <c r="R125" s="26">
        <f ca="1">'Modified Weights'!R136-'Modified Weights'!AR136</f>
        <v>-0.44622201702024233</v>
      </c>
      <c r="S125" s="26">
        <f ca="1">'Modified Weights'!S136-'Modified Weights'!AS136</f>
        <v>-1.3394408601624497E-2</v>
      </c>
      <c r="T125" s="26">
        <f ca="1">'Modified Weights'!T136-'Modified Weights'!AT136</f>
        <v>-0.4790661820847173</v>
      </c>
      <c r="U125" s="26">
        <f ca="1">'Modified Weights'!U136-'Modified Weights'!AU136</f>
        <v>2.0940978617222716E-2</v>
      </c>
      <c r="V125" s="26">
        <f ca="1">'Modified Weights'!V136-'Modified Weights'!AV136</f>
        <v>-0.20729993938150681</v>
      </c>
      <c r="W125" s="26">
        <f ca="1">'Modified Weights'!W136-'Modified Weights'!AW136</f>
        <v>-4.4781056193435642E-2</v>
      </c>
      <c r="X125" s="26">
        <f ca="1">'Modified Weights'!X136-'Modified Weights'!AX136</f>
        <v>1.5216121892681567E-2</v>
      </c>
      <c r="Y125" s="26">
        <f ca="1">'Modified Weights'!Y136-'Modified Weights'!AY136</f>
        <v>-0.48270825350998209</v>
      </c>
      <c r="Z125" s="26">
        <f ca="1">'Modified Weights'!Z136-'Modified Weights'!AZ136</f>
        <v>-2.783203687319602E-2</v>
      </c>
    </row>
    <row r="126" spans="1:26">
      <c r="A126" s="1" t="str">
        <f t="shared" si="24"/>
        <v>187: Sin City (2005)</v>
      </c>
      <c r="B126" s="26">
        <f ca="1">'Modified Weights'!B137-'Modified Weights'!AB137</f>
        <v>-7.052189570927847E-3</v>
      </c>
      <c r="C126" s="26">
        <f ca="1">'Modified Weights'!C137-'Modified Weights'!AC137</f>
        <v>-0.44083986488763166</v>
      </c>
      <c r="D126" s="26">
        <f ca="1">'Modified Weights'!D137-'Modified Weights'!AD137</f>
        <v>-0.14697123488029706</v>
      </c>
      <c r="E126" s="26">
        <f ca="1">'Modified Weights'!E137-'Modified Weights'!AE137</f>
        <v>0</v>
      </c>
      <c r="F126" s="26">
        <f ca="1">'Modified Weights'!F137-'Modified Weights'!AF137</f>
        <v>-1.4472468093384649E-2</v>
      </c>
      <c r="G126" s="26">
        <f ca="1">'Modified Weights'!G137-'Modified Weights'!AG137</f>
        <v>-3.4423313940146916E-2</v>
      </c>
      <c r="H126" s="26">
        <f ca="1">'Modified Weights'!H137-'Modified Weights'!AH137</f>
        <v>-0.32398388827393204</v>
      </c>
      <c r="I126" s="26">
        <f ca="1">'Modified Weights'!I137-'Modified Weights'!AI137</f>
        <v>-0.26424949075041737</v>
      </c>
      <c r="J126" s="26">
        <f ca="1">'Modified Weights'!J137-'Modified Weights'!AJ137</f>
        <v>-4.2569470699760359E-2</v>
      </c>
      <c r="K126" s="26">
        <f ca="1">'Modified Weights'!K137-'Modified Weights'!AK137</f>
        <v>-2.0161548968488097E-2</v>
      </c>
      <c r="L126" s="26">
        <f ca="1">'Modified Weights'!L137-'Modified Weights'!AL137</f>
        <v>3.7172610606684975E-3</v>
      </c>
      <c r="M126" s="26">
        <f ca="1">'Modified Weights'!M137-'Modified Weights'!AM137</f>
        <v>0</v>
      </c>
      <c r="N126" s="26">
        <f ca="1">'Modified Weights'!N137-'Modified Weights'!AN137</f>
        <v>-0.31010409033155772</v>
      </c>
      <c r="O126" s="26">
        <f ca="1">'Modified Weights'!O137-'Modified Weights'!AO137</f>
        <v>-5.1866973146995732E-2</v>
      </c>
      <c r="P126" s="26">
        <f ca="1">'Modified Weights'!P137-'Modified Weights'!AP137</f>
        <v>-0.31948093994334648</v>
      </c>
      <c r="Q126" s="26">
        <f ca="1">'Modified Weights'!Q137-'Modified Weights'!AQ137</f>
        <v>-4.8468189957826036E-2</v>
      </c>
      <c r="R126" s="26">
        <f ca="1">'Modified Weights'!R137-'Modified Weights'!AR137</f>
        <v>-4.6785588133016975E-2</v>
      </c>
      <c r="S126" s="26">
        <f ca="1">'Modified Weights'!S137-'Modified Weights'!AS137</f>
        <v>-0.43563083520997992</v>
      </c>
      <c r="T126" s="26">
        <f ca="1">'Modified Weights'!T137-'Modified Weights'!AT137</f>
        <v>-7.2022655130914215E-2</v>
      </c>
      <c r="U126" s="26">
        <f ca="1">'Modified Weights'!U137-'Modified Weights'!AU137</f>
        <v>-7.7064636055802604E-2</v>
      </c>
      <c r="V126" s="26">
        <f ca="1">'Modified Weights'!V137-'Modified Weights'!AV137</f>
        <v>-0.20729993938150681</v>
      </c>
      <c r="W126" s="26">
        <f ca="1">'Modified Weights'!W137-'Modified Weights'!AW137</f>
        <v>-9.7972706684038069E-2</v>
      </c>
      <c r="X126" s="26">
        <f ca="1">'Modified Weights'!X137-'Modified Weights'!AX137</f>
        <v>-4.4837914194382766E-3</v>
      </c>
      <c r="Y126" s="26">
        <f ca="1">'Modified Weights'!Y137-'Modified Weights'!AY137</f>
        <v>-0.48270825350998209</v>
      </c>
      <c r="Z126" s="26">
        <f ca="1">'Modified Weights'!Z137-'Modified Weights'!AZ137</f>
        <v>-0.40768830189612648</v>
      </c>
    </row>
    <row r="127" spans="1:26">
      <c r="A127" s="21" t="s">
        <v>25</v>
      </c>
      <c r="B127" s="26">
        <f ca="1">'Modified Weights'!B138-'Modified Weights'!AB138</f>
        <v>-3.5339890477302516E-2</v>
      </c>
      <c r="C127" s="26">
        <f ca="1">'Modified Weights'!C138-'Modified Weights'!AC138</f>
        <v>-7.615853694082142E-2</v>
      </c>
      <c r="D127" s="26">
        <f ca="1">'Modified Weights'!D138-'Modified Weights'!AD138</f>
        <v>-0.14980034296022465</v>
      </c>
      <c r="E127" s="26">
        <f ca="1">'Modified Weights'!E138-'Modified Weights'!AE138</f>
        <v>-0.49629675028734199</v>
      </c>
      <c r="F127" s="26">
        <f ca="1">'Modified Weights'!F138-'Modified Weights'!AF138</f>
        <v>-6.036029942139165E-2</v>
      </c>
      <c r="G127" s="26">
        <f ca="1">'Modified Weights'!G138-'Modified Weights'!AG138</f>
        <v>-7.5966602762936597E-2</v>
      </c>
      <c r="H127" s="26">
        <f ca="1">'Modified Weights'!H138-'Modified Weights'!AH138</f>
        <v>-0.42115301946463618</v>
      </c>
      <c r="I127" s="26" t="e">
        <f ca="1">'Modified Weights'!I138-'Modified Weights'!AI138</f>
        <v>#DIV/0!</v>
      </c>
      <c r="J127" s="26">
        <f ca="1">'Modified Weights'!J138-'Modified Weights'!AJ138</f>
        <v>-0.47560287682080898</v>
      </c>
      <c r="K127" s="26">
        <f ca="1">'Modified Weights'!K138-'Modified Weights'!AK138</f>
        <v>-5.2535833938755383E-2</v>
      </c>
      <c r="L127" s="26">
        <f ca="1">'Modified Weights'!L138-'Modified Weights'!AL138</f>
        <v>-3.6254057963137715E-2</v>
      </c>
      <c r="M127" s="26">
        <f ca="1">'Modified Weights'!M138-'Modified Weights'!AM138</f>
        <v>-0.12656787572946901</v>
      </c>
      <c r="N127" s="26">
        <f ca="1">'Modified Weights'!N138-'Modified Weights'!AN138</f>
        <v>-0.31010409033155772</v>
      </c>
      <c r="O127" s="26">
        <f ca="1">'Modified Weights'!O138-'Modified Weights'!AO138</f>
        <v>-0.12868073423076792</v>
      </c>
      <c r="P127" s="26">
        <f ca="1">'Modified Weights'!P138-'Modified Weights'!AP138</f>
        <v>-5.8788786721664266E-2</v>
      </c>
      <c r="Q127" s="26">
        <f ca="1">'Modified Weights'!Q138-'Modified Weights'!AQ138</f>
        <v>-8.6680707464929729E-2</v>
      </c>
      <c r="R127" s="26">
        <f ca="1">'Modified Weights'!R138-'Modified Weights'!AR138</f>
        <v>-0.47097212266638172</v>
      </c>
      <c r="S127" s="26">
        <f ca="1">'Modified Weights'!S138-'Modified Weights'!AS138</f>
        <v>-0.46746393496732114</v>
      </c>
      <c r="T127" s="26">
        <f ca="1">'Modified Weights'!T138-'Modified Weights'!AT138</f>
        <v>-0.53853964000161736</v>
      </c>
      <c r="U127" s="26">
        <f ca="1">'Modified Weights'!U138-'Modified Weights'!AU138</f>
        <v>-0.12729166333689201</v>
      </c>
      <c r="V127" s="26">
        <f ca="1">'Modified Weights'!V138-'Modified Weights'!AV138</f>
        <v>-5.3890644306355096E-2</v>
      </c>
      <c r="W127" s="26">
        <f ca="1">'Modified Weights'!W138-'Modified Weights'!AW138</f>
        <v>-0.44014386573241476</v>
      </c>
      <c r="X127" s="26">
        <f ca="1">'Modified Weights'!X138-'Modified Weights'!AX138</f>
        <v>-0.13303701349623831</v>
      </c>
      <c r="Y127" s="26">
        <f ca="1">'Modified Weights'!Y138-'Modified Weights'!AY138</f>
        <v>-0.60468006583205502</v>
      </c>
      <c r="Z127" s="26">
        <f ca="1">'Modified Weights'!Z138-'Modified Weights'!AZ138</f>
        <v>-0.10389552132227575</v>
      </c>
    </row>
    <row r="128" spans="1:26">
      <c r="A128" s="1" t="str">
        <f t="shared" ref="A128:A131" si="25">A127</f>
        <v>194: Amelie (2001)</v>
      </c>
      <c r="B128" s="26">
        <f ca="1">'Modified Weights'!B139-'Modified Weights'!AB139</f>
        <v>-0.4999498591585036</v>
      </c>
      <c r="C128" s="26">
        <f ca="1">'Modified Weights'!C139-'Modified Weights'!AC139</f>
        <v>-0.48783472235895786</v>
      </c>
      <c r="D128" s="26">
        <f ca="1">'Modified Weights'!D139-'Modified Weights'!AD139</f>
        <v>0.14980034296022471</v>
      </c>
      <c r="E128" s="26">
        <f ca="1">'Modified Weights'!E139-'Modified Weights'!AE139</f>
        <v>2.1323054109812833E-2</v>
      </c>
      <c r="F128" s="26">
        <f ca="1">'Modified Weights'!F139-'Modified Weights'!AF139</f>
        <v>3.6466716100857499E-2</v>
      </c>
      <c r="G128" s="26">
        <f ca="1">'Modified Weights'!G139-'Modified Weights'!AG139</f>
        <v>-0.46309924863142038</v>
      </c>
      <c r="H128" s="26">
        <f ca="1">'Modified Weights'!H139-'Modified Weights'!AH139</f>
        <v>-0.42115301946463618</v>
      </c>
      <c r="I128" s="26" t="e">
        <f ca="1">'Modified Weights'!I139-'Modified Weights'!AI139</f>
        <v>#DIV/0!</v>
      </c>
      <c r="J128" s="26">
        <f ca="1">'Modified Weights'!J139-'Modified Weights'!AJ139</f>
        <v>1.0802454512415238E-4</v>
      </c>
      <c r="K128" s="26">
        <f ca="1">'Modified Weights'!K139-'Modified Weights'!AK139</f>
        <v>5.2296694977756852E-2</v>
      </c>
      <c r="L128" s="26">
        <f ca="1">'Modified Weights'!L139-'Modified Weights'!AL139</f>
        <v>-0.279537309314287</v>
      </c>
      <c r="M128" s="26">
        <f ca="1">'Modified Weights'!M139-'Modified Weights'!AM139</f>
        <v>8.4919334496331433E-2</v>
      </c>
      <c r="N128" s="26">
        <f ca="1">'Modified Weights'!N139-'Modified Weights'!AN139</f>
        <v>-0.31010409033155772</v>
      </c>
      <c r="O128" s="26">
        <f ca="1">'Modified Weights'!O139-'Modified Weights'!AO139</f>
        <v>6.4340367115383934E-2</v>
      </c>
      <c r="P128" s="26">
        <f ca="1">'Modified Weights'!P139-'Modified Weights'!AP139</f>
        <v>-0.32130916208496996</v>
      </c>
      <c r="Q128" s="26">
        <f ca="1">'Modified Weights'!Q139-'Modified Weights'!AQ139</f>
        <v>4.3340353732464809E-2</v>
      </c>
      <c r="R128" s="26">
        <f ca="1">'Modified Weights'!R139-'Modified Weights'!AR139</f>
        <v>-0.47097212266638172</v>
      </c>
      <c r="S128" s="26">
        <f ca="1">'Modified Weights'!S139-'Modified Weights'!AS139</f>
        <v>9.2193455778584732E-3</v>
      </c>
      <c r="T128" s="26">
        <f ca="1">'Modified Weights'!T139-'Modified Weights'!AT139</f>
        <v>1.2549197214014152E-2</v>
      </c>
      <c r="U128" s="26">
        <f ca="1">'Modified Weights'!U139-'Modified Weights'!AU139</f>
        <v>-0.40768400030373769</v>
      </c>
      <c r="V128" s="26">
        <f ca="1">'Modified Weights'!V139-'Modified Weights'!AV139</f>
        <v>7.3365505253909918E-2</v>
      </c>
      <c r="W128" s="26">
        <f ca="1">'Modified Weights'!W139-'Modified Weights'!AW139</f>
        <v>-0.44014386573241476</v>
      </c>
      <c r="X128" s="26">
        <f ca="1">'Modified Weights'!X139-'Modified Weights'!AX139</f>
        <v>8.6453696313994022E-2</v>
      </c>
      <c r="Y128" s="26">
        <f ca="1">'Modified Weights'!Y139-'Modified Weights'!AY139</f>
        <v>6.2488187655962202E-2</v>
      </c>
      <c r="Z128" s="26">
        <f ca="1">'Modified Weights'!Z139-'Modified Weights'!AZ139</f>
        <v>5.1947760661137932E-2</v>
      </c>
    </row>
    <row r="129" spans="1:26">
      <c r="A129" s="1" t="str">
        <f t="shared" si="25"/>
        <v>194: Amelie (2001)</v>
      </c>
      <c r="B129" s="26">
        <f ca="1">'Modified Weights'!B140-'Modified Weights'!AB140</f>
        <v>1.766994523865123E-2</v>
      </c>
      <c r="C129" s="26">
        <f ca="1">'Modified Weights'!C140-'Modified Weights'!AC140</f>
        <v>7.7226027744525805E-4</v>
      </c>
      <c r="D129" s="26">
        <f ca="1">'Modified Weights'!D140-'Modified Weights'!AD140</f>
        <v>-0.51736791052779252</v>
      </c>
      <c r="E129" s="26">
        <f ca="1">'Modified Weights'!E140-'Modified Weights'!AE140</f>
        <v>-0.49629675028734199</v>
      </c>
      <c r="F129" s="26">
        <f ca="1">'Modified Weights'!F140-'Modified Weights'!AF140</f>
        <v>2.3893583320534151E-2</v>
      </c>
      <c r="G129" s="26">
        <f ca="1">'Modified Weights'!G140-'Modified Weights'!AG140</f>
        <v>-0.46309924863142038</v>
      </c>
      <c r="H129" s="26">
        <f ca="1">'Modified Weights'!H140-'Modified Weights'!AH140</f>
        <v>-2.0878515210819792E-2</v>
      </c>
      <c r="I129" s="26" t="e">
        <f ca="1">'Modified Weights'!I140-'Modified Weights'!AI140</f>
        <v>#DIV/0!</v>
      </c>
      <c r="J129" s="26">
        <f ca="1">'Modified Weights'!J140-'Modified Weights'!AJ140</f>
        <v>-0.47560287682080898</v>
      </c>
      <c r="K129" s="26">
        <f ca="1">'Modified Weights'!K140-'Modified Weights'!AK140</f>
        <v>2.3913896099847509E-4</v>
      </c>
      <c r="L129" s="26">
        <f ca="1">'Modified Weights'!L140-'Modified Weights'!AL140</f>
        <v>3.218414779841694E-3</v>
      </c>
      <c r="M129" s="26">
        <f ca="1">'Modified Weights'!M140-'Modified Weights'!AM140</f>
        <v>-0.32367304163988198</v>
      </c>
      <c r="N129" s="26">
        <f ca="1">'Modified Weights'!N140-'Modified Weights'!AN140</f>
        <v>0</v>
      </c>
      <c r="O129" s="26">
        <f ca="1">'Modified Weights'!O140-'Modified Weights'!AO140</f>
        <v>-0.60417558650645276</v>
      </c>
      <c r="P129" s="26">
        <f ca="1">'Modified Weights'!P140-'Modified Weights'!AP140</f>
        <v>-1.7170126352035908E-2</v>
      </c>
      <c r="Q129" s="26">
        <f ca="1">'Modified Weights'!Q140-'Modified Weights'!AQ140</f>
        <v>-0.45990649119235272</v>
      </c>
      <c r="R129" s="26">
        <f ca="1">'Modified Weights'!R140-'Modified Weights'!AR140</f>
        <v>0</v>
      </c>
      <c r="S129" s="26">
        <f ca="1">'Modified Weights'!S140-'Modified Weights'!AS140</f>
        <v>-1.843869115571678E-2</v>
      </c>
      <c r="T129" s="26">
        <f ca="1">'Modified Weights'!T140-'Modified Weights'!AT140</f>
        <v>-1.2549197214014041E-2</v>
      </c>
      <c r="U129" s="26">
        <f ca="1">'Modified Weights'!U140-'Modified Weights'!AU140</f>
        <v>3.130755411089825E-2</v>
      </c>
      <c r="V129" s="26">
        <f ca="1">'Modified Weights'!V140-'Modified Weights'!AV140</f>
        <v>-0.19756250890772939</v>
      </c>
      <c r="W129" s="26">
        <f ca="1">'Modified Weights'!W140-'Modified Weights'!AW140</f>
        <v>-3.1551489596201354E-2</v>
      </c>
      <c r="X129" s="26">
        <f ca="1">'Modified Weights'!X140-'Modified Weights'!AX140</f>
        <v>-0.58206225730784267</v>
      </c>
      <c r="Y129" s="26">
        <f ca="1">'Modified Weights'!Y140-'Modified Weights'!AY140</f>
        <v>-6.2488187655962091E-2</v>
      </c>
      <c r="Z129" s="26">
        <f ca="1">'Modified Weights'!Z140-'Modified Weights'!AZ140</f>
        <v>-0.38357257810818451</v>
      </c>
    </row>
    <row r="130" spans="1:26">
      <c r="A130" s="1" t="str">
        <f t="shared" si="25"/>
        <v>194: Amelie (2001)</v>
      </c>
      <c r="B130" s="26">
        <f ca="1">'Modified Weights'!B141-'Modified Weights'!AB141</f>
        <v>-0.4999498591585036</v>
      </c>
      <c r="C130" s="26">
        <f ca="1">'Modified Weights'!C141-'Modified Weights'!AC141</f>
        <v>7.4614016385930682E-2</v>
      </c>
      <c r="D130" s="26">
        <f ca="1">'Modified Weights'!D141-'Modified Weights'!AD141</f>
        <v>-0.51736791052779252</v>
      </c>
      <c r="E130" s="26">
        <f ca="1">'Modified Weights'!E141-'Modified Weights'!AE141</f>
        <v>-0.49629675028734199</v>
      </c>
      <c r="F130" s="26">
        <f ca="1">'Modified Weights'!F141-'Modified Weights'!AF141</f>
        <v>-0.44021656444432211</v>
      </c>
      <c r="G130" s="26">
        <f ca="1">'Modified Weights'!G141-'Modified Weights'!AG141</f>
        <v>7.5966602762936652E-2</v>
      </c>
      <c r="H130" s="26">
        <f ca="1">'Modified Weights'!H141-'Modified Weights'!AH141</f>
        <v>4.1757030421639585E-2</v>
      </c>
      <c r="I130" s="26" t="e">
        <f ca="1">'Modified Weights'!I141-'Modified Weights'!AI141</f>
        <v>#DIV/0!</v>
      </c>
      <c r="J130" s="26">
        <f ca="1">'Modified Weights'!J141-'Modified Weights'!AJ141</f>
        <v>-0.47560287682080898</v>
      </c>
      <c r="K130" s="26">
        <f ca="1">'Modified Weights'!K141-'Modified Weights'!AK141</f>
        <v>-0.26341533087615127</v>
      </c>
      <c r="L130" s="26">
        <f ca="1">'Modified Weights'!L141-'Modified Weights'!AL141</f>
        <v>3.3035643183296048E-2</v>
      </c>
      <c r="M130" s="26">
        <f ca="1">'Modified Weights'!M141-'Modified Weights'!AM141</f>
        <v>8.4919334496331433E-2</v>
      </c>
      <c r="N130" s="26">
        <f ca="1">'Modified Weights'!N141-'Modified Weights'!AN141</f>
        <v>-0.31010409033155772</v>
      </c>
      <c r="O130" s="26">
        <f ca="1">'Modified Weights'!O141-'Modified Weights'!AO141</f>
        <v>6.4340367115383934E-2</v>
      </c>
      <c r="P130" s="26">
        <f ca="1">'Modified Weights'!P141-'Modified Weights'!AP141</f>
        <v>9.3129039425736082E-2</v>
      </c>
      <c r="Q130" s="26">
        <f ca="1">'Modified Weights'!Q141-'Modified Weights'!AQ141</f>
        <v>4.3340353732464809E-2</v>
      </c>
      <c r="R130" s="26">
        <f ca="1">'Modified Weights'!R141-'Modified Weights'!AR141</f>
        <v>-0.47097212266638172</v>
      </c>
      <c r="S130" s="26">
        <f ca="1">'Modified Weights'!S141-'Modified Weights'!AS141</f>
        <v>9.2193455778584732E-3</v>
      </c>
      <c r="T130" s="26">
        <f ca="1">'Modified Weights'!T141-'Modified Weights'!AT141</f>
        <v>1.2549197214014152E-2</v>
      </c>
      <c r="U130" s="26">
        <f ca="1">'Modified Weights'!U141-'Modified Weights'!AU141</f>
        <v>6.4676555115095458E-2</v>
      </c>
      <c r="V130" s="26">
        <f ca="1">'Modified Weights'!V141-'Modified Weights'!AV141</f>
        <v>-0.19756250890772939</v>
      </c>
      <c r="W130" s="26">
        <f ca="1">'Modified Weights'!W141-'Modified Weights'!AW141</f>
        <v>6.3102979192402764E-2</v>
      </c>
      <c r="X130" s="26">
        <f ca="1">'Modified Weights'!X141-'Modified Weights'!AX141</f>
        <v>8.6453696313994022E-2</v>
      </c>
      <c r="Y130" s="26">
        <f ca="1">'Modified Weights'!Y141-'Modified Weights'!AY141</f>
        <v>-0.60468006583205502</v>
      </c>
      <c r="Z130" s="26">
        <f ca="1">'Modified Weights'!Z141-'Modified Weights'!AZ141</f>
        <v>5.1947760661137932E-2</v>
      </c>
    </row>
    <row r="131" spans="1:26">
      <c r="A131" s="1" t="str">
        <f t="shared" si="25"/>
        <v>194: Amelie (2001)</v>
      </c>
      <c r="B131" s="26">
        <f ca="1">'Modified Weights'!B142-'Modified Weights'!AB142</f>
        <v>1.766994523865123E-2</v>
      </c>
      <c r="C131" s="26">
        <f ca="1">'Modified Weights'!C142-'Modified Weights'!AC142</f>
        <v>7.7226027744525805E-4</v>
      </c>
      <c r="D131" s="26">
        <f ca="1">'Modified Weights'!D142-'Modified Weights'!AD142</f>
        <v>-0.51736791052779252</v>
      </c>
      <c r="E131" s="26">
        <f ca="1">'Modified Weights'!E142-'Modified Weights'!AE142</f>
        <v>-2.1323054109812778E-2</v>
      </c>
      <c r="F131" s="26">
        <f ca="1">'Modified Weights'!F142-'Modified Weights'!AF142</f>
        <v>-0.44021656444432211</v>
      </c>
      <c r="G131" s="26">
        <f ca="1">'Modified Weights'!G142-'Modified Weights'!AG142</f>
        <v>-0.46309924863142038</v>
      </c>
      <c r="H131" s="26">
        <f ca="1">'Modified Weights'!H142-'Modified Weights'!AH142</f>
        <v>-2.0878515210819792E-2</v>
      </c>
      <c r="I131" s="26" t="e">
        <f ca="1">'Modified Weights'!I142-'Modified Weights'!AI142</f>
        <v>#DIV/0!</v>
      </c>
      <c r="J131" s="26">
        <f ca="1">'Modified Weights'!J142-'Modified Weights'!AJ142</f>
        <v>-1.0802454512415238E-4</v>
      </c>
      <c r="K131" s="26">
        <f ca="1">'Modified Weights'!K142-'Modified Weights'!AK142</f>
        <v>-0.26341533087615127</v>
      </c>
      <c r="L131" s="26">
        <f ca="1">'Modified Weights'!L142-'Modified Weights'!AL142</f>
        <v>-0.279537309314287</v>
      </c>
      <c r="M131" s="26">
        <f ca="1">'Modified Weights'!M142-'Modified Weights'!AM142</f>
        <v>-4.3270793263193941E-2</v>
      </c>
      <c r="N131" s="26">
        <f ca="1">'Modified Weights'!N142-'Modified Weights'!AN142</f>
        <v>0</v>
      </c>
      <c r="O131" s="26">
        <f ca="1">'Modified Weights'!O142-'Modified Weights'!AO142</f>
        <v>-0.60417558650645276</v>
      </c>
      <c r="P131" s="26">
        <f ca="1">'Modified Weights'!P142-'Modified Weights'!AP142</f>
        <v>-1.7170126352035908E-2</v>
      </c>
      <c r="Q131" s="26">
        <f ca="1">'Modified Weights'!Q142-'Modified Weights'!AQ142</f>
        <v>-0.45990649119235272</v>
      </c>
      <c r="R131" s="26">
        <f ca="1">'Modified Weights'!R142-'Modified Weights'!AR142</f>
        <v>-0.47097212266638172</v>
      </c>
      <c r="S131" s="26">
        <f ca="1">'Modified Weights'!S142-'Modified Weights'!AS142</f>
        <v>-0.46746393496732114</v>
      </c>
      <c r="T131" s="26">
        <f ca="1">'Modified Weights'!T142-'Modified Weights'!AT142</f>
        <v>-1.2549197214014041E-2</v>
      </c>
      <c r="U131" s="26">
        <f ca="1">'Modified Weights'!U142-'Modified Weights'!AU142</f>
        <v>3.130755411089825E-2</v>
      </c>
      <c r="V131" s="26">
        <f ca="1">'Modified Weights'!V142-'Modified Weights'!AV142</f>
        <v>-1.9474860947554851E-2</v>
      </c>
      <c r="W131" s="26">
        <f ca="1">'Modified Weights'!W142-'Modified Weights'!AW142</f>
        <v>-3.1551489596201354E-2</v>
      </c>
      <c r="X131" s="26">
        <f ca="1">'Modified Weights'!X142-'Modified Weights'!AX142</f>
        <v>-3.9870379131749734E-2</v>
      </c>
      <c r="Y131" s="26">
        <f ca="1">'Modified Weights'!Y142-'Modified Weights'!AY142</f>
        <v>-0.60468006583205502</v>
      </c>
      <c r="Z131" s="26">
        <f ca="1">'Modified Weights'!Z142-'Modified Weights'!AZ142</f>
        <v>-0.38357257810818451</v>
      </c>
    </row>
    <row r="132" spans="1:26">
      <c r="A132" s="21" t="s">
        <v>26</v>
      </c>
      <c r="B132" s="26">
        <f ca="1">'Modified Weights'!B143-'Modified Weights'!AB143</f>
        <v>-0.55108883721563151</v>
      </c>
      <c r="C132" s="26">
        <f ca="1">'Modified Weights'!C143-'Modified Weights'!AC143</f>
        <v>-0.46929252707753355</v>
      </c>
      <c r="D132" s="26">
        <f ca="1">'Modified Weights'!D143-'Modified Weights'!AD143</f>
        <v>-2.5177015152246407E-2</v>
      </c>
      <c r="E132" s="26">
        <f ca="1">'Modified Weights'!E143-'Modified Weights'!AE143</f>
        <v>-0.27120778384665123</v>
      </c>
      <c r="F132" s="26">
        <f ca="1">'Modified Weights'!F143-'Modified Weights'!AF143</f>
        <v>7.0084040143522097E-3</v>
      </c>
      <c r="G132" s="26">
        <f ca="1">'Modified Weights'!G143-'Modified Weights'!AG143</f>
        <v>-0.48053660218278615</v>
      </c>
      <c r="H132" s="26">
        <f ca="1">'Modified Weights'!H143-'Modified Weights'!AH143</f>
        <v>-0.4315922770700461</v>
      </c>
      <c r="I132" s="26">
        <f ca="1">'Modified Weights'!I143-'Modified Weights'!AI143</f>
        <v>-0.38334847991865839</v>
      </c>
      <c r="J132" s="26">
        <f ca="1">'Modified Weights'!J143-'Modified Weights'!AJ143</f>
        <v>-2.0428618662974574E-2</v>
      </c>
      <c r="K132" s="26">
        <f ca="1">'Modified Weights'!K143-'Modified Weights'!AK143</f>
        <v>-2.0545037352687645E-2</v>
      </c>
      <c r="L132" s="26">
        <f ca="1">'Modified Weights'!L143-'Modified Weights'!AL143</f>
        <v>-1.2886434347857245E-2</v>
      </c>
      <c r="M132" s="26">
        <f ca="1">'Modified Weights'!M143-'Modified Weights'!AM143</f>
        <v>-1.3604459777021294E-3</v>
      </c>
      <c r="N132" s="26">
        <f ca="1">'Modified Weights'!N143-'Modified Weights'!AN143</f>
        <v>-9.7564247712783603E-3</v>
      </c>
      <c r="O132" s="26">
        <f ca="1">'Modified Weights'!O143-'Modified Weights'!AO143</f>
        <v>1.3315880093723642E-2</v>
      </c>
      <c r="P132" s="26">
        <f ca="1">'Modified Weights'!P143-'Modified Weights'!AP143</f>
        <v>-4.1641647636919854E-2</v>
      </c>
      <c r="Q132" s="26">
        <f ca="1">'Modified Weights'!Q143-'Modified Weights'!AQ143</f>
        <v>3.1858861650421899E-2</v>
      </c>
      <c r="R132" s="26">
        <f ca="1">'Modified Weights'!R143-'Modified Weights'!AR143</f>
        <v>-0.44608117537777742</v>
      </c>
      <c r="S132" s="26">
        <f ca="1">'Modified Weights'!S143-'Modified Weights'!AS143</f>
        <v>-0.36665973045986866</v>
      </c>
      <c r="T132" s="26">
        <f ca="1">'Modified Weights'!T143-'Modified Weights'!AT143</f>
        <v>-0.49362938519883787</v>
      </c>
      <c r="U132" s="26">
        <f ca="1">'Modified Weights'!U143-'Modified Weights'!AU143</f>
        <v>-3.4578119548970554E-2</v>
      </c>
      <c r="V132" s="26">
        <f ca="1">'Modified Weights'!V143-'Modified Weights'!AV143</f>
        <v>-0.22450783106090694</v>
      </c>
      <c r="W132" s="26">
        <f ca="1">'Modified Weights'!W143-'Modified Weights'!AW143</f>
        <v>-5.680587971565304E-2</v>
      </c>
      <c r="X132" s="26">
        <f ca="1">'Modified Weights'!X143-'Modified Weights'!AX143</f>
        <v>-0.49873283052075112</v>
      </c>
      <c r="Y132" s="26">
        <f ca="1">'Modified Weights'!Y143-'Modified Weights'!AY143</f>
        <v>-0.47650888492827348</v>
      </c>
      <c r="Z132" s="26">
        <f ca="1">'Modified Weights'!Z143-'Modified Weights'!AZ143</f>
        <v>-1.5393392026960551E-3</v>
      </c>
    </row>
    <row r="133" spans="1:26">
      <c r="A133" s="1" t="str">
        <f t="shared" ref="A133:A136" si="26">A132</f>
        <v>197: Braveheart (1995)</v>
      </c>
      <c r="B133" s="26">
        <f ca="1">'Modified Weights'!B144-'Modified Weights'!AB144</f>
        <v>-0.55108883721563151</v>
      </c>
      <c r="C133" s="26">
        <f ca="1">'Modified Weights'!C144-'Modified Weights'!AC144</f>
        <v>-5.4854325566827511E-2</v>
      </c>
      <c r="D133" s="26">
        <f ca="1">'Modified Weights'!D144-'Modified Weights'!AD144</f>
        <v>-0.4935103095232401</v>
      </c>
      <c r="E133" s="26">
        <f ca="1">'Modified Weights'!E144-'Modified Weights'!AE144</f>
        <v>1.1547940247477462E-2</v>
      </c>
      <c r="F133" s="26">
        <f ca="1">'Modified Weights'!F144-'Modified Weights'!AF144</f>
        <v>-3.1708646146467345E-2</v>
      </c>
      <c r="G133" s="26">
        <f ca="1">'Modified Weights'!G144-'Modified Weights'!AG144</f>
        <v>-0.48053660218278615</v>
      </c>
      <c r="H133" s="26">
        <f ca="1">'Modified Weights'!H144-'Modified Weights'!AH144</f>
        <v>-0.4315922770700461</v>
      </c>
      <c r="I133" s="26">
        <f ca="1">'Modified Weights'!I144-'Modified Weights'!AI144</f>
        <v>-0.38334847991865839</v>
      </c>
      <c r="J133" s="26">
        <f ca="1">'Modified Weights'!J144-'Modified Weights'!AJ144</f>
        <v>-0.40756126453145836</v>
      </c>
      <c r="K133" s="26">
        <f ca="1">'Modified Weights'!K144-'Modified Weights'!AK144</f>
        <v>-0.27941072916918513</v>
      </c>
      <c r="L133" s="26">
        <f ca="1">'Modified Weights'!L144-'Modified Weights'!AL144</f>
        <v>-0.29122112112192727</v>
      </c>
      <c r="M133" s="26">
        <f ca="1">'Modified Weights'!M144-'Modified Weights'!AM144</f>
        <v>-1.3256569260559126E-2</v>
      </c>
      <c r="N133" s="26">
        <f ca="1">'Modified Weights'!N144-'Modified Weights'!AN144</f>
        <v>-0.30034766556027936</v>
      </c>
      <c r="O133" s="26">
        <f ca="1">'Modified Weights'!O144-'Modified Weights'!AO144</f>
        <v>2.404714869699287E-4</v>
      </c>
      <c r="P133" s="26">
        <f ca="1">'Modified Weights'!P144-'Modified Weights'!AP144</f>
        <v>-0.33846779480336009</v>
      </c>
      <c r="Q133" s="26">
        <f ca="1">'Modified Weights'!Q144-'Modified Weights'!AQ144</f>
        <v>-2.0627410871639995E-2</v>
      </c>
      <c r="R133" s="26">
        <f ca="1">'Modified Weights'!R144-'Modified Weights'!AR144</f>
        <v>-0.44608117537777742</v>
      </c>
      <c r="S133" s="26">
        <f ca="1">'Modified Weights'!S144-'Modified Weights'!AS144</f>
        <v>6.0158585127725317E-3</v>
      </c>
      <c r="T133" s="26">
        <f ca="1">'Modified Weights'!T144-'Modified Weights'!AT144</f>
        <v>-0.49362938519883787</v>
      </c>
      <c r="U133" s="26">
        <f ca="1">'Modified Weights'!U144-'Modified Weights'!AU144</f>
        <v>-0.43838699514224927</v>
      </c>
      <c r="V133" s="26">
        <f ca="1">'Modified Weights'!V144-'Modified Weights'!AV144</f>
        <v>-0.22450783106090694</v>
      </c>
      <c r="W133" s="26">
        <f ca="1">'Modified Weights'!W144-'Modified Weights'!AW144</f>
        <v>-0.10999753020625547</v>
      </c>
      <c r="X133" s="26">
        <f ca="1">'Modified Weights'!X144-'Modified Weights'!AX144</f>
        <v>-4.3459047655341754E-2</v>
      </c>
      <c r="Y133" s="26">
        <f ca="1">'Modified Weights'!Y144-'Modified Weights'!AY144</f>
        <v>-1.2398737163417217E-2</v>
      </c>
      <c r="Z133" s="26">
        <f ca="1">'Modified Weights'!Z144-'Modified Weights'!AZ144</f>
        <v>-7.1318059119351851E-3</v>
      </c>
    </row>
    <row r="134" spans="1:26">
      <c r="A134" s="1" t="str">
        <f t="shared" si="26"/>
        <v>197: Braveheart (1995)</v>
      </c>
      <c r="B134" s="26">
        <f ca="1">'Modified Weights'!B145-'Modified Weights'!AB145</f>
        <v>-0.55108883721563151</v>
      </c>
      <c r="C134" s="26">
        <f ca="1">'Modified Weights'!C145-'Modified Weights'!AC145</f>
        <v>-5.7616341659397108E-2</v>
      </c>
      <c r="D134" s="26">
        <f ca="1">'Modified Weights'!D145-'Modified Weights'!AD145</f>
        <v>-0.12594274195567223</v>
      </c>
      <c r="E134" s="26">
        <f ca="1">'Modified Weights'!E145-'Modified Weights'!AE145</f>
        <v>-1.1547940247477517E-2</v>
      </c>
      <c r="F134" s="26">
        <f ca="1">'Modified Weights'!F145-'Modified Weights'!AF145</f>
        <v>-5.2126885377353271E-2</v>
      </c>
      <c r="G134" s="26">
        <f ca="1">'Modified Weights'!G145-'Modified Weights'!AG145</f>
        <v>-0.48053660218278615</v>
      </c>
      <c r="H134" s="26">
        <f ca="1">'Modified Weights'!H145-'Modified Weights'!AH145</f>
        <v>-0.4315922770700461</v>
      </c>
      <c r="I134" s="26">
        <f ca="1">'Modified Weights'!I145-'Modified Weights'!AI145</f>
        <v>-0.38334847991865839</v>
      </c>
      <c r="J134" s="26">
        <f ca="1">'Modified Weights'!J145-'Modified Weights'!AJ145</f>
        <v>-4.7504969081251847E-2</v>
      </c>
      <c r="K134" s="26">
        <f ca="1">'Modified Weights'!K145-'Modified Weights'!AK145</f>
        <v>-0.27941072916918513</v>
      </c>
      <c r="L134" s="26">
        <f ca="1">'Modified Weights'!L145-'Modified Weights'!AL145</f>
        <v>-0.29122112112192727</v>
      </c>
      <c r="M134" s="26">
        <f ca="1">'Modified Weights'!M145-'Modified Weights'!AM145</f>
        <v>-0.26578523313842678</v>
      </c>
      <c r="N134" s="26">
        <f ca="1">'Modified Weights'!N145-'Modified Weights'!AN145</f>
        <v>-0.30034766556027936</v>
      </c>
      <c r="O134" s="26">
        <f ca="1">'Modified Weights'!O145-'Modified Weights'!AO145</f>
        <v>-5.0255119024948558E-2</v>
      </c>
      <c r="P134" s="26">
        <f ca="1">'Modified Weights'!P145-'Modified Weights'!AP145</f>
        <v>-0.33846779480336009</v>
      </c>
      <c r="Q134" s="26">
        <f ca="1">'Modified Weights'!Q145-'Modified Weights'!AQ145</f>
        <v>-7.0626255988088249E-2</v>
      </c>
      <c r="R134" s="26">
        <f ca="1">'Modified Weights'!R145-'Modified Weights'!AR145</f>
        <v>-7.1817377064086085E-2</v>
      </c>
      <c r="S134" s="26">
        <f ca="1">'Modified Weights'!S145-'Modified Weights'!AS145</f>
        <v>-6.0158585127725317E-3</v>
      </c>
      <c r="T134" s="26">
        <f ca="1">'Modified Weights'!T145-'Modified Weights'!AT145</f>
        <v>-8.9820509605559151E-2</v>
      </c>
      <c r="U134" s="26">
        <f ca="1">'Modified Weights'!U145-'Modified Weights'!AU145</f>
        <v>-0.43838699514224927</v>
      </c>
      <c r="V134" s="26">
        <f ca="1">'Modified Weights'!V145-'Modified Weights'!AV145</f>
        <v>-0.22450783106090694</v>
      </c>
      <c r="W134" s="26">
        <f ca="1">'Modified Weights'!W145-'Modified Weights'!AW145</f>
        <v>-0.37251790556956116</v>
      </c>
      <c r="X134" s="26">
        <f ca="1">'Modified Weights'!X145-'Modified Weights'!AX145</f>
        <v>-0.49873283052075112</v>
      </c>
      <c r="Y134" s="26">
        <f ca="1">'Modified Weights'!Y145-'Modified Weights'!AY145</f>
        <v>-5.3284256084402237E-2</v>
      </c>
      <c r="Z134" s="26">
        <f ca="1">'Modified Weights'!Z145-'Modified Weights'!AZ145</f>
        <v>-0.38139560422562652</v>
      </c>
    </row>
    <row r="135" spans="1:26">
      <c r="A135" s="1" t="str">
        <f t="shared" si="26"/>
        <v>197: Braveheart (1995)</v>
      </c>
      <c r="B135" s="26">
        <f ca="1">'Modified Weights'!B146-'Modified Weights'!AB146</f>
        <v>0</v>
      </c>
      <c r="C135" s="26">
        <f ca="1">'Modified Weights'!C146-'Modified Weights'!AC146</f>
        <v>9.3156211667354993E-2</v>
      </c>
      <c r="D135" s="26">
        <f ca="1">'Modified Weights'!D146-'Modified Weights'!AD146</f>
        <v>0.17365794396477713</v>
      </c>
      <c r="E135" s="26">
        <f ca="1">'Modified Weights'!E146-'Modified Weights'!AE146</f>
        <v>-0.27120778384665123</v>
      </c>
      <c r="F135" s="26">
        <f ca="1">'Modified Weights'!F146-'Modified Weights'!AF146</f>
        <v>4.4700130144895878E-2</v>
      </c>
      <c r="G135" s="26">
        <f ca="1">'Modified Weights'!G146-'Modified Weights'!AG146</f>
        <v>-0.48053660218278615</v>
      </c>
      <c r="H135" s="26">
        <f ca="1">'Modified Weights'!H146-'Modified Weights'!AH146</f>
        <v>3.1317772816229661E-2</v>
      </c>
      <c r="I135" s="26">
        <f ca="1">'Modified Weights'!I146-'Modified Weights'!AI146</f>
        <v>0</v>
      </c>
      <c r="J135" s="26">
        <f ca="1">'Modified Weights'!J146-'Modified Weights'!AJ146</f>
        <v>-0.40756126453145836</v>
      </c>
      <c r="K135" s="26">
        <f ca="1">'Modified Weights'!K146-'Modified Weights'!AK146</f>
        <v>3.6301296684722983E-2</v>
      </c>
      <c r="L135" s="26">
        <f ca="1">'Modified Weights'!L146-'Modified Weights'!AL146</f>
        <v>2.1351831375655772E-2</v>
      </c>
      <c r="M135" s="26">
        <f ca="1">'Modified Weights'!M146-'Modified Weights'!AM146</f>
        <v>-0.26578523313842678</v>
      </c>
      <c r="N135" s="26">
        <f ca="1">'Modified Weights'!N146-'Modified Weights'!AN146</f>
        <v>-0.30034766556027936</v>
      </c>
      <c r="O135" s="26">
        <f ca="1">'Modified Weights'!O146-'Modified Weights'!AO146</f>
        <v>-0.52574997130063339</v>
      </c>
      <c r="P135" s="26">
        <f ca="1">'Modified Weights'!P146-'Modified Weights'!AP146</f>
        <v>7.597040670734595E-2</v>
      </c>
      <c r="Q135" s="26">
        <f ca="1">'Modified Weights'!Q146-'Modified Weights'!AQ146</f>
        <v>5.9394805209306289E-2</v>
      </c>
      <c r="R135" s="26">
        <f ca="1">'Modified Weights'!R146-'Modified Weights'!AR146</f>
        <v>4.6926429775481837E-2</v>
      </c>
      <c r="S135" s="26">
        <f ca="1">'Modified Weights'!S146-'Modified Weights'!AS146</f>
        <v>-0.36665973045986866</v>
      </c>
      <c r="T135" s="26">
        <f ca="1">'Modified Weights'!T146-'Modified Weights'!AT146</f>
        <v>5.7459452016793644E-2</v>
      </c>
      <c r="U135" s="26">
        <f ca="1">'Modified Weights'!U146-'Modified Weights'!AU146</f>
        <v>3.3973560276583881E-2</v>
      </c>
      <c r="V135" s="26">
        <f ca="1">'Modified Weights'!V146-'Modified Weights'!AV146</f>
        <v>4.6420183100732371E-2</v>
      </c>
      <c r="W135" s="26">
        <f ca="1">'Modified Weights'!W146-'Modified Weights'!AW146</f>
        <v>0.13072893935525637</v>
      </c>
      <c r="X135" s="26">
        <f ca="1">'Modified Weights'!X146-'Modified Weights'!AX146</f>
        <v>-0.49873283052075112</v>
      </c>
      <c r="Y135" s="26">
        <f ca="1">'Modified Weights'!Y146-'Modified Weights'!AY146</f>
        <v>-0.47650888492827348</v>
      </c>
      <c r="Z135" s="26">
        <f ca="1">'Modified Weights'!Z146-'Modified Weights'!AZ146</f>
        <v>-0.38139560422562652</v>
      </c>
    </row>
    <row r="136" spans="1:26">
      <c r="A136" s="1" t="str">
        <f t="shared" si="26"/>
        <v>197: Braveheart (1995)</v>
      </c>
      <c r="B136" s="26">
        <f ca="1">'Modified Weights'!B147-'Modified Weights'!AB147</f>
        <v>-0.55108883721563151</v>
      </c>
      <c r="C136" s="26">
        <f ca="1">'Modified Weights'!C147-'Modified Weights'!AC147</f>
        <v>1.931445555886957E-2</v>
      </c>
      <c r="D136" s="26">
        <f ca="1">'Modified Weights'!D147-'Modified Weights'!AD147</f>
        <v>-2.2538186856858378E-2</v>
      </c>
      <c r="E136" s="26">
        <f ca="1">'Modified Weights'!E147-'Modified Weights'!AE147</f>
        <v>-0.27120778384665123</v>
      </c>
      <c r="F136" s="26">
        <f ca="1">'Modified Weights'!F147-'Modified Weights'!AF147</f>
        <v>3.2126997364572529E-2</v>
      </c>
      <c r="G136" s="26">
        <f ca="1">'Modified Weights'!G147-'Modified Weights'!AG147</f>
        <v>0</v>
      </c>
      <c r="H136" s="26">
        <f ca="1">'Modified Weights'!H147-'Modified Weights'!AH147</f>
        <v>-3.1317772816229716E-2</v>
      </c>
      <c r="I136" s="26">
        <f ca="1">'Modified Weights'!I147-'Modified Weights'!AI147</f>
        <v>-0.38334847991865839</v>
      </c>
      <c r="J136" s="26">
        <f ca="1">'Modified Weights'!J147-'Modified Weights'!AJ147</f>
        <v>6.7933587744226476E-2</v>
      </c>
      <c r="K136" s="26">
        <f ca="1">'Modified Weights'!K147-'Modified Weights'!AK147</f>
        <v>-1.5756259332035394E-2</v>
      </c>
      <c r="L136" s="26">
        <f ca="1">'Modified Weights'!L147-'Modified Weights'!AL147</f>
        <v>-8.4653970277985824E-3</v>
      </c>
      <c r="M136" s="26">
        <f ca="1">'Modified Weights'!M147-'Modified Weights'!AM147</f>
        <v>1.4617015238261255E-2</v>
      </c>
      <c r="N136" s="26">
        <f ca="1">'Modified Weights'!N147-'Modified Weights'!AN147</f>
        <v>9.7564247712783603E-3</v>
      </c>
      <c r="O136" s="26">
        <f ca="1">'Modified Weights'!O147-'Modified Weights'!AO147</f>
        <v>3.6698767444255154E-2</v>
      </c>
      <c r="P136" s="26">
        <f ca="1">'Modified Weights'!P147-'Modified Weights'!AP147</f>
        <v>-3.432875907042604E-2</v>
      </c>
      <c r="Q136" s="26">
        <f ca="1">'Modified Weights'!Q147-'Modified Weights'!AQ147</f>
        <v>-0.44385203971551124</v>
      </c>
      <c r="R136" s="26">
        <f ca="1">'Modified Weights'!R147-'Modified Weights'!AR147</f>
        <v>2.4890947288604304E-2</v>
      </c>
      <c r="S136" s="26">
        <f ca="1">'Modified Weights'!S147-'Modified Weights'!AS147</f>
        <v>-0.36665973045986866</v>
      </c>
      <c r="T136" s="26">
        <f ca="1">'Modified Weights'!T147-'Modified Weights'!AT147</f>
        <v>3.2361057588765452E-2</v>
      </c>
      <c r="U136" s="26">
        <f ca="1">'Modified Weights'!U147-'Modified Weights'!AU147</f>
        <v>6.0455927238667329E-4</v>
      </c>
      <c r="V136" s="26">
        <f ca="1">'Modified Weights'!V147-'Modified Weights'!AV147</f>
        <v>-4.6420183100732398E-2</v>
      </c>
      <c r="W136" s="26">
        <f ca="1">'Modified Weights'!W147-'Modified Weights'!AW147</f>
        <v>3.607447056665225E-2</v>
      </c>
      <c r="X136" s="26">
        <f ca="1">'Modified Weights'!X147-'Modified Weights'!AX147</f>
        <v>4.3459047655341809E-2</v>
      </c>
      <c r="Y136" s="26">
        <f ca="1">'Modified Weights'!Y147-'Modified Weights'!AY147</f>
        <v>6.5682993247819454E-2</v>
      </c>
      <c r="Z136" s="26">
        <f ca="1">'Modified Weights'!Z147-'Modified Weights'!AZ147</f>
        <v>8.6711451146311291E-3</v>
      </c>
    </row>
    <row r="137" spans="1:26">
      <c r="A137" s="21" t="s">
        <v>27</v>
      </c>
      <c r="B137" s="26">
        <f ca="1">'Modified Weights'!B148-'Modified Weights'!AB148</f>
        <v>-0.53435432080639322</v>
      </c>
      <c r="C137" s="26">
        <f ca="1">'Modified Weights'!C148-'Modified Weights'!AC148</f>
        <v>-4.9696160766732833E-2</v>
      </c>
      <c r="D137" s="26">
        <f ca="1">'Modified Weights'!D148-'Modified Weights'!AD148</f>
        <v>-2.5177015152246407E-2</v>
      </c>
      <c r="E137" s="26">
        <f ca="1">'Modified Weights'!E148-'Modified Weights'!AE148</f>
        <v>-0.35334512403015239</v>
      </c>
      <c r="F137" s="26">
        <f ca="1">'Modified Weights'!F148-'Modified Weights'!AF148</f>
        <v>-0.43023104939669565</v>
      </c>
      <c r="G137" s="26">
        <f ca="1">'Modified Weights'!G148-'Modified Weights'!AG148</f>
        <v>-6.1016539058962316E-3</v>
      </c>
      <c r="H137" s="26">
        <f ca="1">'Modified Weights'!H148-'Modified Weights'!AH148</f>
        <v>-0.36343813969029365</v>
      </c>
      <c r="I137" s="26">
        <f ca="1">'Modified Weights'!I148-'Modified Weights'!AI148</f>
        <v>-0.27577596099760515</v>
      </c>
      <c r="J137" s="26">
        <f ca="1">'Modified Weights'!J148-'Modified Weights'!AJ148</f>
        <v>-1.0430194422001937E-2</v>
      </c>
      <c r="K137" s="26">
        <f ca="1">'Modified Weights'!K148-'Modified Weights'!AK148</f>
        <v>-3.4122292947403321E-3</v>
      </c>
      <c r="L137" s="26">
        <f ca="1">'Modified Weights'!L148-'Modified Weights'!AL148</f>
        <v>-9.0196690516275435E-4</v>
      </c>
      <c r="M137" s="26">
        <f ca="1">'Modified Weights'!M148-'Modified Weights'!AM148</f>
        <v>-3.7062231727148787E-2</v>
      </c>
      <c r="N137" s="26">
        <f ca="1">'Modified Weights'!N148-'Modified Weights'!AN148</f>
        <v>2.9797762826716201E-2</v>
      </c>
      <c r="O137" s="26">
        <f ca="1">'Modified Weights'!O148-'Modified Weights'!AO148</f>
        <v>1.3315880093723642E-2</v>
      </c>
      <c r="P137" s="26">
        <f ca="1">'Modified Weights'!P148-'Modified Weights'!AP148</f>
        <v>-2.2654792776906296E-2</v>
      </c>
      <c r="Q137" s="26">
        <f ca="1">'Modified Weights'!Q148-'Modified Weights'!AQ148</f>
        <v>3.1858861650421899E-2</v>
      </c>
      <c r="R137" s="26">
        <f ca="1">'Modified Weights'!R148-'Modified Weights'!AR148</f>
        <v>-0.44608117537777742</v>
      </c>
      <c r="S137" s="26">
        <f ca="1">'Modified Weights'!S148-'Modified Weights'!AS148</f>
        <v>1.4176634590037318E-2</v>
      </c>
      <c r="T137" s="26">
        <f ca="1">'Modified Weights'!T148-'Modified Weights'!AT148</f>
        <v>-0.47198292063757918</v>
      </c>
      <c r="U137" s="26">
        <f ca="1">'Modified Weights'!U148-'Modified Weights'!AU148</f>
        <v>-1.4321859934715575E-3</v>
      </c>
      <c r="V137" s="26">
        <f ca="1">'Modified Weights'!V148-'Modified Weights'!AV148</f>
        <v>-0.19834225479316989</v>
      </c>
      <c r="W137" s="26">
        <f ca="1">'Modified Weights'!W148-'Modified Weights'!AW148</f>
        <v>-3.0447839646198127E-2</v>
      </c>
      <c r="X137" s="26">
        <f ca="1">'Modified Weights'!X148-'Modified Weights'!AX148</f>
        <v>9.8499566560599217E-3</v>
      </c>
      <c r="Y137" s="26">
        <f ca="1">'Modified Weights'!Y148-'Modified Weights'!AY148</f>
        <v>-0.52417372706820942</v>
      </c>
      <c r="Z137" s="26">
        <f ca="1">'Modified Weights'!Z148-'Modified Weights'!AZ148</f>
        <v>2.3890297657233384E-2</v>
      </c>
    </row>
    <row r="138" spans="1:26">
      <c r="A138" s="1" t="str">
        <f t="shared" ref="A138:A141" si="27">A137</f>
        <v>238: The Godfather (1972)</v>
      </c>
      <c r="B138" s="26">
        <f ca="1">'Modified Weights'!B149-'Modified Weights'!AB149</f>
        <v>-0.53435432080639322</v>
      </c>
      <c r="C138" s="26">
        <f ca="1">'Modified Weights'!C149-'Modified Weights'!AC149</f>
        <v>-5.7494385864382214E-2</v>
      </c>
      <c r="D138" s="26">
        <f ca="1">'Modified Weights'!D149-'Modified Weights'!AD149</f>
        <v>-0.4935103095232401</v>
      </c>
      <c r="E138" s="26">
        <f ca="1">'Modified Weights'!E149-'Modified Weights'!AE149</f>
        <v>-7.05893999360237E-2</v>
      </c>
      <c r="F138" s="26">
        <f ca="1">'Modified Weights'!F149-'Modified Weights'!AF149</f>
        <v>-2.9956545142879265E-2</v>
      </c>
      <c r="G138" s="26">
        <f ca="1">'Modified Weights'!G149-'Modified Weights'!AG149</f>
        <v>-0.47443494827688992</v>
      </c>
      <c r="H138" s="26">
        <f ca="1">'Modified Weights'!H149-'Modified Weights'!AH149</f>
        <v>-0.13630827475950505</v>
      </c>
      <c r="I138" s="26">
        <f ca="1">'Modified Weights'!I149-'Modified Weights'!AI149</f>
        <v>-4.6556631419710781E-2</v>
      </c>
      <c r="J138" s="26">
        <f ca="1">'Modified Weights'!J149-'Modified Weights'!AJ149</f>
        <v>-2.9995272722917854E-2</v>
      </c>
      <c r="K138" s="26">
        <f ca="1">'Modified Weights'!K149-'Modified Weights'!AK149</f>
        <v>-0.26227792111123782</v>
      </c>
      <c r="L138" s="26">
        <f ca="1">'Modified Weights'!L149-'Modified Weights'!AL149</f>
        <v>-0.27923665367923278</v>
      </c>
      <c r="M138" s="26">
        <f ca="1">'Modified Weights'!M149-'Modified Weights'!AM149</f>
        <v>-4.8958355010005783E-2</v>
      </c>
      <c r="N138" s="26">
        <f ca="1">'Modified Weights'!N149-'Modified Weights'!AN149</f>
        <v>4.748848614382073E-4</v>
      </c>
      <c r="O138" s="26">
        <f ca="1">'Modified Weights'!O149-'Modified Weights'!AO149</f>
        <v>2.404714869699287E-4</v>
      </c>
      <c r="P138" s="26">
        <f ca="1">'Modified Weights'!P149-'Modified Weights'!AP149</f>
        <v>-0.31948093994334653</v>
      </c>
      <c r="Q138" s="26">
        <f ca="1">'Modified Weights'!Q149-'Modified Weights'!AQ149</f>
        <v>-2.0627410871639995E-2</v>
      </c>
      <c r="R138" s="26">
        <f ca="1">'Modified Weights'!R149-'Modified Weights'!AR149</f>
        <v>-0.44608117537777742</v>
      </c>
      <c r="S138" s="26">
        <f ca="1">'Modified Weights'!S149-'Modified Weights'!AS149</f>
        <v>-3.538420304567691E-2</v>
      </c>
      <c r="T138" s="26">
        <f ca="1">'Modified Weights'!T149-'Modified Weights'!AT149</f>
        <v>-6.4939393683776103E-2</v>
      </c>
      <c r="U138" s="26">
        <f ca="1">'Modified Weights'!U149-'Modified Weights'!AU149</f>
        <v>-9.9437800666496878E-2</v>
      </c>
      <c r="V138" s="26">
        <f ca="1">'Modified Weights'!V149-'Modified Weights'!AV149</f>
        <v>-5.2331152535474129E-2</v>
      </c>
      <c r="W138" s="26">
        <f ca="1">'Modified Weights'!W149-'Modified Weights'!AW149</f>
        <v>-8.3639490136800554E-2</v>
      </c>
      <c r="X138" s="26">
        <f ca="1">'Modified Weights'!X149-'Modified Weights'!AX149</f>
        <v>-9.8499566560599217E-3</v>
      </c>
      <c r="Y138" s="26">
        <f ca="1">'Modified Weights'!Y149-'Modified Weights'!AY149</f>
        <v>-6.0063579303353154E-2</v>
      </c>
      <c r="Z138" s="26">
        <f ca="1">'Modified Weights'!Z149-'Modified Weights'!AZ149</f>
        <v>1.8297830947994254E-2</v>
      </c>
    </row>
    <row r="139" spans="1:26">
      <c r="A139" s="1" t="str">
        <f t="shared" si="27"/>
        <v>238: The Godfather (1972)</v>
      </c>
      <c r="B139" s="26">
        <f ca="1">'Modified Weights'!B150-'Modified Weights'!AB150</f>
        <v>-0.53435432080639322</v>
      </c>
      <c r="C139" s="26">
        <f ca="1">'Modified Weights'!C150-'Modified Weights'!AC150</f>
        <v>-0.47193258737508825</v>
      </c>
      <c r="D139" s="26">
        <f ca="1">'Modified Weights'!D150-'Modified Weights'!AD150</f>
        <v>-0.12594274195567223</v>
      </c>
      <c r="E139" s="26">
        <f ca="1">'Modified Weights'!E150-'Modified Weights'!AE150</f>
        <v>-9.3685280430978679E-2</v>
      </c>
      <c r="F139" s="26">
        <f ca="1">'Modified Weights'!F150-'Modified Weights'!AF150</f>
        <v>-5.0374784373765191E-2</v>
      </c>
      <c r="G139" s="26">
        <f ca="1">'Modified Weights'!G150-'Modified Weights'!AG150</f>
        <v>-0.47443494827688992</v>
      </c>
      <c r="H139" s="26">
        <f ca="1">'Modified Weights'!H150-'Modified Weights'!AH150</f>
        <v>-0.36343813969029365</v>
      </c>
      <c r="I139" s="26">
        <f ca="1">'Modified Weights'!I150-'Modified Weights'!AI150</f>
        <v>-6.1015887501342486E-2</v>
      </c>
      <c r="J139" s="26">
        <f ca="1">'Modified Weights'!J150-'Modified Weights'!AJ150</f>
        <v>-3.750654484027921E-2</v>
      </c>
      <c r="K139" s="26">
        <f ca="1">'Modified Weights'!K150-'Modified Weights'!AK150</f>
        <v>-5.1398424173841939E-2</v>
      </c>
      <c r="L139" s="26">
        <f ca="1">'Modified Weights'!L150-'Modified Weights'!AL150</f>
        <v>-3.59534023280835E-2</v>
      </c>
      <c r="M139" s="26">
        <f ca="1">'Modified Weights'!M150-'Modified Weights'!AM150</f>
        <v>-0.30148701888787344</v>
      </c>
      <c r="N139" s="26">
        <f ca="1">'Modified Weights'!N150-'Modified Weights'!AN150</f>
        <v>-7.9583260057427357E-2</v>
      </c>
      <c r="O139" s="26">
        <f ca="1">'Modified Weights'!O150-'Modified Weights'!AO150</f>
        <v>-5.0255119024948558E-2</v>
      </c>
      <c r="P139" s="26">
        <f ca="1">'Modified Weights'!P150-'Modified Weights'!AP150</f>
        <v>-5.696056458004084E-2</v>
      </c>
      <c r="Q139" s="26">
        <f ca="1">'Modified Weights'!Q150-'Modified Weights'!AQ150</f>
        <v>-7.0626255988088249E-2</v>
      </c>
      <c r="R139" s="26">
        <f ca="1">'Modified Weights'!R150-'Modified Weights'!AR150</f>
        <v>-7.1817377064086085E-2</v>
      </c>
      <c r="S139" s="26">
        <f ca="1">'Modified Weights'!S150-'Modified Weights'!AS150</f>
        <v>-4.7415920071221973E-2</v>
      </c>
      <c r="T139" s="26">
        <f ca="1">'Modified Weights'!T150-'Modified Weights'!AT150</f>
        <v>-6.8174045044300469E-2</v>
      </c>
      <c r="U139" s="26">
        <f ca="1">'Modified Weights'!U150-'Modified Weights'!AU150</f>
        <v>-0.40524106158675027</v>
      </c>
      <c r="V139" s="26">
        <f ca="1">'Modified Weights'!V150-'Modified Weights'!AV150</f>
        <v>-0.19834225479316989</v>
      </c>
      <c r="W139" s="26">
        <f ca="1">'Modified Weights'!W150-'Modified Weights'!AW150</f>
        <v>-0.10543216027781982</v>
      </c>
      <c r="X139" s="26">
        <f ca="1">'Modified Weights'!X150-'Modified Weights'!AX150</f>
        <v>-0.46512373952146929</v>
      </c>
      <c r="Y139" s="26">
        <f ca="1">'Modified Weights'!Y150-'Modified Weights'!AY150</f>
        <v>-0.10094909822433817</v>
      </c>
      <c r="Z139" s="26">
        <f ca="1">'Modified Weights'!Z150-'Modified Weights'!AZ150</f>
        <v>-7.6288910579788316E-2</v>
      </c>
    </row>
    <row r="140" spans="1:26">
      <c r="A140" s="1" t="str">
        <f t="shared" si="27"/>
        <v>238: The Godfather (1972)</v>
      </c>
      <c r="B140" s="26">
        <f ca="1">'Modified Weights'!B151-'Modified Weights'!AB151</f>
        <v>1.6734516409238287E-2</v>
      </c>
      <c r="C140" s="26">
        <f ca="1">'Modified Weights'!C151-'Modified Weights'!AC151</f>
        <v>9.0516151369800291E-2</v>
      </c>
      <c r="D140" s="26">
        <f ca="1">'Modified Weights'!D151-'Modified Weights'!AD151</f>
        <v>0.17365794396477713</v>
      </c>
      <c r="E140" s="26">
        <f ca="1">'Modified Weights'!E151-'Modified Weights'!AE151</f>
        <v>0.16427468036700243</v>
      </c>
      <c r="F140" s="26">
        <f ca="1">'Modified Weights'!F151-'Modified Weights'!AF151</f>
        <v>4.6452231148483958E-2</v>
      </c>
      <c r="G140" s="26">
        <f ca="1">'Modified Weights'!G151-'Modified Weights'!AG151</f>
        <v>-0.47443494827688992</v>
      </c>
      <c r="H140" s="26">
        <f ca="1">'Modified Weights'!H151-'Modified Weights'!AH151</f>
        <v>9.9471910195982116E-2</v>
      </c>
      <c r="I140" s="26">
        <f ca="1">'Modified Weights'!I151-'Modified Weights'!AI151</f>
        <v>0.10757251892105324</v>
      </c>
      <c r="J140" s="26">
        <f ca="1">'Modified Weights'!J151-'Modified Weights'!AJ151</f>
        <v>-0.39756284029048572</v>
      </c>
      <c r="K140" s="26">
        <f ca="1">'Modified Weights'!K151-'Modified Weights'!AK151</f>
        <v>5.3434104742670296E-2</v>
      </c>
      <c r="L140" s="26">
        <f ca="1">'Modified Weights'!L151-'Modified Weights'!AL151</f>
        <v>3.3336298818350263E-2</v>
      </c>
      <c r="M140" s="26">
        <f ca="1">'Modified Weights'!M151-'Modified Weights'!AM151</f>
        <v>0.10710535724833997</v>
      </c>
      <c r="N140" s="26">
        <f ca="1">'Modified Weights'!N151-'Modified Weights'!AN151</f>
        <v>-0.2607934779622848</v>
      </c>
      <c r="O140" s="26">
        <f ca="1">'Modified Weights'!O151-'Modified Weights'!AO151</f>
        <v>-0.52574997130063339</v>
      </c>
      <c r="P140" s="26">
        <f ca="1">'Modified Weights'!P151-'Modified Weights'!AP151</f>
        <v>9.4957261567359508E-2</v>
      </c>
      <c r="Q140" s="26">
        <f ca="1">'Modified Weights'!Q151-'Modified Weights'!AQ151</f>
        <v>5.9394805209306289E-2</v>
      </c>
      <c r="R140" s="26">
        <f ca="1">'Modified Weights'!R151-'Modified Weights'!AR151</f>
        <v>4.6926429775481837E-2</v>
      </c>
      <c r="S140" s="26">
        <f ca="1">'Modified Weights'!S151-'Modified Weights'!AS151</f>
        <v>6.8623488526861509E-2</v>
      </c>
      <c r="T140" s="26">
        <f ca="1">'Modified Weights'!T151-'Modified Weights'!AT151</f>
        <v>7.9105916578052327E-2</v>
      </c>
      <c r="U140" s="26">
        <f ca="1">'Modified Weights'!U151-'Modified Weights'!AU151</f>
        <v>6.7119493832082877E-2</v>
      </c>
      <c r="V140" s="26">
        <f ca="1">'Modified Weights'!V151-'Modified Weights'!AV151</f>
        <v>7.2585759368469421E-2</v>
      </c>
      <c r="W140" s="26">
        <f ca="1">'Modified Weights'!W151-'Modified Weights'!AW151</f>
        <v>0.15708697942471128</v>
      </c>
      <c r="X140" s="26">
        <f ca="1">'Modified Weights'!X151-'Modified Weights'!AX151</f>
        <v>-0.46512373952146929</v>
      </c>
      <c r="Y140" s="26">
        <f ca="1">'Modified Weights'!Y151-'Modified Weights'!AY151</f>
        <v>0.14299452641980781</v>
      </c>
      <c r="Z140" s="26">
        <f ca="1">'Modified Weights'!Z151-'Modified Weights'!AZ151</f>
        <v>-0.35596596736569708</v>
      </c>
    </row>
    <row r="141" spans="1:26">
      <c r="A141" s="1" t="str">
        <f t="shared" si="27"/>
        <v>238: The Godfather (1972)</v>
      </c>
      <c r="B141" s="26">
        <f ca="1">'Modified Weights'!B152-'Modified Weights'!AB152</f>
        <v>-1.6734516409238398E-2</v>
      </c>
      <c r="C141" s="26">
        <f ca="1">'Modified Weights'!C152-'Modified Weights'!AC152</f>
        <v>1.6674395261314867E-2</v>
      </c>
      <c r="D141" s="26">
        <f ca="1">'Modified Weights'!D152-'Modified Weights'!AD152</f>
        <v>-2.2538186856858378E-2</v>
      </c>
      <c r="E141" s="26">
        <f ca="1">'Modified Weights'!E152-'Modified Weights'!AE152</f>
        <v>-0.35334512403015239</v>
      </c>
      <c r="F141" s="26">
        <f ca="1">'Modified Weights'!F152-'Modified Weights'!AF152</f>
        <v>3.3879098368160609E-2</v>
      </c>
      <c r="G141" s="26">
        <f ca="1">'Modified Weights'!G152-'Modified Weights'!AG152</f>
        <v>6.1016539058962316E-3</v>
      </c>
      <c r="H141" s="26">
        <f ca="1">'Modified Weights'!H152-'Modified Weights'!AH152</f>
        <v>3.6836364563522739E-2</v>
      </c>
      <c r="I141" s="26">
        <f ca="1">'Modified Weights'!I152-'Modified Weights'!AI152</f>
        <v>-0.27577596099760515</v>
      </c>
      <c r="J141" s="26">
        <f ca="1">'Modified Weights'!J152-'Modified Weights'!AJ152</f>
        <v>7.7932011985199112E-2</v>
      </c>
      <c r="K141" s="26">
        <f ca="1">'Modified Weights'!K152-'Modified Weights'!AK152</f>
        <v>1.3765487259119191E-3</v>
      </c>
      <c r="L141" s="26">
        <f ca="1">'Modified Weights'!L152-'Modified Weights'!AL152</f>
        <v>3.5190704148959084E-3</v>
      </c>
      <c r="M141" s="26">
        <f ca="1">'Modified Weights'!M152-'Modified Weights'!AM152</f>
        <v>-2.1084770511185402E-2</v>
      </c>
      <c r="N141" s="26">
        <f ca="1">'Modified Weights'!N152-'Modified Weights'!AN152</f>
        <v>4.9310612369272921E-2</v>
      </c>
      <c r="O141" s="26">
        <f ca="1">'Modified Weights'!O152-'Modified Weights'!AO152</f>
        <v>3.6698767444255154E-2</v>
      </c>
      <c r="P141" s="26">
        <f ca="1">'Modified Weights'!P152-'Modified Weights'!AP152</f>
        <v>-1.5341904210412483E-2</v>
      </c>
      <c r="Q141" s="26">
        <f ca="1">'Modified Weights'!Q152-'Modified Weights'!AQ152</f>
        <v>-0.44385203971551124</v>
      </c>
      <c r="R141" s="26">
        <f ca="1">'Modified Weights'!R152-'Modified Weights'!AR152</f>
        <v>2.4890947288604304E-2</v>
      </c>
      <c r="S141" s="26">
        <f ca="1">'Modified Weights'!S152-'Modified Weights'!AS152</f>
        <v>-0.4080597920183181</v>
      </c>
      <c r="T141" s="26">
        <f ca="1">'Modified Weights'!T152-'Modified Weights'!AT152</f>
        <v>5.4007522150024134E-2</v>
      </c>
      <c r="U141" s="26">
        <f ca="1">'Modified Weights'!U152-'Modified Weights'!AU152</f>
        <v>3.375049282788567E-2</v>
      </c>
      <c r="V141" s="26">
        <f ca="1">'Modified Weights'!V152-'Modified Weights'!AV152</f>
        <v>-2.0254606832995348E-2</v>
      </c>
      <c r="W141" s="26">
        <f ca="1">'Modified Weights'!W152-'Modified Weights'!AW152</f>
        <v>6.2432510636107164E-2</v>
      </c>
      <c r="X141" s="26">
        <f ca="1">'Modified Weights'!X152-'Modified Weights'!AX152</f>
        <v>-0.46512373952146929</v>
      </c>
      <c r="Y141" s="26">
        <f ca="1">'Modified Weights'!Y152-'Modified Weights'!AY152</f>
        <v>1.8018151107883518E-2</v>
      </c>
      <c r="Z141" s="26">
        <f ca="1">'Modified Weights'!Z152-'Modified Weights'!AZ152</f>
        <v>3.4100781974560568E-2</v>
      </c>
    </row>
    <row r="142" spans="1:26">
      <c r="A142" s="21" t="s">
        <v>28</v>
      </c>
      <c r="B142" s="26">
        <f ca="1">'Modified Weights'!B153-'Modified Weights'!AB153</f>
        <v>0</v>
      </c>
      <c r="C142" s="26" t="e">
        <f ca="1">'Modified Weights'!C153-'Modified Weights'!AC153</f>
        <v>#DIV/0!</v>
      </c>
      <c r="D142" s="26" t="e">
        <f ca="1">'Modified Weights'!D153-'Modified Weights'!AD153</f>
        <v>#DIV/0!</v>
      </c>
      <c r="E142" s="26">
        <f ca="1">'Modified Weights'!E153-'Modified Weights'!AE153</f>
        <v>-0.47497369617752921</v>
      </c>
      <c r="F142" s="26">
        <f ca="1">'Modified Weights'!F153-'Modified Weights'!AF153</f>
        <v>-0.37985626502293046</v>
      </c>
      <c r="G142" s="26" t="e">
        <f ca="1">'Modified Weights'!G153-'Modified Weights'!AG153</f>
        <v>#DIV/0!</v>
      </c>
      <c r="H142" s="26">
        <f ca="1">'Modified Weights'!H153-'Modified Weights'!AH153</f>
        <v>-0.19365960183726966</v>
      </c>
      <c r="I142" s="26" t="e">
        <f ca="1">'Modified Weights'!I153-'Modified Weights'!AI153</f>
        <v>#DIV/0!</v>
      </c>
      <c r="J142" s="26">
        <f ca="1">'Modified Weights'!J153-'Modified Weights'!AJ153</f>
        <v>-0.47549485227568483</v>
      </c>
      <c r="K142" s="26">
        <f ca="1">'Modified Weights'!K153-'Modified Weights'!AK153</f>
        <v>-0.25252866387786765</v>
      </c>
      <c r="L142" s="26">
        <f ca="1">'Modified Weights'!L153-'Modified Weights'!AL153</f>
        <v>0</v>
      </c>
      <c r="M142" s="26" t="e">
        <f ca="1">'Modified Weights'!M153-'Modified Weights'!AM153</f>
        <v>#DIV/0!</v>
      </c>
      <c r="N142" s="26" t="e">
        <f ca="1">'Modified Weights'!N153-'Modified Weights'!AN153</f>
        <v>#DIV/0!</v>
      </c>
      <c r="O142" s="26">
        <f ca="1">'Modified Weights'!O153-'Modified Weights'!AO153</f>
        <v>-0.59725319820472</v>
      </c>
      <c r="P142" s="26">
        <f ca="1">'Modified Weights'!P153-'Modified Weights'!AP153</f>
        <v>-5.8806027172132902E-2</v>
      </c>
      <c r="Q142" s="26">
        <f ca="1">'Modified Weights'!Q153-'Modified Weights'!AQ153</f>
        <v>-0.42322462884387124</v>
      </c>
      <c r="R142" s="26" t="e">
        <f ca="1">'Modified Weights'!R153-'Modified Weights'!AR153</f>
        <v>#DIV/0!</v>
      </c>
      <c r="S142" s="26">
        <f ca="1">'Modified Weights'!S153-'Modified Weights'!AS153</f>
        <v>-0.36064387194709613</v>
      </c>
      <c r="T142" s="26">
        <f ca="1">'Modified Weights'!T153-'Modified Weights'!AT153</f>
        <v>-0.52599044278760332</v>
      </c>
      <c r="U142" s="26">
        <f ca="1">'Modified Weights'!U153-'Modified Weights'!AU153</f>
        <v>-0.37637644619283939</v>
      </c>
      <c r="V142" s="26" t="e">
        <f ca="1">'Modified Weights'!V153-'Modified Weights'!AV153</f>
        <v>#DIV/0!</v>
      </c>
      <c r="W142" s="26">
        <f ca="1">'Modified Weights'!W153-'Modified Weights'!AW153</f>
        <v>-0.40859237613621341</v>
      </c>
      <c r="X142" s="26" t="e">
        <f ca="1">'Modified Weights'!X153-'Modified Weights'!AX153</f>
        <v>#DIV/0!</v>
      </c>
      <c r="Y142" s="26">
        <f ca="1">'Modified Weights'!Y153-'Modified Weights'!AY153</f>
        <v>-0.42322462884387124</v>
      </c>
      <c r="Z142" s="26">
        <f ca="1">'Modified Weights'!Z153-'Modified Weights'!AZ153</f>
        <v>-0.37426379831369133</v>
      </c>
    </row>
    <row r="143" spans="1:26">
      <c r="A143" s="1" t="str">
        <f t="shared" ref="A143:A146" si="28">A142</f>
        <v>243: High Fidelity (2000)</v>
      </c>
      <c r="B143" s="26">
        <f ca="1">'Modified Weights'!B154-'Modified Weights'!AB154</f>
        <v>-0.49300760515325925</v>
      </c>
      <c r="C143" s="26" t="e">
        <f ca="1">'Modified Weights'!C154-'Modified Weights'!AC154</f>
        <v>#DIV/0!</v>
      </c>
      <c r="D143" s="26" t="e">
        <f ca="1">'Modified Weights'!D154-'Modified Weights'!AD154</f>
        <v>#DIV/0!</v>
      </c>
      <c r="E143" s="26">
        <f ca="1">'Modified Weights'!E154-'Modified Weights'!AE154</f>
        <v>-0.47497369617752921</v>
      </c>
      <c r="F143" s="26">
        <f ca="1">'Modified Weights'!F154-'Modified Weights'!AF154</f>
        <v>-0.37985626502293046</v>
      </c>
      <c r="G143" s="26" t="e">
        <f ca="1">'Modified Weights'!G154-'Modified Weights'!AG154</f>
        <v>#DIV/0!</v>
      </c>
      <c r="H143" s="26">
        <f ca="1">'Modified Weights'!H154-'Modified Weights'!AH154</f>
        <v>-0.19365960183726966</v>
      </c>
      <c r="I143" s="26" t="e">
        <f ca="1">'Modified Weights'!I154-'Modified Weights'!AI154</f>
        <v>#DIV/0!</v>
      </c>
      <c r="J143" s="26">
        <f ca="1">'Modified Weights'!J154-'Modified Weights'!AJ154</f>
        <v>-0.47549485227568483</v>
      </c>
      <c r="K143" s="26">
        <f ca="1">'Modified Weights'!K154-'Modified Weights'!AK154</f>
        <v>0</v>
      </c>
      <c r="L143" s="26">
        <f ca="1">'Modified Weights'!L154-'Modified Weights'!AL154</f>
        <v>-0.27833468677407003</v>
      </c>
      <c r="M143" s="26" t="e">
        <f ca="1">'Modified Weights'!M154-'Modified Weights'!AM154</f>
        <v>#DIV/0!</v>
      </c>
      <c r="N143" s="26" t="e">
        <f ca="1">'Modified Weights'!N154-'Modified Weights'!AN154</f>
        <v>#DIV/0!</v>
      </c>
      <c r="O143" s="26">
        <f ca="1">'Modified Weights'!O154-'Modified Weights'!AO154</f>
        <v>-7.1262755417116685E-2</v>
      </c>
      <c r="P143" s="26">
        <f ca="1">'Modified Weights'!P154-'Modified Weights'!AP154</f>
        <v>-0.35563217433857314</v>
      </c>
      <c r="Q143" s="26">
        <f ca="1">'Modified Weights'!Q154-'Modified Weights'!AQ154</f>
        <v>0</v>
      </c>
      <c r="R143" s="26" t="e">
        <f ca="1">'Modified Weights'!R154-'Modified Weights'!AR154</f>
        <v>#DIV/0!</v>
      </c>
      <c r="S143" s="26">
        <f ca="1">'Modified Weights'!S154-'Modified Weights'!AS154</f>
        <v>-0.36064387194709613</v>
      </c>
      <c r="T143" s="26">
        <f ca="1">'Modified Weights'!T154-'Modified Weights'!AT154</f>
        <v>-0.52599044278760332</v>
      </c>
      <c r="U143" s="26">
        <f ca="1">'Modified Weights'!U154-'Modified Weights'!AU154</f>
        <v>-0.37637644619283939</v>
      </c>
      <c r="V143" s="26" t="e">
        <f ca="1">'Modified Weights'!V154-'Modified Weights'!AV154</f>
        <v>#DIV/0!</v>
      </c>
      <c r="W143" s="26">
        <f ca="1">'Modified Weights'!W154-'Modified Weights'!AW154</f>
        <v>-0.40859237613621341</v>
      </c>
      <c r="X143" s="26" t="e">
        <f ca="1">'Modified Weights'!X154-'Modified Weights'!AX154</f>
        <v>#DIV/0!</v>
      </c>
      <c r="Y143" s="26">
        <f ca="1">'Modified Weights'!Y154-'Modified Weights'!AY154</f>
        <v>-0.42322462884387124</v>
      </c>
      <c r="Z143" s="26">
        <f ca="1">'Modified Weights'!Z154-'Modified Weights'!AZ154</f>
        <v>0</v>
      </c>
    </row>
    <row r="144" spans="1:26">
      <c r="A144" s="1" t="str">
        <f t="shared" si="28"/>
        <v>243: High Fidelity (2000)</v>
      </c>
      <c r="B144" s="26">
        <f ca="1">'Modified Weights'!B155-'Modified Weights'!AB155</f>
        <v>-0.49300760515325925</v>
      </c>
      <c r="C144" s="26" t="e">
        <f ca="1">'Modified Weights'!C155-'Modified Weights'!AC155</f>
        <v>#DIV/0!</v>
      </c>
      <c r="D144" s="26" t="e">
        <f ca="1">'Modified Weights'!D155-'Modified Weights'!AD155</f>
        <v>#DIV/0!</v>
      </c>
      <c r="E144" s="26">
        <f ca="1">'Modified Weights'!E155-'Modified Weights'!AE155</f>
        <v>-0.47497369617752921</v>
      </c>
      <c r="F144" s="26">
        <f ca="1">'Modified Weights'!F155-'Modified Weights'!AF155</f>
        <v>0</v>
      </c>
      <c r="G144" s="26" t="e">
        <f ca="1">'Modified Weights'!G155-'Modified Weights'!AG155</f>
        <v>#DIV/0!</v>
      </c>
      <c r="H144" s="26">
        <f ca="1">'Modified Weights'!H155-'Modified Weights'!AH155</f>
        <v>0</v>
      </c>
      <c r="I144" s="26" t="e">
        <f ca="1">'Modified Weights'!I155-'Modified Weights'!AI155</f>
        <v>#DIV/0!</v>
      </c>
      <c r="J144" s="26">
        <f ca="1">'Modified Weights'!J155-'Modified Weights'!AJ155</f>
        <v>-0.47549485227568483</v>
      </c>
      <c r="K144" s="26">
        <f ca="1">'Modified Weights'!K155-'Modified Weights'!AK155</f>
        <v>-0.25252866387786765</v>
      </c>
      <c r="L144" s="26">
        <f ca="1">'Modified Weights'!L155-'Modified Weights'!AL155</f>
        <v>-0.27833468677407003</v>
      </c>
      <c r="M144" s="26" t="e">
        <f ca="1">'Modified Weights'!M155-'Modified Weights'!AM155</f>
        <v>#DIV/0!</v>
      </c>
      <c r="N144" s="26" t="e">
        <f ca="1">'Modified Weights'!N155-'Modified Weights'!AN155</f>
        <v>#DIV/0!</v>
      </c>
      <c r="O144" s="26">
        <f ca="1">'Modified Weights'!O155-'Modified Weights'!AO155</f>
        <v>-0.59725319820472</v>
      </c>
      <c r="P144" s="26">
        <f ca="1">'Modified Weights'!P155-'Modified Weights'!AP155</f>
        <v>-0.35563217433857314</v>
      </c>
      <c r="Q144" s="26">
        <f ca="1">'Modified Weights'!Q155-'Modified Weights'!AQ155</f>
        <v>-0.42322462884387124</v>
      </c>
      <c r="R144" s="26" t="e">
        <f ca="1">'Modified Weights'!R155-'Modified Weights'!AR155</f>
        <v>#DIV/0!</v>
      </c>
      <c r="S144" s="26">
        <f ca="1">'Modified Weights'!S155-'Modified Weights'!AS155</f>
        <v>0</v>
      </c>
      <c r="T144" s="26">
        <f ca="1">'Modified Weights'!T155-'Modified Weights'!AT155</f>
        <v>-0.52599044278760332</v>
      </c>
      <c r="U144" s="26">
        <f ca="1">'Modified Weights'!U155-'Modified Weights'!AU155</f>
        <v>-9.5984109225993708E-2</v>
      </c>
      <c r="V144" s="26" t="e">
        <f ca="1">'Modified Weights'!V155-'Modified Weights'!AV155</f>
        <v>#DIV/0!</v>
      </c>
      <c r="W144" s="26">
        <f ca="1">'Modified Weights'!W155-'Modified Weights'!AW155</f>
        <v>-0.40859237613621341</v>
      </c>
      <c r="X144" s="26" t="e">
        <f ca="1">'Modified Weights'!X155-'Modified Weights'!AX155</f>
        <v>#DIV/0!</v>
      </c>
      <c r="Y144" s="26">
        <f ca="1">'Modified Weights'!Y155-'Modified Weights'!AY155</f>
        <v>0</v>
      </c>
      <c r="Z144" s="26">
        <f ca="1">'Modified Weights'!Z155-'Modified Weights'!AZ155</f>
        <v>-0.37426379831369133</v>
      </c>
    </row>
    <row r="145" spans="1:26">
      <c r="A145" s="1" t="str">
        <f t="shared" si="28"/>
        <v>243: High Fidelity (2000)</v>
      </c>
      <c r="B145" s="26">
        <f ca="1">'Modified Weights'!B156-'Modified Weights'!AB156</f>
        <v>-0.49300760515325925</v>
      </c>
      <c r="C145" s="26" t="e">
        <f ca="1">'Modified Weights'!C156-'Modified Weights'!AC156</f>
        <v>#DIV/0!</v>
      </c>
      <c r="D145" s="26" t="e">
        <f ca="1">'Modified Weights'!D156-'Modified Weights'!AD156</f>
        <v>#DIV/0!</v>
      </c>
      <c r="E145" s="26">
        <f ca="1">'Modified Weights'!E156-'Modified Weights'!AE156</f>
        <v>-0.47497369617752921</v>
      </c>
      <c r="F145" s="26">
        <f ca="1">'Modified Weights'!F156-'Modified Weights'!AF156</f>
        <v>-0.37985626502293046</v>
      </c>
      <c r="G145" s="26" t="e">
        <f ca="1">'Modified Weights'!G156-'Modified Weights'!AG156</f>
        <v>#DIV/0!</v>
      </c>
      <c r="H145" s="26">
        <f ca="1">'Modified Weights'!H156-'Modified Weights'!AH156</f>
        <v>-0.19365960183726966</v>
      </c>
      <c r="I145" s="26" t="e">
        <f ca="1">'Modified Weights'!I156-'Modified Weights'!AI156</f>
        <v>#DIV/0!</v>
      </c>
      <c r="J145" s="26">
        <f ca="1">'Modified Weights'!J156-'Modified Weights'!AJ156</f>
        <v>-0.47549485227568483</v>
      </c>
      <c r="K145" s="26">
        <f ca="1">'Modified Weights'!K156-'Modified Weights'!AK156</f>
        <v>-0.25252866387786765</v>
      </c>
      <c r="L145" s="26">
        <f ca="1">'Modified Weights'!L156-'Modified Weights'!AL156</f>
        <v>-0.27833468677407003</v>
      </c>
      <c r="M145" s="26" t="e">
        <f ca="1">'Modified Weights'!M156-'Modified Weights'!AM156</f>
        <v>#DIV/0!</v>
      </c>
      <c r="N145" s="26" t="e">
        <f ca="1">'Modified Weights'!N156-'Modified Weights'!AN156</f>
        <v>#DIV/0!</v>
      </c>
      <c r="O145" s="26">
        <f ca="1">'Modified Weights'!O156-'Modified Weights'!AO156</f>
        <v>7.1262755417116685E-2</v>
      </c>
      <c r="P145" s="26">
        <f ca="1">'Modified Weights'!P156-'Modified Weights'!AP156</f>
        <v>5.8806027172132902E-2</v>
      </c>
      <c r="Q145" s="26">
        <f ca="1">'Modified Weights'!Q156-'Modified Weights'!AQ156</f>
        <v>-0.42322462884387124</v>
      </c>
      <c r="R145" s="26" t="e">
        <f ca="1">'Modified Weights'!R156-'Modified Weights'!AR156</f>
        <v>#DIV/0!</v>
      </c>
      <c r="S145" s="26">
        <f ca="1">'Modified Weights'!S156-'Modified Weights'!AS156</f>
        <v>-0.36064387194709613</v>
      </c>
      <c r="T145" s="26">
        <f ca="1">'Modified Weights'!T156-'Modified Weights'!AT156</f>
        <v>-0.52599044278760332</v>
      </c>
      <c r="U145" s="26">
        <f ca="1">'Modified Weights'!U156-'Modified Weights'!AU156</f>
        <v>9.5984109225993763E-2</v>
      </c>
      <c r="V145" s="26" t="e">
        <f ca="1">'Modified Weights'!V156-'Modified Weights'!AV156</f>
        <v>#DIV/0!</v>
      </c>
      <c r="W145" s="26">
        <f ca="1">'Modified Weights'!W156-'Modified Weights'!AW156</f>
        <v>-0.40859237613621341</v>
      </c>
      <c r="X145" s="26" t="e">
        <f ca="1">'Modified Weights'!X156-'Modified Weights'!AX156</f>
        <v>#DIV/0!</v>
      </c>
      <c r="Y145" s="26">
        <f ca="1">'Modified Weights'!Y156-'Modified Weights'!AY156</f>
        <v>-0.42322462884387124</v>
      </c>
      <c r="Z145" s="26">
        <f ca="1">'Modified Weights'!Z156-'Modified Weights'!AZ156</f>
        <v>-0.37426379831369133</v>
      </c>
    </row>
    <row r="146" spans="1:26">
      <c r="A146" s="1" t="str">
        <f t="shared" si="28"/>
        <v>243: High Fidelity (2000)</v>
      </c>
      <c r="B146" s="26">
        <f ca="1">'Modified Weights'!B157-'Modified Weights'!AB157</f>
        <v>-0.49300760515325925</v>
      </c>
      <c r="C146" s="26" t="e">
        <f ca="1">'Modified Weights'!C157-'Modified Weights'!AC157</f>
        <v>#DIV/0!</v>
      </c>
      <c r="D146" s="26" t="e">
        <f ca="1">'Modified Weights'!D157-'Modified Weights'!AD157</f>
        <v>#DIV/0!</v>
      </c>
      <c r="E146" s="26">
        <f ca="1">'Modified Weights'!E157-'Modified Weights'!AE157</f>
        <v>0</v>
      </c>
      <c r="F146" s="26">
        <f ca="1">'Modified Weights'!F157-'Modified Weights'!AF157</f>
        <v>-0.37985626502293046</v>
      </c>
      <c r="G146" s="26" t="e">
        <f ca="1">'Modified Weights'!G157-'Modified Weights'!AG157</f>
        <v>#DIV/0!</v>
      </c>
      <c r="H146" s="26">
        <f ca="1">'Modified Weights'!H157-'Modified Weights'!AH157</f>
        <v>-0.19365960183726966</v>
      </c>
      <c r="I146" s="26" t="e">
        <f ca="1">'Modified Weights'!I157-'Modified Weights'!AI157</f>
        <v>#DIV/0!</v>
      </c>
      <c r="J146" s="26">
        <f ca="1">'Modified Weights'!J157-'Modified Weights'!AJ157</f>
        <v>0</v>
      </c>
      <c r="K146" s="26">
        <f ca="1">'Modified Weights'!K157-'Modified Weights'!AK157</f>
        <v>-0.25252866387786765</v>
      </c>
      <c r="L146" s="26">
        <f ca="1">'Modified Weights'!L157-'Modified Weights'!AL157</f>
        <v>-0.27833468677407003</v>
      </c>
      <c r="M146" s="26" t="e">
        <f ca="1">'Modified Weights'!M157-'Modified Weights'!AM157</f>
        <v>#DIV/0!</v>
      </c>
      <c r="N146" s="26" t="e">
        <f ca="1">'Modified Weights'!N157-'Modified Weights'!AN157</f>
        <v>#DIV/0!</v>
      </c>
      <c r="O146" s="26">
        <f ca="1">'Modified Weights'!O157-'Modified Weights'!AO157</f>
        <v>-0.59725319820472</v>
      </c>
      <c r="P146" s="26">
        <f ca="1">'Modified Weights'!P157-'Modified Weights'!AP157</f>
        <v>-0.35563217433857314</v>
      </c>
      <c r="Q146" s="26">
        <f ca="1">'Modified Weights'!Q157-'Modified Weights'!AQ157</f>
        <v>-0.42322462884387124</v>
      </c>
      <c r="R146" s="26" t="e">
        <f ca="1">'Modified Weights'!R157-'Modified Weights'!AR157</f>
        <v>#DIV/0!</v>
      </c>
      <c r="S146" s="26">
        <f ca="1">'Modified Weights'!S157-'Modified Weights'!AS157</f>
        <v>-0.36064387194709613</v>
      </c>
      <c r="T146" s="26">
        <f ca="1">'Modified Weights'!T157-'Modified Weights'!AT157</f>
        <v>0</v>
      </c>
      <c r="U146" s="26">
        <f ca="1">'Modified Weights'!U157-'Modified Weights'!AU157</f>
        <v>-0.37637644619283939</v>
      </c>
      <c r="V146" s="26" t="e">
        <f ca="1">'Modified Weights'!V157-'Modified Weights'!AV157</f>
        <v>#DIV/0!</v>
      </c>
      <c r="W146" s="26">
        <f ca="1">'Modified Weights'!W157-'Modified Weights'!AW157</f>
        <v>0</v>
      </c>
      <c r="X146" s="26" t="e">
        <f ca="1">'Modified Weights'!X157-'Modified Weights'!AX157</f>
        <v>#DIV/0!</v>
      </c>
      <c r="Y146" s="26">
        <f ca="1">'Modified Weights'!Y157-'Modified Weights'!AY157</f>
        <v>-0.42322462884387124</v>
      </c>
      <c r="Z146" s="26">
        <f ca="1">'Modified Weights'!Z157-'Modified Weights'!AZ157</f>
        <v>-0.37426379831369133</v>
      </c>
    </row>
    <row r="147" spans="1:26">
      <c r="A147" s="21" t="s">
        <v>29</v>
      </c>
      <c r="B147" s="26">
        <f ca="1">'Modified Weights'!B158-'Modified Weights'!AB158</f>
        <v>-0.46460996868120108</v>
      </c>
      <c r="C147" s="26">
        <f ca="1">'Modified Weights'!C158-'Modified Weights'!AC158</f>
        <v>-0.46285437522457701</v>
      </c>
      <c r="D147" s="26">
        <f ca="1">'Modified Weights'!D158-'Modified Weights'!AD158</f>
        <v>-0.50378871996060726</v>
      </c>
      <c r="E147" s="26">
        <f ca="1">'Modified Weights'!E158-'Modified Weights'!AE158</f>
        <v>-0.51761980439715483</v>
      </c>
      <c r="F147" s="26">
        <f ca="1">'Modified Weights'!F158-'Modified Weights'!AF158</f>
        <v>1.1338898680495035E-2</v>
      </c>
      <c r="G147" s="26">
        <f ca="1">'Modified Weights'!G158-'Modified Weights'!AG158</f>
        <v>-0.50980122678857165</v>
      </c>
      <c r="H147" s="26">
        <f ca="1">'Modified Weights'!H158-'Modified Weights'!AH158</f>
        <v>-0.3450199574085322</v>
      </c>
      <c r="I147" s="26">
        <f ca="1">'Modified Weights'!I158-'Modified Weights'!AI158</f>
        <v>-0.27577596099760515</v>
      </c>
      <c r="J147" s="26">
        <f ca="1">'Modified Weights'!J158-'Modified Weights'!AJ158</f>
        <v>0</v>
      </c>
      <c r="K147" s="26">
        <f ca="1">'Modified Weights'!K158-'Modified Weights'!AK158</f>
        <v>-0.2896832478455289</v>
      </c>
      <c r="L147" s="26">
        <f ca="1">'Modified Weights'!L158-'Modified Weights'!AL158</f>
        <v>-2.2105186600293036E-3</v>
      </c>
      <c r="M147" s="26">
        <f ca="1">'Modified Weights'!M158-'Modified Weights'!AM158</f>
        <v>-0.34449731225645075</v>
      </c>
      <c r="N147" s="26">
        <f ca="1">'Modified Weights'!N158-'Modified Weights'!AN158</f>
        <v>-0.26126836282372301</v>
      </c>
      <c r="O147" s="26">
        <f ca="1">'Modified Weights'!O158-'Modified Weights'!AO158</f>
        <v>-0.56244873874488854</v>
      </c>
      <c r="P147" s="26">
        <f ca="1">'Modified Weights'!P158-'Modified Weights'!AP158</f>
        <v>-0.41443820151070604</v>
      </c>
      <c r="Q147" s="26">
        <f ca="1">'Modified Weights'!Q158-'Modified Weights'!AQ158</f>
        <v>-0.37322578372742299</v>
      </c>
      <c r="R147" s="26">
        <f ca="1">'Modified Weights'!R158-'Modified Weights'!AR158</f>
        <v>-0.47097212266638172</v>
      </c>
      <c r="S147" s="26">
        <f ca="1">'Modified Weights'!S158-'Modified Weights'!AS158</f>
        <v>0</v>
      </c>
      <c r="T147" s="26">
        <f ca="1">'Modified Weights'!T158-'Modified Weights'!AT158</f>
        <v>-0.52599044278760332</v>
      </c>
      <c r="U147" s="26">
        <f ca="1">'Modified Weights'!U158-'Modified Weights'!AU158</f>
        <v>-0.37239740766744467</v>
      </c>
      <c r="V147" s="26">
        <f ca="1">'Modified Weights'!V158-'Modified Weights'!AV158</f>
        <v>0</v>
      </c>
      <c r="W147" s="26">
        <f ca="1">'Modified Weights'!W158-'Modified Weights'!AW158</f>
        <v>-1.4839711987171322E-2</v>
      </c>
      <c r="X147" s="26">
        <f ca="1">'Modified Weights'!X158-'Modified Weights'!AX158</f>
        <v>-0.60535391589896481</v>
      </c>
      <c r="Y147" s="26">
        <f ca="1">'Modified Weights'!Y158-'Modified Weights'!AY158</f>
        <v>-0.54419492016932713</v>
      </c>
      <c r="Z147" s="26">
        <f ca="1">'Modified Weights'!Z158-'Modified Weights'!AZ158</f>
        <v>-0.3575986977776156</v>
      </c>
    </row>
    <row r="148" spans="1:26">
      <c r="A148" s="1" t="str">
        <f t="shared" ref="A148:A151" si="29">A147</f>
        <v>268: Batman (1989)</v>
      </c>
      <c r="B148" s="26">
        <f ca="1">'Modified Weights'!B159-'Modified Weights'!AB159</f>
        <v>-0.46460996868120108</v>
      </c>
      <c r="C148" s="26">
        <f ca="1">'Modified Weights'!C159-'Modified Weights'!AC159</f>
        <v>-4.8416173713870969E-2</v>
      </c>
      <c r="D148" s="26">
        <f ca="1">'Modified Weights'!D159-'Modified Weights'!AD159</f>
        <v>-0.13056293623318427</v>
      </c>
      <c r="E148" s="26">
        <f ca="1">'Modified Weights'!E159-'Modified Weights'!AE159</f>
        <v>-0.51761980439715483</v>
      </c>
      <c r="F148" s="26">
        <f ca="1">'Modified Weights'!F159-'Modified Weights'!AF159</f>
        <v>-0.42765265573414091</v>
      </c>
      <c r="G148" s="26">
        <f ca="1">'Modified Weights'!G159-'Modified Weights'!AG159</f>
        <v>-0.50980122678857165</v>
      </c>
      <c r="H148" s="26">
        <f ca="1">'Modified Weights'!H159-'Modified Weights'!AH159</f>
        <v>-0.1178900924777436</v>
      </c>
      <c r="I148" s="26">
        <f ca="1">'Modified Weights'!I159-'Modified Weights'!AI159</f>
        <v>-4.6556631419710781E-2</v>
      </c>
      <c r="J148" s="26">
        <f ca="1">'Modified Weights'!J159-'Modified Weights'!AJ159</f>
        <v>-0.38713264586848378</v>
      </c>
      <c r="K148" s="26">
        <f ca="1">'Modified Weights'!K159-'Modified Weights'!AK159</f>
        <v>-0.2896832478455289</v>
      </c>
      <c r="L148" s="26">
        <f ca="1">'Modified Weights'!L159-'Modified Weights'!AL159</f>
        <v>-0.28054520543409933</v>
      </c>
      <c r="M148" s="26">
        <f ca="1">'Modified Weights'!M159-'Modified Weights'!AM159</f>
        <v>-0.34449731225645075</v>
      </c>
      <c r="N148" s="26">
        <f ca="1">'Modified Weights'!N159-'Modified Weights'!AN159</f>
        <v>0</v>
      </c>
      <c r="O148" s="26">
        <f ca="1">'Modified Weights'!O159-'Modified Weights'!AO159</f>
        <v>-0.56244873874488854</v>
      </c>
      <c r="P148" s="26">
        <f ca="1">'Modified Weights'!P159-'Modified Weights'!AP159</f>
        <v>-0.41443820151070604</v>
      </c>
      <c r="Q148" s="26">
        <f ca="1">'Modified Weights'!Q159-'Modified Weights'!AQ159</f>
        <v>-0.37322578372742299</v>
      </c>
      <c r="R148" s="26">
        <f ca="1">'Modified Weights'!R159-'Modified Weights'!AR159</f>
        <v>-0.47097212266638172</v>
      </c>
      <c r="S148" s="26">
        <f ca="1">'Modified Weights'!S159-'Modified Weights'!AS159</f>
        <v>-0.42223642660835542</v>
      </c>
      <c r="T148" s="26">
        <f ca="1">'Modified Weights'!T159-'Modified Weights'!AT159</f>
        <v>-0.52599044278760332</v>
      </c>
      <c r="U148" s="26">
        <f ca="1">'Modified Weights'!U159-'Modified Weights'!AU159</f>
        <v>-6.6594146747191274E-2</v>
      </c>
      <c r="V148" s="26">
        <f ca="1">'Modified Weights'!V159-'Modified Weights'!AV159</f>
        <v>-0.14924669844661778</v>
      </c>
      <c r="W148" s="26">
        <f ca="1">'Modified Weights'!W159-'Modified Weights'!AW159</f>
        <v>-6.8031362477773749E-2</v>
      </c>
      <c r="X148" s="26">
        <f ca="1">'Modified Weights'!X159-'Modified Weights'!AX159</f>
        <v>-0.60535391589896481</v>
      </c>
      <c r="Y148" s="26">
        <f ca="1">'Modified Weights'!Y159-'Modified Weights'!AY159</f>
        <v>-0.54419492016932713</v>
      </c>
      <c r="Z148" s="26">
        <f ca="1">'Modified Weights'!Z159-'Modified Weights'!AZ159</f>
        <v>-0.3575986977776156</v>
      </c>
    </row>
    <row r="149" spans="1:26">
      <c r="A149" s="1" t="str">
        <f t="shared" si="29"/>
        <v>268: Batman (1989)</v>
      </c>
      <c r="B149" s="26">
        <f ca="1">'Modified Weights'!B160-'Modified Weights'!AB160</f>
        <v>0</v>
      </c>
      <c r="C149" s="26">
        <f ca="1">'Modified Weights'!C160-'Modified Weights'!AC160</f>
        <v>-5.1178189806440566E-2</v>
      </c>
      <c r="D149" s="26">
        <f ca="1">'Modified Weights'!D160-'Modified Weights'!AD160</f>
        <v>-0.50378871996060726</v>
      </c>
      <c r="E149" s="26">
        <f ca="1">'Modified Weights'!E160-'Modified Weights'!AE160</f>
        <v>-0.51761980439715483</v>
      </c>
      <c r="F149" s="26">
        <f ca="1">'Modified Weights'!F160-'Modified Weights'!AF160</f>
        <v>-4.7796390711210446E-2</v>
      </c>
      <c r="G149" s="26">
        <f ca="1">'Modified Weights'!G160-'Modified Weights'!AG160</f>
        <v>-0.50980122678857165</v>
      </c>
      <c r="H149" s="26">
        <f ca="1">'Modified Weights'!H160-'Modified Weights'!AH160</f>
        <v>-0.3450199574085322</v>
      </c>
      <c r="I149" s="26">
        <f ca="1">'Modified Weights'!I160-'Modified Weights'!AI160</f>
        <v>-6.1015887501342486E-2</v>
      </c>
      <c r="J149" s="26">
        <f ca="1">'Modified Weights'!J160-'Modified Weights'!AJ160</f>
        <v>-0.38713264586848378</v>
      </c>
      <c r="K149" s="26">
        <f ca="1">'Modified Weights'!K160-'Modified Weights'!AK160</f>
        <v>-0.2896832478455289</v>
      </c>
      <c r="L149" s="26">
        <f ca="1">'Modified Weights'!L160-'Modified Weights'!AL160</f>
        <v>-0.28054520543409933</v>
      </c>
      <c r="M149" s="26">
        <f ca="1">'Modified Weights'!M160-'Modified Weights'!AM160</f>
        <v>-0.34449731225645075</v>
      </c>
      <c r="N149" s="26">
        <f ca="1">'Modified Weights'!N160-'Modified Weights'!AN160</f>
        <v>-0.26126836282372301</v>
      </c>
      <c r="O149" s="26">
        <f ca="1">'Modified Weights'!O160-'Modified Weights'!AO160</f>
        <v>-0.56244873874488854</v>
      </c>
      <c r="P149" s="26">
        <f ca="1">'Modified Weights'!P160-'Modified Weights'!AP160</f>
        <v>-0.41443820151070604</v>
      </c>
      <c r="Q149" s="26">
        <f ca="1">'Modified Weights'!Q160-'Modified Weights'!AQ160</f>
        <v>0</v>
      </c>
      <c r="R149" s="26">
        <f ca="1">'Modified Weights'!R160-'Modified Weights'!AR160</f>
        <v>-0.47097212266638172</v>
      </c>
      <c r="S149" s="26">
        <f ca="1">'Modified Weights'!S160-'Modified Weights'!AS160</f>
        <v>-0.42223642660835542</v>
      </c>
      <c r="T149" s="26">
        <f ca="1">'Modified Weights'!T160-'Modified Weights'!AT160</f>
        <v>-0.52599044278760332</v>
      </c>
      <c r="U149" s="26">
        <f ca="1">'Modified Weights'!U160-'Modified Weights'!AU160</f>
        <v>-0.37239740766744467</v>
      </c>
      <c r="V149" s="26">
        <f ca="1">'Modified Weights'!V160-'Modified Weights'!AV160</f>
        <v>-0.14924669844661778</v>
      </c>
      <c r="W149" s="26">
        <f ca="1">'Modified Weights'!W160-'Modified Weights'!AW160</f>
        <v>-8.9824032618793015E-2</v>
      </c>
      <c r="X149" s="26">
        <f ca="1">'Modified Weights'!X160-'Modified Weights'!AX160</f>
        <v>-0.60535391589896481</v>
      </c>
      <c r="Y149" s="26">
        <f ca="1">'Modified Weights'!Y160-'Modified Weights'!AY160</f>
        <v>-0.12097029132545589</v>
      </c>
      <c r="Z149" s="26">
        <f ca="1">'Modified Weights'!Z160-'Modified Weights'!AZ160</f>
        <v>-7.7921640991706842E-2</v>
      </c>
    </row>
    <row r="150" spans="1:26">
      <c r="A150" s="1" t="str">
        <f t="shared" si="29"/>
        <v>268: Batman (1989)</v>
      </c>
      <c r="B150" s="26">
        <f ca="1">'Modified Weights'!B161-'Modified Weights'!AB161</f>
        <v>-0.46460996868120108</v>
      </c>
      <c r="C150" s="26">
        <f ca="1">'Modified Weights'!C161-'Modified Weights'!AC161</f>
        <v>9.9594363520311535E-2</v>
      </c>
      <c r="D150" s="26">
        <f ca="1">'Modified Weights'!D161-'Modified Weights'!AD161</f>
        <v>0.16337953352740997</v>
      </c>
      <c r="E150" s="26">
        <f ca="1">'Modified Weights'!E161-'Modified Weights'!AE161</f>
        <v>0</v>
      </c>
      <c r="F150" s="26">
        <f ca="1">'Modified Weights'!F161-'Modified Weights'!AF161</f>
        <v>-0.42765265573414091</v>
      </c>
      <c r="G150" s="26">
        <f ca="1">'Modified Weights'!G161-'Modified Weights'!AG161</f>
        <v>2.9264624605785383E-2</v>
      </c>
      <c r="H150" s="26">
        <f ca="1">'Modified Weights'!H161-'Modified Weights'!AH161</f>
        <v>0.11789009247774357</v>
      </c>
      <c r="I150" s="26">
        <f ca="1">'Modified Weights'!I161-'Modified Weights'!AI161</f>
        <v>0.10757251892105324</v>
      </c>
      <c r="J150" s="26">
        <f ca="1">'Modified Weights'!J161-'Modified Weights'!AJ161</f>
        <v>-0.38713264586848378</v>
      </c>
      <c r="K150" s="26">
        <f ca="1">'Modified Weights'!K161-'Modified Weights'!AK161</f>
        <v>2.6028778008379216E-2</v>
      </c>
      <c r="L150" s="26">
        <f ca="1">'Modified Weights'!L161-'Modified Weights'!AL161</f>
        <v>-0.28054520543409933</v>
      </c>
      <c r="M150" s="26">
        <f ca="1">'Modified Weights'!M161-'Modified Weights'!AM161</f>
        <v>6.4095063879762659E-2</v>
      </c>
      <c r="N150" s="26">
        <f ca="1">'Modified Weights'!N161-'Modified Weights'!AN161</f>
        <v>-0.26126836282372301</v>
      </c>
      <c r="O150" s="26">
        <f ca="1">'Modified Weights'!O161-'Modified Weights'!AO161</f>
        <v>-0.56244873874488854</v>
      </c>
      <c r="P150" s="26">
        <f ca="1">'Modified Weights'!P161-'Modified Weights'!AP161</f>
        <v>0</v>
      </c>
      <c r="Q150" s="26">
        <f ca="1">'Modified Weights'!Q161-'Modified Weights'!AQ161</f>
        <v>-0.37322578372742299</v>
      </c>
      <c r="R150" s="26">
        <f ca="1">'Modified Weights'!R161-'Modified Weights'!AR161</f>
        <v>-0.47097212266638172</v>
      </c>
      <c r="S150" s="26">
        <f ca="1">'Modified Weights'!S161-'Modified Weights'!AS161</f>
        <v>-0.42223642660835542</v>
      </c>
      <c r="T150" s="26">
        <f ca="1">'Modified Weights'!T161-'Modified Weights'!AT161</f>
        <v>-0.52599044278760332</v>
      </c>
      <c r="U150" s="26">
        <f ca="1">'Modified Weights'!U161-'Modified Weights'!AU161</f>
        <v>-0.37239740766744467</v>
      </c>
      <c r="V150" s="26">
        <f ca="1">'Modified Weights'!V161-'Modified Weights'!AV161</f>
        <v>-0.14924669844661778</v>
      </c>
      <c r="W150" s="26">
        <f ca="1">'Modified Weights'!W161-'Modified Weights'!AW161</f>
        <v>0.17269510708373809</v>
      </c>
      <c r="X150" s="26">
        <f ca="1">'Modified Weights'!X161-'Modified Weights'!AX161</f>
        <v>6.3162037722871878E-2</v>
      </c>
      <c r="Y150" s="26">
        <f ca="1">'Modified Weights'!Y161-'Modified Weights'!AY161</f>
        <v>0.12297333331869009</v>
      </c>
      <c r="Z150" s="26">
        <f ca="1">'Modified Weights'!Z161-'Modified Weights'!AZ161</f>
        <v>7.7921640991706842E-2</v>
      </c>
    </row>
    <row r="151" spans="1:26">
      <c r="A151" s="1" t="str">
        <f t="shared" si="29"/>
        <v>268: Batman (1989)</v>
      </c>
      <c r="B151" s="26">
        <f ca="1">'Modified Weights'!B162-'Modified Weights'!AB162</f>
        <v>-0.46460996868120108</v>
      </c>
      <c r="C151" s="26">
        <f ca="1">'Modified Weights'!C162-'Modified Weights'!AC162</f>
        <v>-0.46285437522457701</v>
      </c>
      <c r="D151" s="26">
        <f ca="1">'Modified Weights'!D162-'Modified Weights'!AD162</f>
        <v>-3.2816597294225536E-2</v>
      </c>
      <c r="E151" s="26">
        <f ca="1">'Modified Weights'!E162-'Modified Weights'!AE162</f>
        <v>-0.51761980439715483</v>
      </c>
      <c r="F151" s="26">
        <f ca="1">'Modified Weights'!F162-'Modified Weights'!AF162</f>
        <v>3.6457492030715355E-2</v>
      </c>
      <c r="G151" s="26">
        <f ca="1">'Modified Weights'!G162-'Modified Weights'!AG162</f>
        <v>-2.9264624605785494E-2</v>
      </c>
      <c r="H151" s="26">
        <f ca="1">'Modified Weights'!H162-'Modified Weights'!AH162</f>
        <v>-0.3450199574085322</v>
      </c>
      <c r="I151" s="26">
        <f ca="1">'Modified Weights'!I162-'Modified Weights'!AI162</f>
        <v>-0.27577596099760515</v>
      </c>
      <c r="J151" s="26">
        <f ca="1">'Modified Weights'!J162-'Modified Weights'!AJ162</f>
        <v>-0.38713264586848378</v>
      </c>
      <c r="K151" s="26">
        <f ca="1">'Modified Weights'!K162-'Modified Weights'!AK162</f>
        <v>-2.6028778008379161E-2</v>
      </c>
      <c r="L151" s="26">
        <f ca="1">'Modified Weights'!L162-'Modified Weights'!AL162</f>
        <v>2.2105186600293592E-3</v>
      </c>
      <c r="M151" s="26">
        <f ca="1">'Modified Weights'!M162-'Modified Weights'!AM162</f>
        <v>-6.4095063879762715E-2</v>
      </c>
      <c r="N151" s="26">
        <f ca="1">'Modified Weights'!N162-'Modified Weights'!AN162</f>
        <v>-0.26126836282372301</v>
      </c>
      <c r="O151" s="26">
        <f ca="1">'Modified Weights'!O162-'Modified Weights'!AO162</f>
        <v>0</v>
      </c>
      <c r="P151" s="26">
        <f ca="1">'Modified Weights'!P162-'Modified Weights'!AP162</f>
        <v>-0.41443820151070604</v>
      </c>
      <c r="Q151" s="26">
        <f ca="1">'Modified Weights'!Q162-'Modified Weights'!AQ162</f>
        <v>-0.37322578372742299</v>
      </c>
      <c r="R151" s="26">
        <f ca="1">'Modified Weights'!R162-'Modified Weights'!AR162</f>
        <v>0</v>
      </c>
      <c r="S151" s="26">
        <f ca="1">'Modified Weights'!S162-'Modified Weights'!AS162</f>
        <v>-0.42223642660835542</v>
      </c>
      <c r="T151" s="26">
        <f ca="1">'Modified Weights'!T162-'Modified Weights'!AT162</f>
        <v>0</v>
      </c>
      <c r="U151" s="26">
        <f ca="1">'Modified Weights'!U162-'Modified Weights'!AU162</f>
        <v>6.6594146747191274E-2</v>
      </c>
      <c r="V151" s="26">
        <f ca="1">'Modified Weights'!V162-'Modified Weights'!AV162</f>
        <v>-0.14924669844661778</v>
      </c>
      <c r="W151" s="26">
        <f ca="1">'Modified Weights'!W162-'Modified Weights'!AW162</f>
        <v>-0.33055173784107944</v>
      </c>
      <c r="X151" s="26">
        <f ca="1">'Modified Weights'!X162-'Modified Weights'!AX162</f>
        <v>-6.3162037722871878E-2</v>
      </c>
      <c r="Y151" s="26">
        <f ca="1">'Modified Weights'!Y162-'Modified Weights'!AY162</f>
        <v>-2.0030419932342003E-3</v>
      </c>
      <c r="Z151" s="26">
        <f ca="1">'Modified Weights'!Z162-'Modified Weights'!AZ162</f>
        <v>-0.3575986977776156</v>
      </c>
    </row>
    <row r="152" spans="1:26">
      <c r="A152" s="21" t="s">
        <v>30</v>
      </c>
      <c r="B152" s="26">
        <f ca="1">'Modified Weights'!B163-'Modified Weights'!AB163</f>
        <v>-0.50346380311919336</v>
      </c>
      <c r="C152" s="26">
        <f ca="1">'Modified Weights'!C163-'Modified Weights'!AC163</f>
        <v>-3.0463461462166219E-2</v>
      </c>
      <c r="D152" s="26">
        <f ca="1">'Modified Weights'!D163-'Modified Weights'!AD163</f>
        <v>-1.1201099930830405E-3</v>
      </c>
      <c r="E152" s="26">
        <f ca="1">'Modified Weights'!E163-'Modified Weights'!AE163</f>
        <v>-2.7354877255439558E-2</v>
      </c>
      <c r="F152" s="26">
        <f ca="1">'Modified Weights'!F163-'Modified Weights'!AF163</f>
        <v>1.8183436550576138E-2</v>
      </c>
      <c r="G152" s="26">
        <f ca="1">'Modified Weights'!G163-'Modified Weights'!AG163</f>
        <v>-3.5097498378469094E-3</v>
      </c>
      <c r="H152" s="26">
        <f ca="1">'Modified Weights'!H163-'Modified Weights'!AH163</f>
        <v>-8.6808650547184479E-2</v>
      </c>
      <c r="I152" s="26">
        <f ca="1">'Modified Weights'!I163-'Modified Weights'!AI163</f>
        <v>-1.6580574497745804E-2</v>
      </c>
      <c r="J152" s="26">
        <f ca="1">'Modified Weights'!J163-'Modified Weights'!AJ163</f>
        <v>-1.0430194422001937E-2</v>
      </c>
      <c r="K152" s="26">
        <f ca="1">'Modified Weights'!K163-'Modified Weights'!AK163</f>
        <v>-0.26341533087615127</v>
      </c>
      <c r="L152" s="26">
        <f ca="1">'Modified Weights'!L163-'Modified Weights'!AL163</f>
        <v>1.0092426390822584E-2</v>
      </c>
      <c r="M152" s="26">
        <f ca="1">'Modified Weights'!M163-'Modified Weights'!AM163</f>
        <v>-0.28465711357529555</v>
      </c>
      <c r="N152" s="26">
        <f ca="1">'Modified Weights'!N163-'Modified Weights'!AN163</f>
        <v>1.7256636478956422E-2</v>
      </c>
      <c r="O152" s="26">
        <f ca="1">'Modified Weights'!O163-'Modified Weights'!AO163</f>
        <v>-0.52131134460272566</v>
      </c>
      <c r="P152" s="26">
        <f ca="1">'Modified Weights'!P163-'Modified Weights'!AP163</f>
        <v>-2.7768760847043772E-2</v>
      </c>
      <c r="Q152" s="26">
        <f ca="1">'Modified Weights'!Q163-'Modified Weights'!AQ163</f>
        <v>-0.43323241916537053</v>
      </c>
      <c r="R152" s="26">
        <f ca="1">'Modified Weights'!R163-'Modified Weights'!AR163</f>
        <v>-1.7810720696274096E-2</v>
      </c>
      <c r="S152" s="26">
        <f ca="1">'Modified Weights'!S163-'Modified Weights'!AS163</f>
        <v>-4.9107791197034456E-3</v>
      </c>
      <c r="T152" s="26">
        <f ca="1">'Modified Weights'!T163-'Modified Weights'!AT163</f>
        <v>-4.9989655971972691E-2</v>
      </c>
      <c r="U152" s="26">
        <f ca="1">'Modified Weights'!U163-'Modified Weights'!AU163</f>
        <v>-1.4321859934715575E-3</v>
      </c>
      <c r="V152" s="26">
        <f ca="1">'Modified Weights'!V163-'Modified Weights'!AV163</f>
        <v>-5.0076298698477906E-3</v>
      </c>
      <c r="W152" s="26">
        <f ca="1">'Modified Weights'!W163-'Modified Weights'!AW163</f>
        <v>-3.0447839646198127E-2</v>
      </c>
      <c r="X152" s="26">
        <f ca="1">'Modified Weights'!X163-'Modified Weights'!AX163</f>
        <v>-4.3022414752965255E-2</v>
      </c>
      <c r="Y152" s="26">
        <f ca="1">'Modified Weights'!Y163-'Modified Weights'!AY163</f>
        <v>-0.54419492016932713</v>
      </c>
      <c r="Z152" s="26">
        <f ca="1">'Modified Weights'!Z163-'Modified Weights'!AZ163</f>
        <v>-0.36988198580229503</v>
      </c>
    </row>
    <row r="153" spans="1:26">
      <c r="A153" s="1" t="str">
        <f t="shared" ref="A153:A156" si="30">A152</f>
        <v>272: Batman Begins (2005)</v>
      </c>
      <c r="B153" s="26">
        <f ca="1">'Modified Weights'!B164-'Modified Weights'!AB164</f>
        <v>-2.292720093640721E-2</v>
      </c>
      <c r="C153" s="26">
        <f ca="1">'Modified Weights'!C164-'Modified Weights'!AC164</f>
        <v>-3.82616865598156E-2</v>
      </c>
      <c r="D153" s="26">
        <f ca="1">'Modified Weights'!D164-'Modified Weights'!AD164</f>
        <v>-9.6227620636653743E-2</v>
      </c>
      <c r="E153" s="26">
        <f ca="1">'Modified Weights'!E164-'Modified Weights'!AE164</f>
        <v>-0.49026492714171532</v>
      </c>
      <c r="F153" s="26">
        <f ca="1">'Modified Weights'!F164-'Modified Weights'!AF164</f>
        <v>-2.0533613610243417E-2</v>
      </c>
      <c r="G153" s="26">
        <f ca="1">'Modified Weights'!G164-'Modified Weights'!AG164</f>
        <v>-7.2406615321615242E-2</v>
      </c>
      <c r="H153" s="26">
        <f ca="1">'Modified Weights'!H164-'Modified Weights'!AH164</f>
        <v>-0.10737205791044355</v>
      </c>
      <c r="I153" s="26">
        <f ca="1">'Modified Weights'!I164-'Modified Weights'!AI164</f>
        <v>-5.1610735670268804E-2</v>
      </c>
      <c r="J153" s="26">
        <f ca="1">'Modified Weights'!J164-'Modified Weights'!AJ164</f>
        <v>-2.9995272722917854E-2</v>
      </c>
      <c r="K153" s="26">
        <f ca="1">'Modified Weights'!K164-'Modified Weights'!AK164</f>
        <v>-0.26341533087615127</v>
      </c>
      <c r="L153" s="26">
        <f ca="1">'Modified Weights'!L164-'Modified Weights'!AL164</f>
        <v>3.5311893039435827E-4</v>
      </c>
      <c r="M153" s="26">
        <f ca="1">'Modified Weights'!M164-'Modified Weights'!AM164</f>
        <v>-3.2128449697427897E-2</v>
      </c>
      <c r="N153" s="26">
        <f ca="1">'Modified Weights'!N164-'Modified Weights'!AN164</f>
        <v>-1.2066241486321572E-2</v>
      </c>
      <c r="O153" s="26">
        <f ca="1">'Modified Weights'!O164-'Modified Weights'!AO164</f>
        <v>4.6790981848776614E-3</v>
      </c>
      <c r="P153" s="26">
        <f ca="1">'Modified Weights'!P164-'Modified Weights'!AP164</f>
        <v>-0.32459490801348401</v>
      </c>
      <c r="Q153" s="26">
        <f ca="1">'Modified Weights'!Q164-'Modified Weights'!AQ164</f>
        <v>-1.0007790321499288E-2</v>
      </c>
      <c r="R153" s="26">
        <f ca="1">'Modified Weights'!R164-'Modified Weights'!AR164</f>
        <v>-0.47308450356168347</v>
      </c>
      <c r="S153" s="26">
        <f ca="1">'Modified Weights'!S164-'Modified Weights'!AS164</f>
        <v>-0.42714720572805887</v>
      </c>
      <c r="T153" s="26">
        <f ca="1">'Modified Weights'!T164-'Modified Weights'!AT164</f>
        <v>-7.1000856707885251E-2</v>
      </c>
      <c r="U153" s="26">
        <f ca="1">'Modified Weights'!U164-'Modified Weights'!AU164</f>
        <v>-9.9437800666496878E-2</v>
      </c>
      <c r="V153" s="26">
        <f ca="1">'Modified Weights'!V164-'Modified Weights'!AV164</f>
        <v>-8.2432260587698147E-3</v>
      </c>
      <c r="W153" s="26">
        <f ca="1">'Modified Weights'!W164-'Modified Weights'!AW164</f>
        <v>-8.3639490136800554E-2</v>
      </c>
      <c r="X153" s="26">
        <f ca="1">'Modified Weights'!X164-'Modified Weights'!AX164</f>
        <v>-6.2722328065085098E-2</v>
      </c>
      <c r="Y153" s="26">
        <f ca="1">'Modified Weights'!Y164-'Modified Weights'!AY164</f>
        <v>-0.54419492016932713</v>
      </c>
      <c r="Z153" s="26">
        <f ca="1">'Modified Weights'!Z164-'Modified Weights'!AZ164</f>
        <v>4.3818125113962991E-3</v>
      </c>
    </row>
    <row r="154" spans="1:26">
      <c r="A154" s="1" t="str">
        <f t="shared" si="30"/>
        <v>272: Batman Begins (2005)</v>
      </c>
      <c r="B154" s="26">
        <f ca="1">'Modified Weights'!B165-'Modified Weights'!AB165</f>
        <v>-3.8853834437992285E-2</v>
      </c>
      <c r="C154" s="26">
        <f ca="1">'Modified Weights'!C165-'Modified Weights'!AC165</f>
        <v>-4.1023702652385197E-2</v>
      </c>
      <c r="D154" s="26">
        <f ca="1">'Modified Weights'!D165-'Modified Weights'!AD165</f>
        <v>-0.10188583679650887</v>
      </c>
      <c r="E154" s="26">
        <f ca="1">'Modified Weights'!E165-'Modified Weights'!AE165</f>
        <v>-0.49026492714171532</v>
      </c>
      <c r="F154" s="26">
        <f ca="1">'Modified Weights'!F165-'Modified Weights'!AF165</f>
        <v>-4.0951852841129344E-2</v>
      </c>
      <c r="G154" s="26">
        <f ca="1">'Modified Weights'!G165-'Modified Weights'!AG165</f>
        <v>-0.4718430442088406</v>
      </c>
      <c r="H154" s="26">
        <f ca="1">'Modified Weights'!H165-'Modified Weights'!AH165</f>
        <v>-0.33450192284123215</v>
      </c>
      <c r="I154" s="26">
        <f ca="1">'Modified Weights'!I165-'Modified Weights'!AI165</f>
        <v>-6.6069991751900509E-2</v>
      </c>
      <c r="J154" s="26">
        <f ca="1">'Modified Weights'!J165-'Modified Weights'!AJ165</f>
        <v>-3.750654484027921E-2</v>
      </c>
      <c r="K154" s="26">
        <f ca="1">'Modified Weights'!K165-'Modified Weights'!AK165</f>
        <v>-5.2535833938755383E-2</v>
      </c>
      <c r="L154" s="26">
        <f ca="1">'Modified Weights'!L165-'Modified Weights'!AL165</f>
        <v>-2.4959009032098162E-2</v>
      </c>
      <c r="M154" s="26">
        <f ca="1">'Modified Weights'!M165-'Modified Weights'!AM165</f>
        <v>-8.7551947664882585E-2</v>
      </c>
      <c r="N154" s="26">
        <f ca="1">'Modified Weights'!N165-'Modified Weights'!AN165</f>
        <v>-9.2124386405187136E-2</v>
      </c>
      <c r="O154" s="26">
        <f ca="1">'Modified Weights'!O165-'Modified Weights'!AO165</f>
        <v>-4.5816492327040825E-2</v>
      </c>
      <c r="P154" s="26">
        <f ca="1">'Modified Weights'!P165-'Modified Weights'!AP165</f>
        <v>-6.2074532650178316E-2</v>
      </c>
      <c r="Q154" s="26">
        <f ca="1">'Modified Weights'!Q165-'Modified Weights'!AQ165</f>
        <v>-6.0006635437947542E-2</v>
      </c>
      <c r="R154" s="26">
        <f ca="1">'Modified Weights'!R165-'Modified Weights'!AR165</f>
        <v>-0.47308450356168347</v>
      </c>
      <c r="S154" s="26">
        <f ca="1">'Modified Weights'!S165-'Modified Weights'!AS165</f>
        <v>-6.6503333780962737E-2</v>
      </c>
      <c r="T154" s="26">
        <f ca="1">'Modified Weights'!T165-'Modified Weights'!AT165</f>
        <v>-0.47804438366168833</v>
      </c>
      <c r="U154" s="26">
        <f ca="1">'Modified Weights'!U165-'Modified Weights'!AU165</f>
        <v>-0.40524106158675027</v>
      </c>
      <c r="V154" s="26">
        <f ca="1">'Modified Weights'!V165-'Modified Weights'!AV165</f>
        <v>-1.0582463715091278E-2</v>
      </c>
      <c r="W154" s="26">
        <f ca="1">'Modified Weights'!W165-'Modified Weights'!AW165</f>
        <v>-0.10543216027781982</v>
      </c>
      <c r="X154" s="26">
        <f ca="1">'Modified Weights'!X165-'Modified Weights'!AX165</f>
        <v>-6.8970867118890111E-2</v>
      </c>
      <c r="Y154" s="26">
        <f ca="1">'Modified Weights'!Y165-'Modified Weights'!AY165</f>
        <v>-0.12097029132545589</v>
      </c>
      <c r="Z154" s="26">
        <f ca="1">'Modified Weights'!Z165-'Modified Weights'!AZ165</f>
        <v>-9.020492901638627E-2</v>
      </c>
    </row>
    <row r="155" spans="1:26">
      <c r="A155" s="1" t="str">
        <f t="shared" si="30"/>
        <v>272: Batman Begins (2005)</v>
      </c>
      <c r="B155" s="26">
        <f ca="1">'Modified Weights'!B166-'Modified Weights'!AB166</f>
        <v>4.7625034096438146E-2</v>
      </c>
      <c r="C155" s="26">
        <f ca="1">'Modified Weights'!C166-'Modified Weights'!AC166</f>
        <v>0.1097488506743669</v>
      </c>
      <c r="D155" s="26">
        <f ca="1">'Modified Weights'!D166-'Modified Weights'!AD166</f>
        <v>0.19771484912394049</v>
      </c>
      <c r="E155" s="26">
        <f ca="1">'Modified Weights'!E166-'Modified Weights'!AE166</f>
        <v>2.7354877255439503E-2</v>
      </c>
      <c r="F155" s="26">
        <f ca="1">'Modified Weights'!F166-'Modified Weights'!AF166</f>
        <v>-0.42080811786405981</v>
      </c>
      <c r="G155" s="26">
        <f ca="1">'Modified Weights'!G166-'Modified Weights'!AG166</f>
        <v>6.7222807185516431E-2</v>
      </c>
      <c r="H155" s="26">
        <f ca="1">'Modified Weights'!H166-'Modified Weights'!AH166</f>
        <v>0.12840812704504362</v>
      </c>
      <c r="I155" s="26">
        <f ca="1">'Modified Weights'!I166-'Modified Weights'!AI166</f>
        <v>0.10251841467049522</v>
      </c>
      <c r="J155" s="26">
        <f ca="1">'Modified Weights'!J166-'Modified Weights'!AJ166</f>
        <v>-0.39756284029048572</v>
      </c>
      <c r="K155" s="26">
        <f ca="1">'Modified Weights'!K166-'Modified Weights'!AK166</f>
        <v>5.2296694977756852E-2</v>
      </c>
      <c r="L155" s="26">
        <f ca="1">'Modified Weights'!L166-'Modified Weights'!AL166</f>
        <v>-0.26824226038324744</v>
      </c>
      <c r="M155" s="26">
        <f ca="1">'Modified Weights'!M166-'Modified Weights'!AM166</f>
        <v>0.12393526256091786</v>
      </c>
      <c r="N155" s="26">
        <f ca="1">'Modified Weights'!N166-'Modified Weights'!AN166</f>
        <v>5.0164505391039227E-2</v>
      </c>
      <c r="O155" s="26">
        <f ca="1">'Modified Weights'!O166-'Modified Weights'!AO166</f>
        <v>-0.52131134460272566</v>
      </c>
      <c r="P155" s="26">
        <f ca="1">'Modified Weights'!P166-'Modified Weights'!AP166</f>
        <v>8.9843293497222032E-2</v>
      </c>
      <c r="Q155" s="26">
        <f ca="1">'Modified Weights'!Q166-'Modified Weights'!AQ166</f>
        <v>7.0014425759446997E-2</v>
      </c>
      <c r="R155" s="26">
        <f ca="1">'Modified Weights'!R166-'Modified Weights'!AR166</f>
        <v>1.9923101591575787E-2</v>
      </c>
      <c r="S155" s="26">
        <f ca="1">'Modified Weights'!S166-'Modified Weights'!AS166</f>
        <v>4.9536074817120745E-2</v>
      </c>
      <c r="T155" s="26">
        <f ca="1">'Modified Weights'!T166-'Modified Weights'!AT166</f>
        <v>7.3044453553943178E-2</v>
      </c>
      <c r="U155" s="26">
        <f ca="1">'Modified Weights'!U166-'Modified Weights'!AU166</f>
        <v>6.7119493832082877E-2</v>
      </c>
      <c r="V155" s="26">
        <f ca="1">'Modified Weights'!V166-'Modified Weights'!AV166</f>
        <v>-0.15425432831646557</v>
      </c>
      <c r="W155" s="26">
        <f ca="1">'Modified Weights'!W166-'Modified Weights'!AW166</f>
        <v>0.15708697942471128</v>
      </c>
      <c r="X155" s="26">
        <f ca="1">'Modified Weights'!X166-'Modified Weights'!AX166</f>
        <v>0.15051984269134222</v>
      </c>
      <c r="Y155" s="26">
        <f ca="1">'Modified Weights'!Y166-'Modified Weights'!AY166</f>
        <v>0.12297333331869009</v>
      </c>
      <c r="Z155" s="26">
        <f ca="1">'Modified Weights'!Z166-'Modified Weights'!AZ166</f>
        <v>6.5638352967027414E-2</v>
      </c>
    </row>
    <row r="156" spans="1:26">
      <c r="A156" s="1" t="str">
        <f t="shared" si="30"/>
        <v>272: Batman Begins (2005)</v>
      </c>
      <c r="B156" s="26">
        <f ca="1">'Modified Weights'!B167-'Modified Weights'!AB167</f>
        <v>1.4156001277961461E-2</v>
      </c>
      <c r="C156" s="26">
        <f ca="1">'Modified Weights'!C167-'Modified Weights'!AC167</f>
        <v>-0.45269988807052164</v>
      </c>
      <c r="D156" s="26">
        <f ca="1">'Modified Weights'!D167-'Modified Weights'!AD167</f>
        <v>1.5187183023049888E-3</v>
      </c>
      <c r="E156" s="26">
        <f ca="1">'Modified Weights'!E167-'Modified Weights'!AE167</f>
        <v>-0.49026492714171532</v>
      </c>
      <c r="F156" s="26">
        <f ca="1">'Modified Weights'!F167-'Modified Weights'!AF167</f>
        <v>4.3302029900796457E-2</v>
      </c>
      <c r="G156" s="26">
        <f ca="1">'Modified Weights'!G167-'Modified Weights'!AG167</f>
        <v>8.6935579739455537E-3</v>
      </c>
      <c r="H156" s="26">
        <f ca="1">'Modified Weights'!H167-'Modified Weights'!AH167</f>
        <v>6.5772581412584241E-2</v>
      </c>
      <c r="I156" s="26">
        <f ca="1">'Modified Weights'!I167-'Modified Weights'!AI167</f>
        <v>3.1742887249419871E-2</v>
      </c>
      <c r="J156" s="26">
        <f ca="1">'Modified Weights'!J167-'Modified Weights'!AJ167</f>
        <v>7.7932011985199112E-2</v>
      </c>
      <c r="K156" s="26">
        <f ca="1">'Modified Weights'!K167-'Modified Weights'!AK167</f>
        <v>2.3913896099847509E-4</v>
      </c>
      <c r="L156" s="26">
        <f ca="1">'Modified Weights'!L167-'Modified Weights'!AL167</f>
        <v>1.4513463710881247E-2</v>
      </c>
      <c r="M156" s="26">
        <f ca="1">'Modified Weights'!M167-'Modified Weights'!AM167</f>
        <v>-4.2548651986075159E-3</v>
      </c>
      <c r="N156" s="26">
        <f ca="1">'Modified Weights'!N167-'Modified Weights'!AN167</f>
        <v>3.6769486021513142E-2</v>
      </c>
      <c r="O156" s="26">
        <f ca="1">'Modified Weights'!O167-'Modified Weights'!AO167</f>
        <v>4.1137394142162886E-2</v>
      </c>
      <c r="P156" s="26">
        <f ca="1">'Modified Weights'!P167-'Modified Weights'!AP167</f>
        <v>-0.32459490801348401</v>
      </c>
      <c r="Q156" s="26">
        <f ca="1">'Modified Weights'!Q167-'Modified Weights'!AQ167</f>
        <v>-0.43323241916537053</v>
      </c>
      <c r="R156" s="26">
        <f ca="1">'Modified Weights'!R167-'Modified Weights'!AR167</f>
        <v>-2.1123808953017464E-3</v>
      </c>
      <c r="S156" s="26">
        <f ca="1">'Modified Weights'!S167-'Modified Weights'!AS167</f>
        <v>2.1878038083545492E-2</v>
      </c>
      <c r="T156" s="26">
        <f ca="1">'Modified Weights'!T167-'Modified Weights'!AT167</f>
        <v>4.7946059125914986E-2</v>
      </c>
      <c r="U156" s="26">
        <f ca="1">'Modified Weights'!U167-'Modified Weights'!AU167</f>
        <v>3.375049282788567E-2</v>
      </c>
      <c r="V156" s="26">
        <f ca="1">'Modified Weights'!V167-'Modified Weights'!AV167</f>
        <v>2.3833319643708967E-2</v>
      </c>
      <c r="W156" s="26">
        <f ca="1">'Modified Weights'!W167-'Modified Weights'!AW167</f>
        <v>6.2432510636107164E-2</v>
      </c>
      <c r="X156" s="26">
        <f ca="1">'Modified Weights'!X167-'Modified Weights'!AX167</f>
        <v>2.4195767245598465E-2</v>
      </c>
      <c r="Y156" s="26">
        <f ca="1">'Modified Weights'!Y167-'Modified Weights'!AY167</f>
        <v>-2.0030419932342003E-3</v>
      </c>
      <c r="Z156" s="26">
        <f ca="1">'Modified Weights'!Z167-'Modified Weights'!AZ167</f>
        <v>2.0184763537962613E-2</v>
      </c>
    </row>
    <row r="157" spans="1:26">
      <c r="A157" s="21" t="s">
        <v>31</v>
      </c>
      <c r="B157" s="26">
        <f ca="1">'Modified Weights'!B168-'Modified Weights'!AB168</f>
        <v>-0.5078494029484163</v>
      </c>
      <c r="C157" s="26">
        <f ca="1">'Modified Weights'!C168-'Modified Weights'!AC168</f>
        <v>-0.46929252707753355</v>
      </c>
      <c r="D157" s="26">
        <f ca="1">'Modified Weights'!D168-'Modified Weights'!AD168</f>
        <v>-1.1201099930830405E-3</v>
      </c>
      <c r="E157" s="26">
        <f ca="1">'Modified Weights'!E168-'Modified Weights'!AE168</f>
        <v>-0.27120778384665123</v>
      </c>
      <c r="F157" s="26">
        <f ca="1">'Modified Weights'!F168-'Modified Weights'!AF168</f>
        <v>7.0084040143522097E-3</v>
      </c>
      <c r="G157" s="26">
        <f ca="1">'Modified Weights'!G168-'Modified Weights'!AG168</f>
        <v>-0.50980122678857165</v>
      </c>
      <c r="H157" s="26">
        <f ca="1">'Modified Weights'!H168-'Modified Weights'!AH168</f>
        <v>-0.4315922770700461</v>
      </c>
      <c r="I157" s="26">
        <f ca="1">'Modified Weights'!I168-'Modified Weights'!AI168</f>
        <v>-0.38334847991865839</v>
      </c>
      <c r="J157" s="26">
        <f ca="1">'Modified Weights'!J168-'Modified Weights'!AJ168</f>
        <v>-2.0428618662974574E-2</v>
      </c>
      <c r="K157" s="26">
        <f ca="1">'Modified Weights'!K168-'Modified Weights'!AK168</f>
        <v>-0.2896832478455289</v>
      </c>
      <c r="L157" s="26">
        <f ca="1">'Modified Weights'!L168-'Modified Weights'!AL168</f>
        <v>-1.2886434347857245E-2</v>
      </c>
      <c r="M157" s="26">
        <f ca="1">'Modified Weights'!M168-'Modified Weights'!AM168</f>
        <v>-0.31384109613025635</v>
      </c>
      <c r="N157" s="26">
        <f ca="1">'Modified Weights'!N168-'Modified Weights'!AN168</f>
        <v>-9.7564247712783603E-3</v>
      </c>
      <c r="O157" s="26">
        <f ca="1">'Modified Weights'!O168-'Modified Weights'!AO168</f>
        <v>1.3315880093723642E-2</v>
      </c>
      <c r="P157" s="26">
        <f ca="1">'Modified Weights'!P168-'Modified Weights'!AP168</f>
        <v>-5.8806027172132902E-2</v>
      </c>
      <c r="Q157" s="26">
        <f ca="1">'Modified Weights'!Q168-'Modified Weights'!AQ168</f>
        <v>-0.43323241916537053</v>
      </c>
      <c r="R157" s="26">
        <f ca="1">'Modified Weights'!R168-'Modified Weights'!AR168</f>
        <v>-0.44608117537777742</v>
      </c>
      <c r="S157" s="26">
        <f ca="1">'Modified Weights'!S168-'Modified Weights'!AS168</f>
        <v>-0.36665973045986866</v>
      </c>
      <c r="T157" s="26">
        <f ca="1">'Modified Weights'!T168-'Modified Weights'!AT168</f>
        <v>-0.49362938519883787</v>
      </c>
      <c r="U157" s="26">
        <f ca="1">'Modified Weights'!U168-'Modified Weights'!AU168</f>
        <v>-3.4578119548970554E-2</v>
      </c>
      <c r="V157" s="26">
        <f ca="1">'Modified Weights'!V168-'Modified Weights'!AV168</f>
        <v>-5.0174088409526085E-2</v>
      </c>
      <c r="W157" s="26">
        <f ca="1">'Modified Weights'!W168-'Modified Weights'!AW168</f>
        <v>-3.0447839646198127E-2</v>
      </c>
      <c r="X157" s="26">
        <f ca="1">'Modified Weights'!X168-'Modified Weights'!AX168</f>
        <v>-0.55532720488777965</v>
      </c>
      <c r="Y157" s="26">
        <f ca="1">'Modified Weights'!Y168-'Modified Weights'!AY168</f>
        <v>-0.47650888492827348</v>
      </c>
      <c r="Z157" s="26">
        <f ca="1">'Modified Weights'!Z168-'Modified Weights'!AZ168</f>
        <v>-1.5070522838620037E-2</v>
      </c>
    </row>
    <row r="158" spans="1:26">
      <c r="A158" s="1" t="str">
        <f t="shared" ref="A158:A161" si="31">A157</f>
        <v>274: The Silence of the Lambs (1991)</v>
      </c>
      <c r="B158" s="26">
        <f ca="1">'Modified Weights'!B169-'Modified Weights'!AB169</f>
        <v>-0.5078494029484163</v>
      </c>
      <c r="C158" s="26">
        <f ca="1">'Modified Weights'!C169-'Modified Weights'!AC169</f>
        <v>-5.4854325566827511E-2</v>
      </c>
      <c r="D158" s="26">
        <f ca="1">'Modified Weights'!D169-'Modified Weights'!AD169</f>
        <v>-9.6227620636653743E-2</v>
      </c>
      <c r="E158" s="26">
        <f ca="1">'Modified Weights'!E169-'Modified Weights'!AE169</f>
        <v>1.1547940247477462E-2</v>
      </c>
      <c r="F158" s="26">
        <f ca="1">'Modified Weights'!F169-'Modified Weights'!AF169</f>
        <v>-3.1708646146467345E-2</v>
      </c>
      <c r="G158" s="26">
        <f ca="1">'Modified Weights'!G169-'Modified Weights'!AG169</f>
        <v>-0.50980122678857165</v>
      </c>
      <c r="H158" s="26">
        <f ca="1">'Modified Weights'!H169-'Modified Weights'!AH169</f>
        <v>-0.4315922770700461</v>
      </c>
      <c r="I158" s="26">
        <f ca="1">'Modified Weights'!I169-'Modified Weights'!AI169</f>
        <v>-0.38334847991865839</v>
      </c>
      <c r="J158" s="26">
        <f ca="1">'Modified Weights'!J169-'Modified Weights'!AJ169</f>
        <v>-0.40756126453145836</v>
      </c>
      <c r="K158" s="26">
        <f ca="1">'Modified Weights'!K169-'Modified Weights'!AK169</f>
        <v>-0.2896832478455289</v>
      </c>
      <c r="L158" s="26">
        <f ca="1">'Modified Weights'!L169-'Modified Weights'!AL169</f>
        <v>-0.29122112112192727</v>
      </c>
      <c r="M158" s="26">
        <f ca="1">'Modified Weights'!M169-'Modified Weights'!AM169</f>
        <v>-6.1312432252388693E-2</v>
      </c>
      <c r="N158" s="26">
        <f ca="1">'Modified Weights'!N169-'Modified Weights'!AN169</f>
        <v>-0.30034766556027936</v>
      </c>
      <c r="O158" s="26">
        <f ca="1">'Modified Weights'!O169-'Modified Weights'!AO169</f>
        <v>2.404714869699287E-4</v>
      </c>
      <c r="P158" s="26">
        <f ca="1">'Modified Weights'!P169-'Modified Weights'!AP169</f>
        <v>-0.35563217433857314</v>
      </c>
      <c r="Q158" s="26">
        <f ca="1">'Modified Weights'!Q169-'Modified Weights'!AQ169</f>
        <v>-1.0007790321499288E-2</v>
      </c>
      <c r="R158" s="26">
        <f ca="1">'Modified Weights'!R169-'Modified Weights'!AR169</f>
        <v>-0.44608117537777742</v>
      </c>
      <c r="S158" s="26">
        <f ca="1">'Modified Weights'!S169-'Modified Weights'!AS169</f>
        <v>6.0158585127725317E-3</v>
      </c>
      <c r="T158" s="26">
        <f ca="1">'Modified Weights'!T169-'Modified Weights'!AT169</f>
        <v>-0.49362938519883787</v>
      </c>
      <c r="U158" s="26">
        <f ca="1">'Modified Weights'!U169-'Modified Weights'!AU169</f>
        <v>-0.43838699514224927</v>
      </c>
      <c r="V158" s="26">
        <f ca="1">'Modified Weights'!V169-'Modified Weights'!AV169</f>
        <v>-0.19942078685614387</v>
      </c>
      <c r="W158" s="26">
        <f ca="1">'Modified Weights'!W169-'Modified Weights'!AW169</f>
        <v>-8.3639490136800554E-2</v>
      </c>
      <c r="X158" s="26">
        <f ca="1">'Modified Weights'!X169-'Modified Weights'!AX169</f>
        <v>-0.10005342202237028</v>
      </c>
      <c r="Y158" s="26">
        <f ca="1">'Modified Weights'!Y169-'Modified Weights'!AY169</f>
        <v>-1.2398737163417217E-2</v>
      </c>
      <c r="Z158" s="26">
        <f ca="1">'Modified Weights'!Z169-'Modified Weights'!AZ169</f>
        <v>-2.0662989547859167E-2</v>
      </c>
    </row>
    <row r="159" spans="1:26">
      <c r="A159" s="1" t="str">
        <f t="shared" si="31"/>
        <v>274: The Silence of the Lambs (1991)</v>
      </c>
      <c r="B159" s="26">
        <f ca="1">'Modified Weights'!B170-'Modified Weights'!AB170</f>
        <v>-4.3239434267215215E-2</v>
      </c>
      <c r="C159" s="26">
        <f ca="1">'Modified Weights'!C170-'Modified Weights'!AC170</f>
        <v>-5.7616341659397108E-2</v>
      </c>
      <c r="D159" s="26">
        <f ca="1">'Modified Weights'!D170-'Modified Weights'!AD170</f>
        <v>-0.10188583679650887</v>
      </c>
      <c r="E159" s="26">
        <f ca="1">'Modified Weights'!E170-'Modified Weights'!AE170</f>
        <v>-1.1547940247477517E-2</v>
      </c>
      <c r="F159" s="26">
        <f ca="1">'Modified Weights'!F170-'Modified Weights'!AF170</f>
        <v>-5.2126885377353271E-2</v>
      </c>
      <c r="G159" s="26">
        <f ca="1">'Modified Weights'!G170-'Modified Weights'!AG170</f>
        <v>-0.50980122678857165</v>
      </c>
      <c r="H159" s="26">
        <f ca="1">'Modified Weights'!H170-'Modified Weights'!AH170</f>
        <v>-0.4315922770700461</v>
      </c>
      <c r="I159" s="26">
        <f ca="1">'Modified Weights'!I170-'Modified Weights'!AI170</f>
        <v>-0.38334847991865839</v>
      </c>
      <c r="J159" s="26">
        <f ca="1">'Modified Weights'!J170-'Modified Weights'!AJ170</f>
        <v>-4.7504969081251847E-2</v>
      </c>
      <c r="K159" s="26">
        <f ca="1">'Modified Weights'!K170-'Modified Weights'!AK170</f>
        <v>-0.2896832478455289</v>
      </c>
      <c r="L159" s="26">
        <f ca="1">'Modified Weights'!L170-'Modified Weights'!AL170</f>
        <v>-0.29122112112192727</v>
      </c>
      <c r="M159" s="26">
        <f ca="1">'Modified Weights'!M170-'Modified Weights'!AM170</f>
        <v>-0.31384109613025635</v>
      </c>
      <c r="N159" s="26">
        <f ca="1">'Modified Weights'!N170-'Modified Weights'!AN170</f>
        <v>-0.30034766556027936</v>
      </c>
      <c r="O159" s="26">
        <f ca="1">'Modified Weights'!O170-'Modified Weights'!AO170</f>
        <v>-5.0255119024948558E-2</v>
      </c>
      <c r="P159" s="26">
        <f ca="1">'Modified Weights'!P170-'Modified Weights'!AP170</f>
        <v>-0.35563217433857314</v>
      </c>
      <c r="Q159" s="26">
        <f ca="1">'Modified Weights'!Q170-'Modified Weights'!AQ170</f>
        <v>-6.0006635437947542E-2</v>
      </c>
      <c r="R159" s="26">
        <f ca="1">'Modified Weights'!R170-'Modified Weights'!AR170</f>
        <v>-7.1817377064086085E-2</v>
      </c>
      <c r="S159" s="26">
        <f ca="1">'Modified Weights'!S170-'Modified Weights'!AS170</f>
        <v>-6.0158585127725317E-3</v>
      </c>
      <c r="T159" s="26">
        <f ca="1">'Modified Weights'!T170-'Modified Weights'!AT170</f>
        <v>-8.9820509605559151E-2</v>
      </c>
      <c r="U159" s="26">
        <f ca="1">'Modified Weights'!U170-'Modified Weights'!AU170</f>
        <v>-0.43838699514224927</v>
      </c>
      <c r="V159" s="26">
        <f ca="1">'Modified Weights'!V170-'Modified Weights'!AV170</f>
        <v>-0.19942078685614387</v>
      </c>
      <c r="W159" s="26">
        <f ca="1">'Modified Weights'!W170-'Modified Weights'!AW170</f>
        <v>-0.10543216027781982</v>
      </c>
      <c r="X159" s="26">
        <f ca="1">'Modified Weights'!X170-'Modified Weights'!AX170</f>
        <v>-0.55532720488777965</v>
      </c>
      <c r="Y159" s="26">
        <f ca="1">'Modified Weights'!Y170-'Modified Weights'!AY170</f>
        <v>-5.3284256084402237E-2</v>
      </c>
      <c r="Z159" s="26">
        <f ca="1">'Modified Weights'!Z170-'Modified Weights'!AZ170</f>
        <v>-0.3949267878615505</v>
      </c>
    </row>
    <row r="160" spans="1:26">
      <c r="A160" s="1" t="str">
        <f t="shared" si="31"/>
        <v>274: The Silence of the Lambs (1991)</v>
      </c>
      <c r="B160" s="26">
        <f ca="1">'Modified Weights'!B171-'Modified Weights'!AB171</f>
        <v>4.3239434267215215E-2</v>
      </c>
      <c r="C160" s="26">
        <f ca="1">'Modified Weights'!C171-'Modified Weights'!AC171</f>
        <v>9.3156211667354993E-2</v>
      </c>
      <c r="D160" s="26">
        <f ca="1">'Modified Weights'!D171-'Modified Weights'!AD171</f>
        <v>0.19771484912394049</v>
      </c>
      <c r="E160" s="26">
        <f ca="1">'Modified Weights'!E171-'Modified Weights'!AE171</f>
        <v>-0.27120778384665123</v>
      </c>
      <c r="F160" s="26">
        <f ca="1">'Modified Weights'!F171-'Modified Weights'!AF171</f>
        <v>4.4700130144895878E-2</v>
      </c>
      <c r="G160" s="26">
        <f ca="1">'Modified Weights'!G171-'Modified Weights'!AG171</f>
        <v>2.9264624605785383E-2</v>
      </c>
      <c r="H160" s="26">
        <f ca="1">'Modified Weights'!H171-'Modified Weights'!AH171</f>
        <v>3.1317772816229661E-2</v>
      </c>
      <c r="I160" s="26">
        <f ca="1">'Modified Weights'!I171-'Modified Weights'!AI171</f>
        <v>0</v>
      </c>
      <c r="J160" s="26">
        <f ca="1">'Modified Weights'!J171-'Modified Weights'!AJ171</f>
        <v>-0.40756126453145836</v>
      </c>
      <c r="K160" s="26">
        <f ca="1">'Modified Weights'!K171-'Modified Weights'!AK171</f>
        <v>2.6028778008379216E-2</v>
      </c>
      <c r="L160" s="26">
        <f ca="1">'Modified Weights'!L171-'Modified Weights'!AL171</f>
        <v>2.1351831375655772E-2</v>
      </c>
      <c r="M160" s="26">
        <f ca="1">'Modified Weights'!M171-'Modified Weights'!AM171</f>
        <v>9.4751280005957061E-2</v>
      </c>
      <c r="N160" s="26">
        <f ca="1">'Modified Weights'!N171-'Modified Weights'!AN171</f>
        <v>-0.30034766556027936</v>
      </c>
      <c r="O160" s="26">
        <f ca="1">'Modified Weights'!O171-'Modified Weights'!AO171</f>
        <v>-0.52574997130063339</v>
      </c>
      <c r="P160" s="26">
        <f ca="1">'Modified Weights'!P171-'Modified Weights'!AP171</f>
        <v>5.8806027172132902E-2</v>
      </c>
      <c r="Q160" s="26">
        <f ca="1">'Modified Weights'!Q171-'Modified Weights'!AQ171</f>
        <v>7.0014425759446997E-2</v>
      </c>
      <c r="R160" s="26">
        <f ca="1">'Modified Weights'!R171-'Modified Weights'!AR171</f>
        <v>4.6926429775481837E-2</v>
      </c>
      <c r="S160" s="26">
        <f ca="1">'Modified Weights'!S171-'Modified Weights'!AS171</f>
        <v>-0.36665973045986866</v>
      </c>
      <c r="T160" s="26">
        <f ca="1">'Modified Weights'!T171-'Modified Weights'!AT171</f>
        <v>5.7459452016793644E-2</v>
      </c>
      <c r="U160" s="26">
        <f ca="1">'Modified Weights'!U171-'Modified Weights'!AU171</f>
        <v>3.3973560276583881E-2</v>
      </c>
      <c r="V160" s="26">
        <f ca="1">'Modified Weights'!V171-'Modified Weights'!AV171</f>
        <v>7.1507227305495441E-2</v>
      </c>
      <c r="W160" s="26">
        <f ca="1">'Modified Weights'!W171-'Modified Weights'!AW171</f>
        <v>0.15708697942471128</v>
      </c>
      <c r="X160" s="26">
        <f ca="1">'Modified Weights'!X171-'Modified Weights'!AX171</f>
        <v>0.11318874873405704</v>
      </c>
      <c r="Y160" s="26">
        <f ca="1">'Modified Weights'!Y171-'Modified Weights'!AY171</f>
        <v>-0.47650888492827348</v>
      </c>
      <c r="Z160" s="26">
        <f ca="1">'Modified Weights'!Z171-'Modified Weights'!AZ171</f>
        <v>4.0593550907771947E-2</v>
      </c>
    </row>
    <row r="161" spans="1:26">
      <c r="A161" s="1" t="str">
        <f t="shared" si="31"/>
        <v>274: The Silence of the Lambs (1991)</v>
      </c>
      <c r="B161" s="26">
        <f ca="1">'Modified Weights'!B172-'Modified Weights'!AB172</f>
        <v>-0.5078494029484163</v>
      </c>
      <c r="C161" s="26">
        <f ca="1">'Modified Weights'!C172-'Modified Weights'!AC172</f>
        <v>1.931445555886957E-2</v>
      </c>
      <c r="D161" s="26">
        <f ca="1">'Modified Weights'!D172-'Modified Weights'!AD172</f>
        <v>1.5187183023049888E-3</v>
      </c>
      <c r="E161" s="26">
        <f ca="1">'Modified Weights'!E172-'Modified Weights'!AE172</f>
        <v>-0.27120778384665123</v>
      </c>
      <c r="F161" s="26">
        <f ca="1">'Modified Weights'!F172-'Modified Weights'!AF172</f>
        <v>3.2126997364572529E-2</v>
      </c>
      <c r="G161" s="26">
        <f ca="1">'Modified Weights'!G172-'Modified Weights'!AG172</f>
        <v>-2.9264624605785494E-2</v>
      </c>
      <c r="H161" s="26">
        <f ca="1">'Modified Weights'!H172-'Modified Weights'!AH172</f>
        <v>-3.1317772816229716E-2</v>
      </c>
      <c r="I161" s="26">
        <f ca="1">'Modified Weights'!I172-'Modified Weights'!AI172</f>
        <v>-0.38334847991865839</v>
      </c>
      <c r="J161" s="26">
        <f ca="1">'Modified Weights'!J172-'Modified Weights'!AJ172</f>
        <v>6.7933587744226476E-2</v>
      </c>
      <c r="K161" s="26">
        <f ca="1">'Modified Weights'!K172-'Modified Weights'!AK172</f>
        <v>-2.6028778008379161E-2</v>
      </c>
      <c r="L161" s="26">
        <f ca="1">'Modified Weights'!L172-'Modified Weights'!AL172</f>
        <v>-8.4653970277985824E-3</v>
      </c>
      <c r="M161" s="26">
        <f ca="1">'Modified Weights'!M172-'Modified Weights'!AM172</f>
        <v>-3.3438847753568313E-2</v>
      </c>
      <c r="N161" s="26">
        <f ca="1">'Modified Weights'!N172-'Modified Weights'!AN172</f>
        <v>9.7564247712783603E-3</v>
      </c>
      <c r="O161" s="26">
        <f ca="1">'Modified Weights'!O172-'Modified Weights'!AO172</f>
        <v>3.6698767444255154E-2</v>
      </c>
      <c r="P161" s="26">
        <f ca="1">'Modified Weights'!P172-'Modified Weights'!AP172</f>
        <v>-0.35563217433857314</v>
      </c>
      <c r="Q161" s="26">
        <f ca="1">'Modified Weights'!Q172-'Modified Weights'!AQ172</f>
        <v>-0.43323241916537053</v>
      </c>
      <c r="R161" s="26">
        <f ca="1">'Modified Weights'!R172-'Modified Weights'!AR172</f>
        <v>2.4890947288604304E-2</v>
      </c>
      <c r="S161" s="26">
        <f ca="1">'Modified Weights'!S172-'Modified Weights'!AS172</f>
        <v>-0.36665973045986866</v>
      </c>
      <c r="T161" s="26">
        <f ca="1">'Modified Weights'!T172-'Modified Weights'!AT172</f>
        <v>3.2361057588765452E-2</v>
      </c>
      <c r="U161" s="26">
        <f ca="1">'Modified Weights'!U172-'Modified Weights'!AU172</f>
        <v>6.0455927238667329E-4</v>
      </c>
      <c r="V161" s="26">
        <f ca="1">'Modified Weights'!V172-'Modified Weights'!AV172</f>
        <v>-2.1333138895969328E-2</v>
      </c>
      <c r="W161" s="26">
        <f ca="1">'Modified Weights'!W172-'Modified Weights'!AW172</f>
        <v>6.2432510636107164E-2</v>
      </c>
      <c r="X161" s="26">
        <f ca="1">'Modified Weights'!X172-'Modified Weights'!AX172</f>
        <v>-1.3135326711686712E-2</v>
      </c>
      <c r="Y161" s="26">
        <f ca="1">'Modified Weights'!Y172-'Modified Weights'!AY172</f>
        <v>6.5682993247819454E-2</v>
      </c>
      <c r="Z161" s="26">
        <f ca="1">'Modified Weights'!Z172-'Modified Weights'!AZ172</f>
        <v>-4.8600385212928532E-3</v>
      </c>
    </row>
    <row r="162" spans="1:26">
      <c r="A162" s="21" t="s">
        <v>32</v>
      </c>
      <c r="B162" s="26">
        <f ca="1">'Modified Weights'!B173-'Modified Weights'!AB173</f>
        <v>-0.46460996868120108</v>
      </c>
      <c r="C162" s="26">
        <f ca="1">'Modified Weights'!C173-'Modified Weights'!AC173</f>
        <v>3.6920878054242712E-2</v>
      </c>
      <c r="D162" s="26">
        <f ca="1">'Modified Weights'!D173-'Modified Weights'!AD173</f>
        <v>-0.37039667564749545</v>
      </c>
      <c r="E162" s="26" t="e">
        <f ca="1">'Modified Weights'!E173-'Modified Weights'!AE173</f>
        <v>#DIV/0!</v>
      </c>
      <c r="F162" s="26">
        <f ca="1">'Modified Weights'!F173-'Modified Weights'!AF173</f>
        <v>-0.43899155441463594</v>
      </c>
      <c r="G162" s="26">
        <f ca="1">'Modified Weights'!G173-'Modified Weights'!AG173</f>
        <v>7.5966602762936652E-2</v>
      </c>
      <c r="H162" s="26" t="e">
        <f ca="1">'Modified Weights'!H173-'Modified Weights'!AH173</f>
        <v>#DIV/0!</v>
      </c>
      <c r="I162" s="26" t="e">
        <f ca="1">'Modified Weights'!I173-'Modified Weights'!AI173</f>
        <v>#DIV/0!</v>
      </c>
      <c r="J162" s="26">
        <f ca="1">'Modified Weights'!J173-'Modified Weights'!AJ173</f>
        <v>3.8623551668658274E-2</v>
      </c>
      <c r="K162" s="26">
        <f ca="1">'Modified Weights'!K173-'Modified Weights'!AK173</f>
        <v>5.3892954317974251E-2</v>
      </c>
      <c r="L162" s="26">
        <f ca="1">'Modified Weights'!L173-'Modified Weights'!AL173</f>
        <v>3.4509322289982269E-2</v>
      </c>
      <c r="M162" s="26">
        <f ca="1">'Modified Weights'!M173-'Modified Weights'!AM173</f>
        <v>7.8031856129172905E-2</v>
      </c>
      <c r="N162" s="26">
        <f ca="1">'Modified Weights'!N173-'Modified Weights'!AN173</f>
        <v>-0.290591240789001</v>
      </c>
      <c r="O162" s="26">
        <f ca="1">'Modified Weights'!O173-'Modified Weights'!AO173</f>
        <v>-0.51897179551028672</v>
      </c>
      <c r="P162" s="26">
        <f ca="1">'Modified Weights'!P173-'Modified Weights'!AP173</f>
        <v>0.10089393625888166</v>
      </c>
      <c r="Q162" s="26">
        <f ca="1">'Modified Weights'!Q173-'Modified Weights'!AQ173</f>
        <v>1.4058601949099581E-2</v>
      </c>
      <c r="R162" s="26" t="e">
        <f ca="1">'Modified Weights'!R173-'Modified Weights'!AR173</f>
        <v>#DIV/0!</v>
      </c>
      <c r="S162" s="26">
        <f ca="1">'Modified Weights'!S173-'Modified Weights'!AS173</f>
        <v>-0.39745600779049828</v>
      </c>
      <c r="T162" s="26">
        <f ca="1">'Modified Weights'!T173-'Modified Weights'!AT173</f>
        <v>-0.46489965919044102</v>
      </c>
      <c r="U162" s="26">
        <f ca="1">'Modified Weights'!U173-'Modified Weights'!AU173</f>
        <v>-0.30580326092025339</v>
      </c>
      <c r="V162" s="26">
        <f ca="1">'Modified Weights'!V173-'Modified Weights'!AV173</f>
        <v>-0.17808764796017454</v>
      </c>
      <c r="W162" s="26">
        <f ca="1">'Modified Weights'!W173-'Modified Weights'!AW173</f>
        <v>0.15001798625781348</v>
      </c>
      <c r="X162" s="26">
        <f ca="1">'Modified Weights'!X173-'Modified Weights'!AX173</f>
        <v>0</v>
      </c>
      <c r="Y162" s="26">
        <f ca="1">'Modified Weights'!Y173-'Modified Weights'!AY173</f>
        <v>-0.4477925921313522</v>
      </c>
      <c r="Z162" s="26">
        <f ca="1">'Modified Weights'!Z173-'Modified Weights'!AZ173</f>
        <v>-0.39006674934025765</v>
      </c>
    </row>
    <row r="163" spans="1:26">
      <c r="A163" s="1" t="str">
        <f t="shared" ref="A163:A166" si="32">A162</f>
        <v>275: Fargo (1996)</v>
      </c>
      <c r="B163" s="26">
        <f ca="1">'Modified Weights'!B174-'Modified Weights'!AB174</f>
        <v>-0.46460996868120108</v>
      </c>
      <c r="C163" s="26">
        <f ca="1">'Modified Weights'!C174-'Modified Weights'!AC174</f>
        <v>-3.6920878054242712E-2</v>
      </c>
      <c r="D163" s="26">
        <f ca="1">'Modified Weights'!D174-'Modified Weights'!AD174</f>
        <v>-0.37039667564749545</v>
      </c>
      <c r="E163" s="26" t="e">
        <f ca="1">'Modified Weights'!E174-'Modified Weights'!AE174</f>
        <v>#DIV/0!</v>
      </c>
      <c r="F163" s="26">
        <f ca="1">'Modified Weights'!F174-'Modified Weights'!AF174</f>
        <v>-0.43899155441463594</v>
      </c>
      <c r="G163" s="26">
        <f ca="1">'Modified Weights'!G174-'Modified Weights'!AG174</f>
        <v>-0.46309924863142038</v>
      </c>
      <c r="H163" s="26" t="e">
        <f ca="1">'Modified Weights'!H174-'Modified Weights'!AH174</f>
        <v>#DIV/0!</v>
      </c>
      <c r="I163" s="26" t="e">
        <f ca="1">'Modified Weights'!I174-'Modified Weights'!AI174</f>
        <v>#DIV/0!</v>
      </c>
      <c r="J163" s="26">
        <f ca="1">'Modified Weights'!J174-'Modified Weights'!AJ174</f>
        <v>3.8407502578409969E-2</v>
      </c>
      <c r="K163" s="26">
        <f ca="1">'Modified Weights'!K174-'Modified Weights'!AK174</f>
        <v>-0.26181907153593387</v>
      </c>
      <c r="L163" s="26">
        <f ca="1">'Modified Weights'!L174-'Modified Weights'!AL174</f>
        <v>-0.27806363020760078</v>
      </c>
      <c r="M163" s="26">
        <f ca="1">'Modified Weights'!M174-'Modified Weights'!AM174</f>
        <v>-0.3305605200070405</v>
      </c>
      <c r="N163" s="26">
        <f ca="1">'Modified Weights'!N174-'Modified Weights'!AN174</f>
        <v>-0.290591240789001</v>
      </c>
      <c r="O163" s="26">
        <f ca="1">'Modified Weights'!O174-'Modified Weights'!AO174</f>
        <v>4.3476943234601828E-2</v>
      </c>
      <c r="P163" s="26">
        <f ca="1">'Modified Weights'!P174-'Modified Weights'!AP174</f>
        <v>-0.31354426525182438</v>
      </c>
      <c r="Q163" s="26">
        <f ca="1">'Modified Weights'!Q174-'Modified Weights'!AQ174</f>
        <v>-5.8126033931482635E-4</v>
      </c>
      <c r="R163" s="26" t="e">
        <f ca="1">'Modified Weights'!R174-'Modified Weights'!AR174</f>
        <v>#DIV/0!</v>
      </c>
      <c r="S163" s="26">
        <f ca="1">'Modified Weights'!S174-'Modified Weights'!AS174</f>
        <v>-0.39745600779049828</v>
      </c>
      <c r="T163" s="26">
        <f ca="1">'Modified Weights'!T174-'Modified Weights'!AT174</f>
        <v>6.1090783597162301E-2</v>
      </c>
      <c r="U163" s="26">
        <f ca="1">'Modified Weights'!U174-'Modified Weights'!AU174</f>
        <v>-0.30580326092025339</v>
      </c>
      <c r="V163" s="26">
        <f ca="1">'Modified Weights'!V174-'Modified Weights'!AV174</f>
        <v>0</v>
      </c>
      <c r="W163" s="26">
        <f ca="1">'Modified Weights'!W174-'Modified Weights'!AW174</f>
        <v>-0.35322885866700404</v>
      </c>
      <c r="X163" s="26">
        <f ca="1">'Modified Weights'!X174-'Modified Weights'!AX174</f>
        <v>-0.66851595362183669</v>
      </c>
      <c r="Y163" s="26">
        <f ca="1">'Modified Weights'!Y174-'Modified Weights'!AY174</f>
        <v>-0.4477925921313522</v>
      </c>
      <c r="Z163" s="26">
        <f ca="1">'Modified Weights'!Z174-'Modified Weights'!AZ174</f>
        <v>0</v>
      </c>
    </row>
    <row r="164" spans="1:26">
      <c r="A164" s="1" t="str">
        <f t="shared" si="32"/>
        <v>275: Fargo (1996)</v>
      </c>
      <c r="B164" s="26">
        <f ca="1">'Modified Weights'!B175-'Modified Weights'!AB175</f>
        <v>-0.46460996868120108</v>
      </c>
      <c r="C164" s="26">
        <f ca="1">'Modified Weights'!C175-'Modified Weights'!AC175</f>
        <v>-0.52552786069064583</v>
      </c>
      <c r="D164" s="26">
        <f ca="1">'Modified Weights'!D175-'Modified Weights'!AD175</f>
        <v>-0.37039667564749545</v>
      </c>
      <c r="E164" s="26" t="e">
        <f ca="1">'Modified Weights'!E175-'Modified Weights'!AE175</f>
        <v>#DIV/0!</v>
      </c>
      <c r="F164" s="26">
        <f ca="1">'Modified Weights'!F175-'Modified Weights'!AF175</f>
        <v>0</v>
      </c>
      <c r="G164" s="26">
        <f ca="1">'Modified Weights'!G175-'Modified Weights'!AG175</f>
        <v>-0.46309924863142038</v>
      </c>
      <c r="H164" s="26" t="e">
        <f ca="1">'Modified Weights'!H175-'Modified Weights'!AH175</f>
        <v>#DIV/0!</v>
      </c>
      <c r="I164" s="26" t="e">
        <f ca="1">'Modified Weights'!I175-'Modified Weights'!AI175</f>
        <v>#DIV/0!</v>
      </c>
      <c r="J164" s="26">
        <f ca="1">'Modified Weights'!J175-'Modified Weights'!AJ175</f>
        <v>-0.43708734969727486</v>
      </c>
      <c r="K164" s="26">
        <f ca="1">'Modified Weights'!K175-'Modified Weights'!AK175</f>
        <v>-2.9533797194363776E-3</v>
      </c>
      <c r="L164" s="26">
        <f ca="1">'Modified Weights'!L175-'Modified Weights'!AL175</f>
        <v>2.7105656646925214E-4</v>
      </c>
      <c r="M164" s="26">
        <f ca="1">'Modified Weights'!M175-'Modified Weights'!AM175</f>
        <v>-0.3305605200070405</v>
      </c>
      <c r="N164" s="26">
        <f ca="1">'Modified Weights'!N175-'Modified Weights'!AN175</f>
        <v>0</v>
      </c>
      <c r="O164" s="26">
        <f ca="1">'Modified Weights'!O175-'Modified Weights'!AO175</f>
        <v>-0.51897179551028672</v>
      </c>
      <c r="P164" s="26">
        <f ca="1">'Modified Weights'!P175-'Modified Weights'!AP175</f>
        <v>-1.6718118085384148E-2</v>
      </c>
      <c r="Q164" s="26">
        <f ca="1">'Modified Weights'!Q175-'Modified Weights'!AQ175</f>
        <v>-1.347734160978481E-2</v>
      </c>
      <c r="R164" s="26" t="e">
        <f ca="1">'Modified Weights'!R175-'Modified Weights'!AR175</f>
        <v>#DIV/0!</v>
      </c>
      <c r="S164" s="26">
        <f ca="1">'Modified Weights'!S175-'Modified Weights'!AS175</f>
        <v>2.4780418817857142E-2</v>
      </c>
      <c r="T164" s="26">
        <f ca="1">'Modified Weights'!T175-'Modified Weights'!AT175</f>
        <v>-0.46489965919044102</v>
      </c>
      <c r="U164" s="26">
        <f ca="1">'Modified Weights'!U175-'Modified Weights'!AU175</f>
        <v>-0.30580326092025339</v>
      </c>
      <c r="V164" s="26">
        <f ca="1">'Modified Weights'!V175-'Modified Weights'!AV175</f>
        <v>-0.17808764796017454</v>
      </c>
      <c r="W164" s="26">
        <f ca="1">'Modified Weights'!W175-'Modified Weights'!AW175</f>
        <v>-3.7516832813095924E-2</v>
      </c>
      <c r="X164" s="26">
        <f ca="1">'Modified Weights'!X175-'Modified Weights'!AX175</f>
        <v>-0.66851595362183669</v>
      </c>
      <c r="Y164" s="26">
        <f ca="1">'Modified Weights'!Y175-'Modified Weights'!AY175</f>
        <v>2.4567963287480954E-2</v>
      </c>
      <c r="Z164" s="26">
        <f ca="1">'Modified Weights'!Z175-'Modified Weights'!AZ175</f>
        <v>-0.39006674934025765</v>
      </c>
    </row>
    <row r="165" spans="1:26">
      <c r="A165" s="1" t="str">
        <f t="shared" si="32"/>
        <v>275: Fargo (1996)</v>
      </c>
      <c r="B165" s="26">
        <f ca="1">'Modified Weights'!B176-'Modified Weights'!AB176</f>
        <v>-0.46460996868120108</v>
      </c>
      <c r="C165" s="26">
        <f ca="1">'Modified Weights'!C176-'Modified Weights'!AC176</f>
        <v>-0.52552786069064583</v>
      </c>
      <c r="D165" s="26">
        <f ca="1">'Modified Weights'!D176-'Modified Weights'!AD176</f>
        <v>2.8291080799275337E-3</v>
      </c>
      <c r="E165" s="26" t="e">
        <f ca="1">'Modified Weights'!E176-'Modified Weights'!AE176</f>
        <v>#DIV/0!</v>
      </c>
      <c r="F165" s="26">
        <f ca="1">'Modified Weights'!F176-'Modified Weights'!AF176</f>
        <v>-0.43899155441463594</v>
      </c>
      <c r="G165" s="26">
        <f ca="1">'Modified Weights'!G176-'Modified Weights'!AG176</f>
        <v>-0.46309924863142038</v>
      </c>
      <c r="H165" s="26" t="e">
        <f ca="1">'Modified Weights'!H176-'Modified Weights'!AH176</f>
        <v>#DIV/0!</v>
      </c>
      <c r="I165" s="26" t="e">
        <f ca="1">'Modified Weights'!I176-'Modified Weights'!AI176</f>
        <v>#DIV/0!</v>
      </c>
      <c r="J165" s="26">
        <f ca="1">'Modified Weights'!J176-'Modified Weights'!AJ176</f>
        <v>-0.43708734969727486</v>
      </c>
      <c r="K165" s="26">
        <f ca="1">'Modified Weights'!K176-'Modified Weights'!AK176</f>
        <v>-0.26181907153593387</v>
      </c>
      <c r="L165" s="26">
        <f ca="1">'Modified Weights'!L176-'Modified Weights'!AL176</f>
        <v>-0.27806363020760078</v>
      </c>
      <c r="M165" s="26">
        <f ca="1">'Modified Weights'!M176-'Modified Weights'!AM176</f>
        <v>-7.803185612917285E-2</v>
      </c>
      <c r="N165" s="26">
        <f ca="1">'Modified Weights'!N176-'Modified Weights'!AN176</f>
        <v>-0.290591240789001</v>
      </c>
      <c r="O165" s="26">
        <f ca="1">'Modified Weights'!O176-'Modified Weights'!AO176</f>
        <v>-0.51897179551028672</v>
      </c>
      <c r="P165" s="26">
        <f ca="1">'Modified Weights'!P176-'Modified Weights'!AP176</f>
        <v>-3.3151928284978704E-2</v>
      </c>
      <c r="Q165" s="26">
        <f ca="1">'Modified Weights'!Q176-'Modified Weights'!AQ176</f>
        <v>-0.48918824297571795</v>
      </c>
      <c r="R165" s="26" t="e">
        <f ca="1">'Modified Weights'!R176-'Modified Weights'!AR176</f>
        <v>#DIV/0!</v>
      </c>
      <c r="S165" s="26">
        <f ca="1">'Modified Weights'!S176-'Modified Weights'!AS176</f>
        <v>-2.4780418817857086E-2</v>
      </c>
      <c r="T165" s="26">
        <f ca="1">'Modified Weights'!T176-'Modified Weights'!AT176</f>
        <v>-0.46489965919044102</v>
      </c>
      <c r="U165" s="26">
        <f ca="1">'Modified Weights'!U176-'Modified Weights'!AU176</f>
        <v>0</v>
      </c>
      <c r="V165" s="26">
        <f ca="1">'Modified Weights'!V176-'Modified Weights'!AV176</f>
        <v>-0.17808764796017454</v>
      </c>
      <c r="W165" s="26">
        <f ca="1">'Modified Weights'!W176-'Modified Weights'!AW176</f>
        <v>-0.35322885866700404</v>
      </c>
      <c r="X165" s="26">
        <f ca="1">'Modified Weights'!X176-'Modified Weights'!AX176</f>
        <v>-0.66851595362183669</v>
      </c>
      <c r="Y165" s="26">
        <f ca="1">'Modified Weights'!Y176-'Modified Weights'!AY176</f>
        <v>-0.4477925921313522</v>
      </c>
      <c r="Z165" s="26">
        <f ca="1">'Modified Weights'!Z176-'Modified Weights'!AZ176</f>
        <v>-0.39006674934025765</v>
      </c>
    </row>
    <row r="166" spans="1:26">
      <c r="A166" s="1" t="str">
        <f t="shared" si="32"/>
        <v>275: Fargo (1996)</v>
      </c>
      <c r="B166" s="26">
        <f ca="1">'Modified Weights'!B177-'Modified Weights'!AB177</f>
        <v>0</v>
      </c>
      <c r="C166" s="26">
        <f ca="1">'Modified Weights'!C177-'Modified Weights'!AC177</f>
        <v>-0.52552786069064583</v>
      </c>
      <c r="D166" s="26">
        <f ca="1">'Modified Weights'!D177-'Modified Weights'!AD177</f>
        <v>-2.8291080799275892E-3</v>
      </c>
      <c r="E166" s="26" t="e">
        <f ca="1">'Modified Weights'!E177-'Modified Weights'!AE177</f>
        <v>#DIV/0!</v>
      </c>
      <c r="F166" s="26">
        <f ca="1">'Modified Weights'!F177-'Modified Weights'!AF177</f>
        <v>-0.43899155441463594</v>
      </c>
      <c r="G166" s="26">
        <f ca="1">'Modified Weights'!G177-'Modified Weights'!AG177</f>
        <v>-7.5966602762936597E-2</v>
      </c>
      <c r="H166" s="26" t="e">
        <f ca="1">'Modified Weights'!H177-'Modified Weights'!AH177</f>
        <v>#DIV/0!</v>
      </c>
      <c r="I166" s="26" t="e">
        <f ca="1">'Modified Weights'!I177-'Modified Weights'!AI177</f>
        <v>#DIV/0!</v>
      </c>
      <c r="J166" s="26">
        <f ca="1">'Modified Weights'!J177-'Modified Weights'!AJ177</f>
        <v>-7.7031054247068353E-2</v>
      </c>
      <c r="K166" s="26">
        <f ca="1">'Modified Weights'!K177-'Modified Weights'!AK177</f>
        <v>-5.0939574598537984E-2</v>
      </c>
      <c r="L166" s="26">
        <f ca="1">'Modified Weights'!L177-'Modified Weights'!AL177</f>
        <v>-3.4780378856451494E-2</v>
      </c>
      <c r="M166" s="26">
        <f ca="1">'Modified Weights'!M177-'Modified Weights'!AM177</f>
        <v>-0.3305605200070405</v>
      </c>
      <c r="N166" s="26">
        <f ca="1">'Modified Weights'!N177-'Modified Weights'!AN177</f>
        <v>-0.290591240789001</v>
      </c>
      <c r="O166" s="26">
        <f ca="1">'Modified Weights'!O177-'Modified Weights'!AO177</f>
        <v>-4.3476943234601884E-2</v>
      </c>
      <c r="P166" s="26">
        <f ca="1">'Modified Weights'!P177-'Modified Weights'!AP177</f>
        <v>-5.1023889888518692E-2</v>
      </c>
      <c r="Q166" s="26">
        <f ca="1">'Modified Weights'!Q177-'Modified Weights'!AQ177</f>
        <v>-0.48918824297571795</v>
      </c>
      <c r="R166" s="26" t="e">
        <f ca="1">'Modified Weights'!R177-'Modified Weights'!AR177</f>
        <v>#DIV/0!</v>
      </c>
      <c r="S166" s="26">
        <f ca="1">'Modified Weights'!S177-'Modified Weights'!AS177</f>
        <v>-0.39745600779049828</v>
      </c>
      <c r="T166" s="26">
        <f ca="1">'Modified Weights'!T177-'Modified Weights'!AT177</f>
        <v>-6.1090783597162301E-2</v>
      </c>
      <c r="U166" s="26">
        <f ca="1">'Modified Weights'!U177-'Modified Weights'!AU177</f>
        <v>-0.30580326092025339</v>
      </c>
      <c r="V166" s="26">
        <f ca="1">'Modified Weights'!V177-'Modified Weights'!AV177</f>
        <v>-0.17808764796017454</v>
      </c>
      <c r="W166" s="26">
        <f ca="1">'Modified Weights'!W177-'Modified Weights'!AW177</f>
        <v>-0.11250115344471762</v>
      </c>
      <c r="X166" s="26">
        <f ca="1">'Modified Weights'!X177-'Modified Weights'!AX177</f>
        <v>-0.66851595362183669</v>
      </c>
      <c r="Y166" s="26">
        <f ca="1">'Modified Weights'!Y177-'Modified Weights'!AY177</f>
        <v>-2.4567963287480954E-2</v>
      </c>
      <c r="Z166" s="26">
        <f ca="1">'Modified Weights'!Z177-'Modified Weights'!AZ177</f>
        <v>-0.39006674934025765</v>
      </c>
    </row>
    <row r="167" spans="1:26">
      <c r="A167" s="21" t="s">
        <v>33</v>
      </c>
      <c r="B167" s="26">
        <f ca="1">'Modified Weights'!B178-'Modified Weights'!AB178</f>
        <v>4.4507283353819815E-2</v>
      </c>
      <c r="C167" s="26">
        <f ca="1">'Modified Weights'!C178-'Modified Weights'!AC178</f>
        <v>9.6994955154428353E-2</v>
      </c>
      <c r="D167" s="26">
        <f ca="1">'Modified Weights'!D178-'Modified Weights'!AD178</f>
        <v>0.16526560558069503</v>
      </c>
      <c r="E167" s="26">
        <f ca="1">'Modified Weights'!E178-'Modified Weights'!AE178</f>
        <v>-0.3391297546236105</v>
      </c>
      <c r="F167" s="26">
        <f ca="1">'Modified Weights'!F178-'Modified Weights'!AF178</f>
        <v>1.6754952970289005E-2</v>
      </c>
      <c r="G167" s="26">
        <f ca="1">'Modified Weights'!G178-'Modified Weights'!AG178</f>
        <v>9.057379626409201E-2</v>
      </c>
      <c r="H167" s="26">
        <f ca="1">'Modified Weights'!H178-'Modified Weights'!AH178</f>
        <v>0.13677569281842339</v>
      </c>
      <c r="I167" s="26">
        <f ca="1">'Modified Weights'!I178-'Modified Weights'!AI178</f>
        <v>-0.26386083891475437</v>
      </c>
      <c r="J167" s="26">
        <f ca="1">'Modified Weights'!J178-'Modified Weights'!AJ178</f>
        <v>-0.4010395717644864</v>
      </c>
      <c r="K167" s="26">
        <f ca="1">'Modified Weights'!K178-'Modified Weights'!AK178</f>
        <v>-0.24446655286368105</v>
      </c>
      <c r="L167" s="26">
        <f ca="1">'Modified Weights'!L178-'Modified Weights'!AL178</f>
        <v>3.5464553691468448E-2</v>
      </c>
      <c r="M167" s="26">
        <f ca="1">'Modified Weights'!M178-'Modified Weights'!AM178</f>
        <v>-0.26646545612727784</v>
      </c>
      <c r="N167" s="26">
        <f ca="1">'Modified Weights'!N178-'Modified Weights'!AN178</f>
        <v>-0.26063518300847205</v>
      </c>
      <c r="O167" s="26">
        <f ca="1">'Modified Weights'!O178-'Modified Weights'!AO178</f>
        <v>0.11040345676433327</v>
      </c>
      <c r="P167" s="26">
        <f ca="1">'Modified Weights'!P178-'Modified Weights'!AP178</f>
        <v>9.0489271166474539E-2</v>
      </c>
      <c r="Q167" s="26">
        <f ca="1">'Modified Weights'!Q178-'Modified Weights'!AQ178</f>
        <v>-0.44019207414340766</v>
      </c>
      <c r="R167" s="26">
        <f ca="1">'Modified Weights'!R178-'Modified Weights'!AR178</f>
        <v>-0.46312295276589555</v>
      </c>
      <c r="S167" s="26">
        <f ca="1">'Modified Weights'!S178-'Modified Weights'!AS178</f>
        <v>4.652814556073448E-2</v>
      </c>
      <c r="T167" s="26">
        <f ca="1">'Modified Weights'!T178-'Modified Weights'!AT178</f>
        <v>-0.44122439325610019</v>
      </c>
      <c r="U167" s="26">
        <f ca="1">'Modified Weights'!U178-'Modified Weights'!AU178</f>
        <v>6.7119493832082822E-2</v>
      </c>
      <c r="V167" s="26">
        <f ca="1">'Modified Weights'!V178-'Modified Weights'!AV178</f>
        <v>8.5444457869187834E-2</v>
      </c>
      <c r="W167" s="26">
        <f ca="1">'Modified Weights'!W178-'Modified Weights'!AW178</f>
        <v>-0.2782198655380973</v>
      </c>
      <c r="X167" s="26">
        <f ca="1">'Modified Weights'!X178-'Modified Weights'!AX178</f>
        <v>0.15051984269134222</v>
      </c>
      <c r="Y167" s="26">
        <f ca="1">'Modified Weights'!Y178-'Modified Weights'!AY178</f>
        <v>0.13071054477606736</v>
      </c>
      <c r="Z167" s="26">
        <f ca="1">'Modified Weights'!Z178-'Modified Weights'!AZ178</f>
        <v>4.0593550907771947E-2</v>
      </c>
    </row>
    <row r="168" spans="1:26">
      <c r="A168" s="1" t="str">
        <f t="shared" ref="A168:A171" si="33">A167</f>
        <v>278: The Shawshank Redemption (1994)</v>
      </c>
      <c r="B168" s="26">
        <f ca="1">'Modified Weights'!B179-'Modified Weights'!AB179</f>
        <v>1.103825053534313E-2</v>
      </c>
      <c r="C168" s="26">
        <f ca="1">'Modified Weights'!C179-'Modified Weights'!AC179</f>
        <v>-0.46545378359046019</v>
      </c>
      <c r="D168" s="26">
        <f ca="1">'Modified Weights'!D179-'Modified Weights'!AD179</f>
        <v>-3.0930525240940476E-2</v>
      </c>
      <c r="E168" s="26">
        <f ca="1">'Modified Weights'!E179-'Modified Weights'!AE179</f>
        <v>0.13584394155391871</v>
      </c>
      <c r="F168" s="26">
        <f ca="1">'Modified Weights'!F179-'Modified Weights'!AF179</f>
        <v>4.1818201899656571E-3</v>
      </c>
      <c r="G168" s="26">
        <f ca="1">'Modified Weights'!G179-'Modified Weights'!AG179</f>
        <v>-0.44849205513026502</v>
      </c>
      <c r="H168" s="26">
        <f ca="1">'Modified Weights'!H179-'Modified Weights'!AH179</f>
        <v>7.4140147185964012E-2</v>
      </c>
      <c r="I168" s="26">
        <f ca="1">'Modified Weights'!I179-'Modified Weights'!AI179</f>
        <v>4.8712113582828676E-2</v>
      </c>
      <c r="J168" s="26">
        <f ca="1">'Modified Weights'!J179-'Modified Weights'!AJ179</f>
        <v>7.4455280511198429E-2</v>
      </c>
      <c r="K168" s="26">
        <f ca="1">'Modified Weights'!K179-'Modified Weights'!AK179</f>
        <v>1.9187916973468694E-2</v>
      </c>
      <c r="L168" s="26">
        <f ca="1">'Modified Weights'!L179-'Modified Weights'!AL179</f>
        <v>5.6473252880140934E-3</v>
      </c>
      <c r="M168" s="26">
        <f ca="1">'Modified Weights'!M179-'Modified Weights'!AM179</f>
        <v>1.393679224941019E-2</v>
      </c>
      <c r="N168" s="26">
        <f ca="1">'Modified Weights'!N179-'Modified Weights'!AN179</f>
        <v>4.9468907323085676E-2</v>
      </c>
      <c r="O168" s="26">
        <f ca="1">'Modified Weights'!O179-'Modified Weights'!AO179</f>
        <v>4.3362418873851283E-3</v>
      </c>
      <c r="P168" s="26">
        <f ca="1">'Modified Weights'!P179-'Modified Weights'!AP179</f>
        <v>-1.9809894611297452E-2</v>
      </c>
      <c r="Q168" s="26">
        <f ca="1">'Modified Weights'!Q179-'Modified Weights'!AQ179</f>
        <v>4.8414908492995457E-2</v>
      </c>
      <c r="R168" s="26">
        <f ca="1">'Modified Weights'!R179-'Modified Weights'!AR179</f>
        <v>7.8491699004861748E-3</v>
      </c>
      <c r="S168" s="26">
        <f ca="1">'Modified Weights'!S179-'Modified Weights'!AS179</f>
        <v>1.8870108827159227E-2</v>
      </c>
      <c r="T168" s="26">
        <f ca="1">'Modified Weights'!T179-'Modified Weights'!AT179</f>
        <v>8.4766049531503129E-2</v>
      </c>
      <c r="U168" s="26">
        <f ca="1">'Modified Weights'!U179-'Modified Weights'!AU179</f>
        <v>3.3750492827885614E-2</v>
      </c>
      <c r="V168" s="26">
        <f ca="1">'Modified Weights'!V179-'Modified Weights'!AV179</f>
        <v>-7.3959083322769348E-3</v>
      </c>
      <c r="W168" s="26">
        <f ca="1">'Modified Weights'!W179-'Modified Weights'!AW179</f>
        <v>-0.2782198655380973</v>
      </c>
      <c r="X168" s="26">
        <f ca="1">'Modified Weights'!X179-'Modified Weights'!AX179</f>
        <v>2.4195767245598465E-2</v>
      </c>
      <c r="Y168" s="26">
        <f ca="1">'Modified Weights'!Y179-'Modified Weights'!AY179</f>
        <v>5.7341694641430685E-3</v>
      </c>
      <c r="Z168" s="26">
        <f ca="1">'Modified Weights'!Z179-'Modified Weights'!AZ179</f>
        <v>-4.8600385212928532E-3</v>
      </c>
    </row>
    <row r="169" spans="1:26">
      <c r="A169" s="1" t="str">
        <f t="shared" si="33"/>
        <v>278: The Shawshank Redemption (1994)</v>
      </c>
      <c r="B169" s="26">
        <f ca="1">'Modified Weights'!B180-'Modified Weights'!AB180</f>
        <v>-1.3573948708552441E-2</v>
      </c>
      <c r="C169" s="26">
        <f ca="1">'Modified Weights'!C180-'Modified Weights'!AC180</f>
        <v>-4.3217356982104771E-2</v>
      </c>
      <c r="D169" s="26">
        <f ca="1">'Modified Weights'!D180-'Modified Weights'!AD180</f>
        <v>-0.5019026479073222</v>
      </c>
      <c r="E169" s="26">
        <f ca="1">'Modified Weights'!E180-'Modified Weights'!AE180</f>
        <v>-0.3391297546236105</v>
      </c>
      <c r="F169" s="26">
        <f ca="1">'Modified Weights'!F180-'Modified Weights'!AF180</f>
        <v>-2.0936773160254663E-2</v>
      </c>
      <c r="G169" s="26">
        <f ca="1">'Modified Weights'!G180-'Modified Weights'!AG180</f>
        <v>1.984123924072867E-2</v>
      </c>
      <c r="H169" s="26">
        <f ca="1">'Modified Weights'!H180-'Modified Weights'!AH180</f>
        <v>-7.8441084773804709E-2</v>
      </c>
      <c r="I169" s="26">
        <f ca="1">'Modified Weights'!I180-'Modified Weights'!AI180</f>
        <v>3.8865183566300088E-4</v>
      </c>
      <c r="J169" s="26">
        <f ca="1">'Modified Weights'!J180-'Modified Weights'!AJ180</f>
        <v>-0.4010395717644864</v>
      </c>
      <c r="K169" s="26">
        <f ca="1">'Modified Weights'!K180-'Modified Weights'!AK180</f>
        <v>1.4399138952816443E-2</v>
      </c>
      <c r="L169" s="26">
        <f ca="1">'Modified Weights'!L180-'Modified Weights'!AL180</f>
        <v>1.2262879679554306E-3</v>
      </c>
      <c r="M169" s="26">
        <f ca="1">'Modified Weights'!M180-'Modified Weights'!AM180</f>
        <v>-0.26646545612727784</v>
      </c>
      <c r="N169" s="26">
        <f ca="1">'Modified Weights'!N180-'Modified Weights'!AN180</f>
        <v>2.9956057780528955E-2</v>
      </c>
      <c r="O169" s="26">
        <f ca="1">'Modified Weights'!O180-'Modified Weights'!AO180</f>
        <v>-0.55811249685750342</v>
      </c>
      <c r="P169" s="26">
        <f ca="1">'Modified Weights'!P180-'Modified Weights'!AP180</f>
        <v>-2.7122783177791265E-2</v>
      </c>
      <c r="Q169" s="26">
        <f ca="1">'Modified Weights'!Q180-'Modified Weights'!AQ180</f>
        <v>3.5518827222525473E-2</v>
      </c>
      <c r="R169" s="26">
        <f ca="1">'Modified Weights'!R180-'Modified Weights'!AR180</f>
        <v>-7.8491699004861748E-3</v>
      </c>
      <c r="S169" s="26">
        <f ca="1">'Modified Weights'!S180-'Modified Weights'!AS180</f>
        <v>-7.9187083760897115E-3</v>
      </c>
      <c r="T169" s="26">
        <f ca="1">'Modified Weights'!T180-'Modified Weights'!AT180</f>
        <v>-1.3169665566384547E-2</v>
      </c>
      <c r="U169" s="26">
        <f ca="1">'Modified Weights'!U180-'Modified Weights'!AU180</f>
        <v>-1.432185993471613E-3</v>
      </c>
      <c r="V169" s="26">
        <f ca="1">'Modified Weights'!V180-'Modified Weights'!AV180</f>
        <v>-3.6236857845833692E-2</v>
      </c>
      <c r="W169" s="26">
        <f ca="1">'Modified Weights'!W180-'Modified Weights'!AW180</f>
        <v>3.7492160315810819E-2</v>
      </c>
      <c r="X169" s="26">
        <f ca="1">'Modified Weights'!X180-'Modified Weights'!AX180</f>
        <v>-4.3022414752965255E-2</v>
      </c>
      <c r="Y169" s="26">
        <f ca="1">'Modified Weights'!Y180-'Modified Weights'!AY180</f>
        <v>-6.4097153293116715E-2</v>
      </c>
      <c r="Z169" s="26">
        <f ca="1">'Modified Weights'!Z180-'Modified Weights'!AZ180</f>
        <v>-1.5070522838620037E-2</v>
      </c>
    </row>
    <row r="170" spans="1:26">
      <c r="A170" s="1" t="str">
        <f t="shared" si="33"/>
        <v>278: The Shawshank Redemption (1994)</v>
      </c>
      <c r="B170" s="26">
        <f ca="1">'Modified Weights'!B181-'Modified Weights'!AB181</f>
        <v>-0.5065815538618117</v>
      </c>
      <c r="C170" s="26">
        <f ca="1">'Modified Weights'!C181-'Modified Weights'!AC181</f>
        <v>-0.46545378359046019</v>
      </c>
      <c r="D170" s="26">
        <f ca="1">'Modified Weights'!D181-'Modified Weights'!AD181</f>
        <v>-0.5019026479073222</v>
      </c>
      <c r="E170" s="26">
        <f ca="1">'Modified Weights'!E181-'Modified Weights'!AE181</f>
        <v>-5.6374030529481811E-2</v>
      </c>
      <c r="F170" s="26">
        <f ca="1">'Modified Weights'!F181-'Modified Weights'!AF181</f>
        <v>-0.45992832757489061</v>
      </c>
      <c r="G170" s="26">
        <f ca="1">'Modified Weights'!G181-'Modified Weights'!AG181</f>
        <v>-4.9055626243039663E-2</v>
      </c>
      <c r="H170" s="26">
        <f ca="1">'Modified Weights'!H181-'Modified Weights'!AH181</f>
        <v>-0.32613435706785238</v>
      </c>
      <c r="I170" s="26">
        <f ca="1">'Modified Weights'!I181-'Modified Weights'!AI181</f>
        <v>-0.26386083891475437</v>
      </c>
      <c r="J170" s="26">
        <f ca="1">'Modified Weights'!J181-'Modified Weights'!AJ181</f>
        <v>-3.3472004196918537E-2</v>
      </c>
      <c r="K170" s="26">
        <f ca="1">'Modified Weights'!K181-'Modified Weights'!AK181</f>
        <v>-0.24446655286368105</v>
      </c>
      <c r="L170" s="26">
        <f ca="1">'Modified Weights'!L181-'Modified Weights'!AL181</f>
        <v>-8.5130194924727953E-3</v>
      </c>
      <c r="M170" s="26">
        <f ca="1">'Modified Weights'!M181-'Modified Weights'!AM181</f>
        <v>-1.393679224941019E-2</v>
      </c>
      <c r="N170" s="26">
        <f ca="1">'Modified Weights'!N181-'Modified Weights'!AN181</f>
        <v>-0.26063518300847205</v>
      </c>
      <c r="O170" s="26">
        <f ca="1">'Modified Weights'!O181-'Modified Weights'!AO181</f>
        <v>-3.2122054069900097E-2</v>
      </c>
      <c r="P170" s="26">
        <f ca="1">'Modified Weights'!P181-'Modified Weights'!AP181</f>
        <v>-4.3556593377385822E-2</v>
      </c>
      <c r="Q170" s="26">
        <f ca="1">'Modified Weights'!Q181-'Modified Weights'!AQ181</f>
        <v>-1.6967445299536421E-2</v>
      </c>
      <c r="R170" s="26">
        <f ca="1">'Modified Weights'!R181-'Modified Weights'!AR181</f>
        <v>-0.46312295276589555</v>
      </c>
      <c r="S170" s="26">
        <f ca="1">'Modified Weights'!S181-'Modified Weights'!AS181</f>
        <v>-5.7479546011803939E-2</v>
      </c>
      <c r="T170" s="26">
        <f ca="1">'Modified Weights'!T181-'Modified Weights'!AT181</f>
        <v>-3.4180866302297108E-2</v>
      </c>
      <c r="U170" s="26">
        <f ca="1">'Modified Weights'!U181-'Modified Weights'!AU181</f>
        <v>-9.9437800666496934E-2</v>
      </c>
      <c r="V170" s="26">
        <f ca="1">'Modified Weights'!V181-'Modified Weights'!AV181</f>
        <v>-0.18548355629245147</v>
      </c>
      <c r="W170" s="26">
        <f ca="1">'Modified Weights'!W181-'Modified Weights'!AW181</f>
        <v>-0.2782198655380973</v>
      </c>
      <c r="X170" s="26">
        <f ca="1">'Modified Weights'!X181-'Modified Weights'!AX181</f>
        <v>-6.2722328065085098E-2</v>
      </c>
      <c r="Y170" s="26">
        <f ca="1">'Modified Weights'!Y181-'Modified Weights'!AY181</f>
        <v>-7.2347560947093603E-2</v>
      </c>
      <c r="Z170" s="26">
        <f ca="1">'Modified Weights'!Z181-'Modified Weights'!AZ181</f>
        <v>-2.0662989547859167E-2</v>
      </c>
    </row>
    <row r="171" spans="1:26">
      <c r="A171" s="1" t="str">
        <f t="shared" si="33"/>
        <v>278: The Shawshank Redemption (1994)</v>
      </c>
      <c r="B171" s="26">
        <f ca="1">'Modified Weights'!B182-'Modified Weights'!AB182</f>
        <v>-4.1971585180610615E-2</v>
      </c>
      <c r="C171" s="26">
        <f ca="1">'Modified Weights'!C182-'Modified Weights'!AC182</f>
        <v>-5.3777598172323748E-2</v>
      </c>
      <c r="D171" s="26">
        <f ca="1">'Modified Weights'!D182-'Modified Weights'!AD182</f>
        <v>-0.13433508033975433</v>
      </c>
      <c r="E171" s="26">
        <f ca="1">'Modified Weights'!E182-'Modified Weights'!AE182</f>
        <v>-7.946991102443679E-2</v>
      </c>
      <c r="F171" s="26">
        <f ca="1">'Modified Weights'!F182-'Modified Weights'!AF182</f>
        <v>-0.45992832757489061</v>
      </c>
      <c r="G171" s="26">
        <f ca="1">'Modified Weights'!G182-'Modified Weights'!AG182</f>
        <v>-6.1359409261781239E-2</v>
      </c>
      <c r="H171" s="26">
        <f ca="1">'Modified Weights'!H182-'Modified Weights'!AH182</f>
        <v>-0.13247475523058272</v>
      </c>
      <c r="I171" s="26">
        <f ca="1">'Modified Weights'!I182-'Modified Weights'!AI182</f>
        <v>-4.9100765418491704E-2</v>
      </c>
      <c r="J171" s="26">
        <f ca="1">'Modified Weights'!J182-'Modified Weights'!AJ182</f>
        <v>-4.0983276314279893E-2</v>
      </c>
      <c r="K171" s="26">
        <f ca="1">'Modified Weights'!K182-'Modified Weights'!AK182</f>
        <v>-3.3587055926285164E-2</v>
      </c>
      <c r="L171" s="26">
        <f ca="1">'Modified Weights'!L182-'Modified Weights'!AL182</f>
        <v>-3.3825147454965315E-2</v>
      </c>
      <c r="M171" s="26">
        <f ca="1">'Modified Weights'!M182-'Modified Weights'!AM182</f>
        <v>-0.26646545612727784</v>
      </c>
      <c r="N171" s="26">
        <f ca="1">'Modified Weights'!N182-'Modified Weights'!AN182</f>
        <v>-7.9424965103614603E-2</v>
      </c>
      <c r="O171" s="26">
        <f ca="1">'Modified Weights'!O182-'Modified Weights'!AO182</f>
        <v>-8.2617644581818583E-2</v>
      </c>
      <c r="P171" s="26">
        <f ca="1">'Modified Weights'!P182-'Modified Weights'!AP182</f>
        <v>-0.3239489303442315</v>
      </c>
      <c r="Q171" s="26">
        <f ca="1">'Modified Weights'!Q182-'Modified Weights'!AQ182</f>
        <v>-6.6966290415984675E-2</v>
      </c>
      <c r="R171" s="26">
        <f ca="1">'Modified Weights'!R182-'Modified Weights'!AR182</f>
        <v>-0.46312295276589555</v>
      </c>
      <c r="S171" s="26">
        <f ca="1">'Modified Weights'!S182-'Modified Weights'!AS182</f>
        <v>-0.43015513498444513</v>
      </c>
      <c r="T171" s="26">
        <f ca="1">'Modified Weights'!T182-'Modified Weights'!AT182</f>
        <v>-3.7415517662821474E-2</v>
      </c>
      <c r="U171" s="26">
        <f ca="1">'Modified Weights'!U182-'Modified Weights'!AU182</f>
        <v>-0.40524106158675033</v>
      </c>
      <c r="V171" s="26">
        <f ca="1">'Modified Weights'!V182-'Modified Weights'!AV182</f>
        <v>-4.181169169107718E-2</v>
      </c>
      <c r="W171" s="26">
        <f ca="1">'Modified Weights'!W182-'Modified Weights'!AW182</f>
        <v>-3.7492160315810874E-2</v>
      </c>
      <c r="X171" s="26">
        <f ca="1">'Modified Weights'!X182-'Modified Weights'!AX182</f>
        <v>-6.8970867118890111E-2</v>
      </c>
      <c r="Y171" s="26">
        <f ca="1">'Modified Weights'!Y182-'Modified Weights'!AY182</f>
        <v>-0.53645770871194987</v>
      </c>
      <c r="Z171" s="26">
        <f ca="1">'Modified Weights'!Z182-'Modified Weights'!AZ182</f>
        <v>-0.3949267878615505</v>
      </c>
    </row>
    <row r="172" spans="1:26">
      <c r="A172" s="21" t="s">
        <v>34</v>
      </c>
      <c r="B172" s="26">
        <f ca="1">'Modified Weights'!B183-'Modified Weights'!AB183</f>
        <v>2.9040616031186128E-2</v>
      </c>
      <c r="C172" s="26">
        <f ca="1">'Modified Weights'!C183-'Modified Weights'!AC183</f>
        <v>-0.44176053691848821</v>
      </c>
      <c r="D172" s="26">
        <f ca="1">'Modified Weights'!D183-'Modified Weights'!AD183</f>
        <v>0.19743482162566983</v>
      </c>
      <c r="E172" s="26">
        <f ca="1">'Modified Weights'!E183-'Modified Weights'!AE183</f>
        <v>0.13688344890297155</v>
      </c>
      <c r="F172" s="26">
        <f ca="1">'Modified Weights'!F183-'Modified Weights'!AF183</f>
        <v>4.4700130144895878E-2</v>
      </c>
      <c r="G172" s="26">
        <f ca="1">'Modified Weights'!G183-'Modified Weights'!AG183</f>
        <v>-0.43385974282737227</v>
      </c>
      <c r="H172" s="26">
        <f ca="1">'Modified Weights'!H183-'Modified Weights'!AH183</f>
        <v>-0.26718931082898056</v>
      </c>
      <c r="I172" s="26">
        <f ca="1">'Modified Weights'!I183-'Modified Weights'!AI183</f>
        <v>8.6000916732520083E-2</v>
      </c>
      <c r="J172" s="26">
        <f ca="1">'Modified Weights'!J183-'Modified Weights'!AJ183</f>
        <v>7.4599313238030596E-2</v>
      </c>
      <c r="K172" s="26">
        <f ca="1">'Modified Weights'!K183-'Modified Weights'!AK183</f>
        <v>-0.23726698338727281</v>
      </c>
      <c r="L172" s="26">
        <f ca="1">'Modified Weights'!L183-'Modified Weights'!AL183</f>
        <v>3.4644850573216868E-2</v>
      </c>
      <c r="M172" s="26">
        <f ca="1">'Modified Weights'!M183-'Modified Weights'!AM183</f>
        <v>-0.24861521633142333</v>
      </c>
      <c r="N172" s="26">
        <f ca="1">'Modified Weights'!N183-'Modified Weights'!AN183</f>
        <v>-0.25086089035337938</v>
      </c>
      <c r="O172" s="26">
        <f ca="1">'Modified Weights'!O183-'Modified Weights'!AO183</f>
        <v>-0.52131134460272555</v>
      </c>
      <c r="P172" s="26">
        <f ca="1">'Modified Weights'!P183-'Modified Weights'!AP183</f>
        <v>8.144834344054408E-2</v>
      </c>
      <c r="Q172" s="26">
        <f ca="1">'Modified Weights'!Q183-'Modified Weights'!AQ183</f>
        <v>-0.44019207414340766</v>
      </c>
      <c r="R172" s="26">
        <f ca="1">'Modified Weights'!R183-'Modified Weights'!AR183</f>
        <v>4.6926429775481837E-2</v>
      </c>
      <c r="S172" s="26">
        <f ca="1">'Modified Weights'!S183-'Modified Weights'!AS183</f>
        <v>5.6828754178302521E-2</v>
      </c>
      <c r="T172" s="26">
        <f ca="1">'Modified Weights'!T183-'Modified Weights'!AT183</f>
        <v>9.7108423961393742E-2</v>
      </c>
      <c r="U172" s="26">
        <f ca="1">'Modified Weights'!U183-'Modified Weights'!AU183</f>
        <v>9.2089238756063729E-2</v>
      </c>
      <c r="V172" s="26">
        <f ca="1">'Modified Weights'!V183-'Modified Weights'!AV183</f>
        <v>8.4057687154736188E-2</v>
      </c>
      <c r="W172" s="26">
        <f ca="1">'Modified Weights'!W183-'Modified Weights'!AW183</f>
        <v>0.17269510708373809</v>
      </c>
      <c r="X172" s="26">
        <f ca="1">'Modified Weights'!X183-'Modified Weights'!AX183</f>
        <v>-0.48216363495103548</v>
      </c>
      <c r="Y172" s="26">
        <f ca="1">'Modified Weights'!Y183-'Modified Weights'!AY183</f>
        <v>0.16045235710912276</v>
      </c>
      <c r="Z172" s="26">
        <f ca="1">'Modified Weights'!Z183-'Modified Weights'!AZ183</f>
        <v>-0.38139560422562652</v>
      </c>
    </row>
    <row r="173" spans="1:26">
      <c r="A173" s="1" t="str">
        <f t="shared" ref="A173:A176" si="34">A172</f>
        <v>280: Terminator 2: Judgment Day (1991)</v>
      </c>
      <c r="B173" s="26">
        <f ca="1">'Modified Weights'!B184-'Modified Weights'!AB184</f>
        <v>-0.52204822118444538</v>
      </c>
      <c r="C173" s="26">
        <f ca="1">'Modified Weights'!C184-'Modified Weights'!AC184</f>
        <v>4.6846445717914909E-2</v>
      </c>
      <c r="D173" s="26">
        <f ca="1">'Modified Weights'!D184-'Modified Weights'!AD184</f>
        <v>1.2386908040343259E-3</v>
      </c>
      <c r="E173" s="26">
        <f ca="1">'Modified Weights'!E184-'Modified Weights'!AE184</f>
        <v>-0.38073635549418328</v>
      </c>
      <c r="F173" s="26">
        <f ca="1">'Modified Weights'!F184-'Modified Weights'!AF184</f>
        <v>3.2126997364572529E-2</v>
      </c>
      <c r="G173" s="26">
        <f ca="1">'Modified Weights'!G184-'Modified Weights'!AG184</f>
        <v>4.667685935541388E-2</v>
      </c>
      <c r="H173" s="26">
        <f ca="1">'Modified Weights'!H184-'Modified Weights'!AH184</f>
        <v>0.13308519342483582</v>
      </c>
      <c r="I173" s="26">
        <f ca="1">'Modified Weights'!I184-'Modified Weights'!AI184</f>
        <v>1.5225389311444737E-2</v>
      </c>
      <c r="J173" s="26">
        <f ca="1">'Modified Weights'!J184-'Modified Weights'!AJ184</f>
        <v>-0.40111158812790254</v>
      </c>
      <c r="K173" s="26">
        <f ca="1">'Modified Weights'!K184-'Modified Weights'!AK184</f>
        <v>2.6387486449876929E-2</v>
      </c>
      <c r="L173" s="26">
        <f ca="1">'Modified Weights'!L184-'Modified Weights'!AL184</f>
        <v>-0.27792810192436618</v>
      </c>
      <c r="M173" s="26">
        <f ca="1">'Modified Weights'!M184-'Modified Weights'!AM184</f>
        <v>3.1787032045264701E-2</v>
      </c>
      <c r="N173" s="26">
        <f ca="1">'Modified Weights'!N184-'Modified Weights'!AN184</f>
        <v>5.924319997817834E-2</v>
      </c>
      <c r="O173" s="26">
        <f ca="1">'Modified Weights'!O184-'Modified Weights'!AO184</f>
        <v>4.1137394142162997E-2</v>
      </c>
      <c r="P173" s="26">
        <f ca="1">'Modified Weights'!P184-'Modified Weights'!AP184</f>
        <v>-2.885082233722791E-2</v>
      </c>
      <c r="Q173" s="26">
        <f ca="1">'Modified Weights'!Q184-'Modified Weights'!AQ184</f>
        <v>4.8414908492995457E-2</v>
      </c>
      <c r="R173" s="26">
        <f ca="1">'Modified Weights'!R184-'Modified Weights'!AR184</f>
        <v>2.4890947288604304E-2</v>
      </c>
      <c r="S173" s="26">
        <f ca="1">'Modified Weights'!S184-'Modified Weights'!AS184</f>
        <v>-0.41985452636687709</v>
      </c>
      <c r="T173" s="26">
        <f ca="1">'Modified Weights'!T184-'Modified Weights'!AT184</f>
        <v>-0.45398041325423777</v>
      </c>
      <c r="U173" s="26">
        <f ca="1">'Modified Weights'!U184-'Modified Weights'!AU184</f>
        <v>5.8720237751866522E-2</v>
      </c>
      <c r="V173" s="26">
        <f ca="1">'Modified Weights'!V184-'Modified Weights'!AV184</f>
        <v>-0.18687032700690312</v>
      </c>
      <c r="W173" s="26">
        <f ca="1">'Modified Weights'!W184-'Modified Weights'!AW184</f>
        <v>-0.33055173784107944</v>
      </c>
      <c r="X173" s="26">
        <f ca="1">'Modified Weights'!X184-'Modified Weights'!AX184</f>
        <v>6.0028243225057454E-2</v>
      </c>
      <c r="Y173" s="26">
        <f ca="1">'Modified Weights'!Y184-'Modified Weights'!AY184</f>
        <v>-0.50671589637889447</v>
      </c>
      <c r="Z173" s="26">
        <f ca="1">'Modified Weights'!Z184-'Modified Weights'!AZ184</f>
        <v>8.6711451146311291E-3</v>
      </c>
    </row>
    <row r="174" spans="1:26">
      <c r="A174" s="1" t="str">
        <f t="shared" si="34"/>
        <v>280: Terminator 2: Judgment Day (1991)</v>
      </c>
      <c r="B174" s="26">
        <f ca="1">'Modified Weights'!B185-'Modified Weights'!AB185</f>
        <v>-2.9040616031186128E-2</v>
      </c>
      <c r="C174" s="26">
        <f ca="1">'Modified Weights'!C185-'Modified Weights'!AC185</f>
        <v>-1.9524110310132792E-2</v>
      </c>
      <c r="D174" s="26">
        <f ca="1">'Modified Weights'!D185-'Modified Weights'!AD185</f>
        <v>-0.46973343186234739</v>
      </c>
      <c r="E174" s="26">
        <f ca="1">'Modified Weights'!E185-'Modified Weights'!AE185</f>
        <v>8.2173694392092489E-2</v>
      </c>
      <c r="F174" s="26">
        <f ca="1">'Modified Weights'!F185-'Modified Weights'!AF185</f>
        <v>7.0084040143522097E-3</v>
      </c>
      <c r="G174" s="26">
        <f ca="1">'Modified Weights'!G185-'Modified Weights'!AG185</f>
        <v>3.4473551543621417E-2</v>
      </c>
      <c r="H174" s="26">
        <f ca="1">'Modified Weights'!H185-'Modified Weights'!AH185</f>
        <v>-1.9496038534932897E-2</v>
      </c>
      <c r="I174" s="26">
        <f ca="1">'Modified Weights'!I185-'Modified Weights'!AI185</f>
        <v>-3.3098072435720938E-2</v>
      </c>
      <c r="J174" s="26">
        <f ca="1">'Modified Weights'!J185-'Modified Weights'!AJ185</f>
        <v>-0.40111158812790254</v>
      </c>
      <c r="K174" s="26">
        <f ca="1">'Modified Weights'!K185-'Modified Weights'!AK185</f>
        <v>-0.23726698338727281</v>
      </c>
      <c r="L174" s="26">
        <f ca="1">'Modified Weights'!L185-'Modified Weights'!AL185</f>
        <v>-0.27792810192436618</v>
      </c>
      <c r="M174" s="26">
        <f ca="1">'Modified Weights'!M185-'Modified Weights'!AM185</f>
        <v>1.5809570829301317E-2</v>
      </c>
      <c r="N174" s="26">
        <f ca="1">'Modified Weights'!N185-'Modified Weights'!AN185</f>
        <v>-0.25086089035337938</v>
      </c>
      <c r="O174" s="26">
        <f ca="1">'Modified Weights'!O185-'Modified Weights'!AO185</f>
        <v>-0.52131134460272555</v>
      </c>
      <c r="P174" s="26">
        <f ca="1">'Modified Weights'!P185-'Modified Weights'!AP185</f>
        <v>-0.33298985807016196</v>
      </c>
      <c r="Q174" s="26">
        <f ca="1">'Modified Weights'!Q185-'Modified Weights'!AQ185</f>
        <v>3.5518827222525473E-2</v>
      </c>
      <c r="R174" s="26">
        <f ca="1">'Modified Weights'!R185-'Modified Weights'!AR185</f>
        <v>-0.44608117537777742</v>
      </c>
      <c r="S174" s="26">
        <f ca="1">'Modified Weights'!S185-'Modified Weights'!AS185</f>
        <v>2.3819002414783297E-3</v>
      </c>
      <c r="T174" s="26">
        <f ca="1">'Modified Weights'!T185-'Modified Weights'!AT185</f>
        <v>-0.45398041325423777</v>
      </c>
      <c r="U174" s="26">
        <f ca="1">'Modified Weights'!U185-'Modified Weights'!AU185</f>
        <v>2.3537558930509295E-2</v>
      </c>
      <c r="V174" s="26">
        <f ca="1">'Modified Weights'!V185-'Modified Weights'!AV185</f>
        <v>-0.18687032700690312</v>
      </c>
      <c r="W174" s="26">
        <f ca="1">'Modified Weights'!W185-'Modified Weights'!AW185</f>
        <v>-1.4839711987171322E-2</v>
      </c>
      <c r="X174" s="26">
        <f ca="1">'Modified Weights'!X185-'Modified Weights'!AX185</f>
        <v>-0.48216363495103548</v>
      </c>
      <c r="Y174" s="26">
        <f ca="1">'Modified Weights'!Y185-'Modified Weights'!AY185</f>
        <v>-3.435534096006132E-2</v>
      </c>
      <c r="Z174" s="26">
        <f ca="1">'Modified Weights'!Z185-'Modified Weights'!AZ185</f>
        <v>-1.5393392026960551E-3</v>
      </c>
    </row>
    <row r="175" spans="1:26">
      <c r="A175" s="1" t="str">
        <f t="shared" si="34"/>
        <v>280: Terminator 2: Judgment Day (1991)</v>
      </c>
      <c r="B175" s="26">
        <f ca="1">'Modified Weights'!B186-'Modified Weights'!AB186</f>
        <v>-0.52204822118444538</v>
      </c>
      <c r="C175" s="26">
        <f ca="1">'Modified Weights'!C186-'Modified Weights'!AC186</f>
        <v>-2.7322335407782172E-2</v>
      </c>
      <c r="D175" s="26">
        <f ca="1">'Modified Weights'!D186-'Modified Weights'!AD186</f>
        <v>-9.6507648134924406E-2</v>
      </c>
      <c r="E175" s="26">
        <f ca="1">'Modified Weights'!E186-'Modified Weights'!AE186</f>
        <v>-9.7980631400054585E-2</v>
      </c>
      <c r="F175" s="26">
        <f ca="1">'Modified Weights'!F186-'Modified Weights'!AF186</f>
        <v>-3.1708646146467345E-2</v>
      </c>
      <c r="G175" s="26">
        <f ca="1">'Modified Weights'!G186-'Modified Weights'!AG186</f>
        <v>-3.4423313940146916E-2</v>
      </c>
      <c r="H175" s="26">
        <f ca="1">'Modified Weights'!H186-'Modified Weights'!AH186</f>
        <v>-4.0059445898191964E-2</v>
      </c>
      <c r="I175" s="26">
        <f ca="1">'Modified Weights'!I186-'Modified Weights'!AI186</f>
        <v>-6.8128233608243938E-2</v>
      </c>
      <c r="J175" s="26">
        <f ca="1">'Modified Weights'!J186-'Modified Weights'!AJ186</f>
        <v>-3.3544020560334675E-2</v>
      </c>
      <c r="K175" s="26">
        <f ca="1">'Modified Weights'!K186-'Modified Weights'!AK186</f>
        <v>-0.23726698338727281</v>
      </c>
      <c r="L175" s="26">
        <f ca="1">'Modified Weights'!L186-'Modified Weights'!AL186</f>
        <v>-0.27792810192436618</v>
      </c>
      <c r="M175" s="26">
        <f ca="1">'Modified Weights'!M186-'Modified Weights'!AM186</f>
        <v>3.9134475464443208E-3</v>
      </c>
      <c r="N175" s="26">
        <f ca="1">'Modified Weights'!N186-'Modified Weights'!AN186</f>
        <v>1.0407472470343626E-2</v>
      </c>
      <c r="O175" s="26">
        <f ca="1">'Modified Weights'!O186-'Modified Weights'!AO186</f>
        <v>4.6790981848777724E-3</v>
      </c>
      <c r="P175" s="26">
        <f ca="1">'Modified Weights'!P186-'Modified Weights'!AP186</f>
        <v>-5.259752110331628E-2</v>
      </c>
      <c r="Q175" s="26">
        <f ca="1">'Modified Weights'!Q186-'Modified Weights'!AQ186</f>
        <v>-1.6967445299536421E-2</v>
      </c>
      <c r="R175" s="26">
        <f ca="1">'Modified Weights'!R186-'Modified Weights'!AR186</f>
        <v>-0.44608117537777742</v>
      </c>
      <c r="S175" s="26">
        <f ca="1">'Modified Weights'!S186-'Modified Weights'!AS186</f>
        <v>-0.41985452636687709</v>
      </c>
      <c r="T175" s="26">
        <f ca="1">'Modified Weights'!T186-'Modified Weights'!AT186</f>
        <v>-4.6936886300434688E-2</v>
      </c>
      <c r="U175" s="26">
        <f ca="1">'Modified Weights'!U186-'Modified Weights'!AU186</f>
        <v>-7.4468055742516026E-2</v>
      </c>
      <c r="V175" s="26">
        <f ca="1">'Modified Weights'!V186-'Modified Weights'!AV186</f>
        <v>-4.0859224749207362E-2</v>
      </c>
      <c r="W175" s="26">
        <f ca="1">'Modified Weights'!W186-'Modified Weights'!AW186</f>
        <v>-6.8031362477773749E-2</v>
      </c>
      <c r="X175" s="26">
        <f ca="1">'Modified Weights'!X186-'Modified Weights'!AX186</f>
        <v>-2.6889852085626109E-2</v>
      </c>
      <c r="Y175" s="26">
        <f ca="1">'Modified Weights'!Y186-'Modified Weights'!AY186</f>
        <v>-4.2605748614038208E-2</v>
      </c>
      <c r="Z175" s="26">
        <f ca="1">'Modified Weights'!Z186-'Modified Weights'!AZ186</f>
        <v>-7.1318059119351851E-3</v>
      </c>
    </row>
    <row r="176" spans="1:26">
      <c r="A176" s="1" t="str">
        <f t="shared" si="34"/>
        <v>280: Terminator 2: Judgment Day (1991)</v>
      </c>
      <c r="B176" s="26">
        <f ca="1">'Modified Weights'!B187-'Modified Weights'!AB187</f>
        <v>-0.52204822118444538</v>
      </c>
      <c r="C176" s="26">
        <f ca="1">'Modified Weights'!C187-'Modified Weights'!AC187</f>
        <v>-0.44176053691848821</v>
      </c>
      <c r="D176" s="26">
        <f ca="1">'Modified Weights'!D187-'Modified Weights'!AD187</f>
        <v>-0.10216586429477953</v>
      </c>
      <c r="E176" s="26">
        <f ca="1">'Modified Weights'!E187-'Modified Weights'!AE187</f>
        <v>-0.12107651189500956</v>
      </c>
      <c r="F176" s="26">
        <f ca="1">'Modified Weights'!F187-'Modified Weights'!AF187</f>
        <v>-5.2126885377353271E-2</v>
      </c>
      <c r="G176" s="26">
        <f ca="1">'Modified Weights'!G187-'Modified Weights'!AG187</f>
        <v>-4.6727096958888492E-2</v>
      </c>
      <c r="H176" s="26">
        <f ca="1">'Modified Weights'!H187-'Modified Weights'!AH187</f>
        <v>-7.3529708991710907E-2</v>
      </c>
      <c r="I176" s="26">
        <f ca="1">'Modified Weights'!I187-'Modified Weights'!AI187</f>
        <v>-0.29734756318613831</v>
      </c>
      <c r="J176" s="26">
        <f ca="1">'Modified Weights'!J187-'Modified Weights'!AJ187</f>
        <v>-4.1055292677696031E-2</v>
      </c>
      <c r="K176" s="26">
        <f ca="1">'Modified Weights'!K187-'Modified Weights'!AK187</f>
        <v>-2.6387486449876929E-2</v>
      </c>
      <c r="L176" s="26">
        <f ca="1">'Modified Weights'!L187-'Modified Weights'!AL187</f>
        <v>-3.4644850573216895E-2</v>
      </c>
      <c r="M176" s="26">
        <f ca="1">'Modified Weights'!M187-'Modified Weights'!AM187</f>
        <v>-5.1510050421010367E-2</v>
      </c>
      <c r="N176" s="26">
        <f ca="1">'Modified Weights'!N187-'Modified Weights'!AN187</f>
        <v>-6.9650672448521939E-2</v>
      </c>
      <c r="O176" s="26">
        <f ca="1">'Modified Weights'!O187-'Modified Weights'!AO187</f>
        <v>-4.5816492327040714E-2</v>
      </c>
      <c r="P176" s="26">
        <f ca="1">'Modified Weights'!P187-'Modified Weights'!AP187</f>
        <v>-0.33298985807016196</v>
      </c>
      <c r="Q176" s="26">
        <f ca="1">'Modified Weights'!Q187-'Modified Weights'!AQ187</f>
        <v>-6.6966290415984675E-2</v>
      </c>
      <c r="R176" s="26">
        <f ca="1">'Modified Weights'!R187-'Modified Weights'!AR187</f>
        <v>-7.1817377064086085E-2</v>
      </c>
      <c r="S176" s="26">
        <f ca="1">'Modified Weights'!S187-'Modified Weights'!AS187</f>
        <v>-5.9210654419780961E-2</v>
      </c>
      <c r="T176" s="26">
        <f ca="1">'Modified Weights'!T187-'Modified Weights'!AT187</f>
        <v>-5.0171537660959054E-2</v>
      </c>
      <c r="U176" s="26">
        <f ca="1">'Modified Weights'!U187-'Modified Weights'!AU187</f>
        <v>-9.9878979695923742E-2</v>
      </c>
      <c r="V176" s="26">
        <f ca="1">'Modified Weights'!V187-'Modified Weights'!AV187</f>
        <v>-4.3198462405528826E-2</v>
      </c>
      <c r="W176" s="26">
        <f ca="1">'Modified Weights'!W187-'Modified Weights'!AW187</f>
        <v>-8.9824032618793015E-2</v>
      </c>
      <c r="X176" s="26">
        <f ca="1">'Modified Weights'!X187-'Modified Weights'!AX187</f>
        <v>-3.3138391139431123E-2</v>
      </c>
      <c r="Y176" s="26">
        <f ca="1">'Modified Weights'!Y187-'Modified Weights'!AY187</f>
        <v>-8.3491267535023228E-2</v>
      </c>
      <c r="Z176" s="26">
        <f ca="1">'Modified Weights'!Z187-'Modified Weights'!AZ187</f>
        <v>-0.38139560422562652</v>
      </c>
    </row>
    <row r="177" spans="1:26">
      <c r="A177" s="21" t="s">
        <v>35</v>
      </c>
      <c r="B177" s="26">
        <f ca="1">'Modified Weights'!B188-'Modified Weights'!AB188</f>
        <v>5.3778083907412011E-2</v>
      </c>
      <c r="C177" s="26">
        <f ca="1">'Modified Weights'!C188-'Modified Weights'!AC188</f>
        <v>9.0516151369800291E-2</v>
      </c>
      <c r="D177" s="26">
        <f ca="1">'Modified Weights'!D188-'Modified Weights'!AD188</f>
        <v>0.19771484912394055</v>
      </c>
      <c r="E177" s="26">
        <f ca="1">'Modified Weights'!E188-'Modified Weights'!AE188</f>
        <v>0.13688344890297155</v>
      </c>
      <c r="F177" s="26">
        <f ca="1">'Modified Weights'!F188-'Modified Weights'!AF188</f>
        <v>4.4700130144895878E-2</v>
      </c>
      <c r="G177" s="26">
        <f ca="1">'Modified Weights'!G188-'Modified Weights'!AG188</f>
        <v>8.7522969311143894E-2</v>
      </c>
      <c r="H177" s="26">
        <f ca="1">'Modified Weights'!H188-'Modified Weights'!AH188</f>
        <v>-0.26718931082898056</v>
      </c>
      <c r="I177" s="26">
        <f ca="1">'Modified Weights'!I188-'Modified Weights'!AI188</f>
        <v>8.6000916732520083E-2</v>
      </c>
      <c r="J177" s="26">
        <f ca="1">'Modified Weights'!J188-'Modified Weights'!AJ188</f>
        <v>5.1112227625856099E-2</v>
      </c>
      <c r="K177" s="26">
        <f ca="1">'Modified Weights'!K188-'Modified Weights'!AK188</f>
        <v>-0.24446655286368105</v>
      </c>
      <c r="L177" s="26">
        <f ca="1">'Modified Weights'!L188-'Modified Weights'!AL188</f>
        <v>3.4509322289982269E-2</v>
      </c>
      <c r="M177" s="26">
        <f ca="1">'Modified Weights'!M188-'Modified Weights'!AM188</f>
        <v>-0.24861521633142333</v>
      </c>
      <c r="N177" s="26">
        <f ca="1">'Modified Weights'!N188-'Modified Weights'!AN188</f>
        <v>5.0164505391039227E-2</v>
      </c>
      <c r="O177" s="26">
        <f ca="1">'Modified Weights'!O188-'Modified Weights'!AO188</f>
        <v>-0.5257499713006335</v>
      </c>
      <c r="P177" s="26">
        <f ca="1">'Modified Weights'!P188-'Modified Weights'!AP188</f>
        <v>8.3885972962708721E-2</v>
      </c>
      <c r="Q177" s="26">
        <f ca="1">'Modified Weights'!Q188-'Modified Weights'!AQ188</f>
        <v>-0.46251417094873587</v>
      </c>
      <c r="R177" s="26">
        <f ca="1">'Modified Weights'!R188-'Modified Weights'!AR188</f>
        <v>7.077166103520055E-2</v>
      </c>
      <c r="S177" s="26">
        <f ca="1">'Modified Weights'!S188-'Modified Weights'!AS188</f>
        <v>6.8623488526861509E-2</v>
      </c>
      <c r="T177" s="26">
        <f ca="1">'Modified Weights'!T188-'Modified Weights'!AT188</f>
        <v>7.9105916578052382E-2</v>
      </c>
      <c r="U177" s="26">
        <f ca="1">'Modified Weights'!U188-'Modified Weights'!AU188</f>
        <v>9.2089238756063729E-2</v>
      </c>
      <c r="V177" s="26">
        <f ca="1">'Modified Weights'!V188-'Modified Weights'!AV188</f>
        <v>8.6253356916418333E-2</v>
      </c>
      <c r="W177" s="26">
        <f ca="1">'Modified Weights'!W188-'Modified Weights'!AW188</f>
        <v>0.17269510708373809</v>
      </c>
      <c r="X177" s="26">
        <f ca="1">'Modified Weights'!X188-'Modified Weights'!AX188</f>
        <v>0.13976423900310087</v>
      </c>
      <c r="Y177" s="26">
        <f ca="1">'Modified Weights'!Y188-'Modified Weights'!AY188</f>
        <v>-0.45323177734252024</v>
      </c>
      <c r="Z177" s="26">
        <f ca="1">'Modified Weights'!Z188-'Modified Weights'!AZ188</f>
        <v>-0.35596596736569708</v>
      </c>
    </row>
    <row r="178" spans="1:26">
      <c r="A178" s="1" t="str">
        <f t="shared" ref="A178:A181" si="35">A177</f>
        <v>329: Jurassic Park (1993)</v>
      </c>
      <c r="B178" s="26">
        <f ca="1">'Modified Weights'!B189-'Modified Weights'!AB189</f>
        <v>-0.4973107533082195</v>
      </c>
      <c r="C178" s="26">
        <f ca="1">'Modified Weights'!C189-'Modified Weights'!AC189</f>
        <v>1.6674395261314867E-2</v>
      </c>
      <c r="D178" s="26">
        <f ca="1">'Modified Weights'!D189-'Modified Weights'!AD189</f>
        <v>1.5187183023050443E-3</v>
      </c>
      <c r="E178" s="26">
        <f ca="1">'Modified Weights'!E189-'Modified Weights'!AE189</f>
        <v>-0.38073635549418328</v>
      </c>
      <c r="F178" s="26">
        <f ca="1">'Modified Weights'!F189-'Modified Weights'!AF189</f>
        <v>3.2126997364572529E-2</v>
      </c>
      <c r="G178" s="26">
        <f ca="1">'Modified Weights'!G189-'Modified Weights'!AG189</f>
        <v>2.8993720099573017E-2</v>
      </c>
      <c r="H178" s="26">
        <f ca="1">'Modified Weights'!H189-'Modified Weights'!AH189</f>
        <v>0.13308519342483582</v>
      </c>
      <c r="I178" s="26">
        <f ca="1">'Modified Weights'!I189-'Modified Weights'!AI189</f>
        <v>1.5225389311444737E-2</v>
      </c>
      <c r="J178" s="26">
        <f ca="1">'Modified Weights'!J189-'Modified Weights'!AJ189</f>
        <v>5.0896178535607794E-2</v>
      </c>
      <c r="K178" s="26">
        <f ca="1">'Modified Weights'!K189-'Modified Weights'!AK189</f>
        <v>1.9187916973468694E-2</v>
      </c>
      <c r="L178" s="26">
        <f ca="1">'Modified Weights'!L189-'Modified Weights'!AL189</f>
        <v>-0.27806363020760078</v>
      </c>
      <c r="M178" s="26">
        <f ca="1">'Modified Weights'!M189-'Modified Weights'!AM189</f>
        <v>3.1787032045264701E-2</v>
      </c>
      <c r="N178" s="26">
        <f ca="1">'Modified Weights'!N189-'Modified Weights'!AN189</f>
        <v>3.6769486021513142E-2</v>
      </c>
      <c r="O178" s="26">
        <f ca="1">'Modified Weights'!O189-'Modified Weights'!AO189</f>
        <v>3.6698767444255043E-2</v>
      </c>
      <c r="P178" s="26">
        <f ca="1">'Modified Weights'!P189-'Modified Weights'!AP189</f>
        <v>-0.33055222854799732</v>
      </c>
      <c r="Q178" s="26">
        <f ca="1">'Modified Weights'!Q189-'Modified Weights'!AQ189</f>
        <v>2.609281168766725E-2</v>
      </c>
      <c r="R178" s="26">
        <f ca="1">'Modified Weights'!R189-'Modified Weights'!AR189</f>
        <v>-0.4222359441180587</v>
      </c>
      <c r="S178" s="26">
        <f ca="1">'Modified Weights'!S189-'Modified Weights'!AS189</f>
        <v>-0.4080597920183181</v>
      </c>
      <c r="T178" s="26">
        <f ca="1">'Modified Weights'!T189-'Modified Weights'!AT189</f>
        <v>5.400752215002419E-2</v>
      </c>
      <c r="U178" s="26">
        <f ca="1">'Modified Weights'!U189-'Modified Weights'!AU189</f>
        <v>5.8720237751866522E-2</v>
      </c>
      <c r="V178" s="26">
        <f ca="1">'Modified Weights'!V189-'Modified Weights'!AV189</f>
        <v>-6.5870092850464357E-3</v>
      </c>
      <c r="W178" s="26">
        <f ca="1">'Modified Weights'!W189-'Modified Weights'!AW189</f>
        <v>-0.33055173784107944</v>
      </c>
      <c r="X178" s="26">
        <f ca="1">'Modified Weights'!X189-'Modified Weights'!AX189</f>
        <v>1.344016355735711E-2</v>
      </c>
      <c r="Y178" s="26">
        <f ca="1">'Modified Weights'!Y189-'Modified Weights'!AY189</f>
        <v>-0.45323177734252024</v>
      </c>
      <c r="Z178" s="26">
        <f ca="1">'Modified Weights'!Z189-'Modified Weights'!AZ189</f>
        <v>3.4100781974560568E-2</v>
      </c>
    </row>
    <row r="179" spans="1:26">
      <c r="A179" s="1" t="str">
        <f t="shared" si="35"/>
        <v>329: Jurassic Park (1993)</v>
      </c>
      <c r="B179" s="26">
        <f ca="1">'Modified Weights'!B190-'Modified Weights'!AB190</f>
        <v>-4.3031481549602457E-3</v>
      </c>
      <c r="C179" s="26">
        <f ca="1">'Modified Weights'!C190-'Modified Weights'!AC190</f>
        <v>-4.9696160766732833E-2</v>
      </c>
      <c r="D179" s="26">
        <f ca="1">'Modified Weights'!D190-'Modified Weights'!AD190</f>
        <v>-1.120109993082985E-3</v>
      </c>
      <c r="E179" s="26">
        <f ca="1">'Modified Weights'!E190-'Modified Weights'!AE190</f>
        <v>8.2173694392092489E-2</v>
      </c>
      <c r="F179" s="26">
        <f ca="1">'Modified Weights'!F190-'Modified Weights'!AF190</f>
        <v>7.0084040143522097E-3</v>
      </c>
      <c r="G179" s="26">
        <f ca="1">'Modified Weights'!G190-'Modified Weights'!AG190</f>
        <v>-0.45154288208321314</v>
      </c>
      <c r="H179" s="26">
        <f ca="1">'Modified Weights'!H190-'Modified Weights'!AH190</f>
        <v>-1.9496038534932897E-2</v>
      </c>
      <c r="I179" s="26">
        <f ca="1">'Modified Weights'!I190-'Modified Weights'!AI190</f>
        <v>-3.3098072435720938E-2</v>
      </c>
      <c r="J179" s="26">
        <f ca="1">'Modified Weights'!J190-'Modified Weights'!AJ190</f>
        <v>-3.7466027871593255E-2</v>
      </c>
      <c r="K179" s="26">
        <f ca="1">'Modified Weights'!K190-'Modified Weights'!AK190</f>
        <v>1.4399138952816443E-2</v>
      </c>
      <c r="L179" s="26">
        <f ca="1">'Modified Weights'!L190-'Modified Weights'!AL190</f>
        <v>2.7105656646925214E-4</v>
      </c>
      <c r="M179" s="26">
        <f ca="1">'Modified Weights'!M190-'Modified Weights'!AM190</f>
        <v>1.5809570829301317E-2</v>
      </c>
      <c r="N179" s="26">
        <f ca="1">'Modified Weights'!N190-'Modified Weights'!AN190</f>
        <v>1.7256636478956422E-2</v>
      </c>
      <c r="O179" s="26">
        <f ca="1">'Modified Weights'!O190-'Modified Weights'!AO190</f>
        <v>1.3315880093723531E-2</v>
      </c>
      <c r="P179" s="26">
        <f ca="1">'Modified Weights'!P190-'Modified Weights'!AP190</f>
        <v>-3.3726081381557083E-2</v>
      </c>
      <c r="Q179" s="26">
        <f ca="1">'Modified Weights'!Q190-'Modified Weights'!AQ190</f>
        <v>1.3196730417197267E-2</v>
      </c>
      <c r="R179" s="26">
        <f ca="1">'Modified Weights'!R190-'Modified Weights'!AR190</f>
        <v>-0.4222359441180587</v>
      </c>
      <c r="S179" s="26">
        <f ca="1">'Modified Weights'!S190-'Modified Weights'!AS190</f>
        <v>1.4176634590037318E-2</v>
      </c>
      <c r="T179" s="26">
        <f ca="1">'Modified Weights'!T190-'Modified Weights'!AT190</f>
        <v>-0.47198292063757913</v>
      </c>
      <c r="U179" s="26">
        <f ca="1">'Modified Weights'!U190-'Modified Weights'!AU190</f>
        <v>2.3537558930509295E-2</v>
      </c>
      <c r="V179" s="26">
        <f ca="1">'Modified Weights'!V190-'Modified Weights'!AV190</f>
        <v>-0.18467465724522097</v>
      </c>
      <c r="W179" s="26">
        <f ca="1">'Modified Weights'!W190-'Modified Weights'!AW190</f>
        <v>-1.4839711987171322E-2</v>
      </c>
      <c r="X179" s="26">
        <f ca="1">'Modified Weights'!X190-'Modified Weights'!AX190</f>
        <v>-0.52875171461873582</v>
      </c>
      <c r="Y179" s="26">
        <f ca="1">'Modified Weights'!Y190-'Modified Weights'!AY190</f>
        <v>1.9128778076312913E-2</v>
      </c>
      <c r="Z179" s="26">
        <f ca="1">'Modified Weights'!Z190-'Modified Weights'!AZ190</f>
        <v>2.3890297657233384E-2</v>
      </c>
    </row>
    <row r="180" spans="1:26">
      <c r="A180" s="1" t="str">
        <f t="shared" si="35"/>
        <v>329: Jurassic Park (1993)</v>
      </c>
      <c r="B180" s="26">
        <f ca="1">'Modified Weights'!B191-'Modified Weights'!AB191</f>
        <v>-1.6774151125433345E-2</v>
      </c>
      <c r="C180" s="26">
        <f ca="1">'Modified Weights'!C191-'Modified Weights'!AC191</f>
        <v>-5.7494385864382214E-2</v>
      </c>
      <c r="D180" s="26">
        <f ca="1">'Modified Weights'!D191-'Modified Weights'!AD191</f>
        <v>-9.6227620636653688E-2</v>
      </c>
      <c r="E180" s="26">
        <f ca="1">'Modified Weights'!E191-'Modified Weights'!AE191</f>
        <v>-9.7980631400054585E-2</v>
      </c>
      <c r="F180" s="26">
        <f ca="1">'Modified Weights'!F191-'Modified Weights'!AF191</f>
        <v>-3.1708646146467345E-2</v>
      </c>
      <c r="G180" s="26">
        <f ca="1">'Modified Weights'!G191-'Modified Weights'!AG191</f>
        <v>-5.2106453195987779E-2</v>
      </c>
      <c r="H180" s="26">
        <f ca="1">'Modified Weights'!H191-'Modified Weights'!AH191</f>
        <v>-4.0059445898191964E-2</v>
      </c>
      <c r="I180" s="26">
        <f ca="1">'Modified Weights'!I191-'Modified Weights'!AI191</f>
        <v>-6.8128233608243938E-2</v>
      </c>
      <c r="J180" s="26">
        <f ca="1">'Modified Weights'!J191-'Modified Weights'!AJ191</f>
        <v>-0.42459867374007704</v>
      </c>
      <c r="K180" s="26">
        <f ca="1">'Modified Weights'!K191-'Modified Weights'!AK191</f>
        <v>-0.24446655286368105</v>
      </c>
      <c r="L180" s="26">
        <f ca="1">'Modified Weights'!L191-'Modified Weights'!AL191</f>
        <v>-0.27806363020760078</v>
      </c>
      <c r="M180" s="26">
        <f ca="1">'Modified Weights'!M191-'Modified Weights'!AM191</f>
        <v>3.9134475464443208E-3</v>
      </c>
      <c r="N180" s="26">
        <f ca="1">'Modified Weights'!N191-'Modified Weights'!AN191</f>
        <v>-1.2066241486321572E-2</v>
      </c>
      <c r="O180" s="26">
        <f ca="1">'Modified Weights'!O191-'Modified Weights'!AO191</f>
        <v>2.4047148696981768E-4</v>
      </c>
      <c r="P180" s="26">
        <f ca="1">'Modified Weights'!P191-'Modified Weights'!AP191</f>
        <v>-5.0159891581151639E-2</v>
      </c>
      <c r="Q180" s="26">
        <f ca="1">'Modified Weights'!Q191-'Modified Weights'!AQ191</f>
        <v>-3.9289542104864628E-2</v>
      </c>
      <c r="R180" s="26">
        <f ca="1">'Modified Weights'!R191-'Modified Weights'!AR191</f>
        <v>-2.2799515230833345E-2</v>
      </c>
      <c r="S180" s="26">
        <f ca="1">'Modified Weights'!S191-'Modified Weights'!AS191</f>
        <v>-3.538420304567691E-2</v>
      </c>
      <c r="T180" s="26">
        <f ca="1">'Modified Weights'!T191-'Modified Weights'!AT191</f>
        <v>-6.4939393683776048E-2</v>
      </c>
      <c r="U180" s="26">
        <f ca="1">'Modified Weights'!U191-'Modified Weights'!AU191</f>
        <v>-7.4468055742516026E-2</v>
      </c>
      <c r="V180" s="26">
        <f ca="1">'Modified Weights'!V191-'Modified Weights'!AV191</f>
        <v>-3.8663554987525217E-2</v>
      </c>
      <c r="W180" s="26">
        <f ca="1">'Modified Weights'!W191-'Modified Weights'!AW191</f>
        <v>-6.8031362477773749E-2</v>
      </c>
      <c r="X180" s="26">
        <f ca="1">'Modified Weights'!X191-'Modified Weights'!AX191</f>
        <v>-7.3477931753326453E-2</v>
      </c>
      <c r="Y180" s="26">
        <f ca="1">'Modified Weights'!Y191-'Modified Weights'!AY191</f>
        <v>1.0878370422336026E-2</v>
      </c>
      <c r="Z180" s="26">
        <f ca="1">'Modified Weights'!Z191-'Modified Weights'!AZ191</f>
        <v>1.8297830947994254E-2</v>
      </c>
    </row>
    <row r="181" spans="1:26">
      <c r="A181" s="1" t="str">
        <f t="shared" si="35"/>
        <v>329: Jurassic Park (1993)</v>
      </c>
      <c r="B181" s="26">
        <f ca="1">'Modified Weights'!B192-'Modified Weights'!AB192</f>
        <v>-3.270078462701842E-2</v>
      </c>
      <c r="C181" s="26">
        <f ca="1">'Modified Weights'!C192-'Modified Weights'!AC192</f>
        <v>-0.47193258737508825</v>
      </c>
      <c r="D181" s="26">
        <f ca="1">'Modified Weights'!D192-'Modified Weights'!AD192</f>
        <v>-0.10188583679650881</v>
      </c>
      <c r="E181" s="26">
        <f ca="1">'Modified Weights'!E192-'Modified Weights'!AE192</f>
        <v>-0.12107651189500956</v>
      </c>
      <c r="F181" s="26">
        <f ca="1">'Modified Weights'!F192-'Modified Weights'!AF192</f>
        <v>-5.2126885377353271E-2</v>
      </c>
      <c r="G181" s="26">
        <f ca="1">'Modified Weights'!G192-'Modified Weights'!AG192</f>
        <v>-6.4410236214729355E-2</v>
      </c>
      <c r="H181" s="26">
        <f ca="1">'Modified Weights'!H192-'Modified Weights'!AH192</f>
        <v>-7.3529708991710907E-2</v>
      </c>
      <c r="I181" s="26">
        <f ca="1">'Modified Weights'!I192-'Modified Weights'!AI192</f>
        <v>-0.29734756318613831</v>
      </c>
      <c r="J181" s="26">
        <f ca="1">'Modified Weights'!J192-'Modified Weights'!AJ192</f>
        <v>-6.4542378289870528E-2</v>
      </c>
      <c r="K181" s="26">
        <f ca="1">'Modified Weights'!K192-'Modified Weights'!AK192</f>
        <v>-3.3587055926285164E-2</v>
      </c>
      <c r="L181" s="26">
        <f ca="1">'Modified Weights'!L192-'Modified Weights'!AL192</f>
        <v>-3.4780378856451494E-2</v>
      </c>
      <c r="M181" s="26">
        <f ca="1">'Modified Weights'!M192-'Modified Weights'!AM192</f>
        <v>-5.1510050421010367E-2</v>
      </c>
      <c r="N181" s="26">
        <f ca="1">'Modified Weights'!N192-'Modified Weights'!AN192</f>
        <v>-9.2124386405187136E-2</v>
      </c>
      <c r="O181" s="26">
        <f ca="1">'Modified Weights'!O192-'Modified Weights'!AO192</f>
        <v>-5.0255119024948669E-2</v>
      </c>
      <c r="P181" s="26">
        <f ca="1">'Modified Weights'!P192-'Modified Weights'!AP192</f>
        <v>-0.33055222854799732</v>
      </c>
      <c r="Q181" s="26">
        <f ca="1">'Modified Weights'!Q192-'Modified Weights'!AQ192</f>
        <v>-0.46251417094873587</v>
      </c>
      <c r="R181" s="26">
        <f ca="1">'Modified Weights'!R192-'Modified Weights'!AR192</f>
        <v>-4.7972145804367372E-2</v>
      </c>
      <c r="S181" s="26">
        <f ca="1">'Modified Weights'!S192-'Modified Weights'!AS192</f>
        <v>-4.7415920071221973E-2</v>
      </c>
      <c r="T181" s="26">
        <f ca="1">'Modified Weights'!T192-'Modified Weights'!AT192</f>
        <v>-6.8174045044300413E-2</v>
      </c>
      <c r="U181" s="26">
        <f ca="1">'Modified Weights'!U192-'Modified Weights'!AU192</f>
        <v>-9.9878979695923742E-2</v>
      </c>
      <c r="V181" s="26">
        <f ca="1">'Modified Weights'!V192-'Modified Weights'!AV192</f>
        <v>-4.1002792643846681E-2</v>
      </c>
      <c r="W181" s="26">
        <f ca="1">'Modified Weights'!W192-'Modified Weights'!AW192</f>
        <v>-8.9824032618793015E-2</v>
      </c>
      <c r="X181" s="26">
        <f ca="1">'Modified Weights'!X192-'Modified Weights'!AX192</f>
        <v>-7.9726470807131467E-2</v>
      </c>
      <c r="Y181" s="26">
        <f ca="1">'Modified Weights'!Y192-'Modified Weights'!AY192</f>
        <v>-3.0007148498648994E-2</v>
      </c>
      <c r="Z181" s="26">
        <f ca="1">'Modified Weights'!Z192-'Modified Weights'!AZ192</f>
        <v>-7.6288910579788316E-2</v>
      </c>
    </row>
    <row r="182" spans="1:26">
      <c r="A182" s="21" t="s">
        <v>36</v>
      </c>
      <c r="B182" s="26">
        <f ca="1">'Modified Weights'!B193-'Modified Weights'!AB193</f>
        <v>4.9716273689624946E-2</v>
      </c>
      <c r="C182" s="26">
        <f ca="1">'Modified Weights'!C193-'Modified Weights'!AC193</f>
        <v>9.0516151369800291E-2</v>
      </c>
      <c r="D182" s="26">
        <f ca="1">'Modified Weights'!D193-'Modified Weights'!AD193</f>
        <v>0.19771484912394055</v>
      </c>
      <c r="E182" s="26">
        <f ca="1">'Modified Weights'!E193-'Modified Weights'!AE193</f>
        <v>0.16427468036700243</v>
      </c>
      <c r="F182" s="26">
        <f ca="1">'Modified Weights'!F193-'Modified Weights'!AF193</f>
        <v>3.6772968608279055E-2</v>
      </c>
      <c r="G182" s="26">
        <f ca="1">'Modified Weights'!G193-'Modified Weights'!AG193</f>
        <v>8.7522969311143894E-2</v>
      </c>
      <c r="H182" s="26">
        <f ca="1">'Modified Weights'!H193-'Modified Weights'!AH193</f>
        <v>0.15657659124583612</v>
      </c>
      <c r="I182" s="26">
        <f ca="1">'Modified Weights'!I193-'Modified Weights'!AI193</f>
        <v>0.10251841467049522</v>
      </c>
      <c r="J182" s="26">
        <f ca="1">'Modified Weights'!J193-'Modified Weights'!AJ193</f>
        <v>5.1112227625856099E-2</v>
      </c>
      <c r="K182" s="26">
        <f ca="1">'Modified Weights'!K193-'Modified Weights'!AK193</f>
        <v>5.538395618934433E-2</v>
      </c>
      <c r="L182" s="26">
        <f ca="1">'Modified Weights'!L193-'Modified Weights'!AL193</f>
        <v>3.3336298818350263E-2</v>
      </c>
      <c r="M182" s="26">
        <f ca="1">'Modified Weights'!M193-'Modified Weights'!AM193</f>
        <v>0.12798172784383205</v>
      </c>
      <c r="N182" s="26">
        <f ca="1">'Modified Weights'!N193-'Modified Weights'!AN193</f>
        <v>5.0164505391039227E-2</v>
      </c>
      <c r="O182" s="26">
        <f ca="1">'Modified Weights'!O193-'Modified Weights'!AO193</f>
        <v>-0.5257499713006335</v>
      </c>
      <c r="P182" s="26">
        <f ca="1">'Modified Weights'!P193-'Modified Weights'!AP193</f>
        <v>0.10089393625888166</v>
      </c>
      <c r="Q182" s="26">
        <f ca="1">'Modified Weights'!Q193-'Modified Weights'!AQ193</f>
        <v>3.0549505482061257E-2</v>
      </c>
      <c r="R182" s="26">
        <f ca="1">'Modified Weights'!R193-'Modified Weights'!AR193</f>
        <v>7.077166103520055E-2</v>
      </c>
      <c r="S182" s="26">
        <f ca="1">'Modified Weights'!S193-'Modified Weights'!AS193</f>
        <v>6.8623488526861509E-2</v>
      </c>
      <c r="T182" s="26">
        <f ca="1">'Modified Weights'!T193-'Modified Weights'!AT193</f>
        <v>7.9105916578052382E-2</v>
      </c>
      <c r="U182" s="26">
        <f ca="1">'Modified Weights'!U193-'Modified Weights'!AU193</f>
        <v>9.2089238756063729E-2</v>
      </c>
      <c r="V182" s="26">
        <f ca="1">'Modified Weights'!V193-'Modified Weights'!AV193</f>
        <v>8.5444457869187834E-2</v>
      </c>
      <c r="W182" s="26">
        <f ca="1">'Modified Weights'!W193-'Modified Weights'!AW193</f>
        <v>0.15708697942471128</v>
      </c>
      <c r="X182" s="26">
        <f ca="1">'Modified Weights'!X193-'Modified Weights'!AX193</f>
        <v>0.15051984269134222</v>
      </c>
      <c r="Y182" s="26">
        <f ca="1">'Modified Weights'!Y193-'Modified Weights'!AY193</f>
        <v>-0.45323177734252024</v>
      </c>
      <c r="Z182" s="26">
        <f ca="1">'Modified Weights'!Z193-'Modified Weights'!AZ193</f>
        <v>-0.35596596736569708</v>
      </c>
    </row>
    <row r="183" spans="1:26">
      <c r="A183" s="1" t="str">
        <f t="shared" ref="A183:A186" si="36">A182</f>
        <v>393: Kill Bill: Vol. 2 (2004)</v>
      </c>
      <c r="B183" s="26">
        <f ca="1">'Modified Weights'!B194-'Modified Weights'!AB194</f>
        <v>1.6247240871148261E-2</v>
      </c>
      <c r="C183" s="26">
        <f ca="1">'Modified Weights'!C194-'Modified Weights'!AC194</f>
        <v>1.6674395261314867E-2</v>
      </c>
      <c r="D183" s="26">
        <f ca="1">'Modified Weights'!D194-'Modified Weights'!AD194</f>
        <v>1.5187183023050443E-3</v>
      </c>
      <c r="E183" s="26">
        <f ca="1">'Modified Weights'!E194-'Modified Weights'!AE194</f>
        <v>-0.35334512403015239</v>
      </c>
      <c r="F183" s="26">
        <f ca="1">'Modified Weights'!F194-'Modified Weights'!AF194</f>
        <v>2.4199835827955707E-2</v>
      </c>
      <c r="G183" s="26">
        <f ca="1">'Modified Weights'!G194-'Modified Weights'!AG194</f>
        <v>2.8993720099573017E-2</v>
      </c>
      <c r="H183" s="26">
        <f ca="1">'Modified Weights'!H194-'Modified Weights'!AH194</f>
        <v>9.3941045613376739E-2</v>
      </c>
      <c r="I183" s="26">
        <f ca="1">'Modified Weights'!I194-'Modified Weights'!AI194</f>
        <v>3.1742887249419871E-2</v>
      </c>
      <c r="J183" s="26">
        <f ca="1">'Modified Weights'!J194-'Modified Weights'!AJ194</f>
        <v>5.0896178535607794E-2</v>
      </c>
      <c r="K183" s="26">
        <f ca="1">'Modified Weights'!K194-'Modified Weights'!AK194</f>
        <v>3.3264001725859527E-3</v>
      </c>
      <c r="L183" s="26">
        <f ca="1">'Modified Weights'!L194-'Modified Weights'!AL194</f>
        <v>3.5190704148959084E-3</v>
      </c>
      <c r="M183" s="26">
        <f ca="1">'Modified Weights'!M194-'Modified Weights'!AM194</f>
        <v>-2.0839991569332472E-4</v>
      </c>
      <c r="N183" s="26">
        <f ca="1">'Modified Weights'!N194-'Modified Weights'!AN194</f>
        <v>3.6769486021513142E-2</v>
      </c>
      <c r="O183" s="26">
        <f ca="1">'Modified Weights'!O194-'Modified Weights'!AO194</f>
        <v>3.6698767444255043E-2</v>
      </c>
      <c r="P183" s="26">
        <f ca="1">'Modified Weights'!P194-'Modified Weights'!AP194</f>
        <v>-0.31354426525182438</v>
      </c>
      <c r="Q183" s="26">
        <f ca="1">'Modified Weights'!Q194-'Modified Weights'!AQ194</f>
        <v>1.590964319364685E-2</v>
      </c>
      <c r="R183" s="26">
        <f ca="1">'Modified Weights'!R194-'Modified Weights'!AR194</f>
        <v>-0.4222359441180587</v>
      </c>
      <c r="S183" s="26">
        <f ca="1">'Modified Weights'!S194-'Modified Weights'!AS194</f>
        <v>-0.4080597920183181</v>
      </c>
      <c r="T183" s="26">
        <f ca="1">'Modified Weights'!T194-'Modified Weights'!AT194</f>
        <v>5.400752215002419E-2</v>
      </c>
      <c r="U183" s="26">
        <f ca="1">'Modified Weights'!U194-'Modified Weights'!AU194</f>
        <v>5.8720237751866522E-2</v>
      </c>
      <c r="V183" s="26">
        <f ca="1">'Modified Weights'!V194-'Modified Weights'!AV194</f>
        <v>-7.3959083322769348E-3</v>
      </c>
      <c r="W183" s="26">
        <f ca="1">'Modified Weights'!W194-'Modified Weights'!AW194</f>
        <v>6.2432510636107164E-2</v>
      </c>
      <c r="X183" s="26">
        <f ca="1">'Modified Weights'!X194-'Modified Weights'!AX194</f>
        <v>2.4195767245598465E-2</v>
      </c>
      <c r="Y183" s="26">
        <f ca="1">'Modified Weights'!Y194-'Modified Weights'!AY194</f>
        <v>-0.45323177734252024</v>
      </c>
      <c r="Z183" s="26">
        <f ca="1">'Modified Weights'!Z194-'Modified Weights'!AZ194</f>
        <v>3.4100781974560568E-2</v>
      </c>
    </row>
    <row r="184" spans="1:26">
      <c r="A184" s="1" t="str">
        <f t="shared" si="36"/>
        <v>393: Kill Bill: Vol. 2 (2004)</v>
      </c>
      <c r="B184" s="26">
        <f ca="1">'Modified Weights'!B195-'Modified Weights'!AB195</f>
        <v>-8.3649583727473109E-3</v>
      </c>
      <c r="C184" s="26">
        <f ca="1">'Modified Weights'!C195-'Modified Weights'!AC195</f>
        <v>-4.9696160766732833E-2</v>
      </c>
      <c r="D184" s="26">
        <f ca="1">'Modified Weights'!D195-'Modified Weights'!AD195</f>
        <v>-1.120109993082985E-3</v>
      </c>
      <c r="E184" s="26">
        <f ca="1">'Modified Weights'!E195-'Modified Weights'!AE195</f>
        <v>-0.35334512403015239</v>
      </c>
      <c r="F184" s="26">
        <f ca="1">'Modified Weights'!F195-'Modified Weights'!AF195</f>
        <v>-9.1875752226461271E-4</v>
      </c>
      <c r="G184" s="26">
        <f ca="1">'Modified Weights'!G195-'Modified Weights'!AG195</f>
        <v>-0.45154288208321314</v>
      </c>
      <c r="H184" s="26">
        <f ca="1">'Modified Weights'!H195-'Modified Weights'!AH195</f>
        <v>-5.8640186346391981E-2</v>
      </c>
      <c r="I184" s="26">
        <f ca="1">'Modified Weights'!I195-'Modified Weights'!AI195</f>
        <v>-1.6580574497745804E-2</v>
      </c>
      <c r="J184" s="26">
        <f ca="1">'Modified Weights'!J195-'Modified Weights'!AJ195</f>
        <v>-3.7466027871593255E-2</v>
      </c>
      <c r="K184" s="26">
        <f ca="1">'Modified Weights'!K195-'Modified Weights'!AK195</f>
        <v>-1.4623778480662986E-3</v>
      </c>
      <c r="L184" s="26">
        <f ca="1">'Modified Weights'!L195-'Modified Weights'!AL195</f>
        <v>-9.0196690516275435E-4</v>
      </c>
      <c r="M184" s="26">
        <f ca="1">'Modified Weights'!M195-'Modified Weights'!AM195</f>
        <v>-1.6185861131656709E-2</v>
      </c>
      <c r="N184" s="26">
        <f ca="1">'Modified Weights'!N195-'Modified Weights'!AN195</f>
        <v>1.7256636478956422E-2</v>
      </c>
      <c r="O184" s="26">
        <f ca="1">'Modified Weights'!O195-'Modified Weights'!AO195</f>
        <v>1.3315880093723531E-2</v>
      </c>
      <c r="P184" s="26">
        <f ca="1">'Modified Weights'!P195-'Modified Weights'!AP195</f>
        <v>-1.6718118085384148E-2</v>
      </c>
      <c r="Q184" s="26">
        <f ca="1">'Modified Weights'!Q195-'Modified Weights'!AQ195</f>
        <v>3.0135619231768662E-3</v>
      </c>
      <c r="R184" s="26">
        <f ca="1">'Modified Weights'!R195-'Modified Weights'!AR195</f>
        <v>-0.4222359441180587</v>
      </c>
      <c r="S184" s="26">
        <f ca="1">'Modified Weights'!S195-'Modified Weights'!AS195</f>
        <v>1.4176634590037318E-2</v>
      </c>
      <c r="T184" s="26">
        <f ca="1">'Modified Weights'!T195-'Modified Weights'!AT195</f>
        <v>-0.47198292063757913</v>
      </c>
      <c r="U184" s="26">
        <f ca="1">'Modified Weights'!U195-'Modified Weights'!AU195</f>
        <v>2.3537558930509295E-2</v>
      </c>
      <c r="V184" s="26">
        <f ca="1">'Modified Weights'!V195-'Modified Weights'!AV195</f>
        <v>-3.6236857845833692E-2</v>
      </c>
      <c r="W184" s="26">
        <f ca="1">'Modified Weights'!W195-'Modified Weights'!AW195</f>
        <v>-3.0447839646198127E-2</v>
      </c>
      <c r="X184" s="26">
        <f ca="1">'Modified Weights'!X195-'Modified Weights'!AX195</f>
        <v>-4.3022414752965255E-2</v>
      </c>
      <c r="Y184" s="26">
        <f ca="1">'Modified Weights'!Y195-'Modified Weights'!AY195</f>
        <v>1.9128778076312913E-2</v>
      </c>
      <c r="Z184" s="26">
        <f ca="1">'Modified Weights'!Z195-'Modified Weights'!AZ195</f>
        <v>2.3890297657233384E-2</v>
      </c>
    </row>
    <row r="185" spans="1:26">
      <c r="A185" s="1" t="str">
        <f t="shared" si="36"/>
        <v>393: Kill Bill: Vol. 2 (2004)</v>
      </c>
      <c r="B185" s="26">
        <f ca="1">'Modified Weights'!B196-'Modified Weights'!AB196</f>
        <v>-2.083596134322041E-2</v>
      </c>
      <c r="C185" s="26">
        <f ca="1">'Modified Weights'!C196-'Modified Weights'!AC196</f>
        <v>-5.7494385864382214E-2</v>
      </c>
      <c r="D185" s="26">
        <f ca="1">'Modified Weights'!D196-'Modified Weights'!AD196</f>
        <v>-9.6227620636653688E-2</v>
      </c>
      <c r="E185" s="26">
        <f ca="1">'Modified Weights'!E196-'Modified Weights'!AE196</f>
        <v>-7.05893999360237E-2</v>
      </c>
      <c r="F185" s="26">
        <f ca="1">'Modified Weights'!F196-'Modified Weights'!AF196</f>
        <v>-0.43991031193690056</v>
      </c>
      <c r="G185" s="26">
        <f ca="1">'Modified Weights'!G196-'Modified Weights'!AG196</f>
        <v>-5.2106453195987779E-2</v>
      </c>
      <c r="H185" s="26">
        <f ca="1">'Modified Weights'!H196-'Modified Weights'!AH196</f>
        <v>-7.9203593709651049E-2</v>
      </c>
      <c r="I185" s="26">
        <f ca="1">'Modified Weights'!I196-'Modified Weights'!AI196</f>
        <v>-5.1610735670268804E-2</v>
      </c>
      <c r="J185" s="26">
        <f ca="1">'Modified Weights'!J196-'Modified Weights'!AJ196</f>
        <v>-0.42459867374007704</v>
      </c>
      <c r="K185" s="26">
        <f ca="1">'Modified Weights'!K196-'Modified Weights'!AK196</f>
        <v>-7.7994057866961342E-3</v>
      </c>
      <c r="L185" s="26">
        <f ca="1">'Modified Weights'!L196-'Modified Weights'!AL196</f>
        <v>-0.27923665367923278</v>
      </c>
      <c r="M185" s="26">
        <f ca="1">'Modified Weights'!M196-'Modified Weights'!AM196</f>
        <v>-2.8081984414513705E-2</v>
      </c>
      <c r="N185" s="26">
        <f ca="1">'Modified Weights'!N196-'Modified Weights'!AN196</f>
        <v>-1.2066241486321572E-2</v>
      </c>
      <c r="O185" s="26">
        <f ca="1">'Modified Weights'!O196-'Modified Weights'!AO196</f>
        <v>2.4047148696981768E-4</v>
      </c>
      <c r="P185" s="26">
        <f ca="1">'Modified Weights'!P196-'Modified Weights'!AP196</f>
        <v>-3.3151928284978704E-2</v>
      </c>
      <c r="Q185" s="26">
        <f ca="1">'Modified Weights'!Q196-'Modified Weights'!AQ196</f>
        <v>-4.9472710598885028E-2</v>
      </c>
      <c r="R185" s="26">
        <f ca="1">'Modified Weights'!R196-'Modified Weights'!AR196</f>
        <v>-2.2799515230833345E-2</v>
      </c>
      <c r="S185" s="26">
        <f ca="1">'Modified Weights'!S196-'Modified Weights'!AS196</f>
        <v>-3.538420304567691E-2</v>
      </c>
      <c r="T185" s="26">
        <f ca="1">'Modified Weights'!T196-'Modified Weights'!AT196</f>
        <v>-6.4939393683776048E-2</v>
      </c>
      <c r="U185" s="26">
        <f ca="1">'Modified Weights'!U196-'Modified Weights'!AU196</f>
        <v>-7.4468055742516026E-2</v>
      </c>
      <c r="V185" s="26">
        <f ca="1">'Modified Weights'!V196-'Modified Weights'!AV196</f>
        <v>-0.18548355629245147</v>
      </c>
      <c r="W185" s="26">
        <f ca="1">'Modified Weights'!W196-'Modified Weights'!AW196</f>
        <v>-8.3639490136800554E-2</v>
      </c>
      <c r="X185" s="26">
        <f ca="1">'Modified Weights'!X196-'Modified Weights'!AX196</f>
        <v>-6.2722328065085098E-2</v>
      </c>
      <c r="Y185" s="26">
        <f ca="1">'Modified Weights'!Y196-'Modified Weights'!AY196</f>
        <v>1.0878370422336026E-2</v>
      </c>
      <c r="Z185" s="26">
        <f ca="1">'Modified Weights'!Z196-'Modified Weights'!AZ196</f>
        <v>1.8297830947994254E-2</v>
      </c>
    </row>
    <row r="186" spans="1:26">
      <c r="A186" s="1" t="str">
        <f t="shared" si="36"/>
        <v>393: Kill Bill: Vol. 2 (2004)</v>
      </c>
      <c r="B186" s="26">
        <f ca="1">'Modified Weights'!B197-'Modified Weights'!AB197</f>
        <v>-3.6762594844805485E-2</v>
      </c>
      <c r="C186" s="26">
        <f ca="1">'Modified Weights'!C197-'Modified Weights'!AC197</f>
        <v>-0.47193258737508825</v>
      </c>
      <c r="D186" s="26">
        <f ca="1">'Modified Weights'!D197-'Modified Weights'!AD197</f>
        <v>-0.10188583679650881</v>
      </c>
      <c r="E186" s="26">
        <f ca="1">'Modified Weights'!E197-'Modified Weights'!AE197</f>
        <v>-9.3685280430978679E-2</v>
      </c>
      <c r="F186" s="26">
        <f ca="1">'Modified Weights'!F197-'Modified Weights'!AF197</f>
        <v>-6.0054046913970094E-2</v>
      </c>
      <c r="G186" s="26">
        <f ca="1">'Modified Weights'!G197-'Modified Weights'!AG197</f>
        <v>-6.4410236214729355E-2</v>
      </c>
      <c r="H186" s="26">
        <f ca="1">'Modified Weights'!H197-'Modified Weights'!AH197</f>
        <v>-0.11267385680316999</v>
      </c>
      <c r="I186" s="26">
        <f ca="1">'Modified Weights'!I197-'Modified Weights'!AI197</f>
        <v>-6.6069991751900509E-2</v>
      </c>
      <c r="J186" s="26">
        <f ca="1">'Modified Weights'!J197-'Modified Weights'!AJ197</f>
        <v>-6.4542378289870528E-2</v>
      </c>
      <c r="K186" s="26">
        <f ca="1">'Modified Weights'!K197-'Modified Weights'!AK197</f>
        <v>-4.9448572727167905E-2</v>
      </c>
      <c r="L186" s="26">
        <f ca="1">'Modified Weights'!L197-'Modified Weights'!AL197</f>
        <v>-3.59534023280835E-2</v>
      </c>
      <c r="M186" s="26">
        <f ca="1">'Modified Weights'!M197-'Modified Weights'!AM197</f>
        <v>-8.3505482381968393E-2</v>
      </c>
      <c r="N186" s="26">
        <f ca="1">'Modified Weights'!N197-'Modified Weights'!AN197</f>
        <v>-9.2124386405187136E-2</v>
      </c>
      <c r="O186" s="26">
        <f ca="1">'Modified Weights'!O197-'Modified Weights'!AO197</f>
        <v>-5.0255119024948669E-2</v>
      </c>
      <c r="P186" s="26">
        <f ca="1">'Modified Weights'!P197-'Modified Weights'!AP197</f>
        <v>-5.1023889888518692E-2</v>
      </c>
      <c r="Q186" s="26">
        <f ca="1">'Modified Weights'!Q197-'Modified Weights'!AQ197</f>
        <v>-0.47269733944275627</v>
      </c>
      <c r="R186" s="26">
        <f ca="1">'Modified Weights'!R197-'Modified Weights'!AR197</f>
        <v>-4.7972145804367372E-2</v>
      </c>
      <c r="S186" s="26">
        <f ca="1">'Modified Weights'!S197-'Modified Weights'!AS197</f>
        <v>-4.7415920071221973E-2</v>
      </c>
      <c r="T186" s="26">
        <f ca="1">'Modified Weights'!T197-'Modified Weights'!AT197</f>
        <v>-6.8174045044300413E-2</v>
      </c>
      <c r="U186" s="26">
        <f ca="1">'Modified Weights'!U197-'Modified Weights'!AU197</f>
        <v>-9.9878979695923742E-2</v>
      </c>
      <c r="V186" s="26">
        <f ca="1">'Modified Weights'!V197-'Modified Weights'!AV197</f>
        <v>-4.181169169107718E-2</v>
      </c>
      <c r="W186" s="26">
        <f ca="1">'Modified Weights'!W197-'Modified Weights'!AW197</f>
        <v>-0.10543216027781982</v>
      </c>
      <c r="X186" s="26">
        <f ca="1">'Modified Weights'!X197-'Modified Weights'!AX197</f>
        <v>-6.8970867118890111E-2</v>
      </c>
      <c r="Y186" s="26">
        <f ca="1">'Modified Weights'!Y197-'Modified Weights'!AY197</f>
        <v>-3.0007148498648994E-2</v>
      </c>
      <c r="Z186" s="26">
        <f ca="1">'Modified Weights'!Z197-'Modified Weights'!AZ197</f>
        <v>-7.6288910579788316E-2</v>
      </c>
    </row>
    <row r="187" spans="1:26">
      <c r="A187" s="21" t="s">
        <v>37</v>
      </c>
      <c r="B187" s="26">
        <f ca="1">'Modified Weights'!B198-'Modified Weights'!AB198</f>
        <v>-0.4867721036680227</v>
      </c>
      <c r="C187" s="26">
        <f ca="1">'Modified Weights'!C198-'Modified Weights'!AC198</f>
        <v>-0.44176053691848821</v>
      </c>
      <c r="D187" s="26">
        <f ca="1">'Modified Weights'!D198-'Modified Weights'!AD198</f>
        <v>-0.42002469208309157</v>
      </c>
      <c r="E187" s="26">
        <f ca="1">'Modified Weights'!E198-'Modified Weights'!AE198</f>
        <v>0</v>
      </c>
      <c r="F187" s="26">
        <f ca="1">'Modified Weights'!F198-'Modified Weights'!AF198</f>
        <v>1.8845863065271806E-2</v>
      </c>
      <c r="G187" s="26">
        <f ca="1">'Modified Weights'!G198-'Modified Weights'!AG198</f>
        <v>-0.42236855897949849</v>
      </c>
      <c r="H187" s="26">
        <f ca="1">'Modified Weights'!H198-'Modified Weights'!AH198</f>
        <v>-0.31370218459230248</v>
      </c>
      <c r="I187" s="26">
        <f ca="1">'Modified Weights'!I198-'Modified Weights'!AI198</f>
        <v>5.954949458412051E-2</v>
      </c>
      <c r="J187" s="26">
        <f ca="1">'Modified Weights'!J198-'Modified Weights'!AJ198</f>
        <v>6.8077620471058697E-2</v>
      </c>
      <c r="K187" s="26">
        <f ca="1">'Modified Weights'!K198-'Modified Weights'!AK198</f>
        <v>-0.23170408040763177</v>
      </c>
      <c r="L187" s="26">
        <f ca="1">'Modified Weights'!L198-'Modified Weights'!AL198</f>
        <v>3.4644850573216868E-2</v>
      </c>
      <c r="M187" s="26">
        <f ca="1">'Modified Weights'!M198-'Modified Weights'!AM198</f>
        <v>-0.23801953898300174</v>
      </c>
      <c r="N187" s="26">
        <f ca="1">'Modified Weights'!N198-'Modified Weights'!AN198</f>
        <v>2.5208588748962313E-2</v>
      </c>
      <c r="O187" s="26">
        <f ca="1">'Modified Weights'!O198-'Modified Weights'!AO198</f>
        <v>-0.52566981413831015</v>
      </c>
      <c r="P187" s="26">
        <f ca="1">'Modified Weights'!P198-'Modified Weights'!AP198</f>
        <v>6.702293227193018E-2</v>
      </c>
      <c r="Q187" s="26">
        <f ca="1">'Modified Weights'!Q198-'Modified Weights'!AQ198</f>
        <v>-0.48215894200116816</v>
      </c>
      <c r="R187" s="26">
        <f ca="1">'Modified Weights'!R198-'Modified Weights'!AR198</f>
        <v>4.678558813301692E-2</v>
      </c>
      <c r="S187" s="26">
        <f ca="1">'Modified Weights'!S198-'Modified Weights'!AS198</f>
        <v>5.6828754178302521E-2</v>
      </c>
      <c r="T187" s="26">
        <f ca="1">'Modified Weights'!T198-'Modified Weights'!AT198</f>
        <v>7.3639980811176398E-2</v>
      </c>
      <c r="U187" s="26">
        <f ca="1">'Modified Weights'!U198-'Modified Weights'!AU198</f>
        <v>-0.34172905076724502</v>
      </c>
      <c r="V187" s="26">
        <f ca="1">'Modified Weights'!V198-'Modified Weights'!AV198</f>
        <v>0</v>
      </c>
      <c r="W187" s="26">
        <f ca="1">'Modified Weights'!W198-'Modified Weights'!AW198</f>
        <v>0.15708697942471128</v>
      </c>
      <c r="X187" s="26">
        <f ca="1">'Modified Weights'!X198-'Modified Weights'!AX198</f>
        <v>-0.45214951333850684</v>
      </c>
      <c r="Y187" s="26">
        <f ca="1">'Modified Weights'!Y198-'Modified Weights'!AY198</f>
        <v>-0.45323177734252024</v>
      </c>
      <c r="Z187" s="26">
        <f ca="1">'Modified Weights'!Z198-'Modified Weights'!AZ198</f>
        <v>-0.35596596736569708</v>
      </c>
    </row>
    <row r="188" spans="1:26">
      <c r="A188" s="1" t="str">
        <f t="shared" ref="A188:A191" si="37">A187</f>
        <v>414: Batman Forever (1995)</v>
      </c>
      <c r="B188" s="26">
        <f ca="1">'Modified Weights'!B199-'Modified Weights'!AB199</f>
        <v>-0.4867721036680227</v>
      </c>
      <c r="C188" s="26">
        <f ca="1">'Modified Weights'!C199-'Modified Weights'!AC199</f>
        <v>4.6846445717914909E-2</v>
      </c>
      <c r="D188" s="26">
        <f ca="1">'Modified Weights'!D199-'Modified Weights'!AD199</f>
        <v>5.0947430583290154E-2</v>
      </c>
      <c r="E188" s="26">
        <f ca="1">'Modified Weights'!E199-'Modified Weights'!AE199</f>
        <v>-0.51761980439715483</v>
      </c>
      <c r="F188" s="26">
        <f ca="1">'Modified Weights'!F199-'Modified Weights'!AF199</f>
        <v>-0.4578374174799078</v>
      </c>
      <c r="G188" s="26">
        <f ca="1">'Modified Weights'!G199-'Modified Weights'!AG199</f>
        <v>5.8168043203287667E-2</v>
      </c>
      <c r="H188" s="26">
        <f ca="1">'Modified Weights'!H199-'Modified Weights'!AH199</f>
        <v>8.6572319661513908E-2</v>
      </c>
      <c r="I188" s="26">
        <f ca="1">'Modified Weights'!I199-'Modified Weights'!AI199</f>
        <v>-0.32379898533453788</v>
      </c>
      <c r="J188" s="26">
        <f ca="1">'Modified Weights'!J199-'Modified Weights'!AJ199</f>
        <v>-0.40763328089487444</v>
      </c>
      <c r="K188" s="26">
        <f ca="1">'Modified Weights'!K199-'Modified Weights'!AK199</f>
        <v>-0.23170408040763177</v>
      </c>
      <c r="L188" s="26">
        <f ca="1">'Modified Weights'!L199-'Modified Weights'!AL199</f>
        <v>-0.27792810192436618</v>
      </c>
      <c r="M188" s="26">
        <f ca="1">'Modified Weights'!M199-'Modified Weights'!AM199</f>
        <v>-0.23801953898300174</v>
      </c>
      <c r="N188" s="26">
        <f ca="1">'Modified Weights'!N199-'Modified Weights'!AN199</f>
        <v>1.1813569379436228E-2</v>
      </c>
      <c r="O188" s="26">
        <f ca="1">'Modified Weights'!O199-'Modified Weights'!AO199</f>
        <v>3.6778924606578389E-2</v>
      </c>
      <c r="P188" s="26">
        <f ca="1">'Modified Weights'!P199-'Modified Weights'!AP199</f>
        <v>-0.34741526923877586</v>
      </c>
      <c r="Q188" s="26">
        <f ca="1">'Modified Weights'!Q199-'Modified Weights'!AQ199</f>
        <v>6.448040635234964E-3</v>
      </c>
      <c r="R188" s="26">
        <f ca="1">'Modified Weights'!R199-'Modified Weights'!AR199</f>
        <v>-0.44622201702024233</v>
      </c>
      <c r="S188" s="26">
        <f ca="1">'Modified Weights'!S199-'Modified Weights'!AS199</f>
        <v>-0.41985452636687709</v>
      </c>
      <c r="T188" s="26">
        <f ca="1">'Modified Weights'!T199-'Modified Weights'!AT199</f>
        <v>-0.47744885640445511</v>
      </c>
      <c r="U188" s="26">
        <f ca="1">'Modified Weights'!U199-'Modified Weights'!AU199</f>
        <v>9.7262503647390919E-2</v>
      </c>
      <c r="V188" s="26">
        <f ca="1">'Modified Weights'!V199-'Modified Weights'!AV199</f>
        <v>-0.27092801416163931</v>
      </c>
      <c r="W188" s="26">
        <f ca="1">'Modified Weights'!W199-'Modified Weights'!AW199</f>
        <v>6.2432510636107164E-2</v>
      </c>
      <c r="X188" s="26">
        <f ca="1">'Modified Weights'!X199-'Modified Weights'!AX199</f>
        <v>-0.45214951333850684</v>
      </c>
      <c r="Y188" s="26">
        <f ca="1">'Modified Weights'!Y199-'Modified Weights'!AY199</f>
        <v>-0.45323177734252024</v>
      </c>
      <c r="Z188" s="26">
        <f ca="1">'Modified Weights'!Z199-'Modified Weights'!AZ199</f>
        <v>3.4100781974560568E-2</v>
      </c>
    </row>
    <row r="189" spans="1:26">
      <c r="A189" s="1" t="str">
        <f t="shared" si="37"/>
        <v>414: Batman Forever (1995)</v>
      </c>
      <c r="B189" s="26">
        <f ca="1">'Modified Weights'!B200-'Modified Weights'!AB200</f>
        <v>6.2355014852365498E-3</v>
      </c>
      <c r="C189" s="26">
        <f ca="1">'Modified Weights'!C200-'Modified Weights'!AC200</f>
        <v>-1.9524110310132792E-2</v>
      </c>
      <c r="D189" s="26">
        <f ca="1">'Modified Weights'!D200-'Modified Weights'!AD200</f>
        <v>4.8308602287902125E-2</v>
      </c>
      <c r="E189" s="26">
        <f ca="1">'Modified Weights'!E200-'Modified Weights'!AE200</f>
        <v>-0.51761980439715483</v>
      </c>
      <c r="F189" s="26">
        <f ca="1">'Modified Weights'!F200-'Modified Weights'!AF200</f>
        <v>-1.8845863065271862E-2</v>
      </c>
      <c r="G189" s="26">
        <f ca="1">'Modified Weights'!G200-'Modified Weights'!AG200</f>
        <v>-0.42236855897949849</v>
      </c>
      <c r="H189" s="26">
        <f ca="1">'Modified Weights'!H200-'Modified Weights'!AH200</f>
        <v>-0.31370218459230248</v>
      </c>
      <c r="I189" s="26">
        <f ca="1">'Modified Weights'!I200-'Modified Weights'!AI200</f>
        <v>-5.954949458412051E-2</v>
      </c>
      <c r="J189" s="26">
        <f ca="1">'Modified Weights'!J200-'Modified Weights'!AJ200</f>
        <v>-2.0500635026390657E-2</v>
      </c>
      <c r="K189" s="26">
        <f ca="1">'Modified Weights'!K200-'Modified Weights'!AK200</f>
        <v>-0.23170408040763177</v>
      </c>
      <c r="L189" s="26">
        <f ca="1">'Modified Weights'!L200-'Modified Weights'!AL200</f>
        <v>-0.27792810192436618</v>
      </c>
      <c r="M189" s="26">
        <f ca="1">'Modified Weights'!M200-'Modified Weights'!AM200</f>
        <v>2.6405248177722912E-2</v>
      </c>
      <c r="N189" s="26">
        <f ca="1">'Modified Weights'!N200-'Modified Weights'!AN200</f>
        <v>-0.2982905209521215</v>
      </c>
      <c r="O189" s="26">
        <f ca="1">'Modified Weights'!O200-'Modified Weights'!AO200</f>
        <v>1.3396037256046878E-2</v>
      </c>
      <c r="P189" s="26">
        <f ca="1">'Modified Weights'!P200-'Modified Weights'!AP200</f>
        <v>-0.34741526923877586</v>
      </c>
      <c r="Q189" s="26">
        <f ca="1">'Modified Weights'!Q200-'Modified Weights'!AQ200</f>
        <v>-6.4480406352350195E-3</v>
      </c>
      <c r="R189" s="26">
        <f ca="1">'Modified Weights'!R200-'Modified Weights'!AR200</f>
        <v>-0.44622201702024233</v>
      </c>
      <c r="S189" s="26">
        <f ca="1">'Modified Weights'!S200-'Modified Weights'!AS200</f>
        <v>2.3819002414783297E-3</v>
      </c>
      <c r="T189" s="26">
        <f ca="1">'Modified Weights'!T200-'Modified Weights'!AT200</f>
        <v>-0.47744885640445511</v>
      </c>
      <c r="U189" s="26">
        <f ca="1">'Modified Weights'!U200-'Modified Weights'!AU200</f>
        <v>-0.34172905076724502</v>
      </c>
      <c r="V189" s="26">
        <f ca="1">'Modified Weights'!V200-'Modified Weights'!AV200</f>
        <v>-0.27092801416163931</v>
      </c>
      <c r="W189" s="26">
        <f ca="1">'Modified Weights'!W200-'Modified Weights'!AW200</f>
        <v>-3.0447839646198127E-2</v>
      </c>
      <c r="X189" s="26">
        <f ca="1">'Modified Weights'!X200-'Modified Weights'!AX200</f>
        <v>-0.45214951333850684</v>
      </c>
      <c r="Y189" s="26">
        <f ca="1">'Modified Weights'!Y200-'Modified Weights'!AY200</f>
        <v>1.9128778076312913E-2</v>
      </c>
      <c r="Z189" s="26">
        <f ca="1">'Modified Weights'!Z200-'Modified Weights'!AZ200</f>
        <v>2.3890297657233384E-2</v>
      </c>
    </row>
    <row r="190" spans="1:26">
      <c r="A190" s="1" t="str">
        <f t="shared" si="37"/>
        <v>414: Batman Forever (1995)</v>
      </c>
      <c r="B190" s="26">
        <f ca="1">'Modified Weights'!B201-'Modified Weights'!AB201</f>
        <v>-6.2355014852365498E-3</v>
      </c>
      <c r="C190" s="26">
        <f ca="1">'Modified Weights'!C201-'Modified Weights'!AC201</f>
        <v>-2.7322335407782172E-2</v>
      </c>
      <c r="D190" s="26">
        <f ca="1">'Modified Weights'!D201-'Modified Weights'!AD201</f>
        <v>-4.6798908355668578E-2</v>
      </c>
      <c r="E190" s="26">
        <f ca="1">'Modified Weights'!E201-'Modified Weights'!AE201</f>
        <v>-0.51761980439715483</v>
      </c>
      <c r="F190" s="26">
        <f ca="1">'Modified Weights'!F201-'Modified Weights'!AF201</f>
        <v>-0.4578374174799078</v>
      </c>
      <c r="G190" s="26">
        <f ca="1">'Modified Weights'!G201-'Modified Weights'!AG201</f>
        <v>-2.2932130092273129E-2</v>
      </c>
      <c r="H190" s="26">
        <f ca="1">'Modified Weights'!H201-'Modified Weights'!AH201</f>
        <v>-8.657231966151388E-2</v>
      </c>
      <c r="I190" s="26">
        <f ca="1">'Modified Weights'!I201-'Modified Weights'!AI201</f>
        <v>-0.32379898533453788</v>
      </c>
      <c r="J190" s="26">
        <f ca="1">'Modified Weights'!J201-'Modified Weights'!AJ201</f>
        <v>-0.40763328089487444</v>
      </c>
      <c r="K190" s="26">
        <f ca="1">'Modified Weights'!K201-'Modified Weights'!AK201</f>
        <v>2.0824583470235886E-2</v>
      </c>
      <c r="L190" s="26">
        <f ca="1">'Modified Weights'!L201-'Modified Weights'!AL201</f>
        <v>-0.27792810192436618</v>
      </c>
      <c r="M190" s="26">
        <f ca="1">'Modified Weights'!M201-'Modified Weights'!AM201</f>
        <v>1.4509124894865916E-2</v>
      </c>
      <c r="N190" s="26">
        <f ca="1">'Modified Weights'!N201-'Modified Weights'!AN201</f>
        <v>-3.7022158128398486E-2</v>
      </c>
      <c r="O190" s="26">
        <f ca="1">'Modified Weights'!O201-'Modified Weights'!AO201</f>
        <v>-0.52566981413831015</v>
      </c>
      <c r="P190" s="26">
        <f ca="1">'Modified Weights'!P201-'Modified Weights'!AP201</f>
        <v>-6.702293227193018E-2</v>
      </c>
      <c r="Q190" s="26">
        <f ca="1">'Modified Weights'!Q201-'Modified Weights'!AQ201</f>
        <v>-0.48215894200116816</v>
      </c>
      <c r="R190" s="26">
        <f ca="1">'Modified Weights'!R201-'Modified Weights'!AR201</f>
        <v>-4.6785588133016975E-2</v>
      </c>
      <c r="S190" s="26">
        <f ca="1">'Modified Weights'!S201-'Modified Weights'!AS201</f>
        <v>-0.41985452636687709</v>
      </c>
      <c r="T190" s="26">
        <f ca="1">'Modified Weights'!T201-'Modified Weights'!AT201</f>
        <v>-0.47744885640445511</v>
      </c>
      <c r="U190" s="26">
        <f ca="1">'Modified Weights'!U201-'Modified Weights'!AU201</f>
        <v>-3.5925789846991629E-2</v>
      </c>
      <c r="V190" s="26">
        <f ca="1">'Modified Weights'!V201-'Modified Weights'!AV201</f>
        <v>-0.27092801416163931</v>
      </c>
      <c r="W190" s="26">
        <f ca="1">'Modified Weights'!W201-'Modified Weights'!AW201</f>
        <v>-8.3639490136800554E-2</v>
      </c>
      <c r="X190" s="26">
        <f ca="1">'Modified Weights'!X201-'Modified Weights'!AX201</f>
        <v>3.1242695269025345E-3</v>
      </c>
      <c r="Y190" s="26">
        <f ca="1">'Modified Weights'!Y201-'Modified Weights'!AY201</f>
        <v>1.0878370422336026E-2</v>
      </c>
      <c r="Z190" s="26">
        <f ca="1">'Modified Weights'!Z201-'Modified Weights'!AZ201</f>
        <v>1.8297830947994254E-2</v>
      </c>
    </row>
    <row r="191" spans="1:26">
      <c r="A191" s="1" t="str">
        <f t="shared" si="37"/>
        <v>414: Batman Forever (1995)</v>
      </c>
      <c r="B191" s="26">
        <f ca="1">'Modified Weights'!B202-'Modified Weights'!AB202</f>
        <v>-0.4867721036680227</v>
      </c>
      <c r="C191" s="26">
        <f ca="1">'Modified Weights'!C202-'Modified Weights'!AC202</f>
        <v>-0.44176053691848821</v>
      </c>
      <c r="D191" s="26">
        <f ca="1">'Modified Weights'!D202-'Modified Weights'!AD202</f>
        <v>-5.2457124515523701E-2</v>
      </c>
      <c r="E191" s="26">
        <f ca="1">'Modified Weights'!E202-'Modified Weights'!AE202</f>
        <v>-0.51761980439715483</v>
      </c>
      <c r="F191" s="26">
        <f ca="1">'Modified Weights'!F202-'Modified Weights'!AF202</f>
        <v>-0.4578374174799078</v>
      </c>
      <c r="G191" s="26">
        <f ca="1">'Modified Weights'!G202-'Modified Weights'!AG202</f>
        <v>-3.5235913111014705E-2</v>
      </c>
      <c r="H191" s="26">
        <f ca="1">'Modified Weights'!H202-'Modified Weights'!AH202</f>
        <v>-0.31370218459230248</v>
      </c>
      <c r="I191" s="26">
        <f ca="1">'Modified Weights'!I202-'Modified Weights'!AI202</f>
        <v>-0.32379898533453788</v>
      </c>
      <c r="J191" s="26">
        <f ca="1">'Modified Weights'!J202-'Modified Weights'!AJ202</f>
        <v>-4.757698544466793E-2</v>
      </c>
      <c r="K191" s="26">
        <f ca="1">'Modified Weights'!K202-'Modified Weights'!AK202</f>
        <v>-2.0824583470235886E-2</v>
      </c>
      <c r="L191" s="26">
        <f ca="1">'Modified Weights'!L202-'Modified Weights'!AL202</f>
        <v>-3.4644850573216895E-2</v>
      </c>
      <c r="M191" s="26">
        <f ca="1">'Modified Weights'!M202-'Modified Weights'!AM202</f>
        <v>-4.0914373072588772E-2</v>
      </c>
      <c r="N191" s="26">
        <f ca="1">'Modified Weights'!N202-'Modified Weights'!AN202</f>
        <v>-0.2982905209521215</v>
      </c>
      <c r="O191" s="26">
        <f ca="1">'Modified Weights'!O202-'Modified Weights'!AO202</f>
        <v>-5.0174961862625322E-2</v>
      </c>
      <c r="P191" s="26">
        <f ca="1">'Modified Weights'!P202-'Modified Weights'!AP202</f>
        <v>-0.34741526923877586</v>
      </c>
      <c r="Q191" s="26">
        <f ca="1">'Modified Weights'!Q202-'Modified Weights'!AQ202</f>
        <v>-0.48215894200116816</v>
      </c>
      <c r="R191" s="26">
        <f ca="1">'Modified Weights'!R202-'Modified Weights'!AR202</f>
        <v>-0.44622201702024233</v>
      </c>
      <c r="S191" s="26">
        <f ca="1">'Modified Weights'!S202-'Modified Weights'!AS202</f>
        <v>-5.9210654419780961E-2</v>
      </c>
      <c r="T191" s="26">
        <f ca="1">'Modified Weights'!T202-'Modified Weights'!AT202</f>
        <v>-7.3639980811176398E-2</v>
      </c>
      <c r="U191" s="26">
        <f ca="1">'Modified Weights'!U202-'Modified Weights'!AU202</f>
        <v>-6.1336713800399345E-2</v>
      </c>
      <c r="V191" s="26">
        <f ca="1">'Modified Weights'!V202-'Modified Weights'!AV202</f>
        <v>-0.27092801416163931</v>
      </c>
      <c r="W191" s="26">
        <f ca="1">'Modified Weights'!W202-'Modified Weights'!AW202</f>
        <v>-0.10543216027781982</v>
      </c>
      <c r="X191" s="26">
        <f ca="1">'Modified Weights'!X202-'Modified Weights'!AX202</f>
        <v>-3.1242695269024789E-3</v>
      </c>
      <c r="Y191" s="26">
        <f ca="1">'Modified Weights'!Y202-'Modified Weights'!AY202</f>
        <v>-3.0007148498648994E-2</v>
      </c>
      <c r="Z191" s="26">
        <f ca="1">'Modified Weights'!Z202-'Modified Weights'!AZ202</f>
        <v>-7.6288910579788316E-2</v>
      </c>
    </row>
    <row r="192" spans="1:26">
      <c r="A192" s="21" t="s">
        <v>38</v>
      </c>
      <c r="B192" s="26">
        <f ca="1">'Modified Weights'!B203-'Modified Weights'!AB203</f>
        <v>-0.55108883721563151</v>
      </c>
      <c r="C192" s="26">
        <f ca="1">'Modified Weights'!C203-'Modified Weights'!AC203</f>
        <v>-0.48860698263640312</v>
      </c>
      <c r="D192" s="26">
        <f ca="1">'Modified Weights'!D203-'Modified Weights'!AD203</f>
        <v>0.14780680519007361</v>
      </c>
      <c r="E192" s="26">
        <f ca="1">'Modified Weights'!E203-'Modified Weights'!AE203</f>
        <v>1.4215369406541889E-2</v>
      </c>
      <c r="F192" s="26">
        <f ca="1">'Modified Weights'!F203-'Modified Weights'!AF203</f>
        <v>-0.46097378262238203</v>
      </c>
      <c r="G192" s="26">
        <f ca="1">'Modified Weights'!G203-'Modified Weights'!AG203</f>
        <v>-0.47646883291218867</v>
      </c>
      <c r="H192" s="26">
        <f ca="1">'Modified Weights'!H203-'Modified Weights'!AH203</f>
        <v>-0.32398388827393204</v>
      </c>
      <c r="I192" s="26">
        <f ca="1">'Modified Weights'!I203-'Modified Weights'!AI203</f>
        <v>4.7183684947383508E-2</v>
      </c>
      <c r="J192" s="26">
        <f ca="1">'Modified Weights'!J203-'Modified Weights'!AJ203</f>
        <v>4.4289127748724677E-2</v>
      </c>
      <c r="K192" s="26">
        <f ca="1">'Modified Weights'!K203-'Modified Weights'!AK203</f>
        <v>-0.26126008082682362</v>
      </c>
      <c r="L192" s="26">
        <f ca="1">'Modified Weights'!L203-'Modified Weights'!AL203</f>
        <v>1.7119132861756536E-2</v>
      </c>
      <c r="M192" s="26">
        <f ca="1">'Modified Weights'!M203-'Modified Weights'!AM203</f>
        <v>-0.30845541501257856</v>
      </c>
      <c r="N192" s="26">
        <f ca="1">'Modified Weights'!N203-'Modified Weights'!AN203</f>
        <v>-0.30034766556027936</v>
      </c>
      <c r="O192" s="26">
        <f ca="1">'Modified Weights'!O203-'Modified Weights'!AO203</f>
        <v>-0.55075729506962279</v>
      </c>
      <c r="P192" s="26">
        <f ca="1">'Modified Weights'!P203-'Modified Weights'!AP203</f>
        <v>5.5149582888885995E-2</v>
      </c>
      <c r="Q192" s="26">
        <f ca="1">'Modified Weights'!Q203-'Modified Weights'!AQ203</f>
        <v>-0.49348693673254124</v>
      </c>
      <c r="R192" s="26">
        <f ca="1">'Modified Weights'!R203-'Modified Weights'!AR203</f>
        <v>1.8866911143924914E-2</v>
      </c>
      <c r="S192" s="26">
        <f ca="1">'Modified Weights'!S203-'Modified Weights'!AS203</f>
        <v>-0.44945985357676754</v>
      </c>
      <c r="T192" s="26">
        <f ca="1">'Modified Weights'!T203-'Modified Weights'!AT203</f>
        <v>4.9377501317981465E-2</v>
      </c>
      <c r="U192" s="26">
        <f ca="1">'Modified Weights'!U203-'Modified Weights'!AU203</f>
        <v>3.3973560276583881E-2</v>
      </c>
      <c r="V192" s="26">
        <f ca="1">'Modified Weights'!V203-'Modified Weights'!AV203</f>
        <v>7.1507227305495441E-2</v>
      </c>
      <c r="W192" s="26">
        <f ca="1">'Modified Weights'!W203-'Modified Weights'!AW203</f>
        <v>7.5368751329623618E-2</v>
      </c>
      <c r="X192" s="26">
        <f ca="1">'Modified Weights'!X203-'Modified Weights'!AX203</f>
        <v>-0.54219187817609293</v>
      </c>
      <c r="Y192" s="26">
        <f ca="1">'Modified Weights'!Y203-'Modified Weights'!AY203</f>
        <v>-0.56976440445342513</v>
      </c>
      <c r="Z192" s="26">
        <f ca="1">'Modified Weights'!Z203-'Modified Weights'!AZ203</f>
        <v>-0.39006674934025765</v>
      </c>
    </row>
    <row r="193" spans="1:26">
      <c r="A193" s="1" t="str">
        <f t="shared" ref="A193:A196" si="38">A192</f>
        <v>424: Schindler's List (1993)</v>
      </c>
      <c r="B193" s="26">
        <f ca="1">'Modified Weights'!B204-'Modified Weights'!AB204</f>
        <v>-0.55108883721563151</v>
      </c>
      <c r="C193" s="26">
        <f ca="1">'Modified Weights'!C204-'Modified Weights'!AC204</f>
        <v>0</v>
      </c>
      <c r="D193" s="26">
        <f ca="1">'Modified Weights'!D204-'Modified Weights'!AD204</f>
        <v>-4.8389325631561897E-2</v>
      </c>
      <c r="E193" s="26">
        <f ca="1">'Modified Weights'!E204-'Modified Weights'!AE204</f>
        <v>-0.50340443499061294</v>
      </c>
      <c r="F193" s="26">
        <f ca="1">'Modified Weights'!F204-'Modified Weights'!AF204</f>
        <v>3.1363651424742289E-3</v>
      </c>
      <c r="G193" s="26">
        <f ca="1">'Modified Weights'!G204-'Modified Weights'!AG204</f>
        <v>4.0677692705974877E-3</v>
      </c>
      <c r="H193" s="26">
        <f ca="1">'Modified Weights'!H204-'Modified Weights'!AH204</f>
        <v>-0.32398388827393204</v>
      </c>
      <c r="I193" s="26">
        <f ca="1">'Modified Weights'!I204-'Modified Weights'!AI204</f>
        <v>-2.3591842473691838E-2</v>
      </c>
      <c r="J193" s="26">
        <f ca="1">'Modified Weights'!J204-'Modified Weights'!AJ204</f>
        <v>-0.43142177361720846</v>
      </c>
      <c r="K193" s="26">
        <f ca="1">'Modified Weights'!K204-'Modified Weights'!AK204</f>
        <v>-0.26126008082682362</v>
      </c>
      <c r="L193" s="26">
        <f ca="1">'Modified Weights'!L204-'Modified Weights'!AL204</f>
        <v>-0.29545381963582651</v>
      </c>
      <c r="M193" s="26">
        <f ca="1">'Modified Weights'!M204-'Modified Weights'!AM204</f>
        <v>-2.8053166635890525E-2</v>
      </c>
      <c r="N193" s="26">
        <f ca="1">'Modified Weights'!N204-'Modified Weights'!AN204</f>
        <v>-0.30034766556027936</v>
      </c>
      <c r="O193" s="26">
        <f ca="1">'Modified Weights'!O204-'Modified Weights'!AO204</f>
        <v>1.1691443675265756E-2</v>
      </c>
      <c r="P193" s="26">
        <f ca="1">'Modified Weights'!P204-'Modified Weights'!AP204</f>
        <v>-0.35928861862182004</v>
      </c>
      <c r="Q193" s="26">
        <f ca="1">'Modified Weights'!Q204-'Modified Weights'!AQ204</f>
        <v>-4.8799540961381171E-3</v>
      </c>
      <c r="R193" s="26">
        <f ca="1">'Modified Weights'!R204-'Modified Weights'!AR204</f>
        <v>-0.47414069400933434</v>
      </c>
      <c r="S193" s="26">
        <f ca="1">'Modified Weights'!S204-'Modified Weights'!AS204</f>
        <v>-0.44945985357676754</v>
      </c>
      <c r="T193" s="26">
        <f ca="1">'Modified Weights'!T204-'Modified Weights'!AT204</f>
        <v>-0.50171133589765005</v>
      </c>
      <c r="U193" s="26">
        <f ca="1">'Modified Weights'!U204-'Modified Weights'!AU204</f>
        <v>-0.43838699514224927</v>
      </c>
      <c r="V193" s="26">
        <f ca="1">'Modified Weights'!V204-'Modified Weights'!AV204</f>
        <v>-0.19942078685614387</v>
      </c>
      <c r="W193" s="26">
        <f ca="1">'Modified Weights'!W204-'Modified Weights'!AW204</f>
        <v>-1.92857174589805E-2</v>
      </c>
      <c r="X193" s="26">
        <f ca="1">'Modified Weights'!X204-'Modified Weights'!AX204</f>
        <v>0</v>
      </c>
      <c r="Y193" s="26">
        <f ca="1">'Modified Weights'!Y204-'Modified Weights'!AY204</f>
        <v>-0.56976440445342513</v>
      </c>
      <c r="Z193" s="26">
        <f ca="1">'Modified Weights'!Z204-'Modified Weights'!AZ204</f>
        <v>0</v>
      </c>
    </row>
    <row r="194" spans="1:26">
      <c r="A194" s="1" t="str">
        <f t="shared" si="38"/>
        <v>424: Schindler's List (1993)</v>
      </c>
      <c r="B194" s="26">
        <f ca="1">'Modified Weights'!B205-'Modified Weights'!AB205</f>
        <v>0</v>
      </c>
      <c r="C194" s="26">
        <f ca="1">'Modified Weights'!C205-'Modified Weights'!AC205</f>
        <v>-0.48860698263640312</v>
      </c>
      <c r="D194" s="26">
        <f ca="1">'Modified Weights'!D205-'Modified Weights'!AD205</f>
        <v>-0.51936144829794362</v>
      </c>
      <c r="E194" s="26">
        <f ca="1">'Modified Weights'!E205-'Modified Weights'!AE205</f>
        <v>1.4215369406541889E-2</v>
      </c>
      <c r="F194" s="26">
        <f ca="1">'Modified Weights'!F205-'Modified Weights'!AF205</f>
        <v>1.5709497922797577E-2</v>
      </c>
      <c r="G194" s="26">
        <f ca="1">'Modified Weights'!G205-'Modified Weights'!AG205</f>
        <v>-0.47646883291218867</v>
      </c>
      <c r="H194" s="26">
        <f ca="1">'Modified Weights'!H205-'Modified Weights'!AH205</f>
        <v>-0.32398388827393204</v>
      </c>
      <c r="I194" s="26">
        <f ca="1">'Modified Weights'!I205-'Modified Weights'!AI205</f>
        <v>-0.33616479497127488</v>
      </c>
      <c r="J194" s="26">
        <f ca="1">'Modified Weights'!J205-'Modified Weights'!AJ205</f>
        <v>-0.43142177361720846</v>
      </c>
      <c r="K194" s="26">
        <f ca="1">'Modified Weights'!K205-'Modified Weights'!AK205</f>
        <v>-0.26126008082682362</v>
      </c>
      <c r="L194" s="26">
        <f ca="1">'Modified Weights'!L205-'Modified Weights'!AL205</f>
        <v>-0.29545381963582651</v>
      </c>
      <c r="M194" s="26">
        <f ca="1">'Modified Weights'!M205-'Modified Weights'!AM205</f>
        <v>0.10013696112363485</v>
      </c>
      <c r="N194" s="26">
        <f ca="1">'Modified Weights'!N205-'Modified Weights'!AN205</f>
        <v>-0.30034766556027936</v>
      </c>
      <c r="O194" s="26">
        <f ca="1">'Modified Weights'!O205-'Modified Weights'!AO205</f>
        <v>-0.55075729506962279</v>
      </c>
      <c r="P194" s="26">
        <f ca="1">'Modified Weights'!P205-'Modified Weights'!AP205</f>
        <v>-0.35928861862182004</v>
      </c>
      <c r="Q194" s="26">
        <f ca="1">'Modified Weights'!Q205-'Modified Weights'!AQ205</f>
        <v>9.7599081922762898E-3</v>
      </c>
      <c r="R194" s="26">
        <f ca="1">'Modified Weights'!R205-'Modified Weights'!AR205</f>
        <v>-0.47414069400933434</v>
      </c>
      <c r="S194" s="26">
        <f ca="1">'Modified Weights'!S205-'Modified Weights'!AS205</f>
        <v>2.7223426968412068E-2</v>
      </c>
      <c r="T194" s="26">
        <f ca="1">'Modified Weights'!T205-'Modified Weights'!AT205</f>
        <v>-0.50171133589765005</v>
      </c>
      <c r="U194" s="26">
        <f ca="1">'Modified Weights'!U205-'Modified Weights'!AU205</f>
        <v>-0.43838699514224927</v>
      </c>
      <c r="V194" s="26">
        <f ca="1">'Modified Weights'!V205-'Modified Weights'!AV205</f>
        <v>-0.19942078685614387</v>
      </c>
      <c r="W194" s="26">
        <f ca="1">'Modified Weights'!W205-'Modified Weights'!AW205</f>
        <v>7.5368751329623618E-2</v>
      </c>
      <c r="X194" s="26">
        <f ca="1">'Modified Weights'!X205-'Modified Weights'!AX205</f>
        <v>-0.54219187817609293</v>
      </c>
      <c r="Y194" s="26">
        <f ca="1">'Modified Weights'!Y205-'Modified Weights'!AY205</f>
        <v>9.7403849034592094E-2</v>
      </c>
      <c r="Z194" s="26">
        <f ca="1">'Modified Weights'!Z205-'Modified Weights'!AZ205</f>
        <v>-0.39006674934025765</v>
      </c>
    </row>
    <row r="195" spans="1:26">
      <c r="A195" s="1" t="str">
        <f t="shared" si="38"/>
        <v>424: Schindler's List (1993)</v>
      </c>
      <c r="B195" s="26">
        <f ca="1">'Modified Weights'!B206-'Modified Weights'!AB206</f>
        <v>-0.55108883721563151</v>
      </c>
      <c r="C195" s="26">
        <f ca="1">'Modified Weights'!C206-'Modified Weights'!AC206</f>
        <v>0</v>
      </c>
      <c r="D195" s="26">
        <f ca="1">'Modified Weights'!D206-'Modified Weights'!AD206</f>
        <v>-4.8389325631561897E-2</v>
      </c>
      <c r="E195" s="26">
        <f ca="1">'Modified Weights'!E206-'Modified Weights'!AE206</f>
        <v>-2.8430738813083722E-2</v>
      </c>
      <c r="F195" s="26">
        <f ca="1">'Modified Weights'!F206-'Modified Weights'!AF206</f>
        <v>3.1363651424742289E-3</v>
      </c>
      <c r="G195" s="26">
        <f ca="1">'Modified Weights'!G206-'Modified Weights'!AG206</f>
        <v>4.0677692705974877E-3</v>
      </c>
      <c r="H195" s="26">
        <f ca="1">'Modified Weights'!H206-'Modified Weights'!AH206</f>
        <v>7.6290615979884346E-2</v>
      </c>
      <c r="I195" s="26">
        <f ca="1">'Modified Weights'!I206-'Modified Weights'!AI206</f>
        <v>-2.3591842473691838E-2</v>
      </c>
      <c r="J195" s="26">
        <f ca="1">'Modified Weights'!J206-'Modified Weights'!AJ206</f>
        <v>-0.43142177361720846</v>
      </c>
      <c r="K195" s="26">
        <f ca="1">'Modified Weights'!K206-'Modified Weights'!AK206</f>
        <v>2.3943890103261256E-3</v>
      </c>
      <c r="L195" s="26">
        <f ca="1">'Modified Weights'!L206-'Modified Weights'!AL206</f>
        <v>-0.29545381963582651</v>
      </c>
      <c r="M195" s="26">
        <f ca="1">'Modified Weights'!M206-'Modified Weights'!AM206</f>
        <v>-2.8053166635890525E-2</v>
      </c>
      <c r="N195" s="26">
        <f ca="1">'Modified Weights'!N206-'Modified Weights'!AN206</f>
        <v>9.7564247712783603E-3</v>
      </c>
      <c r="O195" s="26">
        <f ca="1">'Modified Weights'!O206-'Modified Weights'!AO206</f>
        <v>-0.55075729506962279</v>
      </c>
      <c r="P195" s="26">
        <f ca="1">'Modified Weights'!P206-'Modified Weights'!AP206</f>
        <v>-5.5149582888885995E-2</v>
      </c>
      <c r="Q195" s="26">
        <f ca="1">'Modified Weights'!Q206-'Modified Weights'!AQ206</f>
        <v>-4.8799540961381171E-3</v>
      </c>
      <c r="R195" s="26">
        <f ca="1">'Modified Weights'!R206-'Modified Weights'!AR206</f>
        <v>-0.47414069400933434</v>
      </c>
      <c r="S195" s="26">
        <f ca="1">'Modified Weights'!S206-'Modified Weights'!AS206</f>
        <v>-0.44945985357676754</v>
      </c>
      <c r="T195" s="26">
        <f ca="1">'Modified Weights'!T206-'Modified Weights'!AT206</f>
        <v>2.4279106889953272E-2</v>
      </c>
      <c r="U195" s="26">
        <f ca="1">'Modified Weights'!U206-'Modified Weights'!AU206</f>
        <v>6.0455927238667329E-4</v>
      </c>
      <c r="V195" s="26">
        <f ca="1">'Modified Weights'!V206-'Modified Weights'!AV206</f>
        <v>-2.1333138895969328E-2</v>
      </c>
      <c r="W195" s="26">
        <f ca="1">'Modified Weights'!W206-'Modified Weights'!AW206</f>
        <v>-1.92857174589805E-2</v>
      </c>
      <c r="X195" s="26">
        <f ca="1">'Modified Weights'!X206-'Modified Weights'!AX206</f>
        <v>0</v>
      </c>
      <c r="Y195" s="26">
        <f ca="1">'Modified Weights'!Y206-'Modified Weights'!AY206</f>
        <v>-0.56976440445342513</v>
      </c>
      <c r="Z195" s="26">
        <f ca="1">'Modified Weights'!Z206-'Modified Weights'!AZ206</f>
        <v>0</v>
      </c>
    </row>
    <row r="196" spans="1:26">
      <c r="A196" s="1" t="str">
        <f t="shared" si="38"/>
        <v>424: Schindler's List (1993)</v>
      </c>
      <c r="B196" s="26">
        <f ca="1">'Modified Weights'!B207-'Modified Weights'!AB207</f>
        <v>-0.55108883721563151</v>
      </c>
      <c r="C196" s="26">
        <f ca="1">'Modified Weights'!C207-'Modified Weights'!AC207</f>
        <v>-0.48860698263640312</v>
      </c>
      <c r="D196" s="26">
        <f ca="1">'Modified Weights'!D207-'Modified Weights'!AD207</f>
        <v>-5.1028153926949926E-2</v>
      </c>
      <c r="E196" s="26">
        <f ca="1">'Modified Weights'!E207-'Modified Weights'!AE207</f>
        <v>-0.50340443499061294</v>
      </c>
      <c r="F196" s="26">
        <f ca="1">'Modified Weights'!F207-'Modified Weights'!AF207</f>
        <v>-2.1982228207746091E-2</v>
      </c>
      <c r="G196" s="26">
        <f ca="1">'Modified Weights'!G207-'Modified Weights'!AG207</f>
        <v>-8.1355385411949754E-3</v>
      </c>
      <c r="H196" s="26">
        <f ca="1">'Modified Weights'!H207-'Modified Weights'!AH207</f>
        <v>-7.6290615979884374E-2</v>
      </c>
      <c r="I196" s="26">
        <f ca="1">'Modified Weights'!I207-'Modified Weights'!AI207</f>
        <v>-0.33616479497127488</v>
      </c>
      <c r="J196" s="26">
        <f ca="1">'Modified Weights'!J207-'Modified Weights'!AJ207</f>
        <v>-4.4289127748724677E-2</v>
      </c>
      <c r="K196" s="26">
        <f ca="1">'Modified Weights'!K207-'Modified Weights'!AK207</f>
        <v>-2.3943890103261256E-3</v>
      </c>
      <c r="L196" s="26">
        <f ca="1">'Modified Weights'!L207-'Modified Weights'!AL207</f>
        <v>-1.7119132861756481E-2</v>
      </c>
      <c r="M196" s="26">
        <f ca="1">'Modified Weights'!M207-'Modified Weights'!AM207</f>
        <v>-4.403062785185391E-2</v>
      </c>
      <c r="N196" s="26">
        <f ca="1">'Modified Weights'!N207-'Modified Weights'!AN207</f>
        <v>-9.7564247712783603E-3</v>
      </c>
      <c r="O196" s="26">
        <f ca="1">'Modified Weights'!O207-'Modified Weights'!AO207</f>
        <v>-1.1691443675265756E-2</v>
      </c>
      <c r="P196" s="26">
        <f ca="1">'Modified Weights'!P207-'Modified Weights'!AP207</f>
        <v>-0.35928861862182004</v>
      </c>
      <c r="Q196" s="26">
        <f ca="1">'Modified Weights'!Q207-'Modified Weights'!AQ207</f>
        <v>-0.49348693673254124</v>
      </c>
      <c r="R196" s="26">
        <f ca="1">'Modified Weights'!R207-'Modified Weights'!AR207</f>
        <v>-1.8866911143924969E-2</v>
      </c>
      <c r="S196" s="26">
        <f ca="1">'Modified Weights'!S207-'Modified Weights'!AS207</f>
        <v>-2.7223426968412123E-2</v>
      </c>
      <c r="T196" s="26">
        <f ca="1">'Modified Weights'!T207-'Modified Weights'!AT207</f>
        <v>-7.3656608207934404E-2</v>
      </c>
      <c r="U196" s="26">
        <f ca="1">'Modified Weights'!U207-'Modified Weights'!AU207</f>
        <v>-3.4578119548970554E-2</v>
      </c>
      <c r="V196" s="26">
        <f ca="1">'Modified Weights'!V207-'Modified Weights'!AV207</f>
        <v>-5.0174088409526085E-2</v>
      </c>
      <c r="W196" s="26">
        <f ca="1">'Modified Weights'!W207-'Modified Weights'!AW207</f>
        <v>-0.11216606774128579</v>
      </c>
      <c r="X196" s="26">
        <f ca="1">'Modified Weights'!X207-'Modified Weights'!AX207</f>
        <v>-0.54219187817609293</v>
      </c>
      <c r="Y196" s="26">
        <f ca="1">'Modified Weights'!Y207-'Modified Weights'!AY207</f>
        <v>-9.7403849034591983E-2</v>
      </c>
      <c r="Z196" s="26">
        <f ca="1">'Modified Weights'!Z207-'Modified Weights'!AZ207</f>
        <v>-0.39006674934025765</v>
      </c>
    </row>
    <row r="197" spans="1:26">
      <c r="A197" s="21" t="s">
        <v>39</v>
      </c>
      <c r="B197" s="26">
        <f ca="1">'Modified Weights'!B208-'Modified Weights'!AB208</f>
        <v>1.1518768437039917E-3</v>
      </c>
      <c r="C197" s="26">
        <f ca="1">'Modified Weights'!C208-'Modified Weights'!AC208</f>
        <v>-1.9801247532694188E-2</v>
      </c>
      <c r="D197" s="26">
        <f ca="1">'Modified Weights'!D208-'Modified Weights'!AD208</f>
        <v>-6.428461652750983E-2</v>
      </c>
      <c r="E197" s="26">
        <f ca="1">'Modified Weights'!E208-'Modified Weights'!AE208</f>
        <v>-0.11682809953672374</v>
      </c>
      <c r="F197" s="26">
        <f ca="1">'Modified Weights'!F208-'Modified Weights'!AF208</f>
        <v>-0.43991031193690056</v>
      </c>
      <c r="G197" s="26">
        <f ca="1">'Modified Weights'!G208-'Modified Weights'!AG208</f>
        <v>-4.9055626243039607E-2</v>
      </c>
      <c r="H197" s="26">
        <f ca="1">'Modified Weights'!H208-'Modified Weights'!AH208</f>
        <v>-7.9203593709651049E-2</v>
      </c>
      <c r="I197" s="26">
        <f ca="1">'Modified Weights'!I208-'Modified Weights'!AI208</f>
        <v>-5.1610735670268804E-2</v>
      </c>
      <c r="J197" s="26">
        <f ca="1">'Modified Weights'!J208-'Modified Weights'!AJ208</f>
        <v>-2.9995272722917909E-2</v>
      </c>
      <c r="K197" s="26">
        <f ca="1">'Modified Weights'!K208-'Modified Weights'!AK208</f>
        <v>-7.7994057866961342E-3</v>
      </c>
      <c r="L197" s="26">
        <f ca="1">'Modified Weights'!L208-'Modified Weights'!AL208</f>
        <v>-8.5130194924727953E-3</v>
      </c>
      <c r="M197" s="26">
        <f ca="1">'Modified Weights'!M208-'Modified Weights'!AM208</f>
        <v>-2.8081984414513705E-2</v>
      </c>
      <c r="N197" s="26">
        <f ca="1">'Modified Weights'!N208-'Modified Weights'!AN208</f>
        <v>-0.27635116468162502</v>
      </c>
      <c r="O197" s="26">
        <f ca="1">'Modified Weights'!O208-'Modified Weights'!AO208</f>
        <v>2.4047148696981768E-4</v>
      </c>
      <c r="P197" s="26">
        <f ca="1">'Modified Weights'!P208-'Modified Weights'!AP208</f>
        <v>-3.1270882381200626E-2</v>
      </c>
      <c r="Q197" s="26">
        <f ca="1">'Modified Weights'!Q208-'Modified Weights'!AQ208</f>
        <v>-2.9578399455818416E-2</v>
      </c>
      <c r="R197" s="26">
        <f ca="1">'Modified Weights'!R208-'Modified Weights'!AR208</f>
        <v>-3.1058974917671012E-2</v>
      </c>
      <c r="S197" s="26">
        <f ca="1">'Modified Weights'!S208-'Modified Weights'!AS208</f>
        <v>-4.3577293404334194E-2</v>
      </c>
      <c r="T197" s="26">
        <f ca="1">'Modified Weights'!T208-'Modified Weights'!AT208</f>
        <v>-5.6153755094203395E-2</v>
      </c>
      <c r="U197" s="26">
        <f ca="1">'Modified Weights'!U208-'Modified Weights'!AU208</f>
        <v>-7.4468055742515971E-2</v>
      </c>
      <c r="V197" s="26">
        <f ca="1">'Modified Weights'!V208-'Modified Weights'!AV208</f>
        <v>-0.18548355629245147</v>
      </c>
      <c r="W197" s="26">
        <f ca="1">'Modified Weights'!W208-'Modified Weights'!AW208</f>
        <v>-8.3639490136800554E-2</v>
      </c>
      <c r="X197" s="26">
        <f ca="1">'Modified Weights'!X208-'Modified Weights'!AX208</f>
        <v>-6.8997877234207416E-2</v>
      </c>
      <c r="Y197" s="26">
        <f ca="1">'Modified Weights'!Y208-'Modified Weights'!AY208</f>
        <v>-4.9700944973477879E-2</v>
      </c>
      <c r="Z197" s="26">
        <f ca="1">'Modified Weights'!Z208-'Modified Weights'!AZ208</f>
        <v>1.1110067024050485E-2</v>
      </c>
    </row>
    <row r="198" spans="1:26">
      <c r="A198" s="1" t="str">
        <f t="shared" ref="A198:A201" si="39">A197</f>
        <v>453: A Beautiful Mind (2001)</v>
      </c>
      <c r="B198" s="26">
        <f ca="1">'Modified Weights'!B209-'Modified Weights'!AB209</f>
        <v>-1.4774756657881083E-2</v>
      </c>
      <c r="C198" s="26">
        <f ca="1">'Modified Weights'!C209-'Modified Weights'!AC209</f>
        <v>-2.2563263625263785E-2</v>
      </c>
      <c r="D198" s="26">
        <f ca="1">'Modified Weights'!D209-'Modified Weights'!AD209</f>
        <v>-0.43751040025493282</v>
      </c>
      <c r="E198" s="26">
        <f ca="1">'Modified Weights'!E209-'Modified Weights'!AE209</f>
        <v>-0.13992398003167872</v>
      </c>
      <c r="F198" s="26">
        <f ca="1">'Modified Weights'!F209-'Modified Weights'!AF209</f>
        <v>-6.0054046913970094E-2</v>
      </c>
      <c r="G198" s="26">
        <f ca="1">'Modified Weights'!G209-'Modified Weights'!AG209</f>
        <v>-6.1359409261781184E-2</v>
      </c>
      <c r="H198" s="26">
        <f ca="1">'Modified Weights'!H209-'Modified Weights'!AH209</f>
        <v>-0.11267385680316999</v>
      </c>
      <c r="I198" s="26">
        <f ca="1">'Modified Weights'!I209-'Modified Weights'!AI209</f>
        <v>-6.6069991751900509E-2</v>
      </c>
      <c r="J198" s="26">
        <f ca="1">'Modified Weights'!J209-'Modified Weights'!AJ209</f>
        <v>-3.7506544840279266E-2</v>
      </c>
      <c r="K198" s="26">
        <f ca="1">'Modified Weights'!K209-'Modified Weights'!AK209</f>
        <v>-4.9448572727167905E-2</v>
      </c>
      <c r="L198" s="26">
        <f ca="1">'Modified Weights'!L209-'Modified Weights'!AL209</f>
        <v>-3.3825147454965315E-2</v>
      </c>
      <c r="M198" s="26">
        <f ca="1">'Modified Weights'!M209-'Modified Weights'!AM209</f>
        <v>-8.3505482381968393E-2</v>
      </c>
      <c r="N198" s="26">
        <f ca="1">'Modified Weights'!N209-'Modified Weights'!AN209</f>
        <v>-9.5140946776767571E-2</v>
      </c>
      <c r="O198" s="26">
        <f ca="1">'Modified Weights'!O209-'Modified Weights'!AO209</f>
        <v>-5.0255119024948669E-2</v>
      </c>
      <c r="P198" s="26">
        <f ca="1">'Modified Weights'!P209-'Modified Weights'!AP209</f>
        <v>-4.9142843984740614E-2</v>
      </c>
      <c r="Q198" s="26">
        <f ca="1">'Modified Weights'!Q209-'Modified Weights'!AQ209</f>
        <v>-7.957724457226667E-2</v>
      </c>
      <c r="R198" s="26">
        <f ca="1">'Modified Weights'!R209-'Modified Weights'!AR209</f>
        <v>-5.6231605491205039E-2</v>
      </c>
      <c r="S198" s="26">
        <f ca="1">'Modified Weights'!S209-'Modified Weights'!AS209</f>
        <v>-5.5609010429879258E-2</v>
      </c>
      <c r="T198" s="26">
        <f ca="1">'Modified Weights'!T209-'Modified Weights'!AT209</f>
        <v>-5.938840645472776E-2</v>
      </c>
      <c r="U198" s="26">
        <f ca="1">'Modified Weights'!U209-'Modified Weights'!AU209</f>
        <v>-9.9878979695923686E-2</v>
      </c>
      <c r="V198" s="26">
        <f ca="1">'Modified Weights'!V209-'Modified Weights'!AV209</f>
        <v>-4.181169169107718E-2</v>
      </c>
      <c r="W198" s="26">
        <f ca="1">'Modified Weights'!W209-'Modified Weights'!AW209</f>
        <v>-0.10543216027781982</v>
      </c>
      <c r="X198" s="26">
        <f ca="1">'Modified Weights'!X209-'Modified Weights'!AX209</f>
        <v>-7.524641628801243E-2</v>
      </c>
      <c r="Y198" s="26">
        <f ca="1">'Modified Weights'!Y209-'Modified Weights'!AY209</f>
        <v>-9.0586463894462899E-2</v>
      </c>
      <c r="Z198" s="26">
        <f ca="1">'Modified Weights'!Z209-'Modified Weights'!AZ209</f>
        <v>-8.3476674503732085E-2</v>
      </c>
    </row>
    <row r="199" spans="1:26">
      <c r="A199" s="1" t="str">
        <f t="shared" si="39"/>
        <v>453: A Beautiful Mind (2001)</v>
      </c>
      <c r="B199" s="26">
        <f ca="1">'Modified Weights'!B210-'Modified Weights'!AB210</f>
        <v>-0.47938472533908216</v>
      </c>
      <c r="C199" s="26">
        <f ca="1">'Modified Weights'!C210-'Modified Weights'!AC210</f>
        <v>-0.43423944904340023</v>
      </c>
      <c r="D199" s="26">
        <f ca="1">'Modified Weights'!D210-'Modified Weights'!AD210</f>
        <v>-0.43751040025493282</v>
      </c>
      <c r="E199" s="26">
        <f ca="1">'Modified Weights'!E210-'Modified Weights'!AE210</f>
        <v>0.1180359807663024</v>
      </c>
      <c r="F199" s="26">
        <f ca="1">'Modified Weights'!F210-'Modified Weights'!AF210</f>
        <v>3.6772968608279055E-2</v>
      </c>
      <c r="G199" s="26">
        <f ca="1">'Modified Weights'!G210-'Modified Weights'!AG210</f>
        <v>9.0573796264092066E-2</v>
      </c>
      <c r="H199" s="26">
        <f ca="1">'Modified Weights'!H210-'Modified Weights'!AH210</f>
        <v>0.15657659124583612</v>
      </c>
      <c r="I199" s="26">
        <f ca="1">'Modified Weights'!I210-'Modified Weights'!AI210</f>
        <v>0.10251841467049522</v>
      </c>
      <c r="J199" s="26">
        <f ca="1">'Modified Weights'!J210-'Modified Weights'!AJ210</f>
        <v>-0.39756284029048577</v>
      </c>
      <c r="K199" s="26">
        <f ca="1">'Modified Weights'!K210-'Modified Weights'!AK210</f>
        <v>5.538395618934433E-2</v>
      </c>
      <c r="L199" s="26">
        <f ca="1">'Modified Weights'!L210-'Modified Weights'!AL210</f>
        <v>3.5464553691468448E-2</v>
      </c>
      <c r="M199" s="26">
        <f ca="1">'Modified Weights'!M210-'Modified Weights'!AM210</f>
        <v>0.12798172784383205</v>
      </c>
      <c r="N199" s="26">
        <f ca="1">'Modified Weights'!N210-'Modified Weights'!AN210</f>
        <v>4.7147945019458792E-2</v>
      </c>
      <c r="O199" s="26">
        <f ca="1">'Modified Weights'!O210-'Modified Weights'!AO210</f>
        <v>-0.5257499713006335</v>
      </c>
      <c r="P199" s="26">
        <f ca="1">'Modified Weights'!P210-'Modified Weights'!AP210</f>
        <v>0.10277498216265973</v>
      </c>
      <c r="Q199" s="26">
        <f ca="1">'Modified Weights'!Q210-'Modified Weights'!AQ210</f>
        <v>5.0443816625127869E-2</v>
      </c>
      <c r="R199" s="26">
        <f ca="1">'Modified Weights'!R210-'Modified Weights'!AR210</f>
        <v>6.2512201348362884E-2</v>
      </c>
      <c r="S199" s="26">
        <f ca="1">'Modified Weights'!S210-'Modified Weights'!AS210</f>
        <v>6.0430398168204225E-2</v>
      </c>
      <c r="T199" s="26">
        <f ca="1">'Modified Weights'!T210-'Modified Weights'!AT210</f>
        <v>8.7891555167625035E-2</v>
      </c>
      <c r="U199" s="26">
        <f ca="1">'Modified Weights'!U210-'Modified Weights'!AU210</f>
        <v>9.2089238756063785E-2</v>
      </c>
      <c r="V199" s="26">
        <f ca="1">'Modified Weights'!V210-'Modified Weights'!AV210</f>
        <v>8.5444457869187834E-2</v>
      </c>
      <c r="W199" s="26">
        <f ca="1">'Modified Weights'!W210-'Modified Weights'!AW210</f>
        <v>0.15708697942471128</v>
      </c>
      <c r="X199" s="26">
        <f ca="1">'Modified Weights'!X210-'Modified Weights'!AX210</f>
        <v>0.1442442935222199</v>
      </c>
      <c r="Y199" s="26">
        <f ca="1">'Modified Weights'!Y210-'Modified Weights'!AY210</f>
        <v>0.15335716074968309</v>
      </c>
      <c r="Z199" s="26">
        <f ca="1">'Modified Weights'!Z210-'Modified Weights'!AZ210</f>
        <v>7.2366607479681599E-2</v>
      </c>
    </row>
    <row r="200" spans="1:26">
      <c r="A200" s="1" t="str">
        <f t="shared" si="39"/>
        <v>453: A Beautiful Mind (2001)</v>
      </c>
      <c r="B200" s="26">
        <f ca="1">'Modified Weights'!B211-'Modified Weights'!AB211</f>
        <v>-0.47938472533908216</v>
      </c>
      <c r="C200" s="26">
        <f ca="1">'Modified Weights'!C211-'Modified Weights'!AC211</f>
        <v>5.4367533593002892E-2</v>
      </c>
      <c r="D200" s="26">
        <f ca="1">'Modified Weights'!D211-'Modified Weights'!AD211</f>
        <v>3.3461722411448902E-2</v>
      </c>
      <c r="E200" s="26">
        <f ca="1">'Modified Weights'!E211-'Modified Weights'!AE211</f>
        <v>7.5389872546676784E-2</v>
      </c>
      <c r="F200" s="26">
        <f ca="1">'Modified Weights'!F211-'Modified Weights'!AF211</f>
        <v>2.4199835827955707E-2</v>
      </c>
      <c r="G200" s="26">
        <f ca="1">'Modified Weights'!G211-'Modified Weights'!AG211</f>
        <v>-0.44849205513026497</v>
      </c>
      <c r="H200" s="26">
        <f ca="1">'Modified Weights'!H211-'Modified Weights'!AH211</f>
        <v>9.3941045613376739E-2</v>
      </c>
      <c r="I200" s="26">
        <f ca="1">'Modified Weights'!I211-'Modified Weights'!AI211</f>
        <v>3.1742887249419871E-2</v>
      </c>
      <c r="J200" s="26">
        <f ca="1">'Modified Weights'!J211-'Modified Weights'!AJ211</f>
        <v>7.7932011985199057E-2</v>
      </c>
      <c r="K200" s="26">
        <f ca="1">'Modified Weights'!K211-'Modified Weights'!AK211</f>
        <v>3.3264001725859527E-3</v>
      </c>
      <c r="L200" s="26">
        <f ca="1">'Modified Weights'!L211-'Modified Weights'!AL211</f>
        <v>5.6473252880140934E-3</v>
      </c>
      <c r="M200" s="26">
        <f ca="1">'Modified Weights'!M211-'Modified Weights'!AM211</f>
        <v>-2.0839991569332472E-4</v>
      </c>
      <c r="N200" s="26">
        <f ca="1">'Modified Weights'!N211-'Modified Weights'!AN211</f>
        <v>3.3752925649932708E-2</v>
      </c>
      <c r="O200" s="26">
        <f ca="1">'Modified Weights'!O211-'Modified Weights'!AO211</f>
        <v>3.6698767444255043E-2</v>
      </c>
      <c r="P200" s="26">
        <f ca="1">'Modified Weights'!P211-'Modified Weights'!AP211</f>
        <v>-7.5241836151122565E-3</v>
      </c>
      <c r="Q200" s="26">
        <f ca="1">'Modified Weights'!Q211-'Modified Weights'!AQ211</f>
        <v>3.5803954336713462E-2</v>
      </c>
      <c r="R200" s="26">
        <f ca="1">'Modified Weights'!R211-'Modified Weights'!AR211</f>
        <v>-0.43049540380489637</v>
      </c>
      <c r="S200" s="26">
        <f ca="1">'Modified Weights'!S211-'Modified Weights'!AS211</f>
        <v>3.2772361434628972E-2</v>
      </c>
      <c r="T200" s="26">
        <f ca="1">'Modified Weights'!T211-'Modified Weights'!AT211</f>
        <v>6.2793160739596843E-2</v>
      </c>
      <c r="U200" s="26">
        <f ca="1">'Modified Weights'!U211-'Modified Weights'!AU211</f>
        <v>5.8720237751866577E-2</v>
      </c>
      <c r="V200" s="26">
        <f ca="1">'Modified Weights'!V211-'Modified Weights'!AV211</f>
        <v>-7.3959083322769348E-3</v>
      </c>
      <c r="W200" s="26">
        <f ca="1">'Modified Weights'!W211-'Modified Weights'!AW211</f>
        <v>6.2432510636107164E-2</v>
      </c>
      <c r="X200" s="26">
        <f ca="1">'Modified Weights'!X211-'Modified Weights'!AX211</f>
        <v>-0.52427166009961679</v>
      </c>
      <c r="Y200" s="26">
        <f ca="1">'Modified Weights'!Y211-'Modified Weights'!AY211</f>
        <v>2.8380785437758793E-2</v>
      </c>
      <c r="Z200" s="26">
        <f ca="1">'Modified Weights'!Z211-'Modified Weights'!AZ211</f>
        <v>-0.36315373128964085</v>
      </c>
    </row>
    <row r="201" spans="1:26">
      <c r="A201" s="1" t="str">
        <f t="shared" si="39"/>
        <v>453: A Beautiful Mind (2001)</v>
      </c>
      <c r="B201" s="26">
        <f ca="1">'Modified Weights'!B212-'Modified Weights'!AB212</f>
        <v>1.3622879814177091E-2</v>
      </c>
      <c r="C201" s="26">
        <f ca="1">'Modified Weights'!C212-'Modified Weights'!AC212</f>
        <v>-1.2003022435044808E-2</v>
      </c>
      <c r="D201" s="26">
        <f ca="1">'Modified Weights'!D212-'Modified Weights'!AD212</f>
        <v>3.0822894116060873E-2</v>
      </c>
      <c r="E201" s="26">
        <f ca="1">'Modified Weights'!E212-'Modified Weights'!AE212</f>
        <v>6.3326226255423335E-2</v>
      </c>
      <c r="F201" s="26">
        <f ca="1">'Modified Weights'!F212-'Modified Weights'!AF212</f>
        <v>-9.1875752226461271E-4</v>
      </c>
      <c r="G201" s="26">
        <f ca="1">'Modified Weights'!G212-'Modified Weights'!AG212</f>
        <v>1.9841239240728725E-2</v>
      </c>
      <c r="H201" s="26">
        <f ca="1">'Modified Weights'!H212-'Modified Weights'!AH212</f>
        <v>-5.8640186346391981E-2</v>
      </c>
      <c r="I201" s="26">
        <f ca="1">'Modified Weights'!I212-'Modified Weights'!AI212</f>
        <v>-1.6580574497745804E-2</v>
      </c>
      <c r="J201" s="26">
        <f ca="1">'Modified Weights'!J212-'Modified Weights'!AJ212</f>
        <v>-1.0430194422001993E-2</v>
      </c>
      <c r="K201" s="26">
        <f ca="1">'Modified Weights'!K212-'Modified Weights'!AK212</f>
        <v>-1.4623778480662986E-3</v>
      </c>
      <c r="L201" s="26">
        <f ca="1">'Modified Weights'!L212-'Modified Weights'!AL212</f>
        <v>1.2262879679554306E-3</v>
      </c>
      <c r="M201" s="26">
        <f ca="1">'Modified Weights'!M212-'Modified Weights'!AM212</f>
        <v>-1.6185861131656709E-2</v>
      </c>
      <c r="N201" s="26">
        <f ca="1">'Modified Weights'!N212-'Modified Weights'!AN212</f>
        <v>1.4240076107375987E-2</v>
      </c>
      <c r="O201" s="26">
        <f ca="1">'Modified Weights'!O212-'Modified Weights'!AO212</f>
        <v>1.3315880093723531E-2</v>
      </c>
      <c r="P201" s="26">
        <f ca="1">'Modified Weights'!P212-'Modified Weights'!AP212</f>
        <v>-1.483707218160607E-2</v>
      </c>
      <c r="Q201" s="26">
        <f ca="1">'Modified Weights'!Q212-'Modified Weights'!AQ212</f>
        <v>2.2907873066243478E-2</v>
      </c>
      <c r="R201" s="26">
        <f ca="1">'Modified Weights'!R212-'Modified Weights'!AR212</f>
        <v>2.4778379060513001E-2</v>
      </c>
      <c r="S201" s="26">
        <f ca="1">'Modified Weights'!S212-'Modified Weights'!AS212</f>
        <v>5.9835442313800336E-3</v>
      </c>
      <c r="T201" s="26">
        <f ca="1">'Modified Weights'!T212-'Modified Weights'!AT212</f>
        <v>-3.5142554358290834E-2</v>
      </c>
      <c r="U201" s="26">
        <f ca="1">'Modified Weights'!U212-'Modified Weights'!AU212</f>
        <v>2.353755893050935E-2</v>
      </c>
      <c r="V201" s="26">
        <f ca="1">'Modified Weights'!V212-'Modified Weights'!AV212</f>
        <v>-3.6236857845833692E-2</v>
      </c>
      <c r="W201" s="26">
        <f ca="1">'Modified Weights'!W212-'Modified Weights'!AW212</f>
        <v>-3.0447839646198127E-2</v>
      </c>
      <c r="X201" s="26">
        <f ca="1">'Modified Weights'!X212-'Modified Weights'!AX212</f>
        <v>-0.52427166009961679</v>
      </c>
      <c r="Y201" s="26">
        <f ca="1">'Modified Weights'!Y212-'Modified Weights'!AY212</f>
        <v>-4.1450537319500991E-2</v>
      </c>
      <c r="Z201" s="26">
        <f ca="1">'Modified Weights'!Z212-'Modified Weights'!AZ212</f>
        <v>-0.36315373128964085</v>
      </c>
    </row>
    <row r="202" spans="1:26">
      <c r="A202" s="21" t="s">
        <v>40</v>
      </c>
      <c r="B202" s="26" t="e">
        <f ca="1">'Modified Weights'!B213-'Modified Weights'!AB213</f>
        <v>#DIV/0!</v>
      </c>
      <c r="C202" s="26">
        <f ca="1">'Modified Weights'!C213-'Modified Weights'!AC213</f>
        <v>-0.41167618541813644</v>
      </c>
      <c r="D202" s="26">
        <f ca="1">'Modified Weights'!D213-'Modified Weights'!AD213</f>
        <v>-0.46965270851868768</v>
      </c>
      <c r="E202" s="26">
        <f ca="1">'Modified Weights'!E213-'Modified Weights'!AE213</f>
        <v>-0.47497369617752921</v>
      </c>
      <c r="F202" s="26">
        <f ca="1">'Modified Weights'!F213-'Modified Weights'!AF213</f>
        <v>-0.4578374174799078</v>
      </c>
      <c r="G202" s="26">
        <f ca="1">'Modified Weights'!G213-'Modified Weights'!AG213</f>
        <v>-0.46833329437099369</v>
      </c>
      <c r="H202" s="26">
        <f ca="1">'Modified Weights'!H213-'Modified Weights'!AH213</f>
        <v>-0.19365960183726966</v>
      </c>
      <c r="I202" s="26">
        <f ca="1">'Modified Weights'!I213-'Modified Weights'!AI213</f>
        <v>-0.30356050197083473</v>
      </c>
      <c r="J202" s="26">
        <f ca="1">'Modified Weights'!J213-'Modified Weights'!AJ213</f>
        <v>-9.7825391504579584E-3</v>
      </c>
      <c r="K202" s="26">
        <f ca="1">'Modified Weights'!K213-'Modified Weights'!AK213</f>
        <v>-3.1685139693149456E-3</v>
      </c>
      <c r="L202" s="26">
        <f ca="1">'Modified Weights'!L213-'Modified Weights'!AL213</f>
        <v>-4.8696537302141407E-3</v>
      </c>
      <c r="M202" s="26">
        <f ca="1">'Modified Weights'!M213-'Modified Weights'!AM213</f>
        <v>-1.393679224941019E-2</v>
      </c>
      <c r="N202" s="26">
        <f ca="1">'Modified Weights'!N213-'Modified Weights'!AN213</f>
        <v>-0.18121021790485745</v>
      </c>
      <c r="O202" s="26">
        <f ca="1">'Modified Weights'!O213-'Modified Weights'!AO213</f>
        <v>-0.50728035183502096</v>
      </c>
      <c r="P202" s="26">
        <f ca="1">'Modified Weights'!P213-'Modified Weights'!AP213</f>
        <v>-1.3393502988561012E-2</v>
      </c>
      <c r="Q202" s="26">
        <f ca="1">'Modified Weights'!Q213-'Modified Weights'!AQ213</f>
        <v>-1.0007790321499288E-2</v>
      </c>
      <c r="R202" s="26">
        <f ca="1">'Modified Weights'!R213-'Modified Weights'!AR213</f>
        <v>-0.45527378286540937</v>
      </c>
      <c r="S202" s="26">
        <f ca="1">'Modified Weights'!S213-'Modified Weights'!AS213</f>
        <v>-5.2003845786269209E-2</v>
      </c>
      <c r="T202" s="26">
        <f ca="1">'Modified Weights'!T213-'Modified Weights'!AT213</f>
        <v>-0.42805472768971564</v>
      </c>
      <c r="U202" s="26">
        <f ca="1">'Modified Weights'!U213-'Modified Weights'!AU213</f>
        <v>-0.35969194569074081</v>
      </c>
      <c r="V202" s="26" t="e">
        <f ca="1">'Modified Weights'!V213-'Modified Weights'!AV213</f>
        <v>#DIV/0!</v>
      </c>
      <c r="W202" s="26">
        <f ca="1">'Modified Weights'!W213-'Modified Weights'!AW213</f>
        <v>-9.7972706684038069E-2</v>
      </c>
      <c r="X202" s="26" t="e">
        <f ca="1">'Modified Weights'!X213-'Modified Weights'!AX213</f>
        <v>#DIV/0!</v>
      </c>
      <c r="Y202" s="26">
        <f ca="1">'Modified Weights'!Y213-'Modified Weights'!AY213</f>
        <v>-0.5605735623609811</v>
      </c>
      <c r="Z202" s="26">
        <f ca="1">'Modified Weights'!Z213-'Modified Weights'!AZ213</f>
        <v>-0.3575986977776156</v>
      </c>
    </row>
    <row r="203" spans="1:26">
      <c r="A203" s="1" t="str">
        <f t="shared" ref="A203:A206" si="40">A202</f>
        <v>462: Erin Brockovich (2000)</v>
      </c>
      <c r="B203" s="26" t="e">
        <f ca="1">'Modified Weights'!B214-'Modified Weights'!AB214</f>
        <v>#DIV/0!</v>
      </c>
      <c r="C203" s="26">
        <f ca="1">'Modified Weights'!C214-'Modified Weights'!AC214</f>
        <v>0</v>
      </c>
      <c r="D203" s="26">
        <f ca="1">'Modified Weights'!D214-'Modified Weights'!AD214</f>
        <v>-0.46965270851868768</v>
      </c>
      <c r="E203" s="26">
        <f ca="1">'Modified Weights'!E214-'Modified Weights'!AE214</f>
        <v>-0.47497369617752921</v>
      </c>
      <c r="F203" s="26">
        <f ca="1">'Modified Weights'!F214-'Modified Weights'!AF214</f>
        <v>-0.4578374174799078</v>
      </c>
      <c r="G203" s="26">
        <f ca="1">'Modified Weights'!G214-'Modified Weights'!AG214</f>
        <v>-0.46833329437099369</v>
      </c>
      <c r="H203" s="26">
        <f ca="1">'Modified Weights'!H214-'Modified Weights'!AH214</f>
        <v>0</v>
      </c>
      <c r="I203" s="26">
        <f ca="1">'Modified Weights'!I214-'Modified Weights'!AI214</f>
        <v>-8.8800428474572063E-2</v>
      </c>
      <c r="J203" s="26">
        <f ca="1">'Modified Weights'!J214-'Modified Weights'!AJ214</f>
        <v>-0.37735010671802582</v>
      </c>
      <c r="K203" s="26">
        <f ca="1">'Modified Weights'!K214-'Modified Weights'!AK214</f>
        <v>-0.2556971778471826</v>
      </c>
      <c r="L203" s="26">
        <f ca="1">'Modified Weights'!L214-'Modified Weights'!AL214</f>
        <v>-0.27346503304385594</v>
      </c>
      <c r="M203" s="26">
        <f ca="1">'Modified Weights'!M214-'Modified Weights'!AM214</f>
        <v>-0.26646545612727784</v>
      </c>
      <c r="N203" s="26">
        <f ca="1">'Modified Weights'!N214-'Modified Weights'!AN214</f>
        <v>0</v>
      </c>
      <c r="O203" s="26">
        <f ca="1">'Modified Weights'!O214-'Modified Weights'!AO214</f>
        <v>-3.1785499559336128E-2</v>
      </c>
      <c r="P203" s="26">
        <f ca="1">'Modified Weights'!P214-'Modified Weights'!AP214</f>
        <v>-0.29378583995540669</v>
      </c>
      <c r="Q203" s="26">
        <f ca="1">'Modified Weights'!Q214-'Modified Weights'!AQ214</f>
        <v>-6.0006635437947542E-2</v>
      </c>
      <c r="R203" s="26">
        <f ca="1">'Modified Weights'!R214-'Modified Weights'!AR214</f>
        <v>-0.45527378286540937</v>
      </c>
      <c r="S203" s="26">
        <f ca="1">'Modified Weights'!S214-'Modified Weights'!AS214</f>
        <v>-0.4246794347589104</v>
      </c>
      <c r="T203" s="26">
        <f ca="1">'Modified Weights'!T214-'Modified Weights'!AT214</f>
        <v>-0.42805472768971564</v>
      </c>
      <c r="U203" s="26">
        <f ca="1">'Modified Weights'!U214-'Modified Weights'!AU214</f>
        <v>-7.9299608723895132E-2</v>
      </c>
      <c r="V203" s="26" t="e">
        <f ca="1">'Modified Weights'!V214-'Modified Weights'!AV214</f>
        <v>#DIV/0!</v>
      </c>
      <c r="W203" s="26">
        <f ca="1">'Modified Weights'!W214-'Modified Weights'!AW214</f>
        <v>-0.36049308204734376</v>
      </c>
      <c r="X203" s="26" t="e">
        <f ca="1">'Modified Weights'!X214-'Modified Weights'!AX214</f>
        <v>#DIV/0!</v>
      </c>
      <c r="Y203" s="26">
        <f ca="1">'Modified Weights'!Y214-'Modified Weights'!AY214</f>
        <v>-0.5605735623609811</v>
      </c>
      <c r="Z203" s="26">
        <f ca="1">'Modified Weights'!Z214-'Modified Weights'!AZ214</f>
        <v>-7.7921640991706842E-2</v>
      </c>
    </row>
    <row r="204" spans="1:26">
      <c r="A204" s="1" t="str">
        <f t="shared" si="40"/>
        <v>462: Erin Brockovich (2000)</v>
      </c>
      <c r="B204" s="26" t="e">
        <f ca="1">'Modified Weights'!B215-'Modified Weights'!AB215</f>
        <v>#DIV/0!</v>
      </c>
      <c r="C204" s="26">
        <f ca="1">'Modified Weights'!C215-'Modified Weights'!AC215</f>
        <v>-0.41167618541813644</v>
      </c>
      <c r="D204" s="26">
        <f ca="1">'Modified Weights'!D215-'Modified Weights'!AD215</f>
        <v>-0.46965270851868768</v>
      </c>
      <c r="E204" s="26">
        <f ca="1">'Modified Weights'!E215-'Modified Weights'!AE215</f>
        <v>-0.47497369617752921</v>
      </c>
      <c r="F204" s="26">
        <f ca="1">'Modified Weights'!F215-'Modified Weights'!AF215</f>
        <v>1.8845863065271806E-2</v>
      </c>
      <c r="G204" s="26">
        <f ca="1">'Modified Weights'!G215-'Modified Weights'!AG215</f>
        <v>-0.46833329437099369</v>
      </c>
      <c r="H204" s="26">
        <f ca="1">'Modified Weights'!H215-'Modified Weights'!AH215</f>
        <v>-0.19365960183726966</v>
      </c>
      <c r="I204" s="26">
        <f ca="1">'Modified Weights'!I215-'Modified Weights'!AI215</f>
        <v>7.9787977947823663E-2</v>
      </c>
      <c r="J204" s="26">
        <f ca="1">'Modified Weights'!J215-'Modified Weights'!AJ215</f>
        <v>-0.37735010671802582</v>
      </c>
      <c r="K204" s="26">
        <f ca="1">'Modified Weights'!K215-'Modified Weights'!AK215</f>
        <v>-0.2556971778471826</v>
      </c>
      <c r="L204" s="26">
        <f ca="1">'Modified Weights'!L215-'Modified Weights'!AL215</f>
        <v>-0.27346503304385594</v>
      </c>
      <c r="M204" s="26">
        <f ca="1">'Modified Weights'!M215-'Modified Weights'!AM215</f>
        <v>-0.26646545612727784</v>
      </c>
      <c r="N204" s="26">
        <f ca="1">'Modified Weights'!N215-'Modified Weights'!AN215</f>
        <v>-0.18121021790485745</v>
      </c>
      <c r="O204" s="26">
        <f ca="1">'Modified Weights'!O215-'Modified Weights'!AO215</f>
        <v>-0.50728035183502096</v>
      </c>
      <c r="P204" s="26">
        <f ca="1">'Modified Weights'!P215-'Modified Weights'!AP215</f>
        <v>-0.29378583995540669</v>
      </c>
      <c r="Q204" s="26">
        <f ca="1">'Modified Weights'!Q215-'Modified Weights'!AQ215</f>
        <v>7.0014425759446997E-2</v>
      </c>
      <c r="R204" s="26">
        <f ca="1">'Modified Weights'!R215-'Modified Weights'!AR215</f>
        <v>-0.45527378286540937</v>
      </c>
      <c r="S204" s="26">
        <f ca="1">'Modified Weights'!S215-'Modified Weights'!AS215</f>
        <v>5.2003845786269209E-2</v>
      </c>
      <c r="T204" s="26">
        <f ca="1">'Modified Weights'!T215-'Modified Weights'!AT215</f>
        <v>-0.42805472768971564</v>
      </c>
      <c r="U204" s="26">
        <f ca="1">'Modified Weights'!U215-'Modified Weights'!AU215</f>
        <v>-0.35969194569074081</v>
      </c>
      <c r="V204" s="26" t="e">
        <f ca="1">'Modified Weights'!V215-'Modified Weights'!AV215</f>
        <v>#DIV/0!</v>
      </c>
      <c r="W204" s="26">
        <f ca="1">'Modified Weights'!W215-'Modified Weights'!AW215</f>
        <v>0.14275376287747377</v>
      </c>
      <c r="X204" s="26" t="e">
        <f ca="1">'Modified Weights'!X215-'Modified Weights'!AX215</f>
        <v>#DIV/0!</v>
      </c>
      <c r="Y204" s="26">
        <f ca="1">'Modified Weights'!Y215-'Modified Weights'!AY215</f>
        <v>0.10659469112703612</v>
      </c>
      <c r="Z204" s="26">
        <f ca="1">'Modified Weights'!Z215-'Modified Weights'!AZ215</f>
        <v>7.7921640991706842E-2</v>
      </c>
    </row>
    <row r="205" spans="1:26">
      <c r="A205" s="1" t="str">
        <f t="shared" si="40"/>
        <v>462: Erin Brockovich (2000)</v>
      </c>
      <c r="B205" s="26" t="e">
        <f ca="1">'Modified Weights'!B216-'Modified Weights'!AB216</f>
        <v>#DIV/0!</v>
      </c>
      <c r="C205" s="26">
        <f ca="1">'Modified Weights'!C216-'Modified Weights'!AC216</f>
        <v>-0.41167618541813644</v>
      </c>
      <c r="D205" s="26">
        <f ca="1">'Modified Weights'!D216-'Modified Weights'!AD216</f>
        <v>1.3194141476940424E-3</v>
      </c>
      <c r="E205" s="26">
        <f ca="1">'Modified Weights'!E216-'Modified Weights'!AE216</f>
        <v>0</v>
      </c>
      <c r="F205" s="26">
        <f ca="1">'Modified Weights'!F216-'Modified Weights'!AF216</f>
        <v>-0.4578374174799078</v>
      </c>
      <c r="G205" s="26">
        <f ca="1">'Modified Weights'!G216-'Modified Weights'!AG216</f>
        <v>-0.46833329437099369</v>
      </c>
      <c r="H205" s="26">
        <f ca="1">'Modified Weights'!H216-'Modified Weights'!AH216</f>
        <v>-0.19365960183726966</v>
      </c>
      <c r="I205" s="26">
        <f ca="1">'Modified Weights'!I216-'Modified Weights'!AI216</f>
        <v>9.0124505267483168E-3</v>
      </c>
      <c r="J205" s="26">
        <f ca="1">'Modified Weights'!J216-'Modified Weights'!AJ216</f>
        <v>-0.37735010671802582</v>
      </c>
      <c r="K205" s="26">
        <f ca="1">'Modified Weights'!K216-'Modified Weights'!AK216</f>
        <v>-0.2556971778471826</v>
      </c>
      <c r="L205" s="26">
        <f ca="1">'Modified Weights'!L216-'Modified Weights'!AL216</f>
        <v>-0.27346503304385594</v>
      </c>
      <c r="M205" s="26">
        <f ca="1">'Modified Weights'!M216-'Modified Weights'!AM216</f>
        <v>1.393679224941019E-2</v>
      </c>
      <c r="N205" s="26">
        <f ca="1">'Modified Weights'!N216-'Modified Weights'!AN216</f>
        <v>-0.18121021790485745</v>
      </c>
      <c r="O205" s="26">
        <f ca="1">'Modified Weights'!O216-'Modified Weights'!AO216</f>
        <v>-0.50728035183502096</v>
      </c>
      <c r="P205" s="26">
        <f ca="1">'Modified Weights'!P216-'Modified Weights'!AP216</f>
        <v>1.0353195777527358E-2</v>
      </c>
      <c r="Q205" s="26">
        <f ca="1">'Modified Weights'!Q216-'Modified Weights'!AQ216</f>
        <v>-0.43323241916537053</v>
      </c>
      <c r="R205" s="26">
        <f ca="1">'Modified Weights'!R216-'Modified Weights'!AR216</f>
        <v>-0.45527378286540937</v>
      </c>
      <c r="S205" s="26">
        <f ca="1">'Modified Weights'!S216-'Modified Weights'!AS216</f>
        <v>-0.4246794347589104</v>
      </c>
      <c r="T205" s="26">
        <f ca="1">'Modified Weights'!T216-'Modified Weights'!AT216</f>
        <v>-0.42805472768971564</v>
      </c>
      <c r="U205" s="26">
        <f ca="1">'Modified Weights'!U216-'Modified Weights'!AU216</f>
        <v>7.9299608723895132E-2</v>
      </c>
      <c r="V205" s="26" t="e">
        <f ca="1">'Modified Weights'!V216-'Modified Weights'!AV216</f>
        <v>#DIV/0!</v>
      </c>
      <c r="W205" s="26">
        <f ca="1">'Modified Weights'!W216-'Modified Weights'!AW216</f>
        <v>-0.36049308204734376</v>
      </c>
      <c r="X205" s="26" t="e">
        <f ca="1">'Modified Weights'!X216-'Modified Weights'!AX216</f>
        <v>#DIV/0!</v>
      </c>
      <c r="Y205" s="26">
        <f ca="1">'Modified Weights'!Y216-'Modified Weights'!AY216</f>
        <v>-1.838168418488817E-2</v>
      </c>
      <c r="Z205" s="26">
        <f ca="1">'Modified Weights'!Z216-'Modified Weights'!AZ216</f>
        <v>-0.3575986977776156</v>
      </c>
    </row>
    <row r="206" spans="1:26">
      <c r="A206" s="1" t="str">
        <f t="shared" si="40"/>
        <v>462: Erin Brockovich (2000)</v>
      </c>
      <c r="B206" s="26" t="e">
        <f ca="1">'Modified Weights'!B217-'Modified Weights'!AB217</f>
        <v>#DIV/0!</v>
      </c>
      <c r="C206" s="26">
        <f ca="1">'Modified Weights'!C217-'Modified Weights'!AC217</f>
        <v>-0.41167618541813644</v>
      </c>
      <c r="D206" s="26">
        <f ca="1">'Modified Weights'!D217-'Modified Weights'!AD217</f>
        <v>-1.3194141476939869E-3</v>
      </c>
      <c r="E206" s="26">
        <f ca="1">'Modified Weights'!E217-'Modified Weights'!AE217</f>
        <v>-0.47497369617752921</v>
      </c>
      <c r="F206" s="26">
        <f ca="1">'Modified Weights'!F217-'Modified Weights'!AF217</f>
        <v>-1.8845863065271862E-2</v>
      </c>
      <c r="G206" s="26">
        <f ca="1">'Modified Weights'!G217-'Modified Weights'!AG217</f>
        <v>0</v>
      </c>
      <c r="H206" s="26">
        <f ca="1">'Modified Weights'!H217-'Modified Weights'!AH217</f>
        <v>-0.19365960183726966</v>
      </c>
      <c r="I206" s="26">
        <f ca="1">'Modified Weights'!I217-'Modified Weights'!AI217</f>
        <v>-0.30356050197083473</v>
      </c>
      <c r="J206" s="26">
        <f ca="1">'Modified Weights'!J217-'Modified Weights'!AJ217</f>
        <v>9.7825391504579584E-3</v>
      </c>
      <c r="K206" s="26">
        <f ca="1">'Modified Weights'!K217-'Modified Weights'!AK217</f>
        <v>3.16851396931489E-3</v>
      </c>
      <c r="L206" s="26">
        <f ca="1">'Modified Weights'!L217-'Modified Weights'!AL217</f>
        <v>4.8696537302140852E-3</v>
      </c>
      <c r="M206" s="26">
        <f ca="1">'Modified Weights'!M217-'Modified Weights'!AM217</f>
        <v>-0.26646545612727784</v>
      </c>
      <c r="N206" s="26">
        <f ca="1">'Modified Weights'!N217-'Modified Weights'!AN217</f>
        <v>-0.18121021790485745</v>
      </c>
      <c r="O206" s="26">
        <f ca="1">'Modified Weights'!O217-'Modified Weights'!AO217</f>
        <v>3.1785499559336072E-2</v>
      </c>
      <c r="P206" s="26">
        <f ca="1">'Modified Weights'!P217-'Modified Weights'!AP217</f>
        <v>3.0403072110335438E-3</v>
      </c>
      <c r="Q206" s="26">
        <f ca="1">'Modified Weights'!Q217-'Modified Weights'!AQ217</f>
        <v>-0.43323241916537053</v>
      </c>
      <c r="R206" s="26">
        <f ca="1">'Modified Weights'!R217-'Modified Weights'!AR217</f>
        <v>0</v>
      </c>
      <c r="S206" s="26">
        <f ca="1">'Modified Weights'!S217-'Modified Weights'!AS217</f>
        <v>-0.4246794347589104</v>
      </c>
      <c r="T206" s="26">
        <f ca="1">'Modified Weights'!T217-'Modified Weights'!AT217</f>
        <v>0</v>
      </c>
      <c r="U206" s="26">
        <f ca="1">'Modified Weights'!U217-'Modified Weights'!AU217</f>
        <v>-0.35969194569074081</v>
      </c>
      <c r="V206" s="26" t="e">
        <f ca="1">'Modified Weights'!V217-'Modified Weights'!AV217</f>
        <v>#DIV/0!</v>
      </c>
      <c r="W206" s="26">
        <f ca="1">'Modified Weights'!W217-'Modified Weights'!AW217</f>
        <v>-4.4781056193435642E-2</v>
      </c>
      <c r="X206" s="26" t="e">
        <f ca="1">'Modified Weights'!X217-'Modified Weights'!AX217</f>
        <v>#DIV/0!</v>
      </c>
      <c r="Y206" s="26">
        <f ca="1">'Modified Weights'!Y217-'Modified Weights'!AY217</f>
        <v>-8.8213006942147953E-2</v>
      </c>
      <c r="Z206" s="26">
        <f ca="1">'Modified Weights'!Z217-'Modified Weights'!AZ217</f>
        <v>-0.3575986977776156</v>
      </c>
    </row>
    <row r="207" spans="1:26">
      <c r="A207" s="21" t="s">
        <v>41</v>
      </c>
      <c r="B207" s="26">
        <f ca="1">'Modified Weights'!B218-'Modified Weights'!AB218</f>
        <v>-2.083596134322041E-2</v>
      </c>
      <c r="C207" s="26">
        <f ca="1">'Modified Weights'!C218-'Modified Weights'!AC218</f>
        <v>-2.3802255011042495E-2</v>
      </c>
      <c r="D207" s="26">
        <f ca="1">'Modified Weights'!D218-'Modified Weights'!AD218</f>
        <v>-0.4935103095232401</v>
      </c>
      <c r="E207" s="26">
        <f ca="1">'Modified Weights'!E218-'Modified Weights'!AE218</f>
        <v>-0.46894187303190249</v>
      </c>
      <c r="F207" s="26">
        <f ca="1">'Modified Weights'!F218-'Modified Weights'!AF218</f>
        <v>-0.4578374174799078</v>
      </c>
      <c r="G207" s="26">
        <f ca="1">'Modified Weights'!G218-'Modified Weights'!AG218</f>
        <v>-4.9999012926443043E-2</v>
      </c>
      <c r="H207" s="26">
        <f ca="1">'Modified Weights'!H218-'Modified Weights'!AH218</f>
        <v>-9.3863640296249023E-2</v>
      </c>
      <c r="I207" s="26">
        <f ca="1">'Modified Weights'!I218-'Modified Weights'!AI218</f>
        <v>-0.29373274916573039</v>
      </c>
      <c r="J207" s="26">
        <f ca="1">'Modified Weights'!J218-'Modified Weights'!AJ218</f>
        <v>-3.0049284995479986E-2</v>
      </c>
      <c r="K207" s="26">
        <f ca="1">'Modified Weights'!K218-'Modified Weights'!AK218</f>
        <v>-7.7994057866961342E-3</v>
      </c>
      <c r="L207" s="26">
        <f ca="1">'Modified Weights'!L218-'Modified Weights'!AL218</f>
        <v>-7.1011881704692859E-3</v>
      </c>
      <c r="M207" s="26">
        <f ca="1">'Modified Weights'!M218-'Modified Weights'!AM218</f>
        <v>-1.3256569260559126E-2</v>
      </c>
      <c r="N207" s="26">
        <f ca="1">'Modified Weights'!N218-'Modified Weights'!AN218</f>
        <v>5.9424660138349128E-3</v>
      </c>
      <c r="O207" s="26">
        <f ca="1">'Modified Weights'!O218-'Modified Weights'!AO218</f>
        <v>-0.56138134900919179</v>
      </c>
      <c r="P207" s="26">
        <f ca="1">'Modified Weights'!P218-'Modified Weights'!AP218</f>
        <v>-4.3556593377385822E-2</v>
      </c>
      <c r="Q207" s="26">
        <f ca="1">'Modified Weights'!Q218-'Modified Weights'!AQ218</f>
        <v>-1.0007790321499288E-2</v>
      </c>
      <c r="R207" s="26">
        <f ca="1">'Modified Weights'!R218-'Modified Weights'!AR218</f>
        <v>-0.46312295276589555</v>
      </c>
      <c r="S207" s="26">
        <f ca="1">'Modified Weights'!S218-'Modified Weights'!AS218</f>
        <v>-6.0119115470500528E-2</v>
      </c>
      <c r="T207" s="26">
        <f ca="1">'Modified Weights'!T218-'Modified Weights'!AT218</f>
        <v>-0.41593180164149718</v>
      </c>
      <c r="U207" s="26">
        <f ca="1">'Modified Weights'!U218-'Modified Weights'!AU218</f>
        <v>-0.39888833059839834</v>
      </c>
      <c r="V207" s="26">
        <f ca="1">'Modified Weights'!V218-'Modified Weights'!AV218</f>
        <v>-4.0859224749207362E-2</v>
      </c>
      <c r="W207" s="26">
        <f ca="1">'Modified Weights'!W218-'Modified Weights'!AW218</f>
        <v>-8.3639490136800554E-2</v>
      </c>
      <c r="X207" s="26">
        <f ca="1">'Modified Weights'!X218-'Modified Weights'!AX218</f>
        <v>-0.10005342202237028</v>
      </c>
      <c r="Y207" s="26">
        <f ca="1">'Modified Weights'!Y218-'Modified Weights'!AY218</f>
        <v>-0.5605735623609811</v>
      </c>
      <c r="Z207" s="26">
        <f ca="1">'Modified Weights'!Z218-'Modified Weights'!AZ218</f>
        <v>-0.37128010247960486</v>
      </c>
    </row>
    <row r="208" spans="1:26">
      <c r="A208" s="1" t="str">
        <f t="shared" ref="A208:A211" si="41">A207</f>
        <v>550: Fight Club (1999)</v>
      </c>
      <c r="B208" s="26">
        <f ca="1">'Modified Weights'!B219-'Modified Weights'!AB219</f>
        <v>-3.6762594844805485E-2</v>
      </c>
      <c r="C208" s="26">
        <f ca="1">'Modified Weights'!C219-'Modified Weights'!AC219</f>
        <v>-2.6564271103612092E-2</v>
      </c>
      <c r="D208" s="26">
        <f ca="1">'Modified Weights'!D219-'Modified Weights'!AD219</f>
        <v>-0.12594274195567223</v>
      </c>
      <c r="E208" s="26">
        <f ca="1">'Modified Weights'!E219-'Modified Weights'!AE219</f>
        <v>-0.46894187303190249</v>
      </c>
      <c r="F208" s="26">
        <f ca="1">'Modified Weights'!F219-'Modified Weights'!AF219</f>
        <v>-0.4578374174799078</v>
      </c>
      <c r="G208" s="26">
        <f ca="1">'Modified Weights'!G219-'Modified Weights'!AG219</f>
        <v>-0.4494354418136684</v>
      </c>
      <c r="H208" s="26">
        <f ca="1">'Modified Weights'!H219-'Modified Weights'!AH219</f>
        <v>-0.12733390338976797</v>
      </c>
      <c r="I208" s="26">
        <f ca="1">'Modified Weights'!I219-'Modified Weights'!AI219</f>
        <v>-7.8972675669467723E-2</v>
      </c>
      <c r="J208" s="26">
        <f ca="1">'Modified Weights'!J219-'Modified Weights'!AJ219</f>
        <v>-3.7560557112841342E-2</v>
      </c>
      <c r="K208" s="26">
        <f ca="1">'Modified Weights'!K219-'Modified Weights'!AK219</f>
        <v>-4.9448572727167905E-2</v>
      </c>
      <c r="L208" s="26">
        <f ca="1">'Modified Weights'!L219-'Modified Weights'!AL219</f>
        <v>-3.2413316132961806E-2</v>
      </c>
      <c r="M208" s="26">
        <f ca="1">'Modified Weights'!M219-'Modified Weights'!AM219</f>
        <v>-0.26578523313842678</v>
      </c>
      <c r="N208" s="26">
        <f ca="1">'Modified Weights'!N219-'Modified Weights'!AN219</f>
        <v>-7.4115678905030652E-2</v>
      </c>
      <c r="O208" s="26">
        <f ca="1">'Modified Weights'!O219-'Modified Weights'!AO219</f>
        <v>-8.5886496733506956E-2</v>
      </c>
      <c r="P208" s="26">
        <f ca="1">'Modified Weights'!P219-'Modified Weights'!AP219</f>
        <v>-0.3239489303442315</v>
      </c>
      <c r="Q208" s="26">
        <f ca="1">'Modified Weights'!Q219-'Modified Weights'!AQ219</f>
        <v>-6.0006635437947542E-2</v>
      </c>
      <c r="R208" s="26">
        <f ca="1">'Modified Weights'!R219-'Modified Weights'!AR219</f>
        <v>-0.46312295276589555</v>
      </c>
      <c r="S208" s="26">
        <f ca="1">'Modified Weights'!S219-'Modified Weights'!AS219</f>
        <v>-0.43279470444314172</v>
      </c>
      <c r="T208" s="26">
        <f ca="1">'Modified Weights'!T219-'Modified Weights'!AT219</f>
        <v>-1.2122926048218463E-2</v>
      </c>
      <c r="U208" s="26">
        <f ca="1">'Modified Weights'!U219-'Modified Weights'!AU219</f>
        <v>-0.11849599363155267</v>
      </c>
      <c r="V208" s="26">
        <f ca="1">'Modified Weights'!V219-'Modified Weights'!AV219</f>
        <v>-4.3198462405528826E-2</v>
      </c>
      <c r="W208" s="26">
        <f ca="1">'Modified Weights'!W219-'Modified Weights'!AW219</f>
        <v>-0.10543216027781982</v>
      </c>
      <c r="X208" s="26">
        <f ca="1">'Modified Weights'!X219-'Modified Weights'!AX219</f>
        <v>-0.55532720488777965</v>
      </c>
      <c r="Y208" s="26">
        <f ca="1">'Modified Weights'!Y219-'Modified Weights'!AY219</f>
        <v>-0.5605735623609811</v>
      </c>
      <c r="Z208" s="26">
        <f ca="1">'Modified Weights'!Z219-'Modified Weights'!AZ219</f>
        <v>-9.1603045693696095E-2</v>
      </c>
    </row>
    <row r="209" spans="1:26">
      <c r="A209" s="1" t="str">
        <f t="shared" si="41"/>
        <v>550: Fight Club (1999)</v>
      </c>
      <c r="B209" s="26">
        <f ca="1">'Modified Weights'!B220-'Modified Weights'!AB220</f>
        <v>4.9716273689624946E-2</v>
      </c>
      <c r="C209" s="26">
        <f ca="1">'Modified Weights'!C220-'Modified Weights'!AC220</f>
        <v>-0.43824045652174853</v>
      </c>
      <c r="D209" s="26">
        <f ca="1">'Modified Weights'!D220-'Modified Weights'!AD220</f>
        <v>0.17365794396477713</v>
      </c>
      <c r="E209" s="26">
        <f ca="1">'Modified Weights'!E220-'Modified Weights'!AE220</f>
        <v>-0.46894187303190249</v>
      </c>
      <c r="F209" s="26">
        <f ca="1">'Modified Weights'!F220-'Modified Weights'!AF220</f>
        <v>1.8845863065271806E-2</v>
      </c>
      <c r="G209" s="26">
        <f ca="1">'Modified Weights'!G220-'Modified Weights'!AG220</f>
        <v>-0.4494354418136684</v>
      </c>
      <c r="H209" s="26">
        <f ca="1">'Modified Weights'!H220-'Modified Weights'!AH220</f>
        <v>0.14191654465923814</v>
      </c>
      <c r="I209" s="26">
        <f ca="1">'Modified Weights'!I220-'Modified Weights'!AI220</f>
        <v>8.9615730752928002E-2</v>
      </c>
      <c r="J209" s="26">
        <f ca="1">'Modified Weights'!J220-'Modified Weights'!AJ220</f>
        <v>7.8094048802885285E-2</v>
      </c>
      <c r="K209" s="26">
        <f ca="1">'Modified Weights'!K220-'Modified Weights'!AK220</f>
        <v>5.538395618934433E-2</v>
      </c>
      <c r="L209" s="26">
        <f ca="1">'Modified Weights'!L220-'Modified Weights'!AL220</f>
        <v>3.6876385013471957E-2</v>
      </c>
      <c r="M209" s="26">
        <f ca="1">'Modified Weights'!M220-'Modified Weights'!AM220</f>
        <v>-0.26578523313842678</v>
      </c>
      <c r="N209" s="26">
        <f ca="1">'Modified Weights'!N220-'Modified Weights'!AN220</f>
        <v>6.8173212891195711E-2</v>
      </c>
      <c r="O209" s="26">
        <f ca="1">'Modified Weights'!O220-'Modified Weights'!AO220</f>
        <v>0.1071346046126449</v>
      </c>
      <c r="P209" s="26">
        <f ca="1">'Modified Weights'!P220-'Modified Weights'!AP220</f>
        <v>9.0489271166474539E-2</v>
      </c>
      <c r="Q209" s="26">
        <f ca="1">'Modified Weights'!Q220-'Modified Weights'!AQ220</f>
        <v>7.0014425759446997E-2</v>
      </c>
      <c r="R209" s="26">
        <f ca="1">'Modified Weights'!R220-'Modified Weights'!AR220</f>
        <v>-0.46312295276589555</v>
      </c>
      <c r="S209" s="26">
        <f ca="1">'Modified Weights'!S220-'Modified Weights'!AS220</f>
        <v>4.3888576102037891E-2</v>
      </c>
      <c r="T209" s="26">
        <f ca="1">'Modified Weights'!T220-'Modified Weights'!AT220</f>
        <v>-0.41593180164149718</v>
      </c>
      <c r="U209" s="26">
        <f ca="1">'Modified Weights'!U220-'Modified Weights'!AU220</f>
        <v>7.3472224820434806E-2</v>
      </c>
      <c r="V209" s="26">
        <f ca="1">'Modified Weights'!V220-'Modified Weights'!AV220</f>
        <v>8.4057687154736188E-2</v>
      </c>
      <c r="W209" s="26">
        <f ca="1">'Modified Weights'!W220-'Modified Weights'!AW220</f>
        <v>0.15708697942471128</v>
      </c>
      <c r="X209" s="26">
        <f ca="1">'Modified Weights'!X220-'Modified Weights'!AX220</f>
        <v>0.11318874873405704</v>
      </c>
      <c r="Y209" s="26">
        <f ca="1">'Modified Weights'!Y220-'Modified Weights'!AY220</f>
        <v>0.10659469112703612</v>
      </c>
      <c r="Z209" s="26">
        <f ca="1">'Modified Weights'!Z220-'Modified Weights'!AZ220</f>
        <v>6.4240236289717589E-2</v>
      </c>
    </row>
    <row r="210" spans="1:26">
      <c r="A210" s="1" t="str">
        <f t="shared" si="41"/>
        <v>550: Fight Club (1999)</v>
      </c>
      <c r="B210" s="26">
        <f ca="1">'Modified Weights'!B221-'Modified Weights'!AB221</f>
        <v>1.6247240871148261E-2</v>
      </c>
      <c r="C210" s="26">
        <f ca="1">'Modified Weights'!C221-'Modified Weights'!AC221</f>
        <v>5.0366526114654586E-2</v>
      </c>
      <c r="D210" s="26">
        <f ca="1">'Modified Weights'!D221-'Modified Weights'!AD221</f>
        <v>-2.2538186856858378E-2</v>
      </c>
      <c r="E210" s="26">
        <f ca="1">'Modified Weights'!E221-'Modified Weights'!AE221</f>
        <v>6.0318231456267246E-3</v>
      </c>
      <c r="F210" s="26">
        <f ca="1">'Modified Weights'!F221-'Modified Weights'!AF221</f>
        <v>-0.4578374174799078</v>
      </c>
      <c r="G210" s="26">
        <f ca="1">'Modified Weights'!G221-'Modified Weights'!AG221</f>
        <v>3.1101160369117753E-2</v>
      </c>
      <c r="H210" s="26">
        <f ca="1">'Modified Weights'!H221-'Modified Weights'!AH221</f>
        <v>7.9280999026778765E-2</v>
      </c>
      <c r="I210" s="26">
        <f ca="1">'Modified Weights'!I221-'Modified Weights'!AI221</f>
        <v>1.8840203331852656E-2</v>
      </c>
      <c r="J210" s="26">
        <f ca="1">'Modified Weights'!J221-'Modified Weights'!AJ221</f>
        <v>-0.39761685256304785</v>
      </c>
      <c r="K210" s="26">
        <f ca="1">'Modified Weights'!K221-'Modified Weights'!AK221</f>
        <v>3.3264001725859527E-3</v>
      </c>
      <c r="L210" s="26">
        <f ca="1">'Modified Weights'!L221-'Modified Weights'!AL221</f>
        <v>-0.27569656748411109</v>
      </c>
      <c r="M210" s="26">
        <f ca="1">'Modified Weights'!M221-'Modified Weights'!AM221</f>
        <v>1.4617015238261255E-2</v>
      </c>
      <c r="N210" s="26">
        <f ca="1">'Modified Weights'!N221-'Modified Weights'!AN221</f>
        <v>-0.2553258968098881</v>
      </c>
      <c r="O210" s="26">
        <f ca="1">'Modified Weights'!O221-'Modified Weights'!AO221</f>
        <v>1.0673897356967554E-3</v>
      </c>
      <c r="P210" s="26">
        <f ca="1">'Modified Weights'!P221-'Modified Weights'!AP221</f>
        <v>-1.9809894611297452E-2</v>
      </c>
      <c r="Q210" s="26">
        <f ca="1">'Modified Weights'!Q221-'Modified Weights'!AQ221</f>
        <v>-0.43323241916537053</v>
      </c>
      <c r="R210" s="26">
        <f ca="1">'Modified Weights'!R221-'Modified Weights'!AR221</f>
        <v>7.8491699004861748E-3</v>
      </c>
      <c r="S210" s="26">
        <f ca="1">'Modified Weights'!S221-'Modified Weights'!AS221</f>
        <v>1.6230539368462638E-2</v>
      </c>
      <c r="T210" s="26">
        <f ca="1">'Modified Weights'!T221-'Modified Weights'!AT221</f>
        <v>-0.41593180164149718</v>
      </c>
      <c r="U210" s="26">
        <f ca="1">'Modified Weights'!U221-'Modified Weights'!AU221</f>
        <v>4.0103223816237599E-2</v>
      </c>
      <c r="V210" s="26">
        <f ca="1">'Modified Weights'!V221-'Modified Weights'!AV221</f>
        <v>-0.18687032700690312</v>
      </c>
      <c r="W210" s="26">
        <f ca="1">'Modified Weights'!W221-'Modified Weights'!AW221</f>
        <v>6.2432510636107164E-2</v>
      </c>
      <c r="X210" s="26">
        <f ca="1">'Modified Weights'!X221-'Modified Weights'!AX221</f>
        <v>-1.3135326711686712E-2</v>
      </c>
      <c r="Y210" s="26">
        <f ca="1">'Modified Weights'!Y221-'Modified Weights'!AY221</f>
        <v>-1.838168418488817E-2</v>
      </c>
      <c r="Z210" s="26">
        <f ca="1">'Modified Weights'!Z221-'Modified Weights'!AZ221</f>
        <v>1.8786646860652789E-2</v>
      </c>
    </row>
    <row r="211" spans="1:26">
      <c r="A211" s="1" t="str">
        <f t="shared" si="41"/>
        <v>550: Fight Club (1999)</v>
      </c>
      <c r="B211" s="26">
        <f ca="1">'Modified Weights'!B222-'Modified Weights'!AB222</f>
        <v>-8.3649583727473109E-3</v>
      </c>
      <c r="C211" s="26">
        <f ca="1">'Modified Weights'!C222-'Modified Weights'!AC222</f>
        <v>-0.43824045652174853</v>
      </c>
      <c r="D211" s="26">
        <f ca="1">'Modified Weights'!D222-'Modified Weights'!AD222</f>
        <v>-2.5177015152246407E-2</v>
      </c>
      <c r="E211" s="26">
        <f ca="1">'Modified Weights'!E222-'Modified Weights'!AE222</f>
        <v>-6.0318231456267246E-3</v>
      </c>
      <c r="F211" s="26">
        <f ca="1">'Modified Weights'!F222-'Modified Weights'!AF222</f>
        <v>-1.8845863065271862E-2</v>
      </c>
      <c r="G211" s="26">
        <f ca="1">'Modified Weights'!G222-'Modified Weights'!AG222</f>
        <v>1.889785255732529E-2</v>
      </c>
      <c r="H211" s="26">
        <f ca="1">'Modified Weights'!H222-'Modified Weights'!AH222</f>
        <v>-0.32099350522703762</v>
      </c>
      <c r="I211" s="26">
        <f ca="1">'Modified Weights'!I222-'Modified Weights'!AI222</f>
        <v>-2.9483258415313018E-2</v>
      </c>
      <c r="J211" s="26">
        <f ca="1">'Modified Weights'!J222-'Modified Weights'!AJ222</f>
        <v>-1.0484206694564069E-2</v>
      </c>
      <c r="K211" s="26">
        <f ca="1">'Modified Weights'!K222-'Modified Weights'!AK222</f>
        <v>-1.4623778480662986E-3</v>
      </c>
      <c r="L211" s="26">
        <f ca="1">'Modified Weights'!L222-'Modified Weights'!AL222</f>
        <v>2.6381192899589401E-3</v>
      </c>
      <c r="M211" s="26">
        <f ca="1">'Modified Weights'!M222-'Modified Weights'!AM222</f>
        <v>-1.3604459777021294E-3</v>
      </c>
      <c r="N211" s="26">
        <f ca="1">'Modified Weights'!N222-'Modified Weights'!AN222</f>
        <v>-0.2553258968098881</v>
      </c>
      <c r="O211" s="26">
        <f ca="1">'Modified Weights'!O222-'Modified Weights'!AO222</f>
        <v>-2.2315497614834756E-2</v>
      </c>
      <c r="P211" s="26">
        <f ca="1">'Modified Weights'!P222-'Modified Weights'!AP222</f>
        <v>-2.7122783177791265E-2</v>
      </c>
      <c r="Q211" s="26">
        <f ca="1">'Modified Weights'!Q222-'Modified Weights'!AQ222</f>
        <v>-0.43323241916537053</v>
      </c>
      <c r="R211" s="26">
        <f ca="1">'Modified Weights'!R222-'Modified Weights'!AR222</f>
        <v>-7.8491699004861748E-3</v>
      </c>
      <c r="S211" s="26">
        <f ca="1">'Modified Weights'!S222-'Modified Weights'!AS222</f>
        <v>-0.43279470444314172</v>
      </c>
      <c r="T211" s="26">
        <f ca="1">'Modified Weights'!T222-'Modified Weights'!AT222</f>
        <v>1.2122926048218463E-2</v>
      </c>
      <c r="U211" s="26">
        <f ca="1">'Modified Weights'!U222-'Modified Weights'!AU222</f>
        <v>4.9205449948803714E-3</v>
      </c>
      <c r="V211" s="26">
        <f ca="1">'Modified Weights'!V222-'Modified Weights'!AV222</f>
        <v>-0.18687032700690312</v>
      </c>
      <c r="W211" s="26">
        <f ca="1">'Modified Weights'!W222-'Modified Weights'!AW222</f>
        <v>-3.0447839646198127E-2</v>
      </c>
      <c r="X211" s="26">
        <f ca="1">'Modified Weights'!X222-'Modified Weights'!AX222</f>
        <v>-0.55532720488777965</v>
      </c>
      <c r="Y211" s="26">
        <f ca="1">'Modified Weights'!Y222-'Modified Weights'!AY222</f>
        <v>-8.8213006942147953E-2</v>
      </c>
      <c r="Z211" s="26">
        <f ca="1">'Modified Weights'!Z222-'Modified Weights'!AZ222</f>
        <v>8.576162543325605E-3</v>
      </c>
    </row>
    <row r="212" spans="1:26">
      <c r="A212" s="21" t="s">
        <v>42</v>
      </c>
      <c r="B212" s="26">
        <f ca="1">'Modified Weights'!B223-'Modified Weights'!AB223</f>
        <v>-0.52057208225534857</v>
      </c>
      <c r="C212" s="26">
        <f ca="1">'Modified Weights'!C223-'Modified Weights'!AC223</f>
        <v>-4.5443105472991907E-2</v>
      </c>
      <c r="D212" s="26">
        <f ca="1">'Modified Weights'!D223-'Modified Weights'!AD223</f>
        <v>-0.4935103095232401</v>
      </c>
      <c r="E212" s="26">
        <f ca="1">'Modified Weights'!E223-'Modified Weights'!AE223</f>
        <v>-5.6374030529481867E-2</v>
      </c>
      <c r="F212" s="26">
        <f ca="1">'Modified Weights'!F223-'Modified Weights'!AF223</f>
        <v>-3.8375275484060889E-2</v>
      </c>
      <c r="G212" s="26">
        <f ca="1">'Modified Weights'!G223-'Modified Weights'!AG223</f>
        <v>-3.4423313940146916E-2</v>
      </c>
      <c r="H212" s="26">
        <f ca="1">'Modified Weights'!H223-'Modified Weights'!AH223</f>
        <v>-0.29696705304554305</v>
      </c>
      <c r="I212" s="26">
        <f ca="1">'Modified Weights'!I223-'Modified Weights'!AI223</f>
        <v>-5.5755879294705268E-2</v>
      </c>
      <c r="J212" s="26">
        <f ca="1">'Modified Weights'!J223-'Modified Weights'!AJ223</f>
        <v>-3.0049284995479986E-2</v>
      </c>
      <c r="K212" s="26">
        <f ca="1">'Modified Weights'!K223-'Modified Weights'!AK223</f>
        <v>-0.27941072916918513</v>
      </c>
      <c r="L212" s="26">
        <f ca="1">'Modified Weights'!L223-'Modified Weights'!AL223</f>
        <v>-1.6969306356214131E-2</v>
      </c>
      <c r="M212" s="26">
        <f ca="1">'Modified Weights'!M223-'Modified Weights'!AM223</f>
        <v>-0.31780647055787536</v>
      </c>
      <c r="N212" s="26">
        <f ca="1">'Modified Weights'!N223-'Modified Weights'!AN223</f>
        <v>-7.7520823665824801E-3</v>
      </c>
      <c r="O212" s="26">
        <f ca="1">'Modified Weights'!O223-'Modified Weights'!AO223</f>
        <v>-2.6276332232267219E-2</v>
      </c>
      <c r="P212" s="26">
        <f ca="1">'Modified Weights'!P223-'Modified Weights'!AP223</f>
        <v>-5.259752110331628E-2</v>
      </c>
      <c r="Q212" s="26">
        <f ca="1">'Modified Weights'!Q223-'Modified Weights'!AQ223</f>
        <v>-0.43823631432612026</v>
      </c>
      <c r="R212" s="26">
        <f ca="1">'Modified Weights'!R223-'Modified Weights'!AR223</f>
        <v>-5.5236056005843581E-2</v>
      </c>
      <c r="S212" s="26">
        <f ca="1">'Modified Weights'!S223-'Modified Weights'!AS223</f>
        <v>-4.3577293404334194E-2</v>
      </c>
      <c r="T212" s="26">
        <f ca="1">'Modified Weights'!T223-'Modified Weights'!AT223</f>
        <v>-4.0455464909304184E-2</v>
      </c>
      <c r="U212" s="26">
        <f ca="1">'Modified Weights'!U223-'Modified Weights'!AU223</f>
        <v>-0.37439758899158676</v>
      </c>
      <c r="V212" s="26">
        <f ca="1">'Modified Weights'!V223-'Modified Weights'!AV223</f>
        <v>1.1696188281607456E-3</v>
      </c>
      <c r="W212" s="26">
        <f ca="1">'Modified Weights'!W223-'Modified Weights'!AW223</f>
        <v>-8.3639490136800554E-2</v>
      </c>
      <c r="X212" s="26">
        <f ca="1">'Modified Weights'!X223-'Modified Weights'!AX223</f>
        <v>-3.5539336207601135E-2</v>
      </c>
      <c r="Y212" s="26">
        <f ca="1">'Modified Weights'!Y223-'Modified Weights'!AY223</f>
        <v>-0.52623632898170369</v>
      </c>
      <c r="Z212" s="26">
        <f ca="1">'Modified Weights'!Z223-'Modified Weights'!AZ223</f>
        <v>2.3869566672692355E-3</v>
      </c>
    </row>
    <row r="213" spans="1:26">
      <c r="A213" s="1" t="str">
        <f t="shared" ref="A213:A216" si="42">A212</f>
        <v>557: Spider-Man (2002)</v>
      </c>
      <c r="B213" s="26">
        <f ca="1">'Modified Weights'!B224-'Modified Weights'!AB224</f>
        <v>-0.52057208225534857</v>
      </c>
      <c r="C213" s="26">
        <f ca="1">'Modified Weights'!C224-'Modified Weights'!AC224</f>
        <v>-4.8205121565561504E-2</v>
      </c>
      <c r="D213" s="26">
        <f ca="1">'Modified Weights'!D224-'Modified Weights'!AD224</f>
        <v>-0.12594274195567223</v>
      </c>
      <c r="E213" s="26">
        <f ca="1">'Modified Weights'!E224-'Modified Weights'!AE224</f>
        <v>-7.9469911024436846E-2</v>
      </c>
      <c r="F213" s="26">
        <f ca="1">'Modified Weights'!F224-'Modified Weights'!AF224</f>
        <v>-0.43864977973787728</v>
      </c>
      <c r="G213" s="26">
        <f ca="1">'Modified Weights'!G224-'Modified Weights'!AG224</f>
        <v>-4.6727096958888492E-2</v>
      </c>
      <c r="H213" s="26">
        <f ca="1">'Modified Weights'!H224-'Modified Weights'!AH224</f>
        <v>-0.10330745120827339</v>
      </c>
      <c r="I213" s="26">
        <f ca="1">'Modified Weights'!I224-'Modified Weights'!AI224</f>
        <v>-7.0215135376336973E-2</v>
      </c>
      <c r="J213" s="26">
        <f ca="1">'Modified Weights'!J224-'Modified Weights'!AJ224</f>
        <v>-3.7560557112841342E-2</v>
      </c>
      <c r="K213" s="26">
        <f ca="1">'Modified Weights'!K224-'Modified Weights'!AK224</f>
        <v>-0.27941072916918513</v>
      </c>
      <c r="L213" s="26">
        <f ca="1">'Modified Weights'!L224-'Modified Weights'!AL224</f>
        <v>-0.28556468566985593</v>
      </c>
      <c r="M213" s="26">
        <f ca="1">'Modified Weights'!M224-'Modified Weights'!AM224</f>
        <v>-0.31780647055787536</v>
      </c>
      <c r="N213" s="26">
        <f ca="1">'Modified Weights'!N224-'Modified Weights'!AN224</f>
        <v>-8.7810227285448045E-2</v>
      </c>
      <c r="O213" s="26">
        <f ca="1">'Modified Weights'!O224-'Modified Weights'!AO224</f>
        <v>-7.6771922744185706E-2</v>
      </c>
      <c r="P213" s="26">
        <f ca="1">'Modified Weights'!P224-'Modified Weights'!AP224</f>
        <v>-0.33298985807016196</v>
      </c>
      <c r="Q213" s="26">
        <f ca="1">'Modified Weights'!Q224-'Modified Weights'!AQ224</f>
        <v>-6.5010530598697269E-2</v>
      </c>
      <c r="R213" s="26">
        <f ca="1">'Modified Weights'!R224-'Modified Weights'!AR224</f>
        <v>-0.45467248489306894</v>
      </c>
      <c r="S213" s="26">
        <f ca="1">'Modified Weights'!S224-'Modified Weights'!AS224</f>
        <v>-5.5609010429879258E-2</v>
      </c>
      <c r="T213" s="26">
        <f ca="1">'Modified Weights'!T224-'Modified Weights'!AT224</f>
        <v>-4.3690116269828549E-2</v>
      </c>
      <c r="U213" s="26">
        <f ca="1">'Modified Weights'!U224-'Modified Weights'!AU224</f>
        <v>-9.4005252024741082E-2</v>
      </c>
      <c r="V213" s="26">
        <f ca="1">'Modified Weights'!V224-'Modified Weights'!AV224</f>
        <v>-1.1696188281607178E-3</v>
      </c>
      <c r="W213" s="26">
        <f ca="1">'Modified Weights'!W224-'Modified Weights'!AW224</f>
        <v>-0.10543216027781982</v>
      </c>
      <c r="X213" s="26">
        <f ca="1">'Modified Weights'!X224-'Modified Weights'!AX224</f>
        <v>-0.49081311907301051</v>
      </c>
      <c r="Y213" s="26">
        <f ca="1">'Modified Weights'!Y224-'Modified Weights'!AY224</f>
        <v>-0.10301170013783245</v>
      </c>
      <c r="Z213" s="26">
        <f ca="1">'Modified Weights'!Z224-'Modified Weights'!AZ224</f>
        <v>-9.2199784860513334E-2</v>
      </c>
    </row>
    <row r="214" spans="1:26">
      <c r="A214" s="1" t="str">
        <f t="shared" si="42"/>
        <v>557: Spider-Man (2002)</v>
      </c>
      <c r="B214" s="26">
        <f ca="1">'Modified Weights'!B225-'Modified Weights'!AB225</f>
        <v>3.0516754960282944E-2</v>
      </c>
      <c r="C214" s="26">
        <f ca="1">'Modified Weights'!C225-'Modified Weights'!AC225</f>
        <v>0.1025674317611906</v>
      </c>
      <c r="D214" s="26">
        <f ca="1">'Modified Weights'!D225-'Modified Weights'!AD225</f>
        <v>0.17365794396477713</v>
      </c>
      <c r="E214" s="26">
        <f ca="1">'Modified Weights'!E225-'Modified Weights'!AE225</f>
        <v>-0.33912975462361056</v>
      </c>
      <c r="F214" s="26">
        <f ca="1">'Modified Weights'!F225-'Modified Weights'!AF225</f>
        <v>3.8033500807302334E-2</v>
      </c>
      <c r="G214" s="26">
        <f ca="1">'Modified Weights'!G225-'Modified Weights'!AG225</f>
        <v>-0.43385974282737227</v>
      </c>
      <c r="H214" s="26">
        <f ca="1">'Modified Weights'!H225-'Modified Weights'!AH225</f>
        <v>-0.29696705304554305</v>
      </c>
      <c r="I214" s="26">
        <f ca="1">'Modified Weights'!I225-'Modified Weights'!AI225</f>
        <v>9.8373271046058752E-2</v>
      </c>
      <c r="J214" s="26">
        <f ca="1">'Modified Weights'!J225-'Modified Weights'!AJ225</f>
        <v>7.8094048802885285E-2</v>
      </c>
      <c r="K214" s="26">
        <f ca="1">'Modified Weights'!K225-'Modified Weights'!AK225</f>
        <v>3.6301296684722983E-2</v>
      </c>
      <c r="L214" s="26">
        <f ca="1">'Modified Weights'!L225-'Modified Weights'!AL225</f>
        <v>2.7008266827727112E-2</v>
      </c>
      <c r="M214" s="26">
        <f ca="1">'Modified Weights'!M225-'Modified Weights'!AM225</f>
        <v>9.0785905578338044E-2</v>
      </c>
      <c r="N214" s="26">
        <f ca="1">'Modified Weights'!N225-'Modified Weights'!AN225</f>
        <v>5.4478664510778319E-2</v>
      </c>
      <c r="O214" s="26">
        <f ca="1">'Modified Weights'!O225-'Modified Weights'!AO225</f>
        <v>0.11624917860196615</v>
      </c>
      <c r="P214" s="26">
        <f ca="1">'Modified Weights'!P225-'Modified Weights'!AP225</f>
        <v>8.144834344054408E-2</v>
      </c>
      <c r="Q214" s="26">
        <f ca="1">'Modified Weights'!Q225-'Modified Weights'!AQ225</f>
        <v>6.5010530598697269E-2</v>
      </c>
      <c r="R214" s="26">
        <f ca="1">'Modified Weights'!R225-'Modified Weights'!AR225</f>
        <v>3.8335120260190314E-2</v>
      </c>
      <c r="S214" s="26">
        <f ca="1">'Modified Weights'!S225-'Modified Weights'!AS225</f>
        <v>6.0430398168204225E-2</v>
      </c>
      <c r="T214" s="26">
        <f ca="1">'Modified Weights'!T225-'Modified Weights'!AT225</f>
        <v>0.10358984535252425</v>
      </c>
      <c r="U214" s="26">
        <f ca="1">'Modified Weights'!U225-'Modified Weights'!AU225</f>
        <v>-0.37439758899158676</v>
      </c>
      <c r="V214" s="26">
        <f ca="1">'Modified Weights'!V225-'Modified Weights'!AV225</f>
        <v>-0.14484148342953501</v>
      </c>
      <c r="W214" s="26">
        <f ca="1">'Modified Weights'!W225-'Modified Weights'!AW225</f>
        <v>0.15708697942471128</v>
      </c>
      <c r="X214" s="26">
        <f ca="1">'Modified Weights'!X225-'Modified Weights'!AX225</f>
        <v>-0.49081311907301051</v>
      </c>
      <c r="Y214" s="26">
        <f ca="1">'Modified Weights'!Y225-'Modified Weights'!AY225</f>
        <v>0.14093192450631353</v>
      </c>
      <c r="Z214" s="26">
        <f ca="1">'Modified Weights'!Z225-'Modified Weights'!AZ225</f>
        <v>6.364349712290035E-2</v>
      </c>
    </row>
    <row r="215" spans="1:26">
      <c r="A215" s="1" t="str">
        <f t="shared" si="42"/>
        <v>557: Spider-Man (2002)</v>
      </c>
      <c r="B215" s="26">
        <f ca="1">'Modified Weights'!B226-'Modified Weights'!AB226</f>
        <v>-2.9522778581937414E-3</v>
      </c>
      <c r="C215" s="26">
        <f ca="1">'Modified Weights'!C226-'Modified Weights'!AC226</f>
        <v>2.8725675652705174E-2</v>
      </c>
      <c r="D215" s="26">
        <f ca="1">'Modified Weights'!D226-'Modified Weights'!AD226</f>
        <v>-2.2538186856858378E-2</v>
      </c>
      <c r="E215" s="26">
        <f ca="1">'Modified Weights'!E226-'Modified Weights'!AE226</f>
        <v>0.13584394155391866</v>
      </c>
      <c r="F215" s="26">
        <f ca="1">'Modified Weights'!F226-'Modified Weights'!AF226</f>
        <v>-0.43864977973787728</v>
      </c>
      <c r="G215" s="26">
        <f ca="1">'Modified Weights'!G226-'Modified Weights'!AG226</f>
        <v>4.667685935541388E-2</v>
      </c>
      <c r="H215" s="26">
        <f ca="1">'Modified Weights'!H226-'Modified Weights'!AH226</f>
        <v>0.10330745120827334</v>
      </c>
      <c r="I215" s="26">
        <f ca="1">'Modified Weights'!I226-'Modified Weights'!AI226</f>
        <v>2.7597743624983406E-2</v>
      </c>
      <c r="J215" s="26">
        <f ca="1">'Modified Weights'!J226-'Modified Weights'!AJ226</f>
        <v>-0.39761685256304785</v>
      </c>
      <c r="K215" s="26">
        <f ca="1">'Modified Weights'!K226-'Modified Weights'!AK226</f>
        <v>-1.5756259332035394E-2</v>
      </c>
      <c r="L215" s="26">
        <f ca="1">'Modified Weights'!L226-'Modified Weights'!AL226</f>
        <v>-2.8089615757272424E-3</v>
      </c>
      <c r="M215" s="26">
        <f ca="1">'Modified Weights'!M226-'Modified Weights'!AM226</f>
        <v>-3.740422218118733E-2</v>
      </c>
      <c r="N215" s="26">
        <f ca="1">'Modified Weights'!N226-'Modified Weights'!AN226</f>
        <v>4.1083645141252234E-2</v>
      </c>
      <c r="O215" s="26">
        <f ca="1">'Modified Weights'!O226-'Modified Weights'!AO226</f>
        <v>-0.55226677501987054</v>
      </c>
      <c r="P215" s="26">
        <f ca="1">'Modified Weights'!P226-'Modified Weights'!AP226</f>
        <v>-2.885082233722791E-2</v>
      </c>
      <c r="Q215" s="26">
        <f ca="1">'Modified Weights'!Q226-'Modified Weights'!AQ226</f>
        <v>-0.43823631432612026</v>
      </c>
      <c r="R215" s="26">
        <f ca="1">'Modified Weights'!R226-'Modified Weights'!AR226</f>
        <v>1.6299637773312781E-2</v>
      </c>
      <c r="S215" s="26">
        <f ca="1">'Modified Weights'!S226-'Modified Weights'!AS226</f>
        <v>3.2772361434628972E-2</v>
      </c>
      <c r="T215" s="26">
        <f ca="1">'Modified Weights'!T226-'Modified Weights'!AT226</f>
        <v>-0.44749899186310726</v>
      </c>
      <c r="U215" s="26">
        <f ca="1">'Modified Weights'!U226-'Modified Weights'!AU226</f>
        <v>6.4593965423049182E-2</v>
      </c>
      <c r="V215" s="26">
        <f ca="1">'Modified Weights'!V226-'Modified Weights'!AV226</f>
        <v>-0.14484148342953501</v>
      </c>
      <c r="W215" s="26">
        <f ca="1">'Modified Weights'!W226-'Modified Weights'!AW226</f>
        <v>6.2432510636107164E-2</v>
      </c>
      <c r="X215" s="26">
        <f ca="1">'Modified Weights'!X226-'Modified Weights'!AX226</f>
        <v>5.1378759103082428E-2</v>
      </c>
      <c r="Y215" s="26">
        <f ca="1">'Modified Weights'!Y226-'Modified Weights'!AY226</f>
        <v>1.595554919438924E-2</v>
      </c>
      <c r="Z215" s="26">
        <f ca="1">'Modified Weights'!Z226-'Modified Weights'!AZ226</f>
        <v>1.818990769383555E-2</v>
      </c>
    </row>
    <row r="216" spans="1:26">
      <c r="A216" s="1" t="str">
        <f t="shared" si="42"/>
        <v>557: Spider-Man (2002)</v>
      </c>
      <c r="B216" s="26">
        <f ca="1">'Modified Weights'!B227-'Modified Weights'!AB227</f>
        <v>-2.7564477102089313E-2</v>
      </c>
      <c r="C216" s="26">
        <f ca="1">'Modified Weights'!C227-'Modified Weights'!AC227</f>
        <v>-3.7644880375342527E-2</v>
      </c>
      <c r="D216" s="26">
        <f ca="1">'Modified Weights'!D227-'Modified Weights'!AD227</f>
        <v>-2.5177015152246407E-2</v>
      </c>
      <c r="E216" s="26">
        <f ca="1">'Modified Weights'!E227-'Modified Weights'!AE227</f>
        <v>-0.33912975462361056</v>
      </c>
      <c r="F216" s="26">
        <f ca="1">'Modified Weights'!F227-'Modified Weights'!AF227</f>
        <v>3.4177467675866602E-4</v>
      </c>
      <c r="G216" s="26">
        <f ca="1">'Modified Weights'!G227-'Modified Weights'!AG227</f>
        <v>3.4473551543621417E-2</v>
      </c>
      <c r="H216" s="26">
        <f ca="1">'Modified Weights'!H227-'Modified Weights'!AH227</f>
        <v>-0.29696705304554305</v>
      </c>
      <c r="I216" s="26">
        <f ca="1">'Modified Weights'!I227-'Modified Weights'!AI227</f>
        <v>-0.28497520887259964</v>
      </c>
      <c r="J216" s="26">
        <f ca="1">'Modified Weights'!J227-'Modified Weights'!AJ227</f>
        <v>-1.0484206694564069E-2</v>
      </c>
      <c r="K216" s="26">
        <f ca="1">'Modified Weights'!K227-'Modified Weights'!AK227</f>
        <v>-2.0545037352687645E-2</v>
      </c>
      <c r="L216" s="26">
        <f ca="1">'Modified Weights'!L227-'Modified Weights'!AL227</f>
        <v>-7.2299988957859052E-3</v>
      </c>
      <c r="M216" s="26">
        <f ca="1">'Modified Weights'!M227-'Modified Weights'!AM227</f>
        <v>-5.3381683397150714E-2</v>
      </c>
      <c r="N216" s="26">
        <f ca="1">'Modified Weights'!N227-'Modified Weights'!AN227</f>
        <v>-0.26902044519030549</v>
      </c>
      <c r="O216" s="26">
        <f ca="1">'Modified Weights'!O227-'Modified Weights'!AO227</f>
        <v>-1.3200923625513505E-2</v>
      </c>
      <c r="P216" s="26">
        <f ca="1">'Modified Weights'!P227-'Modified Weights'!AP227</f>
        <v>-0.33298985807016196</v>
      </c>
      <c r="Q216" s="26">
        <f ca="1">'Modified Weights'!Q227-'Modified Weights'!AQ227</f>
        <v>-0.43823631432612026</v>
      </c>
      <c r="R216" s="26">
        <f ca="1">'Modified Weights'!R227-'Modified Weights'!AR227</f>
        <v>6.0129797234043103E-4</v>
      </c>
      <c r="S216" s="26">
        <f ca="1">'Modified Weights'!S227-'Modified Weights'!AS227</f>
        <v>5.9835442313800336E-3</v>
      </c>
      <c r="T216" s="26">
        <f ca="1">'Modified Weights'!T227-'Modified Weights'!AT227</f>
        <v>-1.9444264173391623E-2</v>
      </c>
      <c r="U216" s="26">
        <f ca="1">'Modified Weights'!U227-'Modified Weights'!AU227</f>
        <v>2.9411286601691955E-2</v>
      </c>
      <c r="V216" s="26">
        <f ca="1">'Modified Weights'!V227-'Modified Weights'!AV227</f>
        <v>-0.14484148342953501</v>
      </c>
      <c r="W216" s="26">
        <f ca="1">'Modified Weights'!W227-'Modified Weights'!AW227</f>
        <v>-3.0447839646198127E-2</v>
      </c>
      <c r="X216" s="26">
        <f ca="1">'Modified Weights'!X227-'Modified Weights'!AX227</f>
        <v>-1.5839422895481292E-2</v>
      </c>
      <c r="Y216" s="26">
        <f ca="1">'Modified Weights'!Y227-'Modified Weights'!AY227</f>
        <v>-5.3875773562870544E-2</v>
      </c>
      <c r="Z216" s="26">
        <f ca="1">'Modified Weights'!Z227-'Modified Weights'!AZ227</f>
        <v>7.9794233765083655E-3</v>
      </c>
    </row>
    <row r="217" spans="1:26">
      <c r="A217" s="21" t="s">
        <v>43</v>
      </c>
      <c r="B217" s="26">
        <f ca="1">'Modified Weights'!B228-'Modified Weights'!AB228</f>
        <v>-3.5276117516422678E-2</v>
      </c>
      <c r="C217" s="26">
        <f ca="1">'Modified Weights'!C228-'Modified Weights'!AC228</f>
        <v>-0.4712420833519459</v>
      </c>
      <c r="D217" s="26">
        <f ca="1">'Modified Weights'!D228-'Modified Weights'!AD228</f>
        <v>-0.4356243282016477</v>
      </c>
      <c r="E217" s="26">
        <f ca="1">'Modified Weights'!E228-'Modified Weights'!AE228</f>
        <v>-0.11682809953672374</v>
      </c>
      <c r="F217" s="26">
        <f ca="1">'Modified Weights'!F228-'Modified Weights'!AF228</f>
        <v>-4.4740367490805621E-2</v>
      </c>
      <c r="G217" s="26">
        <f ca="1">'Modified Weights'!G228-'Modified Weights'!AG228</f>
        <v>-0.44533418080742121</v>
      </c>
      <c r="H217" s="26">
        <f ca="1">'Modified Weights'!H228-'Modified Weights'!AH228</f>
        <v>-0.35228138532578729</v>
      </c>
      <c r="I217" s="26">
        <f ca="1">'Modified Weights'!I228-'Modified Weights'!AI228</f>
        <v>-5.5755879294705268E-2</v>
      </c>
      <c r="J217" s="26">
        <f ca="1">'Modified Weights'!J228-'Modified Weights'!AJ228</f>
        <v>-9.7825391504579584E-3</v>
      </c>
      <c r="K217" s="26">
        <f ca="1">'Modified Weights'!K228-'Modified Weights'!AK228</f>
        <v>6.0465832606399483E-3</v>
      </c>
      <c r="L217" s="26">
        <f ca="1">'Modified Weights'!L228-'Modified Weights'!AL228</f>
        <v>-7.9665507469717234E-3</v>
      </c>
      <c r="M217" s="26">
        <f ca="1">'Modified Weights'!M228-'Modified Weights'!AM228</f>
        <v>-4.8958355010005783E-2</v>
      </c>
      <c r="N217" s="26">
        <f ca="1">'Modified Weights'!N228-'Modified Weights'!AN228</f>
        <v>-0.2456571541182076</v>
      </c>
      <c r="O217" s="26">
        <f ca="1">'Modified Weights'!O228-'Modified Weights'!AO228</f>
        <v>2.4047148696981768E-4</v>
      </c>
      <c r="P217" s="26">
        <f ca="1">'Modified Weights'!P228-'Modified Weights'!AP228</f>
        <v>-1.3393502988561012E-2</v>
      </c>
      <c r="Q217" s="26">
        <f ca="1">'Modified Weights'!Q228-'Modified Weights'!AQ228</f>
        <v>-1.0007790321499288E-2</v>
      </c>
      <c r="R217" s="26">
        <f ca="1">'Modified Weights'!R228-'Modified Weights'!AR228</f>
        <v>-4.980284341473934E-2</v>
      </c>
      <c r="S217" s="26">
        <f ca="1">'Modified Weights'!S228-'Modified Weights'!AS228</f>
        <v>-3.5384203045676854E-2</v>
      </c>
      <c r="T217" s="26">
        <f ca="1">'Modified Weights'!T228-'Modified Weights'!AT228</f>
        <v>-5.5018836999246978E-2</v>
      </c>
      <c r="U217" s="26">
        <f ca="1">'Modified Weights'!U228-'Modified Weights'!AU228</f>
        <v>-0.39888833059839834</v>
      </c>
      <c r="V217" s="26">
        <f ca="1">'Modified Weights'!V228-'Modified Weights'!AV228</f>
        <v>-1.6038272851239377E-2</v>
      </c>
      <c r="W217" s="26">
        <f ca="1">'Modified Weights'!W228-'Modified Weights'!AW228</f>
        <v>-8.3639490136800554E-2</v>
      </c>
      <c r="X217" s="26">
        <f ca="1">'Modified Weights'!X228-'Modified Weights'!AX228</f>
        <v>-0.50858278717681105</v>
      </c>
      <c r="Y217" s="26">
        <f ca="1">'Modified Weights'!Y228-'Modified Weights'!AY228</f>
        <v>-0.52623632898170369</v>
      </c>
      <c r="Z217" s="26">
        <f ca="1">'Modified Weights'!Z228-'Modified Weights'!AZ228</f>
        <v>4.3818125113962991E-3</v>
      </c>
    </row>
    <row r="218" spans="1:26">
      <c r="A218" s="1" t="str">
        <f t="shared" ref="A218:A221" si="43">A217</f>
        <v>558: Spider-Man 2 (2004)</v>
      </c>
      <c r="B218" s="26">
        <f ca="1">'Modified Weights'!B229-'Modified Weights'!AB229</f>
        <v>-0.51581271969920883</v>
      </c>
      <c r="C218" s="26">
        <f ca="1">'Modified Weights'!C229-'Modified Weights'!AC229</f>
        <v>-5.9565897933809453E-2</v>
      </c>
      <c r="D218" s="26">
        <f ca="1">'Modified Weights'!D229-'Modified Weights'!AD229</f>
        <v>-6.8056760634079838E-2</v>
      </c>
      <c r="E218" s="26">
        <f ca="1">'Modified Weights'!E229-'Modified Weights'!AE229</f>
        <v>-0.13992398003167872</v>
      </c>
      <c r="F218" s="26">
        <f ca="1">'Modified Weights'!F229-'Modified Weights'!AF229</f>
        <v>-0.44501487174462201</v>
      </c>
      <c r="G218" s="26">
        <f ca="1">'Modified Weights'!G229-'Modified Weights'!AG229</f>
        <v>-5.8201534938937427E-2</v>
      </c>
      <c r="H218" s="26">
        <f ca="1">'Modified Weights'!H229-'Modified Weights'!AH229</f>
        <v>-0.15862178348851763</v>
      </c>
      <c r="I218" s="26">
        <f ca="1">'Modified Weights'!I229-'Modified Weights'!AI229</f>
        <v>-7.0215135376336973E-2</v>
      </c>
      <c r="J218" s="26">
        <f ca="1">'Modified Weights'!J229-'Modified Weights'!AJ229</f>
        <v>-0.37735010671802582</v>
      </c>
      <c r="K218" s="26">
        <f ca="1">'Modified Weights'!K229-'Modified Weights'!AK229</f>
        <v>-3.5602583679831823E-2</v>
      </c>
      <c r="L218" s="26">
        <f ca="1">'Modified Weights'!L229-'Modified Weights'!AL229</f>
        <v>-0.27656193006061353</v>
      </c>
      <c r="M218" s="26">
        <f ca="1">'Modified Weights'!M229-'Modified Weights'!AM229</f>
        <v>-0.30148701888787344</v>
      </c>
      <c r="N218" s="26">
        <f ca="1">'Modified Weights'!N229-'Modified Weights'!AN229</f>
        <v>-6.4446936213350153E-2</v>
      </c>
      <c r="O218" s="26">
        <f ca="1">'Modified Weights'!O229-'Modified Weights'!AO229</f>
        <v>-5.0255119024948669E-2</v>
      </c>
      <c r="P218" s="26">
        <f ca="1">'Modified Weights'!P229-'Modified Weights'!AP229</f>
        <v>-0.29378583995540669</v>
      </c>
      <c r="Q218" s="26">
        <f ca="1">'Modified Weights'!Q229-'Modified Weights'!AQ229</f>
        <v>-6.0006635437947542E-2</v>
      </c>
      <c r="R218" s="26">
        <f ca="1">'Modified Weights'!R229-'Modified Weights'!AR229</f>
        <v>-0.4492392723019647</v>
      </c>
      <c r="S218" s="26">
        <f ca="1">'Modified Weights'!S229-'Modified Weights'!AS229</f>
        <v>-4.7415920071221918E-2</v>
      </c>
      <c r="T218" s="26">
        <f ca="1">'Modified Weights'!T229-'Modified Weights'!AT229</f>
        <v>-0.46206236395305006</v>
      </c>
      <c r="U218" s="26">
        <f ca="1">'Modified Weights'!U229-'Modified Weights'!AU229</f>
        <v>-0.11849599363155267</v>
      </c>
      <c r="V218" s="26">
        <f ca="1">'Modified Weights'!V229-'Modified Weights'!AV229</f>
        <v>-0.16204937510893513</v>
      </c>
      <c r="W218" s="26">
        <f ca="1">'Modified Weights'!W229-'Modified Weights'!AW229</f>
        <v>-0.10543216027781982</v>
      </c>
      <c r="X218" s="26">
        <f ca="1">'Modified Weights'!X229-'Modified Weights'!AX229</f>
        <v>-0.50858278717681105</v>
      </c>
      <c r="Y218" s="26">
        <f ca="1">'Modified Weights'!Y229-'Modified Weights'!AY229</f>
        <v>-0.10301170013783245</v>
      </c>
      <c r="Z218" s="26">
        <f ca="1">'Modified Weights'!Z229-'Modified Weights'!AZ229</f>
        <v>-9.020492901638627E-2</v>
      </c>
    </row>
    <row r="219" spans="1:26">
      <c r="A219" s="1" t="str">
        <f t="shared" si="43"/>
        <v>558: Spider-Man 2 (2004)</v>
      </c>
      <c r="B219" s="26">
        <f ca="1">'Modified Weights'!B230-'Modified Weights'!AB230</f>
        <v>3.5276117516422678E-2</v>
      </c>
      <c r="C219" s="26">
        <f ca="1">'Modified Weights'!C230-'Modified Weights'!AC230</f>
        <v>9.1206655392942648E-2</v>
      </c>
      <c r="D219" s="26">
        <f ca="1">'Modified Weights'!D230-'Modified Weights'!AD230</f>
        <v>-0.4356243282016477</v>
      </c>
      <c r="E219" s="26">
        <f ca="1">'Modified Weights'!E230-'Modified Weights'!AE230</f>
        <v>0.1180359807663024</v>
      </c>
      <c r="F219" s="26">
        <f ca="1">'Modified Weights'!F230-'Modified Weights'!AF230</f>
        <v>3.1668408800557601E-2</v>
      </c>
      <c r="G219" s="26">
        <f ca="1">'Modified Weights'!G230-'Modified Weights'!AG230</f>
        <v>-0.44533418080742121</v>
      </c>
      <c r="H219" s="26">
        <f ca="1">'Modified Weights'!H230-'Modified Weights'!AH230</f>
        <v>0.11062866456048848</v>
      </c>
      <c r="I219" s="26">
        <f ca="1">'Modified Weights'!I230-'Modified Weights'!AI230</f>
        <v>9.8373271046058752E-2</v>
      </c>
      <c r="J219" s="26">
        <f ca="1">'Modified Weights'!J230-'Modified Weights'!AJ230</f>
        <v>-0.37735010671802582</v>
      </c>
      <c r="K219" s="26">
        <f ca="1">'Modified Weights'!K230-'Modified Weights'!AK230</f>
        <v>-0.24648208061722771</v>
      </c>
      <c r="L219" s="26">
        <f ca="1">'Modified Weights'!L230-'Modified Weights'!AL230</f>
        <v>-0.27656193006061353</v>
      </c>
      <c r="M219" s="26">
        <f ca="1">'Modified Weights'!M230-'Modified Weights'!AM230</f>
        <v>0.10710535724833997</v>
      </c>
      <c r="N219" s="26">
        <f ca="1">'Modified Weights'!N230-'Modified Weights'!AN230</f>
        <v>-0.2456571541182076</v>
      </c>
      <c r="O219" s="26">
        <f ca="1">'Modified Weights'!O230-'Modified Weights'!AO230</f>
        <v>-0.5257499713006335</v>
      </c>
      <c r="P219" s="26">
        <f ca="1">'Modified Weights'!P230-'Modified Weights'!AP230</f>
        <v>-0.29378583995540669</v>
      </c>
      <c r="Q219" s="26">
        <f ca="1">'Modified Weights'!Q230-'Modified Weights'!AQ230</f>
        <v>7.0014425759446997E-2</v>
      </c>
      <c r="R219" s="26">
        <f ca="1">'Modified Weights'!R230-'Modified Weights'!AR230</f>
        <v>4.3768332851294556E-2</v>
      </c>
      <c r="S219" s="26">
        <f ca="1">'Modified Weights'!S230-'Modified Weights'!AS230</f>
        <v>6.8623488526861565E-2</v>
      </c>
      <c r="T219" s="26">
        <f ca="1">'Modified Weights'!T230-'Modified Weights'!AT230</f>
        <v>8.9026473262581451E-2</v>
      </c>
      <c r="U219" s="26">
        <f ca="1">'Modified Weights'!U230-'Modified Weights'!AU230</f>
        <v>7.3472224820434806E-2</v>
      </c>
      <c r="V219" s="26">
        <f ca="1">'Modified Weights'!V230-'Modified Weights'!AV230</f>
        <v>-0.16204937510893513</v>
      </c>
      <c r="W219" s="26">
        <f ca="1">'Modified Weights'!W230-'Modified Weights'!AW230</f>
        <v>0.15708697942471128</v>
      </c>
      <c r="X219" s="26">
        <f ca="1">'Modified Weights'!X230-'Modified Weights'!AX230</f>
        <v>-0.50858278717681105</v>
      </c>
      <c r="Y219" s="26">
        <f ca="1">'Modified Weights'!Y230-'Modified Weights'!AY230</f>
        <v>0.14093192450631353</v>
      </c>
      <c r="Z219" s="26">
        <f ca="1">'Modified Weights'!Z230-'Modified Weights'!AZ230</f>
        <v>6.5638352967027414E-2</v>
      </c>
    </row>
    <row r="220" spans="1:26">
      <c r="A220" s="1" t="str">
        <f t="shared" si="43"/>
        <v>558: Spider-Man 2 (2004)</v>
      </c>
      <c r="B220" s="26">
        <f ca="1">'Modified Weights'!B231-'Modified Weights'!AB231</f>
        <v>-0.51581271969920883</v>
      </c>
      <c r="C220" s="26">
        <f ca="1">'Modified Weights'!C231-'Modified Weights'!AC231</f>
        <v>1.7364899284457225E-2</v>
      </c>
      <c r="D220" s="26">
        <f ca="1">'Modified Weights'!D231-'Modified Weights'!AD231</f>
        <v>3.5347794464734017E-2</v>
      </c>
      <c r="E220" s="26">
        <f ca="1">'Modified Weights'!E231-'Modified Weights'!AE231</f>
        <v>7.5389872546676784E-2</v>
      </c>
      <c r="F220" s="26">
        <f ca="1">'Modified Weights'!F231-'Modified Weights'!AF231</f>
        <v>1.9095276020234253E-2</v>
      </c>
      <c r="G220" s="26">
        <f ca="1">'Modified Weights'!G231-'Modified Weights'!AG231</f>
        <v>3.5202421375364945E-2</v>
      </c>
      <c r="H220" s="26">
        <f ca="1">'Modified Weights'!H231-'Modified Weights'!AH231</f>
        <v>4.7993118928029099E-2</v>
      </c>
      <c r="I220" s="26">
        <f ca="1">'Modified Weights'!I231-'Modified Weights'!AI231</f>
        <v>2.7597743624983406E-2</v>
      </c>
      <c r="J220" s="26">
        <f ca="1">'Modified Weights'!J231-'Modified Weights'!AJ231</f>
        <v>-0.37735010671802582</v>
      </c>
      <c r="K220" s="26">
        <f ca="1">'Modified Weights'!K231-'Modified Weights'!AK231</f>
        <v>1.7172389219922035E-2</v>
      </c>
      <c r="L220" s="26">
        <f ca="1">'Modified Weights'!L231-'Modified Weights'!AL231</f>
        <v>6.1937940335151653E-3</v>
      </c>
      <c r="M220" s="26">
        <f ca="1">'Modified Weights'!M231-'Modified Weights'!AM231</f>
        <v>-2.1084770511185402E-2</v>
      </c>
      <c r="N220" s="26">
        <f ca="1">'Modified Weights'!N231-'Modified Weights'!AN231</f>
        <v>6.4446936213350126E-2</v>
      </c>
      <c r="O220" s="26">
        <f ca="1">'Modified Weights'!O231-'Modified Weights'!AO231</f>
        <v>3.6698767444255043E-2</v>
      </c>
      <c r="P220" s="26">
        <f ca="1">'Modified Weights'!P231-'Modified Weights'!AP231</f>
        <v>1.0353195777527358E-2</v>
      </c>
      <c r="Q220" s="26">
        <f ca="1">'Modified Weights'!Q231-'Modified Weights'!AQ231</f>
        <v>-0.43323241916537053</v>
      </c>
      <c r="R220" s="26">
        <f ca="1">'Modified Weights'!R231-'Modified Weights'!AR231</f>
        <v>-0.4492392723019647</v>
      </c>
      <c r="S220" s="26">
        <f ca="1">'Modified Weights'!S231-'Modified Weights'!AS231</f>
        <v>-0.40805979201831805</v>
      </c>
      <c r="T220" s="26">
        <f ca="1">'Modified Weights'!T231-'Modified Weights'!AT231</f>
        <v>-0.46206236395305006</v>
      </c>
      <c r="U220" s="26">
        <f ca="1">'Modified Weights'!U231-'Modified Weights'!AU231</f>
        <v>4.0103223816237599E-2</v>
      </c>
      <c r="V220" s="26">
        <f ca="1">'Modified Weights'!V231-'Modified Weights'!AV231</f>
        <v>1.6038272851239405E-2</v>
      </c>
      <c r="W220" s="26">
        <f ca="1">'Modified Weights'!W231-'Modified Weights'!AW231</f>
        <v>6.2432510636107164E-2</v>
      </c>
      <c r="X220" s="26">
        <f ca="1">'Modified Weights'!X231-'Modified Weights'!AX231</f>
        <v>3.3609090999281888E-2</v>
      </c>
      <c r="Y220" s="26">
        <f ca="1">'Modified Weights'!Y231-'Modified Weights'!AY231</f>
        <v>1.595554919438924E-2</v>
      </c>
      <c r="Z220" s="26">
        <f ca="1">'Modified Weights'!Z231-'Modified Weights'!AZ231</f>
        <v>2.0184763537962613E-2</v>
      </c>
    </row>
    <row r="221" spans="1:26">
      <c r="A221" s="1" t="str">
        <f t="shared" si="43"/>
        <v>558: Spider-Man 2 (2004)</v>
      </c>
      <c r="B221" s="26">
        <f ca="1">'Modified Weights'!B232-'Modified Weights'!AB232</f>
        <v>-0.51581271969920883</v>
      </c>
      <c r="C221" s="26">
        <f ca="1">'Modified Weights'!C232-'Modified Weights'!AC232</f>
        <v>-4.9005656743590476E-2</v>
      </c>
      <c r="D221" s="26">
        <f ca="1">'Modified Weights'!D232-'Modified Weights'!AD232</f>
        <v>3.2708966169345988E-2</v>
      </c>
      <c r="E221" s="26">
        <f ca="1">'Modified Weights'!E232-'Modified Weights'!AE232</f>
        <v>6.3326226255423335E-2</v>
      </c>
      <c r="F221" s="26">
        <f ca="1">'Modified Weights'!F232-'Modified Weights'!AF232</f>
        <v>-6.0233173299860665E-3</v>
      </c>
      <c r="G221" s="26">
        <f ca="1">'Modified Weights'!G232-'Modified Weights'!AG232</f>
        <v>2.2999113563572482E-2</v>
      </c>
      <c r="H221" s="26">
        <f ca="1">'Modified Weights'!H232-'Modified Weights'!AH232</f>
        <v>-0.35228138532578729</v>
      </c>
      <c r="I221" s="26">
        <f ca="1">'Modified Weights'!I232-'Modified Weights'!AI232</f>
        <v>-0.28497520887259964</v>
      </c>
      <c r="J221" s="26">
        <f ca="1">'Modified Weights'!J232-'Modified Weights'!AJ232</f>
        <v>9.7825391504579584E-3</v>
      </c>
      <c r="K221" s="26">
        <f ca="1">'Modified Weights'!K232-'Modified Weights'!AK232</f>
        <v>1.2383611199269784E-2</v>
      </c>
      <c r="L221" s="26">
        <f ca="1">'Modified Weights'!L232-'Modified Weights'!AL232</f>
        <v>1.7727567134565025E-3</v>
      </c>
      <c r="M221" s="26">
        <f ca="1">'Modified Weights'!M232-'Modified Weights'!AM232</f>
        <v>-3.7062231727148787E-2</v>
      </c>
      <c r="N221" s="26">
        <f ca="1">'Modified Weights'!N232-'Modified Weights'!AN232</f>
        <v>-0.2456571541182076</v>
      </c>
      <c r="O221" s="26">
        <f ca="1">'Modified Weights'!O232-'Modified Weights'!AO232</f>
        <v>1.3315880093723531E-2</v>
      </c>
      <c r="P221" s="26">
        <f ca="1">'Modified Weights'!P232-'Modified Weights'!AP232</f>
        <v>3.0403072110335438E-3</v>
      </c>
      <c r="Q221" s="26">
        <f ca="1">'Modified Weights'!Q232-'Modified Weights'!AQ232</f>
        <v>-0.43323241916537053</v>
      </c>
      <c r="R221" s="26">
        <f ca="1">'Modified Weights'!R232-'Modified Weights'!AR232</f>
        <v>6.0345105634446727E-3</v>
      </c>
      <c r="S221" s="26">
        <f ca="1">'Modified Weights'!S232-'Modified Weights'!AS232</f>
        <v>1.4176634590037374E-2</v>
      </c>
      <c r="T221" s="26">
        <f ca="1">'Modified Weights'!T232-'Modified Weights'!AT232</f>
        <v>-3.4007636263334418E-2</v>
      </c>
      <c r="U221" s="26">
        <f ca="1">'Modified Weights'!U232-'Modified Weights'!AU232</f>
        <v>4.9205449948803714E-3</v>
      </c>
      <c r="V221" s="26">
        <f ca="1">'Modified Weights'!V232-'Modified Weights'!AV232</f>
        <v>-0.16204937510893513</v>
      </c>
      <c r="W221" s="26">
        <f ca="1">'Modified Weights'!W232-'Modified Weights'!AW232</f>
        <v>-3.0447839646198127E-2</v>
      </c>
      <c r="X221" s="26">
        <f ca="1">'Modified Weights'!X232-'Modified Weights'!AX232</f>
        <v>-3.3609090999281832E-2</v>
      </c>
      <c r="Y221" s="26">
        <f ca="1">'Modified Weights'!Y232-'Modified Weights'!AY232</f>
        <v>-5.3875773562870544E-2</v>
      </c>
      <c r="Z221" s="26">
        <f ca="1">'Modified Weights'!Z232-'Modified Weights'!AZ232</f>
        <v>-0.36988198580229503</v>
      </c>
    </row>
    <row r="222" spans="1:26">
      <c r="A222" s="21" t="s">
        <v>44</v>
      </c>
      <c r="B222" s="26">
        <f ca="1">'Modified Weights'!B233-'Modified Weights'!AB233</f>
        <v>-1.8541601107184336E-2</v>
      </c>
      <c r="C222" s="26">
        <f ca="1">'Modified Weights'!C233-'Modified Weights'!AC233</f>
        <v>-0.48757730226647605</v>
      </c>
      <c r="D222" s="26">
        <f ca="1">'Modified Weights'!D233-'Modified Weights'!AD233</f>
        <v>-0.60176954321413867</v>
      </c>
      <c r="E222" s="26">
        <f ca="1">'Modified Weights'!E233-'Modified Weights'!AE233</f>
        <v>-0.15657605353535076</v>
      </c>
      <c r="F222" s="26">
        <f ca="1">'Modified Weights'!F233-'Modified Weights'!AF233</f>
        <v>-5.4163299023441525E-2</v>
      </c>
      <c r="G222" s="26">
        <f ca="1">'Modified Weights'!G233-'Modified Weights'!AG233</f>
        <v>-0.46309924863142038</v>
      </c>
      <c r="H222" s="26">
        <f ca="1">'Modified Weights'!H233-'Modified Weights'!AH233</f>
        <v>-0.4315922770700461</v>
      </c>
      <c r="I222" s="26">
        <f ca="1">'Modified Weights'!I233-'Modified Weights'!AI233</f>
        <v>-4.1676811459844365E-2</v>
      </c>
      <c r="J222" s="26">
        <f ca="1">'Modified Weights'!J233-'Modified Weights'!AJ233</f>
        <v>-7.2095555865576866E-2</v>
      </c>
      <c r="K222" s="26">
        <f ca="1">'Modified Weights'!K233-'Modified Weights'!AK233</f>
        <v>-0.26341533087615127</v>
      </c>
      <c r="L222" s="26">
        <f ca="1">'Modified Weights'!L233-'Modified Weights'!AL233</f>
        <v>-2.1988786591970622E-2</v>
      </c>
      <c r="M222" s="26">
        <f ca="1">'Modified Weights'!M233-'Modified Weights'!AM233</f>
        <v>-0.36586233354970493</v>
      </c>
      <c r="N222" s="26">
        <f ca="1">'Modified Weights'!N233-'Modified Weights'!AN233</f>
        <v>-2.4417863753917357E-2</v>
      </c>
      <c r="O222" s="26">
        <f ca="1">'Modified Weights'!O233-'Modified Weights'!AO233</f>
        <v>-0.5937438745660617</v>
      </c>
      <c r="P222" s="26">
        <f ca="1">'Modified Weights'!P233-'Modified Weights'!AP233</f>
        <v>-1.1873349383044185E-2</v>
      </c>
      <c r="Q222" s="26">
        <f ca="1">'Modified Weights'!Q233-'Modified Weights'!AQ233</f>
        <v>-0.43823631432612026</v>
      </c>
      <c r="R222" s="26">
        <f ca="1">'Modified Weights'!R233-'Modified Weights'!AR233</f>
        <v>-5.5035623348396734E-2</v>
      </c>
      <c r="S222" s="26">
        <f ca="1">'Modified Weights'!S233-'Modified Weights'!AS233</f>
        <v>-0.47668328054517961</v>
      </c>
      <c r="T222" s="26">
        <f ca="1">'Modified Weights'!T233-'Modified Weights'!AT233</f>
        <v>-7.2022655130914215E-2</v>
      </c>
      <c r="U222" s="26">
        <f ca="1">'Modified Weights'!U233-'Modified Weights'!AU233</f>
        <v>-0.46123755508410075</v>
      </c>
      <c r="V222" s="26">
        <f ca="1">'Modified Weights'!V233-'Modified Weights'!AV233</f>
        <v>-0.17808764796017454</v>
      </c>
      <c r="W222" s="26">
        <f ca="1">'Modified Weights'!W233-'Modified Weights'!AW233</f>
        <v>-0.12114645395098239</v>
      </c>
      <c r="X222" s="26">
        <f ca="1">'Modified Weights'!X233-'Modified Weights'!AX233</f>
        <v>-0.66851595362183669</v>
      </c>
      <c r="Y222" s="26">
        <f ca="1">'Modified Weights'!Y233-'Modified Weights'!AY233</f>
        <v>-0.66716825348801723</v>
      </c>
      <c r="Z222" s="26">
        <f ca="1">'Modified Weights'!Z233-'Modified Weights'!AZ233</f>
        <v>-0.3575986977776156</v>
      </c>
    </row>
    <row r="223" spans="1:26">
      <c r="A223" s="1" t="str">
        <f t="shared" ref="A223:A226" si="44">A222</f>
        <v>568: Apollo 13 (1995)</v>
      </c>
      <c r="B223" s="26">
        <f ca="1">'Modified Weights'!B234-'Modified Weights'!AB234</f>
        <v>-0.49907820328997049</v>
      </c>
      <c r="C223" s="26">
        <f ca="1">'Modified Weights'!C234-'Modified Weights'!AC234</f>
        <v>-7.5901116848339611E-2</v>
      </c>
      <c r="D223" s="26">
        <f ca="1">'Modified Weights'!D234-'Modified Weights'!AD234</f>
        <v>-0.60176954321413867</v>
      </c>
      <c r="E223" s="26">
        <f ca="1">'Modified Weights'!E234-'Modified Weights'!AE234</f>
        <v>-0.43933177762947945</v>
      </c>
      <c r="F223" s="26">
        <f ca="1">'Modified Weights'!F234-'Modified Weights'!AF234</f>
        <v>-0.45443780327725791</v>
      </c>
      <c r="G223" s="26">
        <f ca="1">'Modified Weights'!G234-'Modified Weights'!AG234</f>
        <v>-7.5966602762936597E-2</v>
      </c>
      <c r="H223" s="26">
        <f ca="1">'Modified Weights'!H234-'Modified Weights'!AH234</f>
        <v>-0.4315922770700461</v>
      </c>
      <c r="I223" s="26">
        <f ca="1">'Modified Weights'!I234-'Modified Weights'!AI234</f>
        <v>-0.27089614103773874</v>
      </c>
      <c r="J223" s="26">
        <f ca="1">'Modified Weights'!J234-'Modified Weights'!AJ234</f>
        <v>-0.43966312343314473</v>
      </c>
      <c r="K223" s="26">
        <f ca="1">'Modified Weights'!K234-'Modified Weights'!AK234</f>
        <v>-5.2535833938755383E-2</v>
      </c>
      <c r="L223" s="26">
        <f ca="1">'Modified Weights'!L234-'Modified Weights'!AL234</f>
        <v>-0.29058416590561242</v>
      </c>
      <c r="M223" s="26">
        <f ca="1">'Modified Weights'!M234-'Modified Weights'!AM234</f>
        <v>-0.36586233354970493</v>
      </c>
      <c r="N223" s="26">
        <f ca="1">'Modified Weights'!N234-'Modified Weights'!AN234</f>
        <v>-0.28568622657764037</v>
      </c>
      <c r="O223" s="26">
        <f ca="1">'Modified Weights'!O234-'Modified Weights'!AO234</f>
        <v>-0.11824902229037687</v>
      </c>
      <c r="P223" s="26">
        <f ca="1">'Modified Weights'!P234-'Modified Weights'!AP234</f>
        <v>-0.29226568634988986</v>
      </c>
      <c r="Q223" s="26">
        <f ca="1">'Modified Weights'!Q234-'Modified Weights'!AQ234</f>
        <v>-6.5010530598697269E-2</v>
      </c>
      <c r="R223" s="26">
        <f ca="1">'Modified Weights'!R234-'Modified Weights'!AR234</f>
        <v>-0.45447205223562209</v>
      </c>
      <c r="S223" s="26">
        <f ca="1">'Modified Weights'!S234-'Modified Weights'!AS234</f>
        <v>-0.47668328054517961</v>
      </c>
      <c r="T223" s="26">
        <f ca="1">'Modified Weights'!T234-'Modified Weights'!AT234</f>
        <v>-0.4790661820847173</v>
      </c>
      <c r="U223" s="26">
        <f ca="1">'Modified Weights'!U234-'Modified Weights'!AU234</f>
        <v>-0.46123755508410075</v>
      </c>
      <c r="V223" s="26">
        <f ca="1">'Modified Weights'!V234-'Modified Weights'!AV234</f>
        <v>-0.17808764796017454</v>
      </c>
      <c r="W223" s="26">
        <f ca="1">'Modified Weights'!W234-'Modified Weights'!AW234</f>
        <v>-0.14293912409200166</v>
      </c>
      <c r="X223" s="26">
        <f ca="1">'Modified Weights'!X234-'Modified Weights'!AX234</f>
        <v>-0.66851595362183669</v>
      </c>
      <c r="Y223" s="26">
        <f ca="1">'Modified Weights'!Y234-'Modified Weights'!AY234</f>
        <v>-0.66716825348801723</v>
      </c>
      <c r="Z223" s="26">
        <f ca="1">'Modified Weights'!Z234-'Modified Weights'!AZ234</f>
        <v>-7.7921640991706842E-2</v>
      </c>
    </row>
    <row r="224" spans="1:26">
      <c r="A224" s="1" t="str">
        <f t="shared" si="44"/>
        <v>568: Apollo 13 (1995)</v>
      </c>
      <c r="B224" s="26">
        <f ca="1">'Modified Weights'!B235-'Modified Weights'!AB235</f>
        <v>-0.49907820328997049</v>
      </c>
      <c r="C224" s="26">
        <f ca="1">'Modified Weights'!C235-'Modified Weights'!AC235</f>
        <v>7.487143647841249E-2</v>
      </c>
      <c r="D224" s="26">
        <f ca="1">'Modified Weights'!D235-'Modified Weights'!AD235</f>
        <v>6.5398710273878558E-2</v>
      </c>
      <c r="E224" s="26">
        <f ca="1">'Modified Weights'!E235-'Modified Weights'!AE235</f>
        <v>7.8288026767675378E-2</v>
      </c>
      <c r="F224" s="26">
        <f ca="1">'Modified Weights'!F235-'Modified Weights'!AF235</f>
        <v>2.2245477267921698E-2</v>
      </c>
      <c r="G224" s="26">
        <f ca="1">'Modified Weights'!G235-'Modified Weights'!AG235</f>
        <v>-0.46309924863142038</v>
      </c>
      <c r="H224" s="26">
        <f ca="1">'Modified Weights'!H235-'Modified Weights'!AH235</f>
        <v>3.1317772816229661E-2</v>
      </c>
      <c r="I224" s="26">
        <f ca="1">'Modified Weights'!I235-'Modified Weights'!AI235</f>
        <v>-0.27089614103773874</v>
      </c>
      <c r="J224" s="26">
        <f ca="1">'Modified Weights'!J235-'Modified Weights'!AJ235</f>
        <v>3.6047777932788405E-2</v>
      </c>
      <c r="K224" s="26">
        <f ca="1">'Modified Weights'!K235-'Modified Weights'!AK235</f>
        <v>-0.26341533087615127</v>
      </c>
      <c r="L224" s="26">
        <f ca="1">'Modified Weights'!L235-'Modified Weights'!AL235</f>
        <v>-0.29058416590561242</v>
      </c>
      <c r="M224" s="26">
        <f ca="1">'Modified Weights'!M235-'Modified Weights'!AM235</f>
        <v>4.2730042586508477E-2</v>
      </c>
      <c r="N224" s="26">
        <f ca="1">'Modified Weights'!N235-'Modified Weights'!AN235</f>
        <v>-0.28568622657764037</v>
      </c>
      <c r="O224" s="26">
        <f ca="1">'Modified Weights'!O235-'Modified Weights'!AO235</f>
        <v>7.4772079055774987E-2</v>
      </c>
      <c r="P224" s="26">
        <f ca="1">'Modified Weights'!P235-'Modified Weights'!AP235</f>
        <v>-0.29226568634988986</v>
      </c>
      <c r="Q224" s="26">
        <f ca="1">'Modified Weights'!Q235-'Modified Weights'!AQ235</f>
        <v>6.5010530598697269E-2</v>
      </c>
      <c r="R224" s="26">
        <f ca="1">'Modified Weights'!R235-'Modified Weights'!AR235</f>
        <v>-0.45447205223562209</v>
      </c>
      <c r="S224" s="26">
        <f ca="1">'Modified Weights'!S235-'Modified Weights'!AS235</f>
        <v>0</v>
      </c>
      <c r="T224" s="26">
        <f ca="1">'Modified Weights'!T235-'Modified Weights'!AT235</f>
        <v>-0.4790661820847173</v>
      </c>
      <c r="U224" s="26">
        <f ca="1">'Modified Weights'!U235-'Modified Weights'!AU235</f>
        <v>1.1123000334732402E-2</v>
      </c>
      <c r="V224" s="26">
        <f ca="1">'Modified Weights'!V235-'Modified Weights'!AV235</f>
        <v>-0.17808764796017454</v>
      </c>
      <c r="W224" s="26">
        <f ca="1">'Modified Weights'!W235-'Modified Weights'!AW235</f>
        <v>0.11958001561052944</v>
      </c>
      <c r="X224" s="26">
        <f ca="1">'Modified Weights'!X235-'Modified Weights'!AX235</f>
        <v>-0.66851595362183669</v>
      </c>
      <c r="Y224" s="26">
        <f ca="1">'Modified Weights'!Y235-'Modified Weights'!AY235</f>
        <v>0</v>
      </c>
      <c r="Z224" s="26">
        <f ca="1">'Modified Weights'!Z235-'Modified Weights'!AZ235</f>
        <v>-0.3575986977776156</v>
      </c>
    </row>
    <row r="225" spans="1:26">
      <c r="A225" s="1" t="str">
        <f t="shared" si="44"/>
        <v>568: Apollo 13 (1995)</v>
      </c>
      <c r="B225" s="26">
        <f ca="1">'Modified Weights'!B236-'Modified Weights'!AB236</f>
        <v>1.8541601107184336E-2</v>
      </c>
      <c r="C225" s="26">
        <f ca="1">'Modified Weights'!C236-'Modified Weights'!AC236</f>
        <v>1.0296803699270662E-3</v>
      </c>
      <c r="D225" s="26">
        <f ca="1">'Modified Weights'!D236-'Modified Weights'!AD236</f>
        <v>-0.13079742054775695</v>
      </c>
      <c r="E225" s="26">
        <f ca="1">'Modified Weights'!E236-'Modified Weights'!AE236</f>
        <v>-0.43933177762947945</v>
      </c>
      <c r="F225" s="26">
        <f ca="1">'Modified Weights'!F236-'Modified Weights'!AF236</f>
        <v>9.67234448759835E-3</v>
      </c>
      <c r="G225" s="26">
        <f ca="1">'Modified Weights'!G236-'Modified Weights'!AG236</f>
        <v>-0.46309924863142038</v>
      </c>
      <c r="H225" s="26">
        <f ca="1">'Modified Weights'!H236-'Modified Weights'!AH236</f>
        <v>-3.1317772816229716E-2</v>
      </c>
      <c r="I225" s="26">
        <f ca="1">'Modified Weights'!I236-'Modified Weights'!AI236</f>
        <v>4.167681145984431E-2</v>
      </c>
      <c r="J225" s="26">
        <f ca="1">'Modified Weights'!J236-'Modified Weights'!AJ236</f>
        <v>-0.43966312343314473</v>
      </c>
      <c r="K225" s="26">
        <f ca="1">'Modified Weights'!K236-'Modified Weights'!AK236</f>
        <v>2.3913896099847509E-4</v>
      </c>
      <c r="L225" s="26">
        <f ca="1">'Modified Weights'!L236-'Modified Weights'!AL236</f>
        <v>-0.29058416590561242</v>
      </c>
      <c r="M225" s="26">
        <f ca="1">'Modified Weights'!M236-'Modified Weights'!AM236</f>
        <v>-8.5460085173016898E-2</v>
      </c>
      <c r="N225" s="26">
        <f ca="1">'Modified Weights'!N236-'Modified Weights'!AN236</f>
        <v>2.4417863753917357E-2</v>
      </c>
      <c r="O225" s="26">
        <f ca="1">'Modified Weights'!O236-'Modified Weights'!AO236</f>
        <v>-3.1295135821173159E-2</v>
      </c>
      <c r="P225" s="26">
        <f ca="1">'Modified Weights'!P236-'Modified Weights'!AP236</f>
        <v>1.1873349383044185E-2</v>
      </c>
      <c r="Q225" s="26">
        <f ca="1">'Modified Weights'!Q236-'Modified Weights'!AQ236</f>
        <v>-0.43823631432612026</v>
      </c>
      <c r="R225" s="26">
        <f ca="1">'Modified Weights'!R236-'Modified Weights'!AR236</f>
        <v>1.6500070430759628E-2</v>
      </c>
      <c r="S225" s="26">
        <f ca="1">'Modified Weights'!S236-'Modified Weights'!AS236</f>
        <v>-0.47668328054517961</v>
      </c>
      <c r="T225" s="26">
        <f ca="1">'Modified Weights'!T236-'Modified Weights'!AT236</f>
        <v>-0.4790661820847173</v>
      </c>
      <c r="U225" s="26">
        <f ca="1">'Modified Weights'!U236-'Modified Weights'!AU236</f>
        <v>-2.2246000669464805E-2</v>
      </c>
      <c r="V225" s="26">
        <f ca="1">'Modified Weights'!V236-'Modified Weights'!AV236</f>
        <v>0</v>
      </c>
      <c r="W225" s="26">
        <f ca="1">'Modified Weights'!W236-'Modified Weights'!AW236</f>
        <v>2.4925546821925326E-2</v>
      </c>
      <c r="X225" s="26">
        <f ca="1">'Modified Weights'!X236-'Modified Weights'!AX236</f>
        <v>-0.66851595362183669</v>
      </c>
      <c r="Y225" s="26">
        <f ca="1">'Modified Weights'!Y236-'Modified Weights'!AY236</f>
        <v>-0.66716825348801723</v>
      </c>
      <c r="Z225" s="26">
        <f ca="1">'Modified Weights'!Z236-'Modified Weights'!AZ236</f>
        <v>-0.3575986977776156</v>
      </c>
    </row>
    <row r="226" spans="1:26">
      <c r="A226" s="1" t="str">
        <f t="shared" si="44"/>
        <v>568: Apollo 13 (1995)</v>
      </c>
      <c r="B226" s="26">
        <f ca="1">'Modified Weights'!B237-'Modified Weights'!AB237</f>
        <v>-0.49907820328997049</v>
      </c>
      <c r="C226" s="26">
        <f ca="1">'Modified Weights'!C237-'Modified Weights'!AC237</f>
        <v>-0.48757730226647605</v>
      </c>
      <c r="D226" s="26">
        <f ca="1">'Modified Weights'!D237-'Modified Weights'!AD237</f>
        <v>6.5398710273878558E-2</v>
      </c>
      <c r="E226" s="26">
        <f ca="1">'Modified Weights'!E237-'Modified Weights'!AE237</f>
        <v>7.8288026767675378E-2</v>
      </c>
      <c r="F226" s="26">
        <f ca="1">'Modified Weights'!F237-'Modified Weights'!AF237</f>
        <v>2.2245477267921698E-2</v>
      </c>
      <c r="G226" s="26">
        <f ca="1">'Modified Weights'!G237-'Modified Weights'!AG237</f>
        <v>7.5966602762936652E-2</v>
      </c>
      <c r="H226" s="26">
        <f ca="1">'Modified Weights'!H237-'Modified Weights'!AH237</f>
        <v>-0.4315922770700461</v>
      </c>
      <c r="I226" s="26">
        <f ca="1">'Modified Weights'!I237-'Modified Weights'!AI237</f>
        <v>-0.27089614103773874</v>
      </c>
      <c r="J226" s="26">
        <f ca="1">'Modified Weights'!J237-'Modified Weights'!AJ237</f>
        <v>3.6047777932788405E-2</v>
      </c>
      <c r="K226" s="26">
        <f ca="1">'Modified Weights'!K237-'Modified Weights'!AK237</f>
        <v>5.2296694977756852E-2</v>
      </c>
      <c r="L226" s="26">
        <f ca="1">'Modified Weights'!L237-'Modified Weights'!AL237</f>
        <v>2.1988786591970622E-2</v>
      </c>
      <c r="M226" s="26">
        <f ca="1">'Modified Weights'!M237-'Modified Weights'!AM237</f>
        <v>4.2730042586508477E-2</v>
      </c>
      <c r="N226" s="26">
        <f ca="1">'Modified Weights'!N237-'Modified Weights'!AN237</f>
        <v>-0.28568622657764037</v>
      </c>
      <c r="O226" s="26">
        <f ca="1">'Modified Weights'!O237-'Modified Weights'!AO237</f>
        <v>7.4772079055774987E-2</v>
      </c>
      <c r="P226" s="26">
        <f ca="1">'Modified Weights'!P237-'Modified Weights'!AP237</f>
        <v>-0.29226568634988986</v>
      </c>
      <c r="Q226" s="26">
        <f ca="1">'Modified Weights'!Q237-'Modified Weights'!AQ237</f>
        <v>-0.43823631432612026</v>
      </c>
      <c r="R226" s="26">
        <f ca="1">'Modified Weights'!R237-'Modified Weights'!AR237</f>
        <v>3.8535552917637161E-2</v>
      </c>
      <c r="S226" s="26">
        <f ca="1">'Modified Weights'!S237-'Modified Weights'!AS237</f>
        <v>0</v>
      </c>
      <c r="T226" s="26">
        <f ca="1">'Modified Weights'!T237-'Modified Weights'!AT237</f>
        <v>7.2022655130914215E-2</v>
      </c>
      <c r="U226" s="26">
        <f ca="1">'Modified Weights'!U237-'Modified Weights'!AU237</f>
        <v>1.1123000334732402E-2</v>
      </c>
      <c r="V226" s="26">
        <f ca="1">'Modified Weights'!V237-'Modified Weights'!AV237</f>
        <v>-0.17808764796017454</v>
      </c>
      <c r="W226" s="26">
        <f ca="1">'Modified Weights'!W237-'Modified Weights'!AW237</f>
        <v>0.11958001561052944</v>
      </c>
      <c r="X226" s="26">
        <f ca="1">'Modified Weights'!X237-'Modified Weights'!AX237</f>
        <v>0</v>
      </c>
      <c r="Y226" s="26">
        <f ca="1">'Modified Weights'!Y237-'Modified Weights'!AY237</f>
        <v>0</v>
      </c>
      <c r="Z226" s="26">
        <f ca="1">'Modified Weights'!Z237-'Modified Weights'!AZ237</f>
        <v>7.7921640991706842E-2</v>
      </c>
    </row>
    <row r="227" spans="1:26">
      <c r="A227" s="21" t="s">
        <v>45</v>
      </c>
      <c r="B227" s="26">
        <f ca="1">'Modified Weights'!B238-'Modified Weights'!AB238</f>
        <v>-0.46460996868120108</v>
      </c>
      <c r="C227" s="26">
        <f ca="1">'Modified Weights'!C238-'Modified Weights'!AC238</f>
        <v>-0.41833731405953073</v>
      </c>
      <c r="D227" s="26">
        <f ca="1">'Modified Weights'!D238-'Modified Weights'!AD238</f>
        <v>-0.4693205349276694</v>
      </c>
      <c r="E227" s="26">
        <f ca="1">'Modified Weights'!E238-'Modified Weights'!AE238</f>
        <v>-0.28275572409412869</v>
      </c>
      <c r="F227" s="26">
        <f ca="1">'Modified Weights'!F238-'Modified Weights'!AF238</f>
        <v>3.3879098368160609E-2</v>
      </c>
      <c r="G227" s="26">
        <f ca="1">'Modified Weights'!G238-'Modified Weights'!AG238</f>
        <v>-0.53906585139435703</v>
      </c>
      <c r="H227" s="26" t="e">
        <f ca="1">'Modified Weights'!H238-'Modified Weights'!AH238</f>
        <v>#DIV/0!</v>
      </c>
      <c r="I227" s="26">
        <f ca="1">'Modified Weights'!I238-'Modified Weights'!AI238</f>
        <v>-0.21476007349626267</v>
      </c>
      <c r="J227" s="26">
        <f ca="1">'Modified Weights'!J238-'Modified Weights'!AJ238</f>
        <v>5.3963642354058483E-2</v>
      </c>
      <c r="K227" s="26">
        <f ca="1">'Modified Weights'!K238-'Modified Weights'!AK238</f>
        <v>-0.26329576139565203</v>
      </c>
      <c r="L227" s="26">
        <f ca="1">'Modified Weights'!L238-'Modified Weights'!AL238</f>
        <v>-1.4908614201727177E-2</v>
      </c>
      <c r="M227" s="26">
        <f ca="1">'Modified Weights'!M238-'Modified Weights'!AM238</f>
        <v>-0.19710516591041297</v>
      </c>
      <c r="N227" s="26">
        <f ca="1">'Modified Weights'!N238-'Modified Weights'!AN238</f>
        <v>0</v>
      </c>
      <c r="O227" s="26">
        <f ca="1">'Modified Weights'!O238-'Modified Weights'!AO238</f>
        <v>-0.59725319820472</v>
      </c>
      <c r="P227" s="26">
        <f ca="1">'Modified Weights'!P238-'Modified Weights'!AP238</f>
        <v>-0.26252037536330569</v>
      </c>
      <c r="Q227" s="26">
        <f ca="1">'Modified Weights'!Q238-'Modified Weights'!AQ238</f>
        <v>-0.42322462884387124</v>
      </c>
      <c r="R227" s="26">
        <f ca="1">'Modified Weights'!R238-'Modified Weights'!AR238</f>
        <v>-0.43363570173347532</v>
      </c>
      <c r="S227" s="26" t="e">
        <f ca="1">'Modified Weights'!S238-'Modified Weights'!AS238</f>
        <v>#DIV/0!</v>
      </c>
      <c r="T227" s="26">
        <f ca="1">'Modified Weights'!T238-'Modified Weights'!AT238</f>
        <v>-0.55108883721563151</v>
      </c>
      <c r="U227" s="26" t="e">
        <f ca="1">'Modified Weights'!U238-'Modified Weights'!AU238</f>
        <v>#DIV/0!</v>
      </c>
      <c r="V227" s="26">
        <f ca="1">'Modified Weights'!V238-'Modified Weights'!AV238</f>
        <v>-0.14367186460137429</v>
      </c>
      <c r="W227" s="26">
        <f ca="1">'Modified Weights'!W238-'Modified Weights'!AW238</f>
        <v>7.9650783685071058E-2</v>
      </c>
      <c r="X227" s="26">
        <f ca="1">'Modified Weights'!X238-'Modified Weights'!AX238</f>
        <v>-0.66851595362183669</v>
      </c>
      <c r="Y227" s="26">
        <f ca="1">'Modified Weights'!Y238-'Modified Weights'!AY238</f>
        <v>-0.5656392006264368</v>
      </c>
      <c r="Z227" s="26">
        <f ca="1">'Modified Weights'!Z238-'Modified Weights'!AZ238</f>
        <v>-0.43552033876932245</v>
      </c>
    </row>
    <row r="228" spans="1:26">
      <c r="A228" s="1" t="str">
        <f t="shared" ref="A228:A231" si="45">A227</f>
        <v>581: Dances with Wolves (1990)</v>
      </c>
      <c r="B228" s="26">
        <f ca="1">'Modified Weights'!B239-'Modified Weights'!AB239</f>
        <v>-0.46460996868120108</v>
      </c>
      <c r="C228" s="26">
        <f ca="1">'Modified Weights'!C239-'Modified Weights'!AC239</f>
        <v>3.8991125488246903E-3</v>
      </c>
      <c r="D228" s="26">
        <f ca="1">'Modified Weights'!D239-'Modified Weights'!AD239</f>
        <v>-0.4693205349276694</v>
      </c>
      <c r="E228" s="26">
        <f ca="1">'Modified Weights'!E239-'Modified Weights'!AE239</f>
        <v>-0.28275572409412869</v>
      </c>
      <c r="F228" s="26">
        <f ca="1">'Modified Weights'!F239-'Modified Weights'!AF239</f>
        <v>-0.43023104939669565</v>
      </c>
      <c r="G228" s="26">
        <f ca="1">'Modified Weights'!G239-'Modified Weights'!AG239</f>
        <v>-0.53906585139435703</v>
      </c>
      <c r="H228" s="26" t="e">
        <f ca="1">'Modified Weights'!H239-'Modified Weights'!AH239</f>
        <v>#DIV/0!</v>
      </c>
      <c r="I228" s="26">
        <f ca="1">'Modified Weights'!I239-'Modified Weights'!AI239</f>
        <v>-0.21476007349626267</v>
      </c>
      <c r="J228" s="26">
        <f ca="1">'Modified Weights'!J239-'Modified Weights'!AJ239</f>
        <v>-0.42153120992162635</v>
      </c>
      <c r="K228" s="26">
        <f ca="1">'Modified Weights'!K239-'Modified Weights'!AK239</f>
        <v>-0.26329576139565203</v>
      </c>
      <c r="L228" s="26">
        <f ca="1">'Modified Weights'!L239-'Modified Weights'!AL239</f>
        <v>-0.29766433829585587</v>
      </c>
      <c r="M228" s="26">
        <f ca="1">'Modified Weights'!M239-'Modified Weights'!AM239</f>
        <v>-0.19710516591041297</v>
      </c>
      <c r="N228" s="26">
        <f ca="1">'Modified Weights'!N239-'Modified Weights'!AN239</f>
        <v>-0.31010409033155772</v>
      </c>
      <c r="O228" s="26">
        <f ca="1">'Modified Weights'!O239-'Modified Weights'!AO239</f>
        <v>-0.59725319820472</v>
      </c>
      <c r="P228" s="26">
        <f ca="1">'Modified Weights'!P239-'Modified Weights'!AP239</f>
        <v>-0.26252037536330569</v>
      </c>
      <c r="Q228" s="26">
        <f ca="1">'Modified Weights'!Q239-'Modified Weights'!AQ239</f>
        <v>-0.42322462884387124</v>
      </c>
      <c r="R228" s="26">
        <f ca="1">'Modified Weights'!R239-'Modified Weights'!AR239</f>
        <v>-0.43363570173347532</v>
      </c>
      <c r="S228" s="26" t="e">
        <f ca="1">'Modified Weights'!S239-'Modified Weights'!AS239</f>
        <v>#DIV/0!</v>
      </c>
      <c r="T228" s="26">
        <f ca="1">'Modified Weights'!T239-'Modified Weights'!AT239</f>
        <v>-0.55108883721563151</v>
      </c>
      <c r="U228" s="26" t="e">
        <f ca="1">'Modified Weights'!U239-'Modified Weights'!AU239</f>
        <v>#DIV/0!</v>
      </c>
      <c r="V228" s="26">
        <f ca="1">'Modified Weights'!V239-'Modified Weights'!AV239</f>
        <v>-0.14367186460137429</v>
      </c>
      <c r="W228" s="26">
        <f ca="1">'Modified Weights'!W239-'Modified Weights'!AW239</f>
        <v>-1.3229566597234232E-2</v>
      </c>
      <c r="X228" s="26">
        <f ca="1">'Modified Weights'!X239-'Modified Weights'!AX239</f>
        <v>-0.66851595362183669</v>
      </c>
      <c r="Y228" s="26">
        <f ca="1">'Modified Weights'!Y239-'Modified Weights'!AY239</f>
        <v>-0.5656392006264368</v>
      </c>
      <c r="Z228" s="26">
        <f ca="1">'Modified Weights'!Z239-'Modified Weights'!AZ239</f>
        <v>-0.43552033876932245</v>
      </c>
    </row>
    <row r="229" spans="1:26">
      <c r="A229" s="1" t="str">
        <f t="shared" si="45"/>
        <v>581: Dances with Wolves (1990)</v>
      </c>
      <c r="B229" s="26">
        <f ca="1">'Modified Weights'!B240-'Modified Weights'!AB240</f>
        <v>-0.46460996868120108</v>
      </c>
      <c r="C229" s="26">
        <f ca="1">'Modified Weights'!C240-'Modified Weights'!AC240</f>
        <v>-3.8991125488246903E-3</v>
      </c>
      <c r="D229" s="26">
        <f ca="1">'Modified Weights'!D240-'Modified Weights'!AD240</f>
        <v>-9.6094751200246409E-2</v>
      </c>
      <c r="E229" s="26">
        <f ca="1">'Modified Weights'!E240-'Modified Weights'!AE240</f>
        <v>0</v>
      </c>
      <c r="F229" s="26">
        <f ca="1">'Modified Weights'!F240-'Modified Weights'!AF240</f>
        <v>-2.9956545142879265E-2</v>
      </c>
      <c r="G229" s="26">
        <f ca="1">'Modified Weights'!G240-'Modified Weights'!AG240</f>
        <v>-0.53906585139435703</v>
      </c>
      <c r="H229" s="26" t="e">
        <f ca="1">'Modified Weights'!H240-'Modified Weights'!AH240</f>
        <v>#DIV/0!</v>
      </c>
      <c r="I229" s="26">
        <f ca="1">'Modified Weights'!I240-'Modified Weights'!AI240</f>
        <v>-0.21476007349626267</v>
      </c>
      <c r="J229" s="26">
        <f ca="1">'Modified Weights'!J240-'Modified Weights'!AJ240</f>
        <v>-5.3963642354058483E-2</v>
      </c>
      <c r="K229" s="26">
        <f ca="1">'Modified Weights'!K240-'Modified Weights'!AK240</f>
        <v>-0.26329576139565203</v>
      </c>
      <c r="L229" s="26">
        <f ca="1">'Modified Weights'!L240-'Modified Weights'!AL240</f>
        <v>-0.29766433829585587</v>
      </c>
      <c r="M229" s="26">
        <f ca="1">'Modified Weights'!M240-'Modified Weights'!AM240</f>
        <v>-0.19710516591041297</v>
      </c>
      <c r="N229" s="26">
        <f ca="1">'Modified Weights'!N240-'Modified Weights'!AN240</f>
        <v>-0.31010409033155772</v>
      </c>
      <c r="O229" s="26">
        <f ca="1">'Modified Weights'!O240-'Modified Weights'!AO240</f>
        <v>-7.1262755417116685E-2</v>
      </c>
      <c r="P229" s="26">
        <f ca="1">'Modified Weights'!P240-'Modified Weights'!AP240</f>
        <v>-0.26252037536330569</v>
      </c>
      <c r="Q229" s="26">
        <f ca="1">'Modified Weights'!Q240-'Modified Weights'!AQ240</f>
        <v>0</v>
      </c>
      <c r="R229" s="26">
        <f ca="1">'Modified Weights'!R240-'Modified Weights'!AR240</f>
        <v>-0.43363570173347532</v>
      </c>
      <c r="S229" s="26" t="e">
        <f ca="1">'Modified Weights'!S240-'Modified Weights'!AS240</f>
        <v>#DIV/0!</v>
      </c>
      <c r="T229" s="26">
        <f ca="1">'Modified Weights'!T240-'Modified Weights'!AT240</f>
        <v>-0.55108883721563151</v>
      </c>
      <c r="U229" s="26" t="e">
        <f ca="1">'Modified Weights'!U240-'Modified Weights'!AU240</f>
        <v>#DIV/0!</v>
      </c>
      <c r="V229" s="26">
        <f ca="1">'Modified Weights'!V240-'Modified Weights'!AV240</f>
        <v>-0.14367186460137429</v>
      </c>
      <c r="W229" s="26">
        <f ca="1">'Modified Weights'!W240-'Modified Weights'!AW240</f>
        <v>-6.6421217087836659E-2</v>
      </c>
      <c r="X229" s="26">
        <f ca="1">'Modified Weights'!X240-'Modified Weights'!AX240</f>
        <v>-0.66851595362183669</v>
      </c>
      <c r="Y229" s="26">
        <f ca="1">'Modified Weights'!Y240-'Modified Weights'!AY240</f>
        <v>-0.10152905286158054</v>
      </c>
      <c r="Z229" s="26">
        <f ca="1">'Modified Weights'!Z240-'Modified Weights'!AZ240</f>
        <v>-0.43552033876932245</v>
      </c>
    </row>
    <row r="230" spans="1:26">
      <c r="A230" s="1" t="str">
        <f t="shared" si="45"/>
        <v>581: Dances with Wolves (1990)</v>
      </c>
      <c r="B230" s="26">
        <f ca="1">'Modified Weights'!B241-'Modified Weights'!AB241</f>
        <v>0</v>
      </c>
      <c r="C230" s="26">
        <f ca="1">'Modified Weights'!C241-'Modified Weights'!AC241</f>
        <v>-0.41833731405953073</v>
      </c>
      <c r="D230" s="26">
        <f ca="1">'Modified Weights'!D241-'Modified Weights'!AD241</f>
        <v>-0.10175296736010153</v>
      </c>
      <c r="E230" s="26">
        <f ca="1">'Modified Weights'!E241-'Modified Weights'!AE241</f>
        <v>-0.28275572409412869</v>
      </c>
      <c r="F230" s="26">
        <f ca="1">'Modified Weights'!F241-'Modified Weights'!AF241</f>
        <v>-5.0374784373765191E-2</v>
      </c>
      <c r="G230" s="26">
        <f ca="1">'Modified Weights'!G241-'Modified Weights'!AG241</f>
        <v>-0.53906585139435703</v>
      </c>
      <c r="H230" s="26" t="e">
        <f ca="1">'Modified Weights'!H241-'Modified Weights'!AH241</f>
        <v>#DIV/0!</v>
      </c>
      <c r="I230" s="26">
        <f ca="1">'Modified Weights'!I241-'Modified Weights'!AI241</f>
        <v>0</v>
      </c>
      <c r="J230" s="26">
        <f ca="1">'Modified Weights'!J241-'Modified Weights'!AJ241</f>
        <v>-0.42153120992162635</v>
      </c>
      <c r="K230" s="26">
        <f ca="1">'Modified Weights'!K241-'Modified Weights'!AK241</f>
        <v>-5.2416264458256145E-2</v>
      </c>
      <c r="L230" s="26">
        <f ca="1">'Modified Weights'!L241-'Modified Weights'!AL241</f>
        <v>-0.29766433829585587</v>
      </c>
      <c r="M230" s="26">
        <f ca="1">'Modified Weights'!M241-'Modified Weights'!AM241</f>
        <v>0</v>
      </c>
      <c r="N230" s="26">
        <f ca="1">'Modified Weights'!N241-'Modified Weights'!AN241</f>
        <v>-0.31010409033155772</v>
      </c>
      <c r="O230" s="26">
        <f ca="1">'Modified Weights'!O241-'Modified Weights'!AO241</f>
        <v>-0.59725319820472</v>
      </c>
      <c r="P230" s="26">
        <f ca="1">'Modified Weights'!P241-'Modified Weights'!AP241</f>
        <v>0</v>
      </c>
      <c r="Q230" s="26">
        <f ca="1">'Modified Weights'!Q241-'Modified Weights'!AQ241</f>
        <v>-0.42322462884387124</v>
      </c>
      <c r="R230" s="26">
        <f ca="1">'Modified Weights'!R241-'Modified Weights'!AR241</f>
        <v>-5.9371903419783989E-2</v>
      </c>
      <c r="S230" s="26" t="e">
        <f ca="1">'Modified Weights'!S241-'Modified Weights'!AS241</f>
        <v>#DIV/0!</v>
      </c>
      <c r="T230" s="26">
        <f ca="1">'Modified Weights'!T241-'Modified Weights'!AT241</f>
        <v>-0.55108883721563151</v>
      </c>
      <c r="U230" s="26" t="e">
        <f ca="1">'Modified Weights'!U241-'Modified Weights'!AU241</f>
        <v>#DIV/0!</v>
      </c>
      <c r="V230" s="26">
        <f ca="1">'Modified Weights'!V241-'Modified Weights'!AV241</f>
        <v>0</v>
      </c>
      <c r="W230" s="26">
        <f ca="1">'Modified Weights'!W241-'Modified Weights'!AW241</f>
        <v>-0.32894159245114235</v>
      </c>
      <c r="X230" s="26">
        <f ca="1">'Modified Weights'!X241-'Modified Weights'!AX241</f>
        <v>-0.66851595362183669</v>
      </c>
      <c r="Y230" s="26">
        <f ca="1">'Modified Weights'!Y241-'Modified Weights'!AY241</f>
        <v>-0.5656392006264368</v>
      </c>
      <c r="Z230" s="26">
        <f ca="1">'Modified Weights'!Z241-'Modified Weights'!AZ241</f>
        <v>-0.43552033876932245</v>
      </c>
    </row>
    <row r="231" spans="1:26">
      <c r="A231" s="1" t="str">
        <f t="shared" si="45"/>
        <v>581: Dances with Wolves (1990)</v>
      </c>
      <c r="B231" s="26">
        <f ca="1">'Modified Weights'!B242-'Modified Weights'!AB242</f>
        <v>-0.46460996868120108</v>
      </c>
      <c r="C231" s="26">
        <f ca="1">'Modified Weights'!C242-'Modified Weights'!AC242</f>
        <v>-0.41833731405953073</v>
      </c>
      <c r="D231" s="26">
        <f ca="1">'Modified Weights'!D242-'Modified Weights'!AD242</f>
        <v>0.19784771856034783</v>
      </c>
      <c r="E231" s="26">
        <f ca="1">'Modified Weights'!E242-'Modified Weights'!AE242</f>
        <v>-0.28275572409412869</v>
      </c>
      <c r="F231" s="26">
        <f ca="1">'Modified Weights'!F242-'Modified Weights'!AF242</f>
        <v>4.6452231148483958E-2</v>
      </c>
      <c r="G231" s="26">
        <f ca="1">'Modified Weights'!G242-'Modified Weights'!AG242</f>
        <v>0</v>
      </c>
      <c r="H231" s="26" t="e">
        <f ca="1">'Modified Weights'!H242-'Modified Weights'!AH242</f>
        <v>#DIV/0!</v>
      </c>
      <c r="I231" s="26">
        <f ca="1">'Modified Weights'!I242-'Modified Weights'!AI242</f>
        <v>-0.21476007349626267</v>
      </c>
      <c r="J231" s="26">
        <f ca="1">'Modified Weights'!J242-'Modified Weights'!AJ242</f>
        <v>-0.42153120992162635</v>
      </c>
      <c r="K231" s="26">
        <f ca="1">'Modified Weights'!K242-'Modified Weights'!AK242</f>
        <v>5.241626445825609E-2</v>
      </c>
      <c r="L231" s="26">
        <f ca="1">'Modified Weights'!L242-'Modified Weights'!AL242</f>
        <v>1.4908614201727177E-2</v>
      </c>
      <c r="M231" s="26">
        <f ca="1">'Modified Weights'!M242-'Modified Weights'!AM242</f>
        <v>-0.19710516591041297</v>
      </c>
      <c r="N231" s="26">
        <f ca="1">'Modified Weights'!N242-'Modified Weights'!AN242</f>
        <v>-0.31010409033155772</v>
      </c>
      <c r="O231" s="26">
        <f ca="1">'Modified Weights'!O242-'Modified Weights'!AO242</f>
        <v>7.1262755417116685E-2</v>
      </c>
      <c r="P231" s="26">
        <f ca="1">'Modified Weights'!P242-'Modified Weights'!AP242</f>
        <v>-0.26252037536330569</v>
      </c>
      <c r="Q231" s="26">
        <f ca="1">'Modified Weights'!Q242-'Modified Weights'!AQ242</f>
        <v>-0.42322462884387124</v>
      </c>
      <c r="R231" s="26">
        <f ca="1">'Modified Weights'!R242-'Modified Weights'!AR242</f>
        <v>5.9371903419783933E-2</v>
      </c>
      <c r="S231" s="26" t="e">
        <f ca="1">'Modified Weights'!S242-'Modified Weights'!AS242</f>
        <v>#DIV/0!</v>
      </c>
      <c r="T231" s="26">
        <f ca="1">'Modified Weights'!T242-'Modified Weights'!AT242</f>
        <v>0</v>
      </c>
      <c r="U231" s="26" t="e">
        <f ca="1">'Modified Weights'!U242-'Modified Weights'!AU242</f>
        <v>#DIV/0!</v>
      </c>
      <c r="V231" s="26">
        <f ca="1">'Modified Weights'!V242-'Modified Weights'!AV242</f>
        <v>-0.14367186460137429</v>
      </c>
      <c r="W231" s="26">
        <f ca="1">'Modified Weights'!W242-'Modified Weights'!AW242</f>
        <v>-0.32894159245114235</v>
      </c>
      <c r="X231" s="26">
        <f ca="1">'Modified Weights'!X242-'Modified Weights'!AX242</f>
        <v>0</v>
      </c>
      <c r="Y231" s="26">
        <f ca="1">'Modified Weights'!Y242-'Modified Weights'!AY242</f>
        <v>0.10152905286158043</v>
      </c>
      <c r="Z231" s="26">
        <f ca="1">'Modified Weights'!Z242-'Modified Weights'!AZ242</f>
        <v>0</v>
      </c>
    </row>
    <row r="232" spans="1:26">
      <c r="A232" s="21" t="s">
        <v>46</v>
      </c>
      <c r="B232" s="26">
        <f ca="1">'Modified Weights'!B243-'Modified Weights'!AB243</f>
        <v>1.4156001277961461E-2</v>
      </c>
      <c r="C232" s="26">
        <f ca="1">'Modified Weights'!C243-'Modified Weights'!AC243</f>
        <v>3.7084390562848513E-2</v>
      </c>
      <c r="D232" s="26">
        <f ca="1">'Modified Weights'!D243-'Modified Weights'!AD243</f>
        <v>-0.50290911052881127</v>
      </c>
      <c r="E232" s="26">
        <f ca="1">'Modified Weights'!E243-'Modified Weights'!AE243</f>
        <v>-0.40018776424564173</v>
      </c>
      <c r="F232" s="26">
        <f ca="1">'Modified Weights'!F243-'Modified Weights'!AF243</f>
        <v>3.3879098368160609E-2</v>
      </c>
      <c r="G232" s="26">
        <f ca="1">'Modified Weights'!G243-'Modified Weights'!AG243</f>
        <v>2.8993720099573017E-2</v>
      </c>
      <c r="H232" s="26">
        <f ca="1">'Modified Weights'!H243-'Modified Weights'!AH243</f>
        <v>-0.23741156861241813</v>
      </c>
      <c r="I232" s="26">
        <f ca="1">'Modified Weights'!I243-'Modified Weights'!AI243</f>
        <v>-0.22198970153707853</v>
      </c>
      <c r="J232" s="26">
        <f ca="1">'Modified Weights'!J243-'Modified Weights'!AJ243</f>
        <v>-0.3976168525630478</v>
      </c>
      <c r="K232" s="26">
        <f ca="1">'Modified Weights'!K243-'Modified Weights'!AK243</f>
        <v>-0.25949646962141731</v>
      </c>
      <c r="L232" s="26">
        <f ca="1">'Modified Weights'!L243-'Modified Weights'!AL243</f>
        <v>-5.2189612076558589E-3</v>
      </c>
      <c r="M232" s="26" t="e">
        <f ca="1">'Modified Weights'!M243-'Modified Weights'!AM243</f>
        <v>#DIV/0!</v>
      </c>
      <c r="N232" s="26">
        <f ca="1">'Modified Weights'!N243-'Modified Weights'!AN243</f>
        <v>2.2782859016797163E-2</v>
      </c>
      <c r="O232" s="26">
        <f ca="1">'Modified Weights'!O243-'Modified Weights'!AO243</f>
        <v>-0.55226677501987043</v>
      </c>
      <c r="P232" s="26">
        <f ca="1">'Modified Weights'!P243-'Modified Weights'!AP243</f>
        <v>1.8169561925552635E-2</v>
      </c>
      <c r="Q232" s="26">
        <f ca="1">'Modified Weights'!Q243-'Modified Weights'!AQ243</f>
        <v>-0.46739412504487393</v>
      </c>
      <c r="R232" s="26">
        <f ca="1">'Modified Weights'!R243-'Modified Weights'!AR243</f>
        <v>-0.44084839544412002</v>
      </c>
      <c r="S232" s="26">
        <f ca="1">'Modified Weights'!S243-'Modified Weights'!AS243</f>
        <v>5.4910342234490428E-2</v>
      </c>
      <c r="T232" s="26">
        <f ca="1">'Modified Weights'!T243-'Modified Weights'!AT243</f>
        <v>-0.48957178245267358</v>
      </c>
      <c r="U232" s="26">
        <f ca="1">'Modified Weights'!U243-'Modified Weights'!AU243</f>
        <v>-0.33000149116012595</v>
      </c>
      <c r="V232" s="26">
        <f ca="1">'Modified Weights'!V243-'Modified Weights'!AV243</f>
        <v>2.1085577624119001E-2</v>
      </c>
      <c r="W232" s="26">
        <f ca="1">'Modified Weights'!W243-'Modified Weights'!AW243</f>
        <v>-0.40947943538936282</v>
      </c>
      <c r="X232" s="26">
        <f ca="1">'Modified Weights'!X243-'Modified Weights'!AX243</f>
        <v>-1.1052480360418393E-2</v>
      </c>
      <c r="Y232" s="26">
        <f ca="1">'Modified Weights'!Y243-'Modified Weights'!AY243</f>
        <v>6.5682993247819454E-2</v>
      </c>
      <c r="Z232" s="26">
        <f ca="1">'Modified Weights'!Z243-'Modified Weights'!AZ243</f>
        <v>-0.36732936472296329</v>
      </c>
    </row>
    <row r="233" spans="1:26">
      <c r="A233" s="1" t="str">
        <f t="shared" ref="A233:A236" si="46">A232</f>
        <v>585: Monsters Inc. (2001)</v>
      </c>
      <c r="B233" s="26">
        <f ca="1">'Modified Weights'!B244-'Modified Weights'!AB244</f>
        <v>-0.50346380311919336</v>
      </c>
      <c r="C233" s="26">
        <f ca="1">'Modified Weights'!C244-'Modified Weights'!AC244</f>
        <v>-0.45152259207355461</v>
      </c>
      <c r="D233" s="26">
        <f ca="1">'Modified Weights'!D244-'Modified Weights'!AD244</f>
        <v>-3.4575816157817574E-2</v>
      </c>
      <c r="E233" s="26">
        <f ca="1">'Modified Weights'!E244-'Modified Weights'!AE244</f>
        <v>-0.40018776424564173</v>
      </c>
      <c r="F233" s="26">
        <f ca="1">'Modified Weights'!F244-'Modified Weights'!AF244</f>
        <v>-0.43023104939669565</v>
      </c>
      <c r="G233" s="26">
        <f ca="1">'Modified Weights'!G244-'Modified Weights'!AG244</f>
        <v>-0.45154288208321314</v>
      </c>
      <c r="H233" s="26">
        <f ca="1">'Modified Weights'!H244-'Modified Weights'!AH244</f>
        <v>1.0281703681629534E-2</v>
      </c>
      <c r="I233" s="26">
        <f ca="1">'Modified Weights'!I244-'Modified Weights'!AI244</f>
        <v>-0.22198970153707853</v>
      </c>
      <c r="J233" s="26">
        <f ca="1">'Modified Weights'!J244-'Modified Weights'!AJ244</f>
        <v>-1.0484206694564013E-2</v>
      </c>
      <c r="K233" s="26">
        <f ca="1">'Modified Weights'!K244-'Modified Weights'!AK244</f>
        <v>-6.3077780491982427E-4</v>
      </c>
      <c r="L233" s="26">
        <f ca="1">'Modified Weights'!L244-'Modified Weights'!AL244</f>
        <v>-0.28797468530178455</v>
      </c>
      <c r="M233" s="26" t="e">
        <f ca="1">'Modified Weights'!M244-'Modified Weights'!AM244</f>
        <v>#DIV/0!</v>
      </c>
      <c r="N233" s="26">
        <f ca="1">'Modified Weights'!N244-'Modified Weights'!AN244</f>
        <v>3.2700094742404429E-3</v>
      </c>
      <c r="O233" s="26">
        <f ca="1">'Modified Weights'!O244-'Modified Weights'!AO244</f>
        <v>-1.3200923625513394E-2</v>
      </c>
      <c r="P233" s="26">
        <f ca="1">'Modified Weights'!P244-'Modified Weights'!AP244</f>
        <v>1.0856673359058822E-2</v>
      </c>
      <c r="Q233" s="26">
        <f ca="1">'Modified Weights'!Q244-'Modified Weights'!AQ244</f>
        <v>8.3167763210592049E-3</v>
      </c>
      <c r="R233" s="26">
        <f ca="1">'Modified Weights'!R244-'Modified Weights'!AR244</f>
        <v>1.4425387421289348E-2</v>
      </c>
      <c r="S233" s="26">
        <f ca="1">'Modified Weights'!S244-'Modified Weights'!AS244</f>
        <v>-0.39411490157711393</v>
      </c>
      <c r="T233" s="26">
        <f ca="1">'Modified Weights'!T244-'Modified Weights'!AT244</f>
        <v>-6.1517054762957935E-2</v>
      </c>
      <c r="U233" s="26">
        <f ca="1">'Modified Weights'!U244-'Modified Weights'!AU244</f>
        <v>7.3807384433152767E-2</v>
      </c>
      <c r="V233" s="26">
        <f ca="1">'Modified Weights'!V244-'Modified Weights'!AV244</f>
        <v>-7.7553718894377566E-3</v>
      </c>
      <c r="W233" s="26">
        <f ca="1">'Modified Weights'!W244-'Modified Weights'!AW244</f>
        <v>-9.3767409535454704E-2</v>
      </c>
      <c r="X233" s="26">
        <f ca="1">'Modified Weights'!X244-'Modified Weights'!AX244</f>
        <v>-0.55324435853651133</v>
      </c>
      <c r="Y233" s="26">
        <f ca="1">'Modified Weights'!Y244-'Modified Weights'!AY244</f>
        <v>-0.47650888492827348</v>
      </c>
      <c r="Z233" s="26">
        <f ca="1">'Modified Weights'!Z244-'Modified Weights'!AZ244</f>
        <v>1.252690029996717E-2</v>
      </c>
    </row>
    <row r="234" spans="1:26">
      <c r="A234" s="1" t="str">
        <f t="shared" si="46"/>
        <v>585: Monsters Inc. (2001)</v>
      </c>
      <c r="B234" s="26">
        <f ca="1">'Modified Weights'!B245-'Modified Weights'!AB245</f>
        <v>-2.292720093640721E-2</v>
      </c>
      <c r="C234" s="26">
        <f ca="1">'Modified Weights'!C245-'Modified Weights'!AC245</f>
        <v>-3.7084390562848568E-2</v>
      </c>
      <c r="D234" s="26">
        <f ca="1">'Modified Weights'!D245-'Modified Weights'!AD245</f>
        <v>-0.12968332680138828</v>
      </c>
      <c r="E234" s="26">
        <f ca="1">'Modified Weights'!E245-'Modified Weights'!AE245</f>
        <v>-0.11743204015151304</v>
      </c>
      <c r="F234" s="26">
        <f ca="1">'Modified Weights'!F245-'Modified Weights'!AF245</f>
        <v>-2.9956545142879265E-2</v>
      </c>
      <c r="G234" s="26">
        <f ca="1">'Modified Weights'!G245-'Modified Weights'!AG245</f>
        <v>-5.2106453195987779E-2</v>
      </c>
      <c r="H234" s="26">
        <f ca="1">'Modified Weights'!H245-'Modified Weights'!AH245</f>
        <v>-1.0281703681629534E-2</v>
      </c>
      <c r="I234" s="26">
        <f ca="1">'Modified Weights'!I245-'Modified Weights'!AI245</f>
        <v>7.2296280408158387E-3</v>
      </c>
      <c r="J234" s="26">
        <f ca="1">'Modified Weights'!J245-'Modified Weights'!AJ245</f>
        <v>-3.004928499547993E-2</v>
      </c>
      <c r="K234" s="26">
        <f ca="1">'Modified Weights'!K245-'Modified Weights'!AK245</f>
        <v>-6.9678057435496599E-3</v>
      </c>
      <c r="L234" s="26">
        <f ca="1">'Modified Weights'!L245-'Modified Weights'!AL245</f>
        <v>-1.9379305988142748E-2</v>
      </c>
      <c r="M234" s="26" t="e">
        <f ca="1">'Modified Weights'!M245-'Modified Weights'!AM245</f>
        <v>#DIV/0!</v>
      </c>
      <c r="N234" s="26">
        <f ca="1">'Modified Weights'!N245-'Modified Weights'!AN245</f>
        <v>-2.6052868491037551E-2</v>
      </c>
      <c r="O234" s="26">
        <f ca="1">'Modified Weights'!O245-'Modified Weights'!AO245</f>
        <v>-2.6276332232267108E-2</v>
      </c>
      <c r="P234" s="26">
        <f ca="1">'Modified Weights'!P245-'Modified Weights'!AP245</f>
        <v>-5.5771368405357347E-3</v>
      </c>
      <c r="Q234" s="26">
        <f ca="1">'Modified Weights'!Q245-'Modified Weights'!AQ245</f>
        <v>-4.4169496201002689E-2</v>
      </c>
      <c r="R234" s="26">
        <f ca="1">'Modified Weights'!R245-'Modified Weights'!AR245</f>
        <v>-0.44084839544412002</v>
      </c>
      <c r="S234" s="26">
        <f ca="1">'Modified Weights'!S245-'Modified Weights'!AS245</f>
        <v>-2.1439312604472738E-2</v>
      </c>
      <c r="T234" s="26">
        <f ca="1">'Modified Weights'!T245-'Modified Weights'!AT245</f>
        <v>-0.48957178245267358</v>
      </c>
      <c r="U234" s="26">
        <f ca="1">'Modified Weights'!U245-'Modified Weights'!AU245</f>
        <v>-2.4198230239872554E-2</v>
      </c>
      <c r="V234" s="26">
        <f ca="1">'Modified Weights'!V245-'Modified Weights'!AV245</f>
        <v>-0.15700207033605554</v>
      </c>
      <c r="W234" s="26">
        <f ca="1">'Modified Weights'!W245-'Modified Weights'!AW245</f>
        <v>-0.40947943538936282</v>
      </c>
      <c r="X234" s="26">
        <f ca="1">'Modified Weights'!X245-'Modified Weights'!AX245</f>
        <v>-0.55324435853651133</v>
      </c>
      <c r="Y234" s="26">
        <f ca="1">'Modified Weights'!Y245-'Modified Weights'!AY245</f>
        <v>-1.2398737163417217E-2</v>
      </c>
      <c r="Z234" s="26">
        <f ca="1">'Modified Weights'!Z245-'Modified Weights'!AZ245</f>
        <v>6.9344335907280397E-3</v>
      </c>
    </row>
    <row r="235" spans="1:26">
      <c r="A235" s="1" t="str">
        <f t="shared" si="46"/>
        <v>585: Monsters Inc. (2001)</v>
      </c>
      <c r="B235" s="26">
        <f ca="1">'Modified Weights'!B246-'Modified Weights'!AB246</f>
        <v>-3.8853834437992285E-2</v>
      </c>
      <c r="C235" s="26">
        <f ca="1">'Modified Weights'!C246-'Modified Weights'!AC246</f>
        <v>-0.45152259207355461</v>
      </c>
      <c r="D235" s="26">
        <f ca="1">'Modified Weights'!D246-'Modified Weights'!AD246</f>
        <v>-0.50290911052881127</v>
      </c>
      <c r="E235" s="26">
        <f ca="1">'Modified Weights'!E246-'Modified Weights'!AE246</f>
        <v>-0.40018776424564173</v>
      </c>
      <c r="F235" s="26">
        <f ca="1">'Modified Weights'!F246-'Modified Weights'!AF246</f>
        <v>-5.0374784373765191E-2</v>
      </c>
      <c r="G235" s="26">
        <f ca="1">'Modified Weights'!G246-'Modified Weights'!AG246</f>
        <v>-6.4410236214729355E-2</v>
      </c>
      <c r="H235" s="26">
        <f ca="1">'Modified Weights'!H246-'Modified Weights'!AH246</f>
        <v>-0.23741156861241813</v>
      </c>
      <c r="I235" s="26">
        <f ca="1">'Modified Weights'!I246-'Modified Weights'!AI246</f>
        <v>-7.2296280408158664E-3</v>
      </c>
      <c r="J235" s="26">
        <f ca="1">'Modified Weights'!J246-'Modified Weights'!AJ246</f>
        <v>-3.7560557112841286E-2</v>
      </c>
      <c r="K235" s="26">
        <f ca="1">'Modified Weights'!K246-'Modified Weights'!AK246</f>
        <v>-4.8616972684021431E-2</v>
      </c>
      <c r="L235" s="26">
        <f ca="1">'Modified Weights'!L246-'Modified Weights'!AL246</f>
        <v>-0.28797468530178455</v>
      </c>
      <c r="M235" s="26" t="e">
        <f ca="1">'Modified Weights'!M246-'Modified Weights'!AM246</f>
        <v>#DIV/0!</v>
      </c>
      <c r="N235" s="26">
        <f ca="1">'Modified Weights'!N246-'Modified Weights'!AN246</f>
        <v>-0.28732123131476056</v>
      </c>
      <c r="O235" s="26">
        <f ca="1">'Modified Weights'!O246-'Modified Weights'!AO246</f>
        <v>-7.6771922744185594E-2</v>
      </c>
      <c r="P235" s="26">
        <f ca="1">'Modified Weights'!P246-'Modified Weights'!AP246</f>
        <v>-2.3449098444075722E-2</v>
      </c>
      <c r="Q235" s="26">
        <f ca="1">'Modified Weights'!Q246-'Modified Weights'!AQ246</f>
        <v>-0.46739412504487393</v>
      </c>
      <c r="R235" s="26">
        <f ca="1">'Modified Weights'!R246-'Modified Weights'!AR246</f>
        <v>-6.6584597130428691E-2</v>
      </c>
      <c r="S235" s="26">
        <f ca="1">'Modified Weights'!S246-'Modified Weights'!AS246</f>
        <v>-3.3471029630017801E-2</v>
      </c>
      <c r="T235" s="26">
        <f ca="1">'Modified Weights'!T246-'Modified Weights'!AT246</f>
        <v>-0.48957178245267358</v>
      </c>
      <c r="U235" s="26">
        <f ca="1">'Modified Weights'!U246-'Modified Weights'!AU246</f>
        <v>-4.9609154193280269E-2</v>
      </c>
      <c r="V235" s="26">
        <f ca="1">'Modified Weights'!V246-'Modified Weights'!AV246</f>
        <v>-1.3330205734681244E-2</v>
      </c>
      <c r="W235" s="26">
        <f ca="1">'Modified Weights'!W246-'Modified Weights'!AW246</f>
        <v>-0.40947943538936282</v>
      </c>
      <c r="X235" s="26">
        <f ca="1">'Modified Weights'!X246-'Modified Weights'!AX246</f>
        <v>-0.10421911472490697</v>
      </c>
      <c r="Y235" s="26">
        <f ca="1">'Modified Weights'!Y246-'Modified Weights'!AY246</f>
        <v>-5.3284256084402237E-2</v>
      </c>
      <c r="Z235" s="26">
        <f ca="1">'Modified Weights'!Z246-'Modified Weights'!AZ246</f>
        <v>-8.765230793705453E-2</v>
      </c>
    </row>
    <row r="236" spans="1:26">
      <c r="A236" s="1" t="str">
        <f t="shared" si="46"/>
        <v>585: Monsters Inc. (2001)</v>
      </c>
      <c r="B236" s="26">
        <f ca="1">'Modified Weights'!B247-'Modified Weights'!AB247</f>
        <v>4.7625034096438146E-2</v>
      </c>
      <c r="C236" s="26">
        <f ca="1">'Modified Weights'!C247-'Modified Weights'!AC247</f>
        <v>-0.45152259207355461</v>
      </c>
      <c r="D236" s="26">
        <f ca="1">'Modified Weights'!D247-'Modified Weights'!AD247</f>
        <v>0.16425914295920596</v>
      </c>
      <c r="E236" s="26">
        <f ca="1">'Modified Weights'!E247-'Modified Weights'!AE247</f>
        <v>0.1174320401515131</v>
      </c>
      <c r="F236" s="26">
        <f ca="1">'Modified Weights'!F247-'Modified Weights'!AF247</f>
        <v>4.6452231148483958E-2</v>
      </c>
      <c r="G236" s="26">
        <f ca="1">'Modified Weights'!G247-'Modified Weights'!AG247</f>
        <v>8.7522969311143894E-2</v>
      </c>
      <c r="H236" s="26">
        <f ca="1">'Modified Weights'!H247-'Modified Weights'!AH247</f>
        <v>-0.23741156861241813</v>
      </c>
      <c r="I236" s="26">
        <f ca="1">'Modified Weights'!I247-'Modified Weights'!AI247</f>
        <v>-0.22198970153707853</v>
      </c>
      <c r="J236" s="26">
        <f ca="1">'Modified Weights'!J247-'Modified Weights'!AJ247</f>
        <v>7.8094048802885341E-2</v>
      </c>
      <c r="K236" s="26">
        <f ca="1">'Modified Weights'!K247-'Modified Weights'!AK247</f>
        <v>5.6215556232490804E-2</v>
      </c>
      <c r="L236" s="26">
        <f ca="1">'Modified Weights'!L247-'Modified Weights'!AL247</f>
        <v>2.4598267195798496E-2</v>
      </c>
      <c r="M236" s="26" t="e">
        <f ca="1">'Modified Weights'!M247-'Modified Weights'!AM247</f>
        <v>#DIV/0!</v>
      </c>
      <c r="N236" s="26">
        <f ca="1">'Modified Weights'!N247-'Modified Weights'!AN247</f>
        <v>-0.28732123131476056</v>
      </c>
      <c r="O236" s="26">
        <f ca="1">'Modified Weights'!O247-'Modified Weights'!AO247</f>
        <v>0.11624917860196626</v>
      </c>
      <c r="P236" s="26">
        <f ca="1">'Modified Weights'!P247-'Modified Weights'!AP247</f>
        <v>-0.28596947380738141</v>
      </c>
      <c r="Q236" s="26">
        <f ca="1">'Modified Weights'!Q247-'Modified Weights'!AQ247</f>
        <v>3.5852719879943595E-2</v>
      </c>
      <c r="R236" s="26">
        <f ca="1">'Modified Weights'!R247-'Modified Weights'!AR247</f>
        <v>5.2159209709139231E-2</v>
      </c>
      <c r="S236" s="26">
        <f ca="1">'Modified Weights'!S247-'Modified Weights'!AS247</f>
        <v>-0.39411490157711393</v>
      </c>
      <c r="T236" s="26">
        <f ca="1">'Modified Weights'!T247-'Modified Weights'!AT247</f>
        <v>6.1517054762957935E-2</v>
      </c>
      <c r="U236" s="26">
        <f ca="1">'Modified Weights'!U247-'Modified Weights'!AU247</f>
        <v>-0.33000149116012595</v>
      </c>
      <c r="V236" s="26">
        <f ca="1">'Modified Weights'!V247-'Modified Weights'!AV247</f>
        <v>-0.15700207033605554</v>
      </c>
      <c r="W236" s="26">
        <f ca="1">'Modified Weights'!W247-'Modified Weights'!AW247</f>
        <v>9.3767409535454704E-2</v>
      </c>
      <c r="X236" s="26">
        <f ca="1">'Modified Weights'!X247-'Modified Weights'!AX247</f>
        <v>0.11527159508532536</v>
      </c>
      <c r="Y236" s="26">
        <f ca="1">'Modified Weights'!Y247-'Modified Weights'!AY247</f>
        <v>-0.47650888492827348</v>
      </c>
      <c r="Z236" s="26">
        <f ca="1">'Modified Weights'!Z247-'Modified Weights'!AZ247</f>
        <v>6.8190974046359154E-2</v>
      </c>
    </row>
    <row r="237" spans="1:26">
      <c r="A237" s="21" t="s">
        <v>47</v>
      </c>
      <c r="B237" s="26">
        <f ca="1">'Modified Weights'!B248-'Modified Weights'!AB248</f>
        <v>2.6504917857976873E-2</v>
      </c>
      <c r="C237" s="26">
        <f ca="1">'Modified Weights'!C248-'Modified Weights'!AC248</f>
        <v>-0.45269988807052164</v>
      </c>
      <c r="D237" s="26">
        <f ca="1">'Modified Weights'!D248-'Modified Weights'!AD248</f>
        <v>-0.4693205349276694</v>
      </c>
      <c r="E237" s="26">
        <f ca="1">'Modified Weights'!E248-'Modified Weights'!AE248</f>
        <v>7.5389872546676728E-2</v>
      </c>
      <c r="F237" s="26">
        <f ca="1">'Modified Weights'!F248-'Modified Weights'!AF248</f>
        <v>3.3879098368160609E-2</v>
      </c>
      <c r="G237" s="26">
        <f ca="1">'Modified Weights'!G248-'Modified Weights'!AG248</f>
        <v>-0.46894519155085873</v>
      </c>
      <c r="H237" s="26">
        <f ca="1">'Modified Weights'!H248-'Modified Weights'!AH248</f>
        <v>-0.22282757968736866</v>
      </c>
      <c r="I237" s="26">
        <f ca="1">'Modified Weights'!I248-'Modified Weights'!AI248</f>
        <v>5.7372490917043661E-2</v>
      </c>
      <c r="J237" s="26">
        <f ca="1">'Modified Weights'!J248-'Modified Weights'!AJ248</f>
        <v>5.5787448110836746E-2</v>
      </c>
      <c r="K237" s="26">
        <f ca="1">'Modified Weights'!K248-'Modified Weights'!AK248</f>
        <v>1.3765487259119191E-3</v>
      </c>
      <c r="L237" s="26">
        <f ca="1">'Modified Weights'!L248-'Modified Weights'!AL248</f>
        <v>3.218414779841694E-3</v>
      </c>
      <c r="M237" s="26">
        <f ca="1">'Modified Weights'!M248-'Modified Weights'!AM248</f>
        <v>-4.2548651986074604E-3</v>
      </c>
      <c r="N237" s="26">
        <f ca="1">'Modified Weights'!N248-'Modified Weights'!AN248</f>
        <v>4.9468907323085676E-2</v>
      </c>
      <c r="O237" s="26">
        <f ca="1">'Modified Weights'!O248-'Modified Weights'!AO248</f>
        <v>8.1455709800143383E-3</v>
      </c>
      <c r="P237" s="26">
        <f ca="1">'Modified Weights'!P248-'Modified Weights'!AP248</f>
        <v>-1.5341904210412427E-2</v>
      </c>
      <c r="Q237" s="26">
        <f ca="1">'Modified Weights'!Q248-'Modified Weights'!AQ248</f>
        <v>1.590964319364685E-2</v>
      </c>
      <c r="R237" s="26">
        <f ca="1">'Modified Weights'!R248-'Modified Weights'!AR248</f>
        <v>3.2381375089188313E-2</v>
      </c>
      <c r="S237" s="26">
        <f ca="1">'Modified Weights'!S248-'Modified Weights'!AS248</f>
        <v>1.8870108827159227E-2</v>
      </c>
      <c r="T237" s="26">
        <f ca="1">'Modified Weights'!T248-'Modified Weights'!AT248</f>
        <v>3.12828404685907E-2</v>
      </c>
      <c r="U237" s="26">
        <f ca="1">'Modified Weights'!U248-'Modified Weights'!AU248</f>
        <v>-0.36559125722480279</v>
      </c>
      <c r="V237" s="26">
        <f ca="1">'Modified Weights'!V248-'Modified Weights'!AV248</f>
        <v>-0.14367186460137429</v>
      </c>
      <c r="W237" s="26">
        <f ca="1">'Modified Weights'!W248-'Modified Weights'!AW248</f>
        <v>6.2432510636107164E-2</v>
      </c>
      <c r="X237" s="26">
        <f ca="1">'Modified Weights'!X248-'Modified Weights'!AX248</f>
        <v>-0.66851595362183669</v>
      </c>
      <c r="Y237" s="26">
        <f ca="1">'Modified Weights'!Y248-'Modified Weights'!AY248</f>
        <v>2.8380785437758793E-2</v>
      </c>
      <c r="Z237" s="26">
        <f ca="1">'Modified Weights'!Z248-'Modified Weights'!AZ248</f>
        <v>-4.8600385212928532E-3</v>
      </c>
    </row>
    <row r="238" spans="1:26">
      <c r="A238" s="1" t="str">
        <f t="shared" ref="A238:A241" si="47">A237</f>
        <v>597: Titanic (1997)</v>
      </c>
      <c r="B238" s="26">
        <f ca="1">'Modified Weights'!B249-'Modified Weights'!AB249</f>
        <v>-0.49111488653917795</v>
      </c>
      <c r="C238" s="26">
        <f ca="1">'Modified Weights'!C249-'Modified Weights'!AC249</f>
        <v>-3.0463461462166219E-2</v>
      </c>
      <c r="D238" s="26">
        <f ca="1">'Modified Weights'!D249-'Modified Weights'!AD249</f>
        <v>-0.4693205349276694</v>
      </c>
      <c r="E238" s="26">
        <f ca="1">'Modified Weights'!E249-'Modified Weights'!AE249</f>
        <v>6.3326226255423279E-2</v>
      </c>
      <c r="F238" s="26">
        <f ca="1">'Modified Weights'!F249-'Modified Weights'!AF249</f>
        <v>-0.43023104939669565</v>
      </c>
      <c r="G238" s="26">
        <f ca="1">'Modified Weights'!G249-'Modified Weights'!AG249</f>
        <v>-6.1189717986503966E-4</v>
      </c>
      <c r="H238" s="26">
        <f ca="1">'Modified Weights'!H249-'Modified Weights'!AH249</f>
        <v>2.4865692606679007E-2</v>
      </c>
      <c r="I238" s="26">
        <f ca="1">'Modified Weights'!I249-'Modified Weights'!AI249</f>
        <v>9.0490291698779868E-3</v>
      </c>
      <c r="J238" s="26">
        <f ca="1">'Modified Weights'!J249-'Modified Weights'!AJ249</f>
        <v>-0.41970740416484809</v>
      </c>
      <c r="K238" s="26">
        <f ca="1">'Modified Weights'!K249-'Modified Weights'!AK249</f>
        <v>-3.4122292947403321E-3</v>
      </c>
      <c r="L238" s="26">
        <f ca="1">'Modified Weights'!L249-'Modified Weights'!AL249</f>
        <v>-0.279537309314287</v>
      </c>
      <c r="M238" s="26">
        <f ca="1">'Modified Weights'!M249-'Modified Weights'!AM249</f>
        <v>-0.2846571135752955</v>
      </c>
      <c r="N238" s="26">
        <f ca="1">'Modified Weights'!N249-'Modified Weights'!AN249</f>
        <v>2.9956057780528955E-2</v>
      </c>
      <c r="O238" s="26">
        <f ca="1">'Modified Weights'!O249-'Modified Weights'!AO249</f>
        <v>-1.5237316370517173E-2</v>
      </c>
      <c r="P238" s="26">
        <f ca="1">'Modified Weights'!P249-'Modified Weights'!AP249</f>
        <v>-2.2654792776906241E-2</v>
      </c>
      <c r="Q238" s="26">
        <f ca="1">'Modified Weights'!Q249-'Modified Weights'!AQ249</f>
        <v>3.0135619231768662E-3</v>
      </c>
      <c r="R238" s="26">
        <f ca="1">'Modified Weights'!R249-'Modified Weights'!AR249</f>
        <v>1.6683035288215964E-2</v>
      </c>
      <c r="S238" s="26">
        <f ca="1">'Modified Weights'!S249-'Modified Weights'!AS249</f>
        <v>-7.9187083760897115E-3</v>
      </c>
      <c r="T238" s="26">
        <f ca="1">'Modified Weights'!T249-'Modified Weights'!AT249</f>
        <v>-0.49470760231901262</v>
      </c>
      <c r="U238" s="26">
        <f ca="1">'Modified Weights'!U249-'Modified Weights'!AU249</f>
        <v>3.8217618368475925E-2</v>
      </c>
      <c r="V238" s="26">
        <f ca="1">'Modified Weights'!V249-'Modified Weights'!AV249</f>
        <v>-0.14367186460137429</v>
      </c>
      <c r="W238" s="26">
        <f ca="1">'Modified Weights'!W249-'Modified Weights'!AW249</f>
        <v>-3.0447839646198127E-2</v>
      </c>
      <c r="X238" s="26">
        <f ca="1">'Modified Weights'!X249-'Modified Weights'!AX249</f>
        <v>-0.66851595362183669</v>
      </c>
      <c r="Y238" s="26">
        <f ca="1">'Modified Weights'!Y249-'Modified Weights'!AY249</f>
        <v>-4.1450537319500991E-2</v>
      </c>
      <c r="Z238" s="26">
        <f ca="1">'Modified Weights'!Z249-'Modified Weights'!AZ249</f>
        <v>-1.5070522838620037E-2</v>
      </c>
    </row>
    <row r="239" spans="1:26">
      <c r="A239" s="1" t="str">
        <f t="shared" si="47"/>
        <v>597: Titanic (1997)</v>
      </c>
      <c r="B239" s="26">
        <f ca="1">'Modified Weights'!B250-'Modified Weights'!AB250</f>
        <v>-0.49111488653917795</v>
      </c>
      <c r="C239" s="26">
        <f ca="1">'Modified Weights'!C250-'Modified Weights'!AC250</f>
        <v>-3.82616865598156E-2</v>
      </c>
      <c r="D239" s="26">
        <f ca="1">'Modified Weights'!D250-'Modified Weights'!AD250</f>
        <v>-9.6094751200246409E-2</v>
      </c>
      <c r="E239" s="26">
        <f ca="1">'Modified Weights'!E250-'Modified Weights'!AE250</f>
        <v>-0.1168280995367238</v>
      </c>
      <c r="F239" s="26">
        <f ca="1">'Modified Weights'!F250-'Modified Weights'!AF250</f>
        <v>-2.9956545142879265E-2</v>
      </c>
      <c r="G239" s="26">
        <f ca="1">'Modified Weights'!G250-'Modified Weights'!AG250</f>
        <v>-6.9508762663633372E-2</v>
      </c>
      <c r="H239" s="26">
        <f ca="1">'Modified Weights'!H250-'Modified Weights'!AH250</f>
        <v>4.3022852434199399E-3</v>
      </c>
      <c r="I239" s="26">
        <f ca="1">'Modified Weights'!I250-'Modified Weights'!AI250</f>
        <v>-2.5981132002645013E-2</v>
      </c>
      <c r="J239" s="26">
        <f ca="1">'Modified Weights'!J250-'Modified Weights'!AJ250</f>
        <v>-5.213983659728022E-2</v>
      </c>
      <c r="K239" s="26">
        <f ca="1">'Modified Weights'!K250-'Modified Weights'!AK250</f>
        <v>-0.26227792111123782</v>
      </c>
      <c r="L239" s="26">
        <f ca="1">'Modified Weights'!L250-'Modified Weights'!AL250</f>
        <v>-0.279537309314287</v>
      </c>
      <c r="M239" s="26">
        <f ca="1">'Modified Weights'!M250-'Modified Weights'!AM250</f>
        <v>-3.2128449697427841E-2</v>
      </c>
      <c r="N239" s="26">
        <f ca="1">'Modified Weights'!N250-'Modified Weights'!AN250</f>
        <v>-0.26063518300847205</v>
      </c>
      <c r="O239" s="26">
        <f ca="1">'Modified Weights'!O250-'Modified Weights'!AO250</f>
        <v>-2.8312724977270887E-2</v>
      </c>
      <c r="P239" s="26">
        <f ca="1">'Modified Weights'!P250-'Modified Weights'!AP250</f>
        <v>-0.31948093994334648</v>
      </c>
      <c r="Q239" s="26">
        <f ca="1">'Modified Weights'!Q250-'Modified Weights'!AQ250</f>
        <v>-4.9472710598885028E-2</v>
      </c>
      <c r="R239" s="26">
        <f ca="1">'Modified Weights'!R250-'Modified Weights'!AR250</f>
        <v>-3.9154318689968048E-2</v>
      </c>
      <c r="S239" s="26">
        <f ca="1">'Modified Weights'!S250-'Modified Weights'!AS250</f>
        <v>-5.7479546011803939E-2</v>
      </c>
      <c r="T239" s="26">
        <f ca="1">'Modified Weights'!T250-'Modified Weights'!AT250</f>
        <v>-8.7664075365209537E-2</v>
      </c>
      <c r="U239" s="26">
        <f ca="1">'Modified Weights'!U250-'Modified Weights'!AU250</f>
        <v>-5.9787996304549396E-2</v>
      </c>
      <c r="V239" s="26">
        <f ca="1">'Modified Weights'!V250-'Modified Weights'!AV250</f>
        <v>-0.14367186460137429</v>
      </c>
      <c r="W239" s="26">
        <f ca="1">'Modified Weights'!W250-'Modified Weights'!AW250</f>
        <v>-8.3639490136800554E-2</v>
      </c>
      <c r="X239" s="26">
        <f ca="1">'Modified Weights'!X250-'Modified Weights'!AX250</f>
        <v>-0.66851595362183669</v>
      </c>
      <c r="Y239" s="26">
        <f ca="1">'Modified Weights'!Y250-'Modified Weights'!AY250</f>
        <v>-4.9700944973477879E-2</v>
      </c>
      <c r="Z239" s="26">
        <f ca="1">'Modified Weights'!Z250-'Modified Weights'!AZ250</f>
        <v>-2.0662989547859167E-2</v>
      </c>
    </row>
    <row r="240" spans="1:26">
      <c r="A240" s="1" t="str">
        <f t="shared" si="47"/>
        <v>597: Titanic (1997)</v>
      </c>
      <c r="B240" s="26">
        <f ca="1">'Modified Weights'!B251-'Modified Weights'!AB251</f>
        <v>-2.6504917857976873E-2</v>
      </c>
      <c r="C240" s="26">
        <f ca="1">'Modified Weights'!C251-'Modified Weights'!AC251</f>
        <v>-4.1023702652385197E-2</v>
      </c>
      <c r="D240" s="26">
        <f ca="1">'Modified Weights'!D251-'Modified Weights'!AD251</f>
        <v>-0.10175296736010153</v>
      </c>
      <c r="E240" s="26">
        <f ca="1">'Modified Weights'!E251-'Modified Weights'!AE251</f>
        <v>-0.13992398003167877</v>
      </c>
      <c r="F240" s="26">
        <f ca="1">'Modified Weights'!F251-'Modified Weights'!AF251</f>
        <v>-5.0374784373765191E-2</v>
      </c>
      <c r="G240" s="26">
        <f ca="1">'Modified Weights'!G251-'Modified Weights'!AG251</f>
        <v>-0.46894519155085873</v>
      </c>
      <c r="H240" s="26">
        <f ca="1">'Modified Weights'!H251-'Modified Weights'!AH251</f>
        <v>-2.9167977850099003E-2</v>
      </c>
      <c r="I240" s="26">
        <f ca="1">'Modified Weights'!I251-'Modified Weights'!AI251</f>
        <v>-4.0440388084276718E-2</v>
      </c>
      <c r="J240" s="26">
        <f ca="1">'Modified Weights'!J251-'Modified Weights'!AJ251</f>
        <v>-5.9651108714641576E-2</v>
      </c>
      <c r="K240" s="26">
        <f ca="1">'Modified Weights'!K251-'Modified Weights'!AK251</f>
        <v>-5.1398424173841939E-2</v>
      </c>
      <c r="L240" s="26">
        <f ca="1">'Modified Weights'!L251-'Modified Weights'!AL251</f>
        <v>-3.6254057963137715E-2</v>
      </c>
      <c r="M240" s="26">
        <f ca="1">'Modified Weights'!M251-'Modified Weights'!AM251</f>
        <v>-8.7551947664882529E-2</v>
      </c>
      <c r="N240" s="26">
        <f ca="1">'Modified Weights'!N251-'Modified Weights'!AN251</f>
        <v>-7.9424965103614603E-2</v>
      </c>
      <c r="O240" s="26">
        <f ca="1">'Modified Weights'!O251-'Modified Weights'!AO251</f>
        <v>-7.8808315489189373E-2</v>
      </c>
      <c r="P240" s="26">
        <f ca="1">'Modified Weights'!P251-'Modified Weights'!AP251</f>
        <v>-5.6960564580040784E-2</v>
      </c>
      <c r="Q240" s="26">
        <f ca="1">'Modified Weights'!Q251-'Modified Weights'!AQ251</f>
        <v>-0.47269733944275627</v>
      </c>
      <c r="R240" s="26">
        <f ca="1">'Modified Weights'!R251-'Modified Weights'!AR251</f>
        <v>-6.4326949263502076E-2</v>
      </c>
      <c r="S240" s="26">
        <f ca="1">'Modified Weights'!S251-'Modified Weights'!AS251</f>
        <v>-0.43015513498444513</v>
      </c>
      <c r="T240" s="26">
        <f ca="1">'Modified Weights'!T251-'Modified Weights'!AT251</f>
        <v>-0.49470760231901262</v>
      </c>
      <c r="U240" s="26">
        <f ca="1">'Modified Weights'!U251-'Modified Weights'!AU251</f>
        <v>-8.5198920257957111E-2</v>
      </c>
      <c r="V240" s="26">
        <f ca="1">'Modified Weights'!V251-'Modified Weights'!AV251</f>
        <v>0</v>
      </c>
      <c r="W240" s="26">
        <f ca="1">'Modified Weights'!W251-'Modified Weights'!AW251</f>
        <v>-0.10543216027781982</v>
      </c>
      <c r="X240" s="26">
        <f ca="1">'Modified Weights'!X251-'Modified Weights'!AX251</f>
        <v>-0.66851595362183669</v>
      </c>
      <c r="Y240" s="26">
        <f ca="1">'Modified Weights'!Y251-'Modified Weights'!AY251</f>
        <v>-9.0586463894462899E-2</v>
      </c>
      <c r="Z240" s="26">
        <f ca="1">'Modified Weights'!Z251-'Modified Weights'!AZ251</f>
        <v>-0.3949267878615505</v>
      </c>
    </row>
    <row r="241" spans="1:26">
      <c r="A241" s="1" t="str">
        <f t="shared" si="47"/>
        <v>597: Titanic (1997)</v>
      </c>
      <c r="B241" s="26">
        <f ca="1">'Modified Weights'!B252-'Modified Weights'!AB252</f>
        <v>-0.49111488653917795</v>
      </c>
      <c r="C241" s="26">
        <f ca="1">'Modified Weights'!C252-'Modified Weights'!AC252</f>
        <v>0.1097488506743669</v>
      </c>
      <c r="D241" s="26">
        <f ca="1">'Modified Weights'!D252-'Modified Weights'!AD252</f>
        <v>0.19784771856034783</v>
      </c>
      <c r="E241" s="26">
        <f ca="1">'Modified Weights'!E252-'Modified Weights'!AE252</f>
        <v>0.11803598076630234</v>
      </c>
      <c r="F241" s="26">
        <f ca="1">'Modified Weights'!F252-'Modified Weights'!AF252</f>
        <v>4.6452231148483958E-2</v>
      </c>
      <c r="G241" s="26">
        <f ca="1">'Modified Weights'!G252-'Modified Weights'!AG252</f>
        <v>7.0120659843498301E-2</v>
      </c>
      <c r="H241" s="26">
        <f ca="1">'Modified Weights'!H252-'Modified Weights'!AH252</f>
        <v>-0.22282757968736866</v>
      </c>
      <c r="I241" s="26">
        <f ca="1">'Modified Weights'!I252-'Modified Weights'!AI252</f>
        <v>-0.25520046158053938</v>
      </c>
      <c r="J241" s="26">
        <f ca="1">'Modified Weights'!J252-'Modified Weights'!AJ252</f>
        <v>5.6003497201085051E-2</v>
      </c>
      <c r="K241" s="26">
        <f ca="1">'Modified Weights'!K252-'Modified Weights'!AK252</f>
        <v>5.3434104742670296E-2</v>
      </c>
      <c r="L241" s="26">
        <f ca="1">'Modified Weights'!L252-'Modified Weights'!AL252</f>
        <v>3.3035643183296048E-2</v>
      </c>
      <c r="M241" s="26">
        <f ca="1">'Modified Weights'!M252-'Modified Weights'!AM252</f>
        <v>0.12393526256091791</v>
      </c>
      <c r="N241" s="26">
        <f ca="1">'Modified Weights'!N252-'Modified Weights'!AN252</f>
        <v>-0.26063518300847205</v>
      </c>
      <c r="O241" s="26">
        <f ca="1">'Modified Weights'!O252-'Modified Weights'!AO252</f>
        <v>0.11421278585696248</v>
      </c>
      <c r="P241" s="26">
        <f ca="1">'Modified Weights'!P252-'Modified Weights'!AP252</f>
        <v>9.4957261567359563E-2</v>
      </c>
      <c r="Q241" s="26">
        <f ca="1">'Modified Weights'!Q252-'Modified Weights'!AQ252</f>
        <v>3.0549505482061257E-2</v>
      </c>
      <c r="R241" s="26">
        <f ca="1">'Modified Weights'!R252-'Modified Weights'!AR252</f>
        <v>5.4416857576065847E-2</v>
      </c>
      <c r="S241" s="26">
        <f ca="1">'Modified Weights'!S252-'Modified Weights'!AS252</f>
        <v>4.652814556073448E-2</v>
      </c>
      <c r="T241" s="26">
        <f ca="1">'Modified Weights'!T252-'Modified Weights'!AT252</f>
        <v>5.6381234896618893E-2</v>
      </c>
      <c r="U241" s="26">
        <f ca="1">'Modified Weights'!U252-'Modified Weights'!AU252</f>
        <v>0.10676929819403036</v>
      </c>
      <c r="V241" s="26">
        <f ca="1">'Modified Weights'!V252-'Modified Weights'!AV252</f>
        <v>-0.14367186460137429</v>
      </c>
      <c r="W241" s="26">
        <f ca="1">'Modified Weights'!W252-'Modified Weights'!AW252</f>
        <v>0.15708697942471128</v>
      </c>
      <c r="X241" s="26">
        <f ca="1">'Modified Weights'!X252-'Modified Weights'!AX252</f>
        <v>0</v>
      </c>
      <c r="Y241" s="26">
        <f ca="1">'Modified Weights'!Y252-'Modified Weights'!AY252</f>
        <v>0.15335716074968309</v>
      </c>
      <c r="Z241" s="26">
        <f ca="1">'Modified Weights'!Z252-'Modified Weights'!AZ252</f>
        <v>4.0593550907771947E-2</v>
      </c>
    </row>
    <row r="242" spans="1:26">
      <c r="A242" s="21" t="s">
        <v>48</v>
      </c>
      <c r="B242" s="26">
        <f ca="1">'Modified Weights'!B253-'Modified Weights'!AB253</f>
        <v>1.2047231319639584E-3</v>
      </c>
      <c r="C242" s="26">
        <f ca="1">'Modified Weights'!C253-'Modified Weights'!AC253</f>
        <v>4.6846445717914909E-2</v>
      </c>
      <c r="D242" s="26">
        <f ca="1">'Modified Weights'!D253-'Modified Weights'!AD253</f>
        <v>-0.50102303847552621</v>
      </c>
      <c r="E242" s="26">
        <f ca="1">'Modified Weights'!E253-'Modified Weights'!AE253</f>
        <v>-0.40018776424564173</v>
      </c>
      <c r="F242" s="26">
        <f ca="1">'Modified Weights'!F253-'Modified Weights'!AF253</f>
        <v>3.3879098368160609E-2</v>
      </c>
      <c r="G242" s="26">
        <f ca="1">'Modified Weights'!G253-'Modified Weights'!AG253</f>
        <v>1.1624902367577128E-2</v>
      </c>
      <c r="H242" s="26">
        <f ca="1">'Modified Weights'!H253-'Modified Weights'!AH253</f>
        <v>-0.23741156861241813</v>
      </c>
      <c r="I242" s="26">
        <f ca="1">'Modified Weights'!I253-'Modified Weights'!AI253</f>
        <v>-0.22198970153707853</v>
      </c>
      <c r="J242" s="26">
        <f ca="1">'Modified Weights'!J253-'Modified Weights'!AJ253</f>
        <v>2.9382052438984285E-2</v>
      </c>
      <c r="K242" s="26">
        <f ca="1">'Modified Weights'!K253-'Modified Weights'!AK253</f>
        <v>-0.27570212718275777</v>
      </c>
      <c r="L242" s="26">
        <f ca="1">'Modified Weights'!L253-'Modified Weights'!AL253</f>
        <v>-5.2189612076558589E-3</v>
      </c>
      <c r="M242" s="26">
        <f ca="1">'Modified Weights'!M253-'Modified Weights'!AM253</f>
        <v>-0.19710516591041297</v>
      </c>
      <c r="N242" s="26">
        <f ca="1">'Modified Weights'!N253-'Modified Weights'!AN253</f>
        <v>-0.27592980180636201</v>
      </c>
      <c r="O242" s="26">
        <f ca="1">'Modified Weights'!O253-'Modified Weights'!AO253</f>
        <v>-0.56102555243062613</v>
      </c>
      <c r="P242" s="26">
        <f ca="1">'Modified Weights'!P253-'Modified Weights'!AP253</f>
        <v>2.1788453045238909E-2</v>
      </c>
      <c r="Q242" s="26">
        <f ca="1">'Modified Weights'!Q253-'Modified Weights'!AQ253</f>
        <v>-0.44946776510490216</v>
      </c>
      <c r="R242" s="26">
        <f ca="1">'Modified Weights'!R253-'Modified Weights'!AR253</f>
        <v>-0.49300760515325925</v>
      </c>
      <c r="S242" s="26">
        <f ca="1">'Modified Weights'!S253-'Modified Weights'!AS253</f>
        <v>5.4910342234490428E-2</v>
      </c>
      <c r="T242" s="26">
        <f ca="1">'Modified Weights'!T253-'Modified Weights'!AT253</f>
        <v>-0.48957178245267358</v>
      </c>
      <c r="U242" s="26">
        <f ca="1">'Modified Weights'!U253-'Modified Weights'!AU253</f>
        <v>-0.33000149116012595</v>
      </c>
      <c r="V242" s="26">
        <f ca="1">'Modified Weights'!V253-'Modified Weights'!AV253</f>
        <v>2.1085577624119001E-2</v>
      </c>
      <c r="W242" s="26">
        <f ca="1">'Modified Weights'!W253-'Modified Weights'!AW253</f>
        <v>1.7139177328101218E-2</v>
      </c>
      <c r="X242" s="26">
        <f ca="1">'Modified Weights'!X253-'Modified Weights'!AX253</f>
        <v>-1.1052480360418393E-2</v>
      </c>
      <c r="Y242" s="26">
        <f ca="1">'Modified Weights'!Y253-'Modified Weights'!AY253</f>
        <v>-0.51816767669891484</v>
      </c>
      <c r="Z242" s="26">
        <f ca="1">'Modified Weights'!Z253-'Modified Weights'!AZ253</f>
        <v>-0.34459904004084357</v>
      </c>
    </row>
    <row r="243" spans="1:26">
      <c r="A243" s="1" t="str">
        <f t="shared" ref="A243:A246" si="48">A242</f>
        <v>601: E.T. the Extra-Terrestrial (1982)</v>
      </c>
      <c r="B243" s="26">
        <f ca="1">'Modified Weights'!B254-'Modified Weights'!AB254</f>
        <v>-0.51641508126519087</v>
      </c>
      <c r="C243" s="26">
        <f ca="1">'Modified Weights'!C254-'Modified Weights'!AC254</f>
        <v>-1.9524110310132792E-2</v>
      </c>
      <c r="D243" s="26">
        <f ca="1">'Modified Weights'!D254-'Modified Weights'!AD254</f>
        <v>-3.2689744104532514E-2</v>
      </c>
      <c r="E243" s="26">
        <f ca="1">'Modified Weights'!E254-'Modified Weights'!AE254</f>
        <v>-0.40018776424564173</v>
      </c>
      <c r="F243" s="26">
        <f ca="1">'Modified Weights'!F254-'Modified Weights'!AF254</f>
        <v>-0.43023104939669565</v>
      </c>
      <c r="G243" s="26">
        <f ca="1">'Modified Weights'!G254-'Modified Weights'!AG254</f>
        <v>-0.46891169981520903</v>
      </c>
      <c r="H243" s="26">
        <f ca="1">'Modified Weights'!H254-'Modified Weights'!AH254</f>
        <v>1.0281703681629534E-2</v>
      </c>
      <c r="I243" s="26">
        <f ca="1">'Modified Weights'!I254-'Modified Weights'!AI254</f>
        <v>-0.22198970153707853</v>
      </c>
      <c r="J243" s="26">
        <f ca="1">'Modified Weights'!J254-'Modified Weights'!AJ254</f>
        <v>-5.8980153968216764E-2</v>
      </c>
      <c r="K243" s="26">
        <f ca="1">'Modified Weights'!K254-'Modified Weights'!AK254</f>
        <v>-1.6836435366260283E-2</v>
      </c>
      <c r="L243" s="26">
        <f ca="1">'Modified Weights'!L254-'Modified Weights'!AL254</f>
        <v>-0.28797468530178455</v>
      </c>
      <c r="M243" s="26">
        <f ca="1">'Modified Weights'!M254-'Modified Weights'!AM254</f>
        <v>-0.19710516591041297</v>
      </c>
      <c r="N243" s="26">
        <f ca="1">'Modified Weights'!N254-'Modified Weights'!AN254</f>
        <v>1.4661438982638997E-2</v>
      </c>
      <c r="O243" s="26">
        <f ca="1">'Modified Weights'!O254-'Modified Weights'!AO254</f>
        <v>-2.1959701036269097E-2</v>
      </c>
      <c r="P243" s="26">
        <f ca="1">'Modified Weights'!P254-'Modified Weights'!AP254</f>
        <v>-0.28235058268769514</v>
      </c>
      <c r="Q243" s="26">
        <f ca="1">'Modified Weights'!Q254-'Modified Weights'!AQ254</f>
        <v>2.6243136261030975E-2</v>
      </c>
      <c r="R243" s="26">
        <f ca="1">'Modified Weights'!R254-'Modified Weights'!AR254</f>
        <v>-0.49300760515325925</v>
      </c>
      <c r="S243" s="26">
        <f ca="1">'Modified Weights'!S254-'Modified Weights'!AS254</f>
        <v>-0.39411490157711393</v>
      </c>
      <c r="T243" s="26">
        <f ca="1">'Modified Weights'!T254-'Modified Weights'!AT254</f>
        <v>-6.1517054762957935E-2</v>
      </c>
      <c r="U243" s="26">
        <f ca="1">'Modified Weights'!U254-'Modified Weights'!AU254</f>
        <v>7.3807384433152767E-2</v>
      </c>
      <c r="V243" s="26">
        <f ca="1">'Modified Weights'!V254-'Modified Weights'!AV254</f>
        <v>-7.7553718894377566E-3</v>
      </c>
      <c r="W243" s="26">
        <f ca="1">'Modified Weights'!W254-'Modified Weights'!AW254</f>
        <v>-0.39145319880811219</v>
      </c>
      <c r="X243" s="26">
        <f ca="1">'Modified Weights'!X254-'Modified Weights'!AX254</f>
        <v>-0.55324435853651133</v>
      </c>
      <c r="Y243" s="26">
        <f ca="1">'Modified Weights'!Y254-'Modified Weights'!AY254</f>
        <v>-0.51816767669891484</v>
      </c>
      <c r="Z243" s="26">
        <f ca="1">'Modified Weights'!Z254-'Modified Weights'!AZ254</f>
        <v>3.5257224982086888E-2</v>
      </c>
    </row>
    <row r="244" spans="1:26">
      <c r="A244" s="1" t="str">
        <f t="shared" si="48"/>
        <v>601: E.T. the Extra-Terrestrial (1982)</v>
      </c>
      <c r="B244" s="26">
        <f ca="1">'Modified Weights'!B255-'Modified Weights'!AB255</f>
        <v>-3.5878479082404713E-2</v>
      </c>
      <c r="C244" s="26">
        <f ca="1">'Modified Weights'!C255-'Modified Weights'!AC255</f>
        <v>-2.7322335407782172E-2</v>
      </c>
      <c r="D244" s="26">
        <f ca="1">'Modified Weights'!D255-'Modified Weights'!AD255</f>
        <v>-0.50102303847552621</v>
      </c>
      <c r="E244" s="26">
        <f ca="1">'Modified Weights'!E255-'Modified Weights'!AE255</f>
        <v>-0.11743204015151304</v>
      </c>
      <c r="F244" s="26">
        <f ca="1">'Modified Weights'!F255-'Modified Weights'!AF255</f>
        <v>-2.9956545142879265E-2</v>
      </c>
      <c r="G244" s="26">
        <f ca="1">'Modified Weights'!G255-'Modified Weights'!AG255</f>
        <v>-0.46891169981520903</v>
      </c>
      <c r="H244" s="26">
        <f ca="1">'Modified Weights'!H255-'Modified Weights'!AH255</f>
        <v>-1.0281703681629534E-2</v>
      </c>
      <c r="I244" s="26">
        <f ca="1">'Modified Weights'!I255-'Modified Weights'!AI255</f>
        <v>7.2296280408158387E-3</v>
      </c>
      <c r="J244" s="26">
        <f ca="1">'Modified Weights'!J255-'Modified Weights'!AJ255</f>
        <v>-0.44611279983670055</v>
      </c>
      <c r="K244" s="26">
        <f ca="1">'Modified Weights'!K255-'Modified Weights'!AK255</f>
        <v>-2.3173463304890118E-2</v>
      </c>
      <c r="L244" s="26">
        <f ca="1">'Modified Weights'!L255-'Modified Weights'!AL255</f>
        <v>-1.9379305988142748E-2</v>
      </c>
      <c r="M244" s="26">
        <f ca="1">'Modified Weights'!M255-'Modified Weights'!AM255</f>
        <v>-0.19710516591041297</v>
      </c>
      <c r="N244" s="26">
        <f ca="1">'Modified Weights'!N255-'Modified Weights'!AN255</f>
        <v>-1.4661438982638997E-2</v>
      </c>
      <c r="O244" s="26">
        <f ca="1">'Modified Weights'!O255-'Modified Weights'!AO255</f>
        <v>-0.56102555243062613</v>
      </c>
      <c r="P244" s="26">
        <f ca="1">'Modified Weights'!P255-'Modified Weights'!AP255</f>
        <v>-1.9582457208494608E-3</v>
      </c>
      <c r="Q244" s="26">
        <f ca="1">'Modified Weights'!Q255-'Modified Weights'!AQ255</f>
        <v>-2.6243136261030919E-2</v>
      </c>
      <c r="R244" s="26">
        <f ca="1">'Modified Weights'!R255-'Modified Weights'!AR255</f>
        <v>-0.49300760515325925</v>
      </c>
      <c r="S244" s="26">
        <f ca="1">'Modified Weights'!S255-'Modified Weights'!AS255</f>
        <v>-2.1439312604472738E-2</v>
      </c>
      <c r="T244" s="26">
        <f ca="1">'Modified Weights'!T255-'Modified Weights'!AT255</f>
        <v>-0.48957178245267358</v>
      </c>
      <c r="U244" s="26">
        <f ca="1">'Modified Weights'!U255-'Modified Weights'!AU255</f>
        <v>-2.4198230239872554E-2</v>
      </c>
      <c r="V244" s="26">
        <f ca="1">'Modified Weights'!V255-'Modified Weights'!AV255</f>
        <v>-0.15700207033605554</v>
      </c>
      <c r="W244" s="26">
        <f ca="1">'Modified Weights'!W255-'Modified Weights'!AW255</f>
        <v>-0.1289328234448065</v>
      </c>
      <c r="X244" s="26">
        <f ca="1">'Modified Weights'!X255-'Modified Weights'!AX255</f>
        <v>-0.55324435853651133</v>
      </c>
      <c r="Y244" s="26">
        <f ca="1">'Modified Weights'!Y255-'Modified Weights'!AY255</f>
        <v>-5.4057528934058574E-2</v>
      </c>
      <c r="Z244" s="26">
        <f ca="1">'Modified Weights'!Z255-'Modified Weights'!AZ255</f>
        <v>2.9664758272847758E-2</v>
      </c>
    </row>
    <row r="245" spans="1:26">
      <c r="A245" s="1" t="str">
        <f t="shared" si="48"/>
        <v>601: E.T. the Extra-Terrestrial (1982)</v>
      </c>
      <c r="B245" s="26">
        <f ca="1">'Modified Weights'!B256-'Modified Weights'!AB256</f>
        <v>-0.51641508126519087</v>
      </c>
      <c r="C245" s="26">
        <f ca="1">'Modified Weights'!C256-'Modified Weights'!AC256</f>
        <v>-0.44176053691848821</v>
      </c>
      <c r="D245" s="26">
        <f ca="1">'Modified Weights'!D256-'Modified Weights'!AD256</f>
        <v>-0.13345547090795834</v>
      </c>
      <c r="E245" s="26">
        <f ca="1">'Modified Weights'!E256-'Modified Weights'!AE256</f>
        <v>-0.40018776424564173</v>
      </c>
      <c r="F245" s="26">
        <f ca="1">'Modified Weights'!F256-'Modified Weights'!AF256</f>
        <v>-5.0374784373765191E-2</v>
      </c>
      <c r="G245" s="26">
        <f ca="1">'Modified Weights'!G256-'Modified Weights'!AG256</f>
        <v>-8.1779053946725244E-2</v>
      </c>
      <c r="H245" s="26">
        <f ca="1">'Modified Weights'!H256-'Modified Weights'!AH256</f>
        <v>-0.23741156861241813</v>
      </c>
      <c r="I245" s="26">
        <f ca="1">'Modified Weights'!I256-'Modified Weights'!AI256</f>
        <v>-7.2296280408158664E-3</v>
      </c>
      <c r="J245" s="26">
        <f ca="1">'Modified Weights'!J256-'Modified Weights'!AJ256</f>
        <v>-0.44611279983670055</v>
      </c>
      <c r="K245" s="26">
        <f ca="1">'Modified Weights'!K256-'Modified Weights'!AK256</f>
        <v>-0.27570212718275777</v>
      </c>
      <c r="L245" s="26">
        <f ca="1">'Modified Weights'!L256-'Modified Weights'!AL256</f>
        <v>-0.28797468530178455</v>
      </c>
      <c r="M245" s="26">
        <f ca="1">'Modified Weights'!M256-'Modified Weights'!AM256</f>
        <v>0</v>
      </c>
      <c r="N245" s="26">
        <f ca="1">'Modified Weights'!N256-'Modified Weights'!AN256</f>
        <v>-0.27592980180636201</v>
      </c>
      <c r="O245" s="26">
        <f ca="1">'Modified Weights'!O256-'Modified Weights'!AO256</f>
        <v>-8.5530700154941297E-2</v>
      </c>
      <c r="P245" s="26">
        <f ca="1">'Modified Weights'!P256-'Modified Weights'!AP256</f>
        <v>-1.9830207324389448E-2</v>
      </c>
      <c r="Q245" s="26">
        <f ca="1">'Modified Weights'!Q256-'Modified Weights'!AQ256</f>
        <v>-0.44946776510490216</v>
      </c>
      <c r="R245" s="26">
        <f ca="1">'Modified Weights'!R256-'Modified Weights'!AR256</f>
        <v>-0.49300760515325925</v>
      </c>
      <c r="S245" s="26">
        <f ca="1">'Modified Weights'!S256-'Modified Weights'!AS256</f>
        <v>-3.3471029630017801E-2</v>
      </c>
      <c r="T245" s="26">
        <f ca="1">'Modified Weights'!T256-'Modified Weights'!AT256</f>
        <v>-0.48957178245267358</v>
      </c>
      <c r="U245" s="26">
        <f ca="1">'Modified Weights'!U256-'Modified Weights'!AU256</f>
        <v>-4.9609154193280269E-2</v>
      </c>
      <c r="V245" s="26">
        <f ca="1">'Modified Weights'!V256-'Modified Weights'!AV256</f>
        <v>-1.3330205734681244E-2</v>
      </c>
      <c r="W245" s="26">
        <f ca="1">'Modified Weights'!W256-'Modified Weights'!AW256</f>
        <v>-0.39145319880811219</v>
      </c>
      <c r="X245" s="26">
        <f ca="1">'Modified Weights'!X256-'Modified Weights'!AX256</f>
        <v>-0.10421911472490697</v>
      </c>
      <c r="Y245" s="26">
        <f ca="1">'Modified Weights'!Y256-'Modified Weights'!AY256</f>
        <v>-9.4943047855043594E-2</v>
      </c>
      <c r="Z245" s="26">
        <f ca="1">'Modified Weights'!Z256-'Modified Weights'!AZ256</f>
        <v>-6.4921983254934812E-2</v>
      </c>
    </row>
    <row r="246" spans="1:26">
      <c r="A246" s="1" t="str">
        <f t="shared" si="48"/>
        <v>601: E.T. the Extra-Terrestrial (1982)</v>
      </c>
      <c r="B246" s="26">
        <f ca="1">'Modified Weights'!B257-'Modified Weights'!AB257</f>
        <v>3.4673755950440643E-2</v>
      </c>
      <c r="C246" s="26">
        <f ca="1">'Modified Weights'!C257-'Modified Weights'!AC257</f>
        <v>-0.44176053691848821</v>
      </c>
      <c r="D246" s="26">
        <f ca="1">'Modified Weights'!D257-'Modified Weights'!AD257</f>
        <v>0.16614521501249102</v>
      </c>
      <c r="E246" s="26">
        <f ca="1">'Modified Weights'!E257-'Modified Weights'!AE257</f>
        <v>0.1174320401515131</v>
      </c>
      <c r="F246" s="26">
        <f ca="1">'Modified Weights'!F257-'Modified Weights'!AF257</f>
        <v>4.6452231148483958E-2</v>
      </c>
      <c r="G246" s="26">
        <f ca="1">'Modified Weights'!G257-'Modified Weights'!AG257</f>
        <v>7.0154151579148005E-2</v>
      </c>
      <c r="H246" s="26">
        <f ca="1">'Modified Weights'!H257-'Modified Weights'!AH257</f>
        <v>-0.23741156861241813</v>
      </c>
      <c r="I246" s="26">
        <f ca="1">'Modified Weights'!I257-'Modified Weights'!AI257</f>
        <v>-0.22198970153707853</v>
      </c>
      <c r="J246" s="26">
        <f ca="1">'Modified Weights'!J257-'Modified Weights'!AJ257</f>
        <v>2.959810152923259E-2</v>
      </c>
      <c r="K246" s="26">
        <f ca="1">'Modified Weights'!K257-'Modified Weights'!AK257</f>
        <v>4.0009898671150346E-2</v>
      </c>
      <c r="L246" s="26">
        <f ca="1">'Modified Weights'!L257-'Modified Weights'!AL257</f>
        <v>2.4598267195798496E-2</v>
      </c>
      <c r="M246" s="26">
        <f ca="1">'Modified Weights'!M257-'Modified Weights'!AM257</f>
        <v>-0.19710516591041297</v>
      </c>
      <c r="N246" s="26">
        <f ca="1">'Modified Weights'!N257-'Modified Weights'!AN257</f>
        <v>-0.27592980180636201</v>
      </c>
      <c r="O246" s="26">
        <f ca="1">'Modified Weights'!O257-'Modified Weights'!AO257</f>
        <v>0.10749040119121056</v>
      </c>
      <c r="P246" s="26">
        <f ca="1">'Modified Weights'!P257-'Modified Weights'!AP257</f>
        <v>-0.28235058268769514</v>
      </c>
      <c r="Q246" s="26">
        <f ca="1">'Modified Weights'!Q257-'Modified Weights'!AQ257</f>
        <v>-0.44946776510490216</v>
      </c>
      <c r="R246" s="26">
        <f ca="1">'Modified Weights'!R257-'Modified Weights'!AR257</f>
        <v>0</v>
      </c>
      <c r="S246" s="26">
        <f ca="1">'Modified Weights'!S257-'Modified Weights'!AS257</f>
        <v>-0.39411490157711393</v>
      </c>
      <c r="T246" s="26">
        <f ca="1">'Modified Weights'!T257-'Modified Weights'!AT257</f>
        <v>6.1517054762957935E-2</v>
      </c>
      <c r="U246" s="26">
        <f ca="1">'Modified Weights'!U257-'Modified Weights'!AU257</f>
        <v>-0.33000149116012595</v>
      </c>
      <c r="V246" s="26">
        <f ca="1">'Modified Weights'!V257-'Modified Weights'!AV257</f>
        <v>-0.15700207033605554</v>
      </c>
      <c r="W246" s="26">
        <f ca="1">'Modified Weights'!W257-'Modified Weights'!AW257</f>
        <v>0.11179364611670534</v>
      </c>
      <c r="X246" s="26">
        <f ca="1">'Modified Weights'!X257-'Modified Weights'!AX257</f>
        <v>0.11527159508532536</v>
      </c>
      <c r="Y246" s="26">
        <f ca="1">'Modified Weights'!Y257-'Modified Weights'!AY257</f>
        <v>0.14900057678910239</v>
      </c>
      <c r="Z246" s="26">
        <f ca="1">'Modified Weights'!Z257-'Modified Weights'!AZ257</f>
        <v>-0.34459904004084357</v>
      </c>
    </row>
    <row r="247" spans="1:26">
      <c r="A247" s="21" t="s">
        <v>49</v>
      </c>
      <c r="B247" s="26">
        <f ca="1">'Modified Weights'!B258-'Modified Weights'!AB258</f>
        <v>1.4156001277961461E-2</v>
      </c>
      <c r="C247" s="26">
        <f ca="1">'Modified Weights'!C258-'Modified Weights'!AC258</f>
        <v>5.4367533593002837E-2</v>
      </c>
      <c r="D247" s="26">
        <f ca="1">'Modified Weights'!D258-'Modified Weights'!AD258</f>
        <v>1.5187183023050443E-3</v>
      </c>
      <c r="E247" s="26">
        <f ca="1">'Modified Weights'!E258-'Modified Weights'!AE258</f>
        <v>4.9857287954591656E-2</v>
      </c>
      <c r="F247" s="26">
        <f ca="1">'Modified Weights'!F258-'Modified Weights'!AF258</f>
        <v>3.2126997364572529E-2</v>
      </c>
      <c r="G247" s="26">
        <f ca="1">'Modified Weights'!G258-'Modified Weights'!AG258</f>
        <v>1.1769503728630948E-2</v>
      </c>
      <c r="H247" s="26">
        <f ca="1">'Modified Weights'!H258-'Modified Weights'!AH258</f>
        <v>-0.28284819723709542</v>
      </c>
      <c r="I247" s="26">
        <f ca="1">'Modified Weights'!I258-'Modified Weights'!AI258</f>
        <v>6.0388833973669676E-2</v>
      </c>
      <c r="J247" s="26">
        <f ca="1">'Modified Weights'!J258-'Modified Weights'!AJ258</f>
        <v>4.9018360506267455E-2</v>
      </c>
      <c r="K247" s="26">
        <f ca="1">'Modified Weights'!K258-'Modified Weights'!AK258</f>
        <v>-0.25949646962141731</v>
      </c>
      <c r="L247" s="26">
        <f ca="1">'Modified Weights'!L258-'Modified Weights'!AL258</f>
        <v>-0.29058416590561242</v>
      </c>
      <c r="M247" s="26">
        <f ca="1">'Modified Weights'!M258-'Modified Weights'!AM258</f>
        <v>-0.28066274827130466</v>
      </c>
      <c r="N247" s="26">
        <f ca="1">'Modified Weights'!N258-'Modified Weights'!AN258</f>
        <v>3.6769486021513142E-2</v>
      </c>
      <c r="O247" s="26">
        <f ca="1">'Modified Weights'!O258-'Modified Weights'!AO258</f>
        <v>-0.55226677501987043</v>
      </c>
      <c r="P247" s="26">
        <f ca="1">'Modified Weights'!P258-'Modified Weights'!AP258</f>
        <v>2.1788453045238909E-2</v>
      </c>
      <c r="Q247" s="26">
        <f ca="1">'Modified Weights'!Q258-'Modified Weights'!AQ258</f>
        <v>-0.42405377131240912</v>
      </c>
      <c r="R247" s="26">
        <f ca="1">'Modified Weights'!R258-'Modified Weights'!AR258</f>
        <v>2.4890947288604304E-2</v>
      </c>
      <c r="S247" s="26">
        <f ca="1">'Modified Weights'!S258-'Modified Weights'!AS258</f>
        <v>3.4268247492474035E-2</v>
      </c>
      <c r="T247" s="26">
        <f ca="1">'Modified Weights'!T258-'Modified Weights'!AT258</f>
        <v>4.8754721966046022E-2</v>
      </c>
      <c r="U247" s="26">
        <f ca="1">'Modified Weights'!U258-'Modified Weights'!AU258</f>
        <v>5.8720237751866577E-2</v>
      </c>
      <c r="V247" s="26">
        <f ca="1">'Modified Weights'!V258-'Modified Weights'!AV258</f>
        <v>-7.3959083322769625E-3</v>
      </c>
      <c r="W247" s="26">
        <f ca="1">'Modified Weights'!W258-'Modified Weights'!AW258</f>
        <v>6.2432510636107164E-2</v>
      </c>
      <c r="X247" s="26">
        <f ca="1">'Modified Weights'!X258-'Modified Weights'!AX258</f>
        <v>8.5151852293271491E-3</v>
      </c>
      <c r="Y247" s="26">
        <f ca="1">'Modified Weights'!Y258-'Modified Weights'!AY258</f>
        <v>-0.51816767669891484</v>
      </c>
      <c r="Z247" s="26">
        <f ca="1">'Modified Weights'!Z258-'Modified Weights'!AZ258</f>
        <v>-0.36732936472296329</v>
      </c>
    </row>
    <row r="248" spans="1:26">
      <c r="A248" s="1" t="str">
        <f t="shared" ref="A248:A251" si="49">A247</f>
        <v>602: Independence Day (a.k.a. ID4) (1996)</v>
      </c>
      <c r="B248" s="26">
        <f ca="1">'Modified Weights'!B259-'Modified Weights'!AB259</f>
        <v>-0.50346380311919336</v>
      </c>
      <c r="C248" s="26">
        <f ca="1">'Modified Weights'!C259-'Modified Weights'!AC259</f>
        <v>-1.2003022435044863E-2</v>
      </c>
      <c r="D248" s="26">
        <f ca="1">'Modified Weights'!D259-'Modified Weights'!AD259</f>
        <v>-1.120109993082985E-3</v>
      </c>
      <c r="E248" s="26">
        <f ca="1">'Modified Weights'!E259-'Modified Weights'!AE259</f>
        <v>-0.42511640822293756</v>
      </c>
      <c r="F248" s="26">
        <f ca="1">'Modified Weights'!F259-'Modified Weights'!AF259</f>
        <v>7.0084040143522097E-3</v>
      </c>
      <c r="G248" s="26">
        <f ca="1">'Modified Weights'!G259-'Modified Weights'!AG259</f>
        <v>-4.3380408316151531E-4</v>
      </c>
      <c r="H248" s="26">
        <f ca="1">'Modified Weights'!H259-'Modified Weights'!AH259</f>
        <v>-3.5154924943047755E-2</v>
      </c>
      <c r="I248" s="26">
        <f ca="1">'Modified Weights'!I259-'Modified Weights'!AI259</f>
        <v>-0.25218411852391337</v>
      </c>
      <c r="J248" s="26">
        <f ca="1">'Modified Weights'!J259-'Modified Weights'!AJ259</f>
        <v>-3.9343845900933594E-2</v>
      </c>
      <c r="K248" s="26">
        <f ca="1">'Modified Weights'!K259-'Modified Weights'!AK259</f>
        <v>-6.3077780491982427E-4</v>
      </c>
      <c r="L248" s="26">
        <f ca="1">'Modified Weights'!L259-'Modified Weights'!AL259</f>
        <v>-0.29058416590561242</v>
      </c>
      <c r="M248" s="26">
        <f ca="1">'Modified Weights'!M259-'Modified Weights'!AM259</f>
        <v>-1.6237961110580013E-2</v>
      </c>
      <c r="N248" s="26">
        <f ca="1">'Modified Weights'!N259-'Modified Weights'!AN259</f>
        <v>1.7256636478956422E-2</v>
      </c>
      <c r="O248" s="26">
        <f ca="1">'Modified Weights'!O259-'Modified Weights'!AO259</f>
        <v>-1.3200923625513394E-2</v>
      </c>
      <c r="P248" s="26">
        <f ca="1">'Modified Weights'!P259-'Modified Weights'!AP259</f>
        <v>-0.28235058268769514</v>
      </c>
      <c r="Q248" s="26">
        <f ca="1">'Modified Weights'!Q259-'Modified Weights'!AQ259</f>
        <v>5.1657130053524014E-2</v>
      </c>
      <c r="R248" s="26">
        <f ca="1">'Modified Weights'!R259-'Modified Weights'!AR259</f>
        <v>-0.44608117537777742</v>
      </c>
      <c r="S248" s="26">
        <f ca="1">'Modified Weights'!S259-'Modified Weights'!AS259</f>
        <v>-0.41475699631913032</v>
      </c>
      <c r="T248" s="26">
        <f ca="1">'Modified Weights'!T259-'Modified Weights'!AT259</f>
        <v>-4.9180993131841655E-2</v>
      </c>
      <c r="U248" s="26">
        <f ca="1">'Modified Weights'!U259-'Modified Weights'!AU259</f>
        <v>2.353755893050935E-2</v>
      </c>
      <c r="V248" s="26">
        <f ca="1">'Modified Weights'!V259-'Modified Weights'!AV259</f>
        <v>-3.623685784583372E-2</v>
      </c>
      <c r="W248" s="26">
        <f ca="1">'Modified Weights'!W259-'Modified Weights'!AW259</f>
        <v>-3.0447839646198127E-2</v>
      </c>
      <c r="X248" s="26">
        <f ca="1">'Modified Weights'!X259-'Modified Weights'!AX259</f>
        <v>-5.8702996769236571E-2</v>
      </c>
      <c r="Y248" s="26">
        <f ca="1">'Modified Weights'!Y259-'Modified Weights'!AY259</f>
        <v>-0.51816767669891484</v>
      </c>
      <c r="Z248" s="26">
        <f ca="1">'Modified Weights'!Z259-'Modified Weights'!AZ259</f>
        <v>1.252690029996717E-2</v>
      </c>
    </row>
    <row r="249" spans="1:26">
      <c r="A249" s="1" t="str">
        <f t="shared" si="49"/>
        <v>602: Independence Day (a.k.a. ID4) (1996)</v>
      </c>
      <c r="B249" s="26">
        <f ca="1">'Modified Weights'!B260-'Modified Weights'!AB260</f>
        <v>-2.292720093640721E-2</v>
      </c>
      <c r="C249" s="26">
        <f ca="1">'Modified Weights'!C260-'Modified Weights'!AC260</f>
        <v>-1.9801247532694244E-2</v>
      </c>
      <c r="D249" s="26">
        <f ca="1">'Modified Weights'!D260-'Modified Weights'!AD260</f>
        <v>-9.6227620636653688E-2</v>
      </c>
      <c r="E249" s="26">
        <f ca="1">'Modified Weights'!E260-'Modified Weights'!AE260</f>
        <v>-0.14236068412880887</v>
      </c>
      <c r="F249" s="26">
        <f ca="1">'Modified Weights'!F260-'Modified Weights'!AF260</f>
        <v>-3.1708646146467345E-2</v>
      </c>
      <c r="G249" s="26">
        <f ca="1">'Modified Weights'!G260-'Modified Weights'!AG260</f>
        <v>-0.46876709845415521</v>
      </c>
      <c r="H249" s="26">
        <f ca="1">'Modified Weights'!H260-'Modified Weights'!AH260</f>
        <v>-5.5718332306306823E-2</v>
      </c>
      <c r="I249" s="26">
        <f ca="1">'Modified Weights'!I260-'Modified Weights'!AI260</f>
        <v>-2.2964788946018999E-2</v>
      </c>
      <c r="J249" s="26">
        <f ca="1">'Modified Weights'!J260-'Modified Weights'!AJ260</f>
        <v>-5.8908924201849511E-2</v>
      </c>
      <c r="K249" s="26">
        <f ca="1">'Modified Weights'!K260-'Modified Weights'!AK260</f>
        <v>-6.9678057435496599E-3</v>
      </c>
      <c r="L249" s="26">
        <f ca="1">'Modified Weights'!L260-'Modified Weights'!AL260</f>
        <v>-2.1988786591970622E-2</v>
      </c>
      <c r="M249" s="26">
        <f ca="1">'Modified Weights'!M260-'Modified Weights'!AM260</f>
        <v>-2.8134084393437009E-2</v>
      </c>
      <c r="N249" s="26">
        <f ca="1">'Modified Weights'!N260-'Modified Weights'!AN260</f>
        <v>-1.2066241486321572E-2</v>
      </c>
      <c r="O249" s="26">
        <f ca="1">'Modified Weights'!O260-'Modified Weights'!AO260</f>
        <v>-2.6276332232267108E-2</v>
      </c>
      <c r="P249" s="26">
        <f ca="1">'Modified Weights'!P260-'Modified Weights'!AP260</f>
        <v>-1.9582457208494608E-3</v>
      </c>
      <c r="Q249" s="26">
        <f ca="1">'Modified Weights'!Q260-'Modified Weights'!AQ260</f>
        <v>-8.291424685378801E-4</v>
      </c>
      <c r="R249" s="26">
        <f ca="1">'Modified Weights'!R260-'Modified Weights'!AR260</f>
        <v>-0.44608117537777742</v>
      </c>
      <c r="S249" s="26">
        <f ca="1">'Modified Weights'!S260-'Modified Weights'!AS260</f>
        <v>-4.208140734648913E-2</v>
      </c>
      <c r="T249" s="26">
        <f ca="1">'Modified Weights'!T260-'Modified Weights'!AT260</f>
        <v>-0.4772357208215573</v>
      </c>
      <c r="U249" s="26">
        <f ca="1">'Modified Weights'!U260-'Modified Weights'!AU260</f>
        <v>-7.4468055742515971E-2</v>
      </c>
      <c r="V249" s="26">
        <f ca="1">'Modified Weights'!V260-'Modified Weights'!AV260</f>
        <v>-0.1854835562924515</v>
      </c>
      <c r="W249" s="26">
        <f ca="1">'Modified Weights'!W260-'Modified Weights'!AW260</f>
        <v>-8.3639490136800554E-2</v>
      </c>
      <c r="X249" s="26">
        <f ca="1">'Modified Weights'!X260-'Modified Weights'!AX260</f>
        <v>-0.53367669294676578</v>
      </c>
      <c r="Y249" s="26">
        <f ca="1">'Modified Weights'!Y260-'Modified Weights'!AY260</f>
        <v>-5.4057528934058574E-2</v>
      </c>
      <c r="Z249" s="26">
        <f ca="1">'Modified Weights'!Z260-'Modified Weights'!AZ260</f>
        <v>6.9344335907280397E-3</v>
      </c>
    </row>
    <row r="250" spans="1:26">
      <c r="A250" s="1" t="str">
        <f t="shared" si="49"/>
        <v>602: Independence Day (a.k.a. ID4) (1996)</v>
      </c>
      <c r="B250" s="26">
        <f ca="1">'Modified Weights'!B261-'Modified Weights'!AB261</f>
        <v>-3.8853834437992285E-2</v>
      </c>
      <c r="C250" s="26">
        <f ca="1">'Modified Weights'!C261-'Modified Weights'!AC261</f>
        <v>-2.2563263625263841E-2</v>
      </c>
      <c r="D250" s="26">
        <f ca="1">'Modified Weights'!D261-'Modified Weights'!AD261</f>
        <v>-0.10188583679650881</v>
      </c>
      <c r="E250" s="26">
        <f ca="1">'Modified Weights'!E261-'Modified Weights'!AE261</f>
        <v>-0.42511640822293756</v>
      </c>
      <c r="F250" s="26">
        <f ca="1">'Modified Weights'!F261-'Modified Weights'!AF261</f>
        <v>-5.2126885377353271E-2</v>
      </c>
      <c r="G250" s="26">
        <f ca="1">'Modified Weights'!G261-'Modified Weights'!AG261</f>
        <v>-8.1634452585671424E-2</v>
      </c>
      <c r="H250" s="26">
        <f ca="1">'Modified Weights'!H261-'Modified Weights'!AH261</f>
        <v>-8.9188595399825765E-2</v>
      </c>
      <c r="I250" s="26">
        <f ca="1">'Modified Weights'!I261-'Modified Weights'!AI261</f>
        <v>-3.7424045027650704E-2</v>
      </c>
      <c r="J250" s="26">
        <f ca="1">'Modified Weights'!J261-'Modified Weights'!AJ261</f>
        <v>-0.42647649176941738</v>
      </c>
      <c r="K250" s="26">
        <f ca="1">'Modified Weights'!K261-'Modified Weights'!AK261</f>
        <v>-4.8616972684021431E-2</v>
      </c>
      <c r="L250" s="26">
        <f ca="1">'Modified Weights'!L261-'Modified Weights'!AL261</f>
        <v>-0.29058416590561242</v>
      </c>
      <c r="M250" s="26">
        <f ca="1">'Modified Weights'!M261-'Modified Weights'!AM261</f>
        <v>-8.3557582360891697E-2</v>
      </c>
      <c r="N250" s="26">
        <f ca="1">'Modified Weights'!N261-'Modified Weights'!AN261</f>
        <v>-9.2124386405187136E-2</v>
      </c>
      <c r="O250" s="26">
        <f ca="1">'Modified Weights'!O261-'Modified Weights'!AO261</f>
        <v>-7.6771922744185594E-2</v>
      </c>
      <c r="P250" s="26">
        <f ca="1">'Modified Weights'!P261-'Modified Weights'!AP261</f>
        <v>-1.9830207324389448E-2</v>
      </c>
      <c r="Q250" s="26">
        <f ca="1">'Modified Weights'!Q261-'Modified Weights'!AQ261</f>
        <v>-5.0827987584986134E-2</v>
      </c>
      <c r="R250" s="26">
        <f ca="1">'Modified Weights'!R261-'Modified Weights'!AR261</f>
        <v>-7.1817377064086085E-2</v>
      </c>
      <c r="S250" s="26">
        <f ca="1">'Modified Weights'!S261-'Modified Weights'!AS261</f>
        <v>-5.4113124372034194E-2</v>
      </c>
      <c r="T250" s="26">
        <f ca="1">'Modified Weights'!T261-'Modified Weights'!AT261</f>
        <v>-7.3426845228278581E-2</v>
      </c>
      <c r="U250" s="26">
        <f ca="1">'Modified Weights'!U261-'Modified Weights'!AU261</f>
        <v>-9.9878979695923686E-2</v>
      </c>
      <c r="V250" s="26">
        <f ca="1">'Modified Weights'!V261-'Modified Weights'!AV261</f>
        <v>-4.1811691691077207E-2</v>
      </c>
      <c r="W250" s="26">
        <f ca="1">'Modified Weights'!W261-'Modified Weights'!AW261</f>
        <v>-0.10543216027781982</v>
      </c>
      <c r="X250" s="26">
        <f ca="1">'Modified Weights'!X261-'Modified Weights'!AX261</f>
        <v>-8.4651449135161427E-2</v>
      </c>
      <c r="Y250" s="26">
        <f ca="1">'Modified Weights'!Y261-'Modified Weights'!AY261</f>
        <v>-9.4943047855043594E-2</v>
      </c>
      <c r="Z250" s="26">
        <f ca="1">'Modified Weights'!Z261-'Modified Weights'!AZ261</f>
        <v>-8.765230793705453E-2</v>
      </c>
    </row>
    <row r="251" spans="1:26">
      <c r="A251" s="1" t="str">
        <f t="shared" si="49"/>
        <v>602: Independence Day (a.k.a. ID4) (1996)</v>
      </c>
      <c r="B251" s="26">
        <f ca="1">'Modified Weights'!B262-'Modified Weights'!AB262</f>
        <v>4.7625034096438146E-2</v>
      </c>
      <c r="C251" s="26">
        <f ca="1">'Modified Weights'!C262-'Modified Weights'!AC262</f>
        <v>-0.43423944904340028</v>
      </c>
      <c r="D251" s="26">
        <f ca="1">'Modified Weights'!D262-'Modified Weights'!AD262</f>
        <v>0.19771484912394055</v>
      </c>
      <c r="E251" s="26">
        <f ca="1">'Modified Weights'!E262-'Modified Weights'!AE262</f>
        <v>9.2503396174217267E-2</v>
      </c>
      <c r="F251" s="26">
        <f ca="1">'Modified Weights'!F262-'Modified Weights'!AF262</f>
        <v>4.4700130144895878E-2</v>
      </c>
      <c r="G251" s="26">
        <f ca="1">'Modified Weights'!G262-'Modified Weights'!AG262</f>
        <v>7.0298752940201825E-2</v>
      </c>
      <c r="H251" s="26">
        <f ca="1">'Modified Weights'!H262-'Modified Weights'!AH262</f>
        <v>0.18006185264918034</v>
      </c>
      <c r="I251" s="26">
        <f ca="1">'Modified Weights'!I262-'Modified Weights'!AI262</f>
        <v>-0.25218411852391337</v>
      </c>
      <c r="J251" s="26">
        <f ca="1">'Modified Weights'!J262-'Modified Weights'!AJ262</f>
        <v>4.923440959651576E-2</v>
      </c>
      <c r="K251" s="26">
        <f ca="1">'Modified Weights'!K262-'Modified Weights'!AK262</f>
        <v>5.6215556232490804E-2</v>
      </c>
      <c r="L251" s="26">
        <f ca="1">'Modified Weights'!L262-'Modified Weights'!AL262</f>
        <v>2.1988786591970622E-2</v>
      </c>
      <c r="M251" s="26">
        <f ca="1">'Modified Weights'!M262-'Modified Weights'!AM262</f>
        <v>0.12792962786490875</v>
      </c>
      <c r="N251" s="26">
        <f ca="1">'Modified Weights'!N262-'Modified Weights'!AN262</f>
        <v>5.0164505391039227E-2</v>
      </c>
      <c r="O251" s="26">
        <f ca="1">'Modified Weights'!O262-'Modified Weights'!AO262</f>
        <v>0.11624917860196626</v>
      </c>
      <c r="P251" s="26">
        <f ca="1">'Modified Weights'!P262-'Modified Weights'!AP262</f>
        <v>-0.28235058268769514</v>
      </c>
      <c r="Q251" s="26">
        <f ca="1">'Modified Weights'!Q262-'Modified Weights'!AQ262</f>
        <v>-0.42405377131240912</v>
      </c>
      <c r="R251" s="26">
        <f ca="1">'Modified Weights'!R262-'Modified Weights'!AR262</f>
        <v>4.6926429775481837E-2</v>
      </c>
      <c r="S251" s="26">
        <f ca="1">'Modified Weights'!S262-'Modified Weights'!AS262</f>
        <v>6.1926284226049289E-2</v>
      </c>
      <c r="T251" s="26">
        <f ca="1">'Modified Weights'!T262-'Modified Weights'!AT262</f>
        <v>7.3853116394074214E-2</v>
      </c>
      <c r="U251" s="26">
        <f ca="1">'Modified Weights'!U262-'Modified Weights'!AU262</f>
        <v>9.2089238756063785E-2</v>
      </c>
      <c r="V251" s="26">
        <f ca="1">'Modified Weights'!V262-'Modified Weights'!AV262</f>
        <v>8.5444457869187806E-2</v>
      </c>
      <c r="W251" s="26">
        <f ca="1">'Modified Weights'!W262-'Modified Weights'!AW262</f>
        <v>0.15708697942471128</v>
      </c>
      <c r="X251" s="26">
        <f ca="1">'Modified Weights'!X262-'Modified Weights'!AX262</f>
        <v>0.1348392606750709</v>
      </c>
      <c r="Y251" s="26">
        <f ca="1">'Modified Weights'!Y262-'Modified Weights'!AY262</f>
        <v>0.14900057678910239</v>
      </c>
      <c r="Z251" s="26">
        <f ca="1">'Modified Weights'!Z262-'Modified Weights'!AZ262</f>
        <v>6.8190974046359154E-2</v>
      </c>
    </row>
    <row r="252" spans="1:26">
      <c r="A252" s="21" t="s">
        <v>50</v>
      </c>
      <c r="B252" s="26">
        <f ca="1">'Modified Weights'!B263-'Modified Weights'!AB263</f>
        <v>1.6247240871148261E-2</v>
      </c>
      <c r="C252" s="26">
        <f ca="1">'Modified Weights'!C263-'Modified Weights'!AC263</f>
        <v>2.8725675652705174E-2</v>
      </c>
      <c r="D252" s="26">
        <f ca="1">'Modified Weights'!D263-'Modified Weights'!AD263</f>
        <v>1.5187183023050443E-3</v>
      </c>
      <c r="E252" s="26">
        <f ca="1">'Modified Weights'!E263-'Modified Weights'!AE263</f>
        <v>7.5389872546676728E-2</v>
      </c>
      <c r="F252" s="26">
        <f ca="1">'Modified Weights'!F263-'Modified Weights'!AF263</f>
        <v>3.2126997364572529E-2</v>
      </c>
      <c r="G252" s="26">
        <f ca="1">'Modified Weights'!G263-'Modified Weights'!AG263</f>
        <v>2.5635637642016929E-2</v>
      </c>
      <c r="H252" s="26">
        <f ca="1">'Modified Weights'!H263-'Modified Weights'!AH263</f>
        <v>9.3941045613376795E-2</v>
      </c>
      <c r="I252" s="26">
        <f ca="1">'Modified Weights'!I263-'Modified Weights'!AI263</f>
        <v>3.1742887249419871E-2</v>
      </c>
      <c r="J252" s="26">
        <f ca="1">'Modified Weights'!J263-'Modified Weights'!AJ263</f>
        <v>6.2302399770109596E-2</v>
      </c>
      <c r="K252" s="26">
        <f ca="1">'Modified Weights'!K263-'Modified Weights'!AK263</f>
        <v>-9.0357430092060098E-3</v>
      </c>
      <c r="L252" s="26">
        <f ca="1">'Modified Weights'!L263-'Modified Weights'!AL263</f>
        <v>5.6473252880140934E-3</v>
      </c>
      <c r="M252" s="26">
        <f ca="1">'Modified Weights'!M263-'Modified Weights'!AM263</f>
        <v>-2.0839991569332472E-4</v>
      </c>
      <c r="N252" s="26">
        <f ca="1">'Modified Weights'!N263-'Modified Weights'!AN263</f>
        <v>3.6769486021513142E-2</v>
      </c>
      <c r="O252" s="26">
        <f ca="1">'Modified Weights'!O263-'Modified Weights'!AO263</f>
        <v>8.1455709800143383E-3</v>
      </c>
      <c r="P252" s="26">
        <f ca="1">'Modified Weights'!P263-'Modified Weights'!AP263</f>
        <v>-7.5241836151122565E-3</v>
      </c>
      <c r="Q252" s="26">
        <f ca="1">'Modified Weights'!Q263-'Modified Weights'!AQ263</f>
        <v>3.5803954336713462E-2</v>
      </c>
      <c r="R252" s="26">
        <f ca="1">'Modified Weights'!R263-'Modified Weights'!AR263</f>
        <v>3.2381375089188313E-2</v>
      </c>
      <c r="S252" s="26">
        <f ca="1">'Modified Weights'!S263-'Modified Weights'!AS263</f>
        <v>3.2772361434628972E-2</v>
      </c>
      <c r="T252" s="26">
        <f ca="1">'Modified Weights'!T263-'Modified Weights'!AT263</f>
        <v>6.2793160739596843E-2</v>
      </c>
      <c r="U252" s="26">
        <f ca="1">'Modified Weights'!U263-'Modified Weights'!AU263</f>
        <v>5.8720237751866577E-2</v>
      </c>
      <c r="V252" s="26">
        <f ca="1">'Modified Weights'!V263-'Modified Weights'!AV263</f>
        <v>4.9858247467418626E-4</v>
      </c>
      <c r="W252" s="26">
        <f ca="1">'Modified Weights'!W263-'Modified Weights'!AW263</f>
        <v>5.482055072455766E-2</v>
      </c>
      <c r="X252" s="26">
        <f ca="1">'Modified Weights'!X263-'Modified Weights'!AX263</f>
        <v>2.4195767245598465E-2</v>
      </c>
      <c r="Y252" s="26">
        <f ca="1">'Modified Weights'!Y263-'Modified Weights'!AY263</f>
        <v>2.8380785437758793E-2</v>
      </c>
      <c r="Z252" s="26">
        <f ca="1">'Modified Weights'!Z263-'Modified Weights'!AZ263</f>
        <v>1.8189907693835494E-2</v>
      </c>
    </row>
    <row r="253" spans="1:26">
      <c r="A253" s="1" t="str">
        <f t="shared" ref="A253:A256" si="50">A252</f>
        <v>603: The Matrix (1999)</v>
      </c>
      <c r="B253" s="26">
        <f ca="1">'Modified Weights'!B264-'Modified Weights'!AB264</f>
        <v>-8.3649583727473109E-3</v>
      </c>
      <c r="C253" s="26">
        <f ca="1">'Modified Weights'!C264-'Modified Weights'!AC264</f>
        <v>-3.7644880375342527E-2</v>
      </c>
      <c r="D253" s="26">
        <f ca="1">'Modified Weights'!D264-'Modified Weights'!AD264</f>
        <v>-1.120109993082985E-3</v>
      </c>
      <c r="E253" s="26">
        <f ca="1">'Modified Weights'!E264-'Modified Weights'!AE264</f>
        <v>6.3326226255423279E-2</v>
      </c>
      <c r="F253" s="26">
        <f ca="1">'Modified Weights'!F264-'Modified Weights'!AF264</f>
        <v>7.0084040143522097E-3</v>
      </c>
      <c r="G253" s="26">
        <f ca="1">'Modified Weights'!G264-'Modified Weights'!AG264</f>
        <v>1.3432329830224465E-2</v>
      </c>
      <c r="H253" s="26">
        <f ca="1">'Modified Weights'!H264-'Modified Weights'!AH264</f>
        <v>-5.8640186346391926E-2</v>
      </c>
      <c r="I253" s="26">
        <f ca="1">'Modified Weights'!I264-'Modified Weights'!AI264</f>
        <v>-1.6580574497745804E-2</v>
      </c>
      <c r="J253" s="26">
        <f ca="1">'Modified Weights'!J264-'Modified Weights'!AJ264</f>
        <v>-2.6059806637091454E-2</v>
      </c>
      <c r="K253" s="26">
        <f ca="1">'Modified Weights'!K264-'Modified Weights'!AK264</f>
        <v>-1.3824521029858261E-2</v>
      </c>
      <c r="L253" s="26">
        <f ca="1">'Modified Weights'!L264-'Modified Weights'!AL264</f>
        <v>1.2262879679554306E-3</v>
      </c>
      <c r="M253" s="26">
        <f ca="1">'Modified Weights'!M264-'Modified Weights'!AM264</f>
        <v>-1.6185861131656709E-2</v>
      </c>
      <c r="N253" s="26">
        <f ca="1">'Modified Weights'!N264-'Modified Weights'!AN264</f>
        <v>1.7256636478956422E-2</v>
      </c>
      <c r="O253" s="26">
        <f ca="1">'Modified Weights'!O264-'Modified Weights'!AO264</f>
        <v>-1.5237316370517173E-2</v>
      </c>
      <c r="P253" s="26">
        <f ca="1">'Modified Weights'!P264-'Modified Weights'!AP264</f>
        <v>-1.483707218160607E-2</v>
      </c>
      <c r="Q253" s="26">
        <f ca="1">'Modified Weights'!Q264-'Modified Weights'!AQ264</f>
        <v>2.2907873066243478E-2</v>
      </c>
      <c r="R253" s="26">
        <f ca="1">'Modified Weights'!R264-'Modified Weights'!AR264</f>
        <v>1.6683035288215964E-2</v>
      </c>
      <c r="S253" s="26">
        <f ca="1">'Modified Weights'!S264-'Modified Weights'!AS264</f>
        <v>5.9835442313800336E-3</v>
      </c>
      <c r="T253" s="26">
        <f ca="1">'Modified Weights'!T264-'Modified Weights'!AT264</f>
        <v>-3.5142554358290834E-2</v>
      </c>
      <c r="U253" s="26">
        <f ca="1">'Modified Weights'!U264-'Modified Weights'!AU264</f>
        <v>2.353755893050935E-2</v>
      </c>
      <c r="V253" s="26">
        <f ca="1">'Modified Weights'!V264-'Modified Weights'!AV264</f>
        <v>-2.8342367038882571E-2</v>
      </c>
      <c r="W253" s="26">
        <f ca="1">'Modified Weights'!W264-'Modified Weights'!AW264</f>
        <v>-0.35377182541165575</v>
      </c>
      <c r="X253" s="26">
        <f ca="1">'Modified Weights'!X264-'Modified Weights'!AX264</f>
        <v>-4.3022414752965255E-2</v>
      </c>
      <c r="Y253" s="26">
        <f ca="1">'Modified Weights'!Y264-'Modified Weights'!AY264</f>
        <v>-4.1450537319500991E-2</v>
      </c>
      <c r="Z253" s="26">
        <f ca="1">'Modified Weights'!Z264-'Modified Weights'!AZ264</f>
        <v>7.97942337650831E-3</v>
      </c>
    </row>
    <row r="254" spans="1:26">
      <c r="A254" s="1" t="str">
        <f t="shared" si="50"/>
        <v>603: The Matrix (1999)</v>
      </c>
      <c r="B254" s="26">
        <f ca="1">'Modified Weights'!B265-'Modified Weights'!AB265</f>
        <v>-2.083596134322041E-2</v>
      </c>
      <c r="C254" s="26">
        <f ca="1">'Modified Weights'!C265-'Modified Weights'!AC265</f>
        <v>-4.5443105472991907E-2</v>
      </c>
      <c r="D254" s="26">
        <f ca="1">'Modified Weights'!D265-'Modified Weights'!AD265</f>
        <v>-9.6227620636653688E-2</v>
      </c>
      <c r="E254" s="26">
        <f ca="1">'Modified Weights'!E265-'Modified Weights'!AE265</f>
        <v>-0.1168280995367238</v>
      </c>
      <c r="F254" s="26">
        <f ca="1">'Modified Weights'!F265-'Modified Weights'!AF265</f>
        <v>-3.1708646146467345E-2</v>
      </c>
      <c r="G254" s="26">
        <f ca="1">'Modified Weights'!G265-'Modified Weights'!AG265</f>
        <v>-5.5464535653543867E-2</v>
      </c>
      <c r="H254" s="26">
        <f ca="1">'Modified Weights'!H265-'Modified Weights'!AH265</f>
        <v>-7.9203593709650993E-2</v>
      </c>
      <c r="I254" s="26">
        <f ca="1">'Modified Weights'!I265-'Modified Weights'!AI265</f>
        <v>-5.1610735670268804E-2</v>
      </c>
      <c r="J254" s="26">
        <f ca="1">'Modified Weights'!J265-'Modified Weights'!AJ265</f>
        <v>-4.5624884938007371E-2</v>
      </c>
      <c r="K254" s="26">
        <f ca="1">'Modified Weights'!K265-'Modified Weights'!AK265</f>
        <v>-2.0161548968488097E-2</v>
      </c>
      <c r="L254" s="26">
        <f ca="1">'Modified Weights'!L265-'Modified Weights'!AL265</f>
        <v>-8.5130194924727953E-3</v>
      </c>
      <c r="M254" s="26">
        <f ca="1">'Modified Weights'!M265-'Modified Weights'!AM265</f>
        <v>-2.8081984414513705E-2</v>
      </c>
      <c r="N254" s="26">
        <f ca="1">'Modified Weights'!N265-'Modified Weights'!AN265</f>
        <v>-1.2066241486321572E-2</v>
      </c>
      <c r="O254" s="26">
        <f ca="1">'Modified Weights'!O265-'Modified Weights'!AO265</f>
        <v>-2.8312724977270887E-2</v>
      </c>
      <c r="P254" s="26">
        <f ca="1">'Modified Weights'!P265-'Modified Weights'!AP265</f>
        <v>-3.1270882381200626E-2</v>
      </c>
      <c r="Q254" s="26">
        <f ca="1">'Modified Weights'!Q265-'Modified Weights'!AQ265</f>
        <v>-2.9578399455818416E-2</v>
      </c>
      <c r="R254" s="26">
        <f ca="1">'Modified Weights'!R265-'Modified Weights'!AR265</f>
        <v>-3.9154318689968048E-2</v>
      </c>
      <c r="S254" s="26">
        <f ca="1">'Modified Weights'!S265-'Modified Weights'!AS265</f>
        <v>-4.3577293404334194E-2</v>
      </c>
      <c r="T254" s="26">
        <f ca="1">'Modified Weights'!T265-'Modified Weights'!AT265</f>
        <v>-5.6153755094203395E-2</v>
      </c>
      <c r="U254" s="26">
        <f ca="1">'Modified Weights'!U265-'Modified Weights'!AU265</f>
        <v>-7.4468055742515971E-2</v>
      </c>
      <c r="V254" s="26">
        <f ca="1">'Modified Weights'!V265-'Modified Weights'!AV265</f>
        <v>-3.1577963227804595E-2</v>
      </c>
      <c r="W254" s="26">
        <f ca="1">'Modified Weights'!W265-'Modified Weights'!AW265</f>
        <v>-9.1251450048350058E-2</v>
      </c>
      <c r="X254" s="26">
        <f ca="1">'Modified Weights'!X265-'Modified Weights'!AX265</f>
        <v>-6.2722328065085098E-2</v>
      </c>
      <c r="Y254" s="26">
        <f ca="1">'Modified Weights'!Y265-'Modified Weights'!AY265</f>
        <v>-4.9700944973477879E-2</v>
      </c>
      <c r="Z254" s="26">
        <f ca="1">'Modified Weights'!Z265-'Modified Weights'!AZ265</f>
        <v>2.38695666726918E-3</v>
      </c>
    </row>
    <row r="255" spans="1:26">
      <c r="A255" s="1" t="str">
        <f t="shared" si="50"/>
        <v>603: The Matrix (1999)</v>
      </c>
      <c r="B255" s="26">
        <f ca="1">'Modified Weights'!B266-'Modified Weights'!AB266</f>
        <v>-3.6762594844805485E-2</v>
      </c>
      <c r="C255" s="26">
        <f ca="1">'Modified Weights'!C266-'Modified Weights'!AC266</f>
        <v>-4.8205121565561504E-2</v>
      </c>
      <c r="D255" s="26">
        <f ca="1">'Modified Weights'!D266-'Modified Weights'!AD266</f>
        <v>-0.10188583679650881</v>
      </c>
      <c r="E255" s="26">
        <f ca="1">'Modified Weights'!E266-'Modified Weights'!AE266</f>
        <v>-0.13992398003167877</v>
      </c>
      <c r="F255" s="26">
        <f ca="1">'Modified Weights'!F266-'Modified Weights'!AF266</f>
        <v>-5.2126885377353271E-2</v>
      </c>
      <c r="G255" s="26">
        <f ca="1">'Modified Weights'!G266-'Modified Weights'!AG266</f>
        <v>-6.7768318672285444E-2</v>
      </c>
      <c r="H255" s="26">
        <f ca="1">'Modified Weights'!H266-'Modified Weights'!AH266</f>
        <v>-0.11267385680316994</v>
      </c>
      <c r="I255" s="26">
        <f ca="1">'Modified Weights'!I266-'Modified Weights'!AI266</f>
        <v>-6.6069991751900509E-2</v>
      </c>
      <c r="J255" s="26">
        <f ca="1">'Modified Weights'!J266-'Modified Weights'!AJ266</f>
        <v>-5.3136157055368727E-2</v>
      </c>
      <c r="K255" s="26">
        <f ca="1">'Modified Weights'!K266-'Modified Weights'!AK266</f>
        <v>-0.27269021284635575</v>
      </c>
      <c r="L255" s="26">
        <f ca="1">'Modified Weights'!L266-'Modified Weights'!AL266</f>
        <v>-3.3825147454965315E-2</v>
      </c>
      <c r="M255" s="26">
        <f ca="1">'Modified Weights'!M266-'Modified Weights'!AM266</f>
        <v>-8.3505482381968393E-2</v>
      </c>
      <c r="N255" s="26">
        <f ca="1">'Modified Weights'!N266-'Modified Weights'!AN266</f>
        <v>-9.2124386405187136E-2</v>
      </c>
      <c r="O255" s="26">
        <f ca="1">'Modified Weights'!O266-'Modified Weights'!AO266</f>
        <v>-7.8808315489189373E-2</v>
      </c>
      <c r="P255" s="26">
        <f ca="1">'Modified Weights'!P266-'Modified Weights'!AP266</f>
        <v>-4.9142843984740614E-2</v>
      </c>
      <c r="Q255" s="26">
        <f ca="1">'Modified Weights'!Q266-'Modified Weights'!AQ266</f>
        <v>-7.957724457226667E-2</v>
      </c>
      <c r="R255" s="26">
        <f ca="1">'Modified Weights'!R266-'Modified Weights'!AR266</f>
        <v>-6.4326949263502076E-2</v>
      </c>
      <c r="S255" s="26">
        <f ca="1">'Modified Weights'!S266-'Modified Weights'!AS266</f>
        <v>-5.5609010429879258E-2</v>
      </c>
      <c r="T255" s="26">
        <f ca="1">'Modified Weights'!T266-'Modified Weights'!AT266</f>
        <v>-5.938840645472776E-2</v>
      </c>
      <c r="U255" s="26">
        <f ca="1">'Modified Weights'!U266-'Modified Weights'!AU266</f>
        <v>-9.9878979695923686E-2</v>
      </c>
      <c r="V255" s="26">
        <f ca="1">'Modified Weights'!V266-'Modified Weights'!AV266</f>
        <v>-3.3917200884126059E-2</v>
      </c>
      <c r="W255" s="26">
        <f ca="1">'Modified Weights'!W266-'Modified Weights'!AW266</f>
        <v>-0.11304412018936932</v>
      </c>
      <c r="X255" s="26">
        <f ca="1">'Modified Weights'!X266-'Modified Weights'!AX266</f>
        <v>-6.8970867118890111E-2</v>
      </c>
      <c r="Y255" s="26">
        <f ca="1">'Modified Weights'!Y266-'Modified Weights'!AY266</f>
        <v>-9.0586463894462899E-2</v>
      </c>
      <c r="Z255" s="26">
        <f ca="1">'Modified Weights'!Z266-'Modified Weights'!AZ266</f>
        <v>-9.219978486051339E-2</v>
      </c>
    </row>
    <row r="256" spans="1:26">
      <c r="A256" s="1" t="str">
        <f t="shared" si="50"/>
        <v>603: The Matrix (1999)</v>
      </c>
      <c r="B256" s="26">
        <f ca="1">'Modified Weights'!B267-'Modified Weights'!AB267</f>
        <v>4.9716273689624946E-2</v>
      </c>
      <c r="C256" s="26">
        <f ca="1">'Modified Weights'!C267-'Modified Weights'!AC267</f>
        <v>0.1025674317611906</v>
      </c>
      <c r="D256" s="26">
        <f ca="1">'Modified Weights'!D267-'Modified Weights'!AD267</f>
        <v>0.19771484912394055</v>
      </c>
      <c r="E256" s="26">
        <f ca="1">'Modified Weights'!E267-'Modified Weights'!AE267</f>
        <v>0.11803598076630234</v>
      </c>
      <c r="F256" s="26">
        <f ca="1">'Modified Weights'!F267-'Modified Weights'!AF267</f>
        <v>4.4700130144895878E-2</v>
      </c>
      <c r="G256" s="26">
        <f ca="1">'Modified Weights'!G267-'Modified Weights'!AG267</f>
        <v>8.4164886853587806E-2</v>
      </c>
      <c r="H256" s="26">
        <f ca="1">'Modified Weights'!H267-'Modified Weights'!AH267</f>
        <v>0.15657659124583617</v>
      </c>
      <c r="I256" s="26">
        <f ca="1">'Modified Weights'!I267-'Modified Weights'!AI267</f>
        <v>0.10251841467049522</v>
      </c>
      <c r="J256" s="26">
        <f ca="1">'Modified Weights'!J267-'Modified Weights'!AJ267</f>
        <v>6.25184488603579E-2</v>
      </c>
      <c r="K256" s="26">
        <f ca="1">'Modified Weights'!K267-'Modified Weights'!AK267</f>
        <v>4.3021813007552367E-2</v>
      </c>
      <c r="L256" s="26">
        <f ca="1">'Modified Weights'!L267-'Modified Weights'!AL267</f>
        <v>3.5464553691468448E-2</v>
      </c>
      <c r="M256" s="26">
        <f ca="1">'Modified Weights'!M267-'Modified Weights'!AM267</f>
        <v>0.12798172784383205</v>
      </c>
      <c r="N256" s="26">
        <f ca="1">'Modified Weights'!N267-'Modified Weights'!AN267</f>
        <v>5.0164505391039227E-2</v>
      </c>
      <c r="O256" s="26">
        <f ca="1">'Modified Weights'!O267-'Modified Weights'!AO267</f>
        <v>0.11421278585696248</v>
      </c>
      <c r="P256" s="26">
        <f ca="1">'Modified Weights'!P267-'Modified Weights'!AP267</f>
        <v>0.10277498216265973</v>
      </c>
      <c r="Q256" s="26">
        <f ca="1">'Modified Weights'!Q267-'Modified Weights'!AQ267</f>
        <v>5.0443816625127869E-2</v>
      </c>
      <c r="R256" s="26">
        <f ca="1">'Modified Weights'!R267-'Modified Weights'!AR267</f>
        <v>5.4416857576065847E-2</v>
      </c>
      <c r="S256" s="26">
        <f ca="1">'Modified Weights'!S267-'Modified Weights'!AS267</f>
        <v>6.0430398168204225E-2</v>
      </c>
      <c r="T256" s="26">
        <f ca="1">'Modified Weights'!T267-'Modified Weights'!AT267</f>
        <v>8.7891555167625035E-2</v>
      </c>
      <c r="U256" s="26">
        <f ca="1">'Modified Weights'!U267-'Modified Weights'!AU267</f>
        <v>9.2089238756063785E-2</v>
      </c>
      <c r="V256" s="26">
        <f ca="1">'Modified Weights'!V267-'Modified Weights'!AV267</f>
        <v>9.3338948676138955E-2</v>
      </c>
      <c r="W256" s="26">
        <f ca="1">'Modified Weights'!W267-'Modified Weights'!AW267</f>
        <v>0.14947501951316178</v>
      </c>
      <c r="X256" s="26">
        <f ca="1">'Modified Weights'!X267-'Modified Weights'!AX267</f>
        <v>0.15051984269134222</v>
      </c>
      <c r="Y256" s="26">
        <f ca="1">'Modified Weights'!Y267-'Modified Weights'!AY267</f>
        <v>0.15335716074968309</v>
      </c>
      <c r="Z256" s="26">
        <f ca="1">'Modified Weights'!Z267-'Modified Weights'!AZ267</f>
        <v>6.3643497122900294E-2</v>
      </c>
    </row>
    <row r="257" spans="1:26">
      <c r="A257" s="21" t="s">
        <v>51</v>
      </c>
      <c r="B257" s="26">
        <f ca="1">'Modified Weights'!B268-'Modified Weights'!AB268</f>
        <v>5.6452737279575338E-3</v>
      </c>
      <c r="C257" s="26">
        <f ca="1">'Modified Weights'!C268-'Modified Weights'!AC268</f>
        <v>1.3339516209051883E-2</v>
      </c>
      <c r="D257" s="26">
        <f ca="1">'Modified Weights'!D268-'Modified Weights'!AD268</f>
        <v>-1.9162192717457782E-2</v>
      </c>
      <c r="E257" s="26">
        <f ca="1">'Modified Weights'!E268-'Modified Weights'!AE268</f>
        <v>3.2327102031005694E-2</v>
      </c>
      <c r="F257" s="26">
        <f ca="1">'Modified Weights'!F268-'Modified Weights'!AF268</f>
        <v>1.5276220816187402E-2</v>
      </c>
      <c r="G257" s="26">
        <f ca="1">'Modified Weights'!G268-'Modified Weights'!AG268</f>
        <v>6.954846379156443E-3</v>
      </c>
      <c r="H257" s="26">
        <f ca="1">'Modified Weights'!H268-'Modified Weights'!AH268</f>
        <v>5.2618065130067393E-2</v>
      </c>
      <c r="I257" s="26">
        <f ca="1">'Modified Weights'!I268-'Modified Weights'!AI268</f>
        <v>1.2180311449155767E-2</v>
      </c>
      <c r="J257" s="26">
        <f ca="1">'Modified Weights'!J268-'Modified Weights'!AJ268</f>
        <v>3.9214688405013909E-2</v>
      </c>
      <c r="K257" s="26">
        <f ca="1">'Modified Weights'!K268-'Modified Weights'!AK268</f>
        <v>-1.0232937514369045E-2</v>
      </c>
      <c r="L257" s="26">
        <f ca="1">'Modified Weights'!L268-'Modified Weights'!AL268</f>
        <v>-2.2471692605817717E-3</v>
      </c>
      <c r="M257" s="26">
        <f ca="1">'Modified Weights'!M268-'Modified Weights'!AM268</f>
        <v>-1.6867816408948355E-2</v>
      </c>
      <c r="N257" s="26">
        <f ca="1">'Modified Weights'!N268-'Modified Weights'!AN268</f>
        <v>1.0990711536173037E-2</v>
      </c>
      <c r="O257" s="26">
        <f ca="1">'Modified Weights'!O268-'Modified Weights'!AO268</f>
        <v>-9.2452063138263041E-3</v>
      </c>
      <c r="P257" s="26">
        <f ca="1">'Modified Weights'!P268-'Modified Weights'!AP268</f>
        <v>-1.5847915689037984E-2</v>
      </c>
      <c r="Q257" s="26">
        <f ca="1">'Modified Weights'!Q268-'Modified Weights'!AQ268</f>
        <v>1.2727714554917446E-2</v>
      </c>
      <c r="R257" s="26">
        <f ca="1">'Modified Weights'!R268-'Modified Weights'!AR268</f>
        <v>1.3039710218650302E-2</v>
      </c>
      <c r="S257" s="26">
        <f ca="1">'Modified Weights'!S268-'Modified Weights'!AS268</f>
        <v>1.5096087061727381E-2</v>
      </c>
      <c r="T257" s="26">
        <f ca="1">'Modified Weights'!T268-'Modified Weights'!AT268</f>
        <v>3.8356847300732022E-2</v>
      </c>
      <c r="U257" s="26">
        <f ca="1">'Modified Weights'!U268-'Modified Weights'!AU268</f>
        <v>2.7000394262308547E-2</v>
      </c>
      <c r="V257" s="26">
        <f ca="1">'Modified Weights'!V268-'Modified Weights'!AV268</f>
        <v>-6.3845741970858516E-3</v>
      </c>
      <c r="W257" s="26">
        <f ca="1">'Modified Weights'!W268-'Modified Weights'!AW268</f>
        <v>5.9738087763803238E-2</v>
      </c>
      <c r="X257" s="26">
        <f ca="1">'Modified Weights'!X268-'Modified Weights'!AX268</f>
        <v>5.5624403727007055E-3</v>
      </c>
      <c r="Y257" s="26">
        <f ca="1">'Modified Weights'!Y268-'Modified Weights'!AY268</f>
        <v>4.5873355713144104E-3</v>
      </c>
      <c r="Z257" s="26">
        <f ca="1">'Modified Weights'!Z268-'Modified Weights'!AZ268</f>
        <v>-3.8880308170342603E-3</v>
      </c>
    </row>
    <row r="258" spans="1:26">
      <c r="A258" s="1" t="str">
        <f t="shared" ref="A258:A261" si="51">A257</f>
        <v>604: The Matrix Reloaded (2003)</v>
      </c>
      <c r="B258" s="26">
        <f ca="1">'Modified Weights'!B269-'Modified Weights'!AB269</f>
        <v>3.9114306546434219E-2</v>
      </c>
      <c r="C258" s="26">
        <f ca="1">'Modified Weights'!C269-'Modified Weights'!AC269</f>
        <v>8.7181272317537306E-2</v>
      </c>
      <c r="D258" s="26">
        <f ca="1">'Modified Weights'!D269-'Modified Weights'!AD269</f>
        <v>0.17703393810417772</v>
      </c>
      <c r="E258" s="26">
        <f ca="1">'Modified Weights'!E269-'Modified Weights'!AE269</f>
        <v>7.4973210250631306E-2</v>
      </c>
      <c r="F258" s="26">
        <f ca="1">'Modified Weights'!F269-'Modified Weights'!AF269</f>
        <v>2.7849353596510751E-2</v>
      </c>
      <c r="G258" s="26">
        <f ca="1">'Modified Weights'!G269-'Modified Weights'!AG269</f>
        <v>6.548409559072732E-2</v>
      </c>
      <c r="H258" s="26">
        <f ca="1">'Modified Weights'!H269-'Modified Weights'!AH269</f>
        <v>0.11525361076252677</v>
      </c>
      <c r="I258" s="26">
        <f ca="1">'Modified Weights'!I269-'Modified Weights'!AI269</f>
        <v>8.2955838870231113E-2</v>
      </c>
      <c r="J258" s="26">
        <f ca="1">'Modified Weights'!J269-'Modified Weights'!AJ269</f>
        <v>3.9430737495262214E-2</v>
      </c>
      <c r="K258" s="26">
        <f ca="1">'Modified Weights'!K269-'Modified Weights'!AK269</f>
        <v>4.1824618502389332E-2</v>
      </c>
      <c r="L258" s="26">
        <f ca="1">'Modified Weights'!L269-'Modified Weights'!AL269</f>
        <v>2.7570059142872583E-2</v>
      </c>
      <c r="M258" s="26">
        <f ca="1">'Modified Weights'!M269-'Modified Weights'!AM269</f>
        <v>0.11132231135057702</v>
      </c>
      <c r="N258" s="26">
        <f ca="1">'Modified Weights'!N269-'Modified Weights'!AN269</f>
        <v>2.4385730905699121E-2</v>
      </c>
      <c r="O258" s="26">
        <f ca="1">'Modified Weights'!O269-'Modified Weights'!AO269</f>
        <v>9.6822008563121842E-2</v>
      </c>
      <c r="P258" s="26">
        <f ca="1">'Modified Weights'!P269-'Modified Weights'!AP269</f>
        <v>9.4451250088734007E-2</v>
      </c>
      <c r="Q258" s="26">
        <f ca="1">'Modified Weights'!Q269-'Modified Weights'!AQ269</f>
        <v>2.7367576843331853E-2</v>
      </c>
      <c r="R258" s="26">
        <f ca="1">'Modified Weights'!R269-'Modified Weights'!AR269</f>
        <v>3.5075192705527836E-2</v>
      </c>
      <c r="S258" s="26">
        <f ca="1">'Modified Weights'!S269-'Modified Weights'!AS269</f>
        <v>4.2754123795302634E-2</v>
      </c>
      <c r="T258" s="26">
        <f ca="1">'Modified Weights'!T269-'Modified Weights'!AT269</f>
        <v>6.3455241728760214E-2</v>
      </c>
      <c r="U258" s="26">
        <f ca="1">'Modified Weights'!U269-'Modified Weights'!AU269</f>
        <v>6.0369395266505754E-2</v>
      </c>
      <c r="V258" s="26">
        <f ca="1">'Modified Weights'!V269-'Modified Weights'!AV269</f>
        <v>8.6455792004378917E-2</v>
      </c>
      <c r="W258" s="26">
        <f ca="1">'Modified Weights'!W269-'Modified Weights'!AW269</f>
        <v>-0.34885428837241017</v>
      </c>
      <c r="X258" s="26">
        <f ca="1">'Modified Weights'!X269-'Modified Weights'!AX269</f>
        <v>0.13188651581844446</v>
      </c>
      <c r="Y258" s="26">
        <f ca="1">'Modified Weights'!Y269-'Modified Weights'!AY269</f>
        <v>0.1295637108832387</v>
      </c>
      <c r="Z258" s="26">
        <f ca="1">'Modified Weights'!Z269-'Modified Weights'!AZ269</f>
        <v>4.156555861203054E-2</v>
      </c>
    </row>
    <row r="259" spans="1:26">
      <c r="A259" s="1" t="str">
        <f t="shared" si="51"/>
        <v>604: The Matrix Reloaded (2003)</v>
      </c>
      <c r="B259" s="26">
        <f ca="1">'Modified Weights'!B270-'Modified Weights'!AB270</f>
        <v>5.6452737279575338E-3</v>
      </c>
      <c r="C259" s="26">
        <f ca="1">'Modified Weights'!C270-'Modified Weights'!AC270</f>
        <v>1.3339516209051883E-2</v>
      </c>
      <c r="D259" s="26">
        <f ca="1">'Modified Weights'!D270-'Modified Weights'!AD270</f>
        <v>-1.9162192717457782E-2</v>
      </c>
      <c r="E259" s="26">
        <f ca="1">'Modified Weights'!E270-'Modified Weights'!AE270</f>
        <v>3.2327102031005694E-2</v>
      </c>
      <c r="F259" s="26">
        <f ca="1">'Modified Weights'!F270-'Modified Weights'!AF270</f>
        <v>1.5276220816187402E-2</v>
      </c>
      <c r="G259" s="26">
        <f ca="1">'Modified Weights'!G270-'Modified Weights'!AG270</f>
        <v>6.954846379156443E-3</v>
      </c>
      <c r="H259" s="26">
        <f ca="1">'Modified Weights'!H270-'Modified Weights'!AH270</f>
        <v>5.2618065130067393E-2</v>
      </c>
      <c r="I259" s="26">
        <f ca="1">'Modified Weights'!I270-'Modified Weights'!AI270</f>
        <v>1.2180311449155767E-2</v>
      </c>
      <c r="J259" s="26">
        <f ca="1">'Modified Weights'!J270-'Modified Weights'!AJ270</f>
        <v>3.9214688405013909E-2</v>
      </c>
      <c r="K259" s="26">
        <f ca="1">'Modified Weights'!K270-'Modified Weights'!AK270</f>
        <v>-1.0232937514369045E-2</v>
      </c>
      <c r="L259" s="26">
        <f ca="1">'Modified Weights'!L270-'Modified Weights'!AL270</f>
        <v>-2.2471692605817717E-3</v>
      </c>
      <c r="M259" s="26">
        <f ca="1">'Modified Weights'!M270-'Modified Weights'!AM270</f>
        <v>-1.6867816408948355E-2</v>
      </c>
      <c r="N259" s="26">
        <f ca="1">'Modified Weights'!N270-'Modified Weights'!AN270</f>
        <v>1.0990711536173037E-2</v>
      </c>
      <c r="O259" s="26">
        <f ca="1">'Modified Weights'!O270-'Modified Weights'!AO270</f>
        <v>-9.2452063138263041E-3</v>
      </c>
      <c r="P259" s="26">
        <f ca="1">'Modified Weights'!P270-'Modified Weights'!AP270</f>
        <v>-1.5847915689037984E-2</v>
      </c>
      <c r="Q259" s="26">
        <f ca="1">'Modified Weights'!Q270-'Modified Weights'!AQ270</f>
        <v>1.2727714554917446E-2</v>
      </c>
      <c r="R259" s="26">
        <f ca="1">'Modified Weights'!R270-'Modified Weights'!AR270</f>
        <v>1.3039710218650302E-2</v>
      </c>
      <c r="S259" s="26">
        <f ca="1">'Modified Weights'!S270-'Modified Weights'!AS270</f>
        <v>1.5096087061727381E-2</v>
      </c>
      <c r="T259" s="26">
        <f ca="1">'Modified Weights'!T270-'Modified Weights'!AT270</f>
        <v>3.8356847300732022E-2</v>
      </c>
      <c r="U259" s="26">
        <f ca="1">'Modified Weights'!U270-'Modified Weights'!AU270</f>
        <v>2.7000394262308547E-2</v>
      </c>
      <c r="V259" s="26">
        <f ca="1">'Modified Weights'!V270-'Modified Weights'!AV270</f>
        <v>-6.3845741970858516E-3</v>
      </c>
      <c r="W259" s="26">
        <f ca="1">'Modified Weights'!W270-'Modified Weights'!AW270</f>
        <v>5.9738087763803238E-2</v>
      </c>
      <c r="X259" s="26">
        <f ca="1">'Modified Weights'!X270-'Modified Weights'!AX270</f>
        <v>5.5624403727007055E-3</v>
      </c>
      <c r="Y259" s="26">
        <f ca="1">'Modified Weights'!Y270-'Modified Weights'!AY270</f>
        <v>4.5873355713144104E-3</v>
      </c>
      <c r="Z259" s="26">
        <f ca="1">'Modified Weights'!Z270-'Modified Weights'!AZ270</f>
        <v>-3.8880308170342603E-3</v>
      </c>
    </row>
    <row r="260" spans="1:26">
      <c r="A260" s="1" t="str">
        <f t="shared" si="51"/>
        <v>604: The Matrix Reloaded (2003)</v>
      </c>
      <c r="B260" s="26">
        <f ca="1">'Modified Weights'!B271-'Modified Weights'!AB271</f>
        <v>-1.8966925515938038E-2</v>
      </c>
      <c r="C260" s="26">
        <f ca="1">'Modified Weights'!C271-'Modified Weights'!AC271</f>
        <v>-5.3031039818995818E-2</v>
      </c>
      <c r="D260" s="26">
        <f ca="1">'Modified Weights'!D271-'Modified Weights'!AD271</f>
        <v>-2.1801021012845812E-2</v>
      </c>
      <c r="E260" s="26">
        <f ca="1">'Modified Weights'!E271-'Modified Weights'!AE271</f>
        <v>2.0263455739752245E-2</v>
      </c>
      <c r="F260" s="26">
        <f ca="1">'Modified Weights'!F271-'Modified Weights'!AF271</f>
        <v>-9.8423725340329171E-3</v>
      </c>
      <c r="G260" s="26">
        <f ca="1">'Modified Weights'!G271-'Modified Weights'!AG271</f>
        <v>-5.2484614326360202E-3</v>
      </c>
      <c r="H260" s="26">
        <f ca="1">'Modified Weights'!H271-'Modified Weights'!AH271</f>
        <v>-9.9963166829701328E-2</v>
      </c>
      <c r="I260" s="26">
        <f ca="1">'Modified Weights'!I271-'Modified Weights'!AI271</f>
        <v>-3.6143150298009907E-2</v>
      </c>
      <c r="J260" s="26">
        <f ca="1">'Modified Weights'!J271-'Modified Weights'!AJ271</f>
        <v>-4.9147518002187141E-2</v>
      </c>
      <c r="K260" s="26">
        <f ca="1">'Modified Weights'!K271-'Modified Weights'!AK271</f>
        <v>-0.27388740735151879</v>
      </c>
      <c r="L260" s="26">
        <f ca="1">'Modified Weights'!L271-'Modified Weights'!AL271</f>
        <v>-6.6682065806404345E-3</v>
      </c>
      <c r="M260" s="26">
        <f ca="1">'Modified Weights'!M271-'Modified Weights'!AM271</f>
        <v>-3.284527762491174E-2</v>
      </c>
      <c r="N260" s="26">
        <f ca="1">'Modified Weights'!N271-'Modified Weights'!AN271</f>
        <v>-8.5221380063836838E-3</v>
      </c>
      <c r="O260" s="26">
        <f ca="1">'Modified Weights'!O271-'Modified Weights'!AO271</f>
        <v>-3.2628093664357816E-2</v>
      </c>
      <c r="P260" s="26">
        <f ca="1">'Modified Weights'!P271-'Modified Weights'!AP271</f>
        <v>-2.3160804255531797E-2</v>
      </c>
      <c r="Q260" s="26">
        <f ca="1">'Modified Weights'!Q271-'Modified Weights'!AQ271</f>
        <v>-1.6836671555253702E-4</v>
      </c>
      <c r="R260" s="26">
        <f ca="1">'Modified Weights'!R271-'Modified Weights'!AR271</f>
        <v>-2.6586295823220474E-3</v>
      </c>
      <c r="S260" s="26">
        <f ca="1">'Modified Weights'!S271-'Modified Weights'!AS271</f>
        <v>-1.1692730141521557E-2</v>
      </c>
      <c r="T260" s="26">
        <f ca="1">'Modified Weights'!T271-'Modified Weights'!AT271</f>
        <v>-5.9578867797155655E-2</v>
      </c>
      <c r="U260" s="26">
        <f ca="1">'Modified Weights'!U271-'Modified Weights'!AU271</f>
        <v>-8.1822845590486804E-3</v>
      </c>
      <c r="V260" s="26">
        <f ca="1">'Modified Weights'!V271-'Modified Weights'!AV271</f>
        <v>-3.5225523710642609E-2</v>
      </c>
      <c r="W260" s="26">
        <f ca="1">'Modified Weights'!W271-'Modified Weights'!AW271</f>
        <v>-3.3142262518502053E-2</v>
      </c>
      <c r="X260" s="26">
        <f ca="1">'Modified Weights'!X271-'Modified Weights'!AX271</f>
        <v>-6.1655741625863014E-2</v>
      </c>
      <c r="Y260" s="26">
        <f ca="1">'Modified Weights'!Y271-'Modified Weights'!AY271</f>
        <v>-6.5243987185945373E-2</v>
      </c>
      <c r="Z260" s="26">
        <f ca="1">'Modified Weights'!Z271-'Modified Weights'!AZ271</f>
        <v>-1.4098515134361445E-2</v>
      </c>
    </row>
    <row r="261" spans="1:26">
      <c r="A261" s="1" t="str">
        <f t="shared" si="51"/>
        <v>604: The Matrix Reloaded (2003)</v>
      </c>
      <c r="B261" s="26">
        <f ca="1">'Modified Weights'!B272-'Modified Weights'!AB272</f>
        <v>-3.1437928486411137E-2</v>
      </c>
      <c r="C261" s="26">
        <f ca="1">'Modified Weights'!C272-'Modified Weights'!AC272</f>
        <v>-6.0829264916645198E-2</v>
      </c>
      <c r="D261" s="26">
        <f ca="1">'Modified Weights'!D272-'Modified Weights'!AD272</f>
        <v>-0.11690853165641651</v>
      </c>
      <c r="E261" s="26">
        <f ca="1">'Modified Weights'!E272-'Modified Weights'!AE272</f>
        <v>-0.15989087005239483</v>
      </c>
      <c r="F261" s="26">
        <f ca="1">'Modified Weights'!F272-'Modified Weights'!AF272</f>
        <v>-4.8559422694852472E-2</v>
      </c>
      <c r="G261" s="26">
        <f ca="1">'Modified Weights'!G272-'Modified Weights'!AG272</f>
        <v>-7.4145326916404353E-2</v>
      </c>
      <c r="H261" s="26">
        <f ca="1">'Modified Weights'!H272-'Modified Weights'!AH272</f>
        <v>-0.1205265741929604</v>
      </c>
      <c r="I261" s="26">
        <f ca="1">'Modified Weights'!I272-'Modified Weights'!AI272</f>
        <v>-7.1173311470532907E-2</v>
      </c>
      <c r="J261" s="26">
        <f ca="1">'Modified Weights'!J272-'Modified Weights'!AJ272</f>
        <v>-6.8712596303103057E-2</v>
      </c>
      <c r="K261" s="26">
        <f ca="1">'Modified Weights'!K272-'Modified Weights'!AK272</f>
        <v>-2.1358743473651132E-2</v>
      </c>
      <c r="L261" s="26">
        <f ca="1">'Modified Weights'!L272-'Modified Weights'!AL272</f>
        <v>-1.640751404106866E-2</v>
      </c>
      <c r="M261" s="26">
        <f ca="1">'Modified Weights'!M272-'Modified Weights'!AM272</f>
        <v>-4.4741400907768736E-2</v>
      </c>
      <c r="N261" s="26">
        <f ca="1">'Modified Weights'!N272-'Modified Weights'!AN272</f>
        <v>-3.7845015971661677E-2</v>
      </c>
      <c r="O261" s="26">
        <f ca="1">'Modified Weights'!O272-'Modified Weights'!AO272</f>
        <v>-4.5703502271111529E-2</v>
      </c>
      <c r="P261" s="26">
        <f ca="1">'Modified Weights'!P272-'Modified Weights'!AP272</f>
        <v>-3.9594614455126353E-2</v>
      </c>
      <c r="Q261" s="26">
        <f ca="1">'Modified Weights'!Q272-'Modified Weights'!AQ272</f>
        <v>-5.2654639237614431E-2</v>
      </c>
      <c r="R261" s="26">
        <f ca="1">'Modified Weights'!R272-'Modified Weights'!AR272</f>
        <v>-5.849598356050606E-2</v>
      </c>
      <c r="S261" s="26">
        <f ca="1">'Modified Weights'!S272-'Modified Weights'!AS272</f>
        <v>-6.1253567777235784E-2</v>
      </c>
      <c r="T261" s="26">
        <f ca="1">'Modified Weights'!T272-'Modified Weights'!AT272</f>
        <v>-8.0590068533068215E-2</v>
      </c>
      <c r="U261" s="26">
        <f ca="1">'Modified Weights'!U272-'Modified Weights'!AU272</f>
        <v>-0.106187899232074</v>
      </c>
      <c r="V261" s="26">
        <f ca="1">'Modified Weights'!V272-'Modified Weights'!AV272</f>
        <v>-3.8461119899564633E-2</v>
      </c>
      <c r="W261" s="26">
        <f ca="1">'Modified Weights'!W272-'Modified Weights'!AW272</f>
        <v>-8.6333913009104479E-2</v>
      </c>
      <c r="X261" s="26">
        <f ca="1">'Modified Weights'!X272-'Modified Weights'!AX272</f>
        <v>-8.1355654937982858E-2</v>
      </c>
      <c r="Y261" s="26">
        <f ca="1">'Modified Weights'!Y272-'Modified Weights'!AY272</f>
        <v>-7.3494394839922261E-2</v>
      </c>
      <c r="Z261" s="26">
        <f ca="1">'Modified Weights'!Z272-'Modified Weights'!AZ272</f>
        <v>-1.9690981843600575E-2</v>
      </c>
    </row>
    <row r="262" spans="1:26">
      <c r="A262" s="21" t="s">
        <v>52</v>
      </c>
      <c r="B262" s="26">
        <f ca="1">'Modified Weights'!B273-'Modified Weights'!AB273</f>
        <v>-3.6762594844805485E-2</v>
      </c>
      <c r="C262" s="26">
        <f ca="1">'Modified Weights'!C273-'Modified Weights'!AC273</f>
        <v>-4.8205121565561504E-2</v>
      </c>
      <c r="D262" s="26">
        <f ca="1">'Modified Weights'!D273-'Modified Weights'!AD273</f>
        <v>-0.10188583679650881</v>
      </c>
      <c r="E262" s="26">
        <f ca="1">'Modified Weights'!E273-'Modified Weights'!AE273</f>
        <v>-0.13992398003167872</v>
      </c>
      <c r="F262" s="26">
        <f ca="1">'Modified Weights'!F273-'Modified Weights'!AF273</f>
        <v>-5.2126885377353271E-2</v>
      </c>
      <c r="G262" s="26">
        <f ca="1">'Modified Weights'!G273-'Modified Weights'!AG273</f>
        <v>-6.7768318672285388E-2</v>
      </c>
      <c r="H262" s="26">
        <f ca="1">'Modified Weights'!H273-'Modified Weights'!AH273</f>
        <v>-0.11267385680316999</v>
      </c>
      <c r="I262" s="26">
        <f ca="1">'Modified Weights'!I273-'Modified Weights'!AI273</f>
        <v>-6.6069991751900509E-2</v>
      </c>
      <c r="J262" s="26">
        <f ca="1">'Modified Weights'!J273-'Modified Weights'!AJ273</f>
        <v>-5.3136157055368727E-2</v>
      </c>
      <c r="K262" s="26">
        <f ca="1">'Modified Weights'!K273-'Modified Weights'!AK273</f>
        <v>-0.27269021284635575</v>
      </c>
      <c r="L262" s="26">
        <f ca="1">'Modified Weights'!L273-'Modified Weights'!AL273</f>
        <v>-3.3825147454965315E-2</v>
      </c>
      <c r="M262" s="26">
        <f ca="1">'Modified Weights'!M273-'Modified Weights'!AM273</f>
        <v>-0.30148701888787344</v>
      </c>
      <c r="N262" s="26">
        <f ca="1">'Modified Weights'!N273-'Modified Weights'!AN273</f>
        <v>-9.2124386405187136E-2</v>
      </c>
      <c r="O262" s="26">
        <f ca="1">'Modified Weights'!O273-'Modified Weights'!AO273</f>
        <v>-7.8808315489189262E-2</v>
      </c>
      <c r="P262" s="26">
        <f ca="1">'Modified Weights'!P273-'Modified Weights'!AP273</f>
        <v>-5.6960564580040784E-2</v>
      </c>
      <c r="Q262" s="26">
        <f ca="1">'Modified Weights'!Q273-'Modified Weights'!AQ273</f>
        <v>-0.47269733944275627</v>
      </c>
      <c r="R262" s="26">
        <f ca="1">'Modified Weights'!R273-'Modified Weights'!AR273</f>
        <v>-6.4326949263502076E-2</v>
      </c>
      <c r="S262" s="26">
        <f ca="1">'Modified Weights'!S273-'Modified Weights'!AS273</f>
        <v>-5.5609010429879147E-2</v>
      </c>
      <c r="T262" s="26">
        <f ca="1">'Modified Weights'!T273-'Modified Weights'!AT273</f>
        <v>-5.938840645472776E-2</v>
      </c>
      <c r="U262" s="26">
        <f ca="1">'Modified Weights'!U273-'Modified Weights'!AU273</f>
        <v>-9.9878979695923686E-2</v>
      </c>
      <c r="V262" s="26">
        <f ca="1">'Modified Weights'!V273-'Modified Weights'!AV273</f>
        <v>-3.3917200884126031E-2</v>
      </c>
      <c r="W262" s="26">
        <f ca="1">'Modified Weights'!W273-'Modified Weights'!AW273</f>
        <v>-0.10543216027781982</v>
      </c>
      <c r="X262" s="26">
        <f ca="1">'Modified Weights'!X273-'Modified Weights'!AX273</f>
        <v>-6.8970867118890111E-2</v>
      </c>
      <c r="Y262" s="26">
        <f ca="1">'Modified Weights'!Y273-'Modified Weights'!AY273</f>
        <v>-9.0586463894462899E-2</v>
      </c>
      <c r="Z262" s="26">
        <f ca="1">'Modified Weights'!Z273-'Modified Weights'!AZ273</f>
        <v>-9.219978486051339E-2</v>
      </c>
    </row>
    <row r="263" spans="1:26">
      <c r="A263" s="1" t="str">
        <f t="shared" ref="A263:A266" si="52">A262</f>
        <v>607: Men in Black (a.k.a. MIB) (1997)</v>
      </c>
      <c r="B263" s="26">
        <f ca="1">'Modified Weights'!B274-'Modified Weights'!AB274</f>
        <v>4.9716273689624946E-2</v>
      </c>
      <c r="C263" s="26">
        <f ca="1">'Modified Weights'!C274-'Modified Weights'!AC274</f>
        <v>0.1025674317611906</v>
      </c>
      <c r="D263" s="26">
        <f ca="1">'Modified Weights'!D274-'Modified Weights'!AD274</f>
        <v>0.19771484912394055</v>
      </c>
      <c r="E263" s="26">
        <f ca="1">'Modified Weights'!E274-'Modified Weights'!AE274</f>
        <v>0.1180359807663024</v>
      </c>
      <c r="F263" s="26">
        <f ca="1">'Modified Weights'!F274-'Modified Weights'!AF274</f>
        <v>4.4700130144895878E-2</v>
      </c>
      <c r="G263" s="26">
        <f ca="1">'Modified Weights'!G274-'Modified Weights'!AG274</f>
        <v>8.4164886853587861E-2</v>
      </c>
      <c r="H263" s="26">
        <f ca="1">'Modified Weights'!H274-'Modified Weights'!AH274</f>
        <v>0.15657659124583612</v>
      </c>
      <c r="I263" s="26">
        <f ca="1">'Modified Weights'!I274-'Modified Weights'!AI274</f>
        <v>0.10251841467049522</v>
      </c>
      <c r="J263" s="26">
        <f ca="1">'Modified Weights'!J274-'Modified Weights'!AJ274</f>
        <v>6.25184488603579E-2</v>
      </c>
      <c r="K263" s="26">
        <f ca="1">'Modified Weights'!K274-'Modified Weights'!AK274</f>
        <v>4.3021813007552367E-2</v>
      </c>
      <c r="L263" s="26">
        <f ca="1">'Modified Weights'!L274-'Modified Weights'!AL274</f>
        <v>3.5464553691468448E-2</v>
      </c>
      <c r="M263" s="26">
        <f ca="1">'Modified Weights'!M274-'Modified Weights'!AM274</f>
        <v>0.10710535724833997</v>
      </c>
      <c r="N263" s="26">
        <f ca="1">'Modified Weights'!N274-'Modified Weights'!AN274</f>
        <v>5.0164505391039227E-2</v>
      </c>
      <c r="O263" s="26">
        <f ca="1">'Modified Weights'!O274-'Modified Weights'!AO274</f>
        <v>0.1142127858569626</v>
      </c>
      <c r="P263" s="26">
        <f ca="1">'Modified Weights'!P274-'Modified Weights'!AP274</f>
        <v>9.4957261567359563E-2</v>
      </c>
      <c r="Q263" s="26">
        <f ca="1">'Modified Weights'!Q274-'Modified Weights'!AQ274</f>
        <v>3.0549505482061257E-2</v>
      </c>
      <c r="R263" s="26">
        <f ca="1">'Modified Weights'!R274-'Modified Weights'!AR274</f>
        <v>5.4416857576065847E-2</v>
      </c>
      <c r="S263" s="26">
        <f ca="1">'Modified Weights'!S274-'Modified Weights'!AS274</f>
        <v>6.0430398168204336E-2</v>
      </c>
      <c r="T263" s="26">
        <f ca="1">'Modified Weights'!T274-'Modified Weights'!AT274</f>
        <v>8.7891555167625035E-2</v>
      </c>
      <c r="U263" s="26">
        <f ca="1">'Modified Weights'!U274-'Modified Weights'!AU274</f>
        <v>9.2089238756063785E-2</v>
      </c>
      <c r="V263" s="26">
        <f ca="1">'Modified Weights'!V274-'Modified Weights'!AV274</f>
        <v>9.3338948676138983E-2</v>
      </c>
      <c r="W263" s="26">
        <f ca="1">'Modified Weights'!W274-'Modified Weights'!AW274</f>
        <v>0.15708697942471128</v>
      </c>
      <c r="X263" s="26">
        <f ca="1">'Modified Weights'!X274-'Modified Weights'!AX274</f>
        <v>0.15051984269134222</v>
      </c>
      <c r="Y263" s="26">
        <f ca="1">'Modified Weights'!Y274-'Modified Weights'!AY274</f>
        <v>0.15335716074968309</v>
      </c>
      <c r="Z263" s="26">
        <f ca="1">'Modified Weights'!Z274-'Modified Weights'!AZ274</f>
        <v>6.3643497122900294E-2</v>
      </c>
    </row>
    <row r="264" spans="1:26">
      <c r="A264" s="1" t="str">
        <f t="shared" si="52"/>
        <v>607: Men in Black (a.k.a. MIB) (1997)</v>
      </c>
      <c r="B264" s="26">
        <f ca="1">'Modified Weights'!B275-'Modified Weights'!AB275</f>
        <v>1.6247240871148261E-2</v>
      </c>
      <c r="C264" s="26">
        <f ca="1">'Modified Weights'!C275-'Modified Weights'!AC275</f>
        <v>2.8725675652705174E-2</v>
      </c>
      <c r="D264" s="26">
        <f ca="1">'Modified Weights'!D275-'Modified Weights'!AD275</f>
        <v>1.5187183023050443E-3</v>
      </c>
      <c r="E264" s="26">
        <f ca="1">'Modified Weights'!E275-'Modified Weights'!AE275</f>
        <v>7.5389872546676784E-2</v>
      </c>
      <c r="F264" s="26">
        <f ca="1">'Modified Weights'!F275-'Modified Weights'!AF275</f>
        <v>3.2126997364572529E-2</v>
      </c>
      <c r="G264" s="26">
        <f ca="1">'Modified Weights'!G275-'Modified Weights'!AG275</f>
        <v>2.5635637642016984E-2</v>
      </c>
      <c r="H264" s="26">
        <f ca="1">'Modified Weights'!H275-'Modified Weights'!AH275</f>
        <v>9.3941045613376739E-2</v>
      </c>
      <c r="I264" s="26">
        <f ca="1">'Modified Weights'!I275-'Modified Weights'!AI275</f>
        <v>3.1742887249419871E-2</v>
      </c>
      <c r="J264" s="26">
        <f ca="1">'Modified Weights'!J275-'Modified Weights'!AJ275</f>
        <v>6.2302399770109596E-2</v>
      </c>
      <c r="K264" s="26">
        <f ca="1">'Modified Weights'!K275-'Modified Weights'!AK275</f>
        <v>-9.0357430092060098E-3</v>
      </c>
      <c r="L264" s="26">
        <f ca="1">'Modified Weights'!L275-'Modified Weights'!AL275</f>
        <v>5.6473252880140934E-3</v>
      </c>
      <c r="M264" s="26">
        <f ca="1">'Modified Weights'!M275-'Modified Weights'!AM275</f>
        <v>-2.1084770511185402E-2</v>
      </c>
      <c r="N264" s="26">
        <f ca="1">'Modified Weights'!N275-'Modified Weights'!AN275</f>
        <v>3.6769486021513142E-2</v>
      </c>
      <c r="O264" s="26">
        <f ca="1">'Modified Weights'!O275-'Modified Weights'!AO275</f>
        <v>8.1455709800144493E-3</v>
      </c>
      <c r="P264" s="26">
        <f ca="1">'Modified Weights'!P275-'Modified Weights'!AP275</f>
        <v>-1.5341904210412427E-2</v>
      </c>
      <c r="Q264" s="26">
        <f ca="1">'Modified Weights'!Q275-'Modified Weights'!AQ275</f>
        <v>1.590964319364685E-2</v>
      </c>
      <c r="R264" s="26">
        <f ca="1">'Modified Weights'!R275-'Modified Weights'!AR275</f>
        <v>3.2381375089188313E-2</v>
      </c>
      <c r="S264" s="26">
        <f ca="1">'Modified Weights'!S275-'Modified Weights'!AS275</f>
        <v>3.2772361434629083E-2</v>
      </c>
      <c r="T264" s="26">
        <f ca="1">'Modified Weights'!T275-'Modified Weights'!AT275</f>
        <v>6.2793160739596843E-2</v>
      </c>
      <c r="U264" s="26">
        <f ca="1">'Modified Weights'!U275-'Modified Weights'!AU275</f>
        <v>5.8720237751866577E-2</v>
      </c>
      <c r="V264" s="26">
        <f ca="1">'Modified Weights'!V275-'Modified Weights'!AV275</f>
        <v>4.9858247467421402E-4</v>
      </c>
      <c r="W264" s="26">
        <f ca="1">'Modified Weights'!W275-'Modified Weights'!AW275</f>
        <v>6.2432510636107164E-2</v>
      </c>
      <c r="X264" s="26">
        <f ca="1">'Modified Weights'!X275-'Modified Weights'!AX275</f>
        <v>2.4195767245598465E-2</v>
      </c>
      <c r="Y264" s="26">
        <f ca="1">'Modified Weights'!Y275-'Modified Weights'!AY275</f>
        <v>2.8380785437758793E-2</v>
      </c>
      <c r="Z264" s="26">
        <f ca="1">'Modified Weights'!Z275-'Modified Weights'!AZ275</f>
        <v>1.8189907693835494E-2</v>
      </c>
    </row>
    <row r="265" spans="1:26">
      <c r="A265" s="1" t="str">
        <f t="shared" si="52"/>
        <v>607: Men in Black (a.k.a. MIB) (1997)</v>
      </c>
      <c r="B265" s="26">
        <f ca="1">'Modified Weights'!B276-'Modified Weights'!AB276</f>
        <v>-8.3649583727473109E-3</v>
      </c>
      <c r="C265" s="26">
        <f ca="1">'Modified Weights'!C276-'Modified Weights'!AC276</f>
        <v>-3.7644880375342527E-2</v>
      </c>
      <c r="D265" s="26">
        <f ca="1">'Modified Weights'!D276-'Modified Weights'!AD276</f>
        <v>-1.120109993082985E-3</v>
      </c>
      <c r="E265" s="26">
        <f ca="1">'Modified Weights'!E276-'Modified Weights'!AE276</f>
        <v>6.3326226255423335E-2</v>
      </c>
      <c r="F265" s="26">
        <f ca="1">'Modified Weights'!F276-'Modified Weights'!AF276</f>
        <v>7.0084040143522097E-3</v>
      </c>
      <c r="G265" s="26">
        <f ca="1">'Modified Weights'!G276-'Modified Weights'!AG276</f>
        <v>1.3432329830224521E-2</v>
      </c>
      <c r="H265" s="26">
        <f ca="1">'Modified Weights'!H276-'Modified Weights'!AH276</f>
        <v>-5.8640186346391981E-2</v>
      </c>
      <c r="I265" s="26">
        <f ca="1">'Modified Weights'!I276-'Modified Weights'!AI276</f>
        <v>-1.6580574497745804E-2</v>
      </c>
      <c r="J265" s="26">
        <f ca="1">'Modified Weights'!J276-'Modified Weights'!AJ276</f>
        <v>-2.6059806637091454E-2</v>
      </c>
      <c r="K265" s="26">
        <f ca="1">'Modified Weights'!K276-'Modified Weights'!AK276</f>
        <v>-1.3824521029858261E-2</v>
      </c>
      <c r="L265" s="26">
        <f ca="1">'Modified Weights'!L276-'Modified Weights'!AL276</f>
        <v>1.2262879679554306E-3</v>
      </c>
      <c r="M265" s="26">
        <f ca="1">'Modified Weights'!M276-'Modified Weights'!AM276</f>
        <v>-3.7062231727148787E-2</v>
      </c>
      <c r="N265" s="26">
        <f ca="1">'Modified Weights'!N276-'Modified Weights'!AN276</f>
        <v>1.7256636478956422E-2</v>
      </c>
      <c r="O265" s="26">
        <f ca="1">'Modified Weights'!O276-'Modified Weights'!AO276</f>
        <v>-1.5237316370517062E-2</v>
      </c>
      <c r="P265" s="26">
        <f ca="1">'Modified Weights'!P276-'Modified Weights'!AP276</f>
        <v>-2.2654792776906241E-2</v>
      </c>
      <c r="Q265" s="26">
        <f ca="1">'Modified Weights'!Q276-'Modified Weights'!AQ276</f>
        <v>3.0135619231768662E-3</v>
      </c>
      <c r="R265" s="26">
        <f ca="1">'Modified Weights'!R276-'Modified Weights'!AR276</f>
        <v>1.6683035288215964E-2</v>
      </c>
      <c r="S265" s="26">
        <f ca="1">'Modified Weights'!S276-'Modified Weights'!AS276</f>
        <v>5.9835442313801446E-3</v>
      </c>
      <c r="T265" s="26">
        <f ca="1">'Modified Weights'!T276-'Modified Weights'!AT276</f>
        <v>-3.5142554358290834E-2</v>
      </c>
      <c r="U265" s="26">
        <f ca="1">'Modified Weights'!U276-'Modified Weights'!AU276</f>
        <v>2.353755893050935E-2</v>
      </c>
      <c r="V265" s="26">
        <f ca="1">'Modified Weights'!V276-'Modified Weights'!AV276</f>
        <v>-2.8342367038882543E-2</v>
      </c>
      <c r="W265" s="26">
        <f ca="1">'Modified Weights'!W276-'Modified Weights'!AW276</f>
        <v>-3.0447839646198127E-2</v>
      </c>
      <c r="X265" s="26">
        <f ca="1">'Modified Weights'!X276-'Modified Weights'!AX276</f>
        <v>-4.3022414752965255E-2</v>
      </c>
      <c r="Y265" s="26">
        <f ca="1">'Modified Weights'!Y276-'Modified Weights'!AY276</f>
        <v>-4.1450537319500991E-2</v>
      </c>
      <c r="Z265" s="26">
        <f ca="1">'Modified Weights'!Z276-'Modified Weights'!AZ276</f>
        <v>7.97942337650831E-3</v>
      </c>
    </row>
    <row r="266" spans="1:26">
      <c r="A266" s="1" t="str">
        <f t="shared" si="52"/>
        <v>607: Men in Black (a.k.a. MIB) (1997)</v>
      </c>
      <c r="B266" s="26">
        <f ca="1">'Modified Weights'!B277-'Modified Weights'!AB277</f>
        <v>-2.083596134322041E-2</v>
      </c>
      <c r="C266" s="26">
        <f ca="1">'Modified Weights'!C277-'Modified Weights'!AC277</f>
        <v>-4.5443105472991907E-2</v>
      </c>
      <c r="D266" s="26">
        <f ca="1">'Modified Weights'!D277-'Modified Weights'!AD277</f>
        <v>-9.6227620636653688E-2</v>
      </c>
      <c r="E266" s="26">
        <f ca="1">'Modified Weights'!E277-'Modified Weights'!AE277</f>
        <v>-0.11682809953672374</v>
      </c>
      <c r="F266" s="26">
        <f ca="1">'Modified Weights'!F277-'Modified Weights'!AF277</f>
        <v>-3.1708646146467345E-2</v>
      </c>
      <c r="G266" s="26">
        <f ca="1">'Modified Weights'!G277-'Modified Weights'!AG277</f>
        <v>-5.5464535653543812E-2</v>
      </c>
      <c r="H266" s="26">
        <f ca="1">'Modified Weights'!H277-'Modified Weights'!AH277</f>
        <v>-7.9203593709651049E-2</v>
      </c>
      <c r="I266" s="26">
        <f ca="1">'Modified Weights'!I277-'Modified Weights'!AI277</f>
        <v>-5.1610735670268804E-2</v>
      </c>
      <c r="J266" s="26">
        <f ca="1">'Modified Weights'!J277-'Modified Weights'!AJ277</f>
        <v>-4.5624884938007371E-2</v>
      </c>
      <c r="K266" s="26">
        <f ca="1">'Modified Weights'!K277-'Modified Weights'!AK277</f>
        <v>-2.0161548968488097E-2</v>
      </c>
      <c r="L266" s="26">
        <f ca="1">'Modified Weights'!L277-'Modified Weights'!AL277</f>
        <v>-8.5130194924727953E-3</v>
      </c>
      <c r="M266" s="26">
        <f ca="1">'Modified Weights'!M277-'Modified Weights'!AM277</f>
        <v>-4.8958355010005783E-2</v>
      </c>
      <c r="N266" s="26">
        <f ca="1">'Modified Weights'!N277-'Modified Weights'!AN277</f>
        <v>-1.2066241486321572E-2</v>
      </c>
      <c r="O266" s="26">
        <f ca="1">'Modified Weights'!O277-'Modified Weights'!AO277</f>
        <v>-2.8312724977270776E-2</v>
      </c>
      <c r="P266" s="26">
        <f ca="1">'Modified Weights'!P277-'Modified Weights'!AP277</f>
        <v>-0.31948093994334648</v>
      </c>
      <c r="Q266" s="26">
        <f ca="1">'Modified Weights'!Q277-'Modified Weights'!AQ277</f>
        <v>-4.9472710598885028E-2</v>
      </c>
      <c r="R266" s="26">
        <f ca="1">'Modified Weights'!R277-'Modified Weights'!AR277</f>
        <v>-3.9154318689968048E-2</v>
      </c>
      <c r="S266" s="26">
        <f ca="1">'Modified Weights'!S277-'Modified Weights'!AS277</f>
        <v>-4.3577293404334083E-2</v>
      </c>
      <c r="T266" s="26">
        <f ca="1">'Modified Weights'!T277-'Modified Weights'!AT277</f>
        <v>-5.6153755094203395E-2</v>
      </c>
      <c r="U266" s="26">
        <f ca="1">'Modified Weights'!U277-'Modified Weights'!AU277</f>
        <v>-7.4468055742515971E-2</v>
      </c>
      <c r="V266" s="26">
        <f ca="1">'Modified Weights'!V277-'Modified Weights'!AV277</f>
        <v>-3.1577963227804567E-2</v>
      </c>
      <c r="W266" s="26">
        <f ca="1">'Modified Weights'!W277-'Modified Weights'!AW277</f>
        <v>-8.3639490136800554E-2</v>
      </c>
      <c r="X266" s="26">
        <f ca="1">'Modified Weights'!X277-'Modified Weights'!AX277</f>
        <v>-6.2722328065085098E-2</v>
      </c>
      <c r="Y266" s="26">
        <f ca="1">'Modified Weights'!Y277-'Modified Weights'!AY277</f>
        <v>-4.9700944973477879E-2</v>
      </c>
      <c r="Z266" s="26">
        <f ca="1">'Modified Weights'!Z277-'Modified Weights'!AZ277</f>
        <v>2.38695666726918E-3</v>
      </c>
    </row>
    <row r="267" spans="1:26">
      <c r="A267" s="21" t="s">
        <v>53</v>
      </c>
      <c r="B267" s="26">
        <f ca="1">'Modified Weights'!B278-'Modified Weights'!AB278</f>
        <v>-1.4198818236029087E-2</v>
      </c>
      <c r="C267" s="26" t="e">
        <f ca="1">'Modified Weights'!C278-'Modified Weights'!AC278</f>
        <v>#DIV/0!</v>
      </c>
      <c r="D267" s="26">
        <f ca="1">'Modified Weights'!D278-'Modified Weights'!AD278</f>
        <v>-3.6354257086222974E-2</v>
      </c>
      <c r="E267" s="26">
        <f ca="1">'Modified Weights'!E278-'Modified Weights'!AE278</f>
        <v>-0.40687982338597789</v>
      </c>
      <c r="F267" s="26">
        <f ca="1">'Modified Weights'!F278-'Modified Weights'!AF278</f>
        <v>-0.44501487174462206</v>
      </c>
      <c r="G267" s="26">
        <f ca="1">'Modified Weights'!G278-'Modified Weights'!AG278</f>
        <v>-0.43998651553500578</v>
      </c>
      <c r="H267" s="26">
        <f ca="1">'Modified Weights'!H278-'Modified Weights'!AH278</f>
        <v>-0.31370218459230248</v>
      </c>
      <c r="I267" s="26">
        <f ca="1">'Modified Weights'!I278-'Modified Weights'!AI278</f>
        <v>-0.32379898533453788</v>
      </c>
      <c r="J267" s="26">
        <f ca="1">'Modified Weights'!J278-'Modified Weights'!AJ278</f>
        <v>-0.41006502190391214</v>
      </c>
      <c r="K267" s="26">
        <f ca="1">'Modified Weights'!K278-'Modified Weights'!AK278</f>
        <v>-0.28412034486588789</v>
      </c>
      <c r="L267" s="26">
        <f ca="1">'Modified Weights'!L278-'Modified Weights'!AL278</f>
        <v>-1.2656063981246274E-2</v>
      </c>
      <c r="M267" s="26">
        <f ca="1">'Modified Weights'!M278-'Modified Weights'!AM278</f>
        <v>-0.33650858164846903</v>
      </c>
      <c r="N267" s="26">
        <f ca="1">'Modified Weights'!N278-'Modified Weights'!AN278</f>
        <v>-4.0029072459432796E-2</v>
      </c>
      <c r="O267" s="26">
        <f ca="1">'Modified Weights'!O278-'Modified Weights'!AO278</f>
        <v>-0.57400524663717134</v>
      </c>
      <c r="P267" s="26">
        <f ca="1">'Modified Weights'!P278-'Modified Weights'!AP278</f>
        <v>-6.2074532650178316E-2</v>
      </c>
      <c r="Q267" s="26">
        <f ca="1">'Modified Weights'!Q278-'Modified Weights'!AQ278</f>
        <v>-0.47269733944275627</v>
      </c>
      <c r="R267" s="26">
        <f ca="1">'Modified Weights'!R278-'Modified Weights'!AR278</f>
        <v>-0.4492392723019647</v>
      </c>
      <c r="S267" s="26">
        <f ca="1">'Modified Weights'!S278-'Modified Weights'!AS278</f>
        <v>-0.44902524381160436</v>
      </c>
      <c r="T267" s="26">
        <f ca="1">'Modified Weights'!T278-'Modified Weights'!AT278</f>
        <v>-0.41754912732175936</v>
      </c>
      <c r="U267" s="26">
        <f ca="1">'Modified Weights'!U278-'Modified Weights'!AU278</f>
        <v>-9.4005252024741082E-2</v>
      </c>
      <c r="V267" s="26">
        <f ca="1">'Modified Weights'!V278-'Modified Weights'!AV278</f>
        <v>-0.14762890035215676</v>
      </c>
      <c r="W267" s="26">
        <f ca="1">'Modified Weights'!W278-'Modified Weights'!AW278</f>
        <v>-0.33555637574975955</v>
      </c>
      <c r="X267" s="26">
        <f ca="1">'Modified Weights'!X278-'Modified Weights'!AX278</f>
        <v>-0.66851595362183669</v>
      </c>
      <c r="Y267" s="26">
        <f ca="1">'Modified Weights'!Y278-'Modified Weights'!AY278</f>
        <v>-5.9483624666110846E-2</v>
      </c>
      <c r="Z267" s="26">
        <f ca="1">'Modified Weights'!Z278-'Modified Weights'!AZ278</f>
        <v>-0.40489206854150689</v>
      </c>
    </row>
    <row r="268" spans="1:26">
      <c r="A268" s="1" t="str">
        <f t="shared" ref="A268:A271" si="53">A267</f>
        <v>629: The Usual Suspects (1995)</v>
      </c>
      <c r="B268" s="26">
        <f ca="1">'Modified Weights'!B279-'Modified Weights'!AB279</f>
        <v>-0.47880878691723017</v>
      </c>
      <c r="C268" s="26" t="e">
        <f ca="1">'Modified Weights'!C279-'Modified Weights'!AC279</f>
        <v>#DIV/0!</v>
      </c>
      <c r="D268" s="26">
        <f ca="1">'Modified Weights'!D279-'Modified Weights'!AD279</f>
        <v>-0.40392182465379084</v>
      </c>
      <c r="E268" s="26">
        <f ca="1">'Modified Weights'!E279-'Modified Weights'!AE279</f>
        <v>-0.40687982338597789</v>
      </c>
      <c r="F268" s="26">
        <f ca="1">'Modified Weights'!F279-'Modified Weights'!AF279</f>
        <v>3.1668408800557546E-2</v>
      </c>
      <c r="G268" s="26">
        <f ca="1">'Modified Weights'!G279-'Modified Weights'!AG279</f>
        <v>-0.43998651553500578</v>
      </c>
      <c r="H268" s="26">
        <f ca="1">'Modified Weights'!H279-'Modified Weights'!AH279</f>
        <v>-0.31370218459230248</v>
      </c>
      <c r="I268" s="26">
        <f ca="1">'Modified Weights'!I279-'Modified Weights'!AI279</f>
        <v>5.954949458412051E-2</v>
      </c>
      <c r="J268" s="26">
        <f ca="1">'Modified Weights'!J279-'Modified Weights'!AJ279</f>
        <v>-0.41006502190391214</v>
      </c>
      <c r="K268" s="26">
        <f ca="1">'Modified Weights'!K279-'Modified Weights'!AK279</f>
        <v>3.1591680988020232E-2</v>
      </c>
      <c r="L268" s="26">
        <f ca="1">'Modified Weights'!L279-'Modified Weights'!AL279</f>
        <v>-0.25593931533239556</v>
      </c>
      <c r="M268" s="26">
        <f ca="1">'Modified Weights'!M279-'Modified Weights'!AM279</f>
        <v>7.2083794487744379E-2</v>
      </c>
      <c r="N268" s="26">
        <f ca="1">'Modified Weights'!N279-'Modified Weights'!AN279</f>
        <v>-0.22123929036429024</v>
      </c>
      <c r="O268" s="26">
        <f ca="1">'Modified Weights'!O279-'Modified Weights'!AO279</f>
        <v>9.4510706984665349E-2</v>
      </c>
      <c r="P268" s="26">
        <f ca="1">'Modified Weights'!P279-'Modified Weights'!AP279</f>
        <v>8.9843293497222032E-2</v>
      </c>
      <c r="Q268" s="26">
        <f ca="1">'Modified Weights'!Q279-'Modified Weights'!AQ279</f>
        <v>3.0549505482061257E-2</v>
      </c>
      <c r="R268" s="26">
        <f ca="1">'Modified Weights'!R279-'Modified Weights'!AR279</f>
        <v>4.3768332851294556E-2</v>
      </c>
      <c r="S268" s="26">
        <f ca="1">'Modified Weights'!S279-'Modified Weights'!AS279</f>
        <v>-0.44902524381160436</v>
      </c>
      <c r="T268" s="26">
        <f ca="1">'Modified Weights'!T279-'Modified Weights'!AT279</f>
        <v>-0.41754912732175936</v>
      </c>
      <c r="U268" s="26">
        <f ca="1">'Modified Weights'!U279-'Modified Weights'!AU279</f>
        <v>-0.37439758899158676</v>
      </c>
      <c r="V268" s="26">
        <f ca="1">'Modified Weights'!V279-'Modified Weights'!AV279</f>
        <v>-0.14762890035215676</v>
      </c>
      <c r="W268" s="26">
        <f ca="1">'Modified Weights'!W279-'Modified Weights'!AW279</f>
        <v>-0.33555637574975955</v>
      </c>
      <c r="X268" s="26">
        <f ca="1">'Modified Weights'!X279-'Modified Weights'!AX279</f>
        <v>0</v>
      </c>
      <c r="Y268" s="26">
        <f ca="1">'Modified Weights'!Y279-'Modified Weights'!AY279</f>
        <v>-0.48270825350998209</v>
      </c>
      <c r="Z268" s="26">
        <f ca="1">'Modified Weights'!Z279-'Modified Weights'!AZ279</f>
        <v>3.0628270227815557E-2</v>
      </c>
    </row>
    <row r="269" spans="1:26">
      <c r="A269" s="1" t="str">
        <f t="shared" si="53"/>
        <v>629: The Usual Suspects (1995)</v>
      </c>
      <c r="B269" s="26">
        <f ca="1">'Modified Weights'!B280-'Modified Weights'!AB280</f>
        <v>-0.47880878691723017</v>
      </c>
      <c r="C269" s="26" t="e">
        <f ca="1">'Modified Weights'!C280-'Modified Weights'!AC280</f>
        <v>#DIV/0!</v>
      </c>
      <c r="D269" s="26">
        <f ca="1">'Modified Weights'!D280-'Modified Weights'!AD280</f>
        <v>6.7050298012590881E-2</v>
      </c>
      <c r="E269" s="26">
        <f ca="1">'Modified Weights'!E280-'Modified Weights'!AE280</f>
        <v>6.8093872791551324E-2</v>
      </c>
      <c r="F269" s="26">
        <f ca="1">'Modified Weights'!F280-'Modified Weights'!AF280</f>
        <v>1.9095276020234198E-2</v>
      </c>
      <c r="G269" s="26">
        <f ca="1">'Modified Weights'!G280-'Modified Weights'!AG280</f>
        <v>4.055008664778037E-2</v>
      </c>
      <c r="H269" s="26">
        <f ca="1">'Modified Weights'!H280-'Modified Weights'!AH280</f>
        <v>8.6572319661513908E-2</v>
      </c>
      <c r="I269" s="26">
        <f ca="1">'Modified Weights'!I280-'Modified Weights'!AI280</f>
        <v>-0.32379898533453788</v>
      </c>
      <c r="J269" s="26">
        <f ca="1">'Modified Weights'!J280-'Modified Weights'!AJ280</f>
        <v>6.542983037177269E-2</v>
      </c>
      <c r="K269" s="26">
        <f ca="1">'Modified Weights'!K280-'Modified Weights'!AK280</f>
        <v>-0.28412034486588789</v>
      </c>
      <c r="L269" s="26">
        <f ca="1">'Modified Weights'!L280-'Modified Weights'!AL280</f>
        <v>-0.25593931533239556</v>
      </c>
      <c r="M269" s="26">
        <f ca="1">'Modified Weights'!M280-'Modified Weights'!AM280</f>
        <v>-0.33650858164846903</v>
      </c>
      <c r="N269" s="26">
        <f ca="1">'Modified Weights'!N280-'Modified Weights'!AN280</f>
        <v>-0.22123929036429024</v>
      </c>
      <c r="O269" s="26">
        <f ca="1">'Modified Weights'!O280-'Modified Weights'!AO280</f>
        <v>-1.1556507892282797E-2</v>
      </c>
      <c r="P269" s="26">
        <f ca="1">'Modified Weights'!P280-'Modified Weights'!AP280</f>
        <v>-0.32459490801348401</v>
      </c>
      <c r="Q269" s="26">
        <f ca="1">'Modified Weights'!Q280-'Modified Weights'!AQ280</f>
        <v>1.590964319364685E-2</v>
      </c>
      <c r="R269" s="26">
        <f ca="1">'Modified Weights'!R280-'Modified Weights'!AR280</f>
        <v>-0.4492392723019647</v>
      </c>
      <c r="S269" s="26">
        <f ca="1">'Modified Weights'!S280-'Modified Weights'!AS280</f>
        <v>0</v>
      </c>
      <c r="T269" s="26">
        <f ca="1">'Modified Weights'!T280-'Modified Weights'!AT280</f>
        <v>-0.41754912732175936</v>
      </c>
      <c r="U269" s="26">
        <f ca="1">'Modified Weights'!U280-'Modified Weights'!AU280</f>
        <v>6.4593965423049182E-2</v>
      </c>
      <c r="V269" s="26">
        <f ca="1">'Modified Weights'!V280-'Modified Weights'!AV280</f>
        <v>-0.14762890035215676</v>
      </c>
      <c r="W269" s="26">
        <f ca="1">'Modified Weights'!W280-'Modified Weights'!AW280</f>
        <v>7.3036000386453859E-2</v>
      </c>
      <c r="X269" s="26">
        <f ca="1">'Modified Weights'!X280-'Modified Weights'!AX280</f>
        <v>-0.66851595362183669</v>
      </c>
      <c r="Y269" s="26">
        <f ca="1">'Modified Weights'!Y280-'Modified Weights'!AY280</f>
        <v>5.9483624666110846E-2</v>
      </c>
      <c r="Z269" s="26">
        <f ca="1">'Modified Weights'!Z280-'Modified Weights'!AZ280</f>
        <v>-0.40489206854150689</v>
      </c>
    </row>
    <row r="270" spans="1:26">
      <c r="A270" s="1" t="str">
        <f t="shared" si="53"/>
        <v>629: The Usual Suspects (1995)</v>
      </c>
      <c r="B270" s="26">
        <f ca="1">'Modified Weights'!B281-'Modified Weights'!AB281</f>
        <v>1.4198818236029087E-2</v>
      </c>
      <c r="C270" s="26" t="e">
        <f ca="1">'Modified Weights'!C281-'Modified Weights'!AC281</f>
        <v>#DIV/0!</v>
      </c>
      <c r="D270" s="26">
        <f ca="1">'Modified Weights'!D281-'Modified Weights'!AD281</f>
        <v>-0.40392182465379084</v>
      </c>
      <c r="E270" s="26">
        <f ca="1">'Modified Weights'!E281-'Modified Weights'!AE281</f>
        <v>5.6030226500297875E-2</v>
      </c>
      <c r="F270" s="26">
        <f ca="1">'Modified Weights'!F281-'Modified Weights'!AF281</f>
        <v>-6.023317329986122E-3</v>
      </c>
      <c r="G270" s="26">
        <f ca="1">'Modified Weights'!G281-'Modified Weights'!AG281</f>
        <v>-0.43998651553500578</v>
      </c>
      <c r="H270" s="26">
        <f ca="1">'Modified Weights'!H281-'Modified Weights'!AH281</f>
        <v>-0.31370218459230248</v>
      </c>
      <c r="I270" s="26">
        <f ca="1">'Modified Weights'!I281-'Modified Weights'!AI281</f>
        <v>-5.954949458412051E-2</v>
      </c>
      <c r="J270" s="26">
        <f ca="1">'Modified Weights'!J281-'Modified Weights'!AJ281</f>
        <v>-2.2932376035428359E-2</v>
      </c>
      <c r="K270" s="26">
        <f ca="1">'Modified Weights'!K281-'Modified Weights'!AK281</f>
        <v>-0.28412034486588789</v>
      </c>
      <c r="L270" s="26">
        <f ca="1">'Modified Weights'!L281-'Modified Weights'!AL281</f>
        <v>-0.25593931533239556</v>
      </c>
      <c r="M270" s="26">
        <f ca="1">'Modified Weights'!M281-'Modified Weights'!AM281</f>
        <v>-7.2083794487744379E-2</v>
      </c>
      <c r="N270" s="26">
        <f ca="1">'Modified Weights'!N281-'Modified Weights'!AN281</f>
        <v>-0.22123929036429024</v>
      </c>
      <c r="O270" s="26">
        <f ca="1">'Modified Weights'!O281-'Modified Weights'!AO281</f>
        <v>-3.4939395242814308E-2</v>
      </c>
      <c r="P270" s="26">
        <f ca="1">'Modified Weights'!P281-'Modified Weights'!AP281</f>
        <v>-2.7768760847043772E-2</v>
      </c>
      <c r="Q270" s="26">
        <f ca="1">'Modified Weights'!Q281-'Modified Weights'!AQ281</f>
        <v>3.0135619231768662E-3</v>
      </c>
      <c r="R270" s="26">
        <f ca="1">'Modified Weights'!R281-'Modified Weights'!AR281</f>
        <v>6.0345105634446727E-3</v>
      </c>
      <c r="S270" s="26">
        <f ca="1">'Modified Weights'!S281-'Modified Weights'!AS281</f>
        <v>-0.44902524381160436</v>
      </c>
      <c r="T270" s="26">
        <f ca="1">'Modified Weights'!T281-'Modified Weights'!AT281</f>
        <v>1.050560036795628E-2</v>
      </c>
      <c r="U270" s="26">
        <f ca="1">'Modified Weights'!U281-'Modified Weights'!AU281</f>
        <v>2.9411286601691955E-2</v>
      </c>
      <c r="V270" s="26">
        <f ca="1">'Modified Weights'!V281-'Modified Weights'!AV281</f>
        <v>1.617798094461026E-3</v>
      </c>
      <c r="W270" s="26">
        <f ca="1">'Modified Weights'!W281-'Modified Weights'!AW281</f>
        <v>-0.33555637574975955</v>
      </c>
      <c r="X270" s="26">
        <f ca="1">'Modified Weights'!X281-'Modified Weights'!AX281</f>
        <v>-0.66851595362183669</v>
      </c>
      <c r="Y270" s="26">
        <f ca="1">'Modified Weights'!Y281-'Modified Weights'!AY281</f>
        <v>-0.48270825350998209</v>
      </c>
      <c r="Z270" s="26">
        <f ca="1">'Modified Weights'!Z281-'Modified Weights'!AZ281</f>
        <v>-0.40489206854150689</v>
      </c>
    </row>
    <row r="271" spans="1:26">
      <c r="A271" s="1" t="str">
        <f t="shared" si="53"/>
        <v>629: The Usual Suspects (1995)</v>
      </c>
      <c r="B271" s="26">
        <f ca="1">'Modified Weights'!B282-'Modified Weights'!AB282</f>
        <v>-0.47880878691723017</v>
      </c>
      <c r="C271" s="26" t="e">
        <f ca="1">'Modified Weights'!C282-'Modified Weights'!AC282</f>
        <v>#DIV/0!</v>
      </c>
      <c r="D271" s="26">
        <f ca="1">'Modified Weights'!D282-'Modified Weights'!AD282</f>
        <v>-3.0696040926367851E-2</v>
      </c>
      <c r="E271" s="26">
        <f ca="1">'Modified Weights'!E282-'Modified Weights'!AE282</f>
        <v>-0.1241240992918492</v>
      </c>
      <c r="F271" s="26">
        <f ca="1">'Modified Weights'!F282-'Modified Weights'!AF282</f>
        <v>-4.4740367490805677E-2</v>
      </c>
      <c r="G271" s="26">
        <f ca="1">'Modified Weights'!G282-'Modified Weights'!AG282</f>
        <v>-4.0550086647780426E-2</v>
      </c>
      <c r="H271" s="26">
        <f ca="1">'Modified Weights'!H282-'Modified Weights'!AH282</f>
        <v>-8.657231966151388E-2</v>
      </c>
      <c r="I271" s="26">
        <f ca="1">'Modified Weights'!I282-'Modified Weights'!AI282</f>
        <v>-0.32379898533453788</v>
      </c>
      <c r="J271" s="26">
        <f ca="1">'Modified Weights'!J282-'Modified Weights'!AJ282</f>
        <v>-4.2497454336344276E-2</v>
      </c>
      <c r="K271" s="26">
        <f ca="1">'Modified Weights'!K282-'Modified Weights'!AK282</f>
        <v>-3.1591680988020232E-2</v>
      </c>
      <c r="L271" s="26">
        <f ca="1">'Modified Weights'!L282-'Modified Weights'!AL282</f>
        <v>1.2656063981246246E-2</v>
      </c>
      <c r="M271" s="26">
        <f ca="1">'Modified Weights'!M282-'Modified Weights'!AM282</f>
        <v>-0.33650858164846903</v>
      </c>
      <c r="N271" s="26">
        <f ca="1">'Modified Weights'!N282-'Modified Weights'!AN282</f>
        <v>4.0029072459432768E-2</v>
      </c>
      <c r="O271" s="26">
        <f ca="1">'Modified Weights'!O282-'Modified Weights'!AO282</f>
        <v>-4.8014803849568022E-2</v>
      </c>
      <c r="P271" s="26">
        <f ca="1">'Modified Weights'!P282-'Modified Weights'!AP282</f>
        <v>-0.32459490801348401</v>
      </c>
      <c r="Q271" s="26">
        <f ca="1">'Modified Weights'!Q282-'Modified Weights'!AQ282</f>
        <v>-4.9472710598885028E-2</v>
      </c>
      <c r="R271" s="26">
        <f ca="1">'Modified Weights'!R282-'Modified Weights'!AR282</f>
        <v>-4.980284341473934E-2</v>
      </c>
      <c r="S271" s="26">
        <f ca="1">'Modified Weights'!S282-'Modified Weights'!AS282</f>
        <v>-0.44902524381160436</v>
      </c>
      <c r="T271" s="26">
        <f ca="1">'Modified Weights'!T282-'Modified Weights'!AT282</f>
        <v>-1.050560036795628E-2</v>
      </c>
      <c r="U271" s="26">
        <f ca="1">'Modified Weights'!U282-'Modified Weights'!AU282</f>
        <v>-0.37439758899158676</v>
      </c>
      <c r="V271" s="26">
        <f ca="1">'Modified Weights'!V282-'Modified Weights'!AV282</f>
        <v>-1.6177980944609982E-3</v>
      </c>
      <c r="W271" s="26">
        <f ca="1">'Modified Weights'!W282-'Modified Weights'!AW282</f>
        <v>-7.3036000386453859E-2</v>
      </c>
      <c r="X271" s="26">
        <f ca="1">'Modified Weights'!X282-'Modified Weights'!AX282</f>
        <v>-0.66851595362183669</v>
      </c>
      <c r="Y271" s="26">
        <f ca="1">'Modified Weights'!Y282-'Modified Weights'!AY282</f>
        <v>-0.48270825350998209</v>
      </c>
      <c r="Z271" s="26">
        <f ca="1">'Modified Weights'!Z282-'Modified Weights'!AZ282</f>
        <v>-3.0628270227815557E-2</v>
      </c>
    </row>
    <row r="272" spans="1:26">
      <c r="A272" s="21" t="s">
        <v>54</v>
      </c>
      <c r="B272" s="26">
        <f ca="1">'Modified Weights'!B283-'Modified Weights'!AB283</f>
        <v>-4.1971585180610615E-2</v>
      </c>
      <c r="C272" s="26">
        <f ca="1">'Modified Weights'!C283-'Modified Weights'!AC283</f>
        <v>-0.56244873874488854</v>
      </c>
      <c r="D272" s="26">
        <f ca="1">'Modified Weights'!D283-'Modified Weights'!AD283</f>
        <v>-0.49492486356320387</v>
      </c>
      <c r="E272" s="26">
        <f ca="1">'Modified Weights'!E283-'Modified Weights'!AE283</f>
        <v>-1.1547940247477517E-2</v>
      </c>
      <c r="F272" s="26">
        <f ca="1">'Modified Weights'!F283-'Modified Weights'!AF283</f>
        <v>-0.46411014776485626</v>
      </c>
      <c r="G272" s="26">
        <f ca="1">'Modified Weights'!G283-'Modified Weights'!AG283</f>
        <v>-0.46894519155085873</v>
      </c>
      <c r="H272" s="26">
        <f ca="1">'Modified Weights'!H283-'Modified Weights'!AH283</f>
        <v>-0.15862178348851763</v>
      </c>
      <c r="I272" s="26">
        <f ca="1">'Modified Weights'!I283-'Modified Weights'!AI283</f>
        <v>-3.7424045027650704E-2</v>
      </c>
      <c r="J272" s="26">
        <f ca="1">'Modified Weights'!J283-'Modified Weights'!AJ283</f>
        <v>-4.0983276314279893E-2</v>
      </c>
      <c r="K272" s="26">
        <f ca="1">'Modified Weights'!K283-'Modified Weights'!AK283</f>
        <v>-0.27570212718275777</v>
      </c>
      <c r="L272" s="26">
        <f ca="1">'Modified Weights'!L283-'Modified Weights'!AL283</f>
        <v>-3.153394303630877E-2</v>
      </c>
      <c r="M272" s="26">
        <f ca="1">'Modified Weights'!M283-'Modified Weights'!AM283</f>
        <v>-0.27241351776870637</v>
      </c>
      <c r="N272" s="26">
        <f ca="1">'Modified Weights'!N283-'Modified Weights'!AN283</f>
        <v>-8.3889971560123316E-2</v>
      </c>
      <c r="O272" s="26">
        <f ca="1">'Modified Weights'!O283-'Modified Weights'!AO283</f>
        <v>-0.57400524663717134</v>
      </c>
      <c r="P272" s="26">
        <f ca="1">'Modified Weights'!P283-'Modified Weights'!AP283</f>
        <v>-1.7152885901567272E-2</v>
      </c>
      <c r="Q272" s="26">
        <f ca="1">'Modified Weights'!Q283-'Modified Weights'!AQ283</f>
        <v>-0.49592691378061032</v>
      </c>
      <c r="R272" s="26">
        <f ca="1">'Modified Weights'!R283-'Modified Weights'!AR283</f>
        <v>-4.050499227585902E-2</v>
      </c>
      <c r="S272" s="26">
        <f ca="1">'Modified Weights'!S283-'Modified Weights'!AS283</f>
        <v>-3.3471029630017801E-2</v>
      </c>
      <c r="T272" s="26">
        <f ca="1">'Modified Weights'!T283-'Modified Weights'!AT283</f>
        <v>-1.6173256802621827E-3</v>
      </c>
      <c r="U272" s="26">
        <f ca="1">'Modified Weights'!U283-'Modified Weights'!AU283</f>
        <v>-0.43838699514224927</v>
      </c>
      <c r="V272" s="26">
        <f ca="1">'Modified Weights'!V283-'Modified Weights'!AV283</f>
        <v>-1.7207891679400122E-2</v>
      </c>
      <c r="W272" s="26">
        <f ca="1">'Modified Weights'!W283-'Modified Weights'!AW283</f>
        <v>-0.11304412018936932</v>
      </c>
      <c r="X272" s="26">
        <f ca="1">'Modified Weights'!X283-'Modified Weights'!AX283</f>
        <v>-0.50858278717681105</v>
      </c>
      <c r="Y272" s="26">
        <f ca="1">'Modified Weights'!Y283-'Modified Weights'!AY283</f>
        <v>-0.4928875271199275</v>
      </c>
      <c r="Z272" s="26">
        <f ca="1">'Modified Weights'!Z283-'Modified Weights'!AZ283</f>
        <v>-0.3949267878615505</v>
      </c>
    </row>
    <row r="273" spans="1:26">
      <c r="A273" s="1" t="str">
        <f t="shared" ref="A273:A276" si="54">A272</f>
        <v>640: Catch Me If You Can (2002)</v>
      </c>
      <c r="B273" s="26">
        <f ca="1">'Modified Weights'!B284-'Modified Weights'!AB284</f>
        <v>4.4507283353819815E-2</v>
      </c>
      <c r="C273" s="26">
        <f ca="1">'Modified Weights'!C284-'Modified Weights'!AC284</f>
        <v>0</v>
      </c>
      <c r="D273" s="26">
        <f ca="1">'Modified Weights'!D284-'Modified Weights'!AD284</f>
        <v>0.17224338992481336</v>
      </c>
      <c r="E273" s="26">
        <f ca="1">'Modified Weights'!E284-'Modified Weights'!AE284</f>
        <v>-0.27120778384665123</v>
      </c>
      <c r="F273" s="26">
        <f ca="1">'Modified Weights'!F284-'Modified Weights'!AF284</f>
        <v>-0.46411014776485626</v>
      </c>
      <c r="G273" s="26">
        <f ca="1">'Modified Weights'!G284-'Modified Weights'!AG284</f>
        <v>7.0120659843498301E-2</v>
      </c>
      <c r="H273" s="26">
        <f ca="1">'Modified Weights'!H284-'Modified Weights'!AH284</f>
        <v>0.11062866456048848</v>
      </c>
      <c r="I273" s="26">
        <f ca="1">'Modified Weights'!I284-'Modified Weights'!AI284</f>
        <v>-0.25218411852391337</v>
      </c>
      <c r="J273" s="26">
        <f ca="1">'Modified Weights'!J284-'Modified Weights'!AJ284</f>
        <v>-0.4010395717644864</v>
      </c>
      <c r="K273" s="26">
        <f ca="1">'Modified Weights'!K284-'Modified Weights'!AK284</f>
        <v>4.0009898671150346E-2</v>
      </c>
      <c r="L273" s="26">
        <f ca="1">'Modified Weights'!L284-'Modified Weights'!AL284</f>
        <v>3.7755758110124993E-2</v>
      </c>
      <c r="M273" s="26">
        <f ca="1">'Modified Weights'!M284-'Modified Weights'!AM284</f>
        <v>-0.27241351776870637</v>
      </c>
      <c r="N273" s="26">
        <f ca="1">'Modified Weights'!N284-'Modified Weights'!AN284</f>
        <v>5.8398920236103047E-2</v>
      </c>
      <c r="O273" s="26">
        <f ca="1">'Modified Weights'!O284-'Modified Weights'!AO284</f>
        <v>9.4510706984665349E-2</v>
      </c>
      <c r="P273" s="26">
        <f ca="1">'Modified Weights'!P284-'Modified Weights'!AP284</f>
        <v>-0.27967326126487296</v>
      </c>
      <c r="Q273" s="26">
        <f ca="1">'Modified Weights'!Q284-'Modified Weights'!AQ284</f>
        <v>7.3199311442072035E-3</v>
      </c>
      <c r="R273" s="26">
        <f ca="1">'Modified Weights'!R284-'Modified Weights'!AR284</f>
        <v>-0.41476879058955035</v>
      </c>
      <c r="S273" s="26">
        <f ca="1">'Modified Weights'!S284-'Modified Weights'!AS284</f>
        <v>-0.39411490157711393</v>
      </c>
      <c r="T273" s="26">
        <f ca="1">'Modified Weights'!T284-'Modified Weights'!AT284</f>
        <v>-0.4054262012735409</v>
      </c>
      <c r="U273" s="26">
        <f ca="1">'Modified Weights'!U284-'Modified Weights'!AU284</f>
        <v>3.3973560276583881E-2</v>
      </c>
      <c r="V273" s="26">
        <f ca="1">'Modified Weights'!V284-'Modified Weights'!AV284</f>
        <v>-0.16087975628077442</v>
      </c>
      <c r="W273" s="26">
        <f ca="1">'Modified Weights'!W284-'Modified Weights'!AW284</f>
        <v>0.14947501951316178</v>
      </c>
      <c r="X273" s="26">
        <f ca="1">'Modified Weights'!X284-'Modified Weights'!AX284</f>
        <v>-0.50858278717681105</v>
      </c>
      <c r="Y273" s="26">
        <f ca="1">'Modified Weights'!Y284-'Modified Weights'!AY284</f>
        <v>-0.4928875271199275</v>
      </c>
      <c r="Z273" s="26">
        <f ca="1">'Modified Weights'!Z284-'Modified Weights'!AZ284</f>
        <v>4.0593550907771947E-2</v>
      </c>
    </row>
    <row r="274" spans="1:26">
      <c r="A274" s="1" t="str">
        <f t="shared" si="54"/>
        <v>640: Catch Me If You Can (2002)</v>
      </c>
      <c r="B274" s="26">
        <f ca="1">'Modified Weights'!B285-'Modified Weights'!AB285</f>
        <v>1.103825053534313E-2</v>
      </c>
      <c r="C274" s="26">
        <f ca="1">'Modified Weights'!C285-'Modified Weights'!AC285</f>
        <v>-0.56244873874488854</v>
      </c>
      <c r="D274" s="26">
        <f ca="1">'Modified Weights'!D285-'Modified Weights'!AD285</f>
        <v>-2.3952740896822144E-2</v>
      </c>
      <c r="E274" s="26">
        <f ca="1">'Modified Weights'!E285-'Modified Weights'!AE285</f>
        <v>-0.27120778384665123</v>
      </c>
      <c r="F274" s="26">
        <f ca="1">'Modified Weights'!F285-'Modified Weights'!AF285</f>
        <v>0</v>
      </c>
      <c r="G274" s="26">
        <f ca="1">'Modified Weights'!G285-'Modified Weights'!AG285</f>
        <v>-0.46894519155085873</v>
      </c>
      <c r="H274" s="26">
        <f ca="1">'Modified Weights'!H285-'Modified Weights'!AH285</f>
        <v>4.7993118928029099E-2</v>
      </c>
      <c r="I274" s="26">
        <f ca="1">'Modified Weights'!I285-'Modified Weights'!AI285</f>
        <v>6.0388833973669676E-2</v>
      </c>
      <c r="J274" s="26">
        <f ca="1">'Modified Weights'!J285-'Modified Weights'!AJ285</f>
        <v>7.4455280511198429E-2</v>
      </c>
      <c r="K274" s="26">
        <f ca="1">'Modified Weights'!K285-'Modified Weights'!AK285</f>
        <v>-0.27570212718275777</v>
      </c>
      <c r="L274" s="26">
        <f ca="1">'Modified Weights'!L285-'Modified Weights'!AL285</f>
        <v>-0.27481719438745805</v>
      </c>
      <c r="M274" s="26">
        <f ca="1">'Modified Weights'!M285-'Modified Weights'!AM285</f>
        <v>7.9887306079816645E-3</v>
      </c>
      <c r="N274" s="26">
        <f ca="1">'Modified Weights'!N285-'Modified Weights'!AN285</f>
        <v>-0.26510018946498076</v>
      </c>
      <c r="O274" s="26">
        <f ca="1">'Modified Weights'!O285-'Modified Weights'!AO285</f>
        <v>-1.1556507892282797E-2</v>
      </c>
      <c r="P274" s="26">
        <f ca="1">'Modified Weights'!P285-'Modified Weights'!AP285</f>
        <v>-0.27967326126487296</v>
      </c>
      <c r="Q274" s="26">
        <f ca="1">'Modified Weights'!Q285-'Modified Weights'!AQ285</f>
        <v>-7.3199311442072035E-3</v>
      </c>
      <c r="R274" s="26">
        <f ca="1">'Modified Weights'!R285-'Modified Weights'!AR285</f>
        <v>-0.41476879058955035</v>
      </c>
      <c r="S274" s="26">
        <f ca="1">'Modified Weights'!S285-'Modified Weights'!AS285</f>
        <v>5.4910342234490428E-2</v>
      </c>
      <c r="T274" s="26">
        <f ca="1">'Modified Weights'!T285-'Modified Weights'!AT285</f>
        <v>-0.4054262012735409</v>
      </c>
      <c r="U274" s="26">
        <f ca="1">'Modified Weights'!U285-'Modified Weights'!AU285</f>
        <v>6.0455927238667329E-4</v>
      </c>
      <c r="V274" s="26">
        <f ca="1">'Modified Weights'!V285-'Modified Weights'!AV285</f>
        <v>1.7207891679400122E-2</v>
      </c>
      <c r="W274" s="26">
        <f ca="1">'Modified Weights'!W285-'Modified Weights'!AW285</f>
        <v>5.482055072455766E-2</v>
      </c>
      <c r="X274" s="26">
        <f ca="1">'Modified Weights'!X285-'Modified Weights'!AX285</f>
        <v>3.3609090999281888E-2</v>
      </c>
      <c r="Y274" s="26">
        <f ca="1">'Modified Weights'!Y285-'Modified Weights'!AY285</f>
        <v>4.930435105616543E-2</v>
      </c>
      <c r="Z274" s="26">
        <f ca="1">'Modified Weights'!Z285-'Modified Weights'!AZ285</f>
        <v>-4.8600385212928532E-3</v>
      </c>
    </row>
    <row r="275" spans="1:26">
      <c r="A275" s="1" t="str">
        <f t="shared" si="54"/>
        <v>640: Catch Me If You Can (2002)</v>
      </c>
      <c r="B275" s="26">
        <f ca="1">'Modified Weights'!B286-'Modified Weights'!AB286</f>
        <v>-1.3573948708552441E-2</v>
      </c>
      <c r="C275" s="26">
        <f ca="1">'Modified Weights'!C286-'Modified Weights'!AC286</f>
        <v>-0.56244873874488854</v>
      </c>
      <c r="D275" s="26">
        <f ca="1">'Modified Weights'!D286-'Modified Weights'!AD286</f>
        <v>-2.6591569192210174E-2</v>
      </c>
      <c r="E275" s="26">
        <f ca="1">'Modified Weights'!E286-'Modified Weights'!AE286</f>
        <v>-0.27120778384665123</v>
      </c>
      <c r="F275" s="26">
        <f ca="1">'Modified Weights'!F286-'Modified Weights'!AF286</f>
        <v>-0.46411014776485626</v>
      </c>
      <c r="G275" s="26">
        <f ca="1">'Modified Weights'!G286-'Modified Weights'!AG286</f>
        <v>-6.1189717986503966E-4</v>
      </c>
      <c r="H275" s="26">
        <f ca="1">'Modified Weights'!H286-'Modified Weights'!AH286</f>
        <v>-0.35228138532578729</v>
      </c>
      <c r="I275" s="26">
        <f ca="1">'Modified Weights'!I286-'Modified Weights'!AI286</f>
        <v>-0.25218411852391337</v>
      </c>
      <c r="J275" s="26">
        <f ca="1">'Modified Weights'!J286-'Modified Weights'!AJ286</f>
        <v>-0.4010395717644864</v>
      </c>
      <c r="K275" s="26">
        <f ca="1">'Modified Weights'!K286-'Modified Weights'!AK286</f>
        <v>-1.6836435366260283E-2</v>
      </c>
      <c r="L275" s="26">
        <f ca="1">'Modified Weights'!L286-'Modified Weights'!AL286</f>
        <v>-0.27481719438745805</v>
      </c>
      <c r="M275" s="26">
        <f ca="1">'Modified Weights'!M286-'Modified Weights'!AM286</f>
        <v>-7.98873060798172E-3</v>
      </c>
      <c r="N275" s="26">
        <f ca="1">'Modified Weights'!N286-'Modified Weights'!AN286</f>
        <v>2.5491051324020242E-2</v>
      </c>
      <c r="O275" s="26">
        <f ca="1">'Modified Weights'!O286-'Modified Weights'!AO286</f>
        <v>-3.4939395242814308E-2</v>
      </c>
      <c r="P275" s="26">
        <f ca="1">'Modified Weights'!P286-'Modified Weights'!AP286</f>
        <v>1.7152885901567272E-2</v>
      </c>
      <c r="Q275" s="26">
        <f ca="1">'Modified Weights'!Q286-'Modified Weights'!AQ286</f>
        <v>-0.49592691378061032</v>
      </c>
      <c r="R275" s="26">
        <f ca="1">'Modified Weights'!R286-'Modified Weights'!AR286</f>
        <v>4.050499227585902E-2</v>
      </c>
      <c r="S275" s="26">
        <f ca="1">'Modified Weights'!S286-'Modified Weights'!AS286</f>
        <v>-0.39411490157711393</v>
      </c>
      <c r="T275" s="26">
        <f ca="1">'Modified Weights'!T286-'Modified Weights'!AT286</f>
        <v>-0.4054262012735409</v>
      </c>
      <c r="U275" s="26">
        <f ca="1">'Modified Weights'!U286-'Modified Weights'!AU286</f>
        <v>-3.4578119548970554E-2</v>
      </c>
      <c r="V275" s="26">
        <f ca="1">'Modified Weights'!V286-'Modified Weights'!AV286</f>
        <v>-0.16087975628077442</v>
      </c>
      <c r="W275" s="26">
        <f ca="1">'Modified Weights'!W286-'Modified Weights'!AW286</f>
        <v>-0.35377182541165575</v>
      </c>
      <c r="X275" s="26">
        <f ca="1">'Modified Weights'!X286-'Modified Weights'!AX286</f>
        <v>-3.3609090999281832E-2</v>
      </c>
      <c r="Y275" s="26">
        <f ca="1">'Modified Weights'!Y286-'Modified Weights'!AY286</f>
        <v>-2.0526971701094354E-2</v>
      </c>
      <c r="Z275" s="26">
        <f ca="1">'Modified Weights'!Z286-'Modified Weights'!AZ286</f>
        <v>-1.5070522838620037E-2</v>
      </c>
    </row>
    <row r="276" spans="1:26">
      <c r="A276" s="1" t="str">
        <f t="shared" si="54"/>
        <v>640: Catch Me If You Can (2002)</v>
      </c>
      <c r="B276" s="26">
        <f ca="1">'Modified Weights'!B287-'Modified Weights'!AB287</f>
        <v>-0.5065815538618117</v>
      </c>
      <c r="C276" s="26">
        <f ca="1">'Modified Weights'!C287-'Modified Weights'!AC287</f>
        <v>-0.56244873874488854</v>
      </c>
      <c r="D276" s="26">
        <f ca="1">'Modified Weights'!D287-'Modified Weights'!AD287</f>
        <v>-0.12169907983578088</v>
      </c>
      <c r="E276" s="26">
        <f ca="1">'Modified Weights'!E287-'Modified Weights'!AE287</f>
        <v>1.1547940247477462E-2</v>
      </c>
      <c r="F276" s="26">
        <f ca="1">'Modified Weights'!F287-'Modified Weights'!AF287</f>
        <v>-0.46411014776485626</v>
      </c>
      <c r="G276" s="26">
        <f ca="1">'Modified Weights'!G287-'Modified Weights'!AG287</f>
        <v>-6.9508762663633372E-2</v>
      </c>
      <c r="H276" s="26">
        <f ca="1">'Modified Weights'!H287-'Modified Weights'!AH287</f>
        <v>-0.35228138532578729</v>
      </c>
      <c r="I276" s="26">
        <f ca="1">'Modified Weights'!I287-'Modified Weights'!AI287</f>
        <v>-2.2964788946018999E-2</v>
      </c>
      <c r="J276" s="26">
        <f ca="1">'Modified Weights'!J287-'Modified Weights'!AJ287</f>
        <v>-3.3472004196918537E-2</v>
      </c>
      <c r="K276" s="26">
        <f ca="1">'Modified Weights'!K287-'Modified Weights'!AK287</f>
        <v>-2.3173463304890118E-2</v>
      </c>
      <c r="L276" s="26">
        <f ca="1">'Modified Weights'!L287-'Modified Weights'!AL287</f>
        <v>-6.2218150738162503E-3</v>
      </c>
      <c r="M276" s="26">
        <f ca="1">'Modified Weights'!M287-'Modified Weights'!AM287</f>
        <v>-0.27241351776870637</v>
      </c>
      <c r="N276" s="26">
        <f ca="1">'Modified Weights'!N287-'Modified Weights'!AN287</f>
        <v>-0.26510018946498076</v>
      </c>
      <c r="O276" s="26">
        <f ca="1">'Modified Weights'!O287-'Modified Weights'!AO287</f>
        <v>-4.8014803849568022E-2</v>
      </c>
      <c r="P276" s="26">
        <f ca="1">'Modified Weights'!P287-'Modified Weights'!AP287</f>
        <v>-0.27967326126487296</v>
      </c>
      <c r="Q276" s="26">
        <f ca="1">'Modified Weights'!Q287-'Modified Weights'!AQ287</f>
        <v>-0.49592691378061032</v>
      </c>
      <c r="R276" s="26">
        <f ca="1">'Modified Weights'!R287-'Modified Weights'!AR287</f>
        <v>-0.41476879058955035</v>
      </c>
      <c r="S276" s="26">
        <f ca="1">'Modified Weights'!S287-'Modified Weights'!AS287</f>
        <v>-2.1439312604472738E-2</v>
      </c>
      <c r="T276" s="26">
        <f ca="1">'Modified Weights'!T287-'Modified Weights'!AT287</f>
        <v>1.6173256802621827E-3</v>
      </c>
      <c r="U276" s="26">
        <f ca="1">'Modified Weights'!U287-'Modified Weights'!AU287</f>
        <v>-0.43838699514224927</v>
      </c>
      <c r="V276" s="26">
        <f ca="1">'Modified Weights'!V287-'Modified Weights'!AV287</f>
        <v>-0.16087975628077442</v>
      </c>
      <c r="W276" s="26">
        <f ca="1">'Modified Weights'!W287-'Modified Weights'!AW287</f>
        <v>-9.1251450048350058E-2</v>
      </c>
      <c r="X276" s="26">
        <f ca="1">'Modified Weights'!X287-'Modified Weights'!AX287</f>
        <v>-0.50858278717681105</v>
      </c>
      <c r="Y276" s="26">
        <f ca="1">'Modified Weights'!Y287-'Modified Weights'!AY287</f>
        <v>-2.8777379355071242E-2</v>
      </c>
      <c r="Z276" s="26">
        <f ca="1">'Modified Weights'!Z287-'Modified Weights'!AZ287</f>
        <v>-2.0662989547859167E-2</v>
      </c>
    </row>
    <row r="277" spans="1:26">
      <c r="A277" s="21" t="s">
        <v>55</v>
      </c>
      <c r="B277" s="26">
        <f ca="1">'Modified Weights'!B288-'Modified Weights'!AB288</f>
        <v>-0.49705467057773339</v>
      </c>
      <c r="C277" s="26">
        <f ca="1">'Modified Weights'!C288-'Modified Weights'!AC288</f>
        <v>-5.2801205951095165E-3</v>
      </c>
      <c r="D277" s="26">
        <f ca="1">'Modified Weights'!D288-'Modified Weights'!AD288</f>
        <v>-0.56907018807719945</v>
      </c>
      <c r="E277" s="26" t="e">
        <f ca="1">'Modified Weights'!E288-'Modified Weights'!AE288</f>
        <v>#DIV/0!</v>
      </c>
      <c r="F277" s="26">
        <f ca="1">'Modified Weights'!F288-'Modified Weights'!AF288</f>
        <v>-0.46411014776485626</v>
      </c>
      <c r="G277" s="26">
        <f ca="1">'Modified Weights'!G288-'Modified Weights'!AG288</f>
        <v>-4.0600324251254982E-2</v>
      </c>
      <c r="H277" s="26">
        <f ca="1">'Modified Weights'!H288-'Modified Weights'!AH288</f>
        <v>-0.24769327229404767</v>
      </c>
      <c r="I277" s="26" t="e">
        <f ca="1">'Modified Weights'!I288-'Modified Weights'!AI288</f>
        <v>#DIV/0!</v>
      </c>
      <c r="J277" s="26">
        <f ca="1">'Modified Weights'!J288-'Modified Weights'!AJ288</f>
        <v>-0.43959110706972865</v>
      </c>
      <c r="K277" s="26">
        <f ca="1">'Modified Weights'!K288-'Modified Weights'!AK288</f>
        <v>-2.6387486449876929E-2</v>
      </c>
      <c r="L277" s="26">
        <f ca="1">'Modified Weights'!L288-'Modified Weights'!AL288</f>
        <v>-1.9736236371489718E-2</v>
      </c>
      <c r="M277" s="26">
        <f ca="1">'Modified Weights'!M288-'Modified Weights'!AM288</f>
        <v>-4.09143730725888E-2</v>
      </c>
      <c r="N277" s="26">
        <f ca="1">'Modified Weights'!N288-'Modified Weights'!AN288</f>
        <v>-6.4446936213350153E-2</v>
      </c>
      <c r="O277" s="26">
        <f ca="1">'Modified Weights'!O288-'Modified Weights'!AO288</f>
        <v>-0.61548234618336262</v>
      </c>
      <c r="P277" s="26">
        <f ca="1">'Modified Weights'!P288-'Modified Weights'!AP288</f>
        <v>-2.3449098444075722E-2</v>
      </c>
      <c r="Q277" s="26">
        <f ca="1">'Modified Weights'!Q288-'Modified Weights'!AQ288</f>
        <v>-6.5010530598697269E-2</v>
      </c>
      <c r="R277" s="26">
        <f ca="1">'Modified Weights'!R288-'Modified Weights'!AR288</f>
        <v>-0.45527378286540937</v>
      </c>
      <c r="S277" s="26">
        <f ca="1">'Modified Weights'!S288-'Modified Weights'!AS288</f>
        <v>-0.43563083520997992</v>
      </c>
      <c r="T277" s="26">
        <f ca="1">'Modified Weights'!T288-'Modified Weights'!AT288</f>
        <v>-0.4790661820847173</v>
      </c>
      <c r="U277" s="26">
        <f ca="1">'Modified Weights'!U288-'Modified Weights'!AU288</f>
        <v>-0.35480606825676608</v>
      </c>
      <c r="V277" s="26">
        <f ca="1">'Modified Weights'!V288-'Modified Weights'!AV288</f>
        <v>-6.3628074780132521E-2</v>
      </c>
      <c r="W277" s="26">
        <f ca="1">'Modified Weights'!W288-'Modified Weights'!AW288</f>
        <v>-0.32894159245114235</v>
      </c>
      <c r="X277" s="26">
        <f ca="1">'Modified Weights'!X288-'Modified Weights'!AX288</f>
        <v>-1.2974226182962401E-2</v>
      </c>
      <c r="Y277" s="26">
        <f ca="1">'Modified Weights'!Y288-'Modified Weights'!AY288</f>
        <v>-0.54219187817609293</v>
      </c>
      <c r="Z277" s="26">
        <f ca="1">'Modified Weights'!Z288-'Modified Weights'!AZ288</f>
        <v>-0.39654680070198145</v>
      </c>
    </row>
    <row r="278" spans="1:26">
      <c r="A278" s="1" t="str">
        <f t="shared" ref="A278:A281" si="55">A277</f>
        <v>641: Requiem for a Dream (2000)</v>
      </c>
      <c r="B278" s="26">
        <f ca="1">'Modified Weights'!B289-'Modified Weights'!AB289</f>
        <v>-0.49705467057773339</v>
      </c>
      <c r="C278" s="26">
        <f ca="1">'Modified Weights'!C289-'Modified Weights'!AC289</f>
        <v>-0.41695630601324596</v>
      </c>
      <c r="D278" s="26">
        <f ca="1">'Modified Weights'!D289-'Modified Weights'!AD289</f>
        <v>9.8098065410817781E-2</v>
      </c>
      <c r="E278" s="26" t="e">
        <f ca="1">'Modified Weights'!E289-'Modified Weights'!AE289</f>
        <v>#DIV/0!</v>
      </c>
      <c r="F278" s="26">
        <f ca="1">'Modified Weights'!F289-'Modified Weights'!AF289</f>
        <v>-0.46411014776485626</v>
      </c>
      <c r="G278" s="26">
        <f ca="1">'Modified Weights'!G289-'Modified Weights'!AG289</f>
        <v>-0.42773297011973876</v>
      </c>
      <c r="H278" s="26">
        <f ca="1">'Modified Weights'!H289-'Modified Weights'!AH289</f>
        <v>-0.24769327229404767</v>
      </c>
      <c r="I278" s="26" t="e">
        <f ca="1">'Modified Weights'!I289-'Modified Weights'!AI289</f>
        <v>#DIV/0!</v>
      </c>
      <c r="J278" s="26">
        <f ca="1">'Modified Weights'!J289-'Modified Weights'!AJ289</f>
        <v>3.6119794296204488E-2</v>
      </c>
      <c r="K278" s="26">
        <f ca="1">'Modified Weights'!K289-'Modified Weights'!AK289</f>
        <v>-0.23726698338727281</v>
      </c>
      <c r="L278" s="26">
        <f ca="1">'Modified Weights'!L289-'Modified Weights'!AL289</f>
        <v>-0.263019487722639</v>
      </c>
      <c r="M278" s="26">
        <f ca="1">'Modified Weights'!M289-'Modified Weights'!AM289</f>
        <v>-0.23801953898300177</v>
      </c>
      <c r="N278" s="26">
        <f ca="1">'Modified Weights'!N289-'Modified Weights'!AN289</f>
        <v>-0.2456571541182076</v>
      </c>
      <c r="O278" s="26">
        <f ca="1">'Modified Weights'!O289-'Modified Weights'!AO289</f>
        <v>5.3033607438474073E-2</v>
      </c>
      <c r="P278" s="26">
        <f ca="1">'Modified Weights'!P289-'Modified Weights'!AP289</f>
        <v>-0.28596947380738141</v>
      </c>
      <c r="Q278" s="26">
        <f ca="1">'Modified Weights'!Q289-'Modified Weights'!AQ289</f>
        <v>6.5010530598697269E-2</v>
      </c>
      <c r="R278" s="26">
        <f ca="1">'Modified Weights'!R289-'Modified Weights'!AR289</f>
        <v>-0.45527378286540937</v>
      </c>
      <c r="S278" s="26">
        <f ca="1">'Modified Weights'!S289-'Modified Weights'!AS289</f>
        <v>-0.43563083520997992</v>
      </c>
      <c r="T278" s="26">
        <f ca="1">'Modified Weights'!T289-'Modified Weights'!AT289</f>
        <v>7.2022655130914215E-2</v>
      </c>
      <c r="U278" s="26">
        <f ca="1">'Modified Weights'!U289-'Modified Weights'!AU289</f>
        <v>-0.35480606825676608</v>
      </c>
      <c r="V278" s="26">
        <f ca="1">'Modified Weights'!V289-'Modified Weights'!AV289</f>
        <v>6.3628074780132493E-2</v>
      </c>
      <c r="W278" s="26">
        <f ca="1">'Modified Weights'!W289-'Modified Weights'!AW289</f>
        <v>-0.32894159245114235</v>
      </c>
      <c r="X278" s="26">
        <f ca="1">'Modified Weights'!X289-'Modified Weights'!AX289</f>
        <v>-0.46199946999456676</v>
      </c>
      <c r="Y278" s="26">
        <f ca="1">'Modified Weights'!Y289-'Modified Weights'!AY289</f>
        <v>-0.54219187817609293</v>
      </c>
      <c r="Z278" s="26">
        <f ca="1">'Modified Weights'!Z289-'Modified Weights'!AZ289</f>
        <v>3.8973538067340996E-2</v>
      </c>
    </row>
    <row r="279" spans="1:26">
      <c r="A279" s="1" t="str">
        <f t="shared" si="55"/>
        <v>641: Requiem for a Dream (2000)</v>
      </c>
      <c r="B279" s="26">
        <f ca="1">'Modified Weights'!B290-'Modified Weights'!AB290</f>
        <v>2.0565133819421433E-2</v>
      </c>
      <c r="C279" s="26">
        <f ca="1">'Modified Weights'!C290-'Modified Weights'!AC290</f>
        <v>-0.41695630601324596</v>
      </c>
      <c r="D279" s="26">
        <f ca="1">'Modified Weights'!D290-'Modified Weights'!AD290</f>
        <v>-9.8098065410817725E-2</v>
      </c>
      <c r="E279" s="26" t="e">
        <f ca="1">'Modified Weights'!E290-'Modified Weights'!AE290</f>
        <v>#DIV/0!</v>
      </c>
      <c r="F279" s="26">
        <f ca="1">'Modified Weights'!F290-'Modified Weights'!AF290</f>
        <v>0</v>
      </c>
      <c r="G279" s="26">
        <f ca="1">'Modified Weights'!G290-'Modified Weights'!AG290</f>
        <v>-0.42773297011973876</v>
      </c>
      <c r="H279" s="26">
        <f ca="1">'Modified Weights'!H290-'Modified Weights'!AH290</f>
        <v>-0.24769327229404767</v>
      </c>
      <c r="I279" s="26" t="e">
        <f ca="1">'Modified Weights'!I290-'Modified Weights'!AI290</f>
        <v>#DIV/0!</v>
      </c>
      <c r="J279" s="26">
        <f ca="1">'Modified Weights'!J290-'Modified Weights'!AJ290</f>
        <v>3.5903745205956183E-2</v>
      </c>
      <c r="K279" s="26">
        <f ca="1">'Modified Weights'!K290-'Modified Weights'!AK290</f>
        <v>2.6387486449876929E-2</v>
      </c>
      <c r="L279" s="26">
        <f ca="1">'Modified Weights'!L290-'Modified Weights'!AL290</f>
        <v>1.973623637148969E-2</v>
      </c>
      <c r="M279" s="26">
        <f ca="1">'Modified Weights'!M290-'Modified Weights'!AM290</f>
        <v>-0.23801953898300177</v>
      </c>
      <c r="N279" s="26">
        <f ca="1">'Modified Weights'!N290-'Modified Weights'!AN290</f>
        <v>6.4446936213350126E-2</v>
      </c>
      <c r="O279" s="26">
        <f ca="1">'Modified Weights'!O290-'Modified Weights'!AO290</f>
        <v>-5.3033607438474073E-2</v>
      </c>
      <c r="P279" s="26">
        <f ca="1">'Modified Weights'!P290-'Modified Weights'!AP290</f>
        <v>1.8169561925552635E-2</v>
      </c>
      <c r="Q279" s="26">
        <f ca="1">'Modified Weights'!Q290-'Modified Weights'!AQ290</f>
        <v>-0.43823631432612026</v>
      </c>
      <c r="R279" s="26">
        <f ca="1">'Modified Weights'!R290-'Modified Weights'!AR290</f>
        <v>-0.45527378286540937</v>
      </c>
      <c r="S279" s="26">
        <f ca="1">'Modified Weights'!S290-'Modified Weights'!AS290</f>
        <v>1.3394408601624441E-2</v>
      </c>
      <c r="T279" s="26">
        <f ca="1">'Modified Weights'!T290-'Modified Weights'!AT290</f>
        <v>-0.4790661820847173</v>
      </c>
      <c r="U279" s="26">
        <f ca="1">'Modified Weights'!U290-'Modified Weights'!AU290</f>
        <v>-0.35480606825676608</v>
      </c>
      <c r="V279" s="26">
        <f ca="1">'Modified Weights'!V290-'Modified Weights'!AV290</f>
        <v>-0.20729993938150681</v>
      </c>
      <c r="W279" s="26">
        <f ca="1">'Modified Weights'!W290-'Modified Weights'!AW290</f>
        <v>7.9650783685071058E-2</v>
      </c>
      <c r="X279" s="26">
        <f ca="1">'Modified Weights'!X290-'Modified Weights'!AX290</f>
        <v>-0.46199946999456676</v>
      </c>
      <c r="Y279" s="26">
        <f ca="1">'Modified Weights'!Y290-'Modified Weights'!AY290</f>
        <v>0</v>
      </c>
      <c r="Z279" s="26">
        <f ca="1">'Modified Weights'!Z290-'Modified Weights'!AZ290</f>
        <v>-0.39654680070198145</v>
      </c>
    </row>
    <row r="280" spans="1:26">
      <c r="A280" s="1" t="str">
        <f t="shared" si="55"/>
        <v>641: Requiem for a Dream (2000)</v>
      </c>
      <c r="B280" s="26">
        <f ca="1">'Modified Weights'!B291-'Modified Weights'!AB291</f>
        <v>-4.0470654244741389E-3</v>
      </c>
      <c r="C280" s="26">
        <f ca="1">'Modified Weights'!C291-'Modified Weights'!AC291</f>
        <v>5.280120595109461E-3</v>
      </c>
      <c r="D280" s="26">
        <f ca="1">'Modified Weights'!D291-'Modified Weights'!AD291</f>
        <v>-0.56907018807719945</v>
      </c>
      <c r="E280" s="26" t="e">
        <f ca="1">'Modified Weights'!E291-'Modified Weights'!AE291</f>
        <v>#DIV/0!</v>
      </c>
      <c r="F280" s="26">
        <f ca="1">'Modified Weights'!F291-'Modified Weights'!AF291</f>
        <v>-0.46411014776485626</v>
      </c>
      <c r="G280" s="26">
        <f ca="1">'Modified Weights'!G291-'Modified Weights'!AG291</f>
        <v>4.0600324251254927E-2</v>
      </c>
      <c r="H280" s="26">
        <f ca="1">'Modified Weights'!H291-'Modified Weights'!AH291</f>
        <v>0</v>
      </c>
      <c r="I280" s="26" t="e">
        <f ca="1">'Modified Weights'!I291-'Modified Weights'!AI291</f>
        <v>#DIV/0!</v>
      </c>
      <c r="J280" s="26">
        <f ca="1">'Modified Weights'!J291-'Modified Weights'!AJ291</f>
        <v>-0.43959110706972865</v>
      </c>
      <c r="K280" s="26">
        <f ca="1">'Modified Weights'!K291-'Modified Weights'!AK291</f>
        <v>-0.23726698338727281</v>
      </c>
      <c r="L280" s="26">
        <f ca="1">'Modified Weights'!L291-'Modified Weights'!AL291</f>
        <v>-0.263019487722639</v>
      </c>
      <c r="M280" s="26">
        <f ca="1">'Modified Weights'!M291-'Modified Weights'!AM291</f>
        <v>2.6405248177722884E-2</v>
      </c>
      <c r="N280" s="26">
        <f ca="1">'Modified Weights'!N291-'Modified Weights'!AN291</f>
        <v>-0.2456571541182076</v>
      </c>
      <c r="O280" s="26">
        <f ca="1">'Modified Weights'!O291-'Modified Weights'!AO291</f>
        <v>-0.61548234618336262</v>
      </c>
      <c r="P280" s="26">
        <f ca="1">'Modified Weights'!P291-'Modified Weights'!AP291</f>
        <v>1.0856673359058822E-2</v>
      </c>
      <c r="Q280" s="26">
        <f ca="1">'Modified Weights'!Q291-'Modified Weights'!AQ291</f>
        <v>-0.43823631432612026</v>
      </c>
      <c r="R280" s="26">
        <f ca="1">'Modified Weights'!R291-'Modified Weights'!AR291</f>
        <v>0</v>
      </c>
      <c r="S280" s="26">
        <f ca="1">'Modified Weights'!S291-'Modified Weights'!AS291</f>
        <v>-1.3394408601624497E-2</v>
      </c>
      <c r="T280" s="26">
        <f ca="1">'Modified Weights'!T291-'Modified Weights'!AT291</f>
        <v>-0.4790661820847173</v>
      </c>
      <c r="U280" s="26">
        <f ca="1">'Modified Weights'!U291-'Modified Weights'!AU291</f>
        <v>4.9002807336512633E-2</v>
      </c>
      <c r="V280" s="26">
        <f ca="1">'Modified Weights'!V291-'Modified Weights'!AV291</f>
        <v>-0.20729993938150681</v>
      </c>
      <c r="W280" s="26">
        <f ca="1">'Modified Weights'!W291-'Modified Weights'!AW291</f>
        <v>-1.3229566597234232E-2</v>
      </c>
      <c r="X280" s="26">
        <f ca="1">'Modified Weights'!X291-'Modified Weights'!AX291</f>
        <v>1.2974226182962456E-2</v>
      </c>
      <c r="Y280" s="26">
        <f ca="1">'Modified Weights'!Y291-'Modified Weights'!AY291</f>
        <v>-0.54219187817609293</v>
      </c>
      <c r="Z280" s="26">
        <f ca="1">'Modified Weights'!Z291-'Modified Weights'!AZ291</f>
        <v>-1.6690535679050988E-2</v>
      </c>
    </row>
    <row r="281" spans="1:26">
      <c r="A281" s="1" t="str">
        <f t="shared" si="55"/>
        <v>641: Requiem for a Dream (2000)</v>
      </c>
      <c r="B281" s="26">
        <f ca="1">'Modified Weights'!B292-'Modified Weights'!AB292</f>
        <v>-1.6518068394947238E-2</v>
      </c>
      <c r="C281" s="26">
        <f ca="1">'Modified Weights'!C292-'Modified Weights'!AC292</f>
        <v>-0.41695630601324596</v>
      </c>
      <c r="D281" s="26">
        <f ca="1">'Modified Weights'!D292-'Modified Weights'!AD292</f>
        <v>-0.56907018807719945</v>
      </c>
      <c r="E281" s="26" t="e">
        <f ca="1">'Modified Weights'!E292-'Modified Weights'!AE292</f>
        <v>#DIV/0!</v>
      </c>
      <c r="F281" s="26">
        <f ca="1">'Modified Weights'!F292-'Modified Weights'!AF292</f>
        <v>-0.46411014776485626</v>
      </c>
      <c r="G281" s="26">
        <f ca="1">'Modified Weights'!G292-'Modified Weights'!AG292</f>
        <v>-0.42773297011973876</v>
      </c>
      <c r="H281" s="26">
        <f ca="1">'Modified Weights'!H292-'Modified Weights'!AH292</f>
        <v>-0.24769327229404767</v>
      </c>
      <c r="I281" s="26" t="e">
        <f ca="1">'Modified Weights'!I292-'Modified Weights'!AI292</f>
        <v>#DIV/0!</v>
      </c>
      <c r="J281" s="26">
        <f ca="1">'Modified Weights'!J292-'Modified Weights'!AJ292</f>
        <v>-7.2023539502160783E-2</v>
      </c>
      <c r="K281" s="26">
        <f ca="1">'Modified Weights'!K292-'Modified Weights'!AK292</f>
        <v>-0.23726698338727281</v>
      </c>
      <c r="L281" s="26">
        <f ca="1">'Modified Weights'!L292-'Modified Weights'!AL292</f>
        <v>-0.263019487722639</v>
      </c>
      <c r="M281" s="26">
        <f ca="1">'Modified Weights'!M292-'Modified Weights'!AM292</f>
        <v>1.4509124894865888E-2</v>
      </c>
      <c r="N281" s="26">
        <f ca="1">'Modified Weights'!N292-'Modified Weights'!AN292</f>
        <v>-0.2456571541182076</v>
      </c>
      <c r="O281" s="26">
        <f ca="1">'Modified Weights'!O292-'Modified Weights'!AO292</f>
        <v>-0.61548234618336262</v>
      </c>
      <c r="P281" s="26">
        <f ca="1">'Modified Weights'!P292-'Modified Weights'!AP292</f>
        <v>-5.5771368405357347E-3</v>
      </c>
      <c r="Q281" s="26">
        <f ca="1">'Modified Weights'!Q292-'Modified Weights'!AQ292</f>
        <v>-0.43823631432612026</v>
      </c>
      <c r="R281" s="26">
        <f ca="1">'Modified Weights'!R292-'Modified Weights'!AR292</f>
        <v>-0.45527378286540937</v>
      </c>
      <c r="S281" s="26">
        <f ca="1">'Modified Weights'!S292-'Modified Weights'!AS292</f>
        <v>-0.43563083520997992</v>
      </c>
      <c r="T281" s="26">
        <f ca="1">'Modified Weights'!T292-'Modified Weights'!AT292</f>
        <v>-7.2022655130914215E-2</v>
      </c>
      <c r="U281" s="26">
        <f ca="1">'Modified Weights'!U292-'Modified Weights'!AU292</f>
        <v>-4.9002807336512688E-2</v>
      </c>
      <c r="V281" s="26">
        <f ca="1">'Modified Weights'!V292-'Modified Weights'!AV292</f>
        <v>-0.20729993938150681</v>
      </c>
      <c r="W281" s="26">
        <f ca="1">'Modified Weights'!W292-'Modified Weights'!AW292</f>
        <v>-6.6421217087836659E-2</v>
      </c>
      <c r="X281" s="26">
        <f ca="1">'Modified Weights'!X292-'Modified Weights'!AX292</f>
        <v>-0.46199946999456676</v>
      </c>
      <c r="Y281" s="26">
        <f ca="1">'Modified Weights'!Y292-'Modified Weights'!AY292</f>
        <v>-0.54219187817609293</v>
      </c>
      <c r="Z281" s="26">
        <f ca="1">'Modified Weights'!Z292-'Modified Weights'!AZ292</f>
        <v>-2.2283002388290118E-2</v>
      </c>
    </row>
    <row r="282" spans="1:26">
      <c r="A282" s="21" t="s">
        <v>56</v>
      </c>
      <c r="B282" s="26">
        <f ca="1">'Modified Weights'!B293-'Modified Weights'!AB293</f>
        <v>-1.4198818236029087E-2</v>
      </c>
      <c r="C282" s="26">
        <f ca="1">'Modified Weights'!C293-'Modified Weights'!AC293</f>
        <v>-0.52552786069064583</v>
      </c>
      <c r="D282" s="26">
        <f ca="1">'Modified Weights'!D293-'Modified Weights'!AD293</f>
        <v>-0.43751040025493282</v>
      </c>
      <c r="E282" s="26">
        <f ca="1">'Modified Weights'!E293-'Modified Weights'!AE293</f>
        <v>-0.37886471013582895</v>
      </c>
      <c r="F282" s="26">
        <f ca="1">'Modified Weights'!F293-'Modified Weights'!AF293</f>
        <v>-4.7796390711210446E-2</v>
      </c>
      <c r="G282" s="26">
        <f ca="1">'Modified Weights'!G293-'Modified Weights'!AG293</f>
        <v>-0.39943642888722536</v>
      </c>
      <c r="H282" s="26">
        <f ca="1">'Modified Weights'!H293-'Modified Weights'!AH293</f>
        <v>-0.40027450425381639</v>
      </c>
      <c r="I282" s="26" t="e">
        <f ca="1">'Modified Weights'!I293-'Modified Weights'!AI293</f>
        <v>#DIV/0!</v>
      </c>
      <c r="J282" s="26">
        <f ca="1">'Modified Weights'!J293-'Modified Weights'!AJ293</f>
        <v>-4.0983276314279893E-2</v>
      </c>
      <c r="K282" s="26">
        <f ca="1">'Modified Weights'!K293-'Modified Weights'!AK293</f>
        <v>-0.28412034486588789</v>
      </c>
      <c r="L282" s="26">
        <f ca="1">'Modified Weights'!L293-'Modified Weights'!AL293</f>
        <v>-1.2656063981246274E-2</v>
      </c>
      <c r="M282" s="26">
        <f ca="1">'Modified Weights'!M293-'Modified Weights'!AM293</f>
        <v>-0.26442478716072465</v>
      </c>
      <c r="N282" s="26">
        <f ca="1">'Modified Weights'!N293-'Modified Weights'!AN293</f>
        <v>0</v>
      </c>
      <c r="O282" s="26">
        <f ca="1">'Modified Weights'!O293-'Modified Weights'!AO293</f>
        <v>-0.57400524663717134</v>
      </c>
      <c r="P282" s="26">
        <f ca="1">'Modified Weights'!P293-'Modified Weights'!AP293</f>
        <v>-1.7152885901567272E-2</v>
      </c>
      <c r="Q282" s="26">
        <f ca="1">'Modified Weights'!Q293-'Modified Weights'!AQ293</f>
        <v>-0.49592691378061032</v>
      </c>
      <c r="R282" s="26">
        <f ca="1">'Modified Weights'!R293-'Modified Weights'!AR293</f>
        <v>-0.45527378286540937</v>
      </c>
      <c r="S282" s="26">
        <f ca="1">'Modified Weights'!S293-'Modified Weights'!AS293</f>
        <v>-0.44902524381160436</v>
      </c>
      <c r="T282" s="26">
        <f ca="1">'Modified Weights'!T293-'Modified Weights'!AT293</f>
        <v>-0.40704352695380308</v>
      </c>
      <c r="U282" s="26">
        <f ca="1">'Modified Weights'!U293-'Modified Weights'!AU293</f>
        <v>-0.4214002150039573</v>
      </c>
      <c r="V282" s="26">
        <f ca="1">'Modified Weights'!V293-'Modified Weights'!AV293</f>
        <v>-0.14924669844661778</v>
      </c>
      <c r="W282" s="26">
        <f ca="1">'Modified Weights'!W293-'Modified Weights'!AW293</f>
        <v>-6.3219113684982065E-2</v>
      </c>
      <c r="X282" s="26">
        <f ca="1">'Modified Weights'!X293-'Modified Weights'!AX293</f>
        <v>-0.45527378286540937</v>
      </c>
      <c r="Y282" s="26">
        <f ca="1">'Modified Weights'!Y293-'Modified Weights'!AY293</f>
        <v>-0.5031510129704746</v>
      </c>
      <c r="Z282" s="26">
        <f ca="1">'Modified Weights'!Z293-'Modified Weights'!AZ293</f>
        <v>-0.40489206854150689</v>
      </c>
    </row>
    <row r="283" spans="1:26">
      <c r="A283" s="1" t="str">
        <f t="shared" ref="A283:A286" si="56">A282</f>
        <v>664: Twister (1996)</v>
      </c>
      <c r="B283" s="26">
        <f ca="1">'Modified Weights'!B294-'Modified Weights'!AB294</f>
        <v>-0.47880878691723017</v>
      </c>
      <c r="C283" s="26">
        <f ca="1">'Modified Weights'!C294-'Modified Weights'!AC294</f>
        <v>3.6920878054242712E-2</v>
      </c>
      <c r="D283" s="26">
        <f ca="1">'Modified Weights'!D294-'Modified Weights'!AD294</f>
        <v>-0.43751040025493282</v>
      </c>
      <c r="E283" s="26">
        <f ca="1">'Modified Weights'!E294-'Modified Weights'!AE294</f>
        <v>-0.37886471013582895</v>
      </c>
      <c r="F283" s="26">
        <f ca="1">'Modified Weights'!F294-'Modified Weights'!AF294</f>
        <v>-0.42765265573414091</v>
      </c>
      <c r="G283" s="26">
        <f ca="1">'Modified Weights'!G294-'Modified Weights'!AG294</f>
        <v>-0.39943642888722536</v>
      </c>
      <c r="H283" s="26">
        <f ca="1">'Modified Weights'!H294-'Modified Weights'!AH294</f>
        <v>-0.40027450425381639</v>
      </c>
      <c r="I283" s="26" t="e">
        <f ca="1">'Modified Weights'!I294-'Modified Weights'!AI294</f>
        <v>#DIV/0!</v>
      </c>
      <c r="J283" s="26">
        <f ca="1">'Modified Weights'!J294-'Modified Weights'!AJ294</f>
        <v>-0.4010395717644864</v>
      </c>
      <c r="K283" s="26">
        <f ca="1">'Modified Weights'!K294-'Modified Weights'!AK294</f>
        <v>3.1591680988020232E-2</v>
      </c>
      <c r="L283" s="26">
        <f ca="1">'Modified Weights'!L294-'Modified Weights'!AL294</f>
        <v>-0.25593931533239556</v>
      </c>
      <c r="M283" s="26">
        <f ca="1">'Modified Weights'!M294-'Modified Weights'!AM294</f>
        <v>-0.26442478716072465</v>
      </c>
      <c r="N283" s="26">
        <f ca="1">'Modified Weights'!N294-'Modified Weights'!AN294</f>
        <v>-0.18121021790485745</v>
      </c>
      <c r="O283" s="26">
        <f ca="1">'Modified Weights'!O294-'Modified Weights'!AO294</f>
        <v>9.4510706984665349E-2</v>
      </c>
      <c r="P283" s="26">
        <f ca="1">'Modified Weights'!P294-'Modified Weights'!AP294</f>
        <v>-0.27967326126487296</v>
      </c>
      <c r="Q283" s="26">
        <f ca="1">'Modified Weights'!Q294-'Modified Weights'!AQ294</f>
        <v>7.3199311442072035E-3</v>
      </c>
      <c r="R283" s="26">
        <f ca="1">'Modified Weights'!R294-'Modified Weights'!AR294</f>
        <v>-0.45527378286540937</v>
      </c>
      <c r="S283" s="26">
        <f ca="1">'Modified Weights'!S294-'Modified Weights'!AS294</f>
        <v>-0.44902524381160436</v>
      </c>
      <c r="T283" s="26">
        <f ca="1">'Modified Weights'!T294-'Modified Weights'!AT294</f>
        <v>-0.40704352695380308</v>
      </c>
      <c r="U283" s="26">
        <f ca="1">'Modified Weights'!U294-'Modified Weights'!AU294</f>
        <v>-0.4214002150039573</v>
      </c>
      <c r="V283" s="26">
        <f ca="1">'Modified Weights'!V294-'Modified Weights'!AV294</f>
        <v>-0.14924669844661778</v>
      </c>
      <c r="W283" s="26">
        <f ca="1">'Modified Weights'!W294-'Modified Weights'!AW294</f>
        <v>-0.30394681890726849</v>
      </c>
      <c r="X283" s="26">
        <f ca="1">'Modified Weights'!X294-'Modified Weights'!AX294</f>
        <v>-0.45527378286540937</v>
      </c>
      <c r="Y283" s="26">
        <f ca="1">'Modified Weights'!Y294-'Modified Weights'!AY294</f>
        <v>-0.5031510129704746</v>
      </c>
      <c r="Z283" s="26">
        <f ca="1">'Modified Weights'!Z294-'Modified Weights'!AZ294</f>
        <v>3.0628270227815557E-2</v>
      </c>
    </row>
    <row r="284" spans="1:26">
      <c r="A284" s="1" t="str">
        <f t="shared" si="56"/>
        <v>664: Twister (1996)</v>
      </c>
      <c r="B284" s="26">
        <f ca="1">'Modified Weights'!B295-'Modified Weights'!AB295</f>
        <v>-0.47880878691723017</v>
      </c>
      <c r="C284" s="26">
        <f ca="1">'Modified Weights'!C295-'Modified Weights'!AC295</f>
        <v>-3.6920878054242712E-2</v>
      </c>
      <c r="D284" s="26">
        <f ca="1">'Modified Weights'!D295-'Modified Weights'!AD295</f>
        <v>3.3461722411448902E-2</v>
      </c>
      <c r="E284" s="26">
        <f ca="1">'Modified Weights'!E295-'Modified Weights'!AE295</f>
        <v>9.6108986041700262E-2</v>
      </c>
      <c r="F284" s="26">
        <f ca="1">'Modified Weights'!F295-'Modified Weights'!AF295</f>
        <v>3.6457492030715355E-2</v>
      </c>
      <c r="G284" s="26">
        <f ca="1">'Modified Weights'!G295-'Modified Weights'!AG295</f>
        <v>-0.39943642888722536</v>
      </c>
      <c r="H284" s="26">
        <f ca="1">'Modified Weights'!H295-'Modified Weights'!AH295</f>
        <v>0</v>
      </c>
      <c r="I284" s="26" t="e">
        <f ca="1">'Modified Weights'!I295-'Modified Weights'!AI295</f>
        <v>#DIV/0!</v>
      </c>
      <c r="J284" s="26">
        <f ca="1">'Modified Weights'!J295-'Modified Weights'!AJ295</f>
        <v>7.4455280511198429E-2</v>
      </c>
      <c r="K284" s="26">
        <f ca="1">'Modified Weights'!K295-'Modified Weights'!AK295</f>
        <v>-0.28412034486588789</v>
      </c>
      <c r="L284" s="26">
        <f ca="1">'Modified Weights'!L295-'Modified Weights'!AL295</f>
        <v>-0.25593931533239556</v>
      </c>
      <c r="M284" s="26">
        <f ca="1">'Modified Weights'!M295-'Modified Weights'!AM295</f>
        <v>-0.26442478716072465</v>
      </c>
      <c r="N284" s="26">
        <f ca="1">'Modified Weights'!N295-'Modified Weights'!AN295</f>
        <v>-0.18121021790485745</v>
      </c>
      <c r="O284" s="26">
        <f ca="1">'Modified Weights'!O295-'Modified Weights'!AO295</f>
        <v>-1.1556507892282797E-2</v>
      </c>
      <c r="P284" s="26">
        <f ca="1">'Modified Weights'!P295-'Modified Weights'!AP295</f>
        <v>-0.27967326126487296</v>
      </c>
      <c r="Q284" s="26">
        <f ca="1">'Modified Weights'!Q295-'Modified Weights'!AQ295</f>
        <v>-7.3199311442072035E-3</v>
      </c>
      <c r="R284" s="26">
        <f ca="1">'Modified Weights'!R295-'Modified Weights'!AR295</f>
        <v>-0.45527378286540937</v>
      </c>
      <c r="S284" s="26">
        <f ca="1">'Modified Weights'!S295-'Modified Weights'!AS295</f>
        <v>0</v>
      </c>
      <c r="T284" s="26">
        <f ca="1">'Modified Weights'!T295-'Modified Weights'!AT295</f>
        <v>-0.40704352695380308</v>
      </c>
      <c r="U284" s="26">
        <f ca="1">'Modified Weights'!U295-'Modified Weights'!AU295</f>
        <v>1.7591339410678641E-2</v>
      </c>
      <c r="V284" s="26">
        <f ca="1">'Modified Weights'!V295-'Modified Weights'!AV295</f>
        <v>-0.14924669844661778</v>
      </c>
      <c r="W284" s="26">
        <f ca="1">'Modified Weights'!W295-'Modified Weights'!AW295</f>
        <v>0.10464555722894492</v>
      </c>
      <c r="X284" s="26">
        <f ca="1">'Modified Weights'!X295-'Modified Weights'!AX295</f>
        <v>-0.45527378286540937</v>
      </c>
      <c r="Y284" s="26">
        <f ca="1">'Modified Weights'!Y295-'Modified Weights'!AY295</f>
        <v>3.9040865205618336E-2</v>
      </c>
      <c r="Z284" s="26">
        <f ca="1">'Modified Weights'!Z295-'Modified Weights'!AZ295</f>
        <v>-0.40489206854150689</v>
      </c>
    </row>
    <row r="285" spans="1:26">
      <c r="A285" s="1" t="str">
        <f t="shared" si="56"/>
        <v>664: Twister (1996)</v>
      </c>
      <c r="B285" s="26">
        <f ca="1">'Modified Weights'!B296-'Modified Weights'!AB296</f>
        <v>1.4198818236029087E-2</v>
      </c>
      <c r="C285" s="26">
        <f ca="1">'Modified Weights'!C296-'Modified Weights'!AC296</f>
        <v>-0.52552786069064583</v>
      </c>
      <c r="D285" s="26">
        <f ca="1">'Modified Weights'!D296-'Modified Weights'!AD296</f>
        <v>3.0822894116060873E-2</v>
      </c>
      <c r="E285" s="26">
        <f ca="1">'Modified Weights'!E296-'Modified Weights'!AE296</f>
        <v>-0.37886471013582895</v>
      </c>
      <c r="F285" s="26">
        <f ca="1">'Modified Weights'!F296-'Modified Weights'!AF296</f>
        <v>1.1338898680495035E-2</v>
      </c>
      <c r="G285" s="26">
        <f ca="1">'Modified Weights'!G296-'Modified Weights'!AG296</f>
        <v>-0.39943642888722536</v>
      </c>
      <c r="H285" s="26">
        <f ca="1">'Modified Weights'!H296-'Modified Weights'!AH296</f>
        <v>-0.40027450425381639</v>
      </c>
      <c r="I285" s="26" t="e">
        <f ca="1">'Modified Weights'!I296-'Modified Weights'!AI296</f>
        <v>#DIV/0!</v>
      </c>
      <c r="J285" s="26">
        <f ca="1">'Modified Weights'!J296-'Modified Weights'!AJ296</f>
        <v>-0.4010395717644864</v>
      </c>
      <c r="K285" s="26">
        <f ca="1">'Modified Weights'!K296-'Modified Weights'!AK296</f>
        <v>-0.28412034486588789</v>
      </c>
      <c r="L285" s="26">
        <f ca="1">'Modified Weights'!L296-'Modified Weights'!AL296</f>
        <v>-0.25593931533239556</v>
      </c>
      <c r="M285" s="26">
        <f ca="1">'Modified Weights'!M296-'Modified Weights'!AM296</f>
        <v>0</v>
      </c>
      <c r="N285" s="26">
        <f ca="1">'Modified Weights'!N296-'Modified Weights'!AN296</f>
        <v>-0.18121021790485745</v>
      </c>
      <c r="O285" s="26">
        <f ca="1">'Modified Weights'!O296-'Modified Weights'!AO296</f>
        <v>-3.4939395242814308E-2</v>
      </c>
      <c r="P285" s="26">
        <f ca="1">'Modified Weights'!P296-'Modified Weights'!AP296</f>
        <v>1.7152885901567272E-2</v>
      </c>
      <c r="Q285" s="26">
        <f ca="1">'Modified Weights'!Q296-'Modified Weights'!AQ296</f>
        <v>-0.49592691378061032</v>
      </c>
      <c r="R285" s="26">
        <f ca="1">'Modified Weights'!R296-'Modified Weights'!AR296</f>
        <v>0</v>
      </c>
      <c r="S285" s="26">
        <f ca="1">'Modified Weights'!S296-'Modified Weights'!AS296</f>
        <v>-0.44902524381160436</v>
      </c>
      <c r="T285" s="26">
        <f ca="1">'Modified Weights'!T296-'Modified Weights'!AT296</f>
        <v>-0.40704352695380308</v>
      </c>
      <c r="U285" s="26">
        <f ca="1">'Modified Weights'!U296-'Modified Weights'!AU296</f>
        <v>-1.7591339410678586E-2</v>
      </c>
      <c r="V285" s="26">
        <f ca="1">'Modified Weights'!V296-'Modified Weights'!AV296</f>
        <v>0</v>
      </c>
      <c r="W285" s="26">
        <f ca="1">'Modified Weights'!W296-'Modified Weights'!AW296</f>
        <v>-0.30394681890726849</v>
      </c>
      <c r="X285" s="26">
        <f ca="1">'Modified Weights'!X296-'Modified Weights'!AX296</f>
        <v>-0.45527378286540937</v>
      </c>
      <c r="Y285" s="26">
        <f ca="1">'Modified Weights'!Y296-'Modified Weights'!AY296</f>
        <v>-0.5031510129704746</v>
      </c>
      <c r="Z285" s="26">
        <f ca="1">'Modified Weights'!Z296-'Modified Weights'!AZ296</f>
        <v>-0.40489206854150689</v>
      </c>
    </row>
    <row r="286" spans="1:26">
      <c r="A286" s="1" t="str">
        <f t="shared" si="56"/>
        <v>664: Twister (1996)</v>
      </c>
      <c r="B286" s="26">
        <f ca="1">'Modified Weights'!B297-'Modified Weights'!AB297</f>
        <v>-0.47880878691723017</v>
      </c>
      <c r="C286" s="26">
        <f ca="1">'Modified Weights'!C297-'Modified Weights'!AC297</f>
        <v>-0.52552786069064583</v>
      </c>
      <c r="D286" s="26">
        <f ca="1">'Modified Weights'!D297-'Modified Weights'!AD297</f>
        <v>-6.428461652750983E-2</v>
      </c>
      <c r="E286" s="26">
        <f ca="1">'Modified Weights'!E297-'Modified Weights'!AE297</f>
        <v>-9.6108986041700262E-2</v>
      </c>
      <c r="F286" s="26">
        <f ca="1">'Modified Weights'!F297-'Modified Weights'!AF297</f>
        <v>-0.42765265573414091</v>
      </c>
      <c r="G286" s="26">
        <f ca="1">'Modified Weights'!G297-'Modified Weights'!AG297</f>
        <v>0</v>
      </c>
      <c r="H286" s="26">
        <f ca="1">'Modified Weights'!H297-'Modified Weights'!AH297</f>
        <v>-0.40027450425381639</v>
      </c>
      <c r="I286" s="26" t="e">
        <f ca="1">'Modified Weights'!I297-'Modified Weights'!AI297</f>
        <v>#DIV/0!</v>
      </c>
      <c r="J286" s="26">
        <f ca="1">'Modified Weights'!J297-'Modified Weights'!AJ297</f>
        <v>-3.3472004196918537E-2</v>
      </c>
      <c r="K286" s="26">
        <f ca="1">'Modified Weights'!K297-'Modified Weights'!AK297</f>
        <v>-3.1591680988020232E-2</v>
      </c>
      <c r="L286" s="26">
        <f ca="1">'Modified Weights'!L297-'Modified Weights'!AL297</f>
        <v>1.2656063981246246E-2</v>
      </c>
      <c r="M286" s="26">
        <f ca="1">'Modified Weights'!M297-'Modified Weights'!AM297</f>
        <v>-0.26442478716072465</v>
      </c>
      <c r="N286" s="26">
        <f ca="1">'Modified Weights'!N297-'Modified Weights'!AN297</f>
        <v>-0.18121021790485745</v>
      </c>
      <c r="O286" s="26">
        <f ca="1">'Modified Weights'!O297-'Modified Weights'!AO297</f>
        <v>-4.8014803849568022E-2</v>
      </c>
      <c r="P286" s="26">
        <f ca="1">'Modified Weights'!P297-'Modified Weights'!AP297</f>
        <v>-0.27967326126487296</v>
      </c>
      <c r="Q286" s="26">
        <f ca="1">'Modified Weights'!Q297-'Modified Weights'!AQ297</f>
        <v>-0.49592691378061032</v>
      </c>
      <c r="R286" s="26">
        <f ca="1">'Modified Weights'!R297-'Modified Weights'!AR297</f>
        <v>-0.45527378286540937</v>
      </c>
      <c r="S286" s="26">
        <f ca="1">'Modified Weights'!S297-'Modified Weights'!AS297</f>
        <v>-0.44902524381160436</v>
      </c>
      <c r="T286" s="26">
        <f ca="1">'Modified Weights'!T297-'Modified Weights'!AT297</f>
        <v>0</v>
      </c>
      <c r="U286" s="26">
        <f ca="1">'Modified Weights'!U297-'Modified Weights'!AU297</f>
        <v>-0.4214002150039573</v>
      </c>
      <c r="V286" s="26">
        <f ca="1">'Modified Weights'!V297-'Modified Weights'!AV297</f>
        <v>-0.14924669844661778</v>
      </c>
      <c r="W286" s="26">
        <f ca="1">'Modified Weights'!W297-'Modified Weights'!AW297</f>
        <v>-4.1426443543962799E-2</v>
      </c>
      <c r="X286" s="26">
        <f ca="1">'Modified Weights'!X297-'Modified Weights'!AX297</f>
        <v>0</v>
      </c>
      <c r="Y286" s="26">
        <f ca="1">'Modified Weights'!Y297-'Modified Weights'!AY297</f>
        <v>-3.9040865205618336E-2</v>
      </c>
      <c r="Z286" s="26">
        <f ca="1">'Modified Weights'!Z297-'Modified Weights'!AZ297</f>
        <v>-3.0628270227815557E-2</v>
      </c>
    </row>
    <row r="287" spans="1:26">
      <c r="A287" s="21" t="s">
        <v>57</v>
      </c>
      <c r="B287" s="26">
        <f ca="1">'Modified Weights'!B298-'Modified Weights'!AB298</f>
        <v>-5.7652579022953621E-2</v>
      </c>
      <c r="C287" s="26">
        <f ca="1">'Modified Weights'!C298-'Modified Weights'!AC298</f>
        <v>-0.53783482004206007</v>
      </c>
      <c r="D287" s="26">
        <f ca="1">'Modified Weights'!D298-'Modified Weights'!AD298</f>
        <v>-0.53637083294026022</v>
      </c>
      <c r="E287" s="26">
        <f ca="1">'Modified Weights'!E298-'Modified Weights'!AE298</f>
        <v>-0.49629675028734199</v>
      </c>
      <c r="F287" s="26">
        <f ca="1">'Modified Weights'!F298-'Modified Weights'!AF298</f>
        <v>-4.21269413709629E-2</v>
      </c>
      <c r="G287" s="26">
        <f ca="1">'Modified Weights'!G298-'Modified Weights'!AG298</f>
        <v>-0.48053660218278615</v>
      </c>
      <c r="H287" s="26">
        <f ca="1">'Modified Weights'!H298-'Modified Weights'!AH298</f>
        <v>-0.18627894962863972</v>
      </c>
      <c r="I287" s="26">
        <f ca="1">'Modified Weights'!I298-'Modified Weights'!AI298</f>
        <v>-0.33616479497127488</v>
      </c>
      <c r="J287" s="26">
        <f ca="1">'Modified Weights'!J298-'Modified Weights'!AJ298</f>
        <v>-8.6632929891670818E-2</v>
      </c>
      <c r="K287" s="26">
        <f ca="1">'Modified Weights'!K298-'Modified Weights'!AK298</f>
        <v>-6.5610007683194582E-2</v>
      </c>
      <c r="L287" s="26">
        <f ca="1">'Modified Weights'!L298-'Modified Weights'!AL298</f>
        <v>-3.6254057963137715E-2</v>
      </c>
      <c r="M287" s="26">
        <f ca="1">'Modified Weights'!M298-'Modified Weights'!AM298</f>
        <v>-9.8261430897358532E-2</v>
      </c>
      <c r="N287" s="26">
        <f ca="1">'Modified Weights'!N298-'Modified Weights'!AN298</f>
        <v>-7.1144445898113168E-2</v>
      </c>
      <c r="O287" s="26">
        <f ca="1">'Modified Weights'!O298-'Modified Weights'!AO298</f>
        <v>-0.61548234618336262</v>
      </c>
      <c r="P287" s="26">
        <f ca="1">'Modified Weights'!P298-'Modified Weights'!AP298</f>
        <v>-8.6363578166107291E-2</v>
      </c>
      <c r="Q287" s="26">
        <f ca="1">'Modified Weights'!Q298-'Modified Weights'!AQ298</f>
        <v>-9.0195864753838673E-2</v>
      </c>
      <c r="R287" s="26">
        <f ca="1">'Modified Weights'!R298-'Modified Weights'!AR298</f>
        <v>-0.49300760515325925</v>
      </c>
      <c r="S287" s="26">
        <f ca="1">'Modified Weights'!S298-'Modified Weights'!AS298</f>
        <v>-4.4190685932254115E-2</v>
      </c>
      <c r="T287" s="26">
        <f ca="1">'Modified Weights'!T298-'Modified Weights'!AT298</f>
        <v>-0.52599044278760332</v>
      </c>
      <c r="U287" s="26">
        <f ca="1">'Modified Weights'!U298-'Modified Weights'!AU298</f>
        <v>-0.45567605491673452</v>
      </c>
      <c r="V287" s="26">
        <f ca="1">'Modified Weights'!V298-'Modified Weights'!AV298</f>
        <v>-0.17808764796017454</v>
      </c>
      <c r="W287" s="26">
        <f ca="1">'Modified Weights'!W298-'Modified Weights'!AW298</f>
        <v>-0.1721535242465832</v>
      </c>
      <c r="X287" s="26">
        <f ca="1">'Modified Weights'!X298-'Modified Weights'!AX298</f>
        <v>-0.54219187817609293</v>
      </c>
      <c r="Y287" s="26">
        <f ca="1">'Modified Weights'!Y298-'Modified Weights'!AY298</f>
        <v>-0.1204695308271474</v>
      </c>
      <c r="Z287" s="26">
        <f ca="1">'Modified Weights'!Z298-'Modified Weights'!AZ298</f>
        <v>-0.40521794581661258</v>
      </c>
    </row>
    <row r="288" spans="1:26">
      <c r="A288" s="1" t="str">
        <f t="shared" ref="A288:A291" si="57">A287</f>
        <v>671: Harry Potter and the Sorcerer's Stone (a.k.a. Harry Potter and the Philosopher's Stone) (2001)</v>
      </c>
      <c r="B288" s="26">
        <f ca="1">'Modified Weights'!B299-'Modified Weights'!AB299</f>
        <v>2.882628951147681E-2</v>
      </c>
      <c r="C288" s="26">
        <f ca="1">'Modified Weights'!C299-'Modified Weights'!AC299</f>
        <v>2.4613918702828474E-2</v>
      </c>
      <c r="D288" s="26">
        <f ca="1">'Modified Weights'!D299-'Modified Weights'!AD299</f>
        <v>-0.53637083294026022</v>
      </c>
      <c r="E288" s="26">
        <f ca="1">'Modified Weights'!E299-'Modified Weights'!AE299</f>
        <v>-0.49629675028734199</v>
      </c>
      <c r="F288" s="26">
        <f ca="1">'Modified Weights'!F299-'Modified Weights'!AF299</f>
        <v>-0.42198320639389336</v>
      </c>
      <c r="G288" s="26">
        <f ca="1">'Modified Weights'!G299-'Modified Weights'!AG299</f>
        <v>-0.48053660218278615</v>
      </c>
      <c r="H288" s="26">
        <f ca="1">'Modified Weights'!H299-'Modified Weights'!AH299</f>
        <v>8.2971498420366385E-2</v>
      </c>
      <c r="I288" s="26">
        <f ca="1">'Modified Weights'!I299-'Modified Weights'!AI299</f>
        <v>4.7183684947383508E-2</v>
      </c>
      <c r="J288" s="26">
        <f ca="1">'Modified Weights'!J299-'Modified Weights'!AJ299</f>
        <v>-0.44668922534187733</v>
      </c>
      <c r="K288" s="26">
        <f ca="1">'Modified Weights'!K299-'Modified Weights'!AK299</f>
        <v>3.9222521233317653E-2</v>
      </c>
      <c r="L288" s="26">
        <f ca="1">'Modified Weights'!L299-'Modified Weights'!AL299</f>
        <v>3.3035643183296048E-2</v>
      </c>
      <c r="M288" s="26">
        <f ca="1">'Modified Weights'!M299-'Modified Weights'!AM299</f>
        <v>-0.2953665968077715</v>
      </c>
      <c r="N288" s="26">
        <f ca="1">'Modified Weights'!N299-'Modified Weights'!AN299</f>
        <v>7.1144445898113196E-2</v>
      </c>
      <c r="O288" s="26">
        <f ca="1">'Modified Weights'!O299-'Modified Weights'!AO299</f>
        <v>5.3033607438474073E-2</v>
      </c>
      <c r="P288" s="26">
        <f ca="1">'Modified Weights'!P299-'Modified Weights'!AP299</f>
        <v>6.5554247981293057E-2</v>
      </c>
      <c r="Q288" s="26">
        <f ca="1">'Modified Weights'!Q299-'Modified Weights'!AQ299</f>
        <v>3.9825196443555866E-2</v>
      </c>
      <c r="R288" s="26">
        <f ca="1">'Modified Weights'!R299-'Modified Weights'!AR299</f>
        <v>0</v>
      </c>
      <c r="S288" s="26">
        <f ca="1">'Modified Weights'!S299-'Modified Weights'!AS299</f>
        <v>-0.40483455787935024</v>
      </c>
      <c r="T288" s="26">
        <f ca="1">'Modified Weights'!T299-'Modified Weights'!AT299</f>
        <v>-0.52599044278760332</v>
      </c>
      <c r="U288" s="26">
        <f ca="1">'Modified Weights'!U299-'Modified Weights'!AU299</f>
        <v>1.6684500502098631E-2</v>
      </c>
      <c r="V288" s="26">
        <f ca="1">'Modified Weights'!V299-'Modified Weights'!AV299</f>
        <v>-0.17808764796017454</v>
      </c>
      <c r="W288" s="26">
        <f ca="1">'Modified Weights'!W299-'Modified Weights'!AW299</f>
        <v>9.0365615455947901E-2</v>
      </c>
      <c r="X288" s="26">
        <f ca="1">'Modified Weights'!X299-'Modified Weights'!AX299</f>
        <v>-0.54219187817609293</v>
      </c>
      <c r="Y288" s="26">
        <f ca="1">'Modified Weights'!Y299-'Modified Weights'!AY299</f>
        <v>-0.54369415967101864</v>
      </c>
      <c r="Z288" s="26">
        <f ca="1">'Modified Weights'!Z299-'Modified Weights'!AZ299</f>
        <v>3.0302392952709867E-2</v>
      </c>
    </row>
    <row r="289" spans="1:26">
      <c r="A289" s="1" t="str">
        <f t="shared" si="57"/>
        <v>671: Harry Potter and the Sorcerer's Stone (a.k.a. Harry Potter and the Philosopher's Stone) (2001)</v>
      </c>
      <c r="B289" s="26">
        <f ca="1">'Modified Weights'!B300-'Modified Weights'!AB300</f>
        <v>-0.5222625477041547</v>
      </c>
      <c r="C289" s="26">
        <f ca="1">'Modified Weights'!C300-'Modified Weights'!AC300</f>
        <v>-4.9227837405656949E-2</v>
      </c>
      <c r="D289" s="26">
        <f ca="1">'Modified Weights'!D300-'Modified Weights'!AD300</f>
        <v>-6.5398710273878502E-2</v>
      </c>
      <c r="E289" s="26">
        <f ca="1">'Modified Weights'!E300-'Modified Weights'!AE300</f>
        <v>-0.49629675028734199</v>
      </c>
      <c r="F289" s="26">
        <f ca="1">'Modified Weights'!F300-'Modified Weights'!AF300</f>
        <v>4.21269413709629E-2</v>
      </c>
      <c r="G289" s="26">
        <f ca="1">'Modified Weights'!G300-'Modified Weights'!AG300</f>
        <v>0</v>
      </c>
      <c r="H289" s="26">
        <f ca="1">'Modified Weights'!H300-'Modified Weights'!AH300</f>
        <v>2.0335952787907008E-2</v>
      </c>
      <c r="I289" s="26">
        <f ca="1">'Modified Weights'!I300-'Modified Weights'!AI300</f>
        <v>-2.3591842473691838E-2</v>
      </c>
      <c r="J289" s="26">
        <f ca="1">'Modified Weights'!J300-'Modified Weights'!AJ300</f>
        <v>2.8805626933807504E-2</v>
      </c>
      <c r="K289" s="26">
        <f ca="1">'Modified Weights'!K300-'Modified Weights'!AK300</f>
        <v>-0.27648950462059046</v>
      </c>
      <c r="L289" s="26">
        <f ca="1">'Modified Weights'!L300-'Modified Weights'!AL300</f>
        <v>-0.279537309314287</v>
      </c>
      <c r="M289" s="26">
        <f ca="1">'Modified Weights'!M300-'Modified Weights'!AM300</f>
        <v>-0.2953665968077715</v>
      </c>
      <c r="N289" s="26">
        <f ca="1">'Modified Weights'!N300-'Modified Weights'!AN300</f>
        <v>-0.25235466380297061</v>
      </c>
      <c r="O289" s="26">
        <f ca="1">'Modified Weights'!O300-'Modified Weights'!AO300</f>
        <v>-5.3033607438474073E-2</v>
      </c>
      <c r="P289" s="26">
        <f ca="1">'Modified Weights'!P300-'Modified Weights'!AP300</f>
        <v>-0.34888395352941298</v>
      </c>
      <c r="Q289" s="26">
        <f ca="1">'Modified Weights'!Q300-'Modified Weights'!AQ300</f>
        <v>2.5185334155141459E-2</v>
      </c>
      <c r="R289" s="26">
        <f ca="1">'Modified Weights'!R300-'Modified Weights'!AR300</f>
        <v>-0.49300760515325925</v>
      </c>
      <c r="S289" s="26">
        <f ca="1">'Modified Weights'!S300-'Modified Weights'!AS300</f>
        <v>4.4190685932254115E-2</v>
      </c>
      <c r="T289" s="26">
        <f ca="1">'Modified Weights'!T300-'Modified Weights'!AT300</f>
        <v>-0.52599044278760332</v>
      </c>
      <c r="U289" s="26">
        <f ca="1">'Modified Weights'!U300-'Modified Weights'!AU300</f>
        <v>-1.6684500502098576E-2</v>
      </c>
      <c r="V289" s="26">
        <f ca="1">'Modified Weights'!V300-'Modified Weights'!AV300</f>
        <v>0</v>
      </c>
      <c r="W289" s="26">
        <f ca="1">'Modified Weights'!W300-'Modified Weights'!AW300</f>
        <v>-4.2888533326562173E-3</v>
      </c>
      <c r="X289" s="26">
        <f ca="1">'Modified Weights'!X300-'Modified Weights'!AX300</f>
        <v>0</v>
      </c>
      <c r="Y289" s="26">
        <f ca="1">'Modified Weights'!Y300-'Modified Weights'!AY300</f>
        <v>-1.5022814949257057E-3</v>
      </c>
      <c r="Z289" s="26">
        <f ca="1">'Modified Weights'!Z300-'Modified Weights'!AZ300</f>
        <v>-1.5151196476354933E-2</v>
      </c>
    </row>
    <row r="290" spans="1:26">
      <c r="A290" s="1" t="str">
        <f t="shared" si="57"/>
        <v>671: Harry Potter and the Sorcerer's Stone (a.k.a. Harry Potter and the Philosopher's Stone) (2001)</v>
      </c>
      <c r="B290" s="26">
        <f ca="1">'Modified Weights'!B301-'Modified Weights'!AB301</f>
        <v>2.882628951147681E-2</v>
      </c>
      <c r="C290" s="26">
        <f ca="1">'Modified Weights'!C301-'Modified Weights'!AC301</f>
        <v>2.4613918702828474E-2</v>
      </c>
      <c r="D290" s="26">
        <f ca="1">'Modified Weights'!D301-'Modified Weights'!AD301</f>
        <v>0.130797420547757</v>
      </c>
      <c r="E290" s="26">
        <f ca="1">'Modified Weights'!E301-'Modified Weights'!AE301</f>
        <v>2.1323054109812833E-2</v>
      </c>
      <c r="F290" s="26">
        <f ca="1">'Modified Weights'!F301-'Modified Weights'!AF301</f>
        <v>-0.42198320639389336</v>
      </c>
      <c r="G290" s="26">
        <f ca="1">'Modified Weights'!G301-'Modified Weights'!AG301</f>
        <v>-0.48053660218278615</v>
      </c>
      <c r="H290" s="26">
        <f ca="1">'Modified Weights'!H301-'Modified Weights'!AH301</f>
        <v>8.2971498420366385E-2</v>
      </c>
      <c r="I290" s="26">
        <f ca="1">'Modified Weights'!I301-'Modified Weights'!AI301</f>
        <v>-0.33616479497127488</v>
      </c>
      <c r="J290" s="26">
        <f ca="1">'Modified Weights'!J301-'Modified Weights'!AJ301</f>
        <v>2.9021676024055809E-2</v>
      </c>
      <c r="K290" s="26">
        <f ca="1">'Modified Weights'!K301-'Modified Weights'!AK301</f>
        <v>3.9222521233317653E-2</v>
      </c>
      <c r="L290" s="26">
        <f ca="1">'Modified Weights'!L301-'Modified Weights'!AL301</f>
        <v>-0.279537309314287</v>
      </c>
      <c r="M290" s="26">
        <f ca="1">'Modified Weights'!M301-'Modified Weights'!AM301</f>
        <v>0.11322577932844191</v>
      </c>
      <c r="N290" s="26">
        <f ca="1">'Modified Weights'!N301-'Modified Weights'!AN301</f>
        <v>-0.25235466380297061</v>
      </c>
      <c r="O290" s="26">
        <f ca="1">'Modified Weights'!O301-'Modified Weights'!AO301</f>
        <v>5.3033607438474073E-2</v>
      </c>
      <c r="P290" s="26">
        <f ca="1">'Modified Weights'!P301-'Modified Weights'!AP301</f>
        <v>6.5554247981293057E-2</v>
      </c>
      <c r="Q290" s="26">
        <f ca="1">'Modified Weights'!Q301-'Modified Weights'!AQ301</f>
        <v>-0.46342164848126166</v>
      </c>
      <c r="R290" s="26">
        <f ca="1">'Modified Weights'!R301-'Modified Weights'!AR301</f>
        <v>0</v>
      </c>
      <c r="S290" s="26">
        <f ca="1">'Modified Weights'!S301-'Modified Weights'!AS301</f>
        <v>-0.40483455787935024</v>
      </c>
      <c r="T290" s="26">
        <f ca="1">'Modified Weights'!T301-'Modified Weights'!AT301</f>
        <v>-0.52599044278760332</v>
      </c>
      <c r="U290" s="26">
        <f ca="1">'Modified Weights'!U301-'Modified Weights'!AU301</f>
        <v>1.6684500502098631E-2</v>
      </c>
      <c r="V290" s="26">
        <f ca="1">'Modified Weights'!V301-'Modified Weights'!AV301</f>
        <v>-0.17808764796017454</v>
      </c>
      <c r="W290" s="26">
        <f ca="1">'Modified Weights'!W301-'Modified Weights'!AW301</f>
        <v>9.0365615455947901E-2</v>
      </c>
      <c r="X290" s="26">
        <f ca="1">'Modified Weights'!X301-'Modified Weights'!AX301</f>
        <v>-0.54219187817609293</v>
      </c>
      <c r="Y290" s="26">
        <f ca="1">'Modified Weights'!Y301-'Modified Weights'!AY301</f>
        <v>0.12347409381699859</v>
      </c>
      <c r="Z290" s="26">
        <f ca="1">'Modified Weights'!Z301-'Modified Weights'!AZ301</f>
        <v>-0.40521794581661258</v>
      </c>
    </row>
    <row r="291" spans="1:26">
      <c r="A291" s="1" t="str">
        <f t="shared" si="57"/>
        <v>671: Harry Potter and the Sorcerer's Stone (a.k.a. Harry Potter and the Philosopher's Stone) (2001)</v>
      </c>
      <c r="B291" s="26">
        <f ca="1">'Modified Weights'!B302-'Modified Weights'!AB302</f>
        <v>-0.5222625477041547</v>
      </c>
      <c r="C291" s="26">
        <f ca="1">'Modified Weights'!C302-'Modified Weights'!AC302</f>
        <v>-0.53783482004206007</v>
      </c>
      <c r="D291" s="26">
        <f ca="1">'Modified Weights'!D302-'Modified Weights'!AD302</f>
        <v>-6.5398710273878502E-2</v>
      </c>
      <c r="E291" s="26">
        <f ca="1">'Modified Weights'!E302-'Modified Weights'!AE302</f>
        <v>-2.1323054109812778E-2</v>
      </c>
      <c r="F291" s="26">
        <f ca="1">'Modified Weights'!F302-'Modified Weights'!AF302</f>
        <v>-0.42198320639389336</v>
      </c>
      <c r="G291" s="26">
        <f ca="1">'Modified Weights'!G302-'Modified Weights'!AG302</f>
        <v>0</v>
      </c>
      <c r="H291" s="26">
        <f ca="1">'Modified Weights'!H302-'Modified Weights'!AH302</f>
        <v>-0.37993855146590938</v>
      </c>
      <c r="I291" s="26">
        <f ca="1">'Modified Weights'!I302-'Modified Weights'!AI302</f>
        <v>-2.3591842473691838E-2</v>
      </c>
      <c r="J291" s="26">
        <f ca="1">'Modified Weights'!J302-'Modified Weights'!AJ302</f>
        <v>2.8805626933807504E-2</v>
      </c>
      <c r="K291" s="26">
        <f ca="1">'Modified Weights'!K302-'Modified Weights'!AK302</f>
        <v>-1.2835034783440724E-2</v>
      </c>
      <c r="L291" s="26">
        <f ca="1">'Modified Weights'!L302-'Modified Weights'!AL302</f>
        <v>3.218414779841694E-3</v>
      </c>
      <c r="M291" s="26">
        <f ca="1">'Modified Weights'!M302-'Modified Weights'!AM302</f>
        <v>-1.4964348431083463E-2</v>
      </c>
      <c r="N291" s="26">
        <f ca="1">'Modified Weights'!N302-'Modified Weights'!AN302</f>
        <v>-0.25235466380297061</v>
      </c>
      <c r="O291" s="26">
        <f ca="1">'Modified Weights'!O302-'Modified Weights'!AO302</f>
        <v>-5.3033607438474073E-2</v>
      </c>
      <c r="P291" s="26">
        <f ca="1">'Modified Weights'!P302-'Modified Weights'!AP302</f>
        <v>-4.4744917796478934E-2</v>
      </c>
      <c r="Q291" s="26">
        <f ca="1">'Modified Weights'!Q302-'Modified Weights'!AQ302</f>
        <v>2.5185334155141459E-2</v>
      </c>
      <c r="R291" s="26">
        <f ca="1">'Modified Weights'!R302-'Modified Weights'!AR302</f>
        <v>-0.49300760515325925</v>
      </c>
      <c r="S291" s="26">
        <f ca="1">'Modified Weights'!S302-'Modified Weights'!AS302</f>
        <v>-0.40483455787935024</v>
      </c>
      <c r="T291" s="26">
        <f ca="1">'Modified Weights'!T302-'Modified Weights'!AT302</f>
        <v>0</v>
      </c>
      <c r="U291" s="26">
        <f ca="1">'Modified Weights'!U302-'Modified Weights'!AU302</f>
        <v>-1.6684500502098576E-2</v>
      </c>
      <c r="V291" s="26">
        <f ca="1">'Modified Weights'!V302-'Modified Weights'!AV302</f>
        <v>-0.17808764796017454</v>
      </c>
      <c r="W291" s="26">
        <f ca="1">'Modified Weights'!W302-'Modified Weights'!AW302</f>
        <v>-4.2888533326562173E-3</v>
      </c>
      <c r="X291" s="26">
        <f ca="1">'Modified Weights'!X302-'Modified Weights'!AX302</f>
        <v>0</v>
      </c>
      <c r="Y291" s="26">
        <f ca="1">'Modified Weights'!Y302-'Modified Weights'!AY302</f>
        <v>-1.5022814949257057E-3</v>
      </c>
      <c r="Z291" s="26">
        <f ca="1">'Modified Weights'!Z302-'Modified Weights'!AZ302</f>
        <v>-1.5151196476354933E-2</v>
      </c>
    </row>
    <row r="292" spans="1:26">
      <c r="A292" s="21" t="s">
        <v>58</v>
      </c>
      <c r="B292" s="26">
        <f ca="1">'Modified Weights'!B303-'Modified Weights'!AB303</f>
        <v>-8.3649583727473109E-3</v>
      </c>
      <c r="C292" s="26">
        <f ca="1">'Modified Weights'!C303-'Modified Weights'!AC303</f>
        <v>-3.0463461462166219E-2</v>
      </c>
      <c r="D292" s="26">
        <f ca="1">'Modified Weights'!D303-'Modified Weights'!AD303</f>
        <v>-0.46973343186234745</v>
      </c>
      <c r="E292" s="26">
        <f ca="1">'Modified Weights'!E303-'Modified Weights'!AE303</f>
        <v>-2.2257800267377559E-2</v>
      </c>
      <c r="F292" s="26">
        <f ca="1">'Modified Weights'!F303-'Modified Weights'!AF303</f>
        <v>2.9567644695852768E-2</v>
      </c>
      <c r="G292" s="26">
        <f ca="1">'Modified Weights'!G303-'Modified Weights'!AG303</f>
        <v>1.3432329830224465E-2</v>
      </c>
      <c r="H292" s="26">
        <f ca="1">'Modified Weights'!H303-'Modified Weights'!AH303</f>
        <v>-3.5154924943047755E-2</v>
      </c>
      <c r="I292" s="26">
        <f ca="1">'Modified Weights'!I303-'Modified Weights'!AI303</f>
        <v>9.0490291698779868E-3</v>
      </c>
      <c r="J292" s="26">
        <f ca="1">'Modified Weights'!J303-'Modified Weights'!AJ303</f>
        <v>-2.6059806637091454E-2</v>
      </c>
      <c r="K292" s="26">
        <f ca="1">'Modified Weights'!K303-'Modified Weights'!AK303</f>
        <v>-0.26069366412658035</v>
      </c>
      <c r="L292" s="26">
        <f ca="1">'Modified Weights'!L303-'Modified Weights'!AL303</f>
        <v>1.0092426390822584E-2</v>
      </c>
      <c r="M292" s="26">
        <f ca="1">'Modified Weights'!M303-'Modified Weights'!AM303</f>
        <v>-0.2953665968077715</v>
      </c>
      <c r="N292" s="26">
        <f ca="1">'Modified Weights'!N303-'Modified Weights'!AN303</f>
        <v>2.6449007984334694E-2</v>
      </c>
      <c r="O292" s="26">
        <f ca="1">'Modified Weights'!O303-'Modified Weights'!AO303</f>
        <v>-0.55811249685750342</v>
      </c>
      <c r="P292" s="26">
        <f ca="1">'Modified Weights'!P303-'Modified Weights'!AP303</f>
        <v>-1.6718118085384148E-2</v>
      </c>
      <c r="Q292" s="26">
        <f ca="1">'Modified Weights'!Q303-'Modified Weights'!AQ303</f>
        <v>-0.42835246506923247</v>
      </c>
      <c r="R292" s="26">
        <f ca="1">'Modified Weights'!R303-'Modified Weights'!AR303</f>
        <v>6.0345105634447282E-3</v>
      </c>
      <c r="S292" s="26">
        <f ca="1">'Modified Weights'!S303-'Modified Weights'!AS303</f>
        <v>-4.9107791197034456E-3</v>
      </c>
      <c r="T292" s="26">
        <f ca="1">'Modified Weights'!T303-'Modified Weights'!AT303</f>
        <v>-2.564150478732502E-2</v>
      </c>
      <c r="U292" s="26">
        <f ca="1">'Modified Weights'!U303-'Modified Weights'!AU303</f>
        <v>-0.37438692693014203</v>
      </c>
      <c r="V292" s="26">
        <f ca="1">'Modified Weights'!V303-'Modified Weights'!AV303</f>
        <v>2.9368100113885132E-3</v>
      </c>
      <c r="W292" s="26">
        <f ca="1">'Modified Weights'!W303-'Modified Weights'!AW303</f>
        <v>-3.0447839646198127E-2</v>
      </c>
      <c r="X292" s="26">
        <f ca="1">'Modified Weights'!X303-'Modified Weights'!AX303</f>
        <v>-5.8702996769236571E-2</v>
      </c>
      <c r="Y292" s="26">
        <f ca="1">'Modified Weights'!Y303-'Modified Weights'!AY303</f>
        <v>-5.3875773562870544E-2</v>
      </c>
      <c r="Z292" s="26">
        <f ca="1">'Modified Weights'!Z303-'Modified Weights'!AZ303</f>
        <v>-0.36988198580229503</v>
      </c>
    </row>
    <row r="293" spans="1:26">
      <c r="A293" s="1" t="str">
        <f t="shared" ref="A293:A296" si="58">A292</f>
        <v>672: Harry Potter and the Chamber of Secrets (2002)</v>
      </c>
      <c r="B293" s="26">
        <f ca="1">'Modified Weights'!B304-'Modified Weights'!AB304</f>
        <v>-2.083596134322041E-2</v>
      </c>
      <c r="C293" s="26">
        <f ca="1">'Modified Weights'!C304-'Modified Weights'!AC304</f>
        <v>-3.82616865598156E-2</v>
      </c>
      <c r="D293" s="26">
        <f ca="1">'Modified Weights'!D304-'Modified Weights'!AD304</f>
        <v>-9.6507648134924462E-2</v>
      </c>
      <c r="E293" s="26">
        <f ca="1">'Modified Weights'!E304-'Modified Weights'!AE304</f>
        <v>-0.48516785015365332</v>
      </c>
      <c r="F293" s="26">
        <f ca="1">'Modified Weights'!F304-'Modified Weights'!AF304</f>
        <v>-0.40942390971878317</v>
      </c>
      <c r="G293" s="26">
        <f ca="1">'Modified Weights'!G304-'Modified Weights'!AG304</f>
        <v>-5.5464535653543867E-2</v>
      </c>
      <c r="H293" s="26">
        <f ca="1">'Modified Weights'!H304-'Modified Weights'!AH304</f>
        <v>-5.5718332306306823E-2</v>
      </c>
      <c r="I293" s="26">
        <f ca="1">'Modified Weights'!I304-'Modified Weights'!AI304</f>
        <v>-2.5981132002645013E-2</v>
      </c>
      <c r="J293" s="26">
        <f ca="1">'Modified Weights'!J304-'Modified Weights'!AJ304</f>
        <v>-4.5624884938007371E-2</v>
      </c>
      <c r="K293" s="26">
        <f ca="1">'Modified Weights'!K304-'Modified Weights'!AK304</f>
        <v>-8.1650002487126949E-3</v>
      </c>
      <c r="L293" s="26">
        <f ca="1">'Modified Weights'!L304-'Modified Weights'!AL304</f>
        <v>3.5311893039435827E-4</v>
      </c>
      <c r="M293" s="26">
        <f ca="1">'Modified Weights'!M304-'Modified Weights'!AM304</f>
        <v>-0.2953665968077715</v>
      </c>
      <c r="N293" s="26">
        <f ca="1">'Modified Weights'!N304-'Modified Weights'!AN304</f>
        <v>-2.8738699809432999E-3</v>
      </c>
      <c r="O293" s="26">
        <f ca="1">'Modified Weights'!O304-'Modified Weights'!AO304</f>
        <v>-3.2122054069900097E-2</v>
      </c>
      <c r="P293" s="26">
        <f ca="1">'Modified Weights'!P304-'Modified Weights'!AP304</f>
        <v>-3.3151928284978704E-2</v>
      </c>
      <c r="Q293" s="26">
        <f ca="1">'Modified Weights'!Q304-'Modified Weights'!AQ304</f>
        <v>-5.1278362253612264E-3</v>
      </c>
      <c r="R293" s="26">
        <f ca="1">'Modified Weights'!R304-'Modified Weights'!AR304</f>
        <v>-4.9802843414739284E-2</v>
      </c>
      <c r="S293" s="26">
        <f ca="1">'Modified Weights'!S304-'Modified Weights'!AS304</f>
        <v>-0.42714720572805887</v>
      </c>
      <c r="T293" s="26">
        <f ca="1">'Modified Weights'!T304-'Modified Weights'!AT304</f>
        <v>-4.6652705523237581E-2</v>
      </c>
      <c r="U293" s="26">
        <f ca="1">'Modified Weights'!U304-'Modified Weights'!AU304</f>
        <v>-6.8583666009888633E-2</v>
      </c>
      <c r="V293" s="26">
        <f ca="1">'Modified Weights'!V304-'Modified Weights'!AV304</f>
        <v>-2.98786177533511E-4</v>
      </c>
      <c r="W293" s="26">
        <f ca="1">'Modified Weights'!W304-'Modified Weights'!AW304</f>
        <v>-8.3639490136800554E-2</v>
      </c>
      <c r="X293" s="26">
        <f ca="1">'Modified Weights'!X304-'Modified Weights'!AX304</f>
        <v>-0.53367669294676578</v>
      </c>
      <c r="Y293" s="26">
        <f ca="1">'Modified Weights'!Y304-'Modified Weights'!AY304</f>
        <v>-0.52623632898170369</v>
      </c>
      <c r="Z293" s="26">
        <f ca="1">'Modified Weights'!Z304-'Modified Weights'!AZ304</f>
        <v>4.3818125113962991E-3</v>
      </c>
    </row>
    <row r="294" spans="1:26">
      <c r="A294" s="1" t="str">
        <f t="shared" si="58"/>
        <v>672: Harry Potter and the Chamber of Secrets (2002)</v>
      </c>
      <c r="B294" s="26">
        <f ca="1">'Modified Weights'!B305-'Modified Weights'!AB305</f>
        <v>-3.6762594844805485E-2</v>
      </c>
      <c r="C294" s="26">
        <f ca="1">'Modified Weights'!C305-'Modified Weights'!AC305</f>
        <v>-4.1023702652385197E-2</v>
      </c>
      <c r="D294" s="26">
        <f ca="1">'Modified Weights'!D305-'Modified Weights'!AD305</f>
        <v>-0.10216586429477958</v>
      </c>
      <c r="E294" s="26">
        <f ca="1">'Modified Weights'!E305-'Modified Weights'!AE305</f>
        <v>-0.48516785015365332</v>
      </c>
      <c r="F294" s="26">
        <f ca="1">'Modified Weights'!F305-'Modified Weights'!AF305</f>
        <v>-2.9567644695852713E-2</v>
      </c>
      <c r="G294" s="26">
        <f ca="1">'Modified Weights'!G305-'Modified Weights'!AG305</f>
        <v>-6.7768318672285444E-2</v>
      </c>
      <c r="H294" s="26">
        <f ca="1">'Modified Weights'!H305-'Modified Weights'!AH305</f>
        <v>-8.9188595399825765E-2</v>
      </c>
      <c r="I294" s="26">
        <f ca="1">'Modified Weights'!I305-'Modified Weights'!AI305</f>
        <v>-4.0440388084276718E-2</v>
      </c>
      <c r="J294" s="26">
        <f ca="1">'Modified Weights'!J305-'Modified Weights'!AJ305</f>
        <v>-5.3136157055368727E-2</v>
      </c>
      <c r="K294" s="26">
        <f ca="1">'Modified Weights'!K305-'Modified Weights'!AK305</f>
        <v>-4.9814167189184466E-2</v>
      </c>
      <c r="L294" s="26">
        <f ca="1">'Modified Weights'!L305-'Modified Weights'!AL305</f>
        <v>-2.4959009032098162E-2</v>
      </c>
      <c r="M294" s="26">
        <f ca="1">'Modified Weights'!M305-'Modified Weights'!AM305</f>
        <v>-9.8261430897358532E-2</v>
      </c>
      <c r="N294" s="26">
        <f ca="1">'Modified Weights'!N305-'Modified Weights'!AN305</f>
        <v>-8.2932014899808865E-2</v>
      </c>
      <c r="O294" s="26">
        <f ca="1">'Modified Weights'!O305-'Modified Weights'!AO305</f>
        <v>-8.2617644581818583E-2</v>
      </c>
      <c r="P294" s="26">
        <f ca="1">'Modified Weights'!P305-'Modified Weights'!AP305</f>
        <v>-5.1023889888518692E-2</v>
      </c>
      <c r="Q294" s="26">
        <f ca="1">'Modified Weights'!Q305-'Modified Weights'!AQ305</f>
        <v>-5.512668134180948E-2</v>
      </c>
      <c r="R294" s="26">
        <f ca="1">'Modified Weights'!R305-'Modified Weights'!AR305</f>
        <v>-0.44923927230196464</v>
      </c>
      <c r="S294" s="26">
        <f ca="1">'Modified Weights'!S305-'Modified Weights'!AS305</f>
        <v>-6.6503333780962737E-2</v>
      </c>
      <c r="T294" s="26">
        <f ca="1">'Modified Weights'!T305-'Modified Weights'!AT305</f>
        <v>-0.45369623247704066</v>
      </c>
      <c r="U294" s="26">
        <f ca="1">'Modified Weights'!U305-'Modified Weights'!AU305</f>
        <v>-9.3994589963296349E-2</v>
      </c>
      <c r="V294" s="26">
        <f ca="1">'Modified Weights'!V305-'Modified Weights'!AV305</f>
        <v>-2.6380238338549744E-3</v>
      </c>
      <c r="W294" s="26">
        <f ca="1">'Modified Weights'!W305-'Modified Weights'!AW305</f>
        <v>-0.10543216027781982</v>
      </c>
      <c r="X294" s="26">
        <f ca="1">'Modified Weights'!X305-'Modified Weights'!AX305</f>
        <v>-8.4651449135161427E-2</v>
      </c>
      <c r="Y294" s="26">
        <f ca="1">'Modified Weights'!Y305-'Modified Weights'!AY305</f>
        <v>-0.10301170013783245</v>
      </c>
      <c r="Z294" s="26">
        <f ca="1">'Modified Weights'!Z305-'Modified Weights'!AZ305</f>
        <v>-9.020492901638627E-2</v>
      </c>
    </row>
    <row r="295" spans="1:26">
      <c r="A295" s="1" t="str">
        <f t="shared" si="58"/>
        <v>672: Harry Potter and the Chamber of Secrets (2002)</v>
      </c>
      <c r="B295" s="26">
        <f ca="1">'Modified Weights'!B306-'Modified Weights'!AB306</f>
        <v>4.9716273689624946E-2</v>
      </c>
      <c r="C295" s="26">
        <f ca="1">'Modified Weights'!C306-'Modified Weights'!AC306</f>
        <v>0.1097488506743669</v>
      </c>
      <c r="D295" s="26">
        <f ca="1">'Modified Weights'!D306-'Modified Weights'!AD306</f>
        <v>0.19743482162566978</v>
      </c>
      <c r="E295" s="26">
        <f ca="1">'Modified Weights'!E306-'Modified Weights'!AE306</f>
        <v>3.2451954243501502E-2</v>
      </c>
      <c r="F295" s="26">
        <f ca="1">'Modified Weights'!F306-'Modified Weights'!AF306</f>
        <v>-0.40942390971878317</v>
      </c>
      <c r="G295" s="26">
        <f ca="1">'Modified Weights'!G306-'Modified Weights'!AG306</f>
        <v>8.4164886853587806E-2</v>
      </c>
      <c r="H295" s="26">
        <f ca="1">'Modified Weights'!H306-'Modified Weights'!AH306</f>
        <v>0.18006185264918034</v>
      </c>
      <c r="I295" s="26">
        <f ca="1">'Modified Weights'!I306-'Modified Weights'!AI306</f>
        <v>-0.25520046158053938</v>
      </c>
      <c r="J295" s="26">
        <f ca="1">'Modified Weights'!J306-'Modified Weights'!AJ306</f>
        <v>6.25184488603579E-2</v>
      </c>
      <c r="K295" s="26">
        <f ca="1">'Modified Weights'!K306-'Modified Weights'!AK306</f>
        <v>5.5018361727327769E-2</v>
      </c>
      <c r="L295" s="26">
        <f ca="1">'Modified Weights'!L306-'Modified Weights'!AL306</f>
        <v>-0.26824226038324744</v>
      </c>
      <c r="M295" s="26">
        <f ca="1">'Modified Weights'!M306-'Modified Weights'!AM306</f>
        <v>0.11322577932844191</v>
      </c>
      <c r="N295" s="26">
        <f ca="1">'Modified Weights'!N306-'Modified Weights'!AN306</f>
        <v>5.9356876896417499E-2</v>
      </c>
      <c r="O295" s="26">
        <f ca="1">'Modified Weights'!O306-'Modified Weights'!AO306</f>
        <v>0.11040345676433327</v>
      </c>
      <c r="P295" s="26">
        <f ca="1">'Modified Weights'!P306-'Modified Weights'!AP306</f>
        <v>0.10089393625888166</v>
      </c>
      <c r="Q295" s="26">
        <f ca="1">'Modified Weights'!Q306-'Modified Weights'!AQ306</f>
        <v>-0.42835246506923247</v>
      </c>
      <c r="R295" s="26">
        <f ca="1">'Modified Weights'!R306-'Modified Weights'!AR306</f>
        <v>4.3768332851294611E-2</v>
      </c>
      <c r="S295" s="26">
        <f ca="1">'Modified Weights'!S306-'Modified Weights'!AS306</f>
        <v>4.9536074817120745E-2</v>
      </c>
      <c r="T295" s="26">
        <f ca="1">'Modified Weights'!T306-'Modified Weights'!AT306</f>
        <v>-0.45369623247704066</v>
      </c>
      <c r="U295" s="26">
        <f ca="1">'Modified Weights'!U306-'Modified Weights'!AU306</f>
        <v>9.7973628488691122E-2</v>
      </c>
      <c r="V295" s="26">
        <f ca="1">'Modified Weights'!V306-'Modified Weights'!AV306</f>
        <v>-0.14630988843522927</v>
      </c>
      <c r="W295" s="26">
        <f ca="1">'Modified Weights'!W306-'Modified Weights'!AW306</f>
        <v>0.15708697942471128</v>
      </c>
      <c r="X295" s="26">
        <f ca="1">'Modified Weights'!X306-'Modified Weights'!AX306</f>
        <v>0.1348392606750709</v>
      </c>
      <c r="Y295" s="26">
        <f ca="1">'Modified Weights'!Y306-'Modified Weights'!AY306</f>
        <v>0.14093192450631353</v>
      </c>
      <c r="Z295" s="26">
        <f ca="1">'Modified Weights'!Z306-'Modified Weights'!AZ306</f>
        <v>6.5638352967027414E-2</v>
      </c>
    </row>
    <row r="296" spans="1:26">
      <c r="A296" s="1" t="str">
        <f t="shared" si="58"/>
        <v>672: Harry Potter and the Chamber of Secrets (2002)</v>
      </c>
      <c r="B296" s="26">
        <f ca="1">'Modified Weights'!B307-'Modified Weights'!AB307</f>
        <v>1.6247240871148261E-2</v>
      </c>
      <c r="C296" s="26">
        <f ca="1">'Modified Weights'!C307-'Modified Weights'!AC307</f>
        <v>-0.45269988807052164</v>
      </c>
      <c r="D296" s="26">
        <f ca="1">'Modified Weights'!D307-'Modified Weights'!AD307</f>
        <v>1.2386908040342703E-3</v>
      </c>
      <c r="E296" s="26">
        <f ca="1">'Modified Weights'!E307-'Modified Weights'!AE307</f>
        <v>-1.019415397612411E-2</v>
      </c>
      <c r="F296" s="26">
        <f ca="1">'Modified Weights'!F307-'Modified Weights'!AF307</f>
        <v>-0.40942390971878317</v>
      </c>
      <c r="G296" s="26">
        <f ca="1">'Modified Weights'!G307-'Modified Weights'!AG307</f>
        <v>2.5635637642016929E-2</v>
      </c>
      <c r="H296" s="26">
        <f ca="1">'Modified Weights'!H307-'Modified Weights'!AH307</f>
        <v>-0.28284819723709542</v>
      </c>
      <c r="I296" s="26">
        <f ca="1">'Modified Weights'!I307-'Modified Weights'!AI307</f>
        <v>5.7372490917043661E-2</v>
      </c>
      <c r="J296" s="26">
        <f ca="1">'Modified Weights'!J307-'Modified Weights'!AJ307</f>
        <v>6.2302399770109596E-2</v>
      </c>
      <c r="K296" s="26">
        <f ca="1">'Modified Weights'!K307-'Modified Weights'!AK307</f>
        <v>2.9608057105693919E-3</v>
      </c>
      <c r="L296" s="26">
        <f ca="1">'Modified Weights'!L307-'Modified Weights'!AL307</f>
        <v>1.4513463710881247E-2</v>
      </c>
      <c r="M296" s="26">
        <f ca="1">'Modified Weights'!M307-'Modified Weights'!AM307</f>
        <v>-1.4964348431083463E-2</v>
      </c>
      <c r="N296" s="26">
        <f ca="1">'Modified Weights'!N307-'Modified Weights'!AN307</f>
        <v>-0.26414223280466631</v>
      </c>
      <c r="O296" s="26">
        <f ca="1">'Modified Weights'!O307-'Modified Weights'!AO307</f>
        <v>4.3362418873851283E-3</v>
      </c>
      <c r="P296" s="26">
        <f ca="1">'Modified Weights'!P307-'Modified Weights'!AP307</f>
        <v>-0.31354426525182438</v>
      </c>
      <c r="Q296" s="26">
        <f ca="1">'Modified Weights'!Q307-'Modified Weights'!AQ307</f>
        <v>6.0254517567170651E-2</v>
      </c>
      <c r="R296" s="26">
        <f ca="1">'Modified Weights'!R307-'Modified Weights'!AR307</f>
        <v>-0.44923927230196464</v>
      </c>
      <c r="S296" s="26">
        <f ca="1">'Modified Weights'!S307-'Modified Weights'!AS307</f>
        <v>2.1878038083545492E-2</v>
      </c>
      <c r="T296" s="26">
        <f ca="1">'Modified Weights'!T307-'Modified Weights'!AT307</f>
        <v>7.2294210310562657E-2</v>
      </c>
      <c r="U296" s="26">
        <f ca="1">'Modified Weights'!U307-'Modified Weights'!AU307</f>
        <v>6.4604627484493915E-2</v>
      </c>
      <c r="V296" s="26">
        <f ca="1">'Modified Weights'!V307-'Modified Weights'!AV307</f>
        <v>-0.14630988843522927</v>
      </c>
      <c r="W296" s="26">
        <f ca="1">'Modified Weights'!W307-'Modified Weights'!AW307</f>
        <v>6.2432510636107164E-2</v>
      </c>
      <c r="X296" s="26">
        <f ca="1">'Modified Weights'!X307-'Modified Weights'!AX307</f>
        <v>8.5151852293271491E-3</v>
      </c>
      <c r="Y296" s="26">
        <f ca="1">'Modified Weights'!Y307-'Modified Weights'!AY307</f>
        <v>1.595554919438924E-2</v>
      </c>
      <c r="Z296" s="26">
        <f ca="1">'Modified Weights'!Z307-'Modified Weights'!AZ307</f>
        <v>2.0184763537962613E-2</v>
      </c>
    </row>
    <row r="297" spans="1:26">
      <c r="A297" s="21" t="s">
        <v>59</v>
      </c>
      <c r="B297" s="26">
        <f ca="1">'Modified Weights'!B308-'Modified Weights'!AB308</f>
        <v>-8.3649583727473109E-3</v>
      </c>
      <c r="C297" s="26">
        <f ca="1">'Modified Weights'!C308-'Modified Weights'!AC308</f>
        <v>-3.0463461462166219E-2</v>
      </c>
      <c r="D297" s="26">
        <f ca="1">'Modified Weights'!D308-'Modified Weights'!AD308</f>
        <v>-1.1201099930830405E-3</v>
      </c>
      <c r="E297" s="26">
        <f ca="1">'Modified Weights'!E308-'Modified Weights'!AE308</f>
        <v>-0.41741778139128588</v>
      </c>
      <c r="F297" s="26">
        <f ca="1">'Modified Weights'!F308-'Modified Weights'!AF308</f>
        <v>7.0084040143522097E-3</v>
      </c>
      <c r="G297" s="26">
        <f ca="1">'Modified Weights'!G308-'Modified Weights'!AG308</f>
        <v>-2.7645288278385305E-2</v>
      </c>
      <c r="H297" s="26">
        <f ca="1">'Modified Weights'!H308-'Modified Weights'!AH308</f>
        <v>-5.8640186346391981E-2</v>
      </c>
      <c r="I297" s="26">
        <f ca="1">'Modified Weights'!I308-'Modified Weights'!AI308</f>
        <v>-0.28497520887259964</v>
      </c>
      <c r="J297" s="26">
        <f ca="1">'Modified Weights'!J308-'Modified Weights'!AJ308</f>
        <v>-1.0430194422001937E-2</v>
      </c>
      <c r="K297" s="26">
        <f ca="1">'Modified Weights'!K308-'Modified Weights'!AK308</f>
        <v>-1.4623778480662986E-3</v>
      </c>
      <c r="L297" s="26">
        <f ca="1">'Modified Weights'!L308-'Modified Weights'!AL308</f>
        <v>1.0092426390822584E-2</v>
      </c>
      <c r="M297" s="26">
        <f ca="1">'Modified Weights'!M308-'Modified Weights'!AM308</f>
        <v>-3.7062231727148787E-2</v>
      </c>
      <c r="N297" s="26">
        <f ca="1">'Modified Weights'!N308-'Modified Weights'!AN308</f>
        <v>2.9797762826716201E-2</v>
      </c>
      <c r="O297" s="26">
        <f ca="1">'Modified Weights'!O308-'Modified Weights'!AO308</f>
        <v>-0.55811249685750342</v>
      </c>
      <c r="P297" s="26">
        <f ca="1">'Modified Weights'!P308-'Modified Weights'!AP308</f>
        <v>-2.2654792776906296E-2</v>
      </c>
      <c r="Q297" s="26">
        <f ca="1">'Modified Weights'!Q308-'Modified Weights'!AQ308</f>
        <v>3.1858861650421899E-2</v>
      </c>
      <c r="R297" s="26">
        <f ca="1">'Modified Weights'!R308-'Modified Weights'!AR308</f>
        <v>-0.48198986390982046</v>
      </c>
      <c r="S297" s="26">
        <f ca="1">'Modified Weights'!S308-'Modified Weights'!AS308</f>
        <v>2.3819002414784407E-3</v>
      </c>
      <c r="T297" s="26">
        <f ca="1">'Modified Weights'!T308-'Modified Weights'!AT308</f>
        <v>-0.49470760231901262</v>
      </c>
      <c r="U297" s="26">
        <f ca="1">'Modified Weights'!U308-'Modified Weights'!AU308</f>
        <v>2.3537558930509295E-2</v>
      </c>
      <c r="V297" s="26">
        <f ca="1">'Modified Weights'!V308-'Modified Weights'!AV308</f>
        <v>-2.8342367038882516E-2</v>
      </c>
      <c r="W297" s="26">
        <f ca="1">'Modified Weights'!W308-'Modified Weights'!AW308</f>
        <v>-3.0447839646198127E-2</v>
      </c>
      <c r="X297" s="26">
        <f ca="1">'Modified Weights'!X308-'Modified Weights'!AX308</f>
        <v>-4.3022414752965255E-2</v>
      </c>
      <c r="Y297" s="26">
        <f ca="1">'Modified Weights'!Y308-'Modified Weights'!AY308</f>
        <v>-0.54419492016932713</v>
      </c>
      <c r="Z297" s="26">
        <f ca="1">'Modified Weights'!Z308-'Modified Weights'!AZ308</f>
        <v>-0.36988198580229503</v>
      </c>
    </row>
    <row r="298" spans="1:26">
      <c r="A298" s="1" t="str">
        <f t="shared" ref="A298:A301" si="59">A297</f>
        <v>680: Pulp Fiction (1994)</v>
      </c>
      <c r="B298" s="26">
        <f ca="1">'Modified Weights'!B309-'Modified Weights'!AB309</f>
        <v>-2.083596134322041E-2</v>
      </c>
      <c r="C298" s="26">
        <f ca="1">'Modified Weights'!C309-'Modified Weights'!AC309</f>
        <v>-3.82616865598156E-2</v>
      </c>
      <c r="D298" s="26">
        <f ca="1">'Modified Weights'!D309-'Modified Weights'!AD309</f>
        <v>-9.6227620636653743E-2</v>
      </c>
      <c r="E298" s="26">
        <f ca="1">'Modified Weights'!E309-'Modified Weights'!AE309</f>
        <v>-0.41741778139128588</v>
      </c>
      <c r="F298" s="26">
        <f ca="1">'Modified Weights'!F309-'Modified Weights'!AF309</f>
        <v>-3.1708646146467345E-2</v>
      </c>
      <c r="G298" s="26">
        <f ca="1">'Modified Weights'!G309-'Modified Weights'!AG309</f>
        <v>-0.495978582649379</v>
      </c>
      <c r="H298" s="26">
        <f ca="1">'Modified Weights'!H309-'Modified Weights'!AH309</f>
        <v>-7.9203593709651049E-2</v>
      </c>
      <c r="I298" s="26">
        <f ca="1">'Modified Weights'!I309-'Modified Weights'!AI309</f>
        <v>-5.5755879294705268E-2</v>
      </c>
      <c r="J298" s="26">
        <f ca="1">'Modified Weights'!J309-'Modified Weights'!AJ309</f>
        <v>-2.9995272722917854E-2</v>
      </c>
      <c r="K298" s="26">
        <f ca="1">'Modified Weights'!K309-'Modified Weights'!AK309</f>
        <v>-7.7994057866961342E-3</v>
      </c>
      <c r="L298" s="26">
        <f ca="1">'Modified Weights'!L309-'Modified Weights'!AL309</f>
        <v>3.5311893039435827E-4</v>
      </c>
      <c r="M298" s="26">
        <f ca="1">'Modified Weights'!M309-'Modified Weights'!AM309</f>
        <v>-4.8958355010005783E-2</v>
      </c>
      <c r="N298" s="26">
        <f ca="1">'Modified Weights'!N309-'Modified Weights'!AN309</f>
        <v>4.748848614382073E-4</v>
      </c>
      <c r="O298" s="26">
        <f ca="1">'Modified Weights'!O309-'Modified Weights'!AO309</f>
        <v>-3.2122054069900097E-2</v>
      </c>
      <c r="P298" s="26">
        <f ca="1">'Modified Weights'!P309-'Modified Weights'!AP309</f>
        <v>-0.31948093994334653</v>
      </c>
      <c r="Q298" s="26">
        <f ca="1">'Modified Weights'!Q309-'Modified Weights'!AQ309</f>
        <v>-2.0627410871639995E-2</v>
      </c>
      <c r="R298" s="26">
        <f ca="1">'Modified Weights'!R309-'Modified Weights'!AR309</f>
        <v>-0.48198986390982046</v>
      </c>
      <c r="S298" s="26">
        <f ca="1">'Modified Weights'!S309-'Modified Weights'!AS309</f>
        <v>-0.41985452636687698</v>
      </c>
      <c r="T298" s="26">
        <f ca="1">'Modified Weights'!T309-'Modified Weights'!AT309</f>
        <v>-8.7664075365209537E-2</v>
      </c>
      <c r="U298" s="26">
        <f ca="1">'Modified Weights'!U309-'Modified Weights'!AU309</f>
        <v>-7.4468055742516026E-2</v>
      </c>
      <c r="V298" s="26">
        <f ca="1">'Modified Weights'!V309-'Modified Weights'!AV309</f>
        <v>-3.157796322780454E-2</v>
      </c>
      <c r="W298" s="26">
        <f ca="1">'Modified Weights'!W309-'Modified Weights'!AW309</f>
        <v>-8.3639490136800554E-2</v>
      </c>
      <c r="X298" s="26">
        <f ca="1">'Modified Weights'!X309-'Modified Weights'!AX309</f>
        <v>-6.2722328065085098E-2</v>
      </c>
      <c r="Y298" s="26">
        <f ca="1">'Modified Weights'!Y309-'Modified Weights'!AY309</f>
        <v>-0.54419492016932713</v>
      </c>
      <c r="Z298" s="26">
        <f ca="1">'Modified Weights'!Z309-'Modified Weights'!AZ309</f>
        <v>4.3818125113962991E-3</v>
      </c>
    </row>
    <row r="299" spans="1:26">
      <c r="A299" s="1" t="str">
        <f t="shared" si="59"/>
        <v>680: Pulp Fiction (1994)</v>
      </c>
      <c r="B299" s="26">
        <f ca="1">'Modified Weights'!B310-'Modified Weights'!AB310</f>
        <v>-3.6762594844805485E-2</v>
      </c>
      <c r="C299" s="26">
        <f ca="1">'Modified Weights'!C310-'Modified Weights'!AC310</f>
        <v>-4.1023702652385197E-2</v>
      </c>
      <c r="D299" s="26">
        <f ca="1">'Modified Weights'!D310-'Modified Weights'!AD310</f>
        <v>-0.10188583679650887</v>
      </c>
      <c r="E299" s="26">
        <f ca="1">'Modified Weights'!E310-'Modified Weights'!AE310</f>
        <v>-0.15775793779211217</v>
      </c>
      <c r="F299" s="26">
        <f ca="1">'Modified Weights'!F310-'Modified Weights'!AF310</f>
        <v>-5.2126885377353271E-2</v>
      </c>
      <c r="G299" s="26">
        <f ca="1">'Modified Weights'!G310-'Modified Weights'!AG310</f>
        <v>-0.495978582649379</v>
      </c>
      <c r="H299" s="26">
        <f ca="1">'Modified Weights'!H310-'Modified Weights'!AH310</f>
        <v>-0.11267385680316999</v>
      </c>
      <c r="I299" s="26">
        <f ca="1">'Modified Weights'!I310-'Modified Weights'!AI310</f>
        <v>-7.0215135376336973E-2</v>
      </c>
      <c r="J299" s="26">
        <f ca="1">'Modified Weights'!J310-'Modified Weights'!AJ310</f>
        <v>-3.750654484027921E-2</v>
      </c>
      <c r="K299" s="26">
        <f ca="1">'Modified Weights'!K310-'Modified Weights'!AK310</f>
        <v>-4.9448572727167905E-2</v>
      </c>
      <c r="L299" s="26">
        <f ca="1">'Modified Weights'!L310-'Modified Weights'!AL310</f>
        <v>-2.4959009032098162E-2</v>
      </c>
      <c r="M299" s="26">
        <f ca="1">'Modified Weights'!M310-'Modified Weights'!AM310</f>
        <v>-0.30148701888787344</v>
      </c>
      <c r="N299" s="26">
        <f ca="1">'Modified Weights'!N310-'Modified Weights'!AN310</f>
        <v>-7.9583260057427357E-2</v>
      </c>
      <c r="O299" s="26">
        <f ca="1">'Modified Weights'!O310-'Modified Weights'!AO310</f>
        <v>-8.2617644581818583E-2</v>
      </c>
      <c r="P299" s="26">
        <f ca="1">'Modified Weights'!P310-'Modified Weights'!AP310</f>
        <v>-5.696056458004084E-2</v>
      </c>
      <c r="Q299" s="26">
        <f ca="1">'Modified Weights'!Q310-'Modified Weights'!AQ310</f>
        <v>-7.0626255988088249E-2</v>
      </c>
      <c r="R299" s="26">
        <f ca="1">'Modified Weights'!R310-'Modified Weights'!AR310</f>
        <v>-0.48198986390982046</v>
      </c>
      <c r="S299" s="26">
        <f ca="1">'Modified Weights'!S310-'Modified Weights'!AS310</f>
        <v>-5.921065441978085E-2</v>
      </c>
      <c r="T299" s="26">
        <f ca="1">'Modified Weights'!T310-'Modified Weights'!AT310</f>
        <v>-0.49470760231901262</v>
      </c>
      <c r="U299" s="26">
        <f ca="1">'Modified Weights'!U310-'Modified Weights'!AU310</f>
        <v>-9.9878979695923742E-2</v>
      </c>
      <c r="V299" s="26">
        <f ca="1">'Modified Weights'!V310-'Modified Weights'!AV310</f>
        <v>-3.3917200884126003E-2</v>
      </c>
      <c r="W299" s="26">
        <f ca="1">'Modified Weights'!W310-'Modified Weights'!AW310</f>
        <v>-0.10543216027781982</v>
      </c>
      <c r="X299" s="26">
        <f ca="1">'Modified Weights'!X310-'Modified Weights'!AX310</f>
        <v>-6.8970867118890111E-2</v>
      </c>
      <c r="Y299" s="26">
        <f ca="1">'Modified Weights'!Y310-'Modified Weights'!AY310</f>
        <v>-0.12097029132545589</v>
      </c>
      <c r="Z299" s="26">
        <f ca="1">'Modified Weights'!Z310-'Modified Weights'!AZ310</f>
        <v>-9.020492901638627E-2</v>
      </c>
    </row>
    <row r="300" spans="1:26">
      <c r="A300" s="1" t="str">
        <f t="shared" si="59"/>
        <v>680: Pulp Fiction (1994)</v>
      </c>
      <c r="B300" s="26">
        <f ca="1">'Modified Weights'!B311-'Modified Weights'!AB311</f>
        <v>4.9716273689624946E-2</v>
      </c>
      <c r="C300" s="26">
        <f ca="1">'Modified Weights'!C311-'Modified Weights'!AC311</f>
        <v>0.1097488506743669</v>
      </c>
      <c r="D300" s="26">
        <f ca="1">'Modified Weights'!D311-'Modified Weights'!AD311</f>
        <v>0.19771484912394049</v>
      </c>
      <c r="E300" s="26">
        <f ca="1">'Modified Weights'!E311-'Modified Weights'!AE311</f>
        <v>0.10020202300586895</v>
      </c>
      <c r="F300" s="26">
        <f ca="1">'Modified Weights'!F311-'Modified Weights'!AF311</f>
        <v>4.4700130144895878E-2</v>
      </c>
      <c r="G300" s="26">
        <f ca="1">'Modified Weights'!G311-'Modified Weights'!AG311</f>
        <v>4.3087268744978036E-2</v>
      </c>
      <c r="H300" s="26">
        <f ca="1">'Modified Weights'!H311-'Modified Weights'!AH311</f>
        <v>0.15657659124583612</v>
      </c>
      <c r="I300" s="26">
        <f ca="1">'Modified Weights'!I311-'Modified Weights'!AI311</f>
        <v>9.8373271046058752E-2</v>
      </c>
      <c r="J300" s="26">
        <f ca="1">'Modified Weights'!J311-'Modified Weights'!AJ311</f>
        <v>-0.39756284029048572</v>
      </c>
      <c r="K300" s="26">
        <f ca="1">'Modified Weights'!K311-'Modified Weights'!AK311</f>
        <v>5.538395618934433E-2</v>
      </c>
      <c r="L300" s="26">
        <f ca="1">'Modified Weights'!L311-'Modified Weights'!AL311</f>
        <v>-0.26824226038324744</v>
      </c>
      <c r="M300" s="26">
        <f ca="1">'Modified Weights'!M311-'Modified Weights'!AM311</f>
        <v>0.10710535724833997</v>
      </c>
      <c r="N300" s="26">
        <f ca="1">'Modified Weights'!N311-'Modified Weights'!AN311</f>
        <v>-0.2607934779622848</v>
      </c>
      <c r="O300" s="26">
        <f ca="1">'Modified Weights'!O311-'Modified Weights'!AO311</f>
        <v>0.11040345676433327</v>
      </c>
      <c r="P300" s="26">
        <f ca="1">'Modified Weights'!P311-'Modified Weights'!AP311</f>
        <v>9.4957261567359508E-2</v>
      </c>
      <c r="Q300" s="26">
        <f ca="1">'Modified Weights'!Q311-'Modified Weights'!AQ311</f>
        <v>5.9394805209306289E-2</v>
      </c>
      <c r="R300" s="26">
        <f ca="1">'Modified Weights'!R311-'Modified Weights'!AR311</f>
        <v>1.1017741243438794E-2</v>
      </c>
      <c r="S300" s="26">
        <f ca="1">'Modified Weights'!S311-'Modified Weights'!AS311</f>
        <v>5.6828754178302632E-2</v>
      </c>
      <c r="T300" s="26">
        <f ca="1">'Modified Weights'!T311-'Modified Weights'!AT311</f>
        <v>5.6381234896618893E-2</v>
      </c>
      <c r="U300" s="26">
        <f ca="1">'Modified Weights'!U311-'Modified Weights'!AU311</f>
        <v>9.2089238756063729E-2</v>
      </c>
      <c r="V300" s="26">
        <f ca="1">'Modified Weights'!V311-'Modified Weights'!AV311</f>
        <v>9.3338948676139011E-2</v>
      </c>
      <c r="W300" s="26">
        <f ca="1">'Modified Weights'!W311-'Modified Weights'!AW311</f>
        <v>0.15708697942471128</v>
      </c>
      <c r="X300" s="26">
        <f ca="1">'Modified Weights'!X311-'Modified Weights'!AX311</f>
        <v>0.15051984269134222</v>
      </c>
      <c r="Y300" s="26">
        <f ca="1">'Modified Weights'!Y311-'Modified Weights'!AY311</f>
        <v>0.12297333331869009</v>
      </c>
      <c r="Z300" s="26">
        <f ca="1">'Modified Weights'!Z311-'Modified Weights'!AZ311</f>
        <v>6.5638352967027414E-2</v>
      </c>
    </row>
    <row r="301" spans="1:26">
      <c r="A301" s="1" t="str">
        <f t="shared" si="59"/>
        <v>680: Pulp Fiction (1994)</v>
      </c>
      <c r="B301" s="26">
        <f ca="1">'Modified Weights'!B312-'Modified Weights'!AB312</f>
        <v>1.6247240871148261E-2</v>
      </c>
      <c r="C301" s="26">
        <f ca="1">'Modified Weights'!C312-'Modified Weights'!AC312</f>
        <v>-0.45269988807052164</v>
      </c>
      <c r="D301" s="26">
        <f ca="1">'Modified Weights'!D312-'Modified Weights'!AD312</f>
        <v>1.5187183023049888E-3</v>
      </c>
      <c r="E301" s="26">
        <f ca="1">'Modified Weights'!E312-'Modified Weights'!AE312</f>
        <v>5.7555914786243334E-2</v>
      </c>
      <c r="F301" s="26">
        <f ca="1">'Modified Weights'!F312-'Modified Weights'!AF312</f>
        <v>3.2126997364572529E-2</v>
      </c>
      <c r="G301" s="26">
        <f ca="1">'Modified Weights'!G312-'Modified Weights'!AG312</f>
        <v>-1.5441980466592842E-2</v>
      </c>
      <c r="H301" s="26">
        <f ca="1">'Modified Weights'!H312-'Modified Weights'!AH312</f>
        <v>9.3941045613376739E-2</v>
      </c>
      <c r="I301" s="26">
        <f ca="1">'Modified Weights'!I312-'Modified Weights'!AI312</f>
        <v>2.7597743624983406E-2</v>
      </c>
      <c r="J301" s="26">
        <f ca="1">'Modified Weights'!J312-'Modified Weights'!AJ312</f>
        <v>7.7932011985199112E-2</v>
      </c>
      <c r="K301" s="26">
        <f ca="1">'Modified Weights'!K312-'Modified Weights'!AK312</f>
        <v>3.3264001725859527E-3</v>
      </c>
      <c r="L301" s="26">
        <f ca="1">'Modified Weights'!L312-'Modified Weights'!AL312</f>
        <v>1.4513463710881247E-2</v>
      </c>
      <c r="M301" s="26">
        <f ca="1">'Modified Weights'!M312-'Modified Weights'!AM312</f>
        <v>-2.1084770511185402E-2</v>
      </c>
      <c r="N301" s="26">
        <f ca="1">'Modified Weights'!N312-'Modified Weights'!AN312</f>
        <v>4.9310612369272921E-2</v>
      </c>
      <c r="O301" s="26">
        <f ca="1">'Modified Weights'!O312-'Modified Weights'!AO312</f>
        <v>4.3362418873851283E-3</v>
      </c>
      <c r="P301" s="26">
        <f ca="1">'Modified Weights'!P312-'Modified Weights'!AP312</f>
        <v>-1.5341904210412483E-2</v>
      </c>
      <c r="Q301" s="26">
        <f ca="1">'Modified Weights'!Q312-'Modified Weights'!AQ312</f>
        <v>-0.44385203971551124</v>
      </c>
      <c r="R301" s="26">
        <f ca="1">'Modified Weights'!R312-'Modified Weights'!AR312</f>
        <v>-1.1017741243438739E-2</v>
      </c>
      <c r="S301" s="26">
        <f ca="1">'Modified Weights'!S312-'Modified Weights'!AS312</f>
        <v>-0.41985452636687698</v>
      </c>
      <c r="T301" s="26">
        <f ca="1">'Modified Weights'!T312-'Modified Weights'!AT312</f>
        <v>3.12828404685907E-2</v>
      </c>
      <c r="U301" s="26">
        <f ca="1">'Modified Weights'!U312-'Modified Weights'!AU312</f>
        <v>5.8720237751866522E-2</v>
      </c>
      <c r="V301" s="26">
        <f ca="1">'Modified Weights'!V312-'Modified Weights'!AV312</f>
        <v>4.9858247467424177E-4</v>
      </c>
      <c r="W301" s="26">
        <f ca="1">'Modified Weights'!W312-'Modified Weights'!AW312</f>
        <v>6.2432510636107164E-2</v>
      </c>
      <c r="X301" s="26">
        <f ca="1">'Modified Weights'!X312-'Modified Weights'!AX312</f>
        <v>2.4195767245598465E-2</v>
      </c>
      <c r="Y301" s="26">
        <f ca="1">'Modified Weights'!Y312-'Modified Weights'!AY312</f>
        <v>-2.0030419932342003E-3</v>
      </c>
      <c r="Z301" s="26">
        <f ca="1">'Modified Weights'!Z312-'Modified Weights'!AZ312</f>
        <v>2.0184763537962613E-2</v>
      </c>
    </row>
    <row r="302" spans="1:26">
      <c r="A302" s="21" t="s">
        <v>60</v>
      </c>
      <c r="B302" s="26">
        <f ca="1">'Modified Weights'!B313-'Modified Weights'!AB313</f>
        <v>-0.5078494029484163</v>
      </c>
      <c r="C302" s="26">
        <f ca="1">'Modified Weights'!C313-'Modified Weights'!AC313</f>
        <v>-0.46285437522457701</v>
      </c>
      <c r="D302" s="26">
        <f ca="1">'Modified Weights'!D313-'Modified Weights'!AD313</f>
        <v>-1.1201099930830405E-3</v>
      </c>
      <c r="E302" s="26" t="e">
        <f ca="1">'Modified Weights'!E313-'Modified Weights'!AE313</f>
        <v>#DIV/0!</v>
      </c>
      <c r="F302" s="26">
        <f ca="1">'Modified Weights'!F313-'Modified Weights'!AF313</f>
        <v>1.8183436550576138E-2</v>
      </c>
      <c r="G302" s="26">
        <f ca="1">'Modified Weights'!G313-'Modified Weights'!AG313</f>
        <v>-0.50980122678857165</v>
      </c>
      <c r="H302" s="26">
        <f ca="1">'Modified Weights'!H313-'Modified Weights'!AH313</f>
        <v>-0.36343813969029365</v>
      </c>
      <c r="I302" s="26">
        <f ca="1">'Modified Weights'!I313-'Modified Weights'!AI313</f>
        <v>-0.29905427670746054</v>
      </c>
      <c r="J302" s="26">
        <f ca="1">'Modified Weights'!J313-'Modified Weights'!AJ313</f>
        <v>-2.0428618662974574E-2</v>
      </c>
      <c r="K302" s="26">
        <f ca="1">'Modified Weights'!K313-'Modified Weights'!AK313</f>
        <v>-0.2896832478455289</v>
      </c>
      <c r="L302" s="26">
        <f ca="1">'Modified Weights'!L313-'Modified Weights'!AL313</f>
        <v>-2.2105186600293036E-3</v>
      </c>
      <c r="M302" s="26">
        <f ca="1">'Modified Weights'!M313-'Modified Weights'!AM313</f>
        <v>-0.31384109613025635</v>
      </c>
      <c r="N302" s="26">
        <f ca="1">'Modified Weights'!N313-'Modified Weights'!AN313</f>
        <v>3.2700094742404429E-3</v>
      </c>
      <c r="O302" s="26">
        <f ca="1">'Modified Weights'!O313-'Modified Weights'!AO313</f>
        <v>-0.52131134460272566</v>
      </c>
      <c r="P302" s="26">
        <f ca="1">'Modified Weights'!P313-'Modified Weights'!AP313</f>
        <v>-5.8806027172132902E-2</v>
      </c>
      <c r="Q302" s="26">
        <f ca="1">'Modified Weights'!Q313-'Modified Weights'!AQ313</f>
        <v>-0.43323241916537053</v>
      </c>
      <c r="R302" s="26">
        <f ca="1">'Modified Weights'!R313-'Modified Weights'!AR313</f>
        <v>-0.48198986390982046</v>
      </c>
      <c r="S302" s="26">
        <f ca="1">'Modified Weights'!S313-'Modified Weights'!AS313</f>
        <v>3.0796277330629673E-2</v>
      </c>
      <c r="T302" s="26">
        <f ca="1">'Modified Weights'!T313-'Modified Weights'!AT313</f>
        <v>-0.53853964000161736</v>
      </c>
      <c r="U302" s="26">
        <f ca="1">'Modified Weights'!U313-'Modified Weights'!AU313</f>
        <v>-1.4321859934715575E-3</v>
      </c>
      <c r="V302" s="26">
        <f ca="1">'Modified Weights'!V313-'Modified Weights'!AV313</f>
        <v>-1.4420474756778379E-2</v>
      </c>
      <c r="W302" s="26">
        <f ca="1">'Modified Weights'!W313-'Modified Weights'!AW313</f>
        <v>-3.0447839646198127E-2</v>
      </c>
      <c r="X302" s="26">
        <f ca="1">'Modified Weights'!X313-'Modified Weights'!AX313</f>
        <v>-0.55532720488777965</v>
      </c>
      <c r="Y302" s="26">
        <f ca="1">'Modified Weights'!Y313-'Modified Weights'!AY313</f>
        <v>-0.54419492016932713</v>
      </c>
      <c r="Z302" s="26">
        <f ca="1">'Modified Weights'!Z313-'Modified Weights'!AZ313</f>
        <v>-0.36988198580229503</v>
      </c>
    </row>
    <row r="303" spans="1:26">
      <c r="A303" s="1" t="str">
        <f t="shared" ref="A303:A306" si="60">A302</f>
        <v>745: The Sixth Sense (1999)</v>
      </c>
      <c r="B303" s="26">
        <f ca="1">'Modified Weights'!B314-'Modified Weights'!AB314</f>
        <v>-0.5078494029484163</v>
      </c>
      <c r="C303" s="26">
        <f ca="1">'Modified Weights'!C314-'Modified Weights'!AC314</f>
        <v>-4.8416173713870969E-2</v>
      </c>
      <c r="D303" s="26">
        <f ca="1">'Modified Weights'!D314-'Modified Weights'!AD314</f>
        <v>-9.6227620636653743E-2</v>
      </c>
      <c r="E303" s="26" t="e">
        <f ca="1">'Modified Weights'!E314-'Modified Weights'!AE314</f>
        <v>#DIV/0!</v>
      </c>
      <c r="F303" s="26">
        <f ca="1">'Modified Weights'!F314-'Modified Weights'!AF314</f>
        <v>-2.0533613610243417E-2</v>
      </c>
      <c r="G303" s="26">
        <f ca="1">'Modified Weights'!G314-'Modified Weights'!AG314</f>
        <v>-0.50980122678857165</v>
      </c>
      <c r="H303" s="26">
        <f ca="1">'Modified Weights'!H314-'Modified Weights'!AH314</f>
        <v>-0.13630827475950505</v>
      </c>
      <c r="I303" s="26">
        <f ca="1">'Modified Weights'!I314-'Modified Weights'!AI314</f>
        <v>-0.29905427670746054</v>
      </c>
      <c r="J303" s="26">
        <f ca="1">'Modified Weights'!J314-'Modified Weights'!AJ314</f>
        <v>-0.40756126453145836</v>
      </c>
      <c r="K303" s="26">
        <f ca="1">'Modified Weights'!K314-'Modified Weights'!AK314</f>
        <v>-0.2896832478455289</v>
      </c>
      <c r="L303" s="26">
        <f ca="1">'Modified Weights'!L314-'Modified Weights'!AL314</f>
        <v>-0.28054520543409933</v>
      </c>
      <c r="M303" s="26">
        <f ca="1">'Modified Weights'!M314-'Modified Weights'!AM314</f>
        <v>-6.1312432252388693E-2</v>
      </c>
      <c r="N303" s="26">
        <f ca="1">'Modified Weights'!N314-'Modified Weights'!AN314</f>
        <v>-2.6052868491037551E-2</v>
      </c>
      <c r="O303" s="26">
        <f ca="1">'Modified Weights'!O314-'Modified Weights'!AO314</f>
        <v>4.6790981848776614E-3</v>
      </c>
      <c r="P303" s="26">
        <f ca="1">'Modified Weights'!P314-'Modified Weights'!AP314</f>
        <v>-0.35563217433857314</v>
      </c>
      <c r="Q303" s="26">
        <f ca="1">'Modified Weights'!Q314-'Modified Weights'!AQ314</f>
        <v>-1.0007790321499288E-2</v>
      </c>
      <c r="R303" s="26">
        <f ca="1">'Modified Weights'!R314-'Modified Weights'!AR314</f>
        <v>-0.48198986390982046</v>
      </c>
      <c r="S303" s="26">
        <f ca="1">'Modified Weights'!S314-'Modified Weights'!AS314</f>
        <v>-0.39144014927772575</v>
      </c>
      <c r="T303" s="26">
        <f ca="1">'Modified Weights'!T314-'Modified Weights'!AT314</f>
        <v>-0.53853964000161736</v>
      </c>
      <c r="U303" s="26">
        <f ca="1">'Modified Weights'!U314-'Modified Weights'!AU314</f>
        <v>-9.9437800666496878E-2</v>
      </c>
      <c r="V303" s="26">
        <f ca="1">'Modified Weights'!V314-'Modified Weights'!AV314</f>
        <v>-0.16366717320339616</v>
      </c>
      <c r="W303" s="26">
        <f ca="1">'Modified Weights'!W314-'Modified Weights'!AW314</f>
        <v>-8.3639490136800554E-2</v>
      </c>
      <c r="X303" s="26">
        <f ca="1">'Modified Weights'!X314-'Modified Weights'!AX314</f>
        <v>-0.10005342202237028</v>
      </c>
      <c r="Y303" s="26">
        <f ca="1">'Modified Weights'!Y314-'Modified Weights'!AY314</f>
        <v>-0.54419492016932713</v>
      </c>
      <c r="Z303" s="26">
        <f ca="1">'Modified Weights'!Z314-'Modified Weights'!AZ314</f>
        <v>4.3818125113962991E-3</v>
      </c>
    </row>
    <row r="304" spans="1:26">
      <c r="A304" s="1" t="str">
        <f t="shared" si="60"/>
        <v>745: The Sixth Sense (1999)</v>
      </c>
      <c r="B304" s="26">
        <f ca="1">'Modified Weights'!B315-'Modified Weights'!AB315</f>
        <v>-4.3239434267215215E-2</v>
      </c>
      <c r="C304" s="26">
        <f ca="1">'Modified Weights'!C315-'Modified Weights'!AC315</f>
        <v>-5.1178189806440566E-2</v>
      </c>
      <c r="D304" s="26">
        <f ca="1">'Modified Weights'!D315-'Modified Weights'!AD315</f>
        <v>-0.10188583679650887</v>
      </c>
      <c r="E304" s="26" t="e">
        <f ca="1">'Modified Weights'!E315-'Modified Weights'!AE315</f>
        <v>#DIV/0!</v>
      </c>
      <c r="F304" s="26">
        <f ca="1">'Modified Weights'!F315-'Modified Weights'!AF315</f>
        <v>-4.0951852841129344E-2</v>
      </c>
      <c r="G304" s="26">
        <f ca="1">'Modified Weights'!G315-'Modified Weights'!AG315</f>
        <v>-0.50980122678857165</v>
      </c>
      <c r="H304" s="26">
        <f ca="1">'Modified Weights'!H315-'Modified Weights'!AH315</f>
        <v>-0.36343813969029365</v>
      </c>
      <c r="I304" s="26">
        <f ca="1">'Modified Weights'!I315-'Modified Weights'!AI315</f>
        <v>-8.4294203211197877E-2</v>
      </c>
      <c r="J304" s="26">
        <f ca="1">'Modified Weights'!J315-'Modified Weights'!AJ315</f>
        <v>-4.7504969081251847E-2</v>
      </c>
      <c r="K304" s="26">
        <f ca="1">'Modified Weights'!K315-'Modified Weights'!AK315</f>
        <v>-0.2896832478455289</v>
      </c>
      <c r="L304" s="26">
        <f ca="1">'Modified Weights'!L315-'Modified Weights'!AL315</f>
        <v>-0.28054520543409933</v>
      </c>
      <c r="M304" s="26">
        <f ca="1">'Modified Weights'!M315-'Modified Weights'!AM315</f>
        <v>-0.31384109613025635</v>
      </c>
      <c r="N304" s="26">
        <f ca="1">'Modified Weights'!N315-'Modified Weights'!AN315</f>
        <v>-0.28732123131476056</v>
      </c>
      <c r="O304" s="26">
        <f ca="1">'Modified Weights'!O315-'Modified Weights'!AO315</f>
        <v>-4.5816492327040825E-2</v>
      </c>
      <c r="P304" s="26">
        <f ca="1">'Modified Weights'!P315-'Modified Weights'!AP315</f>
        <v>-0.35563217433857314</v>
      </c>
      <c r="Q304" s="26">
        <f ca="1">'Modified Weights'!Q315-'Modified Weights'!AQ315</f>
        <v>-6.0006635437947542E-2</v>
      </c>
      <c r="R304" s="26">
        <f ca="1">'Modified Weights'!R315-'Modified Weights'!AR315</f>
        <v>-0.48198986390982046</v>
      </c>
      <c r="S304" s="26">
        <f ca="1">'Modified Weights'!S315-'Modified Weights'!AS315</f>
        <v>-3.0796277330629618E-2</v>
      </c>
      <c r="T304" s="26">
        <f ca="1">'Modified Weights'!T315-'Modified Weights'!AT315</f>
        <v>-0.53853964000161736</v>
      </c>
      <c r="U304" s="26">
        <f ca="1">'Modified Weights'!U315-'Modified Weights'!AU315</f>
        <v>-0.40524106158675027</v>
      </c>
      <c r="V304" s="26">
        <f ca="1">'Modified Weights'!V315-'Modified Weights'!AV315</f>
        <v>-0.16366717320339616</v>
      </c>
      <c r="W304" s="26">
        <f ca="1">'Modified Weights'!W315-'Modified Weights'!AW315</f>
        <v>-0.10543216027781982</v>
      </c>
      <c r="X304" s="26">
        <f ca="1">'Modified Weights'!X315-'Modified Weights'!AX315</f>
        <v>-0.55532720488777965</v>
      </c>
      <c r="Y304" s="26">
        <f ca="1">'Modified Weights'!Y315-'Modified Weights'!AY315</f>
        <v>-0.12097029132545589</v>
      </c>
      <c r="Z304" s="26">
        <f ca="1">'Modified Weights'!Z315-'Modified Weights'!AZ315</f>
        <v>-9.020492901638627E-2</v>
      </c>
    </row>
    <row r="305" spans="1:26">
      <c r="A305" s="1" t="str">
        <f t="shared" si="60"/>
        <v>745: The Sixth Sense (1999)</v>
      </c>
      <c r="B305" s="26">
        <f ca="1">'Modified Weights'!B316-'Modified Weights'!AB316</f>
        <v>4.3239434267215215E-2</v>
      </c>
      <c r="C305" s="26">
        <f ca="1">'Modified Weights'!C316-'Modified Weights'!AC316</f>
        <v>9.9594363520311535E-2</v>
      </c>
      <c r="D305" s="26">
        <f ca="1">'Modified Weights'!D316-'Modified Weights'!AD316</f>
        <v>0.19771484912394049</v>
      </c>
      <c r="E305" s="26" t="e">
        <f ca="1">'Modified Weights'!E316-'Modified Weights'!AE316</f>
        <v>#DIV/0!</v>
      </c>
      <c r="F305" s="26">
        <f ca="1">'Modified Weights'!F316-'Modified Weights'!AF316</f>
        <v>-0.42080811786405981</v>
      </c>
      <c r="G305" s="26">
        <f ca="1">'Modified Weights'!G316-'Modified Weights'!AG316</f>
        <v>2.9264624605785383E-2</v>
      </c>
      <c r="H305" s="26">
        <f ca="1">'Modified Weights'!H316-'Modified Weights'!AH316</f>
        <v>9.9471910195982116E-2</v>
      </c>
      <c r="I305" s="26">
        <f ca="1">'Modified Weights'!I316-'Modified Weights'!AI316</f>
        <v>8.4294203211197849E-2</v>
      </c>
      <c r="J305" s="26">
        <f ca="1">'Modified Weights'!J316-'Modified Weights'!AJ316</f>
        <v>-0.40756126453145836</v>
      </c>
      <c r="K305" s="26">
        <f ca="1">'Modified Weights'!K316-'Modified Weights'!AK316</f>
        <v>2.6028778008379216E-2</v>
      </c>
      <c r="L305" s="26">
        <f ca="1">'Modified Weights'!L316-'Modified Weights'!AL316</f>
        <v>-0.28054520543409933</v>
      </c>
      <c r="M305" s="26">
        <f ca="1">'Modified Weights'!M316-'Modified Weights'!AM316</f>
        <v>9.4751280005957061E-2</v>
      </c>
      <c r="N305" s="26">
        <f ca="1">'Modified Weights'!N316-'Modified Weights'!AN316</f>
        <v>-0.28732123131476056</v>
      </c>
      <c r="O305" s="26">
        <f ca="1">'Modified Weights'!O316-'Modified Weights'!AO316</f>
        <v>-0.52131134460272566</v>
      </c>
      <c r="P305" s="26">
        <f ca="1">'Modified Weights'!P316-'Modified Weights'!AP316</f>
        <v>5.8806027172132902E-2</v>
      </c>
      <c r="Q305" s="26">
        <f ca="1">'Modified Weights'!Q316-'Modified Weights'!AQ316</f>
        <v>7.0014425759446997E-2</v>
      </c>
      <c r="R305" s="26">
        <f ca="1">'Modified Weights'!R316-'Modified Weights'!AR316</f>
        <v>1.1017741243438794E-2</v>
      </c>
      <c r="S305" s="26">
        <f ca="1">'Modified Weights'!S316-'Modified Weights'!AS316</f>
        <v>-0.39144014927772575</v>
      </c>
      <c r="T305" s="26">
        <f ca="1">'Modified Weights'!T316-'Modified Weights'!AT316</f>
        <v>1.2549197214014152E-2</v>
      </c>
      <c r="U305" s="26">
        <f ca="1">'Modified Weights'!U316-'Modified Weights'!AU316</f>
        <v>6.7119493832082877E-2</v>
      </c>
      <c r="V305" s="26">
        <f ca="1">'Modified Weights'!V316-'Modified Weights'!AV316</f>
        <v>-0.16366717320339616</v>
      </c>
      <c r="W305" s="26">
        <f ca="1">'Modified Weights'!W316-'Modified Weights'!AW316</f>
        <v>0.15708697942471128</v>
      </c>
      <c r="X305" s="26">
        <f ca="1">'Modified Weights'!X316-'Modified Weights'!AX316</f>
        <v>0.11318874873405704</v>
      </c>
      <c r="Y305" s="26">
        <f ca="1">'Modified Weights'!Y316-'Modified Weights'!AY316</f>
        <v>0.12297333331869009</v>
      </c>
      <c r="Z305" s="26">
        <f ca="1">'Modified Weights'!Z316-'Modified Weights'!AZ316</f>
        <v>6.5638352967027414E-2</v>
      </c>
    </row>
    <row r="306" spans="1:26">
      <c r="A306" s="1" t="str">
        <f t="shared" si="60"/>
        <v>745: The Sixth Sense (1999)</v>
      </c>
      <c r="B306" s="26">
        <f ca="1">'Modified Weights'!B317-'Modified Weights'!AB317</f>
        <v>-0.5078494029484163</v>
      </c>
      <c r="C306" s="26">
        <f ca="1">'Modified Weights'!C317-'Modified Weights'!AC317</f>
        <v>-0.46285437522457701</v>
      </c>
      <c r="D306" s="26">
        <f ca="1">'Modified Weights'!D317-'Modified Weights'!AD317</f>
        <v>1.5187183023049888E-3</v>
      </c>
      <c r="E306" s="26" t="e">
        <f ca="1">'Modified Weights'!E317-'Modified Weights'!AE317</f>
        <v>#DIV/0!</v>
      </c>
      <c r="F306" s="26">
        <f ca="1">'Modified Weights'!F317-'Modified Weights'!AF317</f>
        <v>4.3302029900796457E-2</v>
      </c>
      <c r="G306" s="26">
        <f ca="1">'Modified Weights'!G317-'Modified Weights'!AG317</f>
        <v>-2.9264624605785494E-2</v>
      </c>
      <c r="H306" s="26">
        <f ca="1">'Modified Weights'!H317-'Modified Weights'!AH317</f>
        <v>3.6836364563522739E-2</v>
      </c>
      <c r="I306" s="26">
        <f ca="1">'Modified Weights'!I317-'Modified Weights'!AI317</f>
        <v>-0.29905427670746054</v>
      </c>
      <c r="J306" s="26">
        <f ca="1">'Modified Weights'!J317-'Modified Weights'!AJ317</f>
        <v>6.7933587744226476E-2</v>
      </c>
      <c r="K306" s="26">
        <f ca="1">'Modified Weights'!K317-'Modified Weights'!AK317</f>
        <v>-2.6028778008379161E-2</v>
      </c>
      <c r="L306" s="26">
        <f ca="1">'Modified Weights'!L317-'Modified Weights'!AL317</f>
        <v>2.2105186600293592E-3</v>
      </c>
      <c r="M306" s="26">
        <f ca="1">'Modified Weights'!M317-'Modified Weights'!AM317</f>
        <v>-3.3438847753568313E-2</v>
      </c>
      <c r="N306" s="26">
        <f ca="1">'Modified Weights'!N317-'Modified Weights'!AN317</f>
        <v>2.2782859016797163E-2</v>
      </c>
      <c r="O306" s="26">
        <f ca="1">'Modified Weights'!O317-'Modified Weights'!AO317</f>
        <v>4.1137394142162886E-2</v>
      </c>
      <c r="P306" s="26">
        <f ca="1">'Modified Weights'!P317-'Modified Weights'!AP317</f>
        <v>-0.35563217433857314</v>
      </c>
      <c r="Q306" s="26">
        <f ca="1">'Modified Weights'!Q317-'Modified Weights'!AQ317</f>
        <v>-0.43323241916537053</v>
      </c>
      <c r="R306" s="26">
        <f ca="1">'Modified Weights'!R317-'Modified Weights'!AR317</f>
        <v>-1.1017741243438739E-2</v>
      </c>
      <c r="S306" s="26">
        <f ca="1">'Modified Weights'!S317-'Modified Weights'!AS317</f>
        <v>-0.39144014927772575</v>
      </c>
      <c r="T306" s="26">
        <f ca="1">'Modified Weights'!T317-'Modified Weights'!AT317</f>
        <v>-1.2549197214014041E-2</v>
      </c>
      <c r="U306" s="26">
        <f ca="1">'Modified Weights'!U317-'Modified Weights'!AU317</f>
        <v>3.375049282788567E-2</v>
      </c>
      <c r="V306" s="26">
        <f ca="1">'Modified Weights'!V317-'Modified Weights'!AV317</f>
        <v>1.4420474756778379E-2</v>
      </c>
      <c r="W306" s="26">
        <f ca="1">'Modified Weights'!W317-'Modified Weights'!AW317</f>
        <v>6.2432510636107164E-2</v>
      </c>
      <c r="X306" s="26">
        <f ca="1">'Modified Weights'!X317-'Modified Weights'!AX317</f>
        <v>-1.3135326711686712E-2</v>
      </c>
      <c r="Y306" s="26">
        <f ca="1">'Modified Weights'!Y317-'Modified Weights'!AY317</f>
        <v>-2.0030419932342003E-3</v>
      </c>
      <c r="Z306" s="26">
        <f ca="1">'Modified Weights'!Z317-'Modified Weights'!AZ317</f>
        <v>2.0184763537962613E-2</v>
      </c>
    </row>
    <row r="307" spans="1:26">
      <c r="A307" s="21" t="s">
        <v>61</v>
      </c>
      <c r="B307" s="26">
        <f ca="1">'Modified Weights'!B318-'Modified Weights'!AB318</f>
        <v>-0.50346380311919336</v>
      </c>
      <c r="C307" s="26">
        <f ca="1">'Modified Weights'!C318-'Modified Weights'!AC318</f>
        <v>-7.010615606826659E-2</v>
      </c>
      <c r="D307" s="26">
        <f ca="1">'Modified Weights'!D318-'Modified Weights'!AD318</f>
        <v>4.8308602287902125E-2</v>
      </c>
      <c r="E307" s="26">
        <f ca="1">'Modified Weights'!E318-'Modified Weights'!AE318</f>
        <v>-0.38863982399816427</v>
      </c>
      <c r="F307" s="26">
        <f ca="1">'Modified Weights'!F318-'Modified Weights'!AF318</f>
        <v>-0.43023104939669565</v>
      </c>
      <c r="G307" s="26">
        <f ca="1">'Modified Weights'!G318-'Modified Weights'!AG318</f>
        <v>-4.3380408316151531E-4</v>
      </c>
      <c r="H307" s="26">
        <f ca="1">'Modified Weights'!H318-'Modified Weights'!AH318</f>
        <v>-8.6808650547184479E-2</v>
      </c>
      <c r="I307" s="26">
        <f ca="1">'Modified Weights'!I318-'Modified Weights'!AI318</f>
        <v>-0.28497520887259964</v>
      </c>
      <c r="J307" s="26">
        <f ca="1">'Modified Weights'!J318-'Modified Weights'!AJ318</f>
        <v>-0.41970740416484809</v>
      </c>
      <c r="K307" s="26">
        <f ca="1">'Modified Weights'!K318-'Modified Weights'!AK318</f>
        <v>-3.4122292947403321E-3</v>
      </c>
      <c r="L307" s="26">
        <f ca="1">'Modified Weights'!L318-'Modified Weights'!AL318</f>
        <v>1.0092426390822584E-2</v>
      </c>
      <c r="M307" s="26">
        <f ca="1">'Modified Weights'!M318-'Modified Weights'!AM318</f>
        <v>-3.7062231727148787E-2</v>
      </c>
      <c r="N307" s="26">
        <f ca="1">'Modified Weights'!N318-'Modified Weights'!AN318</f>
        <v>2.9797762826716201E-2</v>
      </c>
      <c r="O307" s="26">
        <f ca="1">'Modified Weights'!O318-'Modified Weights'!AO318</f>
        <v>-0.52131134460272566</v>
      </c>
      <c r="P307" s="26">
        <f ca="1">'Modified Weights'!P318-'Modified Weights'!AP318</f>
        <v>-1.483707218160607E-2</v>
      </c>
      <c r="Q307" s="26">
        <f ca="1">'Modified Weights'!Q318-'Modified Weights'!AQ318</f>
        <v>2.2907873066243478E-2</v>
      </c>
      <c r="R307" s="26">
        <f ca="1">'Modified Weights'!R318-'Modified Weights'!AR318</f>
        <v>-0.45447205223562209</v>
      </c>
      <c r="S307" s="26">
        <f ca="1">'Modified Weights'!S318-'Modified Weights'!AS318</f>
        <v>2.3819002414784407E-3</v>
      </c>
      <c r="T307" s="26">
        <f ca="1">'Modified Weights'!T318-'Modified Weights'!AT318</f>
        <v>-0.49470760231901262</v>
      </c>
      <c r="U307" s="26">
        <f ca="1">'Modified Weights'!U318-'Modified Weights'!AU318</f>
        <v>-1.4321859934715575E-3</v>
      </c>
      <c r="V307" s="26">
        <f ca="1">'Modified Weights'!V318-'Modified Weights'!AV318</f>
        <v>-2.8342367038882516E-2</v>
      </c>
      <c r="W307" s="26">
        <f ca="1">'Modified Weights'!W318-'Modified Weights'!AW318</f>
        <v>-0.35377182541165575</v>
      </c>
      <c r="X307" s="26">
        <f ca="1">'Modified Weights'!X318-'Modified Weights'!AX318</f>
        <v>-3.6973472941565666E-2</v>
      </c>
      <c r="Y307" s="26">
        <f ca="1">'Modified Weights'!Y318-'Modified Weights'!AY318</f>
        <v>-4.8557257164740797E-2</v>
      </c>
      <c r="Z307" s="26">
        <f ca="1">'Modified Weights'!Z318-'Modified Weights'!AZ318</f>
        <v>-0.36988198580229503</v>
      </c>
    </row>
    <row r="308" spans="1:26">
      <c r="A308" s="1" t="str">
        <f t="shared" ref="A308:A311" si="61">A307</f>
        <v>752: V for Vendetta (2006)</v>
      </c>
      <c r="B308" s="26">
        <f ca="1">'Modified Weights'!B319-'Modified Weights'!AB319</f>
        <v>-2.292720093640721E-2</v>
      </c>
      <c r="C308" s="26">
        <f ca="1">'Modified Weights'!C319-'Modified Weights'!AC319</f>
        <v>-0.49234258267662201</v>
      </c>
      <c r="D308" s="26">
        <f ca="1">'Modified Weights'!D319-'Modified Weights'!AD319</f>
        <v>-4.6798908355668578E-2</v>
      </c>
      <c r="E308" s="26">
        <f ca="1">'Modified Weights'!E319-'Modified Weights'!AE319</f>
        <v>-0.38863982399816427</v>
      </c>
      <c r="F308" s="26">
        <f ca="1">'Modified Weights'!F319-'Modified Weights'!AF319</f>
        <v>-2.9956545142879265E-2</v>
      </c>
      <c r="G308" s="26">
        <f ca="1">'Modified Weights'!G319-'Modified Weights'!AG319</f>
        <v>-0.46876709845415521</v>
      </c>
      <c r="H308" s="26">
        <f ca="1">'Modified Weights'!H319-'Modified Weights'!AH319</f>
        <v>-0.10737205791044355</v>
      </c>
      <c r="I308" s="26">
        <f ca="1">'Modified Weights'!I319-'Modified Weights'!AI319</f>
        <v>-5.5755879294705268E-2</v>
      </c>
      <c r="J308" s="26">
        <f ca="1">'Modified Weights'!J319-'Modified Weights'!AJ319</f>
        <v>-5.213983659728022E-2</v>
      </c>
      <c r="K308" s="26">
        <f ca="1">'Modified Weights'!K319-'Modified Weights'!AK319</f>
        <v>-0.26227792111123782</v>
      </c>
      <c r="L308" s="26">
        <f ca="1">'Modified Weights'!L319-'Modified Weights'!AL319</f>
        <v>3.5311893039435827E-4</v>
      </c>
      <c r="M308" s="26">
        <f ca="1">'Modified Weights'!M319-'Modified Weights'!AM319</f>
        <v>-4.8958355010005783E-2</v>
      </c>
      <c r="N308" s="26">
        <f ca="1">'Modified Weights'!N319-'Modified Weights'!AN319</f>
        <v>4.748848614382073E-4</v>
      </c>
      <c r="O308" s="26">
        <f ca="1">'Modified Weights'!O319-'Modified Weights'!AO319</f>
        <v>4.6790981848776614E-3</v>
      </c>
      <c r="P308" s="26">
        <f ca="1">'Modified Weights'!P319-'Modified Weights'!AP319</f>
        <v>-3.1270882381200626E-2</v>
      </c>
      <c r="Q308" s="26">
        <f ca="1">'Modified Weights'!Q319-'Modified Weights'!AQ319</f>
        <v>-2.9578399455818416E-2</v>
      </c>
      <c r="R308" s="26">
        <f ca="1">'Modified Weights'!R319-'Modified Weights'!AR319</f>
        <v>-5.5035623348396734E-2</v>
      </c>
      <c r="S308" s="26">
        <f ca="1">'Modified Weights'!S319-'Modified Weights'!AS319</f>
        <v>-0.41985452636687698</v>
      </c>
      <c r="T308" s="26">
        <f ca="1">'Modified Weights'!T319-'Modified Weights'!AT319</f>
        <v>-8.7664075365209537E-2</v>
      </c>
      <c r="U308" s="26">
        <f ca="1">'Modified Weights'!U319-'Modified Weights'!AU319</f>
        <v>-9.9437800666496878E-2</v>
      </c>
      <c r="V308" s="26">
        <f ca="1">'Modified Weights'!V319-'Modified Weights'!AV319</f>
        <v>-3.157796322780454E-2</v>
      </c>
      <c r="W308" s="26">
        <f ca="1">'Modified Weights'!W319-'Modified Weights'!AW319</f>
        <v>-9.1251450048350058E-2</v>
      </c>
      <c r="X308" s="26">
        <f ca="1">'Modified Weights'!X319-'Modified Weights'!AX319</f>
        <v>-5.6673386253685509E-2</v>
      </c>
      <c r="Y308" s="26">
        <f ca="1">'Modified Weights'!Y319-'Modified Weights'!AY319</f>
        <v>-0.52091781258357395</v>
      </c>
      <c r="Z308" s="26">
        <f ca="1">'Modified Weights'!Z319-'Modified Weights'!AZ319</f>
        <v>4.3818125113962991E-3</v>
      </c>
    </row>
    <row r="309" spans="1:26">
      <c r="A309" s="1" t="str">
        <f t="shared" si="61"/>
        <v>752: V for Vendetta (2006)</v>
      </c>
      <c r="B309" s="26">
        <f ca="1">'Modified Weights'!B320-'Modified Weights'!AB320</f>
        <v>-3.8853834437992285E-2</v>
      </c>
      <c r="C309" s="26">
        <f ca="1">'Modified Weights'!C320-'Modified Weights'!AC320</f>
        <v>-0.49234258267662201</v>
      </c>
      <c r="D309" s="26">
        <f ca="1">'Modified Weights'!D320-'Modified Weights'!AD320</f>
        <v>-5.2457124515523701E-2</v>
      </c>
      <c r="E309" s="26">
        <f ca="1">'Modified Weights'!E320-'Modified Weights'!AE320</f>
        <v>-0.12897998039899056</v>
      </c>
      <c r="F309" s="26">
        <f ca="1">'Modified Weights'!F320-'Modified Weights'!AF320</f>
        <v>-5.0374784373765191E-2</v>
      </c>
      <c r="G309" s="26">
        <f ca="1">'Modified Weights'!G320-'Modified Weights'!AG320</f>
        <v>-8.1634452585671424E-2</v>
      </c>
      <c r="H309" s="26">
        <f ca="1">'Modified Weights'!H320-'Modified Weights'!AH320</f>
        <v>-0.33450192284123215</v>
      </c>
      <c r="I309" s="26">
        <f ca="1">'Modified Weights'!I320-'Modified Weights'!AI320</f>
        <v>-7.0215135376336973E-2</v>
      </c>
      <c r="J309" s="26">
        <f ca="1">'Modified Weights'!J320-'Modified Weights'!AJ320</f>
        <v>-5.9651108714641576E-2</v>
      </c>
      <c r="K309" s="26">
        <f ca="1">'Modified Weights'!K320-'Modified Weights'!AK320</f>
        <v>-5.1398424173841939E-2</v>
      </c>
      <c r="L309" s="26">
        <f ca="1">'Modified Weights'!L320-'Modified Weights'!AL320</f>
        <v>-2.4959009032098162E-2</v>
      </c>
      <c r="M309" s="26">
        <f ca="1">'Modified Weights'!M320-'Modified Weights'!AM320</f>
        <v>-0.30148701888787344</v>
      </c>
      <c r="N309" s="26">
        <f ca="1">'Modified Weights'!N320-'Modified Weights'!AN320</f>
        <v>-7.9583260057427357E-2</v>
      </c>
      <c r="O309" s="26">
        <f ca="1">'Modified Weights'!O320-'Modified Weights'!AO320</f>
        <v>-4.5816492327040825E-2</v>
      </c>
      <c r="P309" s="26">
        <f ca="1">'Modified Weights'!P320-'Modified Weights'!AP320</f>
        <v>-4.9142843984740614E-2</v>
      </c>
      <c r="Q309" s="26">
        <f ca="1">'Modified Weights'!Q320-'Modified Weights'!AQ320</f>
        <v>-7.957724457226667E-2</v>
      </c>
      <c r="R309" s="26">
        <f ca="1">'Modified Weights'!R320-'Modified Weights'!AR320</f>
        <v>-0.45447205223562209</v>
      </c>
      <c r="S309" s="26">
        <f ca="1">'Modified Weights'!S320-'Modified Weights'!AS320</f>
        <v>-5.921065441978085E-2</v>
      </c>
      <c r="T309" s="26">
        <f ca="1">'Modified Weights'!T320-'Modified Weights'!AT320</f>
        <v>-0.49470760231901262</v>
      </c>
      <c r="U309" s="26">
        <f ca="1">'Modified Weights'!U320-'Modified Weights'!AU320</f>
        <v>-0.40524106158675027</v>
      </c>
      <c r="V309" s="26">
        <f ca="1">'Modified Weights'!V320-'Modified Weights'!AV320</f>
        <v>-3.3917200884126003E-2</v>
      </c>
      <c r="W309" s="26">
        <f ca="1">'Modified Weights'!W320-'Modified Weights'!AW320</f>
        <v>-0.11304412018936932</v>
      </c>
      <c r="X309" s="26">
        <f ca="1">'Modified Weights'!X320-'Modified Weights'!AX320</f>
        <v>-6.2921925307490523E-2</v>
      </c>
      <c r="Y309" s="26">
        <f ca="1">'Modified Weights'!Y320-'Modified Weights'!AY320</f>
        <v>-9.7693183739702705E-2</v>
      </c>
      <c r="Z309" s="26">
        <f ca="1">'Modified Weights'!Z320-'Modified Weights'!AZ320</f>
        <v>-9.020492901638627E-2</v>
      </c>
    </row>
    <row r="310" spans="1:26">
      <c r="A310" s="1" t="str">
        <f t="shared" si="61"/>
        <v>752: V for Vendetta (2006)</v>
      </c>
      <c r="B310" s="26">
        <f ca="1">'Modified Weights'!B321-'Modified Weights'!AB321</f>
        <v>4.7625034096438146E-2</v>
      </c>
      <c r="C310" s="26">
        <f ca="1">'Modified Weights'!C321-'Modified Weights'!AC321</f>
        <v>7.0106156068266534E-2</v>
      </c>
      <c r="D310" s="26">
        <f ca="1">'Modified Weights'!D321-'Modified Weights'!AD321</f>
        <v>-0.42002469208309157</v>
      </c>
      <c r="E310" s="26">
        <f ca="1">'Modified Weights'!E321-'Modified Weights'!AE321</f>
        <v>0.12897998039899056</v>
      </c>
      <c r="F310" s="26">
        <f ca="1">'Modified Weights'!F321-'Modified Weights'!AF321</f>
        <v>4.6452231148483958E-2</v>
      </c>
      <c r="G310" s="26">
        <f ca="1">'Modified Weights'!G321-'Modified Weights'!AG321</f>
        <v>7.0298752940201825E-2</v>
      </c>
      <c r="H310" s="26">
        <f ca="1">'Modified Weights'!H321-'Modified Weights'!AH321</f>
        <v>0.12840812704504362</v>
      </c>
      <c r="I310" s="26">
        <f ca="1">'Modified Weights'!I321-'Modified Weights'!AI321</f>
        <v>9.8373271046058752E-2</v>
      </c>
      <c r="J310" s="26">
        <f ca="1">'Modified Weights'!J321-'Modified Weights'!AJ321</f>
        <v>5.6003497201085051E-2</v>
      </c>
      <c r="K310" s="26">
        <f ca="1">'Modified Weights'!K321-'Modified Weights'!AK321</f>
        <v>5.3434104742670296E-2</v>
      </c>
      <c r="L310" s="26">
        <f ca="1">'Modified Weights'!L321-'Modified Weights'!AL321</f>
        <v>-0.26824226038324744</v>
      </c>
      <c r="M310" s="26">
        <f ca="1">'Modified Weights'!M321-'Modified Weights'!AM321</f>
        <v>0.10710535724833997</v>
      </c>
      <c r="N310" s="26">
        <f ca="1">'Modified Weights'!N321-'Modified Weights'!AN321</f>
        <v>-0.2607934779622848</v>
      </c>
      <c r="O310" s="26">
        <f ca="1">'Modified Weights'!O321-'Modified Weights'!AO321</f>
        <v>-0.52131134460272566</v>
      </c>
      <c r="P310" s="26">
        <f ca="1">'Modified Weights'!P321-'Modified Weights'!AP321</f>
        <v>0.10277498216265973</v>
      </c>
      <c r="Q310" s="26">
        <f ca="1">'Modified Weights'!Q321-'Modified Weights'!AQ321</f>
        <v>5.0443816625127869E-2</v>
      </c>
      <c r="R310" s="26">
        <f ca="1">'Modified Weights'!R321-'Modified Weights'!AR321</f>
        <v>3.8535552917637161E-2</v>
      </c>
      <c r="S310" s="26">
        <f ca="1">'Modified Weights'!S321-'Modified Weights'!AS321</f>
        <v>5.6828754178302632E-2</v>
      </c>
      <c r="T310" s="26">
        <f ca="1">'Modified Weights'!T321-'Modified Weights'!AT321</f>
        <v>5.6381234896618893E-2</v>
      </c>
      <c r="U310" s="26">
        <f ca="1">'Modified Weights'!U321-'Modified Weights'!AU321</f>
        <v>6.7119493832082877E-2</v>
      </c>
      <c r="V310" s="26">
        <f ca="1">'Modified Weights'!V321-'Modified Weights'!AV321</f>
        <v>9.3338948676139011E-2</v>
      </c>
      <c r="W310" s="26">
        <f ca="1">'Modified Weights'!W321-'Modified Weights'!AW321</f>
        <v>0.14947501951316178</v>
      </c>
      <c r="X310" s="26">
        <f ca="1">'Modified Weights'!X321-'Modified Weights'!AX321</f>
        <v>0.15656878450274181</v>
      </c>
      <c r="Y310" s="26">
        <f ca="1">'Modified Weights'!Y321-'Modified Weights'!AY321</f>
        <v>0.14625044090444328</v>
      </c>
      <c r="Z310" s="26">
        <f ca="1">'Modified Weights'!Z321-'Modified Weights'!AZ321</f>
        <v>6.5638352967027414E-2</v>
      </c>
    </row>
    <row r="311" spans="1:26">
      <c r="A311" s="1" t="str">
        <f t="shared" si="61"/>
        <v>752: V for Vendetta (2006)</v>
      </c>
      <c r="B311" s="26">
        <f ca="1">'Modified Weights'!B322-'Modified Weights'!AB322</f>
        <v>1.4156001277961461E-2</v>
      </c>
      <c r="C311" s="26">
        <f ca="1">'Modified Weights'!C322-'Modified Weights'!AC322</f>
        <v>-0.49234258267662201</v>
      </c>
      <c r="D311" s="26">
        <f ca="1">'Modified Weights'!D322-'Modified Weights'!AD322</f>
        <v>5.0947430583290154E-2</v>
      </c>
      <c r="E311" s="26">
        <f ca="1">'Modified Weights'!E322-'Modified Weights'!AE322</f>
        <v>-0.38863982399816427</v>
      </c>
      <c r="F311" s="26">
        <f ca="1">'Modified Weights'!F322-'Modified Weights'!AF322</f>
        <v>3.3879098368160609E-2</v>
      </c>
      <c r="G311" s="26">
        <f ca="1">'Modified Weights'!G322-'Modified Weights'!AG322</f>
        <v>1.1769503728630948E-2</v>
      </c>
      <c r="H311" s="26">
        <f ca="1">'Modified Weights'!H322-'Modified Weights'!AH322</f>
        <v>6.5772581412584241E-2</v>
      </c>
      <c r="I311" s="26">
        <f ca="1">'Modified Weights'!I322-'Modified Weights'!AI322</f>
        <v>2.7597743624983406E-2</v>
      </c>
      <c r="J311" s="26">
        <f ca="1">'Modified Weights'!J322-'Modified Weights'!AJ322</f>
        <v>5.5787448110836746E-2</v>
      </c>
      <c r="K311" s="26">
        <f ca="1">'Modified Weights'!K322-'Modified Weights'!AK322</f>
        <v>1.3765487259119191E-3</v>
      </c>
      <c r="L311" s="26">
        <f ca="1">'Modified Weights'!L322-'Modified Weights'!AL322</f>
        <v>1.4513463710881247E-2</v>
      </c>
      <c r="M311" s="26">
        <f ca="1">'Modified Weights'!M322-'Modified Weights'!AM322</f>
        <v>-2.1084770511185402E-2</v>
      </c>
      <c r="N311" s="26">
        <f ca="1">'Modified Weights'!N322-'Modified Weights'!AN322</f>
        <v>4.9310612369272921E-2</v>
      </c>
      <c r="O311" s="26">
        <f ca="1">'Modified Weights'!O322-'Modified Weights'!AO322</f>
        <v>4.1137394142162886E-2</v>
      </c>
      <c r="P311" s="26">
        <f ca="1">'Modified Weights'!P322-'Modified Weights'!AP322</f>
        <v>-7.5241836151122565E-3</v>
      </c>
      <c r="Q311" s="26">
        <f ca="1">'Modified Weights'!Q322-'Modified Weights'!AQ322</f>
        <v>3.5803954336713462E-2</v>
      </c>
      <c r="R311" s="26">
        <f ca="1">'Modified Weights'!R322-'Modified Weights'!AR322</f>
        <v>1.6500070430759628E-2</v>
      </c>
      <c r="S311" s="26">
        <f ca="1">'Modified Weights'!S322-'Modified Weights'!AS322</f>
        <v>-0.41985452636687698</v>
      </c>
      <c r="T311" s="26">
        <f ca="1">'Modified Weights'!T322-'Modified Weights'!AT322</f>
        <v>3.12828404685907E-2</v>
      </c>
      <c r="U311" s="26">
        <f ca="1">'Modified Weights'!U322-'Modified Weights'!AU322</f>
        <v>3.375049282788567E-2</v>
      </c>
      <c r="V311" s="26">
        <f ca="1">'Modified Weights'!V322-'Modified Weights'!AV322</f>
        <v>4.9858247467424177E-4</v>
      </c>
      <c r="W311" s="26">
        <f ca="1">'Modified Weights'!W322-'Modified Weights'!AW322</f>
        <v>5.482055072455766E-2</v>
      </c>
      <c r="X311" s="26">
        <f ca="1">'Modified Weights'!X322-'Modified Weights'!AX322</f>
        <v>-0.51194716911909488</v>
      </c>
      <c r="Y311" s="26">
        <f ca="1">'Modified Weights'!Y322-'Modified Weights'!AY322</f>
        <v>-0.52091781258357395</v>
      </c>
      <c r="Z311" s="26">
        <f ca="1">'Modified Weights'!Z322-'Modified Weights'!AZ322</f>
        <v>2.0184763537962613E-2</v>
      </c>
    </row>
    <row r="312" spans="1:26">
      <c r="A312" s="21" t="s">
        <v>62</v>
      </c>
      <c r="B312" s="26" t="e">
        <f ca="1">'Modified Weights'!B323-'Modified Weights'!AB323</f>
        <v>#DIV/0!</v>
      </c>
      <c r="C312" s="26" t="e">
        <f ca="1">'Modified Weights'!C323-'Modified Weights'!AC323</f>
        <v>#DIV/0!</v>
      </c>
      <c r="D312" s="26">
        <f ca="1">'Modified Weights'!D323-'Modified Weights'!AD323</f>
        <v>-0.47097212266638172</v>
      </c>
      <c r="E312" s="26" t="e">
        <f ca="1">'Modified Weights'!E323-'Modified Weights'!AE323</f>
        <v>#DIV/0!</v>
      </c>
      <c r="F312" s="26">
        <f ca="1">'Modified Weights'!F323-'Modified Weights'!AF323</f>
        <v>-0.37985626502293046</v>
      </c>
      <c r="G312" s="26">
        <f ca="1">'Modified Weights'!G323-'Modified Weights'!AG323</f>
        <v>-0.48053660218278615</v>
      </c>
      <c r="H312" s="26" t="e">
        <f ca="1">'Modified Weights'!H323-'Modified Weights'!AH323</f>
        <v>#DIV/0!</v>
      </c>
      <c r="I312" s="26" t="e">
        <f ca="1">'Modified Weights'!I323-'Modified Weights'!AI323</f>
        <v>#DIV/0!</v>
      </c>
      <c r="J312" s="26">
        <f ca="1">'Modified Weights'!J323-'Modified Weights'!AJ323</f>
        <v>-0.47549485227568483</v>
      </c>
      <c r="K312" s="26">
        <f ca="1">'Modified Weights'!K323-'Modified Weights'!AK323</f>
        <v>-0.2896832478455289</v>
      </c>
      <c r="L312" s="26">
        <f ca="1">'Modified Weights'!L323-'Modified Weights'!AL323</f>
        <v>-2.2105186600293036E-3</v>
      </c>
      <c r="M312" s="26" t="e">
        <f ca="1">'Modified Weights'!M323-'Modified Weights'!AM323</f>
        <v>#DIV/0!</v>
      </c>
      <c r="N312" s="26" t="e">
        <f ca="1">'Modified Weights'!N323-'Modified Weights'!AN323</f>
        <v>#DIV/0!</v>
      </c>
      <c r="O312" s="26">
        <f ca="1">'Modified Weights'!O323-'Modified Weights'!AO323</f>
        <v>-0.54421959076624593</v>
      </c>
      <c r="P312" s="26">
        <f ca="1">'Modified Weights'!P323-'Modified Weights'!AP323</f>
        <v>-5.8806027172132902E-2</v>
      </c>
      <c r="Q312" s="26">
        <f ca="1">'Modified Weights'!Q323-'Modified Weights'!AQ323</f>
        <v>-0.39822520628564712</v>
      </c>
      <c r="R312" s="26" t="e">
        <f ca="1">'Modified Weights'!R323-'Modified Weights'!AR323</f>
        <v>#DIV/0!</v>
      </c>
      <c r="S312" s="26">
        <f ca="1">'Modified Weights'!S323-'Modified Weights'!AS323</f>
        <v>-0.36064387194709613</v>
      </c>
      <c r="T312" s="26">
        <f ca="1">'Modified Weights'!T323-'Modified Weights'!AT323</f>
        <v>-0.52599044278760332</v>
      </c>
      <c r="U312" s="26">
        <f ca="1">'Modified Weights'!U323-'Modified Weights'!AU323</f>
        <v>-0.47236055541883315</v>
      </c>
      <c r="V312" s="26" t="e">
        <f ca="1">'Modified Weights'!V323-'Modified Weights'!AV323</f>
        <v>#DIV/0!</v>
      </c>
      <c r="W312" s="26">
        <f ca="1">'Modified Weights'!W323-'Modified Weights'!AW323</f>
        <v>-0.33555637574975955</v>
      </c>
      <c r="X312" s="26" t="e">
        <f ca="1">'Modified Weights'!X323-'Modified Weights'!AX323</f>
        <v>#DIV/0!</v>
      </c>
      <c r="Y312" s="26">
        <f ca="1">'Modified Weights'!Y323-'Modified Weights'!AY323</f>
        <v>-0.42322462884387124</v>
      </c>
      <c r="Z312" s="26">
        <f ca="1">'Modified Weights'!Z323-'Modified Weights'!AZ323</f>
        <v>-0.37426379831369133</v>
      </c>
    </row>
    <row r="313" spans="1:26">
      <c r="A313" s="1" t="str">
        <f t="shared" ref="A313:A316" si="62">A312</f>
        <v>786: Almost Famous (2000)</v>
      </c>
      <c r="B313" s="26" t="e">
        <f ca="1">'Modified Weights'!B324-'Modified Weights'!AB324</f>
        <v>#DIV/0!</v>
      </c>
      <c r="C313" s="26" t="e">
        <f ca="1">'Modified Weights'!C324-'Modified Weights'!AC324</f>
        <v>#DIV/0!</v>
      </c>
      <c r="D313" s="26">
        <f ca="1">'Modified Weights'!D324-'Modified Weights'!AD324</f>
        <v>-0.47097212266638172</v>
      </c>
      <c r="E313" s="26" t="e">
        <f ca="1">'Modified Weights'!E324-'Modified Weights'!AE324</f>
        <v>#DIV/0!</v>
      </c>
      <c r="F313" s="26">
        <f ca="1">'Modified Weights'!F324-'Modified Weights'!AF324</f>
        <v>-0.37985626502293046</v>
      </c>
      <c r="G313" s="26">
        <f ca="1">'Modified Weights'!G324-'Modified Weights'!AG324</f>
        <v>-0.48053660218278615</v>
      </c>
      <c r="H313" s="26" t="e">
        <f ca="1">'Modified Weights'!H324-'Modified Weights'!AH324</f>
        <v>#DIV/0!</v>
      </c>
      <c r="I313" s="26" t="e">
        <f ca="1">'Modified Weights'!I324-'Modified Weights'!AI324</f>
        <v>#DIV/0!</v>
      </c>
      <c r="J313" s="26">
        <f ca="1">'Modified Weights'!J324-'Modified Weights'!AJ324</f>
        <v>-0.47549485227568483</v>
      </c>
      <c r="K313" s="26">
        <f ca="1">'Modified Weights'!K324-'Modified Weights'!AK324</f>
        <v>-0.2896832478455289</v>
      </c>
      <c r="L313" s="26">
        <f ca="1">'Modified Weights'!L324-'Modified Weights'!AL324</f>
        <v>-0.28054520543409933</v>
      </c>
      <c r="M313" s="26" t="e">
        <f ca="1">'Modified Weights'!M324-'Modified Weights'!AM324</f>
        <v>#DIV/0!</v>
      </c>
      <c r="N313" s="26" t="e">
        <f ca="1">'Modified Weights'!N324-'Modified Weights'!AN324</f>
        <v>#DIV/0!</v>
      </c>
      <c r="O313" s="26">
        <f ca="1">'Modified Weights'!O324-'Modified Weights'!AO324</f>
        <v>-1.8229147978642612E-2</v>
      </c>
      <c r="P313" s="26">
        <f ca="1">'Modified Weights'!P324-'Modified Weights'!AP324</f>
        <v>-0.35563217433857314</v>
      </c>
      <c r="Q313" s="26">
        <f ca="1">'Modified Weights'!Q324-'Modified Weights'!AQ324</f>
        <v>2.4999422558224127E-2</v>
      </c>
      <c r="R313" s="26" t="e">
        <f ca="1">'Modified Weights'!R324-'Modified Weights'!AR324</f>
        <v>#DIV/0!</v>
      </c>
      <c r="S313" s="26">
        <f ca="1">'Modified Weights'!S324-'Modified Weights'!AS324</f>
        <v>-0.36064387194709613</v>
      </c>
      <c r="T313" s="26">
        <f ca="1">'Modified Weights'!T324-'Modified Weights'!AT324</f>
        <v>-0.52599044278760332</v>
      </c>
      <c r="U313" s="26">
        <f ca="1">'Modified Weights'!U324-'Modified Weights'!AU324</f>
        <v>-0.47236055541883315</v>
      </c>
      <c r="V313" s="26" t="e">
        <f ca="1">'Modified Weights'!V324-'Modified Weights'!AV324</f>
        <v>#DIV/0!</v>
      </c>
      <c r="W313" s="26">
        <f ca="1">'Modified Weights'!W324-'Modified Weights'!AW324</f>
        <v>-7.3036000386453859E-2</v>
      </c>
      <c r="X313" s="26" t="e">
        <f ca="1">'Modified Weights'!X324-'Modified Weights'!AX324</f>
        <v>#DIV/0!</v>
      </c>
      <c r="Y313" s="26">
        <f ca="1">'Modified Weights'!Y324-'Modified Weights'!AY324</f>
        <v>-0.42322462884387124</v>
      </c>
      <c r="Z313" s="26">
        <f ca="1">'Modified Weights'!Z324-'Modified Weights'!AZ324</f>
        <v>0</v>
      </c>
    </row>
    <row r="314" spans="1:26">
      <c r="A314" s="1" t="str">
        <f t="shared" si="62"/>
        <v>786: Almost Famous (2000)</v>
      </c>
      <c r="B314" s="26" t="e">
        <f ca="1">'Modified Weights'!B325-'Modified Weights'!AB325</f>
        <v>#DIV/0!</v>
      </c>
      <c r="C314" s="26" t="e">
        <f ca="1">'Modified Weights'!C325-'Modified Weights'!AC325</f>
        <v>#DIV/0!</v>
      </c>
      <c r="D314" s="26">
        <f ca="1">'Modified Weights'!D325-'Modified Weights'!AD325</f>
        <v>-0.47097212266638172</v>
      </c>
      <c r="E314" s="26" t="e">
        <f ca="1">'Modified Weights'!E325-'Modified Weights'!AE325</f>
        <v>#DIV/0!</v>
      </c>
      <c r="F314" s="26">
        <f ca="1">'Modified Weights'!F325-'Modified Weights'!AF325</f>
        <v>0</v>
      </c>
      <c r="G314" s="26">
        <f ca="1">'Modified Weights'!G325-'Modified Weights'!AG325</f>
        <v>-0.48053660218278615</v>
      </c>
      <c r="H314" s="26" t="e">
        <f ca="1">'Modified Weights'!H325-'Modified Weights'!AH325</f>
        <v>#DIV/0!</v>
      </c>
      <c r="I314" s="26" t="e">
        <f ca="1">'Modified Weights'!I325-'Modified Weights'!AI325</f>
        <v>#DIV/0!</v>
      </c>
      <c r="J314" s="26">
        <f ca="1">'Modified Weights'!J325-'Modified Weights'!AJ325</f>
        <v>-0.47549485227568483</v>
      </c>
      <c r="K314" s="26">
        <f ca="1">'Modified Weights'!K325-'Modified Weights'!AK325</f>
        <v>-0.2896832478455289</v>
      </c>
      <c r="L314" s="26">
        <f ca="1">'Modified Weights'!L325-'Modified Weights'!AL325</f>
        <v>-0.28054520543409933</v>
      </c>
      <c r="M314" s="26" t="e">
        <f ca="1">'Modified Weights'!M325-'Modified Weights'!AM325</f>
        <v>#DIV/0!</v>
      </c>
      <c r="N314" s="26" t="e">
        <f ca="1">'Modified Weights'!N325-'Modified Weights'!AN325</f>
        <v>#DIV/0!</v>
      </c>
      <c r="O314" s="26">
        <f ca="1">'Modified Weights'!O325-'Modified Weights'!AO325</f>
        <v>-0.54421959076624593</v>
      </c>
      <c r="P314" s="26">
        <f ca="1">'Modified Weights'!P325-'Modified Weights'!AP325</f>
        <v>-0.35563217433857314</v>
      </c>
      <c r="Q314" s="26">
        <f ca="1">'Modified Weights'!Q325-'Modified Weights'!AQ325</f>
        <v>-2.4999422558224127E-2</v>
      </c>
      <c r="R314" s="26" t="e">
        <f ca="1">'Modified Weights'!R325-'Modified Weights'!AR325</f>
        <v>#DIV/0!</v>
      </c>
      <c r="S314" s="26">
        <f ca="1">'Modified Weights'!S325-'Modified Weights'!AS325</f>
        <v>0</v>
      </c>
      <c r="T314" s="26">
        <f ca="1">'Modified Weights'!T325-'Modified Weights'!AT325</f>
        <v>-0.52599044278760332</v>
      </c>
      <c r="U314" s="26">
        <f ca="1">'Modified Weights'!U325-'Modified Weights'!AU325</f>
        <v>-0.47236055541883315</v>
      </c>
      <c r="V314" s="26" t="e">
        <f ca="1">'Modified Weights'!V325-'Modified Weights'!AV325</f>
        <v>#DIV/0!</v>
      </c>
      <c r="W314" s="26">
        <f ca="1">'Modified Weights'!W325-'Modified Weights'!AW325</f>
        <v>-0.33555637574975955</v>
      </c>
      <c r="X314" s="26" t="e">
        <f ca="1">'Modified Weights'!X325-'Modified Weights'!AX325</f>
        <v>#DIV/0!</v>
      </c>
      <c r="Y314" s="26">
        <f ca="1">'Modified Weights'!Y325-'Modified Weights'!AY325</f>
        <v>0</v>
      </c>
      <c r="Z314" s="26">
        <f ca="1">'Modified Weights'!Z325-'Modified Weights'!AZ325</f>
        <v>-0.37426379831369133</v>
      </c>
    </row>
    <row r="315" spans="1:26">
      <c r="A315" s="1" t="str">
        <f t="shared" si="62"/>
        <v>786: Almost Famous (2000)</v>
      </c>
      <c r="B315" s="26" t="e">
        <f ca="1">'Modified Weights'!B326-'Modified Weights'!AB326</f>
        <v>#DIV/0!</v>
      </c>
      <c r="C315" s="26" t="e">
        <f ca="1">'Modified Weights'!C326-'Modified Weights'!AC326</f>
        <v>#DIV/0!</v>
      </c>
      <c r="D315" s="26">
        <f ca="1">'Modified Weights'!D326-'Modified Weights'!AD326</f>
        <v>-0.47097212266638172</v>
      </c>
      <c r="E315" s="26" t="e">
        <f ca="1">'Modified Weights'!E326-'Modified Weights'!AE326</f>
        <v>#DIV/0!</v>
      </c>
      <c r="F315" s="26">
        <f ca="1">'Modified Weights'!F326-'Modified Weights'!AF326</f>
        <v>-0.37985626502293046</v>
      </c>
      <c r="G315" s="26">
        <f ca="1">'Modified Weights'!G326-'Modified Weights'!AG326</f>
        <v>-0.48053660218278615</v>
      </c>
      <c r="H315" s="26" t="e">
        <f ca="1">'Modified Weights'!H326-'Modified Weights'!AH326</f>
        <v>#DIV/0!</v>
      </c>
      <c r="I315" s="26" t="e">
        <f ca="1">'Modified Weights'!I326-'Modified Weights'!AI326</f>
        <v>#DIV/0!</v>
      </c>
      <c r="J315" s="26">
        <f ca="1">'Modified Weights'!J326-'Modified Weights'!AJ326</f>
        <v>-0.47549485227568483</v>
      </c>
      <c r="K315" s="26">
        <f ca="1">'Modified Weights'!K326-'Modified Weights'!AK326</f>
        <v>2.6028778008379216E-2</v>
      </c>
      <c r="L315" s="26">
        <f ca="1">'Modified Weights'!L326-'Modified Weights'!AL326</f>
        <v>-0.28054520543409933</v>
      </c>
      <c r="M315" s="26" t="e">
        <f ca="1">'Modified Weights'!M326-'Modified Weights'!AM326</f>
        <v>#DIV/0!</v>
      </c>
      <c r="N315" s="26" t="e">
        <f ca="1">'Modified Weights'!N326-'Modified Weights'!AN326</f>
        <v>#DIV/0!</v>
      </c>
      <c r="O315" s="26">
        <f ca="1">'Modified Weights'!O326-'Modified Weights'!AO326</f>
        <v>-0.54421959076624593</v>
      </c>
      <c r="P315" s="26">
        <f ca="1">'Modified Weights'!P326-'Modified Weights'!AP326</f>
        <v>5.8806027172132902E-2</v>
      </c>
      <c r="Q315" s="26">
        <f ca="1">'Modified Weights'!Q326-'Modified Weights'!AQ326</f>
        <v>-0.39822520628564712</v>
      </c>
      <c r="R315" s="26" t="e">
        <f ca="1">'Modified Weights'!R326-'Modified Weights'!AR326</f>
        <v>#DIV/0!</v>
      </c>
      <c r="S315" s="26">
        <f ca="1">'Modified Weights'!S326-'Modified Weights'!AS326</f>
        <v>-0.36064387194709613</v>
      </c>
      <c r="T315" s="26">
        <f ca="1">'Modified Weights'!T326-'Modified Weights'!AT326</f>
        <v>-0.52599044278760332</v>
      </c>
      <c r="U315" s="26">
        <f ca="1">'Modified Weights'!U326-'Modified Weights'!AU326</f>
        <v>0</v>
      </c>
      <c r="V315" s="26" t="e">
        <f ca="1">'Modified Weights'!V326-'Modified Weights'!AV326</f>
        <v>#DIV/0!</v>
      </c>
      <c r="W315" s="26">
        <f ca="1">'Modified Weights'!W326-'Modified Weights'!AW326</f>
        <v>-0.33555637574975955</v>
      </c>
      <c r="X315" s="26" t="e">
        <f ca="1">'Modified Weights'!X326-'Modified Weights'!AX326</f>
        <v>#DIV/0!</v>
      </c>
      <c r="Y315" s="26">
        <f ca="1">'Modified Weights'!Y326-'Modified Weights'!AY326</f>
        <v>-0.42322462884387124</v>
      </c>
      <c r="Z315" s="26">
        <f ca="1">'Modified Weights'!Z326-'Modified Weights'!AZ326</f>
        <v>-0.37426379831369133</v>
      </c>
    </row>
    <row r="316" spans="1:26">
      <c r="A316" s="1" t="str">
        <f t="shared" si="62"/>
        <v>786: Almost Famous (2000)</v>
      </c>
      <c r="B316" s="26" t="e">
        <f ca="1">'Modified Weights'!B327-'Modified Weights'!AB327</f>
        <v>#DIV/0!</v>
      </c>
      <c r="C316" s="26" t="e">
        <f ca="1">'Modified Weights'!C327-'Modified Weights'!AC327</f>
        <v>#DIV/0!</v>
      </c>
      <c r="D316" s="26">
        <f ca="1">'Modified Weights'!D327-'Modified Weights'!AD327</f>
        <v>0</v>
      </c>
      <c r="E316" s="26" t="e">
        <f ca="1">'Modified Weights'!E327-'Modified Weights'!AE327</f>
        <v>#DIV/0!</v>
      </c>
      <c r="F316" s="26">
        <f ca="1">'Modified Weights'!F327-'Modified Weights'!AF327</f>
        <v>-0.37985626502293046</v>
      </c>
      <c r="G316" s="26">
        <f ca="1">'Modified Weights'!G327-'Modified Weights'!AG327</f>
        <v>0</v>
      </c>
      <c r="H316" s="26" t="e">
        <f ca="1">'Modified Weights'!H327-'Modified Weights'!AH327</f>
        <v>#DIV/0!</v>
      </c>
      <c r="I316" s="26" t="e">
        <f ca="1">'Modified Weights'!I327-'Modified Weights'!AI327</f>
        <v>#DIV/0!</v>
      </c>
      <c r="J316" s="26">
        <f ca="1">'Modified Weights'!J327-'Modified Weights'!AJ327</f>
        <v>0</v>
      </c>
      <c r="K316" s="26">
        <f ca="1">'Modified Weights'!K327-'Modified Weights'!AK327</f>
        <v>-2.6028778008379161E-2</v>
      </c>
      <c r="L316" s="26">
        <f ca="1">'Modified Weights'!L327-'Modified Weights'!AL327</f>
        <v>2.2105186600293592E-3</v>
      </c>
      <c r="M316" s="26" t="e">
        <f ca="1">'Modified Weights'!M327-'Modified Weights'!AM327</f>
        <v>#DIV/0!</v>
      </c>
      <c r="N316" s="26" t="e">
        <f ca="1">'Modified Weights'!N327-'Modified Weights'!AN327</f>
        <v>#DIV/0!</v>
      </c>
      <c r="O316" s="26">
        <f ca="1">'Modified Weights'!O327-'Modified Weights'!AO327</f>
        <v>1.8229147978642612E-2</v>
      </c>
      <c r="P316" s="26">
        <f ca="1">'Modified Weights'!P327-'Modified Weights'!AP327</f>
        <v>-0.35563217433857314</v>
      </c>
      <c r="Q316" s="26">
        <f ca="1">'Modified Weights'!Q327-'Modified Weights'!AQ327</f>
        <v>-0.39822520628564712</v>
      </c>
      <c r="R316" s="26" t="e">
        <f ca="1">'Modified Weights'!R327-'Modified Weights'!AR327</f>
        <v>#DIV/0!</v>
      </c>
      <c r="S316" s="26">
        <f ca="1">'Modified Weights'!S327-'Modified Weights'!AS327</f>
        <v>-0.36064387194709613</v>
      </c>
      <c r="T316" s="26">
        <f ca="1">'Modified Weights'!T327-'Modified Weights'!AT327</f>
        <v>0</v>
      </c>
      <c r="U316" s="26">
        <f ca="1">'Modified Weights'!U327-'Modified Weights'!AU327</f>
        <v>-0.47236055541883315</v>
      </c>
      <c r="V316" s="26" t="e">
        <f ca="1">'Modified Weights'!V327-'Modified Weights'!AV327</f>
        <v>#DIV/0!</v>
      </c>
      <c r="W316" s="26">
        <f ca="1">'Modified Weights'!W327-'Modified Weights'!AW327</f>
        <v>7.3036000386453859E-2</v>
      </c>
      <c r="X316" s="26" t="e">
        <f ca="1">'Modified Weights'!X327-'Modified Weights'!AX327</f>
        <v>#DIV/0!</v>
      </c>
      <c r="Y316" s="26">
        <f ca="1">'Modified Weights'!Y327-'Modified Weights'!AY327</f>
        <v>-0.42322462884387124</v>
      </c>
      <c r="Z316" s="26">
        <f ca="1">'Modified Weights'!Z327-'Modified Weights'!AZ327</f>
        <v>-0.37426379831369133</v>
      </c>
    </row>
    <row r="317" spans="1:26">
      <c r="A317" s="21" t="s">
        <v>63</v>
      </c>
      <c r="B317" s="26">
        <f ca="1">'Modified Weights'!B328-'Modified Weights'!AB328</f>
        <v>-2.9040616031186128E-2</v>
      </c>
      <c r="C317" s="26">
        <f ca="1">'Modified Weights'!C328-'Modified Weights'!AC328</f>
        <v>-0.41305719346442127</v>
      </c>
      <c r="D317" s="26">
        <f ca="1">'Modified Weights'!D328-'Modified Weights'!AD328</f>
        <v>-2.5177015152246407E-2</v>
      </c>
      <c r="E317" s="26">
        <f ca="1">'Modified Weights'!E328-'Modified Weights'!AE328</f>
        <v>-0.47497369617752921</v>
      </c>
      <c r="F317" s="26">
        <f ca="1">'Modified Weights'!F328-'Modified Weights'!AF328</f>
        <v>1.8183436550576138E-2</v>
      </c>
      <c r="G317" s="26">
        <f ca="1">'Modified Weights'!G328-'Modified Weights'!AG328</f>
        <v>-0.48053660218278615</v>
      </c>
      <c r="H317" s="26">
        <f ca="1">'Modified Weights'!H328-'Modified Weights'!AH328</f>
        <v>-0.27368799034062491</v>
      </c>
      <c r="I317" s="26">
        <f ca="1">'Modified Weights'!I328-'Modified Weights'!AI328</f>
        <v>-0.29905427670746054</v>
      </c>
      <c r="J317" s="26">
        <f ca="1">'Modified Weights'!J328-'Modified Weights'!AJ328</f>
        <v>-2.0428618662974574E-2</v>
      </c>
      <c r="K317" s="26">
        <f ca="1">'Modified Weights'!K328-'Modified Weights'!AK328</f>
        <v>-0.27729838652297517</v>
      </c>
      <c r="L317" s="26">
        <f ca="1">'Modified Weights'!L328-'Modified Weights'!AL328</f>
        <v>-2.2105186600293036E-3</v>
      </c>
      <c r="M317" s="26">
        <f ca="1">'Modified Weights'!M328-'Modified Weights'!AM328</f>
        <v>-0.3305605200070405</v>
      </c>
      <c r="N317" s="26">
        <f ca="1">'Modified Weights'!N328-'Modified Weights'!AN328</f>
        <v>3.2700094742404429E-3</v>
      </c>
      <c r="O317" s="26">
        <f ca="1">'Modified Weights'!O328-'Modified Weights'!AO328</f>
        <v>-0.55811249685750342</v>
      </c>
      <c r="P317" s="26">
        <f ca="1">'Modified Weights'!P328-'Modified Weights'!AP328</f>
        <v>-5.8806027172132902E-2</v>
      </c>
      <c r="Q317" s="26">
        <f ca="1">'Modified Weights'!Q328-'Modified Weights'!AQ328</f>
        <v>-0.43323241916537053</v>
      </c>
      <c r="R317" s="26">
        <f ca="1">'Modified Weights'!R328-'Modified Weights'!AR328</f>
        <v>-0.48198986390982046</v>
      </c>
      <c r="S317" s="26">
        <f ca="1">'Modified Weights'!S328-'Modified Weights'!AS328</f>
        <v>3.0796277330629673E-2</v>
      </c>
      <c r="T317" s="26">
        <f ca="1">'Modified Weights'!T328-'Modified Weights'!AT328</f>
        <v>-0.53853964000161736</v>
      </c>
      <c r="U317" s="26">
        <f ca="1">'Modified Weights'!U328-'Modified Weights'!AU328</f>
        <v>3.8217618368475925E-2</v>
      </c>
      <c r="V317" s="26">
        <f ca="1">'Modified Weights'!V328-'Modified Weights'!AV328</f>
        <v>-0.17808764796017454</v>
      </c>
      <c r="W317" s="26">
        <f ca="1">'Modified Weights'!W328-'Modified Weights'!AW328</f>
        <v>8.8239052099797211E-3</v>
      </c>
      <c r="X317" s="26">
        <f ca="1">'Modified Weights'!X328-'Modified Weights'!AX328</f>
        <v>-0.49873283052075112</v>
      </c>
      <c r="Y317" s="26">
        <f ca="1">'Modified Weights'!Y328-'Modified Weights'!AY328</f>
        <v>-0.54419492016932713</v>
      </c>
      <c r="Z317" s="26">
        <f ca="1">'Modified Weights'!Z328-'Modified Weights'!AZ328</f>
        <v>-0.34800253481328597</v>
      </c>
    </row>
    <row r="318" spans="1:26">
      <c r="A318" s="1" t="str">
        <f t="shared" ref="A318:A321" si="63">A317</f>
        <v>788: Mrs. Doubtfire (1993)</v>
      </c>
      <c r="B318" s="26">
        <f ca="1">'Modified Weights'!B329-'Modified Weights'!AB329</f>
        <v>-0.52204822118444538</v>
      </c>
      <c r="C318" s="26">
        <f ca="1">'Modified Weights'!C329-'Modified Weights'!AC329</f>
        <v>1.3810080462847707E-3</v>
      </c>
      <c r="D318" s="26">
        <f ca="1">'Modified Weights'!D329-'Modified Weights'!AD329</f>
        <v>-0.4935103095232401</v>
      </c>
      <c r="E318" s="26">
        <f ca="1">'Modified Weights'!E329-'Modified Weights'!AE329</f>
        <v>-0.47497369617752921</v>
      </c>
      <c r="F318" s="26">
        <f ca="1">'Modified Weights'!F329-'Modified Weights'!AF329</f>
        <v>-2.0533613610243417E-2</v>
      </c>
      <c r="G318" s="26">
        <f ca="1">'Modified Weights'!G329-'Modified Weights'!AG329</f>
        <v>-0.48053660218278615</v>
      </c>
      <c r="H318" s="26">
        <f ca="1">'Modified Weights'!H329-'Modified Weights'!AH329</f>
        <v>-4.655812540983631E-2</v>
      </c>
      <c r="I318" s="26">
        <f ca="1">'Modified Weights'!I329-'Modified Weights'!AI329</f>
        <v>-0.29905427670746054</v>
      </c>
      <c r="J318" s="26">
        <f ca="1">'Modified Weights'!J329-'Modified Weights'!AJ329</f>
        <v>-0.40756126453145836</v>
      </c>
      <c r="K318" s="26">
        <f ca="1">'Modified Weights'!K329-'Modified Weights'!AK329</f>
        <v>-2.4769722645107517E-2</v>
      </c>
      <c r="L318" s="26">
        <f ca="1">'Modified Weights'!L329-'Modified Weights'!AL329</f>
        <v>-0.28054520543409933</v>
      </c>
      <c r="M318" s="26">
        <f ca="1">'Modified Weights'!M329-'Modified Weights'!AM329</f>
        <v>-7.803185612917285E-2</v>
      </c>
      <c r="N318" s="26">
        <f ca="1">'Modified Weights'!N329-'Modified Weights'!AN329</f>
        <v>-2.6052868491037551E-2</v>
      </c>
      <c r="O318" s="26">
        <f ca="1">'Modified Weights'!O329-'Modified Weights'!AO329</f>
        <v>-3.2122054069900097E-2</v>
      </c>
      <c r="P318" s="26">
        <f ca="1">'Modified Weights'!P329-'Modified Weights'!AP329</f>
        <v>-0.35563217433857314</v>
      </c>
      <c r="Q318" s="26">
        <f ca="1">'Modified Weights'!Q329-'Modified Weights'!AQ329</f>
        <v>-1.0007790321499288E-2</v>
      </c>
      <c r="R318" s="26">
        <f ca="1">'Modified Weights'!R329-'Modified Weights'!AR329</f>
        <v>-0.48198986390982046</v>
      </c>
      <c r="S318" s="26">
        <f ca="1">'Modified Weights'!S329-'Modified Weights'!AS329</f>
        <v>-0.39144014927772575</v>
      </c>
      <c r="T318" s="26">
        <f ca="1">'Modified Weights'!T329-'Modified Weights'!AT329</f>
        <v>-0.53853964000161736</v>
      </c>
      <c r="U318" s="26">
        <f ca="1">'Modified Weights'!U329-'Modified Weights'!AU329</f>
        <v>-5.9787996304549396E-2</v>
      </c>
      <c r="V318" s="26">
        <f ca="1">'Modified Weights'!V329-'Modified Weights'!AV329</f>
        <v>-0.17808764796017454</v>
      </c>
      <c r="W318" s="26">
        <f ca="1">'Modified Weights'!W329-'Modified Weights'!AW329</f>
        <v>-4.4367745280622706E-2</v>
      </c>
      <c r="X318" s="26">
        <f ca="1">'Modified Weights'!X329-'Modified Weights'!AX329</f>
        <v>-4.3459047655341754E-2</v>
      </c>
      <c r="Y318" s="26">
        <f ca="1">'Modified Weights'!Y329-'Modified Weights'!AY329</f>
        <v>-0.54419492016932713</v>
      </c>
      <c r="Z318" s="26">
        <f ca="1">'Modified Weights'!Z329-'Modified Weights'!AZ329</f>
        <v>2.6261263500405363E-2</v>
      </c>
    </row>
    <row r="319" spans="1:26">
      <c r="A319" s="1" t="str">
        <f t="shared" si="63"/>
        <v>788: Mrs. Doubtfire (1993)</v>
      </c>
      <c r="B319" s="26">
        <f ca="1">'Modified Weights'!B330-'Modified Weights'!AB330</f>
        <v>-0.52204822118444538</v>
      </c>
      <c r="C319" s="26">
        <f ca="1">'Modified Weights'!C330-'Modified Weights'!AC330</f>
        <v>-1.3810080462848262E-3</v>
      </c>
      <c r="D319" s="26">
        <f ca="1">'Modified Weights'!D330-'Modified Weights'!AD330</f>
        <v>-0.12594274195567223</v>
      </c>
      <c r="E319" s="26">
        <f ca="1">'Modified Weights'!E330-'Modified Weights'!AE330</f>
        <v>-0.47497369617752921</v>
      </c>
      <c r="F319" s="26">
        <f ca="1">'Modified Weights'!F330-'Modified Weights'!AF330</f>
        <v>-4.0951852841129344E-2</v>
      </c>
      <c r="G319" s="26">
        <f ca="1">'Modified Weights'!G330-'Modified Weights'!AG330</f>
        <v>-0.48053660218278615</v>
      </c>
      <c r="H319" s="26">
        <f ca="1">'Modified Weights'!H330-'Modified Weights'!AH330</f>
        <v>-8.0028388503355252E-2</v>
      </c>
      <c r="I319" s="26">
        <f ca="1">'Modified Weights'!I330-'Modified Weights'!AI330</f>
        <v>-8.4294203211197877E-2</v>
      </c>
      <c r="J319" s="26">
        <f ca="1">'Modified Weights'!J330-'Modified Weights'!AJ330</f>
        <v>-4.7504969081251847E-2</v>
      </c>
      <c r="K319" s="26">
        <f ca="1">'Modified Weights'!K330-'Modified Weights'!AK330</f>
        <v>-0.27729838652297517</v>
      </c>
      <c r="L319" s="26">
        <f ca="1">'Modified Weights'!L330-'Modified Weights'!AL330</f>
        <v>-0.28054520543409933</v>
      </c>
      <c r="M319" s="26">
        <f ca="1">'Modified Weights'!M330-'Modified Weights'!AM330</f>
        <v>-0.3305605200070405</v>
      </c>
      <c r="N319" s="26">
        <f ca="1">'Modified Weights'!N330-'Modified Weights'!AN330</f>
        <v>-0.28732123131476056</v>
      </c>
      <c r="O319" s="26">
        <f ca="1">'Modified Weights'!O330-'Modified Weights'!AO330</f>
        <v>-8.2617644581818583E-2</v>
      </c>
      <c r="P319" s="26">
        <f ca="1">'Modified Weights'!P330-'Modified Weights'!AP330</f>
        <v>-0.35563217433857314</v>
      </c>
      <c r="Q319" s="26">
        <f ca="1">'Modified Weights'!Q330-'Modified Weights'!AQ330</f>
        <v>-6.0006635437947542E-2</v>
      </c>
      <c r="R319" s="26">
        <f ca="1">'Modified Weights'!R330-'Modified Weights'!AR330</f>
        <v>-0.48198986390982046</v>
      </c>
      <c r="S319" s="26">
        <f ca="1">'Modified Weights'!S330-'Modified Weights'!AS330</f>
        <v>-3.0796277330629618E-2</v>
      </c>
      <c r="T319" s="26">
        <f ca="1">'Modified Weights'!T330-'Modified Weights'!AT330</f>
        <v>-0.53853964000161736</v>
      </c>
      <c r="U319" s="26">
        <f ca="1">'Modified Weights'!U330-'Modified Weights'!AU330</f>
        <v>-8.5198920257957111E-2</v>
      </c>
      <c r="V319" s="26">
        <f ca="1">'Modified Weights'!V330-'Modified Weights'!AV330</f>
        <v>-0.17808764796017454</v>
      </c>
      <c r="W319" s="26">
        <f ca="1">'Modified Weights'!W330-'Modified Weights'!AW330</f>
        <v>-6.6160415421641972E-2</v>
      </c>
      <c r="X319" s="26">
        <f ca="1">'Modified Weights'!X330-'Modified Weights'!AX330</f>
        <v>-0.49873283052075112</v>
      </c>
      <c r="Y319" s="26">
        <f ca="1">'Modified Weights'!Y330-'Modified Weights'!AY330</f>
        <v>-0.12097029132545589</v>
      </c>
      <c r="Z319" s="26">
        <f ca="1">'Modified Weights'!Z330-'Modified Weights'!AZ330</f>
        <v>-6.8325478027377207E-2</v>
      </c>
    </row>
    <row r="320" spans="1:26">
      <c r="A320" s="1" t="str">
        <f t="shared" si="63"/>
        <v>788: Mrs. Doubtfire (1993)</v>
      </c>
      <c r="B320" s="26">
        <f ca="1">'Modified Weights'!B331-'Modified Weights'!AB331</f>
        <v>2.9040616031186128E-2</v>
      </c>
      <c r="C320" s="26">
        <f ca="1">'Modified Weights'!C331-'Modified Weights'!AC331</f>
        <v>-0.41305719346442127</v>
      </c>
      <c r="D320" s="26">
        <f ca="1">'Modified Weights'!D331-'Modified Weights'!AD331</f>
        <v>0.17365794396477713</v>
      </c>
      <c r="E320" s="26">
        <f ca="1">'Modified Weights'!E331-'Modified Weights'!AE331</f>
        <v>-0.47497369617752921</v>
      </c>
      <c r="F320" s="26">
        <f ca="1">'Modified Weights'!F331-'Modified Weights'!AF331</f>
        <v>-0.42080811786405981</v>
      </c>
      <c r="G320" s="26">
        <f ca="1">'Modified Weights'!G331-'Modified Weights'!AG331</f>
        <v>-0.48053660218278615</v>
      </c>
      <c r="H320" s="26">
        <f ca="1">'Modified Weights'!H331-'Modified Weights'!AH331</f>
        <v>-0.27368799034062491</v>
      </c>
      <c r="I320" s="26">
        <f ca="1">'Modified Weights'!I331-'Modified Weights'!AI331</f>
        <v>8.4294203211197849E-2</v>
      </c>
      <c r="J320" s="26">
        <f ca="1">'Modified Weights'!J331-'Modified Weights'!AJ331</f>
        <v>-0.40756126453145836</v>
      </c>
      <c r="K320" s="26">
        <f ca="1">'Modified Weights'!K331-'Modified Weights'!AK331</f>
        <v>3.8413639330932947E-2</v>
      </c>
      <c r="L320" s="26">
        <f ca="1">'Modified Weights'!L331-'Modified Weights'!AL331</f>
        <v>-0.28054520543409933</v>
      </c>
      <c r="M320" s="26">
        <f ca="1">'Modified Weights'!M331-'Modified Weights'!AM331</f>
        <v>7.8031856129172905E-2</v>
      </c>
      <c r="N320" s="26">
        <f ca="1">'Modified Weights'!N331-'Modified Weights'!AN331</f>
        <v>-0.28732123131476056</v>
      </c>
      <c r="O320" s="26">
        <f ca="1">'Modified Weights'!O331-'Modified Weights'!AO331</f>
        <v>0.11040345676433327</v>
      </c>
      <c r="P320" s="26">
        <f ca="1">'Modified Weights'!P331-'Modified Weights'!AP331</f>
        <v>5.8806027172132902E-2</v>
      </c>
      <c r="Q320" s="26">
        <f ca="1">'Modified Weights'!Q331-'Modified Weights'!AQ331</f>
        <v>7.0014425759446997E-2</v>
      </c>
      <c r="R320" s="26">
        <f ca="1">'Modified Weights'!R331-'Modified Weights'!AR331</f>
        <v>1.1017741243438794E-2</v>
      </c>
      <c r="S320" s="26">
        <f ca="1">'Modified Weights'!S331-'Modified Weights'!AS331</f>
        <v>-0.39144014927772575</v>
      </c>
      <c r="T320" s="26">
        <f ca="1">'Modified Weights'!T331-'Modified Weights'!AT331</f>
        <v>1.2549197214014152E-2</v>
      </c>
      <c r="U320" s="26">
        <f ca="1">'Modified Weights'!U331-'Modified Weights'!AU331</f>
        <v>0.10676929819403036</v>
      </c>
      <c r="V320" s="26">
        <f ca="1">'Modified Weights'!V331-'Modified Weights'!AV331</f>
        <v>-0.17808764796017454</v>
      </c>
      <c r="W320" s="26">
        <f ca="1">'Modified Weights'!W331-'Modified Weights'!AW331</f>
        <v>-0.3068881206439284</v>
      </c>
      <c r="X320" s="26">
        <f ca="1">'Modified Weights'!X331-'Modified Weights'!AX331</f>
        <v>-0.49873283052075112</v>
      </c>
      <c r="Y320" s="26">
        <f ca="1">'Modified Weights'!Y331-'Modified Weights'!AY331</f>
        <v>0.12297333331869009</v>
      </c>
      <c r="Z320" s="26">
        <f ca="1">'Modified Weights'!Z331-'Modified Weights'!AZ331</f>
        <v>-0.34800253481328597</v>
      </c>
    </row>
    <row r="321" spans="1:26">
      <c r="A321" s="1" t="str">
        <f t="shared" si="63"/>
        <v>788: Mrs. Doubtfire (1993)</v>
      </c>
      <c r="B321" s="26">
        <f ca="1">'Modified Weights'!B332-'Modified Weights'!AB332</f>
        <v>-0.52204822118444538</v>
      </c>
      <c r="C321" s="26">
        <f ca="1">'Modified Weights'!C332-'Modified Weights'!AC332</f>
        <v>-0.41305719346442127</v>
      </c>
      <c r="D321" s="26">
        <f ca="1">'Modified Weights'!D332-'Modified Weights'!AD332</f>
        <v>-2.2538186856858378E-2</v>
      </c>
      <c r="E321" s="26">
        <f ca="1">'Modified Weights'!E332-'Modified Weights'!AE332</f>
        <v>0</v>
      </c>
      <c r="F321" s="26">
        <f ca="1">'Modified Weights'!F332-'Modified Weights'!AF332</f>
        <v>4.3302029900796457E-2</v>
      </c>
      <c r="G321" s="26">
        <f ca="1">'Modified Weights'!G332-'Modified Weights'!AG332</f>
        <v>0</v>
      </c>
      <c r="H321" s="26">
        <f ca="1">'Modified Weights'!H332-'Modified Weights'!AH332</f>
        <v>0.12658651391319148</v>
      </c>
      <c r="I321" s="26">
        <f ca="1">'Modified Weights'!I332-'Modified Weights'!AI332</f>
        <v>-0.29905427670746054</v>
      </c>
      <c r="J321" s="26">
        <f ca="1">'Modified Weights'!J332-'Modified Weights'!AJ332</f>
        <v>6.7933587744226476E-2</v>
      </c>
      <c r="K321" s="26">
        <f ca="1">'Modified Weights'!K332-'Modified Weights'!AK332</f>
        <v>-1.364391668582543E-2</v>
      </c>
      <c r="L321" s="26">
        <f ca="1">'Modified Weights'!L332-'Modified Weights'!AL332</f>
        <v>2.2105186600293592E-3</v>
      </c>
      <c r="M321" s="26">
        <f ca="1">'Modified Weights'!M332-'Modified Weights'!AM332</f>
        <v>-0.3305605200070405</v>
      </c>
      <c r="N321" s="26">
        <f ca="1">'Modified Weights'!N332-'Modified Weights'!AN332</f>
        <v>2.2782859016797163E-2</v>
      </c>
      <c r="O321" s="26">
        <f ca="1">'Modified Weights'!O332-'Modified Weights'!AO332</f>
        <v>4.3362418873851283E-3</v>
      </c>
      <c r="P321" s="26">
        <f ca="1">'Modified Weights'!P332-'Modified Weights'!AP332</f>
        <v>-0.35563217433857314</v>
      </c>
      <c r="Q321" s="26">
        <f ca="1">'Modified Weights'!Q332-'Modified Weights'!AQ332</f>
        <v>-0.43323241916537053</v>
      </c>
      <c r="R321" s="26">
        <f ca="1">'Modified Weights'!R332-'Modified Weights'!AR332</f>
        <v>-1.1017741243438739E-2</v>
      </c>
      <c r="S321" s="26">
        <f ca="1">'Modified Weights'!S332-'Modified Weights'!AS332</f>
        <v>-0.39144014927772575</v>
      </c>
      <c r="T321" s="26">
        <f ca="1">'Modified Weights'!T332-'Modified Weights'!AT332</f>
        <v>-1.2549197214014041E-2</v>
      </c>
      <c r="U321" s="26">
        <f ca="1">'Modified Weights'!U332-'Modified Weights'!AU332</f>
        <v>-0.36559125722480279</v>
      </c>
      <c r="V321" s="26">
        <f ca="1">'Modified Weights'!V332-'Modified Weights'!AV332</f>
        <v>0</v>
      </c>
      <c r="W321" s="26">
        <f ca="1">'Modified Weights'!W332-'Modified Weights'!AW332</f>
        <v>0.10170425549228501</v>
      </c>
      <c r="X321" s="26">
        <f ca="1">'Modified Weights'!X332-'Modified Weights'!AX332</f>
        <v>4.3459047655341809E-2</v>
      </c>
      <c r="Y321" s="26">
        <f ca="1">'Modified Weights'!Y332-'Modified Weights'!AY332</f>
        <v>-2.0030419932342003E-3</v>
      </c>
      <c r="Z321" s="26">
        <f ca="1">'Modified Weights'!Z332-'Modified Weights'!AZ332</f>
        <v>4.2064214526971677E-2</v>
      </c>
    </row>
    <row r="322" spans="1:26">
      <c r="A322" s="21" t="s">
        <v>64</v>
      </c>
      <c r="B322" s="26">
        <f ca="1">'Modified Weights'!B333-'Modified Weights'!AB333</f>
        <v>-0.49705467057773339</v>
      </c>
      <c r="C322" s="26">
        <f ca="1">'Modified Weights'!C333-'Modified Weights'!AC333</f>
        <v>-0.41305719346442127</v>
      </c>
      <c r="D322" s="26">
        <f ca="1">'Modified Weights'!D333-'Modified Weights'!AD333</f>
        <v>0.17365794396477713</v>
      </c>
      <c r="E322" s="26">
        <f ca="1">'Modified Weights'!E333-'Modified Weights'!AE333</f>
        <v>-0.47497369617752921</v>
      </c>
      <c r="F322" s="26">
        <f ca="1">'Modified Weights'!F333-'Modified Weights'!AF333</f>
        <v>-0.42765265573414091</v>
      </c>
      <c r="G322" s="26">
        <f ca="1">'Modified Weights'!G333-'Modified Weights'!AG333</f>
        <v>-0.418300789708901</v>
      </c>
      <c r="H322" s="26">
        <f ca="1">'Modified Weights'!H333-'Modified Weights'!AH333</f>
        <v>0.16834354433483112</v>
      </c>
      <c r="I322" s="26">
        <f ca="1">'Modified Weights'!I333-'Modified Weights'!AI333</f>
        <v>-0.22198970153707853</v>
      </c>
      <c r="J322" s="26">
        <f ca="1">'Modified Weights'!J333-'Modified Weights'!AJ333</f>
        <v>-0.37158550296208603</v>
      </c>
      <c r="K322" s="26">
        <f ca="1">'Modified Weights'!K333-'Modified Weights'!AK333</f>
        <v>5.241626445825609E-2</v>
      </c>
      <c r="L322" s="26">
        <f ca="1">'Modified Weights'!L333-'Modified Weights'!AL333</f>
        <v>3.5771125683457305E-2</v>
      </c>
      <c r="M322" s="26">
        <f ca="1">'Modified Weights'!M333-'Modified Weights'!AM333</f>
        <v>0.12393526256091786</v>
      </c>
      <c r="N322" s="26">
        <f ca="1">'Modified Weights'!N333-'Modified Weights'!AN333</f>
        <v>7.1144445898113196E-2</v>
      </c>
      <c r="O322" s="26">
        <f ca="1">'Modified Weights'!O333-'Modified Weights'!AO333</f>
        <v>0.1071346046126449</v>
      </c>
      <c r="P322" s="26">
        <f ca="1">'Modified Weights'!P333-'Modified Weights'!AP333</f>
        <v>9.9065714117258175E-2</v>
      </c>
      <c r="Q322" s="26">
        <f ca="1">'Modified Weights'!Q333-'Modified Weights'!AQ333</f>
        <v>5.0443816625127869E-2</v>
      </c>
      <c r="R322" s="26">
        <f ca="1">'Modified Weights'!R333-'Modified Weights'!AR333</f>
        <v>-0.42498653318317697</v>
      </c>
      <c r="S322" s="26">
        <f ca="1">'Modified Weights'!S333-'Modified Weights'!AS333</f>
        <v>-0.43563083520997992</v>
      </c>
      <c r="T322" s="26">
        <f ca="1">'Modified Weights'!T333-'Modified Weights'!AT333</f>
        <v>-0.41296904341226587</v>
      </c>
      <c r="U322" s="26">
        <f ca="1">'Modified Weights'!U333-'Modified Weights'!AU333</f>
        <v>0.11950850431685572</v>
      </c>
      <c r="V322" s="26">
        <f ca="1">'Modified Weights'!V333-'Modified Weights'!AV333</f>
        <v>8.297915509176218E-2</v>
      </c>
      <c r="W322" s="26">
        <f ca="1">'Modified Weights'!W333-'Modified Weights'!AW333</f>
        <v>-0.27298670214650006</v>
      </c>
      <c r="X322" s="26">
        <f ca="1">'Modified Weights'!X333-'Modified Weights'!AX333</f>
        <v>-0.49081311907301051</v>
      </c>
      <c r="Y322" s="26">
        <f ca="1">'Modified Weights'!Y333-'Modified Weights'!AY333</f>
        <v>0.10659469112703612</v>
      </c>
      <c r="Z322" s="26">
        <f ca="1">'Modified Weights'!Z333-'Modified Weights'!AZ333</f>
        <v>6.5638352967027358E-2</v>
      </c>
    </row>
    <row r="323" spans="1:26">
      <c r="A323" s="1" t="str">
        <f t="shared" ref="A323:A326" si="64">A322</f>
        <v>807: Seven (a.k.a. Se7en) (1995)</v>
      </c>
      <c r="B323" s="26">
        <f ca="1">'Modified Weights'!B334-'Modified Weights'!AB334</f>
        <v>2.0565133819421433E-2</v>
      </c>
      <c r="C323" s="26">
        <f ca="1">'Modified Weights'!C334-'Modified Weights'!AC334</f>
        <v>-0.41305719346442127</v>
      </c>
      <c r="D323" s="26">
        <f ca="1">'Modified Weights'!D334-'Modified Weights'!AD334</f>
        <v>-2.2538186856858378E-2</v>
      </c>
      <c r="E323" s="26">
        <f ca="1">'Modified Weights'!E334-'Modified Weights'!AE334</f>
        <v>0</v>
      </c>
      <c r="F323" s="26">
        <f ca="1">'Modified Weights'!F334-'Modified Weights'!AF334</f>
        <v>3.6457492030715355E-2</v>
      </c>
      <c r="G323" s="26">
        <f ca="1">'Modified Weights'!G334-'Modified Weights'!AG334</f>
        <v>-0.418300789708901</v>
      </c>
      <c r="H323" s="26">
        <f ca="1">'Modified Weights'!H334-'Modified Weights'!AH334</f>
        <v>-0.29456650555144465</v>
      </c>
      <c r="I323" s="26">
        <f ca="1">'Modified Weights'!I334-'Modified Weights'!AI334</f>
        <v>-0.22198970153707853</v>
      </c>
      <c r="J323" s="26">
        <f ca="1">'Modified Weights'!J334-'Modified Weights'!AJ334</f>
        <v>-0.37158550296208603</v>
      </c>
      <c r="K323" s="26">
        <f ca="1">'Modified Weights'!K334-'Modified Weights'!AK334</f>
        <v>-0.26329576139565203</v>
      </c>
      <c r="L323" s="26">
        <f ca="1">'Modified Weights'!L334-'Modified Weights'!AL334</f>
        <v>5.953897280002951E-3</v>
      </c>
      <c r="M323" s="26">
        <f ca="1">'Modified Weights'!M334-'Modified Weights'!AM334</f>
        <v>-4.2548651986075159E-3</v>
      </c>
      <c r="N323" s="26">
        <f ca="1">'Modified Weights'!N334-'Modified Weights'!AN334</f>
        <v>-0.25235466380297061</v>
      </c>
      <c r="O323" s="26">
        <f ca="1">'Modified Weights'!O334-'Modified Weights'!AO334</f>
        <v>1.0673897356967554E-3</v>
      </c>
      <c r="P323" s="26">
        <f ca="1">'Modified Weights'!P334-'Modified Weights'!AP334</f>
        <v>-1.1233451660513816E-2</v>
      </c>
      <c r="Q323" s="26">
        <f ca="1">'Modified Weights'!Q334-'Modified Weights'!AQ334</f>
        <v>3.5803954336713462E-2</v>
      </c>
      <c r="R323" s="26">
        <f ca="1">'Modified Weights'!R334-'Modified Weights'!AR334</f>
        <v>4.5985589483204747E-2</v>
      </c>
      <c r="S323" s="26">
        <f ca="1">'Modified Weights'!S334-'Modified Weights'!AS334</f>
        <v>1.3394408601624441E-2</v>
      </c>
      <c r="T323" s="26">
        <f ca="1">'Modified Weights'!T334-'Modified Weights'!AT334</f>
        <v>-0.41296904341226587</v>
      </c>
      <c r="U323" s="26">
        <f ca="1">'Modified Weights'!U334-'Modified Weights'!AU334</f>
        <v>-0.35285205110197743</v>
      </c>
      <c r="V323" s="26">
        <f ca="1">'Modified Weights'!V334-'Modified Weights'!AV334</f>
        <v>-0.18794885906987713</v>
      </c>
      <c r="W323" s="26">
        <f ca="1">'Modified Weights'!W334-'Modified Weights'!AW334</f>
        <v>-0.27298670214650006</v>
      </c>
      <c r="X323" s="26">
        <f ca="1">'Modified Weights'!X334-'Modified Weights'!AX334</f>
        <v>5.1378759103082428E-2</v>
      </c>
      <c r="Y323" s="26">
        <f ca="1">'Modified Weights'!Y334-'Modified Weights'!AY334</f>
        <v>-1.838168418488817E-2</v>
      </c>
      <c r="Z323" s="26">
        <f ca="1">'Modified Weights'!Z334-'Modified Weights'!AZ334</f>
        <v>2.0184763537962558E-2</v>
      </c>
    </row>
    <row r="324" spans="1:26">
      <c r="A324" s="1" t="str">
        <f t="shared" si="64"/>
        <v>807: Seven (a.k.a. Se7en) (1995)</v>
      </c>
      <c r="B324" s="26">
        <f ca="1">'Modified Weights'!B335-'Modified Weights'!AB335</f>
        <v>-4.0470654244741389E-3</v>
      </c>
      <c r="C324" s="26">
        <f ca="1">'Modified Weights'!C335-'Modified Weights'!AC335</f>
        <v>-0.41305719346442127</v>
      </c>
      <c r="D324" s="26">
        <f ca="1">'Modified Weights'!D335-'Modified Weights'!AD335</f>
        <v>-2.5177015152246407E-2</v>
      </c>
      <c r="E324" s="26">
        <f ca="1">'Modified Weights'!E335-'Modified Weights'!AE335</f>
        <v>-0.47497369617752921</v>
      </c>
      <c r="F324" s="26">
        <f ca="1">'Modified Weights'!F335-'Modified Weights'!AF335</f>
        <v>1.1338898680495035E-2</v>
      </c>
      <c r="G324" s="26">
        <f ca="1">'Modified Weights'!G335-'Modified Weights'!AG335</f>
        <v>5.0032504662092692E-2</v>
      </c>
      <c r="H324" s="26">
        <f ca="1">'Modified Weights'!H335-'Modified Weights'!AH335</f>
        <v>-0.29456650555144465</v>
      </c>
      <c r="I324" s="26">
        <f ca="1">'Modified Weights'!I335-'Modified Weights'!AI335</f>
        <v>-0.22198970153707853</v>
      </c>
      <c r="J324" s="26">
        <f ca="1">'Modified Weights'!J335-'Modified Weights'!AJ335</f>
        <v>1.5547142906397748E-2</v>
      </c>
      <c r="K324" s="26">
        <f ca="1">'Modified Weights'!K335-'Modified Weights'!AK335</f>
        <v>-0.26329576139565203</v>
      </c>
      <c r="L324" s="26">
        <f ca="1">'Modified Weights'!L335-'Modified Weights'!AL335</f>
        <v>-0.27680182681412574</v>
      </c>
      <c r="M324" s="26">
        <f ca="1">'Modified Weights'!M335-'Modified Weights'!AM335</f>
        <v>-0.28465711357529555</v>
      </c>
      <c r="N324" s="26">
        <f ca="1">'Modified Weights'!N335-'Modified Weights'!AN335</f>
        <v>-0.25235466380297061</v>
      </c>
      <c r="O324" s="26">
        <f ca="1">'Modified Weights'!O335-'Modified Weights'!AO335</f>
        <v>-2.2315497614834756E-2</v>
      </c>
      <c r="P324" s="26">
        <f ca="1">'Modified Weights'!P335-'Modified Weights'!AP335</f>
        <v>-0.31537248739344786</v>
      </c>
      <c r="Q324" s="26">
        <f ca="1">'Modified Weights'!Q335-'Modified Weights'!AQ335</f>
        <v>2.2907873066243478E-2</v>
      </c>
      <c r="R324" s="26">
        <f ca="1">'Modified Weights'!R335-'Modified Weights'!AR335</f>
        <v>3.0287249682232398E-2</v>
      </c>
      <c r="S324" s="26">
        <f ca="1">'Modified Weights'!S335-'Modified Weights'!AS335</f>
        <v>-1.3394408601624497E-2</v>
      </c>
      <c r="T324" s="26">
        <f ca="1">'Modified Weights'!T335-'Modified Weights'!AT335</f>
        <v>1.5085684277449773E-2</v>
      </c>
      <c r="U324" s="26">
        <f ca="1">'Modified Weights'!U335-'Modified Weights'!AU335</f>
        <v>-0.35285205110197743</v>
      </c>
      <c r="V324" s="26">
        <f ca="1">'Modified Weights'!V335-'Modified Weights'!AV335</f>
        <v>-3.8702160623259346E-2</v>
      </c>
      <c r="W324" s="26">
        <f ca="1">'Modified Weights'!W335-'Modified Weights'!AW335</f>
        <v>4.2725323707408058E-2</v>
      </c>
      <c r="X324" s="26">
        <f ca="1">'Modified Weights'!X335-'Modified Weights'!AX335</f>
        <v>-1.5839422895481292E-2</v>
      </c>
      <c r="Y324" s="26">
        <f ca="1">'Modified Weights'!Y335-'Modified Weights'!AY335</f>
        <v>-8.8213006942147953E-2</v>
      </c>
      <c r="Z324" s="26">
        <f ca="1">'Modified Weights'!Z335-'Modified Weights'!AZ335</f>
        <v>-0.36988198580229509</v>
      </c>
    </row>
    <row r="325" spans="1:26">
      <c r="A325" s="1" t="str">
        <f t="shared" si="64"/>
        <v>807: Seven (a.k.a. Se7en) (1995)</v>
      </c>
      <c r="B325" s="26">
        <f ca="1">'Modified Weights'!B336-'Modified Weights'!AB336</f>
        <v>-1.6518068394947238E-2</v>
      </c>
      <c r="C325" s="26">
        <f ca="1">'Modified Weights'!C336-'Modified Weights'!AC336</f>
        <v>1.3810080462847707E-3</v>
      </c>
      <c r="D325" s="26">
        <f ca="1">'Modified Weights'!D336-'Modified Weights'!AD336</f>
        <v>-0.4935103095232401</v>
      </c>
      <c r="E325" s="26">
        <f ca="1">'Modified Weights'!E336-'Modified Weights'!AE336</f>
        <v>-0.47497369617752921</v>
      </c>
      <c r="F325" s="26">
        <f ca="1">'Modified Weights'!F336-'Modified Weights'!AF336</f>
        <v>-0.42765265573414091</v>
      </c>
      <c r="G325" s="26">
        <f ca="1">'Modified Weights'!G336-'Modified Weights'!AG336</f>
        <v>-1.8864360821675641E-2</v>
      </c>
      <c r="H325" s="26">
        <f ca="1">'Modified Weights'!H336-'Modified Weights'!AH336</f>
        <v>-6.7436640620656046E-2</v>
      </c>
      <c r="I325" s="26">
        <f ca="1">'Modified Weights'!I336-'Modified Weights'!AI336</f>
        <v>7.2296280408158387E-3</v>
      </c>
      <c r="J325" s="26">
        <f ca="1">'Modified Weights'!J336-'Modified Weights'!AJ336</f>
        <v>-4.0179353945181684E-3</v>
      </c>
      <c r="K325" s="26">
        <f ca="1">'Modified Weights'!K336-'Modified Weights'!AK336</f>
        <v>-0.26329576139565203</v>
      </c>
      <c r="L325" s="26">
        <f ca="1">'Modified Weights'!L336-'Modified Weights'!AL336</f>
        <v>-8.2064475004839377E-3</v>
      </c>
      <c r="M325" s="26">
        <f ca="1">'Modified Weights'!M336-'Modified Weights'!AM336</f>
        <v>-3.2128449697427897E-2</v>
      </c>
      <c r="N325" s="26">
        <f ca="1">'Modified Weights'!N336-'Modified Weights'!AN336</f>
        <v>-0.25235466380297061</v>
      </c>
      <c r="O325" s="26">
        <f ca="1">'Modified Weights'!O336-'Modified Weights'!AO336</f>
        <v>-0.56138134900919179</v>
      </c>
      <c r="P325" s="26">
        <f ca="1">'Modified Weights'!P336-'Modified Weights'!AP336</f>
        <v>-3.4980150426602186E-2</v>
      </c>
      <c r="Q325" s="26">
        <f ca="1">'Modified Weights'!Q336-'Modified Weights'!AQ336</f>
        <v>-2.9578399455818416E-2</v>
      </c>
      <c r="R325" s="26">
        <f ca="1">'Modified Weights'!R336-'Modified Weights'!AR336</f>
        <v>-2.5550104295951614E-2</v>
      </c>
      <c r="S325" s="26">
        <f ca="1">'Modified Weights'!S336-'Modified Weights'!AS336</f>
        <v>-0.43563083520997992</v>
      </c>
      <c r="T325" s="26">
        <f ca="1">'Modified Weights'!T336-'Modified Weights'!AT336</f>
        <v>-5.9255164584627873E-3</v>
      </c>
      <c r="U325" s="26">
        <f ca="1">'Modified Weights'!U336-'Modified Weights'!AU336</f>
        <v>-4.7048790181724032E-2</v>
      </c>
      <c r="V325" s="26">
        <f ca="1">'Modified Weights'!V336-'Modified Weights'!AV336</f>
        <v>-0.18794885906987713</v>
      </c>
      <c r="W325" s="26">
        <f ca="1">'Modified Weights'!W336-'Modified Weights'!AW336</f>
        <v>-1.0466326783194368E-2</v>
      </c>
      <c r="X325" s="26">
        <f ca="1">'Modified Weights'!X336-'Modified Weights'!AX336</f>
        <v>-3.5539336207601135E-2</v>
      </c>
      <c r="Y325" s="26">
        <f ca="1">'Modified Weights'!Y336-'Modified Weights'!AY336</f>
        <v>-0.5605735623609811</v>
      </c>
      <c r="Z325" s="26">
        <f ca="1">'Modified Weights'!Z336-'Modified Weights'!AZ336</f>
        <v>4.3818125113962436E-3</v>
      </c>
    </row>
    <row r="326" spans="1:26">
      <c r="A326" s="1" t="str">
        <f t="shared" si="64"/>
        <v>807: Seven (a.k.a. Se7en) (1995)</v>
      </c>
      <c r="B326" s="26">
        <f ca="1">'Modified Weights'!B337-'Modified Weights'!AB337</f>
        <v>-0.49705467057773339</v>
      </c>
      <c r="C326" s="26">
        <f ca="1">'Modified Weights'!C337-'Modified Weights'!AC337</f>
        <v>-1.3810080462848262E-3</v>
      </c>
      <c r="D326" s="26">
        <f ca="1">'Modified Weights'!D337-'Modified Weights'!AD337</f>
        <v>-0.12594274195567223</v>
      </c>
      <c r="E326" s="26">
        <f ca="1">'Modified Weights'!E337-'Modified Weights'!AE337</f>
        <v>-0.47497369617752921</v>
      </c>
      <c r="F326" s="26">
        <f ca="1">'Modified Weights'!F337-'Modified Weights'!AF337</f>
        <v>-4.7796390711210446E-2</v>
      </c>
      <c r="G326" s="26">
        <f ca="1">'Modified Weights'!G337-'Modified Weights'!AG337</f>
        <v>-3.1168143840417217E-2</v>
      </c>
      <c r="H326" s="26">
        <f ca="1">'Modified Weights'!H337-'Modified Weights'!AH337</f>
        <v>-0.10090690371417499</v>
      </c>
      <c r="I326" s="26">
        <f ca="1">'Modified Weights'!I337-'Modified Weights'!AI337</f>
        <v>-7.2296280408158664E-3</v>
      </c>
      <c r="J326" s="26">
        <f ca="1">'Modified Weights'!J337-'Modified Weights'!AJ337</f>
        <v>-1.1529207511879525E-2</v>
      </c>
      <c r="K326" s="26">
        <f ca="1">'Modified Weights'!K337-'Modified Weights'!AK337</f>
        <v>-5.2416264458256145E-2</v>
      </c>
      <c r="L326" s="26">
        <f ca="1">'Modified Weights'!L337-'Modified Weights'!AL337</f>
        <v>-3.3518575462976458E-2</v>
      </c>
      <c r="M326" s="26">
        <f ca="1">'Modified Weights'!M337-'Modified Weights'!AM337</f>
        <v>-8.7551947664882585E-2</v>
      </c>
      <c r="N326" s="26">
        <f ca="1">'Modified Weights'!N337-'Modified Weights'!AN337</f>
        <v>-7.1144445898113168E-2</v>
      </c>
      <c r="O326" s="26">
        <f ca="1">'Modified Weights'!O337-'Modified Weights'!AO337</f>
        <v>-8.5886496733506956E-2</v>
      </c>
      <c r="P326" s="26">
        <f ca="1">'Modified Weights'!P337-'Modified Weights'!AP337</f>
        <v>-5.2852112030142173E-2</v>
      </c>
      <c r="Q326" s="26">
        <f ca="1">'Modified Weights'!Q337-'Modified Weights'!AQ337</f>
        <v>-7.957724457226667E-2</v>
      </c>
      <c r="R326" s="26">
        <f ca="1">'Modified Weights'!R337-'Modified Weights'!AR337</f>
        <v>-5.0722734869485642E-2</v>
      </c>
      <c r="S326" s="26">
        <f ca="1">'Modified Weights'!S337-'Modified Weights'!AS337</f>
        <v>-0.43563083520997992</v>
      </c>
      <c r="T326" s="26">
        <f ca="1">'Modified Weights'!T337-'Modified Weights'!AT337</f>
        <v>-9.1601678189871527E-3</v>
      </c>
      <c r="U326" s="26">
        <f ca="1">'Modified Weights'!U337-'Modified Weights'!AU337</f>
        <v>-7.2459714135131748E-2</v>
      </c>
      <c r="V326" s="26">
        <f ca="1">'Modified Weights'!V337-'Modified Weights'!AV337</f>
        <v>-4.4276994468502834E-2</v>
      </c>
      <c r="W326" s="26">
        <f ca="1">'Modified Weights'!W337-'Modified Weights'!AW337</f>
        <v>-3.2258996924213634E-2</v>
      </c>
      <c r="X326" s="26">
        <f ca="1">'Modified Weights'!X337-'Modified Weights'!AX337</f>
        <v>-0.49081311907301051</v>
      </c>
      <c r="Y326" s="26">
        <f ca="1">'Modified Weights'!Y337-'Modified Weights'!AY337</f>
        <v>-0.5605735623609811</v>
      </c>
      <c r="Z326" s="26">
        <f ca="1">'Modified Weights'!Z337-'Modified Weights'!AZ337</f>
        <v>-9.0204929016386326E-2</v>
      </c>
    </row>
    <row r="327" spans="1:26">
      <c r="A327" s="21" t="s">
        <v>65</v>
      </c>
      <c r="B327" s="26">
        <f ca="1">'Modified Weights'!B338-'Modified Weights'!AB338</f>
        <v>4.9716273689624946E-2</v>
      </c>
      <c r="C327" s="26">
        <f ca="1">'Modified Weights'!C338-'Modified Weights'!AC338</f>
        <v>0.10256743176119065</v>
      </c>
      <c r="D327" s="26">
        <f ca="1">'Modified Weights'!D338-'Modified Weights'!AD338</f>
        <v>0.19771484912394055</v>
      </c>
      <c r="E327" s="26">
        <f ca="1">'Modified Weights'!E338-'Modified Weights'!AE338</f>
        <v>-0.37007482843927686</v>
      </c>
      <c r="F327" s="26">
        <f ca="1">'Modified Weights'!F338-'Modified Weights'!AF338</f>
        <v>4.4700130144895878E-2</v>
      </c>
      <c r="G327" s="26">
        <f ca="1">'Modified Weights'!G338-'Modified Weights'!AG338</f>
        <v>9.057379626409201E-2</v>
      </c>
      <c r="H327" s="26">
        <f ca="1">'Modified Weights'!H338-'Modified Weights'!AH338</f>
        <v>0.15657659124583612</v>
      </c>
      <c r="I327" s="26">
        <f ca="1">'Modified Weights'!I338-'Modified Weights'!AI338</f>
        <v>-0.25520046158053938</v>
      </c>
      <c r="J327" s="26">
        <f ca="1">'Modified Weights'!J338-'Modified Weights'!AJ338</f>
        <v>6.25184488603579E-2</v>
      </c>
      <c r="K327" s="26">
        <f ca="1">'Modified Weights'!K338-'Modified Weights'!AK338</f>
        <v>-0.24648208061722771</v>
      </c>
      <c r="L327" s="26">
        <f ca="1">'Modified Weights'!L338-'Modified Weights'!AL338</f>
        <v>3.5464553691468448E-2</v>
      </c>
      <c r="M327" s="26">
        <f ca="1">'Modified Weights'!M338-'Modified Weights'!AM338</f>
        <v>-0.24334535938832288</v>
      </c>
      <c r="N327" s="26">
        <f ca="1">'Modified Weights'!N338-'Modified Weights'!AN338</f>
        <v>4.7147945019458848E-2</v>
      </c>
      <c r="O327" s="26">
        <f ca="1">'Modified Weights'!O338-'Modified Weights'!AO338</f>
        <v>0.1142127858569626</v>
      </c>
      <c r="P327" s="26">
        <f ca="1">'Modified Weights'!P338-'Modified Weights'!AP338</f>
        <v>9.0489271166474539E-2</v>
      </c>
      <c r="Q327" s="26">
        <f ca="1">'Modified Weights'!Q338-'Modified Weights'!AQ338</f>
        <v>-0.44019207414340766</v>
      </c>
      <c r="R327" s="26">
        <f ca="1">'Modified Weights'!R338-'Modified Weights'!AR338</f>
        <v>-0.42498653318317697</v>
      </c>
      <c r="S327" s="26">
        <f ca="1">'Modified Weights'!S338-'Modified Weights'!AS338</f>
        <v>4.652814556073448E-2</v>
      </c>
      <c r="T327" s="26">
        <f ca="1">'Modified Weights'!T338-'Modified Weights'!AT338</f>
        <v>-0.44122439325610019</v>
      </c>
      <c r="U327" s="26">
        <f ca="1">'Modified Weights'!U338-'Modified Weights'!AU338</f>
        <v>9.2089238756063729E-2</v>
      </c>
      <c r="V327" s="26">
        <f ca="1">'Modified Weights'!V338-'Modified Weights'!AV338</f>
        <v>9.3338948676138983E-2</v>
      </c>
      <c r="W327" s="26">
        <f ca="1">'Modified Weights'!W338-'Modified Weights'!AW338</f>
        <v>0.15708697942471128</v>
      </c>
      <c r="X327" s="26">
        <f ca="1">'Modified Weights'!X338-'Modified Weights'!AX338</f>
        <v>0.15051984269134222</v>
      </c>
      <c r="Y327" s="26">
        <f ca="1">'Modified Weights'!Y338-'Modified Weights'!AY338</f>
        <v>0.15335716074968309</v>
      </c>
      <c r="Z327" s="26">
        <f ca="1">'Modified Weights'!Z338-'Modified Weights'!AZ338</f>
        <v>6.3643497122900294E-2</v>
      </c>
    </row>
    <row r="328" spans="1:26">
      <c r="A328" s="1" t="str">
        <f t="shared" ref="A328:A331" si="65">A327</f>
        <v>808: Shrek (2001)</v>
      </c>
      <c r="B328" s="26">
        <f ca="1">'Modified Weights'!B339-'Modified Weights'!AB339</f>
        <v>1.6247240871148261E-2</v>
      </c>
      <c r="C328" s="26">
        <f ca="1">'Modified Weights'!C339-'Modified Weights'!AC339</f>
        <v>2.8725675652705229E-2</v>
      </c>
      <c r="D328" s="26">
        <f ca="1">'Modified Weights'!D339-'Modified Weights'!AD339</f>
        <v>1.5187183023050443E-3</v>
      </c>
      <c r="E328" s="26">
        <f ca="1">'Modified Weights'!E339-'Modified Weights'!AE339</f>
        <v>0.10489886773825235</v>
      </c>
      <c r="F328" s="26">
        <f ca="1">'Modified Weights'!F339-'Modified Weights'!AF339</f>
        <v>3.2126997364572529E-2</v>
      </c>
      <c r="G328" s="26">
        <f ca="1">'Modified Weights'!G339-'Modified Weights'!AG339</f>
        <v>-0.44849205513026502</v>
      </c>
      <c r="H328" s="26">
        <f ca="1">'Modified Weights'!H339-'Modified Weights'!AH339</f>
        <v>9.3941045613376739E-2</v>
      </c>
      <c r="I328" s="26">
        <f ca="1">'Modified Weights'!I339-'Modified Weights'!AI339</f>
        <v>5.7372490917043661E-2</v>
      </c>
      <c r="J328" s="26">
        <f ca="1">'Modified Weights'!J339-'Modified Weights'!AJ339</f>
        <v>6.2302399770109596E-2</v>
      </c>
      <c r="K328" s="26">
        <f ca="1">'Modified Weights'!K339-'Modified Weights'!AK339</f>
        <v>1.7172389219922035E-2</v>
      </c>
      <c r="L328" s="26">
        <f ca="1">'Modified Weights'!L339-'Modified Weights'!AL339</f>
        <v>5.6473252880140934E-3</v>
      </c>
      <c r="M328" s="26">
        <f ca="1">'Modified Weights'!M339-'Modified Weights'!AM339</f>
        <v>3.705688898836515E-2</v>
      </c>
      <c r="N328" s="26">
        <f ca="1">'Modified Weights'!N339-'Modified Weights'!AN339</f>
        <v>3.3752925649932763E-2</v>
      </c>
      <c r="O328" s="26">
        <f ca="1">'Modified Weights'!O339-'Modified Weights'!AO339</f>
        <v>8.1455709800144493E-3</v>
      </c>
      <c r="P328" s="26">
        <f ca="1">'Modified Weights'!P339-'Modified Weights'!AP339</f>
        <v>-1.9809894611297452E-2</v>
      </c>
      <c r="Q328" s="26">
        <f ca="1">'Modified Weights'!Q339-'Modified Weights'!AQ339</f>
        <v>4.8414908492995457E-2</v>
      </c>
      <c r="R328" s="26">
        <f ca="1">'Modified Weights'!R339-'Modified Weights'!AR339</f>
        <v>4.5985589483204747E-2</v>
      </c>
      <c r="S328" s="26">
        <f ca="1">'Modified Weights'!S339-'Modified Weights'!AS339</f>
        <v>1.8870108827159227E-2</v>
      </c>
      <c r="T328" s="26">
        <f ca="1">'Modified Weights'!T339-'Modified Weights'!AT339</f>
        <v>8.4766049531503129E-2</v>
      </c>
      <c r="U328" s="26">
        <f ca="1">'Modified Weights'!U339-'Modified Weights'!AU339</f>
        <v>5.8720237751866522E-2</v>
      </c>
      <c r="V328" s="26">
        <f ca="1">'Modified Weights'!V339-'Modified Weights'!AV339</f>
        <v>4.9858247467421402E-4</v>
      </c>
      <c r="W328" s="26">
        <f ca="1">'Modified Weights'!W339-'Modified Weights'!AW339</f>
        <v>6.2432510636107164E-2</v>
      </c>
      <c r="X328" s="26">
        <f ca="1">'Modified Weights'!X339-'Modified Weights'!AX339</f>
        <v>2.4195767245598465E-2</v>
      </c>
      <c r="Y328" s="26">
        <f ca="1">'Modified Weights'!Y339-'Modified Weights'!AY339</f>
        <v>2.8380785437758793E-2</v>
      </c>
      <c r="Z328" s="26">
        <f ca="1">'Modified Weights'!Z339-'Modified Weights'!AZ339</f>
        <v>1.8189907693835494E-2</v>
      </c>
    </row>
    <row r="329" spans="1:26">
      <c r="A329" s="1" t="str">
        <f t="shared" si="65"/>
        <v>808: Shrek (2001)</v>
      </c>
      <c r="B329" s="26">
        <f ca="1">'Modified Weights'!B340-'Modified Weights'!AB340</f>
        <v>-8.3649583727473109E-3</v>
      </c>
      <c r="C329" s="26">
        <f ca="1">'Modified Weights'!C340-'Modified Weights'!AC340</f>
        <v>-3.7644880375342471E-2</v>
      </c>
      <c r="D329" s="26">
        <f ca="1">'Modified Weights'!D340-'Modified Weights'!AD340</f>
        <v>-1.120109993082985E-3</v>
      </c>
      <c r="E329" s="26">
        <f ca="1">'Modified Weights'!E340-'Modified Weights'!AE340</f>
        <v>9.2835221446998906E-2</v>
      </c>
      <c r="F329" s="26">
        <f ca="1">'Modified Weights'!F340-'Modified Weights'!AF340</f>
        <v>7.0084040143522097E-3</v>
      </c>
      <c r="G329" s="26">
        <f ca="1">'Modified Weights'!G340-'Modified Weights'!AG340</f>
        <v>1.984123924072867E-2</v>
      </c>
      <c r="H329" s="26">
        <f ca="1">'Modified Weights'!H340-'Modified Weights'!AH340</f>
        <v>-5.8640186346391981E-2</v>
      </c>
      <c r="I329" s="26">
        <f ca="1">'Modified Weights'!I340-'Modified Weights'!AI340</f>
        <v>9.0490291698779868E-3</v>
      </c>
      <c r="J329" s="26">
        <f ca="1">'Modified Weights'!J340-'Modified Weights'!AJ340</f>
        <v>-2.6059806637091454E-2</v>
      </c>
      <c r="K329" s="26">
        <f ca="1">'Modified Weights'!K340-'Modified Weights'!AK340</f>
        <v>1.2383611199269784E-2</v>
      </c>
      <c r="L329" s="26">
        <f ca="1">'Modified Weights'!L340-'Modified Weights'!AL340</f>
        <v>1.2262879679554306E-3</v>
      </c>
      <c r="M329" s="26">
        <f ca="1">'Modified Weights'!M340-'Modified Weights'!AM340</f>
        <v>-0.24334535938832288</v>
      </c>
      <c r="N329" s="26">
        <f ca="1">'Modified Weights'!N340-'Modified Weights'!AN340</f>
        <v>1.4240076107376043E-2</v>
      </c>
      <c r="O329" s="26">
        <f ca="1">'Modified Weights'!O340-'Modified Weights'!AO340</f>
        <v>-1.5237316370517062E-2</v>
      </c>
      <c r="P329" s="26">
        <f ca="1">'Modified Weights'!P340-'Modified Weights'!AP340</f>
        <v>-2.7122783177791265E-2</v>
      </c>
      <c r="Q329" s="26">
        <f ca="1">'Modified Weights'!Q340-'Modified Weights'!AQ340</f>
        <v>3.5518827222525473E-2</v>
      </c>
      <c r="R329" s="26">
        <f ca="1">'Modified Weights'!R340-'Modified Weights'!AR340</f>
        <v>3.0287249682232398E-2</v>
      </c>
      <c r="S329" s="26">
        <f ca="1">'Modified Weights'!S340-'Modified Weights'!AS340</f>
        <v>-7.9187083760897115E-3</v>
      </c>
      <c r="T329" s="26">
        <f ca="1">'Modified Weights'!T340-'Modified Weights'!AT340</f>
        <v>-1.3169665566384547E-2</v>
      </c>
      <c r="U329" s="26">
        <f ca="1">'Modified Weights'!U340-'Modified Weights'!AU340</f>
        <v>2.3537558930509295E-2</v>
      </c>
      <c r="V329" s="26">
        <f ca="1">'Modified Weights'!V340-'Modified Weights'!AV340</f>
        <v>-2.8342367038882543E-2</v>
      </c>
      <c r="W329" s="26">
        <f ca="1">'Modified Weights'!W340-'Modified Weights'!AW340</f>
        <v>-3.0447839646198127E-2</v>
      </c>
      <c r="X329" s="26">
        <f ca="1">'Modified Weights'!X340-'Modified Weights'!AX340</f>
        <v>-4.3022414752965255E-2</v>
      </c>
      <c r="Y329" s="26">
        <f ca="1">'Modified Weights'!Y340-'Modified Weights'!AY340</f>
        <v>-4.1450537319500991E-2</v>
      </c>
      <c r="Z329" s="26">
        <f ca="1">'Modified Weights'!Z340-'Modified Weights'!AZ340</f>
        <v>7.97942337650831E-3</v>
      </c>
    </row>
    <row r="330" spans="1:26">
      <c r="A330" s="1" t="str">
        <f t="shared" si="65"/>
        <v>808: Shrek (2001)</v>
      </c>
      <c r="B330" s="26">
        <f ca="1">'Modified Weights'!B341-'Modified Weights'!AB341</f>
        <v>-2.083596134322041E-2</v>
      </c>
      <c r="C330" s="26">
        <f ca="1">'Modified Weights'!C341-'Modified Weights'!AC341</f>
        <v>-4.5443105472991852E-2</v>
      </c>
      <c r="D330" s="26">
        <f ca="1">'Modified Weights'!D341-'Modified Weights'!AD341</f>
        <v>-9.6227620636653688E-2</v>
      </c>
      <c r="E330" s="26">
        <f ca="1">'Modified Weights'!E341-'Modified Weights'!AE341</f>
        <v>-8.7319104345148169E-2</v>
      </c>
      <c r="F330" s="26">
        <f ca="1">'Modified Weights'!F341-'Modified Weights'!AF341</f>
        <v>-3.1708646146467345E-2</v>
      </c>
      <c r="G330" s="26">
        <f ca="1">'Modified Weights'!G341-'Modified Weights'!AG341</f>
        <v>-4.9055626243039663E-2</v>
      </c>
      <c r="H330" s="26">
        <f ca="1">'Modified Weights'!H341-'Modified Weights'!AH341</f>
        <v>-7.9203593709651049E-2</v>
      </c>
      <c r="I330" s="26">
        <f ca="1">'Modified Weights'!I341-'Modified Weights'!AI341</f>
        <v>-2.5981132002645013E-2</v>
      </c>
      <c r="J330" s="26">
        <f ca="1">'Modified Weights'!J341-'Modified Weights'!AJ341</f>
        <v>-4.5624884938007371E-2</v>
      </c>
      <c r="K330" s="26">
        <f ca="1">'Modified Weights'!K341-'Modified Weights'!AK341</f>
        <v>6.0465832606399483E-3</v>
      </c>
      <c r="L330" s="26">
        <f ca="1">'Modified Weights'!L341-'Modified Weights'!AL341</f>
        <v>-8.5130194924727953E-3</v>
      </c>
      <c r="M330" s="26">
        <f ca="1">'Modified Weights'!M341-'Modified Weights'!AM341</f>
        <v>9.1833044895447691E-3</v>
      </c>
      <c r="N330" s="26">
        <f ca="1">'Modified Weights'!N341-'Modified Weights'!AN341</f>
        <v>-0.27635116468162496</v>
      </c>
      <c r="O330" s="26">
        <f ca="1">'Modified Weights'!O341-'Modified Weights'!AO341</f>
        <v>-2.8312724977270776E-2</v>
      </c>
      <c r="P330" s="26">
        <f ca="1">'Modified Weights'!P341-'Modified Weights'!AP341</f>
        <v>-4.3556593377385822E-2</v>
      </c>
      <c r="Q330" s="26">
        <f ca="1">'Modified Weights'!Q341-'Modified Weights'!AQ341</f>
        <v>-1.6967445299536421E-2</v>
      </c>
      <c r="R330" s="26">
        <f ca="1">'Modified Weights'!R341-'Modified Weights'!AR341</f>
        <v>-2.5550104295951614E-2</v>
      </c>
      <c r="S330" s="26">
        <f ca="1">'Modified Weights'!S341-'Modified Weights'!AS341</f>
        <v>-5.7479546011803939E-2</v>
      </c>
      <c r="T330" s="26">
        <f ca="1">'Modified Weights'!T341-'Modified Weights'!AT341</f>
        <v>-3.4180866302297108E-2</v>
      </c>
      <c r="U330" s="26">
        <f ca="1">'Modified Weights'!U341-'Modified Weights'!AU341</f>
        <v>-7.4468055742516026E-2</v>
      </c>
      <c r="V330" s="26">
        <f ca="1">'Modified Weights'!V341-'Modified Weights'!AV341</f>
        <v>-3.1577963227804567E-2</v>
      </c>
      <c r="W330" s="26">
        <f ca="1">'Modified Weights'!W341-'Modified Weights'!AW341</f>
        <v>-8.3639490136800554E-2</v>
      </c>
      <c r="X330" s="26">
        <f ca="1">'Modified Weights'!X341-'Modified Weights'!AX341</f>
        <v>-6.2722328065085098E-2</v>
      </c>
      <c r="Y330" s="26">
        <f ca="1">'Modified Weights'!Y341-'Modified Weights'!AY341</f>
        <v>-4.9700944973477879E-2</v>
      </c>
      <c r="Z330" s="26">
        <f ca="1">'Modified Weights'!Z341-'Modified Weights'!AZ341</f>
        <v>2.38695666726918E-3</v>
      </c>
    </row>
    <row r="331" spans="1:26">
      <c r="A331" s="1" t="str">
        <f t="shared" si="65"/>
        <v>808: Shrek (2001)</v>
      </c>
      <c r="B331" s="26">
        <f ca="1">'Modified Weights'!B342-'Modified Weights'!AB342</f>
        <v>-3.6762594844805485E-2</v>
      </c>
      <c r="C331" s="26">
        <f ca="1">'Modified Weights'!C342-'Modified Weights'!AC342</f>
        <v>-4.8205121565561448E-2</v>
      </c>
      <c r="D331" s="26">
        <f ca="1">'Modified Weights'!D342-'Modified Weights'!AD342</f>
        <v>-0.10188583679650881</v>
      </c>
      <c r="E331" s="26">
        <f ca="1">'Modified Weights'!E342-'Modified Weights'!AE342</f>
        <v>-0.11041498484010315</v>
      </c>
      <c r="F331" s="26">
        <f ca="1">'Modified Weights'!F342-'Modified Weights'!AF342</f>
        <v>-5.2126885377353271E-2</v>
      </c>
      <c r="G331" s="26">
        <f ca="1">'Modified Weights'!G342-'Modified Weights'!AG342</f>
        <v>-6.1359409261781239E-2</v>
      </c>
      <c r="H331" s="26">
        <f ca="1">'Modified Weights'!H342-'Modified Weights'!AH342</f>
        <v>-0.11267385680316999</v>
      </c>
      <c r="I331" s="26">
        <f ca="1">'Modified Weights'!I342-'Modified Weights'!AI342</f>
        <v>-4.0440388084276718E-2</v>
      </c>
      <c r="J331" s="26">
        <f ca="1">'Modified Weights'!J342-'Modified Weights'!AJ342</f>
        <v>-5.3136157055368727E-2</v>
      </c>
      <c r="K331" s="26">
        <f ca="1">'Modified Weights'!K342-'Modified Weights'!AK342</f>
        <v>-3.5602583679831823E-2</v>
      </c>
      <c r="L331" s="26">
        <f ca="1">'Modified Weights'!L342-'Modified Weights'!AL342</f>
        <v>-3.3825147454965315E-2</v>
      </c>
      <c r="M331" s="26">
        <f ca="1">'Modified Weights'!M342-'Modified Weights'!AM342</f>
        <v>-4.6240193477909919E-2</v>
      </c>
      <c r="N331" s="26">
        <f ca="1">'Modified Weights'!N342-'Modified Weights'!AN342</f>
        <v>-9.5140946776767515E-2</v>
      </c>
      <c r="O331" s="26">
        <f ca="1">'Modified Weights'!O342-'Modified Weights'!AO342</f>
        <v>-7.8808315489189262E-2</v>
      </c>
      <c r="P331" s="26">
        <f ca="1">'Modified Weights'!P342-'Modified Weights'!AP342</f>
        <v>-0.3239489303442315</v>
      </c>
      <c r="Q331" s="26">
        <f ca="1">'Modified Weights'!Q342-'Modified Weights'!AQ342</f>
        <v>-6.6966290415984675E-2</v>
      </c>
      <c r="R331" s="26">
        <f ca="1">'Modified Weights'!R342-'Modified Weights'!AR342</f>
        <v>-5.0722734869485642E-2</v>
      </c>
      <c r="S331" s="26">
        <f ca="1">'Modified Weights'!S342-'Modified Weights'!AS342</f>
        <v>-0.43015513498444513</v>
      </c>
      <c r="T331" s="26">
        <f ca="1">'Modified Weights'!T342-'Modified Weights'!AT342</f>
        <v>-3.7415517662821474E-2</v>
      </c>
      <c r="U331" s="26">
        <f ca="1">'Modified Weights'!U342-'Modified Weights'!AU342</f>
        <v>-9.9878979695923742E-2</v>
      </c>
      <c r="V331" s="26">
        <f ca="1">'Modified Weights'!V342-'Modified Weights'!AV342</f>
        <v>-3.3917200884126031E-2</v>
      </c>
      <c r="W331" s="26">
        <f ca="1">'Modified Weights'!W342-'Modified Weights'!AW342</f>
        <v>-0.10543216027781982</v>
      </c>
      <c r="X331" s="26">
        <f ca="1">'Modified Weights'!X342-'Modified Weights'!AX342</f>
        <v>-6.8970867118890111E-2</v>
      </c>
      <c r="Y331" s="26">
        <f ca="1">'Modified Weights'!Y342-'Modified Weights'!AY342</f>
        <v>-9.0586463894462899E-2</v>
      </c>
      <c r="Z331" s="26">
        <f ca="1">'Modified Weights'!Z342-'Modified Weights'!AZ342</f>
        <v>-9.219978486051339E-2</v>
      </c>
    </row>
    <row r="332" spans="1:26">
      <c r="A332" s="21" t="s">
        <v>66</v>
      </c>
      <c r="B332" s="26">
        <f ca="1">'Modified Weights'!B343-'Modified Weights'!AB343</f>
        <v>-0.49705467057773339</v>
      </c>
      <c r="C332" s="26">
        <f ca="1">'Modified Weights'!C343-'Modified Weights'!AC343</f>
        <v>-0.43423944904340028</v>
      </c>
      <c r="D332" s="26">
        <f ca="1">'Modified Weights'!D343-'Modified Weights'!AD343</f>
        <v>-0.42002469208309157</v>
      </c>
      <c r="E332" s="26">
        <f ca="1">'Modified Weights'!E343-'Modified Weights'!AE343</f>
        <v>-0.40687982338597789</v>
      </c>
      <c r="F332" s="26">
        <f ca="1">'Modified Weights'!F343-'Modified Weights'!AF343</f>
        <v>5.2731879486038968E-2</v>
      </c>
      <c r="G332" s="26">
        <f ca="1">'Modified Weights'!G343-'Modified Weights'!AG343</f>
        <v>-0.418300789708901</v>
      </c>
      <c r="H332" s="26">
        <f ca="1">'Modified Weights'!H343-'Modified Weights'!AH343</f>
        <v>9.9471910195982116E-2</v>
      </c>
      <c r="I332" s="26">
        <f ca="1">'Modified Weights'!I343-'Modified Weights'!AI343</f>
        <v>-0.25520046158053938</v>
      </c>
      <c r="J332" s="26">
        <f ca="1">'Modified Weights'!J343-'Modified Weights'!AJ343</f>
        <v>7.8094048802885341E-2</v>
      </c>
      <c r="K332" s="26">
        <f ca="1">'Modified Weights'!K343-'Modified Weights'!AK343</f>
        <v>-0.23170408040763177</v>
      </c>
      <c r="L332" s="26">
        <f ca="1">'Modified Weights'!L343-'Modified Weights'!AL343</f>
        <v>3.5771125683457305E-2</v>
      </c>
      <c r="M332" s="26">
        <f ca="1">'Modified Weights'!M343-'Modified Weights'!AM343</f>
        <v>-0.19710516591041297</v>
      </c>
      <c r="N332" s="26">
        <f ca="1">'Modified Weights'!N343-'Modified Weights'!AN343</f>
        <v>6.69750968476307E-3</v>
      </c>
      <c r="O332" s="26">
        <f ca="1">'Modified Weights'!O343-'Modified Weights'!AO343</f>
        <v>0.1071346046126449</v>
      </c>
      <c r="P332" s="26">
        <f ca="1">'Modified Weights'!P343-'Modified Weights'!AP343</f>
        <v>8.144834344054408E-2</v>
      </c>
      <c r="Q332" s="26">
        <f ca="1">'Modified Weights'!Q343-'Modified Weights'!AQ343</f>
        <v>-0.44584788924325308</v>
      </c>
      <c r="R332" s="26">
        <f ca="1">'Modified Weights'!R343-'Modified Weights'!AR343</f>
        <v>-0.42498653318317697</v>
      </c>
      <c r="S332" s="26">
        <f ca="1">'Modified Weights'!S343-'Modified Weights'!AS343</f>
        <v>2.7368296890133148E-2</v>
      </c>
      <c r="T332" s="26">
        <f ca="1">'Modified Weights'!T343-'Modified Weights'!AT343</f>
        <v>-0.41593180164149718</v>
      </c>
      <c r="U332" s="26">
        <f ca="1">'Modified Weights'!U343-'Modified Weights'!AU343</f>
        <v>-0.34172905076724502</v>
      </c>
      <c r="V332" s="26">
        <f ca="1">'Modified Weights'!V343-'Modified Weights'!AV343</f>
        <v>8.2199409206321683E-2</v>
      </c>
      <c r="W332" s="26">
        <f ca="1">'Modified Weights'!W343-'Modified Weights'!AW343</f>
        <v>0.14947501951316178</v>
      </c>
      <c r="X332" s="26">
        <f ca="1">'Modified Weights'!X343-'Modified Weights'!AX343</f>
        <v>-0.45975757428484765</v>
      </c>
      <c r="Y332" s="26">
        <f ca="1">'Modified Weights'!Y343-'Modified Weights'!AY343</f>
        <v>0.15335716074968309</v>
      </c>
      <c r="Z332" s="26">
        <f ca="1">'Modified Weights'!Z343-'Modified Weights'!AZ343</f>
        <v>6.3643497122900294E-2</v>
      </c>
    </row>
    <row r="333" spans="1:26">
      <c r="A333" s="1" t="str">
        <f t="shared" ref="A333:A336" si="66">A332</f>
        <v>809: Shrek 2 (2004)</v>
      </c>
      <c r="B333" s="26">
        <f ca="1">'Modified Weights'!B344-'Modified Weights'!AB344</f>
        <v>2.0565133819421433E-2</v>
      </c>
      <c r="C333" s="26">
        <f ca="1">'Modified Weights'!C344-'Modified Weights'!AC344</f>
        <v>5.4367533593002837E-2</v>
      </c>
      <c r="D333" s="26">
        <f ca="1">'Modified Weights'!D344-'Modified Weights'!AD344</f>
        <v>5.0947430583290154E-2</v>
      </c>
      <c r="E333" s="26">
        <f ca="1">'Modified Weights'!E344-'Modified Weights'!AE344</f>
        <v>6.8093872791551324E-2</v>
      </c>
      <c r="F333" s="26">
        <f ca="1">'Modified Weights'!F344-'Modified Weights'!AF344</f>
        <v>-0.42395140105914064</v>
      </c>
      <c r="G333" s="26">
        <f ca="1">'Modified Weights'!G344-'Modified Weights'!AG344</f>
        <v>-0.418300789708901</v>
      </c>
      <c r="H333" s="26">
        <f ca="1">'Modified Weights'!H344-'Modified Weights'!AH344</f>
        <v>3.6836364563522739E-2</v>
      </c>
      <c r="I333" s="26">
        <f ca="1">'Modified Weights'!I344-'Modified Weights'!AI344</f>
        <v>5.7372490917043661E-2</v>
      </c>
      <c r="J333" s="26">
        <f ca="1">'Modified Weights'!J344-'Modified Weights'!AJ344</f>
        <v>-0.3976168525630478</v>
      </c>
      <c r="K333" s="26">
        <f ca="1">'Modified Weights'!K344-'Modified Weights'!AK344</f>
        <v>-0.23170408040763177</v>
      </c>
      <c r="L333" s="26">
        <f ca="1">'Modified Weights'!L344-'Modified Weights'!AL344</f>
        <v>5.953897280002951E-3</v>
      </c>
      <c r="M333" s="26">
        <f ca="1">'Modified Weights'!M344-'Modified Weights'!AM344</f>
        <v>-0.19710516591041297</v>
      </c>
      <c r="N333" s="26">
        <f ca="1">'Modified Weights'!N344-'Modified Weights'!AN344</f>
        <v>-6.6975096847630144E-3</v>
      </c>
      <c r="O333" s="26">
        <f ca="1">'Modified Weights'!O344-'Modified Weights'!AO344</f>
        <v>1.0673897356967554E-3</v>
      </c>
      <c r="P333" s="26">
        <f ca="1">'Modified Weights'!P344-'Modified Weights'!AP344</f>
        <v>-2.885082233722791E-2</v>
      </c>
      <c r="Q333" s="26">
        <f ca="1">'Modified Weights'!Q344-'Modified Weights'!AQ344</f>
        <v>4.2759093393150038E-2</v>
      </c>
      <c r="R333" s="26">
        <f ca="1">'Modified Weights'!R344-'Modified Weights'!AR344</f>
        <v>4.5985589483204747E-2</v>
      </c>
      <c r="S333" s="26">
        <f ca="1">'Modified Weights'!S344-'Modified Weights'!AS344</f>
        <v>-2.8973984344210502E-4</v>
      </c>
      <c r="T333" s="26">
        <f ca="1">'Modified Weights'!T344-'Modified Weights'!AT344</f>
        <v>-0.41593180164149718</v>
      </c>
      <c r="U333" s="26">
        <f ca="1">'Modified Weights'!U344-'Modified Weights'!AU344</f>
        <v>9.7262503647390919E-2</v>
      </c>
      <c r="V333" s="26">
        <f ca="1">'Modified Weights'!V344-'Modified Weights'!AV344</f>
        <v>-0.18872860495531762</v>
      </c>
      <c r="W333" s="26">
        <f ca="1">'Modified Weights'!W344-'Modified Weights'!AW344</f>
        <v>5.482055072455766E-2</v>
      </c>
      <c r="X333" s="26">
        <f ca="1">'Modified Weights'!X344-'Modified Weights'!AX344</f>
        <v>-0.45975757428484765</v>
      </c>
      <c r="Y333" s="26">
        <f ca="1">'Modified Weights'!Y344-'Modified Weights'!AY344</f>
        <v>2.8380785437758793E-2</v>
      </c>
      <c r="Z333" s="26">
        <f ca="1">'Modified Weights'!Z344-'Modified Weights'!AZ344</f>
        <v>1.8189907693835494E-2</v>
      </c>
    </row>
    <row r="334" spans="1:26">
      <c r="A334" s="1" t="str">
        <f t="shared" si="66"/>
        <v>809: Shrek 2 (2004)</v>
      </c>
      <c r="B334" s="26">
        <f ca="1">'Modified Weights'!B345-'Modified Weights'!AB345</f>
        <v>-4.0470654244741389E-3</v>
      </c>
      <c r="C334" s="26">
        <f ca="1">'Modified Weights'!C345-'Modified Weights'!AC345</f>
        <v>-1.2003022435044863E-2</v>
      </c>
      <c r="D334" s="26">
        <f ca="1">'Modified Weights'!D345-'Modified Weights'!AD345</f>
        <v>4.8308602287902125E-2</v>
      </c>
      <c r="E334" s="26">
        <f ca="1">'Modified Weights'!E345-'Modified Weights'!AE345</f>
        <v>5.6030226500297875E-2</v>
      </c>
      <c r="F334" s="26">
        <f ca="1">'Modified Weights'!F345-'Modified Weights'!AF345</f>
        <v>1.50401533554953E-2</v>
      </c>
      <c r="G334" s="26">
        <f ca="1">'Modified Weights'!G345-'Modified Weights'!AG345</f>
        <v>5.0032504662092692E-2</v>
      </c>
      <c r="H334" s="26">
        <f ca="1">'Modified Weights'!H345-'Modified Weights'!AH345</f>
        <v>-0.36343813969029365</v>
      </c>
      <c r="I334" s="26">
        <f ca="1">'Modified Weights'!I345-'Modified Weights'!AI345</f>
        <v>9.0490291698779868E-3</v>
      </c>
      <c r="J334" s="26">
        <f ca="1">'Modified Weights'!J345-'Modified Weights'!AJ345</f>
        <v>-1.0484206694564013E-2</v>
      </c>
      <c r="K334" s="26">
        <f ca="1">'Modified Weights'!K345-'Modified Weights'!AK345</f>
        <v>-0.23170408040763177</v>
      </c>
      <c r="L334" s="26">
        <f ca="1">'Modified Weights'!L345-'Modified Weights'!AL345</f>
        <v>-0.27680182681412574</v>
      </c>
      <c r="M334" s="26">
        <f ca="1">'Modified Weights'!M345-'Modified Weights'!AM345</f>
        <v>-0.19710516591041297</v>
      </c>
      <c r="N334" s="26">
        <f ca="1">'Modified Weights'!N345-'Modified Weights'!AN345</f>
        <v>-0.31680160001632074</v>
      </c>
      <c r="O334" s="26">
        <f ca="1">'Modified Weights'!O345-'Modified Weights'!AO345</f>
        <v>-2.2315497614834756E-2</v>
      </c>
      <c r="P334" s="26">
        <f ca="1">'Modified Weights'!P345-'Modified Weights'!AP345</f>
        <v>-0.33298985807016196</v>
      </c>
      <c r="Q334" s="26">
        <f ca="1">'Modified Weights'!Q345-'Modified Weights'!AQ345</f>
        <v>2.9863012122680055E-2</v>
      </c>
      <c r="R334" s="26">
        <f ca="1">'Modified Weights'!R345-'Modified Weights'!AR345</f>
        <v>3.0287249682232398E-2</v>
      </c>
      <c r="S334" s="26">
        <f ca="1">'Modified Weights'!S345-'Modified Weights'!AS345</f>
        <v>-2.7078557046691043E-2</v>
      </c>
      <c r="T334" s="26">
        <f ca="1">'Modified Weights'!T345-'Modified Weights'!AT345</f>
        <v>1.2122926048218463E-2</v>
      </c>
      <c r="U334" s="26">
        <f ca="1">'Modified Weights'!U345-'Modified Weights'!AU345</f>
        <v>-0.34172905076724502</v>
      </c>
      <c r="V334" s="26">
        <f ca="1">'Modified Weights'!V345-'Modified Weights'!AV345</f>
        <v>-3.9481906508699843E-2</v>
      </c>
      <c r="W334" s="26">
        <f ca="1">'Modified Weights'!W345-'Modified Weights'!AW345</f>
        <v>-0.35377182541165575</v>
      </c>
      <c r="X334" s="26">
        <f ca="1">'Modified Weights'!X345-'Modified Weights'!AX345</f>
        <v>1.5216121892681567E-2</v>
      </c>
      <c r="Y334" s="26">
        <f ca="1">'Modified Weights'!Y345-'Modified Weights'!AY345</f>
        <v>-4.1450537319500991E-2</v>
      </c>
      <c r="Z334" s="26">
        <f ca="1">'Modified Weights'!Z345-'Modified Weights'!AZ345</f>
        <v>7.97942337650831E-3</v>
      </c>
    </row>
    <row r="335" spans="1:26">
      <c r="A335" s="1" t="str">
        <f t="shared" si="66"/>
        <v>809: Shrek 2 (2004)</v>
      </c>
      <c r="B335" s="26">
        <f ca="1">'Modified Weights'!B346-'Modified Weights'!AB346</f>
        <v>-1.6518068394947238E-2</v>
      </c>
      <c r="C335" s="26">
        <f ca="1">'Modified Weights'!C346-'Modified Weights'!AC346</f>
        <v>-1.9801247532694244E-2</v>
      </c>
      <c r="D335" s="26">
        <f ca="1">'Modified Weights'!D346-'Modified Weights'!AD346</f>
        <v>-4.6798908355668578E-2</v>
      </c>
      <c r="E335" s="26">
        <f ca="1">'Modified Weights'!E346-'Modified Weights'!AE346</f>
        <v>-0.1241240992918492</v>
      </c>
      <c r="F335" s="26">
        <f ca="1">'Modified Weights'!F346-'Modified Weights'!AF346</f>
        <v>-2.3676896805324255E-2</v>
      </c>
      <c r="G335" s="26">
        <f ca="1">'Modified Weights'!G346-'Modified Weights'!AG346</f>
        <v>-1.8864360821675641E-2</v>
      </c>
      <c r="H335" s="26">
        <f ca="1">'Modified Weights'!H346-'Modified Weights'!AH346</f>
        <v>-0.13630827475950505</v>
      </c>
      <c r="I335" s="26">
        <f ca="1">'Modified Weights'!I346-'Modified Weights'!AI346</f>
        <v>-2.5981132002645013E-2</v>
      </c>
      <c r="J335" s="26">
        <f ca="1">'Modified Weights'!J346-'Modified Weights'!AJ346</f>
        <v>-3.004928499547993E-2</v>
      </c>
      <c r="K335" s="26">
        <f ca="1">'Modified Weights'!K346-'Modified Weights'!AK346</f>
        <v>2.0824583470235886E-2</v>
      </c>
      <c r="L335" s="26">
        <f ca="1">'Modified Weights'!L346-'Modified Weights'!AL346</f>
        <v>-8.2064475004839377E-3</v>
      </c>
      <c r="M335" s="26">
        <f ca="1">'Modified Weights'!M346-'Modified Weights'!AM346</f>
        <v>-0.19710516591041297</v>
      </c>
      <c r="N335" s="26">
        <f ca="1">'Modified Weights'!N346-'Modified Weights'!AN346</f>
        <v>-0.31680160001632074</v>
      </c>
      <c r="O335" s="26">
        <f ca="1">'Modified Weights'!O346-'Modified Weights'!AO346</f>
        <v>-0.56138134900919179</v>
      </c>
      <c r="P335" s="26">
        <f ca="1">'Modified Weights'!P346-'Modified Weights'!AP346</f>
        <v>-5.259752110331628E-2</v>
      </c>
      <c r="Q335" s="26">
        <f ca="1">'Modified Weights'!Q346-'Modified Weights'!AQ346</f>
        <v>-0.44584788924325308</v>
      </c>
      <c r="R335" s="26">
        <f ca="1">'Modified Weights'!R346-'Modified Weights'!AR346</f>
        <v>-2.5550104295951614E-2</v>
      </c>
      <c r="S335" s="26">
        <f ca="1">'Modified Weights'!S346-'Modified Weights'!AS346</f>
        <v>-0.44931498365504646</v>
      </c>
      <c r="T335" s="26">
        <f ca="1">'Modified Weights'!T346-'Modified Weights'!AT346</f>
        <v>-0.41593180164149718</v>
      </c>
      <c r="U335" s="26">
        <f ca="1">'Modified Weights'!U346-'Modified Weights'!AU346</f>
        <v>-3.5925789846991629E-2</v>
      </c>
      <c r="V335" s="26">
        <f ca="1">'Modified Weights'!V346-'Modified Weights'!AV346</f>
        <v>-4.2717502697621867E-2</v>
      </c>
      <c r="W335" s="26">
        <f ca="1">'Modified Weights'!W346-'Modified Weights'!AW346</f>
        <v>-9.1251450048350058E-2</v>
      </c>
      <c r="X335" s="26">
        <f ca="1">'Modified Weights'!X346-'Modified Weights'!AX346</f>
        <v>-4.4837914194382766E-3</v>
      </c>
      <c r="Y335" s="26">
        <f ca="1">'Modified Weights'!Y346-'Modified Weights'!AY346</f>
        <v>-4.9700944973477879E-2</v>
      </c>
      <c r="Z335" s="26">
        <f ca="1">'Modified Weights'!Z346-'Modified Weights'!AZ346</f>
        <v>2.38695666726918E-3</v>
      </c>
    </row>
    <row r="336" spans="1:26">
      <c r="A336" s="1" t="str">
        <f t="shared" si="66"/>
        <v>809: Shrek 2 (2004)</v>
      </c>
      <c r="B336" s="26">
        <f ca="1">'Modified Weights'!B347-'Modified Weights'!AB347</f>
        <v>-0.49705467057773339</v>
      </c>
      <c r="C336" s="26">
        <f ca="1">'Modified Weights'!C347-'Modified Weights'!AC347</f>
        <v>-2.2563263625263841E-2</v>
      </c>
      <c r="D336" s="26">
        <f ca="1">'Modified Weights'!D347-'Modified Weights'!AD347</f>
        <v>-5.2457124515523701E-2</v>
      </c>
      <c r="E336" s="26">
        <f ca="1">'Modified Weights'!E347-'Modified Weights'!AE347</f>
        <v>-0.40687982338597789</v>
      </c>
      <c r="F336" s="26">
        <f ca="1">'Modified Weights'!F347-'Modified Weights'!AF347</f>
        <v>-4.4095136036210181E-2</v>
      </c>
      <c r="G336" s="26">
        <f ca="1">'Modified Weights'!G347-'Modified Weights'!AG347</f>
        <v>-3.1168143840417217E-2</v>
      </c>
      <c r="H336" s="26">
        <f ca="1">'Modified Weights'!H347-'Modified Weights'!AH347</f>
        <v>-0.36343813969029365</v>
      </c>
      <c r="I336" s="26">
        <f ca="1">'Modified Weights'!I347-'Modified Weights'!AI347</f>
        <v>-4.0440388084276718E-2</v>
      </c>
      <c r="J336" s="26">
        <f ca="1">'Modified Weights'!J347-'Modified Weights'!AJ347</f>
        <v>-3.7560557112841286E-2</v>
      </c>
      <c r="K336" s="26">
        <f ca="1">'Modified Weights'!K347-'Modified Weights'!AK347</f>
        <v>-2.0824583470235886E-2</v>
      </c>
      <c r="L336" s="26">
        <f ca="1">'Modified Weights'!L347-'Modified Weights'!AL347</f>
        <v>-3.3518575462976458E-2</v>
      </c>
      <c r="M336" s="26">
        <f ca="1">'Modified Weights'!M347-'Modified Weights'!AM347</f>
        <v>0</v>
      </c>
      <c r="N336" s="26">
        <f ca="1">'Modified Weights'!N347-'Modified Weights'!AN347</f>
        <v>-0.31680160001632074</v>
      </c>
      <c r="O336" s="26">
        <f ca="1">'Modified Weights'!O347-'Modified Weights'!AO347</f>
        <v>-8.5886496733506956E-2</v>
      </c>
      <c r="P336" s="26">
        <f ca="1">'Modified Weights'!P347-'Modified Weights'!AP347</f>
        <v>-0.33298985807016196</v>
      </c>
      <c r="Q336" s="26">
        <f ca="1">'Modified Weights'!Q347-'Modified Weights'!AQ347</f>
        <v>-7.2622105515830093E-2</v>
      </c>
      <c r="R336" s="26">
        <f ca="1">'Modified Weights'!R347-'Modified Weights'!AR347</f>
        <v>-5.0722734869485642E-2</v>
      </c>
      <c r="S336" s="26">
        <f ca="1">'Modified Weights'!S347-'Modified Weights'!AS347</f>
        <v>-0.44931498365504646</v>
      </c>
      <c r="T336" s="26">
        <f ca="1">'Modified Weights'!T347-'Modified Weights'!AT347</f>
        <v>-1.2122926048218463E-2</v>
      </c>
      <c r="U336" s="26">
        <f ca="1">'Modified Weights'!U347-'Modified Weights'!AU347</f>
        <v>-6.1336713800399345E-2</v>
      </c>
      <c r="V336" s="26">
        <f ca="1">'Modified Weights'!V347-'Modified Weights'!AV347</f>
        <v>-0.18872860495531762</v>
      </c>
      <c r="W336" s="26">
        <f ca="1">'Modified Weights'!W347-'Modified Weights'!AW347</f>
        <v>-0.11304412018936932</v>
      </c>
      <c r="X336" s="26">
        <f ca="1">'Modified Weights'!X347-'Modified Weights'!AX347</f>
        <v>-1.073233047324329E-2</v>
      </c>
      <c r="Y336" s="26">
        <f ca="1">'Modified Weights'!Y347-'Modified Weights'!AY347</f>
        <v>-9.0586463894462899E-2</v>
      </c>
      <c r="Z336" s="26">
        <f ca="1">'Modified Weights'!Z347-'Modified Weights'!AZ347</f>
        <v>-9.219978486051339E-2</v>
      </c>
    </row>
    <row r="337" spans="1:26">
      <c r="A337" s="21" t="s">
        <v>67</v>
      </c>
      <c r="B337" s="26">
        <f ca="1">'Modified Weights'!B348-'Modified Weights'!AB348</f>
        <v>3.4673755950440643E-2</v>
      </c>
      <c r="C337" s="26">
        <f ca="1">'Modified Weights'!C348-'Modified Weights'!AC348</f>
        <v>-0.44083986488763172</v>
      </c>
      <c r="D337" s="26">
        <f ca="1">'Modified Weights'!D348-'Modified Weights'!AD348</f>
        <v>-0.40304221522199485</v>
      </c>
      <c r="E337" s="26">
        <f ca="1">'Modified Weights'!E348-'Modified Weights'!AE348</f>
        <v>-0.36731676988835149</v>
      </c>
      <c r="F337" s="26">
        <f ca="1">'Modified Weights'!F348-'Modified Weights'!AF348</f>
        <v>1.8845863065271806E-2</v>
      </c>
      <c r="G337" s="26">
        <f ca="1">'Modified Weights'!G348-'Modified Weights'!AG348</f>
        <v>-0.38713264586848378</v>
      </c>
      <c r="H337" s="26">
        <f ca="1">'Modified Weights'!H348-'Modified Weights'!AH348</f>
        <v>9.2617441074895779E-2</v>
      </c>
      <c r="I337" s="26">
        <f ca="1">'Modified Weights'!I348-'Modified Weights'!AI348</f>
        <v>-0.23950478212334003</v>
      </c>
      <c r="J337" s="26">
        <f ca="1">'Modified Weights'!J348-'Modified Weights'!AJ348</f>
        <v>6.8077620471058697E-2</v>
      </c>
      <c r="K337" s="26">
        <f ca="1">'Modified Weights'!K348-'Modified Weights'!AK348</f>
        <v>-0.24235421021747108</v>
      </c>
      <c r="L337" s="26">
        <f ca="1">'Modified Weights'!L348-'Modified Weights'!AL348</f>
        <v>3.5771125683457305E-2</v>
      </c>
      <c r="M337" s="26">
        <f ca="1">'Modified Weights'!M348-'Modified Weights'!AM348</f>
        <v>-0.25252866387786765</v>
      </c>
      <c r="N337" s="26">
        <f ca="1">'Modified Weights'!N348-'Modified Weights'!AN348</f>
        <v>6.69750968476307E-3</v>
      </c>
      <c r="O337" s="26">
        <f ca="1">'Modified Weights'!O348-'Modified Weights'!AO348</f>
        <v>0.1142127858569626</v>
      </c>
      <c r="P337" s="26">
        <f ca="1">'Modified Weights'!P348-'Modified Weights'!AP348</f>
        <v>6.702293227193018E-2</v>
      </c>
      <c r="Q337" s="26">
        <f ca="1">'Modified Weights'!Q348-'Modified Weights'!AQ348</f>
        <v>-0.48215894200116816</v>
      </c>
      <c r="R337" s="26">
        <f ca="1">'Modified Weights'!R348-'Modified Weights'!AR348</f>
        <v>-0.42735510587631736</v>
      </c>
      <c r="S337" s="26">
        <f ca="1">'Modified Weights'!S348-'Modified Weights'!AS348</f>
        <v>2.7368296890133148E-2</v>
      </c>
      <c r="T337" s="26">
        <f ca="1">'Modified Weights'!T348-'Modified Weights'!AT348</f>
        <v>-0.41593180164149718</v>
      </c>
      <c r="U337" s="26">
        <f ca="1">'Modified Weights'!U348-'Modified Weights'!AU348</f>
        <v>-0.382867896976056</v>
      </c>
      <c r="V337" s="26">
        <f ca="1">'Modified Weights'!V348-'Modified Weights'!AV348</f>
        <v>-0.14924669844661778</v>
      </c>
      <c r="W337" s="26">
        <f ca="1">'Modified Weights'!W348-'Modified Weights'!AW348</f>
        <v>0.13617710689051116</v>
      </c>
      <c r="X337" s="26">
        <f ca="1">'Modified Weights'!X348-'Modified Weights'!AX348</f>
        <v>-0.46199946999456676</v>
      </c>
      <c r="Y337" s="26">
        <f ca="1">'Modified Weights'!Y348-'Modified Weights'!AY348</f>
        <v>-0.47547180255091342</v>
      </c>
      <c r="Z337" s="26">
        <f ca="1">'Modified Weights'!Z348-'Modified Weights'!AZ348</f>
        <v>6.4240236289717589E-2</v>
      </c>
    </row>
    <row r="338" spans="1:26">
      <c r="A338" s="1" t="str">
        <f t="shared" ref="A338:A341" si="67">A337</f>
        <v>812: Aladdin (1992)</v>
      </c>
      <c r="B338" s="26">
        <f ca="1">'Modified Weights'!B349-'Modified Weights'!AB349</f>
        <v>1.2047231319639584E-3</v>
      </c>
      <c r="C338" s="26">
        <f ca="1">'Modified Weights'!C349-'Modified Weights'!AC349</f>
        <v>4.7767117748771404E-2</v>
      </c>
      <c r="D338" s="26">
        <f ca="1">'Modified Weights'!D349-'Modified Weights'!AD349</f>
        <v>-0.40304221522199485</v>
      </c>
      <c r="E338" s="26">
        <f ca="1">'Modified Weights'!E349-'Modified Weights'!AE349</f>
        <v>0.10765692628917772</v>
      </c>
      <c r="F338" s="26">
        <f ca="1">'Modified Weights'!F349-'Modified Weights'!AF349</f>
        <v>-0.4578374174799078</v>
      </c>
      <c r="G338" s="26">
        <f ca="1">'Modified Weights'!G349-'Modified Weights'!AG349</f>
        <v>-0.38713264586848378</v>
      </c>
      <c r="H338" s="26">
        <f ca="1">'Modified Weights'!H349-'Modified Weights'!AH349</f>
        <v>2.9981895442436401E-2</v>
      </c>
      <c r="I338" s="26">
        <f ca="1">'Modified Weights'!I349-'Modified Weights'!AI349</f>
        <v>-0.23950478212334003</v>
      </c>
      <c r="J338" s="26">
        <f ca="1">'Modified Weights'!J349-'Modified Weights'!AJ349</f>
        <v>-0.40763328089487444</v>
      </c>
      <c r="K338" s="26">
        <f ca="1">'Modified Weights'!K349-'Modified Weights'!AK349</f>
        <v>2.1300259619678658E-2</v>
      </c>
      <c r="L338" s="26">
        <f ca="1">'Modified Weights'!L349-'Modified Weights'!AL349</f>
        <v>5.953897280002951E-3</v>
      </c>
      <c r="M338" s="26">
        <f ca="1">'Modified Weights'!M349-'Modified Weights'!AM349</f>
        <v>-0.25252866387786765</v>
      </c>
      <c r="N338" s="26">
        <f ca="1">'Modified Weights'!N349-'Modified Weights'!AN349</f>
        <v>-6.6975096847630144E-3</v>
      </c>
      <c r="O338" s="26">
        <f ca="1">'Modified Weights'!O349-'Modified Weights'!AO349</f>
        <v>8.1455709800144493E-3</v>
      </c>
      <c r="P338" s="26">
        <f ca="1">'Modified Weights'!P349-'Modified Weights'!AP349</f>
        <v>-0.34741526923877586</v>
      </c>
      <c r="Q338" s="26">
        <f ca="1">'Modified Weights'!Q349-'Modified Weights'!AQ349</f>
        <v>6.448040635234964E-3</v>
      </c>
      <c r="R338" s="26">
        <f ca="1">'Modified Weights'!R349-'Modified Weights'!AR349</f>
        <v>-0.42735510587631736</v>
      </c>
      <c r="S338" s="26">
        <f ca="1">'Modified Weights'!S349-'Modified Weights'!AS349</f>
        <v>-2.8973984344210502E-4</v>
      </c>
      <c r="T338" s="26">
        <f ca="1">'Modified Weights'!T349-'Modified Weights'!AT349</f>
        <v>-0.41593180164149718</v>
      </c>
      <c r="U338" s="26">
        <f ca="1">'Modified Weights'!U349-'Modified Weights'!AU349</f>
        <v>5.6123657438579944E-2</v>
      </c>
      <c r="V338" s="26">
        <f ca="1">'Modified Weights'!V349-'Modified Weights'!AV349</f>
        <v>-0.14924669844661778</v>
      </c>
      <c r="W338" s="26">
        <f ca="1">'Modified Weights'!W349-'Modified Weights'!AW349</f>
        <v>4.1522638101907039E-2</v>
      </c>
      <c r="X338" s="26">
        <f ca="1">'Modified Weights'!X349-'Modified Weights'!AX349</f>
        <v>-0.46199946999456676</v>
      </c>
      <c r="Y338" s="26">
        <f ca="1">'Modified Weights'!Y349-'Modified Weights'!AY349</f>
        <v>6.6720075625179509E-2</v>
      </c>
      <c r="Z338" s="26">
        <f ca="1">'Modified Weights'!Z349-'Modified Weights'!AZ349</f>
        <v>1.8786646860652789E-2</v>
      </c>
    </row>
    <row r="339" spans="1:26">
      <c r="A339" s="1" t="str">
        <f t="shared" si="67"/>
        <v>812: Aladdin (1992)</v>
      </c>
      <c r="B339" s="26">
        <f ca="1">'Modified Weights'!B350-'Modified Weights'!AB350</f>
        <v>-0.51641508126519087</v>
      </c>
      <c r="C339" s="26">
        <f ca="1">'Modified Weights'!C350-'Modified Weights'!AC350</f>
        <v>-1.8603438279276296E-2</v>
      </c>
      <c r="D339" s="26">
        <f ca="1">'Modified Weights'!D350-'Modified Weights'!AD350</f>
        <v>6.5291079148998843E-2</v>
      </c>
      <c r="E339" s="26">
        <f ca="1">'Modified Weights'!E350-'Modified Weights'!AE350</f>
        <v>-0.36731676988835149</v>
      </c>
      <c r="F339" s="26">
        <f ca="1">'Modified Weights'!F350-'Modified Weights'!AF350</f>
        <v>-1.8845863065271862E-2</v>
      </c>
      <c r="G339" s="26">
        <f ca="1">'Modified Weights'!G350-'Modified Weights'!AG350</f>
        <v>-0.38713264586848378</v>
      </c>
      <c r="H339" s="26">
        <f ca="1">'Modified Weights'!H350-'Modified Weights'!AH350</f>
        <v>-0.12259933651733232</v>
      </c>
      <c r="I339" s="26">
        <f ca="1">'Modified Weights'!I350-'Modified Weights'!AI350</f>
        <v>2.4744708627077339E-2</v>
      </c>
      <c r="J339" s="26">
        <f ca="1">'Modified Weights'!J350-'Modified Weights'!AJ350</f>
        <v>-2.0500635026390657E-2</v>
      </c>
      <c r="K339" s="26">
        <f ca="1">'Modified Weights'!K350-'Modified Weights'!AK350</f>
        <v>-0.24235421021747108</v>
      </c>
      <c r="L339" s="26">
        <f ca="1">'Modified Weights'!L350-'Modified Weights'!AL350</f>
        <v>-0.27680182681412574</v>
      </c>
      <c r="M339" s="26">
        <f ca="1">'Modified Weights'!M350-'Modified Weights'!AM350</f>
        <v>-0.25252866387786765</v>
      </c>
      <c r="N339" s="26">
        <f ca="1">'Modified Weights'!N350-'Modified Weights'!AN350</f>
        <v>-0.31680160001632074</v>
      </c>
      <c r="O339" s="26">
        <f ca="1">'Modified Weights'!O350-'Modified Weights'!AO350</f>
        <v>-1.5237316370517062E-2</v>
      </c>
      <c r="P339" s="26">
        <f ca="1">'Modified Weights'!P350-'Modified Weights'!AP350</f>
        <v>-0.34741526923877586</v>
      </c>
      <c r="Q339" s="26">
        <f ca="1">'Modified Weights'!Q350-'Modified Weights'!AQ350</f>
        <v>-6.4480406352350195E-3</v>
      </c>
      <c r="R339" s="26">
        <f ca="1">'Modified Weights'!R350-'Modified Weights'!AR350</f>
        <v>2.7918676989092006E-2</v>
      </c>
      <c r="S339" s="26">
        <f ca="1">'Modified Weights'!S350-'Modified Weights'!AS350</f>
        <v>-2.7078557046691043E-2</v>
      </c>
      <c r="T339" s="26">
        <f ca="1">'Modified Weights'!T350-'Modified Weights'!AT350</f>
        <v>1.2122926048218463E-2</v>
      </c>
      <c r="U339" s="26">
        <f ca="1">'Modified Weights'!U350-'Modified Weights'!AU350</f>
        <v>2.0940978617222716E-2</v>
      </c>
      <c r="V339" s="26">
        <f ca="1">'Modified Weights'!V350-'Modified Weights'!AV350</f>
        <v>0</v>
      </c>
      <c r="W339" s="26">
        <f ca="1">'Modified Weights'!W350-'Modified Weights'!AW350</f>
        <v>-5.1357712180398252E-2</v>
      </c>
      <c r="X339" s="26">
        <f ca="1">'Modified Weights'!X350-'Modified Weights'!AX350</f>
        <v>1.2974226182962456E-2</v>
      </c>
      <c r="Y339" s="26">
        <f ca="1">'Modified Weights'!Y350-'Modified Weights'!AY350</f>
        <v>-3.1112471320802748E-3</v>
      </c>
      <c r="Z339" s="26">
        <f ca="1">'Modified Weights'!Z350-'Modified Weights'!AZ350</f>
        <v>8.576162543325605E-3</v>
      </c>
    </row>
    <row r="340" spans="1:26">
      <c r="A340" s="1" t="str">
        <f t="shared" si="67"/>
        <v>812: Aladdin (1992)</v>
      </c>
      <c r="B340" s="26">
        <f ca="1">'Modified Weights'!B351-'Modified Weights'!AB351</f>
        <v>-3.5878479082404713E-2</v>
      </c>
      <c r="C340" s="26">
        <f ca="1">'Modified Weights'!C351-'Modified Weights'!AC351</f>
        <v>-0.44083986488763172</v>
      </c>
      <c r="D340" s="26">
        <f ca="1">'Modified Weights'!D351-'Modified Weights'!AD351</f>
        <v>-2.981643149457186E-2</v>
      </c>
      <c r="E340" s="26">
        <f ca="1">'Modified Weights'!E351-'Modified Weights'!AE351</f>
        <v>-0.36731676988835149</v>
      </c>
      <c r="F340" s="26">
        <f ca="1">'Modified Weights'!F351-'Modified Weights'!AF351</f>
        <v>-0.4578374174799078</v>
      </c>
      <c r="G340" s="26">
        <f ca="1">'Modified Weights'!G351-'Modified Weights'!AG351</f>
        <v>-0.38713264586848378</v>
      </c>
      <c r="H340" s="26">
        <f ca="1">'Modified Weights'!H351-'Modified Weights'!AH351</f>
        <v>-0.37029260881137999</v>
      </c>
      <c r="I340" s="26">
        <f ca="1">'Modified Weights'!I351-'Modified Weights'!AI351</f>
        <v>-0.23950478212334003</v>
      </c>
      <c r="J340" s="26">
        <f ca="1">'Modified Weights'!J351-'Modified Weights'!AJ351</f>
        <v>-0.40763328089487444</v>
      </c>
      <c r="K340" s="26">
        <f ca="1">'Modified Weights'!K351-'Modified Weights'!AK351</f>
        <v>1.0174453660396571E-2</v>
      </c>
      <c r="L340" s="26">
        <f ca="1">'Modified Weights'!L351-'Modified Weights'!AL351</f>
        <v>-8.2064475004839377E-3</v>
      </c>
      <c r="M340" s="26">
        <f ca="1">'Modified Weights'!M351-'Modified Weights'!AM351</f>
        <v>0</v>
      </c>
      <c r="N340" s="26">
        <f ca="1">'Modified Weights'!N351-'Modified Weights'!AN351</f>
        <v>-0.31680160001632074</v>
      </c>
      <c r="O340" s="26">
        <f ca="1">'Modified Weights'!O351-'Modified Weights'!AO351</f>
        <v>-2.8312724977270776E-2</v>
      </c>
      <c r="P340" s="26">
        <f ca="1">'Modified Weights'!P351-'Modified Weights'!AP351</f>
        <v>-6.702293227193018E-2</v>
      </c>
      <c r="Q340" s="26">
        <f ca="1">'Modified Weights'!Q351-'Modified Weights'!AQ351</f>
        <v>-0.48215894200116816</v>
      </c>
      <c r="R340" s="26">
        <f ca="1">'Modified Weights'!R351-'Modified Weights'!AR351</f>
        <v>-2.7918676989092006E-2</v>
      </c>
      <c r="S340" s="26">
        <f ca="1">'Modified Weights'!S351-'Modified Weights'!AS351</f>
        <v>-0.44931498365504646</v>
      </c>
      <c r="T340" s="26">
        <f ca="1">'Modified Weights'!T351-'Modified Weights'!AT351</f>
        <v>-0.41593180164149718</v>
      </c>
      <c r="U340" s="26">
        <f ca="1">'Modified Weights'!U351-'Modified Weights'!AU351</f>
        <v>-7.7064636055802604E-2</v>
      </c>
      <c r="V340" s="26">
        <f ca="1">'Modified Weights'!V351-'Modified Weights'!AV351</f>
        <v>-0.14924669844661778</v>
      </c>
      <c r="W340" s="26">
        <f ca="1">'Modified Weights'!W351-'Modified Weights'!AW351</f>
        <v>-0.36706973803430637</v>
      </c>
      <c r="X340" s="26">
        <f ca="1">'Modified Weights'!X351-'Modified Weights'!AX351</f>
        <v>-0.46199946999456676</v>
      </c>
      <c r="Y340" s="26">
        <f ca="1">'Modified Weights'!Y351-'Modified Weights'!AY351</f>
        <v>-1.1361654786057163E-2</v>
      </c>
      <c r="Z340" s="26">
        <f ca="1">'Modified Weights'!Z351-'Modified Weights'!AZ351</f>
        <v>-0.37128010247960486</v>
      </c>
    </row>
    <row r="341" spans="1:26">
      <c r="A341" s="1" t="str">
        <f t="shared" si="67"/>
        <v>812: Aladdin (1992)</v>
      </c>
      <c r="B341" s="26">
        <f ca="1">'Modified Weights'!B352-'Modified Weights'!AB352</f>
        <v>-0.51641508126519087</v>
      </c>
      <c r="C341" s="26">
        <f ca="1">'Modified Weights'!C352-'Modified Weights'!AC352</f>
        <v>-2.9163679469495274E-2</v>
      </c>
      <c r="D341" s="26">
        <f ca="1">'Modified Weights'!D352-'Modified Weights'!AD352</f>
        <v>-3.5474647654426983E-2</v>
      </c>
      <c r="E341" s="26">
        <f ca="1">'Modified Weights'!E352-'Modified Weights'!AE352</f>
        <v>-0.10765692628917778</v>
      </c>
      <c r="F341" s="26">
        <f ca="1">'Modified Weights'!F352-'Modified Weights'!AF352</f>
        <v>-0.4578374174799078</v>
      </c>
      <c r="G341" s="26">
        <f ca="1">'Modified Weights'!G352-'Modified Weights'!AG352</f>
        <v>0</v>
      </c>
      <c r="H341" s="26">
        <f ca="1">'Modified Weights'!H352-'Modified Weights'!AH352</f>
        <v>-0.37029260881137999</v>
      </c>
      <c r="I341" s="26">
        <f ca="1">'Modified Weights'!I352-'Modified Weights'!AI352</f>
        <v>-2.4744708627077366E-2</v>
      </c>
      <c r="J341" s="26">
        <f ca="1">'Modified Weights'!J352-'Modified Weights'!AJ352</f>
        <v>-4.757698544466793E-2</v>
      </c>
      <c r="K341" s="26">
        <f ca="1">'Modified Weights'!K352-'Modified Weights'!AK352</f>
        <v>-3.1474713280075201E-2</v>
      </c>
      <c r="L341" s="26">
        <f ca="1">'Modified Weights'!L352-'Modified Weights'!AL352</f>
        <v>-3.3518575462976458E-2</v>
      </c>
      <c r="M341" s="26">
        <f ca="1">'Modified Weights'!M352-'Modified Weights'!AM352</f>
        <v>-0.25252866387786765</v>
      </c>
      <c r="N341" s="26">
        <f ca="1">'Modified Weights'!N352-'Modified Weights'!AN352</f>
        <v>-0.31680160001632074</v>
      </c>
      <c r="O341" s="26">
        <f ca="1">'Modified Weights'!O352-'Modified Weights'!AO352</f>
        <v>-7.8808315489189262E-2</v>
      </c>
      <c r="P341" s="26">
        <f ca="1">'Modified Weights'!P352-'Modified Weights'!AP352</f>
        <v>-0.34741526923877586</v>
      </c>
      <c r="Q341" s="26">
        <f ca="1">'Modified Weights'!Q352-'Modified Weights'!AQ352</f>
        <v>-0.48215894200116816</v>
      </c>
      <c r="R341" s="26">
        <f ca="1">'Modified Weights'!R352-'Modified Weights'!AR352</f>
        <v>-0.42735510587631736</v>
      </c>
      <c r="S341" s="26">
        <f ca="1">'Modified Weights'!S352-'Modified Weights'!AS352</f>
        <v>-0.44931498365504646</v>
      </c>
      <c r="T341" s="26">
        <f ca="1">'Modified Weights'!T352-'Modified Weights'!AT352</f>
        <v>-1.2122926048218463E-2</v>
      </c>
      <c r="U341" s="26">
        <f ca="1">'Modified Weights'!U352-'Modified Weights'!AU352</f>
        <v>-0.382867896976056</v>
      </c>
      <c r="V341" s="26">
        <f ca="1">'Modified Weights'!V352-'Modified Weights'!AV352</f>
        <v>-0.14924669844661778</v>
      </c>
      <c r="W341" s="26">
        <f ca="1">'Modified Weights'!W352-'Modified Weights'!AW352</f>
        <v>-0.12634203281201994</v>
      </c>
      <c r="X341" s="26">
        <f ca="1">'Modified Weights'!X352-'Modified Weights'!AX352</f>
        <v>-1.2974226182962401E-2</v>
      </c>
      <c r="Y341" s="26">
        <f ca="1">'Modified Weights'!Y352-'Modified Weights'!AY352</f>
        <v>-5.2247173707042183E-2</v>
      </c>
      <c r="Z341" s="26">
        <f ca="1">'Modified Weights'!Z352-'Modified Weights'!AZ352</f>
        <v>-9.1603045693696095E-2</v>
      </c>
    </row>
    <row r="342" spans="1:26">
      <c r="A342" s="21" t="s">
        <v>68</v>
      </c>
      <c r="B342" s="26">
        <f ca="1">'Modified Weights'!B353-'Modified Weights'!AB353</f>
        <v>4.2877822365072538E-2</v>
      </c>
      <c r="C342" s="26">
        <f ca="1">'Modified Weights'!C353-'Modified Weights'!AC353</f>
        <v>-0.43423944904340028</v>
      </c>
      <c r="D342" s="26">
        <f ca="1">'Modified Weights'!D353-'Modified Weights'!AD353</f>
        <v>0.19771484912394055</v>
      </c>
      <c r="E342" s="26">
        <f ca="1">'Modified Weights'!E353-'Modified Weights'!AE353</f>
        <v>-0.39918119655432621</v>
      </c>
      <c r="F342" s="26">
        <f ca="1">'Modified Weights'!F353-'Modified Weights'!AF353</f>
        <v>4.4700130144895878E-2</v>
      </c>
      <c r="G342" s="26">
        <f ca="1">'Modified Weights'!G353-'Modified Weights'!AG353</f>
        <v>-0.39328453737785457</v>
      </c>
      <c r="H342" s="26">
        <f ca="1">'Modified Weights'!H353-'Modified Weights'!AH353</f>
        <v>-0.26718931082898056</v>
      </c>
      <c r="I342" s="26">
        <f ca="1">'Modified Weights'!I353-'Modified Weights'!AI353</f>
        <v>-0.24673441016415587</v>
      </c>
      <c r="J342" s="26">
        <f ca="1">'Modified Weights'!J353-'Modified Weights'!AJ353</f>
        <v>6.8077620471058697E-2</v>
      </c>
      <c r="K342" s="26">
        <f ca="1">'Modified Weights'!K353-'Modified Weights'!AK353</f>
        <v>-0.24235421021747108</v>
      </c>
      <c r="L342" s="26">
        <f ca="1">'Modified Weights'!L353-'Modified Weights'!AL353</f>
        <v>3.7755758110124993E-2</v>
      </c>
      <c r="M342" s="26">
        <f ca="1">'Modified Weights'!M353-'Modified Weights'!AM353</f>
        <v>-0.24334535938832288</v>
      </c>
      <c r="N342" s="26">
        <f ca="1">'Modified Weights'!N353-'Modified Weights'!AN353</f>
        <v>5.1894637055250825E-2</v>
      </c>
      <c r="O342" s="26">
        <f ca="1">'Modified Weights'!O353-'Modified Weights'!AO353</f>
        <v>0.1142127858569626</v>
      </c>
      <c r="P342" s="26">
        <f ca="1">'Modified Weights'!P353-'Modified Weights'!AP353</f>
        <v>6.702293227193018E-2</v>
      </c>
      <c r="Q342" s="26">
        <f ca="1">'Modified Weights'!Q353-'Modified Weights'!AQ353</f>
        <v>-0.46251417094873587</v>
      </c>
      <c r="R342" s="26">
        <f ca="1">'Modified Weights'!R353-'Modified Weights'!AR353</f>
        <v>-0.409658003355442</v>
      </c>
      <c r="S342" s="26">
        <f ca="1">'Modified Weights'!S353-'Modified Weights'!AS353</f>
        <v>2.7368296890133148E-2</v>
      </c>
      <c r="T342" s="26">
        <f ca="1">'Modified Weights'!T353-'Modified Weights'!AT353</f>
        <v>-0.41296904341226587</v>
      </c>
      <c r="U342" s="26">
        <f ca="1">'Modified Weights'!U353-'Modified Weights'!AU353</f>
        <v>9.2089238756063729E-2</v>
      </c>
      <c r="V342" s="26">
        <f ca="1">'Modified Weights'!V353-'Modified Weights'!AV353</f>
        <v>8.4057687154736188E-2</v>
      </c>
      <c r="W342" s="26">
        <f ca="1">'Modified Weights'!W353-'Modified Weights'!AW353</f>
        <v>0.15708697942471128</v>
      </c>
      <c r="X342" s="26">
        <f ca="1">'Modified Weights'!X353-'Modified Weights'!AX353</f>
        <v>-0.48216363495103548</v>
      </c>
      <c r="Y342" s="26">
        <f ca="1">'Modified Weights'!Y353-'Modified Weights'!AY353</f>
        <v>-0.47547180255091342</v>
      </c>
      <c r="Z342" s="26">
        <f ca="1">'Modified Weights'!Z353-'Modified Weights'!AZ353</f>
        <v>6.3643497122900294E-2</v>
      </c>
    </row>
    <row r="343" spans="1:26">
      <c r="A343" s="1" t="str">
        <f t="shared" ref="A343:A346" si="68">A342</f>
        <v>854: The Mask (1994)</v>
      </c>
      <c r="B343" s="26">
        <f ca="1">'Modified Weights'!B354-'Modified Weights'!AB354</f>
        <v>-0.50821101485055897</v>
      </c>
      <c r="C343" s="26">
        <f ca="1">'Modified Weights'!C354-'Modified Weights'!AC354</f>
        <v>5.4367533593002837E-2</v>
      </c>
      <c r="D343" s="26">
        <f ca="1">'Modified Weights'!D354-'Modified Weights'!AD354</f>
        <v>1.5187183023050443E-3</v>
      </c>
      <c r="E343" s="26">
        <f ca="1">'Modified Weights'!E354-'Modified Weights'!AE354</f>
        <v>7.5792499623203002E-2</v>
      </c>
      <c r="F343" s="26">
        <f ca="1">'Modified Weights'!F354-'Modified Weights'!AF354</f>
        <v>3.2126997364572529E-2</v>
      </c>
      <c r="G343" s="26">
        <f ca="1">'Modified Weights'!G354-'Modified Weights'!AG354</f>
        <v>-0.39328453737785457</v>
      </c>
      <c r="H343" s="26">
        <f ca="1">'Modified Weights'!H354-'Modified Weights'!AH354</f>
        <v>0.13308519342483582</v>
      </c>
      <c r="I343" s="26">
        <f ca="1">'Modified Weights'!I354-'Modified Weights'!AI354</f>
        <v>-0.24673441016415587</v>
      </c>
      <c r="J343" s="26">
        <f ca="1">'Modified Weights'!J354-'Modified Weights'!AJ354</f>
        <v>-0.40763328089487444</v>
      </c>
      <c r="K343" s="26">
        <f ca="1">'Modified Weights'!K354-'Modified Weights'!AK354</f>
        <v>2.1300259619678658E-2</v>
      </c>
      <c r="L343" s="26">
        <f ca="1">'Modified Weights'!L354-'Modified Weights'!AL354</f>
        <v>-0.27481719438745805</v>
      </c>
      <c r="M343" s="26">
        <f ca="1">'Modified Weights'!M354-'Modified Weights'!AM354</f>
        <v>3.705688898836515E-2</v>
      </c>
      <c r="N343" s="26">
        <f ca="1">'Modified Weights'!N354-'Modified Weights'!AN354</f>
        <v>3.8499617685724741E-2</v>
      </c>
      <c r="O343" s="26">
        <f ca="1">'Modified Weights'!O354-'Modified Weights'!AO354</f>
        <v>8.1455709800144493E-3</v>
      </c>
      <c r="P343" s="26">
        <f ca="1">'Modified Weights'!P354-'Modified Weights'!AP354</f>
        <v>-0.34741526923877586</v>
      </c>
      <c r="Q343" s="26">
        <f ca="1">'Modified Weights'!Q354-'Modified Weights'!AQ354</f>
        <v>2.609281168766725E-2</v>
      </c>
      <c r="R343" s="26">
        <f ca="1">'Modified Weights'!R354-'Modified Weights'!AR354</f>
        <v>-0.409658003355442</v>
      </c>
      <c r="S343" s="26">
        <f ca="1">'Modified Weights'!S354-'Modified Weights'!AS354</f>
        <v>-2.8973984344210502E-4</v>
      </c>
      <c r="T343" s="26">
        <f ca="1">'Modified Weights'!T354-'Modified Weights'!AT354</f>
        <v>-0.41296904341226587</v>
      </c>
      <c r="U343" s="26">
        <f ca="1">'Modified Weights'!U354-'Modified Weights'!AU354</f>
        <v>5.8720237751866522E-2</v>
      </c>
      <c r="V343" s="26">
        <f ca="1">'Modified Weights'!V354-'Modified Weights'!AV354</f>
        <v>-0.18687032700690312</v>
      </c>
      <c r="W343" s="26">
        <f ca="1">'Modified Weights'!W354-'Modified Weights'!AW354</f>
        <v>6.2432510636107164E-2</v>
      </c>
      <c r="X343" s="26">
        <f ca="1">'Modified Weights'!X354-'Modified Weights'!AX354</f>
        <v>6.0028243225057454E-2</v>
      </c>
      <c r="Y343" s="26">
        <f ca="1">'Modified Weights'!Y354-'Modified Weights'!AY354</f>
        <v>6.6720075625179509E-2</v>
      </c>
      <c r="Z343" s="26">
        <f ca="1">'Modified Weights'!Z354-'Modified Weights'!AZ354</f>
        <v>1.8189907693835494E-2</v>
      </c>
    </row>
    <row r="344" spans="1:26">
      <c r="A344" s="1" t="str">
        <f t="shared" si="68"/>
        <v>854: The Mask (1994)</v>
      </c>
      <c r="B344" s="26">
        <f ca="1">'Modified Weights'!B355-'Modified Weights'!AB355</f>
        <v>-1.5203409697299719E-2</v>
      </c>
      <c r="C344" s="26">
        <f ca="1">'Modified Weights'!C355-'Modified Weights'!AC355</f>
        <v>-1.2003022435044863E-2</v>
      </c>
      <c r="D344" s="26">
        <f ca="1">'Modified Weights'!D355-'Modified Weights'!AD355</f>
        <v>-1.120109993082985E-3</v>
      </c>
      <c r="E344" s="26">
        <f ca="1">'Modified Weights'!E355-'Modified Weights'!AE355</f>
        <v>6.3728853331949553E-2</v>
      </c>
      <c r="F344" s="26">
        <f ca="1">'Modified Weights'!F355-'Modified Weights'!AF355</f>
        <v>7.0084040143522097E-3</v>
      </c>
      <c r="G344" s="26">
        <f ca="1">'Modified Weights'!G355-'Modified Weights'!AG355</f>
        <v>-0.39328453737785457</v>
      </c>
      <c r="H344" s="26">
        <f ca="1">'Modified Weights'!H355-'Modified Weights'!AH355</f>
        <v>-1.9496038534932897E-2</v>
      </c>
      <c r="I344" s="26">
        <f ca="1">'Modified Weights'!I355-'Modified Weights'!AI355</f>
        <v>1.75150805862615E-2</v>
      </c>
      <c r="J344" s="26">
        <f ca="1">'Modified Weights'!J355-'Modified Weights'!AJ355</f>
        <v>-2.0500635026390657E-2</v>
      </c>
      <c r="K344" s="26">
        <f ca="1">'Modified Weights'!K355-'Modified Weights'!AK355</f>
        <v>-0.24235421021747108</v>
      </c>
      <c r="L344" s="26">
        <f ca="1">'Modified Weights'!L355-'Modified Weights'!AL355</f>
        <v>-0.27481719438745805</v>
      </c>
      <c r="M344" s="26">
        <f ca="1">'Modified Weights'!M355-'Modified Weights'!AM355</f>
        <v>-0.24334535938832288</v>
      </c>
      <c r="N344" s="26">
        <f ca="1">'Modified Weights'!N355-'Modified Weights'!AN355</f>
        <v>-0.27160447264583298</v>
      </c>
      <c r="O344" s="26">
        <f ca="1">'Modified Weights'!O355-'Modified Weights'!AO355</f>
        <v>-1.5237316370517062E-2</v>
      </c>
      <c r="P344" s="26">
        <f ca="1">'Modified Weights'!P355-'Modified Weights'!AP355</f>
        <v>-0.34741526923877586</v>
      </c>
      <c r="Q344" s="26">
        <f ca="1">'Modified Weights'!Q355-'Modified Weights'!AQ355</f>
        <v>1.3196730417197267E-2</v>
      </c>
      <c r="R344" s="26">
        <f ca="1">'Modified Weights'!R355-'Modified Weights'!AR355</f>
        <v>4.5615779509967369E-2</v>
      </c>
      <c r="S344" s="26">
        <f ca="1">'Modified Weights'!S355-'Modified Weights'!AS355</f>
        <v>-2.7078557046691043E-2</v>
      </c>
      <c r="T344" s="26">
        <f ca="1">'Modified Weights'!T355-'Modified Weights'!AT355</f>
        <v>1.5085684277449773E-2</v>
      </c>
      <c r="U344" s="26">
        <f ca="1">'Modified Weights'!U355-'Modified Weights'!AU355</f>
        <v>2.3537558930509295E-2</v>
      </c>
      <c r="V344" s="26">
        <f ca="1">'Modified Weights'!V355-'Modified Weights'!AV355</f>
        <v>-0.18687032700690312</v>
      </c>
      <c r="W344" s="26">
        <f ca="1">'Modified Weights'!W355-'Modified Weights'!AW355</f>
        <v>-3.0447839646198127E-2</v>
      </c>
      <c r="X344" s="26">
        <f ca="1">'Modified Weights'!X355-'Modified Weights'!AX355</f>
        <v>-0.48216363495103548</v>
      </c>
      <c r="Y344" s="26">
        <f ca="1">'Modified Weights'!Y355-'Modified Weights'!AY355</f>
        <v>-3.1112471320802748E-3</v>
      </c>
      <c r="Z344" s="26">
        <f ca="1">'Modified Weights'!Z355-'Modified Weights'!AZ355</f>
        <v>7.97942337650831E-3</v>
      </c>
    </row>
    <row r="345" spans="1:26">
      <c r="A345" s="1" t="str">
        <f t="shared" si="68"/>
        <v>854: The Mask (1994)</v>
      </c>
      <c r="B345" s="26">
        <f ca="1">'Modified Weights'!B356-'Modified Weights'!AB356</f>
        <v>-2.7674412667772819E-2</v>
      </c>
      <c r="C345" s="26">
        <f ca="1">'Modified Weights'!C356-'Modified Weights'!AC356</f>
        <v>-1.9801247532694244E-2</v>
      </c>
      <c r="D345" s="26">
        <f ca="1">'Modified Weights'!D356-'Modified Weights'!AD356</f>
        <v>-9.6227620636653688E-2</v>
      </c>
      <c r="E345" s="26">
        <f ca="1">'Modified Weights'!E356-'Modified Weights'!AE356</f>
        <v>-0.39918119655432621</v>
      </c>
      <c r="F345" s="26">
        <f ca="1">'Modified Weights'!F356-'Modified Weights'!AF356</f>
        <v>-3.1708646146467345E-2</v>
      </c>
      <c r="G345" s="26">
        <f ca="1">'Modified Weights'!G356-'Modified Weights'!AG356</f>
        <v>6.1518915093707882E-3</v>
      </c>
      <c r="H345" s="26">
        <f ca="1">'Modified Weights'!H356-'Modified Weights'!AH356</f>
        <v>-4.0059445898191964E-2</v>
      </c>
      <c r="I345" s="26">
        <f ca="1">'Modified Weights'!I356-'Modified Weights'!AI356</f>
        <v>-1.75150805862615E-2</v>
      </c>
      <c r="J345" s="26">
        <f ca="1">'Modified Weights'!J356-'Modified Weights'!AJ356</f>
        <v>-0.40763328089487444</v>
      </c>
      <c r="K345" s="26">
        <f ca="1">'Modified Weights'!K356-'Modified Weights'!AK356</f>
        <v>1.0174453660396571E-2</v>
      </c>
      <c r="L345" s="26">
        <f ca="1">'Modified Weights'!L356-'Modified Weights'!AL356</f>
        <v>-6.2218150738162503E-3</v>
      </c>
      <c r="M345" s="26">
        <f ca="1">'Modified Weights'!M356-'Modified Weights'!AM356</f>
        <v>9.1833044895447691E-3</v>
      </c>
      <c r="N345" s="26">
        <f ca="1">'Modified Weights'!N356-'Modified Weights'!AN356</f>
        <v>-0.27160447264583298</v>
      </c>
      <c r="O345" s="26">
        <f ca="1">'Modified Weights'!O356-'Modified Weights'!AO356</f>
        <v>-2.8312724977270776E-2</v>
      </c>
      <c r="P345" s="26">
        <f ca="1">'Modified Weights'!P356-'Modified Weights'!AP356</f>
        <v>-6.702293227193018E-2</v>
      </c>
      <c r="Q345" s="26">
        <f ca="1">'Modified Weights'!Q356-'Modified Weights'!AQ356</f>
        <v>-3.9289542104864628E-2</v>
      </c>
      <c r="R345" s="26">
        <f ca="1">'Modified Weights'!R356-'Modified Weights'!AR356</f>
        <v>-1.0221574468216643E-2</v>
      </c>
      <c r="S345" s="26">
        <f ca="1">'Modified Weights'!S356-'Modified Weights'!AS356</f>
        <v>-0.44931498365504646</v>
      </c>
      <c r="T345" s="26">
        <f ca="1">'Modified Weights'!T356-'Modified Weights'!AT356</f>
        <v>-5.9255164584627873E-3</v>
      </c>
      <c r="U345" s="26">
        <f ca="1">'Modified Weights'!U356-'Modified Weights'!AU356</f>
        <v>-7.4468055742516026E-2</v>
      </c>
      <c r="V345" s="26">
        <f ca="1">'Modified Weights'!V356-'Modified Weights'!AV356</f>
        <v>-4.0859224749207362E-2</v>
      </c>
      <c r="W345" s="26">
        <f ca="1">'Modified Weights'!W356-'Modified Weights'!AW356</f>
        <v>-8.3639490136800554E-2</v>
      </c>
      <c r="X345" s="26">
        <f ca="1">'Modified Weights'!X356-'Modified Weights'!AX356</f>
        <v>-2.6889852085626109E-2</v>
      </c>
      <c r="Y345" s="26">
        <f ca="1">'Modified Weights'!Y356-'Modified Weights'!AY356</f>
        <v>-1.1361654786057163E-2</v>
      </c>
      <c r="Z345" s="26">
        <f ca="1">'Modified Weights'!Z356-'Modified Weights'!AZ356</f>
        <v>2.38695666726918E-3</v>
      </c>
    </row>
    <row r="346" spans="1:26">
      <c r="A346" s="1" t="str">
        <f t="shared" si="68"/>
        <v>854: The Mask (1994)</v>
      </c>
      <c r="B346" s="26">
        <f ca="1">'Modified Weights'!B357-'Modified Weights'!AB357</f>
        <v>-0.50821101485055897</v>
      </c>
      <c r="C346" s="26">
        <f ca="1">'Modified Weights'!C357-'Modified Weights'!AC357</f>
        <v>-2.2563263625263841E-2</v>
      </c>
      <c r="D346" s="26">
        <f ca="1">'Modified Weights'!D357-'Modified Weights'!AD357</f>
        <v>-0.10188583679650881</v>
      </c>
      <c r="E346" s="26">
        <f ca="1">'Modified Weights'!E357-'Modified Weights'!AE357</f>
        <v>-0.1395213529551525</v>
      </c>
      <c r="F346" s="26">
        <f ca="1">'Modified Weights'!F357-'Modified Weights'!AF357</f>
        <v>-5.2126885377353271E-2</v>
      </c>
      <c r="G346" s="26">
        <f ca="1">'Modified Weights'!G357-'Modified Weights'!AG357</f>
        <v>-6.1518915093707882E-3</v>
      </c>
      <c r="H346" s="26">
        <f ca="1">'Modified Weights'!H357-'Modified Weights'!AH357</f>
        <v>-7.3529708991710907E-2</v>
      </c>
      <c r="I346" s="26">
        <f ca="1">'Modified Weights'!I357-'Modified Weights'!AI357</f>
        <v>-0.24673441016415587</v>
      </c>
      <c r="J346" s="26">
        <f ca="1">'Modified Weights'!J357-'Modified Weights'!AJ357</f>
        <v>-4.757698544466793E-2</v>
      </c>
      <c r="K346" s="26">
        <f ca="1">'Modified Weights'!K357-'Modified Weights'!AK357</f>
        <v>-3.1474713280075201E-2</v>
      </c>
      <c r="L346" s="26">
        <f ca="1">'Modified Weights'!L357-'Modified Weights'!AL357</f>
        <v>-3.153394303630877E-2</v>
      </c>
      <c r="M346" s="26">
        <f ca="1">'Modified Weights'!M357-'Modified Weights'!AM357</f>
        <v>-4.6240193477909919E-2</v>
      </c>
      <c r="N346" s="26">
        <f ca="1">'Modified Weights'!N357-'Modified Weights'!AN357</f>
        <v>-9.0394254740975538E-2</v>
      </c>
      <c r="O346" s="26">
        <f ca="1">'Modified Weights'!O357-'Modified Weights'!AO357</f>
        <v>-7.8808315489189262E-2</v>
      </c>
      <c r="P346" s="26">
        <f ca="1">'Modified Weights'!P357-'Modified Weights'!AP357</f>
        <v>-0.34741526923877586</v>
      </c>
      <c r="Q346" s="26">
        <f ca="1">'Modified Weights'!Q357-'Modified Weights'!AQ357</f>
        <v>-0.46251417094873587</v>
      </c>
      <c r="R346" s="26">
        <f ca="1">'Modified Weights'!R357-'Modified Weights'!AR357</f>
        <v>-3.539420504175067E-2</v>
      </c>
      <c r="S346" s="26">
        <f ca="1">'Modified Weights'!S357-'Modified Weights'!AS357</f>
        <v>-0.44931498365504646</v>
      </c>
      <c r="T346" s="26">
        <f ca="1">'Modified Weights'!T357-'Modified Weights'!AT357</f>
        <v>-9.1601678189871527E-3</v>
      </c>
      <c r="U346" s="26">
        <f ca="1">'Modified Weights'!U357-'Modified Weights'!AU357</f>
        <v>-9.9878979695923742E-2</v>
      </c>
      <c r="V346" s="26">
        <f ca="1">'Modified Weights'!V357-'Modified Weights'!AV357</f>
        <v>-4.3198462405528826E-2</v>
      </c>
      <c r="W346" s="26">
        <f ca="1">'Modified Weights'!W357-'Modified Weights'!AW357</f>
        <v>-0.10543216027781982</v>
      </c>
      <c r="X346" s="26">
        <f ca="1">'Modified Weights'!X357-'Modified Weights'!AX357</f>
        <v>-3.3138391139431123E-2</v>
      </c>
      <c r="Y346" s="26">
        <f ca="1">'Modified Weights'!Y357-'Modified Weights'!AY357</f>
        <v>-5.2247173707042183E-2</v>
      </c>
      <c r="Z346" s="26">
        <f ca="1">'Modified Weights'!Z357-'Modified Weights'!AZ357</f>
        <v>-9.219978486051339E-2</v>
      </c>
    </row>
    <row r="347" spans="1:26">
      <c r="A347" s="21" t="s">
        <v>69</v>
      </c>
      <c r="B347" s="26">
        <f ca="1">'Modified Weights'!B358-'Modified Weights'!AB358</f>
        <v>-0.47938472533908216</v>
      </c>
      <c r="C347" s="26">
        <f ca="1">'Modified Weights'!C358-'Modified Weights'!AC358</f>
        <v>9.3156211667354993E-2</v>
      </c>
      <c r="D347" s="26">
        <f ca="1">'Modified Weights'!D358-'Modified Weights'!AD358</f>
        <v>0.19771484912394055</v>
      </c>
      <c r="E347" s="26">
        <f ca="1">'Modified Weights'!E358-'Modified Weights'!AE358</f>
        <v>-0.40687982338597789</v>
      </c>
      <c r="F347" s="26">
        <f ca="1">'Modified Weights'!F358-'Modified Weights'!AF358</f>
        <v>-0.42080811786405981</v>
      </c>
      <c r="G347" s="26">
        <f ca="1">'Modified Weights'!G358-'Modified Weights'!AG358</f>
        <v>9.7187542677668326E-2</v>
      </c>
      <c r="H347" s="26">
        <f ca="1">'Modified Weights'!H358-'Modified Weights'!AH358</f>
        <v>-0.27368799034062485</v>
      </c>
      <c r="I347" s="26">
        <f ca="1">'Modified Weights'!I358-'Modified Weights'!AI358</f>
        <v>-0.26868059094196495</v>
      </c>
      <c r="J347" s="26">
        <f ca="1">'Modified Weights'!J358-'Modified Weights'!AJ358</f>
        <v>5.1112227625856099E-2</v>
      </c>
      <c r="K347" s="26">
        <f ca="1">'Modified Weights'!K358-'Modified Weights'!AK358</f>
        <v>5.6215556232490804E-2</v>
      </c>
      <c r="L347" s="26">
        <f ca="1">'Modified Weights'!L358-'Modified Weights'!AL358</f>
        <v>3.6876385013472013E-2</v>
      </c>
      <c r="M347" s="26">
        <f ca="1">'Modified Weights'!M358-'Modified Weights'!AM358</f>
        <v>0.12393526256091786</v>
      </c>
      <c r="N347" s="26">
        <f ca="1">'Modified Weights'!N358-'Modified Weights'!AN358</f>
        <v>4.7147945019458848E-2</v>
      </c>
      <c r="O347" s="26">
        <f ca="1">'Modified Weights'!O358-'Modified Weights'!AO358</f>
        <v>0.1071346046126449</v>
      </c>
      <c r="P347" s="26">
        <f ca="1">'Modified Weights'!P358-'Modified Weights'!AP358</f>
        <v>0.10089393625888166</v>
      </c>
      <c r="Q347" s="26">
        <f ca="1">'Modified Weights'!Q358-'Modified Weights'!AQ358</f>
        <v>3.0549505482061257E-2</v>
      </c>
      <c r="R347" s="26">
        <f ca="1">'Modified Weights'!R358-'Modified Weights'!AR358</f>
        <v>-0.409658003355442</v>
      </c>
      <c r="S347" s="26">
        <f ca="1">'Modified Weights'!S358-'Modified Weights'!AS358</f>
        <v>4.652814556073448E-2</v>
      </c>
      <c r="T347" s="26">
        <f ca="1">'Modified Weights'!T358-'Modified Weights'!AT358</f>
        <v>-0.44122439325610019</v>
      </c>
      <c r="U347" s="26">
        <f ca="1">'Modified Weights'!U358-'Modified Weights'!AU358</f>
        <v>9.7973628488691067E-2</v>
      </c>
      <c r="V347" s="26">
        <f ca="1">'Modified Weights'!V358-'Modified Weights'!AV358</f>
        <v>8.6253356916418333E-2</v>
      </c>
      <c r="W347" s="26">
        <f ca="1">'Modified Weights'!W358-'Modified Weights'!AW358</f>
        <v>0.15708697942471128</v>
      </c>
      <c r="X347" s="26">
        <f ca="1">'Modified Weights'!X358-'Modified Weights'!AX358</f>
        <v>0.11318874873405704</v>
      </c>
      <c r="Y347" s="26">
        <f ca="1">'Modified Weights'!Y358-'Modified Weights'!AY358</f>
        <v>-0.47547180255091342</v>
      </c>
      <c r="Z347" s="26">
        <f ca="1">'Modified Weights'!Z358-'Modified Weights'!AZ358</f>
        <v>6.3643497122900294E-2</v>
      </c>
    </row>
    <row r="348" spans="1:26">
      <c r="A348" s="1" t="str">
        <f t="shared" ref="A348:A351" si="69">A347</f>
        <v>857: Saving Private Ryan (1998)</v>
      </c>
      <c r="B348" s="26">
        <f ca="1">'Modified Weights'!B359-'Modified Weights'!AB359</f>
        <v>-0.47938472533908216</v>
      </c>
      <c r="C348" s="26">
        <f ca="1">'Modified Weights'!C359-'Modified Weights'!AC359</f>
        <v>1.931445555886957E-2</v>
      </c>
      <c r="D348" s="26">
        <f ca="1">'Modified Weights'!D359-'Modified Weights'!AD359</f>
        <v>1.5187183023050443E-3</v>
      </c>
      <c r="E348" s="26">
        <f ca="1">'Modified Weights'!E359-'Modified Weights'!AE359</f>
        <v>6.8093872791551324E-2</v>
      </c>
      <c r="F348" s="26">
        <f ca="1">'Modified Weights'!F359-'Modified Weights'!AF359</f>
        <v>4.3302029900796457E-2</v>
      </c>
      <c r="G348" s="26">
        <f ca="1">'Modified Weights'!G359-'Modified Weights'!AG359</f>
        <v>-0.44187830871668871</v>
      </c>
      <c r="H348" s="26">
        <f ca="1">'Modified Weights'!H359-'Modified Weights'!AH359</f>
        <v>0.12658651391319153</v>
      </c>
      <c r="I348" s="26">
        <f ca="1">'Modified Weights'!I359-'Modified Weights'!AI359</f>
        <v>4.3892361555618098E-2</v>
      </c>
      <c r="J348" s="26">
        <f ca="1">'Modified Weights'!J359-'Modified Weights'!AJ359</f>
        <v>5.0896178535607794E-2</v>
      </c>
      <c r="K348" s="26">
        <f ca="1">'Modified Weights'!K359-'Modified Weights'!AK359</f>
        <v>-0.25949646962141731</v>
      </c>
      <c r="L348" s="26">
        <f ca="1">'Modified Weights'!L359-'Modified Weights'!AL359</f>
        <v>-0.27569656748411103</v>
      </c>
      <c r="M348" s="26">
        <f ca="1">'Modified Weights'!M359-'Modified Weights'!AM359</f>
        <v>-4.2548651986075159E-3</v>
      </c>
      <c r="N348" s="26">
        <f ca="1">'Modified Weights'!N359-'Modified Weights'!AN359</f>
        <v>3.3752925649932763E-2</v>
      </c>
      <c r="O348" s="26">
        <f ca="1">'Modified Weights'!O359-'Modified Weights'!AO359</f>
        <v>1.0673897356967554E-3</v>
      </c>
      <c r="P348" s="26">
        <f ca="1">'Modified Weights'!P359-'Modified Weights'!AP359</f>
        <v>-0.31354426525182438</v>
      </c>
      <c r="Q348" s="26">
        <f ca="1">'Modified Weights'!Q359-'Modified Weights'!AQ359</f>
        <v>1.590964319364685E-2</v>
      </c>
      <c r="R348" s="26">
        <f ca="1">'Modified Weights'!R359-'Modified Weights'!AR359</f>
        <v>-0.409658003355442</v>
      </c>
      <c r="S348" s="26">
        <f ca="1">'Modified Weights'!S359-'Modified Weights'!AS359</f>
        <v>1.8870108827159227E-2</v>
      </c>
      <c r="T348" s="26">
        <f ca="1">'Modified Weights'!T359-'Modified Weights'!AT359</f>
        <v>8.4766049531503129E-2</v>
      </c>
      <c r="U348" s="26">
        <f ca="1">'Modified Weights'!U359-'Modified Weights'!AU359</f>
        <v>6.460462748449386E-2</v>
      </c>
      <c r="V348" s="26">
        <f ca="1">'Modified Weights'!V359-'Modified Weights'!AV359</f>
        <v>-6.5870092850464357E-3</v>
      </c>
      <c r="W348" s="26">
        <f ca="1">'Modified Weights'!W359-'Modified Weights'!AW359</f>
        <v>6.2432510636107164E-2</v>
      </c>
      <c r="X348" s="26">
        <f ca="1">'Modified Weights'!X359-'Modified Weights'!AX359</f>
        <v>-1.3135326711686712E-2</v>
      </c>
      <c r="Y348" s="26">
        <f ca="1">'Modified Weights'!Y359-'Modified Weights'!AY359</f>
        <v>6.6720075625179509E-2</v>
      </c>
      <c r="Z348" s="26">
        <f ca="1">'Modified Weights'!Z359-'Modified Weights'!AZ359</f>
        <v>1.8189907693835494E-2</v>
      </c>
    </row>
    <row r="349" spans="1:26">
      <c r="A349" s="1" t="str">
        <f t="shared" si="69"/>
        <v>857: Saving Private Ryan (1998)</v>
      </c>
      <c r="B349" s="26">
        <f ca="1">'Modified Weights'!B360-'Modified Weights'!AB360</f>
        <v>1.3622879814177091E-2</v>
      </c>
      <c r="C349" s="26">
        <f ca="1">'Modified Weights'!C360-'Modified Weights'!AC360</f>
        <v>-0.46929252707753355</v>
      </c>
      <c r="D349" s="26">
        <f ca="1">'Modified Weights'!D360-'Modified Weights'!AD360</f>
        <v>-1.120109993082985E-3</v>
      </c>
      <c r="E349" s="26">
        <f ca="1">'Modified Weights'!E360-'Modified Weights'!AE360</f>
        <v>5.6030226500297875E-2</v>
      </c>
      <c r="F349" s="26">
        <f ca="1">'Modified Weights'!F360-'Modified Weights'!AF360</f>
        <v>1.8183436550576138E-2</v>
      </c>
      <c r="G349" s="26">
        <f ca="1">'Modified Weights'!G360-'Modified Weights'!AG360</f>
        <v>-0.44187830871668871</v>
      </c>
      <c r="H349" s="26">
        <f ca="1">'Modified Weights'!H360-'Modified Weights'!AH360</f>
        <v>-0.27368799034062485</v>
      </c>
      <c r="I349" s="26">
        <f ca="1">'Modified Weights'!I360-'Modified Weights'!AI360</f>
        <v>-4.4311001915475767E-3</v>
      </c>
      <c r="J349" s="26">
        <f ca="1">'Modified Weights'!J360-'Modified Weights'!AJ360</f>
        <v>-3.7466027871593255E-2</v>
      </c>
      <c r="K349" s="26">
        <f ca="1">'Modified Weights'!K360-'Modified Weights'!AK360</f>
        <v>-6.3077780491982427E-4</v>
      </c>
      <c r="L349" s="26">
        <f ca="1">'Modified Weights'!L360-'Modified Weights'!AL360</f>
        <v>2.6381192899589956E-3</v>
      </c>
      <c r="M349" s="26">
        <f ca="1">'Modified Weights'!M360-'Modified Weights'!AM360</f>
        <v>-0.28465711357529555</v>
      </c>
      <c r="N349" s="26">
        <f ca="1">'Modified Weights'!N360-'Modified Weights'!AN360</f>
        <v>1.4240076107376043E-2</v>
      </c>
      <c r="O349" s="26">
        <f ca="1">'Modified Weights'!O360-'Modified Weights'!AO360</f>
        <v>-2.2315497614834756E-2</v>
      </c>
      <c r="P349" s="26">
        <f ca="1">'Modified Weights'!P360-'Modified Weights'!AP360</f>
        <v>-1.6718118085384148E-2</v>
      </c>
      <c r="Q349" s="26">
        <f ca="1">'Modified Weights'!Q360-'Modified Weights'!AQ360</f>
        <v>3.0135619231768662E-3</v>
      </c>
      <c r="R349" s="26">
        <f ca="1">'Modified Weights'!R360-'Modified Weights'!AR360</f>
        <v>4.5615779509967369E-2</v>
      </c>
      <c r="S349" s="26">
        <f ca="1">'Modified Weights'!S360-'Modified Weights'!AS360</f>
        <v>-7.9187083760897115E-3</v>
      </c>
      <c r="T349" s="26">
        <f ca="1">'Modified Weights'!T360-'Modified Weights'!AT360</f>
        <v>-1.3169665566384547E-2</v>
      </c>
      <c r="U349" s="26">
        <f ca="1">'Modified Weights'!U360-'Modified Weights'!AU360</f>
        <v>-0.37438692693014208</v>
      </c>
      <c r="V349" s="26">
        <f ca="1">'Modified Weights'!V360-'Modified Weights'!AV360</f>
        <v>-0.18467465724522097</v>
      </c>
      <c r="W349" s="26">
        <f ca="1">'Modified Weights'!W360-'Modified Weights'!AW360</f>
        <v>-3.0447839646198127E-2</v>
      </c>
      <c r="X349" s="26">
        <f ca="1">'Modified Weights'!X360-'Modified Weights'!AX360</f>
        <v>-0.55532720488777965</v>
      </c>
      <c r="Y349" s="26">
        <f ca="1">'Modified Weights'!Y360-'Modified Weights'!AY360</f>
        <v>-3.1112471320802748E-3</v>
      </c>
      <c r="Z349" s="26">
        <f ca="1">'Modified Weights'!Z360-'Modified Weights'!AZ360</f>
        <v>7.97942337650831E-3</v>
      </c>
    </row>
    <row r="350" spans="1:26">
      <c r="A350" s="1" t="str">
        <f t="shared" si="69"/>
        <v>857: Saving Private Ryan (1998)</v>
      </c>
      <c r="B350" s="26">
        <f ca="1">'Modified Weights'!B361-'Modified Weights'!AB361</f>
        <v>1.1518768437039917E-3</v>
      </c>
      <c r="C350" s="26">
        <f ca="1">'Modified Weights'!C361-'Modified Weights'!AC361</f>
        <v>-5.4854325566827511E-2</v>
      </c>
      <c r="D350" s="26">
        <f ca="1">'Modified Weights'!D361-'Modified Weights'!AD361</f>
        <v>-9.6227620636653688E-2</v>
      </c>
      <c r="E350" s="26">
        <f ca="1">'Modified Weights'!E361-'Modified Weights'!AE361</f>
        <v>-0.1241240992918492</v>
      </c>
      <c r="F350" s="26">
        <f ca="1">'Modified Weights'!F361-'Modified Weights'!AF361</f>
        <v>-2.0533613610243417E-2</v>
      </c>
      <c r="G350" s="26">
        <f ca="1">'Modified Weights'!G361-'Modified Weights'!AG361</f>
        <v>-4.2441879829463347E-2</v>
      </c>
      <c r="H350" s="26">
        <f ca="1">'Modified Weights'!H361-'Modified Weights'!AH361</f>
        <v>-4.6558125409836254E-2</v>
      </c>
      <c r="I350" s="26">
        <f ca="1">'Modified Weights'!I361-'Modified Weights'!AI361</f>
        <v>-3.9461261364070577E-2</v>
      </c>
      <c r="J350" s="26">
        <f ca="1">'Modified Weights'!J361-'Modified Weights'!AJ361</f>
        <v>-0.42459867374007704</v>
      </c>
      <c r="K350" s="26">
        <f ca="1">'Modified Weights'!K361-'Modified Weights'!AK361</f>
        <v>-6.9678057435496599E-3</v>
      </c>
      <c r="L350" s="26">
        <f ca="1">'Modified Weights'!L361-'Modified Weights'!AL361</f>
        <v>-7.1011881704692303E-3</v>
      </c>
      <c r="M350" s="26">
        <f ca="1">'Modified Weights'!M361-'Modified Weights'!AM361</f>
        <v>-3.2128449697427897E-2</v>
      </c>
      <c r="N350" s="26">
        <f ca="1">'Modified Weights'!N361-'Modified Weights'!AN361</f>
        <v>-0.27635116468162496</v>
      </c>
      <c r="O350" s="26">
        <f ca="1">'Modified Weights'!O361-'Modified Weights'!AO361</f>
        <v>-0.56138134900919179</v>
      </c>
      <c r="P350" s="26">
        <f ca="1">'Modified Weights'!P361-'Modified Weights'!AP361</f>
        <v>-3.3151928284978704E-2</v>
      </c>
      <c r="Q350" s="26">
        <f ca="1">'Modified Weights'!Q361-'Modified Weights'!AQ361</f>
        <v>-4.9472710598885028E-2</v>
      </c>
      <c r="R350" s="26">
        <f ca="1">'Modified Weights'!R361-'Modified Weights'!AR361</f>
        <v>-1.0221574468216643E-2</v>
      </c>
      <c r="S350" s="26">
        <f ca="1">'Modified Weights'!S361-'Modified Weights'!AS361</f>
        <v>-5.7479546011803939E-2</v>
      </c>
      <c r="T350" s="26">
        <f ca="1">'Modified Weights'!T361-'Modified Weights'!AT361</f>
        <v>-3.4180866302297108E-2</v>
      </c>
      <c r="U350" s="26">
        <f ca="1">'Modified Weights'!U361-'Modified Weights'!AU361</f>
        <v>-6.8583666009888689E-2</v>
      </c>
      <c r="V350" s="26">
        <f ca="1">'Modified Weights'!V361-'Modified Weights'!AV361</f>
        <v>-3.8663554987525217E-2</v>
      </c>
      <c r="W350" s="26">
        <f ca="1">'Modified Weights'!W361-'Modified Weights'!AW361</f>
        <v>-8.3639490136800554E-2</v>
      </c>
      <c r="X350" s="26">
        <f ca="1">'Modified Weights'!X361-'Modified Weights'!AX361</f>
        <v>-0.10005342202237028</v>
      </c>
      <c r="Y350" s="26">
        <f ca="1">'Modified Weights'!Y361-'Modified Weights'!AY361</f>
        <v>-1.1361654786057163E-2</v>
      </c>
      <c r="Z350" s="26">
        <f ca="1">'Modified Weights'!Z361-'Modified Weights'!AZ361</f>
        <v>2.38695666726918E-3</v>
      </c>
    </row>
    <row r="351" spans="1:26">
      <c r="A351" s="1" t="str">
        <f t="shared" si="69"/>
        <v>857: Saving Private Ryan (1998)</v>
      </c>
      <c r="B351" s="26">
        <f ca="1">'Modified Weights'!B362-'Modified Weights'!AB362</f>
        <v>-1.4774756657881083E-2</v>
      </c>
      <c r="C351" s="26">
        <f ca="1">'Modified Weights'!C362-'Modified Weights'!AC362</f>
        <v>-5.7616341659397108E-2</v>
      </c>
      <c r="D351" s="26">
        <f ca="1">'Modified Weights'!D362-'Modified Weights'!AD362</f>
        <v>-0.10188583679650881</v>
      </c>
      <c r="E351" s="26">
        <f ca="1">'Modified Weights'!E362-'Modified Weights'!AE362</f>
        <v>-0.40687982338597789</v>
      </c>
      <c r="F351" s="26">
        <f ca="1">'Modified Weights'!F362-'Modified Weights'!AF362</f>
        <v>-4.0951852841129344E-2</v>
      </c>
      <c r="G351" s="26">
        <f ca="1">'Modified Weights'!G362-'Modified Weights'!AG362</f>
        <v>-5.4745662848204923E-2</v>
      </c>
      <c r="H351" s="26">
        <f ca="1">'Modified Weights'!H362-'Modified Weights'!AH362</f>
        <v>-8.0028388503355197E-2</v>
      </c>
      <c r="I351" s="26">
        <f ca="1">'Modified Weights'!I362-'Modified Weights'!AI362</f>
        <v>-0.26868059094196495</v>
      </c>
      <c r="J351" s="26">
        <f ca="1">'Modified Weights'!J362-'Modified Weights'!AJ362</f>
        <v>-6.4542378289870528E-2</v>
      </c>
      <c r="K351" s="26">
        <f ca="1">'Modified Weights'!K362-'Modified Weights'!AK362</f>
        <v>-4.8616972684021431E-2</v>
      </c>
      <c r="L351" s="26">
        <f ca="1">'Modified Weights'!L362-'Modified Weights'!AL362</f>
        <v>-3.241331613296175E-2</v>
      </c>
      <c r="M351" s="26">
        <f ca="1">'Modified Weights'!M362-'Modified Weights'!AM362</f>
        <v>-8.7551947664882585E-2</v>
      </c>
      <c r="N351" s="26">
        <f ca="1">'Modified Weights'!N362-'Modified Weights'!AN362</f>
        <v>-9.5140946776767515E-2</v>
      </c>
      <c r="O351" s="26">
        <f ca="1">'Modified Weights'!O362-'Modified Weights'!AO362</f>
        <v>-8.5886496733506956E-2</v>
      </c>
      <c r="P351" s="26">
        <f ca="1">'Modified Weights'!P362-'Modified Weights'!AP362</f>
        <v>-5.1023889888518692E-2</v>
      </c>
      <c r="Q351" s="26">
        <f ca="1">'Modified Weights'!Q362-'Modified Weights'!AQ362</f>
        <v>-0.47269733944275627</v>
      </c>
      <c r="R351" s="26">
        <f ca="1">'Modified Weights'!R362-'Modified Weights'!AR362</f>
        <v>-3.539420504175067E-2</v>
      </c>
      <c r="S351" s="26">
        <f ca="1">'Modified Weights'!S362-'Modified Weights'!AS362</f>
        <v>-0.43015513498444513</v>
      </c>
      <c r="T351" s="26">
        <f ca="1">'Modified Weights'!T362-'Modified Weights'!AT362</f>
        <v>-3.7415517662821474E-2</v>
      </c>
      <c r="U351" s="26">
        <f ca="1">'Modified Weights'!U362-'Modified Weights'!AU362</f>
        <v>-9.3994589963296404E-2</v>
      </c>
      <c r="V351" s="26">
        <f ca="1">'Modified Weights'!V362-'Modified Weights'!AV362</f>
        <v>-4.1002792643846681E-2</v>
      </c>
      <c r="W351" s="26">
        <f ca="1">'Modified Weights'!W362-'Modified Weights'!AW362</f>
        <v>-0.10543216027781982</v>
      </c>
      <c r="X351" s="26">
        <f ca="1">'Modified Weights'!X362-'Modified Weights'!AX362</f>
        <v>-0.55532720488777965</v>
      </c>
      <c r="Y351" s="26">
        <f ca="1">'Modified Weights'!Y362-'Modified Weights'!AY362</f>
        <v>-5.2247173707042183E-2</v>
      </c>
      <c r="Z351" s="26">
        <f ca="1">'Modified Weights'!Z362-'Modified Weights'!AZ362</f>
        <v>-9.219978486051339E-2</v>
      </c>
    </row>
    <row r="352" spans="1:26">
      <c r="A352" s="21" t="s">
        <v>70</v>
      </c>
      <c r="B352" s="26">
        <f ca="1">'Modified Weights'!B363-'Modified Weights'!AB363</f>
        <v>2.2887566220212152E-2</v>
      </c>
      <c r="C352" s="26">
        <f ca="1">'Modified Weights'!C363-'Modified Weights'!AC363</f>
        <v>2.4613918702828474E-2</v>
      </c>
      <c r="D352" s="26">
        <f ca="1">'Modified Weights'!D363-'Modified Weights'!AD363</f>
        <v>-0.51936144829794362</v>
      </c>
      <c r="E352" s="26">
        <f ca="1">'Modified Weights'!E363-'Modified Weights'!AE363</f>
        <v>2.4338965682626168E-2</v>
      </c>
      <c r="F352" s="26">
        <f ca="1">'Modified Weights'!F363-'Modified Weights'!AF363</f>
        <v>1.256621472771674E-2</v>
      </c>
      <c r="G352" s="26">
        <f ca="1">'Modified Weights'!G363-'Modified Weights'!AG363</f>
        <v>3.7558211089301019E-2</v>
      </c>
      <c r="H352" s="26">
        <f ca="1">'Modified Weights'!H363-'Modified Weights'!AH363</f>
        <v>-0.4315922770700461</v>
      </c>
      <c r="I352" s="26">
        <f ca="1">'Modified Weights'!I363-'Modified Weights'!AI363</f>
        <v>3.5387763710537645E-2</v>
      </c>
      <c r="J352" s="26">
        <f ca="1">'Modified Weights'!J363-'Modified Weights'!AJ363</f>
        <v>1.7802070735589204E-2</v>
      </c>
      <c r="K352" s="26">
        <f ca="1">'Modified Weights'!K363-'Modified Weights'!AK363</f>
        <v>2.7225972513542251E-2</v>
      </c>
      <c r="L352" s="26">
        <f ca="1">'Modified Weights'!L363-'Modified Weights'!AL363</f>
        <v>1.1412755241171024E-2</v>
      </c>
      <c r="M352" s="26">
        <f ca="1">'Modified Weights'!M363-'Modified Weights'!AM363</f>
        <v>4.2730042586508477E-2</v>
      </c>
      <c r="N352" s="26">
        <f ca="1">'Modified Weights'!N363-'Modified Weights'!AN363</f>
        <v>6.69750968476307E-3</v>
      </c>
      <c r="O352" s="26">
        <f ca="1">'Modified Weights'!O363-'Modified Weights'!AO363</f>
        <v>-0.5831198206264927</v>
      </c>
      <c r="P352" s="26">
        <f ca="1">'Modified Weights'!P363-'Modified Weights'!AP363</f>
        <v>6.7642077179961957E-2</v>
      </c>
      <c r="Q352" s="26">
        <f ca="1">'Modified Weights'!Q363-'Modified Weights'!AQ363</f>
        <v>1.0543951461824685E-2</v>
      </c>
      <c r="R352" s="26">
        <f ca="1">'Modified Weights'!R363-'Modified Weights'!AR363</f>
        <v>2.0451196815401251E-2</v>
      </c>
      <c r="S352" s="26">
        <f ca="1">'Modified Weights'!S363-'Modified Weights'!AS363</f>
        <v>2.0526222667599903E-2</v>
      </c>
      <c r="T352" s="26">
        <f ca="1">'Modified Weights'!T363-'Modified Weights'!AT363</f>
        <v>4.9377501317981465E-2</v>
      </c>
      <c r="U352" s="26">
        <f ca="1">'Modified Weights'!U363-'Modified Weights'!AU363</f>
        <v>-0.45011455474936835</v>
      </c>
      <c r="V352" s="26">
        <f ca="1">'Modified Weights'!V363-'Modified Weights'!AV363</f>
        <v>6.1893577467643179E-2</v>
      </c>
      <c r="W352" s="26">
        <f ca="1">'Modified Weights'!W363-'Modified Weights'!AW363</f>
        <v>6.2511606356969784E-2</v>
      </c>
      <c r="X352" s="26">
        <f ca="1">'Modified Weights'!X363-'Modified Weights'!AX363</f>
        <v>0.10662211096335039</v>
      </c>
      <c r="Y352" s="26">
        <f ca="1">'Modified Weights'!Y363-'Modified Weights'!AY363</f>
        <v>7.9946018345277037E-2</v>
      </c>
      <c r="Z352" s="26">
        <f ca="1">'Modified Weights'!Z363-'Modified Weights'!AZ363</f>
        <v>-0.39887752561819206</v>
      </c>
    </row>
    <row r="353" spans="1:26">
      <c r="A353" s="1" t="str">
        <f t="shared" ref="A353:A356" si="70">A352</f>
        <v>862: Toy Story (1995)</v>
      </c>
      <c r="B353" s="26">
        <f ca="1">'Modified Weights'!B364-'Modified Weights'!AB364</f>
        <v>-0.52820127099541936</v>
      </c>
      <c r="C353" s="26">
        <f ca="1">'Modified Weights'!C364-'Modified Weights'!AC364</f>
        <v>-4.9227837405656949E-2</v>
      </c>
      <c r="D353" s="26">
        <f ca="1">'Modified Weights'!D364-'Modified Weights'!AD364</f>
        <v>-4.8389325631561897E-2</v>
      </c>
      <c r="E353" s="26">
        <f ca="1">'Modified Weights'!E364-'Modified Weights'!AE364</f>
        <v>-0.49328083871452866</v>
      </c>
      <c r="F353" s="26">
        <f ca="1">'Modified Weights'!F364-'Modified Weights'!AF364</f>
        <v>-0.46411706581746287</v>
      </c>
      <c r="G353" s="26">
        <f ca="1">'Modified Weights'!G364-'Modified Weights'!AG364</f>
        <v>-2.0971038122269858E-2</v>
      </c>
      <c r="H353" s="26">
        <f ca="1">'Modified Weights'!H364-'Modified Weights'!AH364</f>
        <v>-3.1317772816229716E-2</v>
      </c>
      <c r="I353" s="26">
        <f ca="1">'Modified Weights'!I364-'Modified Weights'!AI364</f>
        <v>-3.5387763710537701E-2</v>
      </c>
      <c r="J353" s="26">
        <f ca="1">'Modified Weights'!J364-'Modified Weights'!AJ364</f>
        <v>1.7586021645340899E-2</v>
      </c>
      <c r="K353" s="26">
        <f ca="1">'Modified Weights'!K364-'Modified Weights'!AK364</f>
        <v>-2.4831583503216126E-2</v>
      </c>
      <c r="L353" s="26">
        <f ca="1">'Modified Weights'!L364-'Modified Weights'!AL364</f>
        <v>-0.30116019725641202</v>
      </c>
      <c r="M353" s="26">
        <f ca="1">'Modified Weights'!M364-'Modified Weights'!AM364</f>
        <v>-0.36586233354970493</v>
      </c>
      <c r="N353" s="26">
        <f ca="1">'Modified Weights'!N364-'Modified Weights'!AN364</f>
        <v>-6.6975096847630144E-3</v>
      </c>
      <c r="O353" s="26">
        <f ca="1">'Modified Weights'!O364-'Modified Weights'!AO364</f>
        <v>-2.0671081881604159E-2</v>
      </c>
      <c r="P353" s="26">
        <f ca="1">'Modified Weights'!P364-'Modified Weights'!AP364</f>
        <v>-4.2657088597810033E-2</v>
      </c>
      <c r="Q353" s="26">
        <f ca="1">'Modified Weights'!Q364-'Modified Weights'!AQ364</f>
        <v>-4.0959108265897215E-3</v>
      </c>
      <c r="R353" s="26">
        <f ca="1">'Modified Weights'!R364-'Modified Weights'!AR364</f>
        <v>-1.5842856714762821E-3</v>
      </c>
      <c r="S353" s="26">
        <f ca="1">'Modified Weights'!S364-'Modified Weights'!AS364</f>
        <v>-0.45615705787757971</v>
      </c>
      <c r="T353" s="26">
        <f ca="1">'Modified Weights'!T364-'Modified Weights'!AT364</f>
        <v>2.4279106889953272E-2</v>
      </c>
      <c r="U353" s="26">
        <f ca="1">'Modified Weights'!U364-'Modified Weights'!AU364</f>
        <v>-1.1123000334732402E-2</v>
      </c>
      <c r="V353" s="26">
        <f ca="1">'Modified Weights'!V364-'Modified Weights'!AV364</f>
        <v>-3.094678873382159E-2</v>
      </c>
      <c r="W353" s="26">
        <f ca="1">'Modified Weights'!W364-'Modified Weights'!AW364</f>
        <v>-0.44073523856784774</v>
      </c>
      <c r="X353" s="26">
        <f ca="1">'Modified Weights'!X364-'Modified Weights'!AX364</f>
        <v>-0.5618938426584863</v>
      </c>
      <c r="Y353" s="26">
        <f ca="1">'Modified Weights'!Y364-'Modified Weights'!AY364</f>
        <v>-0.58722223514274019</v>
      </c>
      <c r="Z353" s="26">
        <f ca="1">'Modified Weights'!Z364-'Modified Weights'!AZ364</f>
        <v>-8.8107762779344179E-3</v>
      </c>
    </row>
    <row r="354" spans="1:26">
      <c r="A354" s="1" t="str">
        <f t="shared" si="70"/>
        <v>862: Toy Story (1995)</v>
      </c>
      <c r="B354" s="26">
        <f ca="1">'Modified Weights'!B365-'Modified Weights'!AB365</f>
        <v>2.2887566220212152E-2</v>
      </c>
      <c r="C354" s="26">
        <f ca="1">'Modified Weights'!C365-'Modified Weights'!AC365</f>
        <v>2.4613918702828474E-2</v>
      </c>
      <c r="D354" s="26">
        <f ca="1">'Modified Weights'!D365-'Modified Weights'!AD365</f>
        <v>0.14780680519007361</v>
      </c>
      <c r="E354" s="26">
        <f ca="1">'Modified Weights'!E365-'Modified Weights'!AE365</f>
        <v>2.4338965682626168E-2</v>
      </c>
      <c r="F354" s="26">
        <f ca="1">'Modified Weights'!F365-'Modified Weights'!AF365</f>
        <v>1.256621472771674E-2</v>
      </c>
      <c r="G354" s="26">
        <f ca="1">'Modified Weights'!G365-'Modified Weights'!AG365</f>
        <v>3.7558211089301019E-2</v>
      </c>
      <c r="H354" s="26">
        <f ca="1">'Modified Weights'!H365-'Modified Weights'!AH365</f>
        <v>3.1317772816229661E-2</v>
      </c>
      <c r="I354" s="26">
        <f ca="1">'Modified Weights'!I365-'Modified Weights'!AI365</f>
        <v>3.5387763710537645E-2</v>
      </c>
      <c r="J354" s="26">
        <f ca="1">'Modified Weights'!J365-'Modified Weights'!AJ365</f>
        <v>1.7802070735589204E-2</v>
      </c>
      <c r="K354" s="26">
        <f ca="1">'Modified Weights'!K365-'Modified Weights'!AK365</f>
        <v>2.7225972513542251E-2</v>
      </c>
      <c r="L354" s="26">
        <f ca="1">'Modified Weights'!L365-'Modified Weights'!AL365</f>
        <v>1.1412755241171024E-2</v>
      </c>
      <c r="M354" s="26">
        <f ca="1">'Modified Weights'!M365-'Modified Weights'!AM365</f>
        <v>4.2730042586508477E-2</v>
      </c>
      <c r="N354" s="26">
        <f ca="1">'Modified Weights'!N365-'Modified Weights'!AN365</f>
        <v>6.69750968476307E-3</v>
      </c>
      <c r="O354" s="26">
        <f ca="1">'Modified Weights'!O365-'Modified Weights'!AO365</f>
        <v>8.5396132995343987E-2</v>
      </c>
      <c r="P354" s="26">
        <f ca="1">'Modified Weights'!P365-'Modified Weights'!AP365</f>
        <v>6.7642077179961957E-2</v>
      </c>
      <c r="Q354" s="26">
        <f ca="1">'Modified Weights'!Q365-'Modified Weights'!AQ365</f>
        <v>1.0543951461824685E-2</v>
      </c>
      <c r="R354" s="26">
        <f ca="1">'Modified Weights'!R365-'Modified Weights'!AR365</f>
        <v>-0.472556408337858</v>
      </c>
      <c r="S354" s="26">
        <f ca="1">'Modified Weights'!S365-'Modified Weights'!AS365</f>
        <v>2.0526222667599903E-2</v>
      </c>
      <c r="T354" s="26">
        <f ca="1">'Modified Weights'!T365-'Modified Weights'!AT365</f>
        <v>-0.50171133589765005</v>
      </c>
      <c r="U354" s="26">
        <f ca="1">'Modified Weights'!U365-'Modified Weights'!AU365</f>
        <v>2.2246000669464805E-2</v>
      </c>
      <c r="V354" s="26">
        <f ca="1">'Modified Weights'!V365-'Modified Weights'!AV365</f>
        <v>-0.20903443669399613</v>
      </c>
      <c r="W354" s="26">
        <f ca="1">'Modified Weights'!W365-'Modified Weights'!AW365</f>
        <v>6.2511606356969784E-2</v>
      </c>
      <c r="X354" s="26">
        <f ca="1">'Modified Weights'!X365-'Modified Weights'!AX365</f>
        <v>-0.5618938426584863</v>
      </c>
      <c r="Y354" s="26">
        <f ca="1">'Modified Weights'!Y365-'Modified Weights'!AY365</f>
        <v>7.9946018345277037E-2</v>
      </c>
      <c r="Z354" s="26">
        <f ca="1">'Modified Weights'!Z365-'Modified Weights'!AZ365</f>
        <v>3.6642813151130382E-2</v>
      </c>
    </row>
    <row r="355" spans="1:26">
      <c r="A355" s="1" t="str">
        <f t="shared" si="70"/>
        <v>862: Toy Story (1995)</v>
      </c>
      <c r="B355" s="26">
        <f ca="1">'Modified Weights'!B366-'Modified Weights'!AB366</f>
        <v>-1.0581466598264533E-2</v>
      </c>
      <c r="C355" s="26">
        <f ca="1">'Modified Weights'!C366-'Modified Weights'!AC366</f>
        <v>-0.53783482004206007</v>
      </c>
      <c r="D355" s="26">
        <f ca="1">'Modified Weights'!D366-'Modified Weights'!AD366</f>
        <v>-4.8389325631561897E-2</v>
      </c>
      <c r="E355" s="26">
        <f ca="1">'Modified Weights'!E366-'Modified Weights'!AE366</f>
        <v>-1.8307142536999443E-2</v>
      </c>
      <c r="F355" s="26">
        <f ca="1">'Modified Weights'!F366-'Modified Weights'!AF366</f>
        <v>-6.9180526066081605E-6</v>
      </c>
      <c r="G355" s="26">
        <f ca="1">'Modified Weights'!G366-'Modified Weights'!AG366</f>
        <v>-2.0971038122269858E-2</v>
      </c>
      <c r="H355" s="26">
        <f ca="1">'Modified Weights'!H366-'Modified Weights'!AH366</f>
        <v>-0.4315922770700461</v>
      </c>
      <c r="I355" s="26">
        <f ca="1">'Modified Weights'!I366-'Modified Weights'!AI366</f>
        <v>-3.5387763710537701E-2</v>
      </c>
      <c r="J355" s="26">
        <f ca="1">'Modified Weights'!J366-'Modified Weights'!AJ366</f>
        <v>1.7586021645340899E-2</v>
      </c>
      <c r="K355" s="26">
        <f ca="1">'Modified Weights'!K366-'Modified Weights'!AK366</f>
        <v>-0.28848605334036587</v>
      </c>
      <c r="L355" s="26">
        <f ca="1">'Modified Weights'!L366-'Modified Weights'!AL366</f>
        <v>-0.30116019725641202</v>
      </c>
      <c r="M355" s="26">
        <f ca="1">'Modified Weights'!M366-'Modified Weights'!AM366</f>
        <v>-8.5460085173016898E-2</v>
      </c>
      <c r="N355" s="26">
        <f ca="1">'Modified Weights'!N366-'Modified Weights'!AN366</f>
        <v>-6.6975096847630144E-3</v>
      </c>
      <c r="O355" s="26">
        <f ca="1">'Modified Weights'!O366-'Modified Weights'!AO366</f>
        <v>-2.0671081881604159E-2</v>
      </c>
      <c r="P355" s="26">
        <f ca="1">'Modified Weights'!P366-'Modified Weights'!AP366</f>
        <v>-4.2657088597810033E-2</v>
      </c>
      <c r="Q355" s="26">
        <f ca="1">'Modified Weights'!Q366-'Modified Weights'!AQ366</f>
        <v>-0.49270289346299284</v>
      </c>
      <c r="R355" s="26">
        <f ca="1">'Modified Weights'!R366-'Modified Weights'!AR366</f>
        <v>-1.5842856714762821E-3</v>
      </c>
      <c r="S355" s="26">
        <f ca="1">'Modified Weights'!S366-'Modified Weights'!AS366</f>
        <v>-7.1318140659753504E-3</v>
      </c>
      <c r="T355" s="26">
        <f ca="1">'Modified Weights'!T366-'Modified Weights'!AT366</f>
        <v>-0.50171133589765005</v>
      </c>
      <c r="U355" s="26">
        <f ca="1">'Modified Weights'!U366-'Modified Weights'!AU366</f>
        <v>-1.1123000334732402E-2</v>
      </c>
      <c r="V355" s="26">
        <f ca="1">'Modified Weights'!V366-'Modified Weights'!AV366</f>
        <v>-3.094678873382159E-2</v>
      </c>
      <c r="W355" s="26">
        <f ca="1">'Modified Weights'!W366-'Modified Weights'!AW366</f>
        <v>-0.44073523856784774</v>
      </c>
      <c r="X355" s="26">
        <f ca="1">'Modified Weights'!X366-'Modified Weights'!AX366</f>
        <v>-1.9701964482393364E-2</v>
      </c>
      <c r="Y355" s="26">
        <f ca="1">'Modified Weights'!Y366-'Modified Weights'!AY366</f>
        <v>-4.5030356966647256E-2</v>
      </c>
      <c r="Z355" s="26">
        <f ca="1">'Modified Weights'!Z366-'Modified Weights'!AZ366</f>
        <v>-8.8107762779344179E-3</v>
      </c>
    </row>
    <row r="356" spans="1:26">
      <c r="A356" s="1" t="str">
        <f t="shared" si="70"/>
        <v>862: Toy Story (1995)</v>
      </c>
      <c r="B356" s="26">
        <f ca="1">'Modified Weights'!B367-'Modified Weights'!AB367</f>
        <v>-3.5193665842160105E-2</v>
      </c>
      <c r="C356" s="26">
        <f ca="1">'Modified Weights'!C367-'Modified Weights'!AC367</f>
        <v>-0.53783482004206007</v>
      </c>
      <c r="D356" s="26">
        <f ca="1">'Modified Weights'!D367-'Modified Weights'!AD367</f>
        <v>-5.1028153926949926E-2</v>
      </c>
      <c r="E356" s="26">
        <f ca="1">'Modified Weights'!E367-'Modified Weights'!AE367</f>
        <v>-3.0370788828252893E-2</v>
      </c>
      <c r="F356" s="26">
        <f ca="1">'Modified Weights'!F367-'Modified Weights'!AF367</f>
        <v>-2.5125511402826928E-2</v>
      </c>
      <c r="G356" s="26">
        <f ca="1">'Modified Weights'!G367-'Modified Weights'!AG367</f>
        <v>-3.3174345934062321E-2</v>
      </c>
      <c r="H356" s="26">
        <f ca="1">'Modified Weights'!H367-'Modified Weights'!AH367</f>
        <v>-0.4315922770700461</v>
      </c>
      <c r="I356" s="26">
        <f ca="1">'Modified Weights'!I367-'Modified Weights'!AI367</f>
        <v>-0.34796071620812075</v>
      </c>
      <c r="J356" s="26">
        <f ca="1">'Modified Weights'!J367-'Modified Weights'!AJ367</f>
        <v>-7.077618476186015E-2</v>
      </c>
      <c r="K356" s="26">
        <f ca="1">'Modified Weights'!K367-'Modified Weights'!AK367</f>
        <v>-2.9620361523868377E-2</v>
      </c>
      <c r="L356" s="26">
        <f ca="1">'Modified Weights'!L367-'Modified Weights'!AL367</f>
        <v>-2.2825510482341993E-2</v>
      </c>
      <c r="M356" s="26">
        <f ca="1">'Modified Weights'!M367-'Modified Weights'!AM367</f>
        <v>-0.36586233354970493</v>
      </c>
      <c r="N356" s="26">
        <f ca="1">'Modified Weights'!N367-'Modified Weights'!AN367</f>
        <v>-0.31680160001632074</v>
      </c>
      <c r="O356" s="26">
        <f ca="1">'Modified Weights'!O367-'Modified Weights'!AO367</f>
        <v>-4.405396923213567E-2</v>
      </c>
      <c r="P356" s="26">
        <f ca="1">'Modified Weights'!P367-'Modified Weights'!AP367</f>
        <v>-4.9969977164303847E-2</v>
      </c>
      <c r="Q356" s="26">
        <f ca="1">'Modified Weights'!Q367-'Modified Weights'!AQ367</f>
        <v>-1.6991992097059705E-2</v>
      </c>
      <c r="R356" s="26">
        <f ca="1">'Modified Weights'!R367-'Modified Weights'!AR367</f>
        <v>-1.7282625472448632E-2</v>
      </c>
      <c r="S356" s="26">
        <f ca="1">'Modified Weights'!S367-'Modified Weights'!AS367</f>
        <v>-3.3920631269224288E-2</v>
      </c>
      <c r="T356" s="26">
        <f ca="1">'Modified Weights'!T367-'Modified Weights'!AT367</f>
        <v>-7.3656608207934404E-2</v>
      </c>
      <c r="U356" s="26">
        <f ca="1">'Modified Weights'!U367-'Modified Weights'!AU367</f>
        <v>-0.45011455474936835</v>
      </c>
      <c r="V356" s="26">
        <f ca="1">'Modified Weights'!V367-'Modified Weights'!AV367</f>
        <v>-0.20903443669399613</v>
      </c>
      <c r="W356" s="26">
        <f ca="1">'Modified Weights'!W367-'Modified Weights'!AW367</f>
        <v>-0.12502321271393962</v>
      </c>
      <c r="X356" s="26">
        <f ca="1">'Modified Weights'!X367-'Modified Weights'!AX367</f>
        <v>-8.6920146480957083E-2</v>
      </c>
      <c r="Y356" s="26">
        <f ca="1">'Modified Weights'!Y367-'Modified Weights'!AY367</f>
        <v>-0.11486167972390704</v>
      </c>
      <c r="Z356" s="26">
        <f ca="1">'Modified Weights'!Z367-'Modified Weights'!AZ367</f>
        <v>-1.9021260595261602E-2</v>
      </c>
    </row>
    <row r="357" spans="1:26">
      <c r="A357" s="21" t="s">
        <v>71</v>
      </c>
      <c r="B357" s="26">
        <f ca="1">'Modified Weights'!B368-'Modified Weights'!AB368</f>
        <v>-3.5276117516422678E-2</v>
      </c>
      <c r="C357" s="26">
        <f ca="1">'Modified Weights'!C368-'Modified Weights'!AC368</f>
        <v>-0.4712420833519459</v>
      </c>
      <c r="D357" s="26">
        <f ca="1">'Modified Weights'!D368-'Modified Weights'!AD368</f>
        <v>-4.6798908355668578E-2</v>
      </c>
      <c r="E357" s="26">
        <f ca="1">'Modified Weights'!E368-'Modified Weights'!AE368</f>
        <v>-0.11682809953672374</v>
      </c>
      <c r="F357" s="26">
        <f ca="1">'Modified Weights'!F368-'Modified Weights'!AF368</f>
        <v>-3.1708646146467345E-2</v>
      </c>
      <c r="G357" s="26">
        <f ca="1">'Modified Weights'!G368-'Modified Weights'!AG368</f>
        <v>-0.46876709845415515</v>
      </c>
      <c r="H357" s="26">
        <f ca="1">'Modified Weights'!H368-'Modified Weights'!AH368</f>
        <v>-0.37029260881137999</v>
      </c>
      <c r="I357" s="26">
        <f ca="1">'Modified Weights'!I368-'Modified Weights'!AI368</f>
        <v>-2.2964788946018999E-2</v>
      </c>
      <c r="J357" s="26">
        <f ca="1">'Modified Weights'!J368-'Modified Weights'!AJ368</f>
        <v>-4.2497454336344276E-2</v>
      </c>
      <c r="K357" s="26">
        <f ca="1">'Modified Weights'!K368-'Modified Weights'!AK368</f>
        <v>-0.23487259437694669</v>
      </c>
      <c r="L357" s="26">
        <f ca="1">'Modified Weights'!L368-'Modified Weights'!AL368</f>
        <v>-7.9665507469717234E-3</v>
      </c>
      <c r="M357" s="26">
        <f ca="1">'Modified Weights'!M368-'Modified Weights'!AM368</f>
        <v>-0.28763114439600979</v>
      </c>
      <c r="N357" s="26">
        <f ca="1">'Modified Weights'!N368-'Modified Weights'!AN368</f>
        <v>-0.30034766556027936</v>
      </c>
      <c r="O357" s="26">
        <f ca="1">'Modified Weights'!O368-'Modified Weights'!AO368</f>
        <v>2.4047148696981768E-4</v>
      </c>
      <c r="P357" s="26">
        <f ca="1">'Modified Weights'!P368-'Modified Weights'!AP368</f>
        <v>-1.9582457208494608E-3</v>
      </c>
      <c r="Q357" s="26">
        <f ca="1">'Modified Weights'!Q368-'Modified Weights'!AQ368</f>
        <v>-0.46019762816364418</v>
      </c>
      <c r="R357" s="26">
        <f ca="1">'Modified Weights'!R368-'Modified Weights'!AR368</f>
        <v>-3.1058974917671012E-2</v>
      </c>
      <c r="S357" s="26">
        <f ca="1">'Modified Weights'!S368-'Modified Weights'!AS368</f>
        <v>-0.41985452636687709</v>
      </c>
      <c r="T357" s="26">
        <f ca="1">'Modified Weights'!T368-'Modified Weights'!AT368</f>
        <v>-7.1000856707885251E-2</v>
      </c>
      <c r="U357" s="26">
        <f ca="1">'Modified Weights'!U368-'Modified Weights'!AU368</f>
        <v>-9.9437800666496878E-2</v>
      </c>
      <c r="V357" s="26">
        <f ca="1">'Modified Weights'!V368-'Modified Weights'!AV368</f>
        <v>-1.177071396380025E-2</v>
      </c>
      <c r="W357" s="26">
        <f ca="1">'Modified Weights'!W368-'Modified Weights'!AW368</f>
        <v>-0.10999753020625547</v>
      </c>
      <c r="X357" s="26">
        <f ca="1">'Modified Weights'!X368-'Modified Weights'!AX368</f>
        <v>-0.48873027272174219</v>
      </c>
      <c r="Y357" s="26">
        <f ca="1">'Modified Weights'!Y368-'Modified Weights'!AY368</f>
        <v>-4.2605748614038208E-2</v>
      </c>
      <c r="Z357" s="26">
        <f ca="1">'Modified Weights'!Z368-'Modified Weights'!AZ368</f>
        <v>2.6261263500405363E-2</v>
      </c>
    </row>
    <row r="358" spans="1:26">
      <c r="A358" s="1" t="str">
        <f t="shared" ref="A358:A361" si="71">A357</f>
        <v>954: Mission: Impossible (1996)</v>
      </c>
      <c r="B358" s="26">
        <f ca="1">'Modified Weights'!B369-'Modified Weights'!AB369</f>
        <v>-0.51581271969920883</v>
      </c>
      <c r="C358" s="26">
        <f ca="1">'Modified Weights'!C369-'Modified Weights'!AC369</f>
        <v>-5.9565897933809453E-2</v>
      </c>
      <c r="D358" s="26">
        <f ca="1">'Modified Weights'!D369-'Modified Weights'!AD369</f>
        <v>-5.2457124515523701E-2</v>
      </c>
      <c r="E358" s="26">
        <f ca="1">'Modified Weights'!E369-'Modified Weights'!AE369</f>
        <v>-0.13992398003167872</v>
      </c>
      <c r="F358" s="26">
        <f ca="1">'Modified Weights'!F369-'Modified Weights'!AF369</f>
        <v>-5.2126885377353271E-2</v>
      </c>
      <c r="G358" s="26">
        <f ca="1">'Modified Weights'!G369-'Modified Weights'!AG369</f>
        <v>-8.1634452585671369E-2</v>
      </c>
      <c r="H358" s="26">
        <f ca="1">'Modified Weights'!H369-'Modified Weights'!AH369</f>
        <v>-0.37029260881137999</v>
      </c>
      <c r="I358" s="26">
        <f ca="1">'Modified Weights'!I369-'Modified Weights'!AI369</f>
        <v>-3.7424045027650704E-2</v>
      </c>
      <c r="J358" s="26">
        <f ca="1">'Modified Weights'!J369-'Modified Weights'!AJ369</f>
        <v>-0.41006502190391214</v>
      </c>
      <c r="K358" s="26">
        <f ca="1">'Modified Weights'!K369-'Modified Weights'!AK369</f>
        <v>-2.3993097439550803E-2</v>
      </c>
      <c r="L358" s="26">
        <f ca="1">'Modified Weights'!L369-'Modified Weights'!AL369</f>
        <v>-0.27656193006061353</v>
      </c>
      <c r="M358" s="26">
        <f ca="1">'Modified Weights'!M369-'Modified Weights'!AM369</f>
        <v>-9.052597848559682E-2</v>
      </c>
      <c r="N358" s="26">
        <f ca="1">'Modified Weights'!N369-'Modified Weights'!AN369</f>
        <v>-0.30034766556027936</v>
      </c>
      <c r="O358" s="26">
        <f ca="1">'Modified Weights'!O369-'Modified Weights'!AO369</f>
        <v>-5.0255119024948669E-2</v>
      </c>
      <c r="P358" s="26">
        <f ca="1">'Modified Weights'!P369-'Modified Weights'!AP369</f>
        <v>-1.9830207324389448E-2</v>
      </c>
      <c r="Q358" s="26">
        <f ca="1">'Modified Weights'!Q369-'Modified Weights'!AQ369</f>
        <v>-8.6971844436221191E-2</v>
      </c>
      <c r="R358" s="26">
        <f ca="1">'Modified Weights'!R369-'Modified Weights'!AR369</f>
        <v>-5.6231605491205039E-2</v>
      </c>
      <c r="S358" s="26">
        <f ca="1">'Modified Weights'!S369-'Modified Weights'!AS369</f>
        <v>-5.9210654419780961E-2</v>
      </c>
      <c r="T358" s="26">
        <f ca="1">'Modified Weights'!T369-'Modified Weights'!AT369</f>
        <v>-0.47804438366168833</v>
      </c>
      <c r="U358" s="26">
        <f ca="1">'Modified Weights'!U369-'Modified Weights'!AU369</f>
        <v>-0.40524106158675027</v>
      </c>
      <c r="V358" s="26">
        <f ca="1">'Modified Weights'!V369-'Modified Weights'!AV369</f>
        <v>-0.15778181622149601</v>
      </c>
      <c r="W358" s="26">
        <f ca="1">'Modified Weights'!W369-'Modified Weights'!AW369</f>
        <v>-0.37251790556956116</v>
      </c>
      <c r="X358" s="26">
        <f ca="1">'Modified Weights'!X369-'Modified Weights'!AX369</f>
        <v>-3.970502891013783E-2</v>
      </c>
      <c r="Y358" s="26">
        <f ca="1">'Modified Weights'!Y369-'Modified Weights'!AY369</f>
        <v>-8.3491267535023228E-2</v>
      </c>
      <c r="Z358" s="26">
        <f ca="1">'Modified Weights'!Z369-'Modified Weights'!AZ369</f>
        <v>-6.8325478027377207E-2</v>
      </c>
    </row>
    <row r="359" spans="1:26">
      <c r="A359" s="1" t="str">
        <f t="shared" si="71"/>
        <v>954: Mission: Impossible (1996)</v>
      </c>
      <c r="B359" s="26">
        <f ca="1">'Modified Weights'!B370-'Modified Weights'!AB370</f>
        <v>3.5276117516422678E-2</v>
      </c>
      <c r="C359" s="26">
        <f ca="1">'Modified Weights'!C370-'Modified Weights'!AC370</f>
        <v>9.1206655392942648E-2</v>
      </c>
      <c r="D359" s="26">
        <f ca="1">'Modified Weights'!D370-'Modified Weights'!AD370</f>
        <v>-0.42002469208309157</v>
      </c>
      <c r="E359" s="26">
        <f ca="1">'Modified Weights'!E370-'Modified Weights'!AE370</f>
        <v>0.1180359807663024</v>
      </c>
      <c r="F359" s="26">
        <f ca="1">'Modified Weights'!F370-'Modified Weights'!AF370</f>
        <v>4.4700130144895878E-2</v>
      </c>
      <c r="G359" s="26">
        <f ca="1">'Modified Weights'!G370-'Modified Weights'!AG370</f>
        <v>7.0298752940201881E-2</v>
      </c>
      <c r="H359" s="26">
        <f ca="1">'Modified Weights'!H370-'Modified Weights'!AH370</f>
        <v>9.2617441074895779E-2</v>
      </c>
      <c r="I359" s="26">
        <f ca="1">'Modified Weights'!I370-'Modified Weights'!AI370</f>
        <v>-0.25218411852391337</v>
      </c>
      <c r="J359" s="26">
        <f ca="1">'Modified Weights'!J370-'Modified Weights'!AJ370</f>
        <v>-0.41006502190391214</v>
      </c>
      <c r="K359" s="26">
        <f ca="1">'Modified Weights'!K370-'Modified Weights'!AK370</f>
        <v>-0.23487259437694669</v>
      </c>
      <c r="L359" s="26">
        <f ca="1">'Modified Weights'!L370-'Modified Weights'!AL370</f>
        <v>-0.27656193006061353</v>
      </c>
      <c r="M359" s="26">
        <f ca="1">'Modified Weights'!M370-'Modified Weights'!AM370</f>
        <v>0.12096123174020362</v>
      </c>
      <c r="N359" s="26">
        <f ca="1">'Modified Weights'!N370-'Modified Weights'!AN370</f>
        <v>-0.30034766556027936</v>
      </c>
      <c r="O359" s="26">
        <f ca="1">'Modified Weights'!O370-'Modified Weights'!AO370</f>
        <v>-0.5257499713006335</v>
      </c>
      <c r="P359" s="26">
        <f ca="1">'Modified Weights'!P370-'Modified Weights'!AP370</f>
        <v>-0.28235058268769514</v>
      </c>
      <c r="Q359" s="26">
        <f ca="1">'Modified Weights'!Q370-'Modified Weights'!AQ370</f>
        <v>4.3049216761173348E-2</v>
      </c>
      <c r="R359" s="26">
        <f ca="1">'Modified Weights'!R370-'Modified Weights'!AR370</f>
        <v>6.2512201348362884E-2</v>
      </c>
      <c r="S359" s="26">
        <f ca="1">'Modified Weights'!S370-'Modified Weights'!AS370</f>
        <v>5.6828754178302521E-2</v>
      </c>
      <c r="T359" s="26">
        <f ca="1">'Modified Weights'!T370-'Modified Weights'!AT370</f>
        <v>7.3044453553943178E-2</v>
      </c>
      <c r="U359" s="26">
        <f ca="1">'Modified Weights'!U370-'Modified Weights'!AU370</f>
        <v>6.7119493832082877E-2</v>
      </c>
      <c r="V359" s="26">
        <f ca="1">'Modified Weights'!V370-'Modified Weights'!AV370</f>
        <v>-0.15778181622149601</v>
      </c>
      <c r="W359" s="26">
        <f ca="1">'Modified Weights'!W370-'Modified Weights'!AW370</f>
        <v>0.13072893935525637</v>
      </c>
      <c r="X359" s="26">
        <f ca="1">'Modified Weights'!X370-'Modified Weights'!AX370</f>
        <v>-0.48873027272174219</v>
      </c>
      <c r="Y359" s="26">
        <f ca="1">'Modified Weights'!Y370-'Modified Weights'!AY370</f>
        <v>0.16045235710912276</v>
      </c>
      <c r="Z359" s="26">
        <f ca="1">'Modified Weights'!Z370-'Modified Weights'!AZ370</f>
        <v>-0.34800253481328597</v>
      </c>
    </row>
    <row r="360" spans="1:26">
      <c r="A360" s="1" t="str">
        <f t="shared" si="71"/>
        <v>954: Mission: Impossible (1996)</v>
      </c>
      <c r="B360" s="26">
        <f ca="1">'Modified Weights'!B371-'Modified Weights'!AB371</f>
        <v>-0.51581271969920883</v>
      </c>
      <c r="C360" s="26">
        <f ca="1">'Modified Weights'!C371-'Modified Weights'!AC371</f>
        <v>1.7364899284457225E-2</v>
      </c>
      <c r="D360" s="26">
        <f ca="1">'Modified Weights'!D371-'Modified Weights'!AD371</f>
        <v>5.0947430583290154E-2</v>
      </c>
      <c r="E360" s="26">
        <f ca="1">'Modified Weights'!E371-'Modified Weights'!AE371</f>
        <v>7.5389872546676784E-2</v>
      </c>
      <c r="F360" s="26">
        <f ca="1">'Modified Weights'!F371-'Modified Weights'!AF371</f>
        <v>3.2126997364572529E-2</v>
      </c>
      <c r="G360" s="26">
        <f ca="1">'Modified Weights'!G371-'Modified Weights'!AG371</f>
        <v>1.1769503728631003E-2</v>
      </c>
      <c r="H360" s="26">
        <f ca="1">'Modified Weights'!H371-'Modified Weights'!AH371</f>
        <v>2.9981895442436401E-2</v>
      </c>
      <c r="I360" s="26">
        <f ca="1">'Modified Weights'!I371-'Modified Weights'!AI371</f>
        <v>6.0388833973669676E-2</v>
      </c>
      <c r="J360" s="26">
        <f ca="1">'Modified Weights'!J371-'Modified Weights'!AJ371</f>
        <v>6.542983037177269E-2</v>
      </c>
      <c r="K360" s="26">
        <f ca="1">'Modified Weights'!K371-'Modified Weights'!AK371</f>
        <v>-0.23487259437694669</v>
      </c>
      <c r="L360" s="26">
        <f ca="1">'Modified Weights'!L371-'Modified Weights'!AL371</f>
        <v>6.1937940335151653E-3</v>
      </c>
      <c r="M360" s="26">
        <f ca="1">'Modified Weights'!M371-'Modified Weights'!AM371</f>
        <v>-7.2288960193217511E-3</v>
      </c>
      <c r="N360" s="26">
        <f ca="1">'Modified Weights'!N371-'Modified Weights'!AN371</f>
        <v>9.7564247712783603E-3</v>
      </c>
      <c r="O360" s="26">
        <f ca="1">'Modified Weights'!O371-'Modified Weights'!AO371</f>
        <v>3.6698767444255043E-2</v>
      </c>
      <c r="P360" s="26">
        <f ca="1">'Modified Weights'!P371-'Modified Weights'!AP371</f>
        <v>2.1788453045238909E-2</v>
      </c>
      <c r="Q360" s="26">
        <f ca="1">'Modified Weights'!Q371-'Modified Weights'!AQ371</f>
        <v>2.8409354472758941E-2</v>
      </c>
      <c r="R360" s="26">
        <f ca="1">'Modified Weights'!R371-'Modified Weights'!AR371</f>
        <v>-0.43049540380489637</v>
      </c>
      <c r="S360" s="26">
        <f ca="1">'Modified Weights'!S371-'Modified Weights'!AS371</f>
        <v>-0.41985452636687709</v>
      </c>
      <c r="T360" s="26">
        <f ca="1">'Modified Weights'!T371-'Modified Weights'!AT371</f>
        <v>4.7946059125914986E-2</v>
      </c>
      <c r="U360" s="26">
        <f ca="1">'Modified Weights'!U371-'Modified Weights'!AU371</f>
        <v>3.375049282788567E-2</v>
      </c>
      <c r="V360" s="26">
        <f ca="1">'Modified Weights'!V371-'Modified Weights'!AV371</f>
        <v>2.0305831738678531E-2</v>
      </c>
      <c r="W360" s="26">
        <f ca="1">'Modified Weights'!W371-'Modified Weights'!AW371</f>
        <v>3.607447056665225E-2</v>
      </c>
      <c r="X360" s="26">
        <f ca="1">'Modified Weights'!X371-'Modified Weights'!AX371</f>
        <v>5.3461605454350747E-2</v>
      </c>
      <c r="Y360" s="26">
        <f ca="1">'Modified Weights'!Y371-'Modified Weights'!AY371</f>
        <v>-0.50671589637889447</v>
      </c>
      <c r="Z360" s="26">
        <f ca="1">'Modified Weights'!Z371-'Modified Weights'!AZ371</f>
        <v>4.2064214526971677E-2</v>
      </c>
    </row>
    <row r="361" spans="1:26">
      <c r="A361" s="1" t="str">
        <f t="shared" si="71"/>
        <v>954: Mission: Impossible (1996)</v>
      </c>
      <c r="B361" s="26">
        <f ca="1">'Modified Weights'!B372-'Modified Weights'!AB372</f>
        <v>-0.51581271969920883</v>
      </c>
      <c r="C361" s="26">
        <f ca="1">'Modified Weights'!C372-'Modified Weights'!AC372</f>
        <v>-4.9005656743590476E-2</v>
      </c>
      <c r="D361" s="26">
        <f ca="1">'Modified Weights'!D372-'Modified Weights'!AD372</f>
        <v>4.8308602287902125E-2</v>
      </c>
      <c r="E361" s="26">
        <f ca="1">'Modified Weights'!E372-'Modified Weights'!AE372</f>
        <v>6.3326226255423335E-2</v>
      </c>
      <c r="F361" s="26">
        <f ca="1">'Modified Weights'!F372-'Modified Weights'!AF372</f>
        <v>7.0084040143522097E-3</v>
      </c>
      <c r="G361" s="26">
        <f ca="1">'Modified Weights'!G372-'Modified Weights'!AG372</f>
        <v>-4.338040831614598E-4</v>
      </c>
      <c r="H361" s="26">
        <f ca="1">'Modified Weights'!H372-'Modified Weights'!AH372</f>
        <v>-0.12259933651733232</v>
      </c>
      <c r="I361" s="26">
        <f ca="1">'Modified Weights'!I372-'Modified Weights'!AI372</f>
        <v>-0.25218411852391337</v>
      </c>
      <c r="J361" s="26">
        <f ca="1">'Modified Weights'!J372-'Modified Weights'!AJ372</f>
        <v>-2.2932376035428359E-2</v>
      </c>
      <c r="K361" s="26">
        <f ca="1">'Modified Weights'!K372-'Modified Weights'!AK372</f>
        <v>2.3993097439550803E-2</v>
      </c>
      <c r="L361" s="26">
        <f ca="1">'Modified Weights'!L372-'Modified Weights'!AL372</f>
        <v>1.7727567134565025E-3</v>
      </c>
      <c r="M361" s="26">
        <f ca="1">'Modified Weights'!M372-'Modified Weights'!AM372</f>
        <v>-2.3206357235285135E-2</v>
      </c>
      <c r="N361" s="26">
        <f ca="1">'Modified Weights'!N372-'Modified Weights'!AN372</f>
        <v>-9.7564247712783603E-3</v>
      </c>
      <c r="O361" s="26">
        <f ca="1">'Modified Weights'!O372-'Modified Weights'!AO372</f>
        <v>1.3315880093723531E-2</v>
      </c>
      <c r="P361" s="26">
        <f ca="1">'Modified Weights'!P372-'Modified Weights'!AP372</f>
        <v>-0.28235058268769514</v>
      </c>
      <c r="Q361" s="26">
        <f ca="1">'Modified Weights'!Q372-'Modified Weights'!AQ372</f>
        <v>1.5513273202288957E-2</v>
      </c>
      <c r="R361" s="26">
        <f ca="1">'Modified Weights'!R372-'Modified Weights'!AR372</f>
        <v>2.4778379060513001E-2</v>
      </c>
      <c r="S361" s="26">
        <f ca="1">'Modified Weights'!S372-'Modified Weights'!AS372</f>
        <v>2.3819002414783297E-3</v>
      </c>
      <c r="T361" s="26">
        <f ca="1">'Modified Weights'!T372-'Modified Weights'!AT372</f>
        <v>-4.9989655971972691E-2</v>
      </c>
      <c r="U361" s="26">
        <f ca="1">'Modified Weights'!U372-'Modified Weights'!AU372</f>
        <v>-1.4321859934715575E-3</v>
      </c>
      <c r="V361" s="26">
        <f ca="1">'Modified Weights'!V372-'Modified Weights'!AV372</f>
        <v>-8.5351177748782259E-3</v>
      </c>
      <c r="W361" s="26">
        <f ca="1">'Modified Weights'!W372-'Modified Weights'!AW372</f>
        <v>-5.680587971565304E-2</v>
      </c>
      <c r="X361" s="26">
        <f ca="1">'Modified Weights'!X372-'Modified Weights'!AX372</f>
        <v>-1.3756576544212973E-2</v>
      </c>
      <c r="Y361" s="26">
        <f ca="1">'Modified Weights'!Y372-'Modified Weights'!AY372</f>
        <v>-3.435534096006132E-2</v>
      </c>
      <c r="Z361" s="26">
        <f ca="1">'Modified Weights'!Z372-'Modified Weights'!AZ372</f>
        <v>-0.34800253481328597</v>
      </c>
    </row>
    <row r="362" spans="1:26">
      <c r="A362" s="21" t="s">
        <v>72</v>
      </c>
      <c r="B362" s="26">
        <f ca="1">'Modified Weights'!B373-'Modified Weights'!AB373</f>
        <v>0</v>
      </c>
      <c r="C362" s="26">
        <f ca="1">'Modified Weights'!C373-'Modified Weights'!AC373</f>
        <v>-0.4712420833519459</v>
      </c>
      <c r="D362" s="26">
        <f ca="1">'Modified Weights'!D373-'Modified Weights'!AD373</f>
        <v>-6.428461652750983E-2</v>
      </c>
      <c r="E362" s="26">
        <f ca="1">'Modified Weights'!E373-'Modified Weights'!AE373</f>
        <v>-0.11682809953672374</v>
      </c>
      <c r="F362" s="26">
        <f ca="1">'Modified Weights'!F373-'Modified Weights'!AF373</f>
        <v>-3.1708646146467345E-2</v>
      </c>
      <c r="G362" s="26">
        <f ca="1">'Modified Weights'!G373-'Modified Weights'!AG373</f>
        <v>-0.46484393054461148</v>
      </c>
      <c r="H362" s="26">
        <f ca="1">'Modified Weights'!H373-'Modified Weights'!AH373</f>
        <v>-0.37029260881137999</v>
      </c>
      <c r="I362" s="26">
        <f ca="1">'Modified Weights'!I373-'Modified Weights'!AI373</f>
        <v>-2.2964788946018999E-2</v>
      </c>
      <c r="J362" s="26">
        <f ca="1">'Modified Weights'!J373-'Modified Weights'!AJ373</f>
        <v>-4.2497454336344276E-2</v>
      </c>
      <c r="K362" s="26">
        <f ca="1">'Modified Weights'!K373-'Modified Weights'!AK373</f>
        <v>-0.23487259437694669</v>
      </c>
      <c r="L362" s="26">
        <f ca="1">'Modified Weights'!L373-'Modified Weights'!AL373</f>
        <v>-7.9665507469717234E-3</v>
      </c>
      <c r="M362" s="26">
        <f ca="1">'Modified Weights'!M373-'Modified Weights'!AM373</f>
        <v>-0.28763114439600979</v>
      </c>
      <c r="N362" s="26">
        <f ca="1">'Modified Weights'!N373-'Modified Weights'!AN373</f>
        <v>-0.30034766556027936</v>
      </c>
      <c r="O362" s="26">
        <f ca="1">'Modified Weights'!O373-'Modified Weights'!AO373</f>
        <v>2.4047148696981768E-4</v>
      </c>
      <c r="P362" s="26">
        <f ca="1">'Modified Weights'!P373-'Modified Weights'!AP373</f>
        <v>-1.9582457208494608E-3</v>
      </c>
      <c r="Q362" s="26">
        <f ca="1">'Modified Weights'!Q373-'Modified Weights'!AQ373</f>
        <v>-0.46019762816364418</v>
      </c>
      <c r="R362" s="26">
        <f ca="1">'Modified Weights'!R373-'Modified Weights'!AR373</f>
        <v>-3.1058974917671012E-2</v>
      </c>
      <c r="S362" s="26">
        <f ca="1">'Modified Weights'!S373-'Modified Weights'!AS373</f>
        <v>-0.41985452636687709</v>
      </c>
      <c r="T362" s="26">
        <f ca="1">'Modified Weights'!T373-'Modified Weights'!AT373</f>
        <v>-7.1000856707885251E-2</v>
      </c>
      <c r="U362" s="26">
        <f ca="1">'Modified Weights'!U373-'Modified Weights'!AU373</f>
        <v>-9.9437800666496878E-2</v>
      </c>
      <c r="V362" s="26">
        <f ca="1">'Modified Weights'!V373-'Modified Weights'!AV373</f>
        <v>-0.16366717320339616</v>
      </c>
      <c r="W362" s="26">
        <f ca="1">'Modified Weights'!W373-'Modified Weights'!AW373</f>
        <v>-0.10999753020625547</v>
      </c>
      <c r="X362" s="26">
        <f ca="1">'Modified Weights'!X373-'Modified Weights'!AX373</f>
        <v>-0.46199946999456676</v>
      </c>
      <c r="Y362" s="26">
        <f ca="1">'Modified Weights'!Y373-'Modified Weights'!AY373</f>
        <v>-4.2605748614038208E-2</v>
      </c>
      <c r="Z362" s="26">
        <f ca="1">'Modified Weights'!Z373-'Modified Weights'!AZ373</f>
        <v>4.7293370763891285E-2</v>
      </c>
    </row>
    <row r="363" spans="1:26">
      <c r="A363" s="1" t="str">
        <f t="shared" ref="A363:A366" si="72">A362</f>
        <v>955: Mission: Impossible II (2000)</v>
      </c>
      <c r="B363" s="26">
        <f ca="1">'Modified Weights'!B374-'Modified Weights'!AB374</f>
        <v>-0.48053660218278615</v>
      </c>
      <c r="C363" s="26">
        <f ca="1">'Modified Weights'!C374-'Modified Weights'!AC374</f>
        <v>-5.9565897933809453E-2</v>
      </c>
      <c r="D363" s="26">
        <f ca="1">'Modified Weights'!D374-'Modified Weights'!AD374</f>
        <v>-0.43751040025493282</v>
      </c>
      <c r="E363" s="26">
        <f ca="1">'Modified Weights'!E374-'Modified Weights'!AE374</f>
        <v>-0.13992398003167872</v>
      </c>
      <c r="F363" s="26">
        <f ca="1">'Modified Weights'!F374-'Modified Weights'!AF374</f>
        <v>-5.2126885377353271E-2</v>
      </c>
      <c r="G363" s="26">
        <f ca="1">'Modified Weights'!G374-'Modified Weights'!AG374</f>
        <v>-7.7711284676127701E-2</v>
      </c>
      <c r="H363" s="26">
        <f ca="1">'Modified Weights'!H374-'Modified Weights'!AH374</f>
        <v>-0.37029260881137999</v>
      </c>
      <c r="I363" s="26">
        <f ca="1">'Modified Weights'!I374-'Modified Weights'!AI374</f>
        <v>-3.7424045027650704E-2</v>
      </c>
      <c r="J363" s="26">
        <f ca="1">'Modified Weights'!J374-'Modified Weights'!AJ374</f>
        <v>-0.41006502190391214</v>
      </c>
      <c r="K363" s="26">
        <f ca="1">'Modified Weights'!K374-'Modified Weights'!AK374</f>
        <v>-2.3993097439550803E-2</v>
      </c>
      <c r="L363" s="26">
        <f ca="1">'Modified Weights'!L374-'Modified Weights'!AL374</f>
        <v>-0.27656193006061353</v>
      </c>
      <c r="M363" s="26">
        <f ca="1">'Modified Weights'!M374-'Modified Weights'!AM374</f>
        <v>-9.052597848559682E-2</v>
      </c>
      <c r="N363" s="26">
        <f ca="1">'Modified Weights'!N374-'Modified Weights'!AN374</f>
        <v>-0.30034766556027936</v>
      </c>
      <c r="O363" s="26">
        <f ca="1">'Modified Weights'!O374-'Modified Weights'!AO374</f>
        <v>-5.0255119024948669E-2</v>
      </c>
      <c r="P363" s="26">
        <f ca="1">'Modified Weights'!P374-'Modified Weights'!AP374</f>
        <v>-1.9830207324389448E-2</v>
      </c>
      <c r="Q363" s="26">
        <f ca="1">'Modified Weights'!Q374-'Modified Weights'!AQ374</f>
        <v>-8.6971844436221191E-2</v>
      </c>
      <c r="R363" s="26">
        <f ca="1">'Modified Weights'!R374-'Modified Weights'!AR374</f>
        <v>-5.6231605491205039E-2</v>
      </c>
      <c r="S363" s="26">
        <f ca="1">'Modified Weights'!S374-'Modified Weights'!AS374</f>
        <v>-5.9210654419780961E-2</v>
      </c>
      <c r="T363" s="26">
        <f ca="1">'Modified Weights'!T374-'Modified Weights'!AT374</f>
        <v>-0.47804438366168833</v>
      </c>
      <c r="U363" s="26">
        <f ca="1">'Modified Weights'!U374-'Modified Weights'!AU374</f>
        <v>-0.40524106158675027</v>
      </c>
      <c r="V363" s="26">
        <f ca="1">'Modified Weights'!V374-'Modified Weights'!AV374</f>
        <v>-0.16366717320339616</v>
      </c>
      <c r="W363" s="26">
        <f ca="1">'Modified Weights'!W374-'Modified Weights'!AW374</f>
        <v>-0.37251790556956116</v>
      </c>
      <c r="X363" s="26">
        <f ca="1">'Modified Weights'!X374-'Modified Weights'!AX374</f>
        <v>-1.2974226182962401E-2</v>
      </c>
      <c r="Y363" s="26">
        <f ca="1">'Modified Weights'!Y374-'Modified Weights'!AY374</f>
        <v>-8.3491267535023228E-2</v>
      </c>
      <c r="Z363" s="26">
        <f ca="1">'Modified Weights'!Z374-'Modified Weights'!AZ374</f>
        <v>-4.7293370763891285E-2</v>
      </c>
    </row>
    <row r="364" spans="1:26">
      <c r="A364" s="1" t="str">
        <f t="shared" si="72"/>
        <v>955: Mission: Impossible II (2000)</v>
      </c>
      <c r="B364" s="26">
        <f ca="1">'Modified Weights'!B375-'Modified Weights'!AB375</f>
        <v>-0.48053660218278615</v>
      </c>
      <c r="C364" s="26">
        <f ca="1">'Modified Weights'!C375-'Modified Weights'!AC375</f>
        <v>9.1206655392942648E-2</v>
      </c>
      <c r="D364" s="26">
        <f ca="1">'Modified Weights'!D375-'Modified Weights'!AD375</f>
        <v>-0.43751040025493282</v>
      </c>
      <c r="E364" s="26">
        <f ca="1">'Modified Weights'!E375-'Modified Weights'!AE375</f>
        <v>0.1180359807663024</v>
      </c>
      <c r="F364" s="26">
        <f ca="1">'Modified Weights'!F375-'Modified Weights'!AF375</f>
        <v>4.4700130144895878E-2</v>
      </c>
      <c r="G364" s="26">
        <f ca="1">'Modified Weights'!G375-'Modified Weights'!AG375</f>
        <v>7.4221920849745548E-2</v>
      </c>
      <c r="H364" s="26">
        <f ca="1">'Modified Weights'!H375-'Modified Weights'!AH375</f>
        <v>9.2617441074895779E-2</v>
      </c>
      <c r="I364" s="26">
        <f ca="1">'Modified Weights'!I375-'Modified Weights'!AI375</f>
        <v>-0.25218411852391337</v>
      </c>
      <c r="J364" s="26">
        <f ca="1">'Modified Weights'!J375-'Modified Weights'!AJ375</f>
        <v>-0.41006502190391214</v>
      </c>
      <c r="K364" s="26">
        <f ca="1">'Modified Weights'!K375-'Modified Weights'!AK375</f>
        <v>-0.23487259437694669</v>
      </c>
      <c r="L364" s="26">
        <f ca="1">'Modified Weights'!L375-'Modified Weights'!AL375</f>
        <v>-0.27656193006061353</v>
      </c>
      <c r="M364" s="26">
        <f ca="1">'Modified Weights'!M375-'Modified Weights'!AM375</f>
        <v>0.12096123174020362</v>
      </c>
      <c r="N364" s="26">
        <f ca="1">'Modified Weights'!N375-'Modified Weights'!AN375</f>
        <v>-0.30034766556027936</v>
      </c>
      <c r="O364" s="26">
        <f ca="1">'Modified Weights'!O375-'Modified Weights'!AO375</f>
        <v>-0.5257499713006335</v>
      </c>
      <c r="P364" s="26">
        <f ca="1">'Modified Weights'!P375-'Modified Weights'!AP375</f>
        <v>-0.28235058268769514</v>
      </c>
      <c r="Q364" s="26">
        <f ca="1">'Modified Weights'!Q375-'Modified Weights'!AQ375</f>
        <v>4.3049216761173348E-2</v>
      </c>
      <c r="R364" s="26">
        <f ca="1">'Modified Weights'!R375-'Modified Weights'!AR375</f>
        <v>6.2512201348362884E-2</v>
      </c>
      <c r="S364" s="26">
        <f ca="1">'Modified Weights'!S375-'Modified Weights'!AS375</f>
        <v>5.6828754178302521E-2</v>
      </c>
      <c r="T364" s="26">
        <f ca="1">'Modified Weights'!T375-'Modified Weights'!AT375</f>
        <v>7.3044453553943178E-2</v>
      </c>
      <c r="U364" s="26">
        <f ca="1">'Modified Weights'!U375-'Modified Weights'!AU375</f>
        <v>6.7119493832082877E-2</v>
      </c>
      <c r="V364" s="26">
        <f ca="1">'Modified Weights'!V375-'Modified Weights'!AV375</f>
        <v>-0.16366717320339616</v>
      </c>
      <c r="W364" s="26">
        <f ca="1">'Modified Weights'!W375-'Modified Weights'!AW375</f>
        <v>0.13072893935525637</v>
      </c>
      <c r="X364" s="26">
        <f ca="1">'Modified Weights'!X375-'Modified Weights'!AX375</f>
        <v>-0.46199946999456676</v>
      </c>
      <c r="Y364" s="26">
        <f ca="1">'Modified Weights'!Y375-'Modified Weights'!AY375</f>
        <v>0.16045235710912276</v>
      </c>
      <c r="Z364" s="26">
        <f ca="1">'Modified Weights'!Z375-'Modified Weights'!AZ375</f>
        <v>-0.32697042754980005</v>
      </c>
    </row>
    <row r="365" spans="1:26">
      <c r="A365" s="1" t="str">
        <f t="shared" si="72"/>
        <v>955: Mission: Impossible II (2000)</v>
      </c>
      <c r="B365" s="26">
        <f ca="1">'Modified Weights'!B376-'Modified Weights'!AB376</f>
        <v>-0.48053660218278615</v>
      </c>
      <c r="C365" s="26">
        <f ca="1">'Modified Weights'!C376-'Modified Weights'!AC376</f>
        <v>1.7364899284457225E-2</v>
      </c>
      <c r="D365" s="26">
        <f ca="1">'Modified Weights'!D376-'Modified Weights'!AD376</f>
        <v>3.3461722411448902E-2</v>
      </c>
      <c r="E365" s="26">
        <f ca="1">'Modified Weights'!E376-'Modified Weights'!AE376</f>
        <v>7.5389872546676784E-2</v>
      </c>
      <c r="F365" s="26">
        <f ca="1">'Modified Weights'!F376-'Modified Weights'!AF376</f>
        <v>3.2126997364572529E-2</v>
      </c>
      <c r="G365" s="26">
        <f ca="1">'Modified Weights'!G376-'Modified Weights'!AG376</f>
        <v>-0.46484393054461148</v>
      </c>
      <c r="H365" s="26">
        <f ca="1">'Modified Weights'!H376-'Modified Weights'!AH376</f>
        <v>2.9981895442436401E-2</v>
      </c>
      <c r="I365" s="26">
        <f ca="1">'Modified Weights'!I376-'Modified Weights'!AI376</f>
        <v>6.0388833973669676E-2</v>
      </c>
      <c r="J365" s="26">
        <f ca="1">'Modified Weights'!J376-'Modified Weights'!AJ376</f>
        <v>6.542983037177269E-2</v>
      </c>
      <c r="K365" s="26">
        <f ca="1">'Modified Weights'!K376-'Modified Weights'!AK376</f>
        <v>-0.23487259437694669</v>
      </c>
      <c r="L365" s="26">
        <f ca="1">'Modified Weights'!L376-'Modified Weights'!AL376</f>
        <v>6.1937940335151653E-3</v>
      </c>
      <c r="M365" s="26">
        <f ca="1">'Modified Weights'!M376-'Modified Weights'!AM376</f>
        <v>-7.2288960193217511E-3</v>
      </c>
      <c r="N365" s="26">
        <f ca="1">'Modified Weights'!N376-'Modified Weights'!AN376</f>
        <v>9.7564247712783603E-3</v>
      </c>
      <c r="O365" s="26">
        <f ca="1">'Modified Weights'!O376-'Modified Weights'!AO376</f>
        <v>3.6698767444255043E-2</v>
      </c>
      <c r="P365" s="26">
        <f ca="1">'Modified Weights'!P376-'Modified Weights'!AP376</f>
        <v>2.1788453045238909E-2</v>
      </c>
      <c r="Q365" s="26">
        <f ca="1">'Modified Weights'!Q376-'Modified Weights'!AQ376</f>
        <v>2.8409354472758941E-2</v>
      </c>
      <c r="R365" s="26">
        <f ca="1">'Modified Weights'!R376-'Modified Weights'!AR376</f>
        <v>-0.43049540380489637</v>
      </c>
      <c r="S365" s="26">
        <f ca="1">'Modified Weights'!S376-'Modified Weights'!AS376</f>
        <v>-0.41985452636687709</v>
      </c>
      <c r="T365" s="26">
        <f ca="1">'Modified Weights'!T376-'Modified Weights'!AT376</f>
        <v>4.7946059125914986E-2</v>
      </c>
      <c r="U365" s="26">
        <f ca="1">'Modified Weights'!U376-'Modified Weights'!AU376</f>
        <v>3.375049282788567E-2</v>
      </c>
      <c r="V365" s="26">
        <f ca="1">'Modified Weights'!V376-'Modified Weights'!AV376</f>
        <v>1.4420474756778379E-2</v>
      </c>
      <c r="W365" s="26">
        <f ca="1">'Modified Weights'!W376-'Modified Weights'!AW376</f>
        <v>3.607447056665225E-2</v>
      </c>
      <c r="X365" s="26">
        <f ca="1">'Modified Weights'!X376-'Modified Weights'!AX376</f>
        <v>-0.46199946999456676</v>
      </c>
      <c r="Y365" s="26">
        <f ca="1">'Modified Weights'!Y376-'Modified Weights'!AY376</f>
        <v>-0.50671589637889447</v>
      </c>
      <c r="Z365" s="26">
        <f ca="1">'Modified Weights'!Z376-'Modified Weights'!AZ376</f>
        <v>-0.32697042754980005</v>
      </c>
    </row>
    <row r="366" spans="1:26">
      <c r="A366" s="1" t="str">
        <f t="shared" si="72"/>
        <v>955: Mission: Impossible II (2000)</v>
      </c>
      <c r="B366" s="26">
        <f ca="1">'Modified Weights'!B377-'Modified Weights'!AB377</f>
        <v>-0.48053660218278615</v>
      </c>
      <c r="C366" s="26">
        <f ca="1">'Modified Weights'!C377-'Modified Weights'!AC377</f>
        <v>-4.9005656743590476E-2</v>
      </c>
      <c r="D366" s="26">
        <f ca="1">'Modified Weights'!D377-'Modified Weights'!AD377</f>
        <v>3.0822894116060873E-2</v>
      </c>
      <c r="E366" s="26">
        <f ca="1">'Modified Weights'!E377-'Modified Weights'!AE377</f>
        <v>6.3326226255423335E-2</v>
      </c>
      <c r="F366" s="26">
        <f ca="1">'Modified Weights'!F377-'Modified Weights'!AF377</f>
        <v>7.0084040143522097E-3</v>
      </c>
      <c r="G366" s="26">
        <f ca="1">'Modified Weights'!G377-'Modified Weights'!AG377</f>
        <v>3.489363826382208E-3</v>
      </c>
      <c r="H366" s="26">
        <f ca="1">'Modified Weights'!H377-'Modified Weights'!AH377</f>
        <v>-0.12259933651733232</v>
      </c>
      <c r="I366" s="26">
        <f ca="1">'Modified Weights'!I377-'Modified Weights'!AI377</f>
        <v>-0.25218411852391337</v>
      </c>
      <c r="J366" s="26">
        <f ca="1">'Modified Weights'!J377-'Modified Weights'!AJ377</f>
        <v>-2.2932376035428359E-2</v>
      </c>
      <c r="K366" s="26">
        <f ca="1">'Modified Weights'!K377-'Modified Weights'!AK377</f>
        <v>2.3993097439550803E-2</v>
      </c>
      <c r="L366" s="26">
        <f ca="1">'Modified Weights'!L377-'Modified Weights'!AL377</f>
        <v>1.7727567134565025E-3</v>
      </c>
      <c r="M366" s="26">
        <f ca="1">'Modified Weights'!M377-'Modified Weights'!AM377</f>
        <v>-2.3206357235285135E-2</v>
      </c>
      <c r="N366" s="26">
        <f ca="1">'Modified Weights'!N377-'Modified Weights'!AN377</f>
        <v>-9.7564247712783603E-3</v>
      </c>
      <c r="O366" s="26">
        <f ca="1">'Modified Weights'!O377-'Modified Weights'!AO377</f>
        <v>1.3315880093723531E-2</v>
      </c>
      <c r="P366" s="26">
        <f ca="1">'Modified Weights'!P377-'Modified Weights'!AP377</f>
        <v>-0.28235058268769514</v>
      </c>
      <c r="Q366" s="26">
        <f ca="1">'Modified Weights'!Q377-'Modified Weights'!AQ377</f>
        <v>1.5513273202288957E-2</v>
      </c>
      <c r="R366" s="26">
        <f ca="1">'Modified Weights'!R377-'Modified Weights'!AR377</f>
        <v>2.4778379060513001E-2</v>
      </c>
      <c r="S366" s="26">
        <f ca="1">'Modified Weights'!S377-'Modified Weights'!AS377</f>
        <v>2.3819002414783297E-3</v>
      </c>
      <c r="T366" s="26">
        <f ca="1">'Modified Weights'!T377-'Modified Weights'!AT377</f>
        <v>-4.9989655971972691E-2</v>
      </c>
      <c r="U366" s="26">
        <f ca="1">'Modified Weights'!U377-'Modified Weights'!AU377</f>
        <v>-1.4321859934715575E-3</v>
      </c>
      <c r="V366" s="26">
        <f ca="1">'Modified Weights'!V377-'Modified Weights'!AV377</f>
        <v>-1.4420474756778379E-2</v>
      </c>
      <c r="W366" s="26">
        <f ca="1">'Modified Weights'!W377-'Modified Weights'!AW377</f>
        <v>-5.680587971565304E-2</v>
      </c>
      <c r="X366" s="26">
        <f ca="1">'Modified Weights'!X377-'Modified Weights'!AX377</f>
        <v>1.2974226182962456E-2</v>
      </c>
      <c r="Y366" s="26">
        <f ca="1">'Modified Weights'!Y377-'Modified Weights'!AY377</f>
        <v>-3.435534096006132E-2</v>
      </c>
      <c r="Z366" s="26">
        <f ca="1">'Modified Weights'!Z377-'Modified Weights'!AZ377</f>
        <v>-0.32697042754980005</v>
      </c>
    </row>
    <row r="367" spans="1:26">
      <c r="A367" s="21" t="s">
        <v>73</v>
      </c>
      <c r="B367" s="26">
        <f ca="1">'Modified Weights'!B378-'Modified Weights'!AB378</f>
        <v>-0.51110620343132906</v>
      </c>
      <c r="C367" s="26">
        <f ca="1">'Modified Weights'!C378-'Modified Weights'!AC378</f>
        <v>-0.4554217046223793</v>
      </c>
      <c r="D367" s="26">
        <f ca="1">'Modified Weights'!D378-'Modified Weights'!AD378</f>
        <v>-0.50102303847552621</v>
      </c>
      <c r="E367" s="26">
        <f ca="1">'Modified Weights'!E378-'Modified Weights'!AE378</f>
        <v>-0.36731676988835149</v>
      </c>
      <c r="F367" s="26">
        <f ca="1">'Modified Weights'!F378-'Modified Weights'!AF378</f>
        <v>-0.47668328054517961</v>
      </c>
      <c r="G367" s="26">
        <f ca="1">'Modified Weights'!G378-'Modified Weights'!AG378</f>
        <v>-0.47443494827688992</v>
      </c>
      <c r="H367" s="26">
        <f ca="1">'Modified Weights'!H378-'Modified Weights'!AH378</f>
        <v>-4.655812540983631E-2</v>
      </c>
      <c r="I367" s="26">
        <f ca="1">'Modified Weights'!I378-'Modified Weights'!AI378</f>
        <v>-0.28745268138844615</v>
      </c>
      <c r="J367" s="26">
        <f ca="1">'Modified Weights'!J378-'Modified Weights'!AJ378</f>
        <v>-0.43142177361720846</v>
      </c>
      <c r="K367" s="26">
        <f ca="1">'Modified Weights'!K378-'Modified Weights'!AK378</f>
        <v>-5.820944632637326E-3</v>
      </c>
      <c r="L367" s="26">
        <f ca="1">'Modified Weights'!L378-'Modified Weights'!AL378</f>
        <v>3.5311893039430275E-4</v>
      </c>
      <c r="M367" s="26">
        <f ca="1">'Modified Weights'!M378-'Modified Weights'!AM378</f>
        <v>-1.3256569260559126E-2</v>
      </c>
      <c r="N367" s="26">
        <f ca="1">'Modified Weights'!N378-'Modified Weights'!AN378</f>
        <v>4.0029072459432768E-2</v>
      </c>
      <c r="O367" s="26">
        <f ca="1">'Modified Weights'!O378-'Modified Weights'!AO378</f>
        <v>-2.6276332232267219E-2</v>
      </c>
      <c r="P367" s="26">
        <f ca="1">'Modified Weights'!P378-'Modified Weights'!AP378</f>
        <v>-1.3393502988561012E-2</v>
      </c>
      <c r="Q367" s="26">
        <f ca="1">'Modified Weights'!Q378-'Modified Weights'!AQ378</f>
        <v>-1.0007790321499288E-2</v>
      </c>
      <c r="R367" s="26">
        <f ca="1">'Modified Weights'!R378-'Modified Weights'!AR378</f>
        <v>-0.48198986390982046</v>
      </c>
      <c r="S367" s="26">
        <f ca="1">'Modified Weights'!S378-'Modified Weights'!AS378</f>
        <v>-3.06586581823311E-2</v>
      </c>
      <c r="T367" s="26">
        <f ca="1">'Modified Weights'!T378-'Modified Weights'!AT378</f>
        <v>-0.48957178245267358</v>
      </c>
      <c r="U367" s="26">
        <f ca="1">'Modified Weights'!U378-'Modified Weights'!AU378</f>
        <v>-0.37439758899158676</v>
      </c>
      <c r="V367" s="26">
        <f ca="1">'Modified Weights'!V378-'Modified Weights'!AV378</f>
        <v>-6.2458455951971775E-2</v>
      </c>
      <c r="W367" s="26">
        <f ca="1">'Modified Weights'!W378-'Modified Weights'!AW378</f>
        <v>-0.36706973803430637</v>
      </c>
      <c r="X367" s="26">
        <f ca="1">'Modified Weights'!X378-'Modified Weights'!AX378</f>
        <v>-0.60535391589896481</v>
      </c>
      <c r="Y367" s="26">
        <f ca="1">'Modified Weights'!Y378-'Modified Weights'!AY378</f>
        <v>-0.54419492016932713</v>
      </c>
      <c r="Z367" s="26">
        <f ca="1">'Modified Weights'!Z378-'Modified Weights'!AZ378</f>
        <v>2.3869566672692355E-3</v>
      </c>
    </row>
    <row r="368" spans="1:26">
      <c r="A368" s="1" t="str">
        <f t="shared" ref="A368:A371" si="73">A367</f>
        <v>1422: The Departed (2006)</v>
      </c>
      <c r="B368" s="26">
        <f ca="1">'Modified Weights'!B379-'Modified Weights'!AB379</f>
        <v>-4.6496234750127985E-2</v>
      </c>
      <c r="C368" s="26">
        <f ca="1">'Modified Weights'!C379-'Modified Weights'!AC379</f>
        <v>-0.4554217046223793</v>
      </c>
      <c r="D368" s="26">
        <f ca="1">'Modified Weights'!D379-'Modified Weights'!AD379</f>
        <v>-0.13345547090795834</v>
      </c>
      <c r="E368" s="26">
        <f ca="1">'Modified Weights'!E379-'Modified Weights'!AE379</f>
        <v>-0.10765692628917778</v>
      </c>
      <c r="F368" s="26">
        <f ca="1">'Modified Weights'!F379-'Modified Weights'!AF379</f>
        <v>-0.47668328054517961</v>
      </c>
      <c r="G368" s="26">
        <f ca="1">'Modified Weights'!G379-'Modified Weights'!AG379</f>
        <v>-0.47443494827688992</v>
      </c>
      <c r="H368" s="26">
        <f ca="1">'Modified Weights'!H379-'Modified Weights'!AH379</f>
        <v>-8.0028388503355252E-2</v>
      </c>
      <c r="I368" s="26">
        <f ca="1">'Modified Weights'!I379-'Modified Weights'!AI379</f>
        <v>-7.2692607892183486E-2</v>
      </c>
      <c r="J368" s="26">
        <f ca="1">'Modified Weights'!J379-'Modified Weights'!AJ379</f>
        <v>-0.43142177361720846</v>
      </c>
      <c r="K368" s="26">
        <f ca="1">'Modified Weights'!K379-'Modified Weights'!AK379</f>
        <v>-0.25834960851050498</v>
      </c>
      <c r="L368" s="26">
        <f ca="1">'Modified Weights'!L379-'Modified Weights'!AL379</f>
        <v>-2.4959009032098217E-2</v>
      </c>
      <c r="M368" s="26">
        <f ca="1">'Modified Weights'!M379-'Modified Weights'!AM379</f>
        <v>-0.26578523313842678</v>
      </c>
      <c r="N368" s="26">
        <f ca="1">'Modified Weights'!N379-'Modified Weights'!AN379</f>
        <v>-4.0029072459432796E-2</v>
      </c>
      <c r="O368" s="26">
        <f ca="1">'Modified Weights'!O379-'Modified Weights'!AO379</f>
        <v>-7.6771922744185706E-2</v>
      </c>
      <c r="P368" s="26">
        <f ca="1">'Modified Weights'!P379-'Modified Weights'!AP379</f>
        <v>-0.29378583995540669</v>
      </c>
      <c r="Q368" s="26">
        <f ca="1">'Modified Weights'!Q379-'Modified Weights'!AQ379</f>
        <v>-6.0006635437947542E-2</v>
      </c>
      <c r="R368" s="26">
        <f ca="1">'Modified Weights'!R379-'Modified Weights'!AR379</f>
        <v>-0.48198986390982046</v>
      </c>
      <c r="S368" s="26">
        <f ca="1">'Modified Weights'!S379-'Modified Weights'!AS379</f>
        <v>-4.2690375207876163E-2</v>
      </c>
      <c r="T368" s="26">
        <f ca="1">'Modified Weights'!T379-'Modified Weights'!AT379</f>
        <v>-0.48957178245267358</v>
      </c>
      <c r="U368" s="26">
        <f ca="1">'Modified Weights'!U379-'Modified Weights'!AU379</f>
        <v>-9.4005252024741082E-2</v>
      </c>
      <c r="V368" s="26">
        <f ca="1">'Modified Weights'!V379-'Modified Weights'!AV379</f>
        <v>-0.20846955820966753</v>
      </c>
      <c r="W368" s="26">
        <f ca="1">'Modified Weights'!W379-'Modified Weights'!AW379</f>
        <v>-0.12634203281201994</v>
      </c>
      <c r="X368" s="26">
        <f ca="1">'Modified Weights'!X379-'Modified Weights'!AX379</f>
        <v>-0.60535391589896481</v>
      </c>
      <c r="Y368" s="26">
        <f ca="1">'Modified Weights'!Y379-'Modified Weights'!AY379</f>
        <v>-0.12097029132545589</v>
      </c>
      <c r="Z368" s="26">
        <f ca="1">'Modified Weights'!Z379-'Modified Weights'!AZ379</f>
        <v>-9.2199784860513334E-2</v>
      </c>
    </row>
    <row r="369" spans="1:26">
      <c r="A369" s="1" t="str">
        <f t="shared" si="73"/>
        <v>1422: The Departed (2006)</v>
      </c>
      <c r="B369" s="26">
        <f ca="1">'Modified Weights'!B380-'Modified Weights'!AB380</f>
        <v>3.9982633784302446E-2</v>
      </c>
      <c r="C369" s="26">
        <f ca="1">'Modified Weights'!C380-'Modified Weights'!AC380</f>
        <v>-0.4554217046223793</v>
      </c>
      <c r="D369" s="26">
        <f ca="1">'Modified Weights'!D380-'Modified Weights'!AD380</f>
        <v>0.16614521501249102</v>
      </c>
      <c r="E369" s="26">
        <f ca="1">'Modified Weights'!E380-'Modified Weights'!AE380</f>
        <v>-0.36731676988835149</v>
      </c>
      <c r="F369" s="26">
        <f ca="1">'Modified Weights'!F380-'Modified Weights'!AF380</f>
        <v>0</v>
      </c>
      <c r="G369" s="26">
        <f ca="1">'Modified Weights'!G380-'Modified Weights'!AG380</f>
        <v>-0.47443494827688992</v>
      </c>
      <c r="H369" s="26">
        <f ca="1">'Modified Weights'!H380-'Modified Weights'!AH380</f>
        <v>-0.27368799034062491</v>
      </c>
      <c r="I369" s="26">
        <f ca="1">'Modified Weights'!I380-'Modified Weights'!AI380</f>
        <v>9.589579853021224E-2</v>
      </c>
      <c r="J369" s="26">
        <f ca="1">'Modified Weights'!J380-'Modified Weights'!AJ380</f>
        <v>4.4289127748724677E-2</v>
      </c>
      <c r="K369" s="26">
        <f ca="1">'Modified Weights'!K380-'Modified Weights'!AK380</f>
        <v>-0.25834960851050498</v>
      </c>
      <c r="L369" s="26">
        <f ca="1">'Modified Weights'!L380-'Modified Weights'!AL380</f>
        <v>-0.2682422603832475</v>
      </c>
      <c r="M369" s="26">
        <f ca="1">'Modified Weights'!M380-'Modified Weights'!AM380</f>
        <v>-0.26578523313842678</v>
      </c>
      <c r="N369" s="26">
        <f ca="1">'Modified Weights'!N380-'Modified Weights'!AN380</f>
        <v>-0.22123929036429024</v>
      </c>
      <c r="O369" s="26">
        <f ca="1">'Modified Weights'!O380-'Modified Weights'!AO380</f>
        <v>0.11624917860196615</v>
      </c>
      <c r="P369" s="26">
        <f ca="1">'Modified Weights'!P380-'Modified Weights'!AP380</f>
        <v>-0.29378583995540669</v>
      </c>
      <c r="Q369" s="26">
        <f ca="1">'Modified Weights'!Q380-'Modified Weights'!AQ380</f>
        <v>7.0014425759446997E-2</v>
      </c>
      <c r="R369" s="26">
        <f ca="1">'Modified Weights'!R380-'Modified Weights'!AR380</f>
        <v>1.1017741243438794E-2</v>
      </c>
      <c r="S369" s="26">
        <f ca="1">'Modified Weights'!S380-'Modified Weights'!AS380</f>
        <v>7.3349033390207319E-2</v>
      </c>
      <c r="T369" s="26">
        <f ca="1">'Modified Weights'!T380-'Modified Weights'!AT380</f>
        <v>6.1517054762957935E-2</v>
      </c>
      <c r="U369" s="26">
        <f ca="1">'Modified Weights'!U380-'Modified Weights'!AU380</f>
        <v>-0.37439758899158676</v>
      </c>
      <c r="V369" s="26">
        <f ca="1">'Modified Weights'!V380-'Modified Weights'!AV380</f>
        <v>6.2458455951971775E-2</v>
      </c>
      <c r="W369" s="26">
        <f ca="1">'Modified Weights'!W380-'Modified Weights'!AW380</f>
        <v>0.13617710689051116</v>
      </c>
      <c r="X369" s="26">
        <f ca="1">'Modified Weights'!X380-'Modified Weights'!AX380</f>
        <v>6.3162037722871878E-2</v>
      </c>
      <c r="Y369" s="26">
        <f ca="1">'Modified Weights'!Y380-'Modified Weights'!AY380</f>
        <v>0.12297333331869009</v>
      </c>
      <c r="Z369" s="26">
        <f ca="1">'Modified Weights'!Z380-'Modified Weights'!AZ380</f>
        <v>6.364349712290035E-2</v>
      </c>
    </row>
    <row r="370" spans="1:26">
      <c r="A370" s="1" t="str">
        <f t="shared" si="73"/>
        <v>1422: The Departed (2006)</v>
      </c>
      <c r="B370" s="26">
        <f ca="1">'Modified Weights'!B381-'Modified Weights'!AB381</f>
        <v>6.513600965825761E-3</v>
      </c>
      <c r="C370" s="26">
        <f ca="1">'Modified Weights'!C381-'Modified Weights'!AC381</f>
        <v>3.3185278014023822E-2</v>
      </c>
      <c r="D370" s="26">
        <f ca="1">'Modified Weights'!D381-'Modified Weights'!AD381</f>
        <v>-0.50102303847552621</v>
      </c>
      <c r="E370" s="26">
        <f ca="1">'Modified Weights'!E381-'Modified Weights'!AE381</f>
        <v>0.10765692628917772</v>
      </c>
      <c r="F370" s="26">
        <f ca="1">'Modified Weights'!F381-'Modified Weights'!AF381</f>
        <v>-0.47668328054517961</v>
      </c>
      <c r="G370" s="26">
        <f ca="1">'Modified Weights'!G381-'Modified Weights'!AG381</f>
        <v>6.1016539058962316E-3</v>
      </c>
      <c r="H370" s="26">
        <f ca="1">'Modified Weights'!H381-'Modified Weights'!AH381</f>
        <v>0.12658651391319148</v>
      </c>
      <c r="I370" s="26">
        <f ca="1">'Modified Weights'!I381-'Modified Weights'!AI381</f>
        <v>-0.28745268138844615</v>
      </c>
      <c r="J370" s="26">
        <f ca="1">'Modified Weights'!J381-'Modified Weights'!AJ381</f>
        <v>-0.43142177361720846</v>
      </c>
      <c r="K370" s="26">
        <f ca="1">'Modified Weights'!K381-'Modified Weights'!AK381</f>
        <v>5.3048613266447608E-3</v>
      </c>
      <c r="L370" s="26">
        <f ca="1">'Modified Weights'!L381-'Modified Weights'!AL381</f>
        <v>1.4513463710881191E-2</v>
      </c>
      <c r="M370" s="26">
        <f ca="1">'Modified Weights'!M381-'Modified Weights'!AM381</f>
        <v>1.4617015238261255E-2</v>
      </c>
      <c r="N370" s="26">
        <f ca="1">'Modified Weights'!N381-'Modified Weights'!AN381</f>
        <v>-0.22123929036429024</v>
      </c>
      <c r="O370" s="26">
        <f ca="1">'Modified Weights'!O381-'Modified Weights'!AO381</f>
        <v>-0.55226677501987054</v>
      </c>
      <c r="P370" s="26">
        <f ca="1">'Modified Weights'!P381-'Modified Weights'!AP381</f>
        <v>1.0353195777527358E-2</v>
      </c>
      <c r="Q370" s="26">
        <f ca="1">'Modified Weights'!Q381-'Modified Weights'!AQ381</f>
        <v>-0.43323241916537053</v>
      </c>
      <c r="R370" s="26">
        <f ca="1">'Modified Weights'!R381-'Modified Weights'!AR381</f>
        <v>-1.1017741243438739E-2</v>
      </c>
      <c r="S370" s="26">
        <f ca="1">'Modified Weights'!S381-'Modified Weights'!AS381</f>
        <v>-0.40333424715497229</v>
      </c>
      <c r="T370" s="26">
        <f ca="1">'Modified Weights'!T381-'Modified Weights'!AT381</f>
        <v>-0.48957178245267358</v>
      </c>
      <c r="U370" s="26">
        <f ca="1">'Modified Weights'!U381-'Modified Weights'!AU381</f>
        <v>6.4593965423049182E-2</v>
      </c>
      <c r="V370" s="26">
        <f ca="1">'Modified Weights'!V381-'Modified Weights'!AV381</f>
        <v>-0.20846955820966753</v>
      </c>
      <c r="W370" s="26">
        <f ca="1">'Modified Weights'!W381-'Modified Weights'!AW381</f>
        <v>4.1522638101907039E-2</v>
      </c>
      <c r="X370" s="26">
        <f ca="1">'Modified Weights'!X381-'Modified Weights'!AX381</f>
        <v>-6.3162037722871878E-2</v>
      </c>
      <c r="Y370" s="26">
        <f ca="1">'Modified Weights'!Y381-'Modified Weights'!AY381</f>
        <v>-2.0030419932342003E-3</v>
      </c>
      <c r="Z370" s="26">
        <f ca="1">'Modified Weights'!Z381-'Modified Weights'!AZ381</f>
        <v>1.818990769383555E-2</v>
      </c>
    </row>
    <row r="371" spans="1:26">
      <c r="A371" s="1" t="str">
        <f t="shared" si="73"/>
        <v>1422: The Departed (2006)</v>
      </c>
      <c r="B371" s="26">
        <f ca="1">'Modified Weights'!B382-'Modified Weights'!AB382</f>
        <v>-0.51110620343132906</v>
      </c>
      <c r="C371" s="26">
        <f ca="1">'Modified Weights'!C382-'Modified Weights'!AC382</f>
        <v>-3.3185278014023878E-2</v>
      </c>
      <c r="D371" s="26">
        <f ca="1">'Modified Weights'!D382-'Modified Weights'!AD382</f>
        <v>-3.2689744104532514E-2</v>
      </c>
      <c r="E371" s="26">
        <f ca="1">'Modified Weights'!E382-'Modified Weights'!AE382</f>
        <v>-0.36731676988835149</v>
      </c>
      <c r="F371" s="26">
        <f ca="1">'Modified Weights'!F382-'Modified Weights'!AF382</f>
        <v>-0.47668328054517961</v>
      </c>
      <c r="G371" s="26">
        <f ca="1">'Modified Weights'!G382-'Modified Weights'!AG382</f>
        <v>-6.1016539058962316E-3</v>
      </c>
      <c r="H371" s="26">
        <f ca="1">'Modified Weights'!H382-'Modified Weights'!AH382</f>
        <v>-0.27368799034062491</v>
      </c>
      <c r="I371" s="26">
        <f ca="1">'Modified Weights'!I382-'Modified Weights'!AI382</f>
        <v>-2.3203190638028781E-2</v>
      </c>
      <c r="J371" s="26">
        <f ca="1">'Modified Weights'!J382-'Modified Weights'!AJ382</f>
        <v>-4.4289127748724677E-2</v>
      </c>
      <c r="K371" s="26">
        <f ca="1">'Modified Weights'!K382-'Modified Weights'!AK382</f>
        <v>5.1608330599250962E-4</v>
      </c>
      <c r="L371" s="26">
        <f ca="1">'Modified Weights'!L382-'Modified Weights'!AL382</f>
        <v>1.0092426390822529E-2</v>
      </c>
      <c r="M371" s="26">
        <f ca="1">'Modified Weights'!M382-'Modified Weights'!AM382</f>
        <v>-1.3604459777021294E-3</v>
      </c>
      <c r="N371" s="26">
        <f ca="1">'Modified Weights'!N382-'Modified Weights'!AN382</f>
        <v>-0.22123929036429024</v>
      </c>
      <c r="O371" s="26">
        <f ca="1">'Modified Weights'!O382-'Modified Weights'!AO382</f>
        <v>-1.3200923625513505E-2</v>
      </c>
      <c r="P371" s="26">
        <f ca="1">'Modified Weights'!P382-'Modified Weights'!AP382</f>
        <v>3.0403072110335438E-3</v>
      </c>
      <c r="Q371" s="26">
        <f ca="1">'Modified Weights'!Q382-'Modified Weights'!AQ382</f>
        <v>-0.43323241916537053</v>
      </c>
      <c r="R371" s="26">
        <f ca="1">'Modified Weights'!R382-'Modified Weights'!AR382</f>
        <v>-0.48198986390982046</v>
      </c>
      <c r="S371" s="26">
        <f ca="1">'Modified Weights'!S382-'Modified Weights'!AS382</f>
        <v>-0.40333424715497229</v>
      </c>
      <c r="T371" s="26">
        <f ca="1">'Modified Weights'!T382-'Modified Weights'!AT382</f>
        <v>-6.1517054762957935E-2</v>
      </c>
      <c r="U371" s="26">
        <f ca="1">'Modified Weights'!U382-'Modified Weights'!AU382</f>
        <v>2.9411286601691955E-2</v>
      </c>
      <c r="V371" s="26">
        <f ca="1">'Modified Weights'!V382-'Modified Weights'!AV382</f>
        <v>-0.20846955820966753</v>
      </c>
      <c r="W371" s="26">
        <f ca="1">'Modified Weights'!W382-'Modified Weights'!AW382</f>
        <v>-5.1357712180398252E-2</v>
      </c>
      <c r="X371" s="26">
        <f ca="1">'Modified Weights'!X382-'Modified Weights'!AX382</f>
        <v>-0.60535391589896481</v>
      </c>
      <c r="Y371" s="26">
        <f ca="1">'Modified Weights'!Y382-'Modified Weights'!AY382</f>
        <v>-0.54419492016932713</v>
      </c>
      <c r="Z371" s="26">
        <f ca="1">'Modified Weights'!Z382-'Modified Weights'!AZ382</f>
        <v>7.9794233765083655E-3</v>
      </c>
    </row>
    <row r="372" spans="1:26">
      <c r="A372" s="21" t="s">
        <v>74</v>
      </c>
      <c r="B372" s="26">
        <f ca="1">'Modified Weights'!B383-'Modified Weights'!AB383</f>
        <v>-3.5276117516422678E-2</v>
      </c>
      <c r="C372" s="26">
        <f ca="1">'Modified Weights'!C383-'Modified Weights'!AC383</f>
        <v>-0.48757730226647605</v>
      </c>
      <c r="D372" s="26">
        <f ca="1">'Modified Weights'!D383-'Modified Weights'!AD383</f>
        <v>-0.4356243282016477</v>
      </c>
      <c r="E372" s="26">
        <f ca="1">'Modified Weights'!E383-'Modified Weights'!AE383</f>
        <v>-0.46894187303190249</v>
      </c>
      <c r="F372" s="26">
        <f ca="1">'Modified Weights'!F383-'Modified Weights'!AF383</f>
        <v>-3.8375275484060889E-2</v>
      </c>
      <c r="G372" s="26">
        <f ca="1">'Modified Weights'!G383-'Modified Weights'!AG383</f>
        <v>-0.47443494827688992</v>
      </c>
      <c r="H372" s="26">
        <f ca="1">'Modified Weights'!H383-'Modified Weights'!AH383</f>
        <v>-0.35228138532578729</v>
      </c>
      <c r="I372" s="26">
        <f ca="1">'Modified Weights'!I383-'Modified Weights'!AI383</f>
        <v>-0.30356050197083473</v>
      </c>
      <c r="J372" s="26">
        <f ca="1">'Modified Weights'!J383-'Modified Weights'!AJ383</f>
        <v>0</v>
      </c>
      <c r="K372" s="26">
        <f ca="1">'Modified Weights'!K383-'Modified Weights'!AK383</f>
        <v>1.1770713000613969E-2</v>
      </c>
      <c r="L372" s="26">
        <f ca="1">'Modified Weights'!L383-'Modified Weights'!AL383</f>
        <v>-4.8696537302141407E-3</v>
      </c>
      <c r="M372" s="26">
        <f ca="1">'Modified Weights'!M383-'Modified Weights'!AM383</f>
        <v>-1.3256569260559126E-2</v>
      </c>
      <c r="N372" s="26">
        <f ca="1">'Modified Weights'!N383-'Modified Weights'!AN383</f>
        <v>-0.18121021790485745</v>
      </c>
      <c r="O372" s="26">
        <f ca="1">'Modified Weights'!O383-'Modified Weights'!AO383</f>
        <v>-0.55075729506962279</v>
      </c>
      <c r="P372" s="26">
        <f ca="1">'Modified Weights'!P383-'Modified Weights'!AP383</f>
        <v>-0.30048259144968714</v>
      </c>
      <c r="Q372" s="26">
        <f ca="1">'Modified Weights'!Q383-'Modified Weights'!AQ383</f>
        <v>-4.0011108040473142E-2</v>
      </c>
      <c r="R372" s="26">
        <f ca="1">'Modified Weights'!R383-'Modified Weights'!AR383</f>
        <v>-0.45527378286540937</v>
      </c>
      <c r="S372" s="26">
        <f ca="1">'Modified Weights'!S383-'Modified Weights'!AS383</f>
        <v>0</v>
      </c>
      <c r="T372" s="26">
        <f ca="1">'Modified Weights'!T383-'Modified Weights'!AT383</f>
        <v>-0.42805472768971564</v>
      </c>
      <c r="U372" s="26">
        <f ca="1">'Modified Weights'!U383-'Modified Weights'!AU383</f>
        <v>-0.38552058932631916</v>
      </c>
      <c r="V372" s="26">
        <f ca="1">'Modified Weights'!V383-'Modified Weights'!AV383</f>
        <v>0</v>
      </c>
      <c r="W372" s="26">
        <f ca="1">'Modified Weights'!W383-'Modified Weights'!AW383</f>
        <v>-0.1289328234448065</v>
      </c>
      <c r="X372" s="26">
        <f ca="1">'Modified Weights'!X383-'Modified Weights'!AX383</f>
        <v>-0.50858278717681105</v>
      </c>
      <c r="Y372" s="26">
        <f ca="1">'Modified Weights'!Y383-'Modified Weights'!AY383</f>
        <v>-0.5605735623609811</v>
      </c>
      <c r="Z372" s="26">
        <f ca="1">'Modified Weights'!Z383-'Modified Weights'!AZ383</f>
        <v>-0.41279354405479007</v>
      </c>
    </row>
    <row r="373" spans="1:26">
      <c r="A373" s="1" t="str">
        <f t="shared" ref="A373:A376" si="74">A372</f>
        <v>1572: Die Hard: With a Vengeance (1995)</v>
      </c>
      <c r="B373" s="26">
        <f ca="1">'Modified Weights'!B384-'Modified Weights'!AB384</f>
        <v>-0.51581271969920883</v>
      </c>
      <c r="C373" s="26">
        <f ca="1">'Modified Weights'!C384-'Modified Weights'!AC384</f>
        <v>-7.5901116848339611E-2</v>
      </c>
      <c r="D373" s="26">
        <f ca="1">'Modified Weights'!D384-'Modified Weights'!AD384</f>
        <v>-6.8056760634079838E-2</v>
      </c>
      <c r="E373" s="26">
        <f ca="1">'Modified Weights'!E384-'Modified Weights'!AE384</f>
        <v>-0.46894187303190249</v>
      </c>
      <c r="F373" s="26">
        <f ca="1">'Modified Weights'!F384-'Modified Weights'!AF384</f>
        <v>-0.43864977973787728</v>
      </c>
      <c r="G373" s="26">
        <f ca="1">'Modified Weights'!G384-'Modified Weights'!AG384</f>
        <v>-0.47443494827688992</v>
      </c>
      <c r="H373" s="26">
        <f ca="1">'Modified Weights'!H384-'Modified Weights'!AH384</f>
        <v>-0.15862178348851763</v>
      </c>
      <c r="I373" s="26">
        <f ca="1">'Modified Weights'!I384-'Modified Weights'!AI384</f>
        <v>-8.8800428474572063E-2</v>
      </c>
      <c r="J373" s="26">
        <f ca="1">'Modified Weights'!J384-'Modified Weights'!AJ384</f>
        <v>-0.36756756756756787</v>
      </c>
      <c r="K373" s="26">
        <f ca="1">'Modified Weights'!K384-'Modified Weights'!AK384</f>
        <v>-2.9878453939857802E-2</v>
      </c>
      <c r="L373" s="26">
        <f ca="1">'Modified Weights'!L384-'Modified Weights'!AL384</f>
        <v>-0.27346503304385594</v>
      </c>
      <c r="M373" s="26">
        <f ca="1">'Modified Weights'!M384-'Modified Weights'!AM384</f>
        <v>-0.26578523313842678</v>
      </c>
      <c r="N373" s="26">
        <f ca="1">'Modified Weights'!N384-'Modified Weights'!AN384</f>
        <v>0</v>
      </c>
      <c r="O373" s="26">
        <f ca="1">'Modified Weights'!O384-'Modified Weights'!AO384</f>
        <v>-0.55075729506962279</v>
      </c>
      <c r="P373" s="26">
        <f ca="1">'Modified Weights'!P384-'Modified Weights'!AP384</f>
        <v>-0.30048259144968714</v>
      </c>
      <c r="Q373" s="26">
        <f ca="1">'Modified Weights'!Q384-'Modified Weights'!AQ384</f>
        <v>-0.46323573688434438</v>
      </c>
      <c r="R373" s="26">
        <f ca="1">'Modified Weights'!R384-'Modified Weights'!AR384</f>
        <v>-0.45527378286540937</v>
      </c>
      <c r="S373" s="26">
        <f ca="1">'Modified Weights'!S384-'Modified Weights'!AS384</f>
        <v>-0.37267558897264119</v>
      </c>
      <c r="T373" s="26">
        <f ca="1">'Modified Weights'!T384-'Modified Weights'!AT384</f>
        <v>-0.42805472768971564</v>
      </c>
      <c r="U373" s="26">
        <f ca="1">'Modified Weights'!U384-'Modified Weights'!AU384</f>
        <v>-0.10512825235947348</v>
      </c>
      <c r="V373" s="26">
        <f ca="1">'Modified Weights'!V384-'Modified Weights'!AV384</f>
        <v>-0.14601110225769576</v>
      </c>
      <c r="W373" s="26">
        <f ca="1">'Modified Weights'!W384-'Modified Weights'!AW384</f>
        <v>-0.39145319880811219</v>
      </c>
      <c r="X373" s="26">
        <f ca="1">'Modified Weights'!X384-'Modified Weights'!AX384</f>
        <v>-0.50858278717681105</v>
      </c>
      <c r="Y373" s="26">
        <f ca="1">'Modified Weights'!Y384-'Modified Weights'!AY384</f>
        <v>-0.5605735623609811</v>
      </c>
      <c r="Z373" s="26">
        <f ca="1">'Modified Weights'!Z384-'Modified Weights'!AZ384</f>
        <v>-0.41279354405479007</v>
      </c>
    </row>
    <row r="374" spans="1:26">
      <c r="A374" s="1" t="str">
        <f t="shared" si="74"/>
        <v>1572: Die Hard: With a Vengeance (1995)</v>
      </c>
      <c r="B374" s="26">
        <f ca="1">'Modified Weights'!B385-'Modified Weights'!AB385</f>
        <v>3.5276117516422678E-2</v>
      </c>
      <c r="C374" s="26">
        <f ca="1">'Modified Weights'!C385-'Modified Weights'!AC385</f>
        <v>7.487143647841249E-2</v>
      </c>
      <c r="D374" s="26">
        <f ca="1">'Modified Weights'!D385-'Modified Weights'!AD385</f>
        <v>-0.4356243282016477</v>
      </c>
      <c r="E374" s="26">
        <f ca="1">'Modified Weights'!E385-'Modified Weights'!AE385</f>
        <v>-0.46894187303190249</v>
      </c>
      <c r="F374" s="26">
        <f ca="1">'Modified Weights'!F385-'Modified Weights'!AF385</f>
        <v>3.8033500807302334E-2</v>
      </c>
      <c r="G374" s="26">
        <f ca="1">'Modified Weights'!G385-'Modified Weights'!AG385</f>
        <v>-0.47443494827688992</v>
      </c>
      <c r="H374" s="26">
        <f ca="1">'Modified Weights'!H385-'Modified Weights'!AH385</f>
        <v>0.11062866456048848</v>
      </c>
      <c r="I374" s="26">
        <f ca="1">'Modified Weights'!I385-'Modified Weights'!AI385</f>
        <v>7.9787977947823663E-2</v>
      </c>
      <c r="J374" s="26">
        <f ca="1">'Modified Weights'!J385-'Modified Weights'!AJ385</f>
        <v>-0.36756756756756787</v>
      </c>
      <c r="K374" s="26">
        <f ca="1">'Modified Weights'!K385-'Modified Weights'!AK385</f>
        <v>-0.24075795087725368</v>
      </c>
      <c r="L374" s="26">
        <f ca="1">'Modified Weights'!L385-'Modified Weights'!AL385</f>
        <v>-0.27346503304385594</v>
      </c>
      <c r="M374" s="26">
        <f ca="1">'Modified Weights'!M385-'Modified Weights'!AM385</f>
        <v>-0.26578523313842678</v>
      </c>
      <c r="N374" s="26">
        <f ca="1">'Modified Weights'!N385-'Modified Weights'!AN385</f>
        <v>-0.18121021790485745</v>
      </c>
      <c r="O374" s="26">
        <f ca="1">'Modified Weights'!O385-'Modified Weights'!AO385</f>
        <v>-0.55075729506962279</v>
      </c>
      <c r="P374" s="26">
        <f ca="1">'Modified Weights'!P385-'Modified Weights'!AP385</f>
        <v>-0.30048259144968714</v>
      </c>
      <c r="Q374" s="26">
        <f ca="1">'Modified Weights'!Q385-'Modified Weights'!AQ385</f>
        <v>4.0011108040473142E-2</v>
      </c>
      <c r="R374" s="26">
        <f ca="1">'Modified Weights'!R385-'Modified Weights'!AR385</f>
        <v>-0.45527378286540937</v>
      </c>
      <c r="S374" s="26">
        <f ca="1">'Modified Weights'!S385-'Modified Weights'!AS385</f>
        <v>-0.37267558897264119</v>
      </c>
      <c r="T374" s="26">
        <f ca="1">'Modified Weights'!T385-'Modified Weights'!AT385</f>
        <v>-0.42805472768971564</v>
      </c>
      <c r="U374" s="26">
        <f ca="1">'Modified Weights'!U385-'Modified Weights'!AU385</f>
        <v>8.6839966092513987E-2</v>
      </c>
      <c r="V374" s="26">
        <f ca="1">'Modified Weights'!V385-'Modified Weights'!AV385</f>
        <v>-0.14601110225769576</v>
      </c>
      <c r="W374" s="26">
        <f ca="1">'Modified Weights'!W385-'Modified Weights'!AW385</f>
        <v>0.11179364611670534</v>
      </c>
      <c r="X374" s="26">
        <f ca="1">'Modified Weights'!X385-'Modified Weights'!AX385</f>
        <v>-0.50858278717681105</v>
      </c>
      <c r="Y374" s="26">
        <f ca="1">'Modified Weights'!Y385-'Modified Weights'!AY385</f>
        <v>0.10659469112703612</v>
      </c>
      <c r="Z374" s="26">
        <f ca="1">'Modified Weights'!Z385-'Modified Weights'!AZ385</f>
        <v>2.2726794714532372E-2</v>
      </c>
    </row>
    <row r="375" spans="1:26">
      <c r="A375" s="1" t="str">
        <f t="shared" si="74"/>
        <v>1572: Die Hard: With a Vengeance (1995)</v>
      </c>
      <c r="B375" s="26">
        <f ca="1">'Modified Weights'!B386-'Modified Weights'!AB386</f>
        <v>-0.51581271969920883</v>
      </c>
      <c r="C375" s="26">
        <f ca="1">'Modified Weights'!C386-'Modified Weights'!AC386</f>
        <v>1.0296803699270662E-3</v>
      </c>
      <c r="D375" s="26">
        <f ca="1">'Modified Weights'!D386-'Modified Weights'!AD386</f>
        <v>3.5347794464734017E-2</v>
      </c>
      <c r="E375" s="26">
        <f ca="1">'Modified Weights'!E386-'Modified Weights'!AE386</f>
        <v>6.0318231456267246E-3</v>
      </c>
      <c r="F375" s="26">
        <f ca="1">'Modified Weights'!F386-'Modified Weights'!AF386</f>
        <v>-0.43864977973787728</v>
      </c>
      <c r="G375" s="26">
        <f ca="1">'Modified Weights'!G386-'Modified Weights'!AG386</f>
        <v>6.1016539058962316E-3</v>
      </c>
      <c r="H375" s="26">
        <f ca="1">'Modified Weights'!H386-'Modified Weights'!AH386</f>
        <v>4.7993118928029099E-2</v>
      </c>
      <c r="I375" s="26">
        <f ca="1">'Modified Weights'!I386-'Modified Weights'!AI386</f>
        <v>9.0124505267483168E-3</v>
      </c>
      <c r="J375" s="26">
        <f ca="1">'Modified Weights'!J386-'Modified Weights'!AJ386</f>
        <v>-0.36756756756756787</v>
      </c>
      <c r="K375" s="26">
        <f ca="1">'Modified Weights'!K386-'Modified Weights'!AK386</f>
        <v>-0.24075795087725368</v>
      </c>
      <c r="L375" s="26">
        <f ca="1">'Modified Weights'!L386-'Modified Weights'!AL386</f>
        <v>-0.27346503304385594</v>
      </c>
      <c r="M375" s="26">
        <f ca="1">'Modified Weights'!M386-'Modified Weights'!AM386</f>
        <v>1.4617015238261255E-2</v>
      </c>
      <c r="N375" s="26">
        <f ca="1">'Modified Weights'!N386-'Modified Weights'!AN386</f>
        <v>-0.18121021790485745</v>
      </c>
      <c r="O375" s="26">
        <f ca="1">'Modified Weights'!O386-'Modified Weights'!AO386</f>
        <v>1.1691443675265756E-2</v>
      </c>
      <c r="P375" s="26">
        <f ca="1">'Modified Weights'!P386-'Modified Weights'!AP386</f>
        <v>3.6564442832469068E-3</v>
      </c>
      <c r="Q375" s="26">
        <f ca="1">'Modified Weights'!Q386-'Modified Weights'!AQ386</f>
        <v>-0.46323573688434438</v>
      </c>
      <c r="R375" s="26">
        <f ca="1">'Modified Weights'!R386-'Modified Weights'!AR386</f>
        <v>-0.45527378286540937</v>
      </c>
      <c r="S375" s="26">
        <f ca="1">'Modified Weights'!S386-'Modified Weights'!AS386</f>
        <v>-0.37267558897264119</v>
      </c>
      <c r="T375" s="26">
        <f ca="1">'Modified Weights'!T386-'Modified Weights'!AT386</f>
        <v>-0.42805472768971564</v>
      </c>
      <c r="U375" s="26">
        <f ca="1">'Modified Weights'!U386-'Modified Weights'!AU386</f>
        <v>-0.38552058932631916</v>
      </c>
      <c r="V375" s="26">
        <f ca="1">'Modified Weights'!V386-'Modified Weights'!AV386</f>
        <v>-0.14601110225769576</v>
      </c>
      <c r="W375" s="26">
        <f ca="1">'Modified Weights'!W386-'Modified Weights'!AW386</f>
        <v>1.7139177328101218E-2</v>
      </c>
      <c r="X375" s="26">
        <f ca="1">'Modified Weights'!X386-'Modified Weights'!AX386</f>
        <v>3.3609090999281888E-2</v>
      </c>
      <c r="Y375" s="26">
        <f ca="1">'Modified Weights'!Y386-'Modified Weights'!AY386</f>
        <v>-1.838168418488817E-2</v>
      </c>
      <c r="Z375" s="26">
        <f ca="1">'Modified Weights'!Z386-'Modified Weights'!AZ386</f>
        <v>-2.2726794714532428E-2</v>
      </c>
    </row>
    <row r="376" spans="1:26">
      <c r="A376" s="1" t="str">
        <f t="shared" si="74"/>
        <v>1572: Die Hard: With a Vengeance (1995)</v>
      </c>
      <c r="B376" s="26">
        <f ca="1">'Modified Weights'!B387-'Modified Weights'!AB387</f>
        <v>-0.51581271969920883</v>
      </c>
      <c r="C376" s="26">
        <f ca="1">'Modified Weights'!C387-'Modified Weights'!AC387</f>
        <v>-0.48757730226647605</v>
      </c>
      <c r="D376" s="26">
        <f ca="1">'Modified Weights'!D387-'Modified Weights'!AD387</f>
        <v>3.2708966169345988E-2</v>
      </c>
      <c r="E376" s="26">
        <f ca="1">'Modified Weights'!E387-'Modified Weights'!AE387</f>
        <v>-6.0318231456267246E-3</v>
      </c>
      <c r="F376" s="26">
        <f ca="1">'Modified Weights'!F387-'Modified Weights'!AF387</f>
        <v>3.4177467675866602E-4</v>
      </c>
      <c r="G376" s="26">
        <f ca="1">'Modified Weights'!G387-'Modified Weights'!AG387</f>
        <v>-6.1016539058962316E-3</v>
      </c>
      <c r="H376" s="26">
        <f ca="1">'Modified Weights'!H387-'Modified Weights'!AH387</f>
        <v>-0.35228138532578729</v>
      </c>
      <c r="I376" s="26">
        <f ca="1">'Modified Weights'!I387-'Modified Weights'!AI387</f>
        <v>-0.30356050197083473</v>
      </c>
      <c r="J376" s="26">
        <f ca="1">'Modified Weights'!J387-'Modified Weights'!AJ387</f>
        <v>-0.36756756756756787</v>
      </c>
      <c r="K376" s="26">
        <f ca="1">'Modified Weights'!K387-'Modified Weights'!AK387</f>
        <v>1.8107740939243805E-2</v>
      </c>
      <c r="L376" s="26">
        <f ca="1">'Modified Weights'!L387-'Modified Weights'!AL387</f>
        <v>4.8696537302140852E-3</v>
      </c>
      <c r="M376" s="26">
        <f ca="1">'Modified Weights'!M387-'Modified Weights'!AM387</f>
        <v>-1.3604459777021294E-3</v>
      </c>
      <c r="N376" s="26">
        <f ca="1">'Modified Weights'!N387-'Modified Weights'!AN387</f>
        <v>-0.18121021790485745</v>
      </c>
      <c r="O376" s="26">
        <f ca="1">'Modified Weights'!O387-'Modified Weights'!AO387</f>
        <v>-1.1691443675265756E-2</v>
      </c>
      <c r="P376" s="26">
        <f ca="1">'Modified Weights'!P387-'Modified Weights'!AP387</f>
        <v>-3.6564442832469068E-3</v>
      </c>
      <c r="Q376" s="26">
        <f ca="1">'Modified Weights'!Q387-'Modified Weights'!AQ387</f>
        <v>-0.46323573688434438</v>
      </c>
      <c r="R376" s="26">
        <f ca="1">'Modified Weights'!R387-'Modified Weights'!AR387</f>
        <v>0</v>
      </c>
      <c r="S376" s="26">
        <f ca="1">'Modified Weights'!S387-'Modified Weights'!AS387</f>
        <v>-0.37267558897264119</v>
      </c>
      <c r="T376" s="26">
        <f ca="1">'Modified Weights'!T387-'Modified Weights'!AT387</f>
        <v>0</v>
      </c>
      <c r="U376" s="26">
        <f ca="1">'Modified Weights'!U387-'Modified Weights'!AU387</f>
        <v>1.8288286266959553E-2</v>
      </c>
      <c r="V376" s="26">
        <f ca="1">'Modified Weights'!V387-'Modified Weights'!AV387</f>
        <v>-0.14601110225769576</v>
      </c>
      <c r="W376" s="26">
        <f ca="1">'Modified Weights'!W387-'Modified Weights'!AW387</f>
        <v>-0.39145319880811219</v>
      </c>
      <c r="X376" s="26">
        <f ca="1">'Modified Weights'!X387-'Modified Weights'!AX387</f>
        <v>-3.3609090999281832E-2</v>
      </c>
      <c r="Y376" s="26">
        <f ca="1">'Modified Weights'!Y387-'Modified Weights'!AY387</f>
        <v>-8.8213006942147953E-2</v>
      </c>
      <c r="Z376" s="26">
        <f ca="1">'Modified Weights'!Z387-'Modified Weights'!AZ387</f>
        <v>-0.41279354405479007</v>
      </c>
    </row>
    <row r="377" spans="1:26">
      <c r="A377" s="21" t="s">
        <v>75</v>
      </c>
      <c r="B377" s="26">
        <f ca="1">'Modified Weights'!B388-'Modified Weights'!AB388</f>
        <v>-1.8541601107184336E-2</v>
      </c>
      <c r="C377" s="26">
        <f ca="1">'Modified Weights'!C388-'Modified Weights'!AC388</f>
        <v>-0.41167618541813644</v>
      </c>
      <c r="D377" s="26">
        <f ca="1">'Modified Weights'!D388-'Modified Weights'!AD388</f>
        <v>-0.53549122350846423</v>
      </c>
      <c r="E377" s="26">
        <f ca="1">'Modified Weights'!E388-'Modified Weights'!AE388</f>
        <v>-0.49026492714171532</v>
      </c>
      <c r="F377" s="26">
        <f ca="1">'Modified Weights'!F388-'Modified Weights'!AF388</f>
        <v>-0.45992832757489061</v>
      </c>
      <c r="G377" s="26">
        <f ca="1">'Modified Weights'!G388-'Modified Weights'!AG388</f>
        <v>-0.46833329437099369</v>
      </c>
      <c r="H377" s="26">
        <f ca="1">'Modified Weights'!H388-'Modified Weights'!AH388</f>
        <v>-0.32828482586177271</v>
      </c>
      <c r="I377" s="26">
        <f ca="1">'Modified Weights'!I388-'Modified Weights'!AI388</f>
        <v>-0.34796071620812075</v>
      </c>
      <c r="J377" s="26">
        <f ca="1">'Modified Weights'!J388-'Modified Weights'!AJ388</f>
        <v>-4.2569470699760359E-2</v>
      </c>
      <c r="K377" s="26">
        <f ca="1">'Modified Weights'!K388-'Modified Weights'!AK388</f>
        <v>-0.24446655286368105</v>
      </c>
      <c r="L377" s="26">
        <f ca="1">'Modified Weights'!L388-'Modified Weights'!AL388</f>
        <v>-4.8696537302141407E-3</v>
      </c>
      <c r="M377" s="26">
        <f ca="1">'Modified Weights'!M388-'Modified Weights'!AM388</f>
        <v>-0.28040224837668803</v>
      </c>
      <c r="N377" s="26">
        <f ca="1">'Modified Weights'!N388-'Modified Weights'!AN388</f>
        <v>4.0029072459432768E-2</v>
      </c>
      <c r="O377" s="26">
        <f ca="1">'Modified Weights'!O388-'Modified Weights'!AO388</f>
        <v>-0.56138134900919179</v>
      </c>
      <c r="P377" s="26">
        <f ca="1">'Modified Weights'!P388-'Modified Weights'!AP388</f>
        <v>-1.1873349383044185E-2</v>
      </c>
      <c r="Q377" s="26">
        <f ca="1">'Modified Weights'!Q388-'Modified Weights'!AQ388</f>
        <v>-0.43823631432612026</v>
      </c>
      <c r="R377" s="26">
        <f ca="1">'Modified Weights'!R388-'Modified Weights'!AR388</f>
        <v>-0.46312295276589555</v>
      </c>
      <c r="S377" s="26">
        <f ca="1">'Modified Weights'!S388-'Modified Weights'!AS388</f>
        <v>-5.2003845786269209E-2</v>
      </c>
      <c r="T377" s="26">
        <f ca="1">'Modified Weights'!T388-'Modified Weights'!AT388</f>
        <v>-0.42805472768971564</v>
      </c>
      <c r="U377" s="26">
        <f ca="1">'Modified Weights'!U388-'Modified Weights'!AU388</f>
        <v>-0.39724814893343824</v>
      </c>
      <c r="V377" s="26">
        <f ca="1">'Modified Weights'!V388-'Modified Weights'!AV388</f>
        <v>-0.17808764796017454</v>
      </c>
      <c r="W377" s="26">
        <f ca="1">'Modified Weights'!W388-'Modified Weights'!AW388</f>
        <v>-6.8031362477773749E-2</v>
      </c>
      <c r="X377" s="26" t="e">
        <f ca="1">'Modified Weights'!X388-'Modified Weights'!AX388</f>
        <v>#DIV/0!</v>
      </c>
      <c r="Y377" s="26">
        <f ca="1">'Modified Weights'!Y388-'Modified Weights'!AY388</f>
        <v>-0.5605735623609811</v>
      </c>
      <c r="Z377" s="26">
        <f ca="1">'Modified Weights'!Z388-'Modified Weights'!AZ388</f>
        <v>-0.36501788685938719</v>
      </c>
    </row>
    <row r="378" spans="1:26">
      <c r="A378" s="1" t="str">
        <f t="shared" ref="A378:A381" si="75">A377</f>
        <v>1597: Meet the Parents (2000)</v>
      </c>
      <c r="B378" s="26">
        <f ca="1">'Modified Weights'!B389-'Modified Weights'!AB389</f>
        <v>-0.49907820328997049</v>
      </c>
      <c r="C378" s="26">
        <f ca="1">'Modified Weights'!C389-'Modified Weights'!AC389</f>
        <v>0</v>
      </c>
      <c r="D378" s="26">
        <f ca="1">'Modified Weights'!D389-'Modified Weights'!AD389</f>
        <v>-0.53549122350846423</v>
      </c>
      <c r="E378" s="26">
        <f ca="1">'Modified Weights'!E389-'Modified Weights'!AE389</f>
        <v>-0.49026492714171532</v>
      </c>
      <c r="F378" s="26">
        <f ca="1">'Modified Weights'!F389-'Modified Weights'!AF389</f>
        <v>-0.45992832757489061</v>
      </c>
      <c r="G378" s="26">
        <f ca="1">'Modified Weights'!G389-'Modified Weights'!AG389</f>
        <v>-0.46833329437099369</v>
      </c>
      <c r="H378" s="26">
        <f ca="1">'Modified Weights'!H389-'Modified Weights'!AH389</f>
        <v>-0.13462522402450305</v>
      </c>
      <c r="I378" s="26">
        <f ca="1">'Modified Weights'!I389-'Modified Weights'!AI389</f>
        <v>-0.34796071620812075</v>
      </c>
      <c r="J378" s="26">
        <f ca="1">'Modified Weights'!J389-'Modified Weights'!AJ389</f>
        <v>-0.41013703826732822</v>
      </c>
      <c r="K378" s="26">
        <f ca="1">'Modified Weights'!K389-'Modified Weights'!AK389</f>
        <v>-3.3587055926285164E-2</v>
      </c>
      <c r="L378" s="26">
        <f ca="1">'Modified Weights'!L389-'Modified Weights'!AL389</f>
        <v>-0.27346503304385594</v>
      </c>
      <c r="M378" s="26">
        <f ca="1">'Modified Weights'!M389-'Modified Weights'!AM389</f>
        <v>-0.28040224837668803</v>
      </c>
      <c r="N378" s="26">
        <f ca="1">'Modified Weights'!N389-'Modified Weights'!AN389</f>
        <v>-4.0029072459432796E-2</v>
      </c>
      <c r="O378" s="26">
        <f ca="1">'Modified Weights'!O389-'Modified Weights'!AO389</f>
        <v>-8.5886496733506956E-2</v>
      </c>
      <c r="P378" s="26">
        <f ca="1">'Modified Weights'!P389-'Modified Weights'!AP389</f>
        <v>-0.29226568634988986</v>
      </c>
      <c r="Q378" s="26">
        <f ca="1">'Modified Weights'!Q389-'Modified Weights'!AQ389</f>
        <v>-6.5010530598697269E-2</v>
      </c>
      <c r="R378" s="26">
        <f ca="1">'Modified Weights'!R389-'Modified Weights'!AR389</f>
        <v>-0.46312295276589555</v>
      </c>
      <c r="S378" s="26">
        <f ca="1">'Modified Weights'!S389-'Modified Weights'!AS389</f>
        <v>-0.4246794347589104</v>
      </c>
      <c r="T378" s="26">
        <f ca="1">'Modified Weights'!T389-'Modified Weights'!AT389</f>
        <v>-0.42805472768971564</v>
      </c>
      <c r="U378" s="26">
        <f ca="1">'Modified Weights'!U389-'Modified Weights'!AU389</f>
        <v>-0.11685581196659256</v>
      </c>
      <c r="V378" s="26">
        <f ca="1">'Modified Weights'!V389-'Modified Weights'!AV389</f>
        <v>-0.17808764796017454</v>
      </c>
      <c r="W378" s="26">
        <f ca="1">'Modified Weights'!W389-'Modified Weights'!AW389</f>
        <v>-8.9824032618793015E-2</v>
      </c>
      <c r="X378" s="26" t="e">
        <f ca="1">'Modified Weights'!X389-'Modified Weights'!AX389</f>
        <v>#DIV/0!</v>
      </c>
      <c r="Y378" s="26">
        <f ca="1">'Modified Weights'!Y389-'Modified Weights'!AY389</f>
        <v>-0.5605735623609811</v>
      </c>
      <c r="Z378" s="26">
        <f ca="1">'Modified Weights'!Z389-'Modified Weights'!AZ389</f>
        <v>-8.5340830073478424E-2</v>
      </c>
    </row>
    <row r="379" spans="1:26">
      <c r="A379" s="1" t="str">
        <f t="shared" si="75"/>
        <v>1597: Meet the Parents (2000)</v>
      </c>
      <c r="B379" s="26">
        <f ca="1">'Modified Weights'!B390-'Modified Weights'!AB390</f>
        <v>-0.49907820328997049</v>
      </c>
      <c r="C379" s="26">
        <f ca="1">'Modified Weights'!C390-'Modified Weights'!AC390</f>
        <v>-0.41167618541813644</v>
      </c>
      <c r="D379" s="26">
        <f ca="1">'Modified Weights'!D390-'Modified Weights'!AD390</f>
        <v>0.131677029979553</v>
      </c>
      <c r="E379" s="26">
        <f ca="1">'Modified Weights'!E390-'Modified Weights'!AE390</f>
        <v>2.7354877255439503E-2</v>
      </c>
      <c r="F379" s="26">
        <f ca="1">'Modified Weights'!F390-'Modified Weights'!AF390</f>
        <v>1.6754952970289005E-2</v>
      </c>
      <c r="G379" s="26">
        <f ca="1">'Modified Weights'!G390-'Modified Weights'!AG390</f>
        <v>-0.46833329437099369</v>
      </c>
      <c r="H379" s="26">
        <f ca="1">'Modified Weights'!H390-'Modified Weights'!AH390</f>
        <v>0.13462522402450305</v>
      </c>
      <c r="I379" s="26">
        <f ca="1">'Modified Weights'!I390-'Modified Weights'!AI390</f>
        <v>3.5387763710537645E-2</v>
      </c>
      <c r="J379" s="26">
        <f ca="1">'Modified Weights'!J390-'Modified Weights'!AJ390</f>
        <v>6.5573863098604912E-2</v>
      </c>
      <c r="K379" s="26">
        <f ca="1">'Modified Weights'!K390-'Modified Weights'!AK390</f>
        <v>-0.24446655286368105</v>
      </c>
      <c r="L379" s="26">
        <f ca="1">'Modified Weights'!L390-'Modified Weights'!AL390</f>
        <v>-0.27346503304385594</v>
      </c>
      <c r="M379" s="26">
        <f ca="1">'Modified Weights'!M390-'Modified Weights'!AM390</f>
        <v>-0.28040224837668803</v>
      </c>
      <c r="N379" s="26">
        <f ca="1">'Modified Weights'!N390-'Modified Weights'!AN390</f>
        <v>-0.22123929036429024</v>
      </c>
      <c r="O379" s="26">
        <f ca="1">'Modified Weights'!O390-'Modified Weights'!AO390</f>
        <v>0.1071346046126449</v>
      </c>
      <c r="P379" s="26">
        <f ca="1">'Modified Weights'!P390-'Modified Weights'!AP390</f>
        <v>-0.29226568634988986</v>
      </c>
      <c r="Q379" s="26">
        <f ca="1">'Modified Weights'!Q390-'Modified Weights'!AQ390</f>
        <v>6.5010530598697269E-2</v>
      </c>
      <c r="R379" s="26">
        <f ca="1">'Modified Weights'!R390-'Modified Weights'!AR390</f>
        <v>-0.46312295276589555</v>
      </c>
      <c r="S379" s="26">
        <f ca="1">'Modified Weights'!S390-'Modified Weights'!AS390</f>
        <v>5.2003845786269209E-2</v>
      </c>
      <c r="T379" s="26">
        <f ca="1">'Modified Weights'!T390-'Modified Weights'!AT390</f>
        <v>-0.42805472768971564</v>
      </c>
      <c r="U379" s="26">
        <f ca="1">'Modified Weights'!U390-'Modified Weights'!AU390</f>
        <v>7.5112406485394911E-2</v>
      </c>
      <c r="V379" s="26">
        <f ca="1">'Modified Weights'!V390-'Modified Weights'!AV390</f>
        <v>-0.17808764796017454</v>
      </c>
      <c r="W379" s="26">
        <f ca="1">'Modified Weights'!W390-'Modified Weights'!AW390</f>
        <v>0.17269510708373809</v>
      </c>
      <c r="X379" s="26" t="e">
        <f ca="1">'Modified Weights'!X390-'Modified Weights'!AX390</f>
        <v>#DIV/0!</v>
      </c>
      <c r="Y379" s="26">
        <f ca="1">'Modified Weights'!Y390-'Modified Weights'!AY390</f>
        <v>0.10659469112703612</v>
      </c>
      <c r="Z379" s="26">
        <f ca="1">'Modified Weights'!Z390-'Modified Weights'!AZ390</f>
        <v>7.050245190993526E-2</v>
      </c>
    </row>
    <row r="380" spans="1:26">
      <c r="A380" s="1" t="str">
        <f t="shared" si="75"/>
        <v>1597: Meet the Parents (2000)</v>
      </c>
      <c r="B380" s="26">
        <f ca="1">'Modified Weights'!B391-'Modified Weights'!AB391</f>
        <v>1.8541601107184336E-2</v>
      </c>
      <c r="C380" s="26">
        <f ca="1">'Modified Weights'!C391-'Modified Weights'!AC391</f>
        <v>-0.41167618541813644</v>
      </c>
      <c r="D380" s="26">
        <f ca="1">'Modified Weights'!D391-'Modified Weights'!AD391</f>
        <v>-6.4519100842082511E-2</v>
      </c>
      <c r="E380" s="26">
        <f ca="1">'Modified Weights'!E391-'Modified Weights'!AE391</f>
        <v>-0.49026492714171532</v>
      </c>
      <c r="F380" s="26">
        <f ca="1">'Modified Weights'!F391-'Modified Weights'!AF391</f>
        <v>4.1818201899656571E-3</v>
      </c>
      <c r="G380" s="26">
        <f ca="1">'Modified Weights'!G391-'Modified Weights'!AG391</f>
        <v>-0.46833329437099369</v>
      </c>
      <c r="H380" s="26">
        <f ca="1">'Modified Weights'!H391-'Modified Weights'!AH391</f>
        <v>-0.32828482586177271</v>
      </c>
      <c r="I380" s="26">
        <f ca="1">'Modified Weights'!I391-'Modified Weights'!AI391</f>
        <v>-3.5387763710537701E-2</v>
      </c>
      <c r="J380" s="26">
        <f ca="1">'Modified Weights'!J391-'Modified Weights'!AJ391</f>
        <v>-0.41013703826732822</v>
      </c>
      <c r="K380" s="26">
        <f ca="1">'Modified Weights'!K391-'Modified Weights'!AK391</f>
        <v>1.9187916973468694E-2</v>
      </c>
      <c r="L380" s="26">
        <f ca="1">'Modified Weights'!L391-'Modified Weights'!AL391</f>
        <v>-0.27346503304385594</v>
      </c>
      <c r="M380" s="26">
        <f ca="1">'Modified Weights'!M391-'Modified Weights'!AM391</f>
        <v>0</v>
      </c>
      <c r="N380" s="26">
        <f ca="1">'Modified Weights'!N391-'Modified Weights'!AN391</f>
        <v>-0.22123929036429024</v>
      </c>
      <c r="O380" s="26">
        <f ca="1">'Modified Weights'!O391-'Modified Weights'!AO391</f>
        <v>1.0673897356967554E-3</v>
      </c>
      <c r="P380" s="26">
        <f ca="1">'Modified Weights'!P391-'Modified Weights'!AP391</f>
        <v>1.1873349383044185E-2</v>
      </c>
      <c r="Q380" s="26">
        <f ca="1">'Modified Weights'!Q391-'Modified Weights'!AQ391</f>
        <v>-0.43823631432612026</v>
      </c>
      <c r="R380" s="26">
        <f ca="1">'Modified Weights'!R391-'Modified Weights'!AR391</f>
        <v>7.8491699004861748E-3</v>
      </c>
      <c r="S380" s="26">
        <f ca="1">'Modified Weights'!S391-'Modified Weights'!AS391</f>
        <v>-0.4246794347589104</v>
      </c>
      <c r="T380" s="26">
        <f ca="1">'Modified Weights'!T391-'Modified Weights'!AT391</f>
        <v>-0.42805472768971564</v>
      </c>
      <c r="U380" s="26">
        <f ca="1">'Modified Weights'!U391-'Modified Weights'!AU391</f>
        <v>4.1743405481197704E-2</v>
      </c>
      <c r="V380" s="26">
        <f ca="1">'Modified Weights'!V391-'Modified Weights'!AV391</f>
        <v>0</v>
      </c>
      <c r="W380" s="26">
        <f ca="1">'Modified Weights'!W391-'Modified Weights'!AW391</f>
        <v>-0.33055173784107944</v>
      </c>
      <c r="X380" s="26" t="e">
        <f ca="1">'Modified Weights'!X391-'Modified Weights'!AX391</f>
        <v>#DIV/0!</v>
      </c>
      <c r="Y380" s="26">
        <f ca="1">'Modified Weights'!Y391-'Modified Weights'!AY391</f>
        <v>-1.838168418488817E-2</v>
      </c>
      <c r="Z380" s="26">
        <f ca="1">'Modified Weights'!Z391-'Modified Weights'!AZ391</f>
        <v>-0.36501788685938719</v>
      </c>
    </row>
    <row r="381" spans="1:26">
      <c r="A381" s="1" t="str">
        <f t="shared" si="75"/>
        <v>1597: Meet the Parents (2000)</v>
      </c>
      <c r="B381" s="26">
        <f ca="1">'Modified Weights'!B392-'Modified Weights'!AB392</f>
        <v>-0.49907820328997049</v>
      </c>
      <c r="C381" s="26">
        <f ca="1">'Modified Weights'!C392-'Modified Weights'!AC392</f>
        <v>-0.41167618541813644</v>
      </c>
      <c r="D381" s="26">
        <f ca="1">'Modified Weights'!D392-'Modified Weights'!AD392</f>
        <v>-6.715792913747054E-2</v>
      </c>
      <c r="E381" s="26">
        <f ca="1">'Modified Weights'!E392-'Modified Weights'!AE392</f>
        <v>-2.7354877255439558E-2</v>
      </c>
      <c r="F381" s="26">
        <f ca="1">'Modified Weights'!F392-'Modified Weights'!AF392</f>
        <v>-2.0936773160254663E-2</v>
      </c>
      <c r="G381" s="26">
        <f ca="1">'Modified Weights'!G392-'Modified Weights'!AG392</f>
        <v>0</v>
      </c>
      <c r="H381" s="26">
        <f ca="1">'Modified Weights'!H392-'Modified Weights'!AH392</f>
        <v>-0.32828482586177271</v>
      </c>
      <c r="I381" s="26">
        <f ca="1">'Modified Weights'!I392-'Modified Weights'!AI392</f>
        <v>-0.34796071620812075</v>
      </c>
      <c r="J381" s="26">
        <f ca="1">'Modified Weights'!J392-'Modified Weights'!AJ392</f>
        <v>-2.3004392398844442E-2</v>
      </c>
      <c r="K381" s="26">
        <f ca="1">'Modified Weights'!K392-'Modified Weights'!AK392</f>
        <v>1.4399138952816443E-2</v>
      </c>
      <c r="L381" s="26">
        <f ca="1">'Modified Weights'!L392-'Modified Weights'!AL392</f>
        <v>4.8696537302140852E-3</v>
      </c>
      <c r="M381" s="26">
        <f ca="1">'Modified Weights'!M392-'Modified Weights'!AM392</f>
        <v>-0.28040224837668803</v>
      </c>
      <c r="N381" s="26">
        <f ca="1">'Modified Weights'!N392-'Modified Weights'!AN392</f>
        <v>-0.22123929036429024</v>
      </c>
      <c r="O381" s="26">
        <f ca="1">'Modified Weights'!O392-'Modified Weights'!AO392</f>
        <v>-2.2315497614834756E-2</v>
      </c>
      <c r="P381" s="26">
        <f ca="1">'Modified Weights'!P392-'Modified Weights'!AP392</f>
        <v>-0.29226568634988986</v>
      </c>
      <c r="Q381" s="26">
        <f ca="1">'Modified Weights'!Q392-'Modified Weights'!AQ392</f>
        <v>-0.43823631432612026</v>
      </c>
      <c r="R381" s="26">
        <f ca="1">'Modified Weights'!R392-'Modified Weights'!AR392</f>
        <v>-7.8491699004861748E-3</v>
      </c>
      <c r="S381" s="26">
        <f ca="1">'Modified Weights'!S392-'Modified Weights'!AS392</f>
        <v>-0.4246794347589104</v>
      </c>
      <c r="T381" s="26">
        <f ca="1">'Modified Weights'!T392-'Modified Weights'!AT392</f>
        <v>0</v>
      </c>
      <c r="U381" s="26">
        <f ca="1">'Modified Weights'!U392-'Modified Weights'!AU392</f>
        <v>-0.39724814893343824</v>
      </c>
      <c r="V381" s="26">
        <f ca="1">'Modified Weights'!V392-'Modified Weights'!AV392</f>
        <v>-0.17808764796017454</v>
      </c>
      <c r="W381" s="26">
        <f ca="1">'Modified Weights'!W392-'Modified Weights'!AW392</f>
        <v>-1.4839711987171322E-2</v>
      </c>
      <c r="X381" s="26" t="e">
        <f ca="1">'Modified Weights'!X392-'Modified Weights'!AX392</f>
        <v>#DIV/0!</v>
      </c>
      <c r="Y381" s="26">
        <f ca="1">'Modified Weights'!Y392-'Modified Weights'!AY392</f>
        <v>-8.8213006942147953E-2</v>
      </c>
      <c r="Z381" s="26">
        <f ca="1">'Modified Weights'!Z392-'Modified Weights'!AZ392</f>
        <v>1.4838378163543275E-2</v>
      </c>
    </row>
    <row r="382" spans="1:26">
      <c r="A382" s="21" t="s">
        <v>76</v>
      </c>
      <c r="B382" s="26">
        <f ca="1">'Modified Weights'!B393-'Modified Weights'!AB393</f>
        <v>0</v>
      </c>
      <c r="C382" s="26">
        <f ca="1">'Modified Weights'!C393-'Modified Weights'!AC393</f>
        <v>-0.48706246208151249</v>
      </c>
      <c r="D382" s="26">
        <f ca="1">'Modified Weights'!D393-'Modified Weights'!AD393</f>
        <v>-0.56907018807719945</v>
      </c>
      <c r="E382" s="26">
        <f ca="1">'Modified Weights'!E393-'Modified Weights'!AE393</f>
        <v>-0.50340443499061294</v>
      </c>
      <c r="F382" s="26">
        <f ca="1">'Modified Weights'!F393-'Modified Weights'!AF393</f>
        <v>-5.4163299023441525E-2</v>
      </c>
      <c r="G382" s="26">
        <f ca="1">'Modified Weights'!G393-'Modified Weights'!AG393</f>
        <v>-0.53906585139435703</v>
      </c>
      <c r="H382" s="26">
        <f ca="1">'Modified Weights'!H393-'Modified Weights'!AH393</f>
        <v>-0.32828482586177271</v>
      </c>
      <c r="I382" s="26">
        <f ca="1">'Modified Weights'!I393-'Modified Weights'!AI393</f>
        <v>-0.30356050197083473</v>
      </c>
      <c r="J382" s="26">
        <f ca="1">'Modified Weights'!J393-'Modified Weights'!AJ393</f>
        <v>-5.4071666899182635E-2</v>
      </c>
      <c r="K382" s="26">
        <f ca="1">'Modified Weights'!K393-'Modified Weights'!AK393</f>
        <v>-0.26329576139565203</v>
      </c>
      <c r="L382" s="26">
        <f ca="1">'Modified Weights'!L393-'Modified Weights'!AL393</f>
        <v>-2.1988786591970622E-2</v>
      </c>
      <c r="M382" s="26">
        <f ca="1">'Modified Weights'!M393-'Modified Weights'!AM393</f>
        <v>-0.28040224837668803</v>
      </c>
      <c r="N382" s="26">
        <f ca="1">'Modified Weights'!N393-'Modified Weights'!AN393</f>
        <v>-0.18121021790485745</v>
      </c>
      <c r="O382" s="26">
        <f ca="1">'Modified Weights'!O393-'Modified Weights'!AO393</f>
        <v>-0.56881984821413667</v>
      </c>
      <c r="P382" s="26">
        <f ca="1">'Modified Weights'!P393-'Modified Weights'!AP393</f>
        <v>-1.1873349383044185E-2</v>
      </c>
      <c r="Q382" s="26">
        <f ca="1">'Modified Weights'!Q393-'Modified Weights'!AQ393</f>
        <v>-0.43823631432612026</v>
      </c>
      <c r="R382" s="26">
        <f ca="1">'Modified Weights'!R393-'Modified Weights'!AR393</f>
        <v>-0.49300760515325925</v>
      </c>
      <c r="S382" s="26">
        <f ca="1">'Modified Weights'!S393-'Modified Weights'!AS393</f>
        <v>-5.2003845786269209E-2</v>
      </c>
      <c r="T382" s="26">
        <f ca="1">'Modified Weights'!T393-'Modified Weights'!AT393</f>
        <v>-0.55108883721563151</v>
      </c>
      <c r="U382" s="26">
        <f ca="1">'Modified Weights'!U393-'Modified Weights'!AU393</f>
        <v>-0.39724814893343824</v>
      </c>
      <c r="V382" s="26">
        <f ca="1">'Modified Weights'!V393-'Modified Weights'!AV393</f>
        <v>-0.17808764796017454</v>
      </c>
      <c r="W382" s="26">
        <f ca="1">'Modified Weights'!W393-'Modified Weights'!AW393</f>
        <v>-0.16048431304100785</v>
      </c>
      <c r="X382" s="26">
        <f ca="1">'Modified Weights'!X393-'Modified Weights'!AX393</f>
        <v>-0.66851595362183669</v>
      </c>
      <c r="Y382" s="26">
        <f ca="1">'Modified Weights'!Y393-'Modified Weights'!AY393</f>
        <v>-0.62550946171737576</v>
      </c>
      <c r="Z382" s="26">
        <f ca="1">'Modified Weights'!Z393-'Modified Weights'!AZ393</f>
        <v>-0.3575986977776156</v>
      </c>
    </row>
    <row r="383" spans="1:26">
      <c r="A383" s="1" t="str">
        <f t="shared" ref="A383:A386" si="76">A382</f>
        <v>1637: Speed (1994)</v>
      </c>
      <c r="B383" s="26">
        <f ca="1">'Modified Weights'!B394-'Modified Weights'!AB394</f>
        <v>-0.48053660218278615</v>
      </c>
      <c r="C383" s="26">
        <f ca="1">'Modified Weights'!C394-'Modified Weights'!AC394</f>
        <v>-7.5386276663376051E-2</v>
      </c>
      <c r="D383" s="26">
        <f ca="1">'Modified Weights'!D394-'Modified Weights'!AD394</f>
        <v>-0.56907018807719945</v>
      </c>
      <c r="E383" s="26">
        <f ca="1">'Modified Weights'!E394-'Modified Weights'!AE394</f>
        <v>-0.50340443499061294</v>
      </c>
      <c r="F383" s="26">
        <f ca="1">'Modified Weights'!F394-'Modified Weights'!AF394</f>
        <v>-0.45443780327725791</v>
      </c>
      <c r="G383" s="26">
        <f ca="1">'Modified Weights'!G394-'Modified Weights'!AG394</f>
        <v>-0.53906585139435703</v>
      </c>
      <c r="H383" s="26">
        <f ca="1">'Modified Weights'!H394-'Modified Weights'!AH394</f>
        <v>-0.13462522402450305</v>
      </c>
      <c r="I383" s="26">
        <f ca="1">'Modified Weights'!I394-'Modified Weights'!AI394</f>
        <v>-8.8800428474572063E-2</v>
      </c>
      <c r="J383" s="26">
        <f ca="1">'Modified Weights'!J394-'Modified Weights'!AJ394</f>
        <v>-0.4216392344667505</v>
      </c>
      <c r="K383" s="26">
        <f ca="1">'Modified Weights'!K394-'Modified Weights'!AK394</f>
        <v>-5.2416264458256145E-2</v>
      </c>
      <c r="L383" s="26">
        <f ca="1">'Modified Weights'!L394-'Modified Weights'!AL394</f>
        <v>-0.29058416590561242</v>
      </c>
      <c r="M383" s="26">
        <f ca="1">'Modified Weights'!M394-'Modified Weights'!AM394</f>
        <v>-0.28040224837668803</v>
      </c>
      <c r="N383" s="26">
        <f ca="1">'Modified Weights'!N394-'Modified Weights'!AN394</f>
        <v>0</v>
      </c>
      <c r="O383" s="26">
        <f ca="1">'Modified Weights'!O394-'Modified Weights'!AO394</f>
        <v>-9.3324995938451838E-2</v>
      </c>
      <c r="P383" s="26">
        <f ca="1">'Modified Weights'!P394-'Modified Weights'!AP394</f>
        <v>-0.29226568634988986</v>
      </c>
      <c r="Q383" s="26">
        <f ca="1">'Modified Weights'!Q394-'Modified Weights'!AQ394</f>
        <v>-6.5010530598697269E-2</v>
      </c>
      <c r="R383" s="26">
        <f ca="1">'Modified Weights'!R394-'Modified Weights'!AR394</f>
        <v>-0.49300760515325925</v>
      </c>
      <c r="S383" s="26">
        <f ca="1">'Modified Weights'!S394-'Modified Weights'!AS394</f>
        <v>-0.4246794347589104</v>
      </c>
      <c r="T383" s="26">
        <f ca="1">'Modified Weights'!T394-'Modified Weights'!AT394</f>
        <v>-0.55108883721563151</v>
      </c>
      <c r="U383" s="26">
        <f ca="1">'Modified Weights'!U394-'Modified Weights'!AU394</f>
        <v>-0.11685581196659256</v>
      </c>
      <c r="V383" s="26">
        <f ca="1">'Modified Weights'!V394-'Modified Weights'!AV394</f>
        <v>-0.17808764796017454</v>
      </c>
      <c r="W383" s="26">
        <f ca="1">'Modified Weights'!W394-'Modified Weights'!AW394</f>
        <v>-0.42300468840431354</v>
      </c>
      <c r="X383" s="26">
        <f ca="1">'Modified Weights'!X394-'Modified Weights'!AX394</f>
        <v>-0.66851595362183669</v>
      </c>
      <c r="Y383" s="26">
        <f ca="1">'Modified Weights'!Y394-'Modified Weights'!AY394</f>
        <v>-0.62550946171737576</v>
      </c>
      <c r="Z383" s="26">
        <f ca="1">'Modified Weights'!Z394-'Modified Weights'!AZ394</f>
        <v>-7.7921640991706842E-2</v>
      </c>
    </row>
    <row r="384" spans="1:26">
      <c r="A384" s="1" t="str">
        <f t="shared" si="76"/>
        <v>1637: Speed (1994)</v>
      </c>
      <c r="B384" s="26">
        <f ca="1">'Modified Weights'!B395-'Modified Weights'!AB395</f>
        <v>-0.48053660218278615</v>
      </c>
      <c r="C384" s="26">
        <f ca="1">'Modified Weights'!C395-'Modified Weights'!AC395</f>
        <v>7.5386276663376051E-2</v>
      </c>
      <c r="D384" s="26">
        <f ca="1">'Modified Weights'!D395-'Modified Weights'!AD395</f>
        <v>-0.56907018807719945</v>
      </c>
      <c r="E384" s="26">
        <f ca="1">'Modified Weights'!E395-'Modified Weights'!AE395</f>
        <v>1.4215369406541889E-2</v>
      </c>
      <c r="F384" s="26">
        <f ca="1">'Modified Weights'!F395-'Modified Weights'!AF395</f>
        <v>2.2245477267921698E-2</v>
      </c>
      <c r="G384" s="26">
        <f ca="1">'Modified Weights'!G395-'Modified Weights'!AG395</f>
        <v>-0.53906585139435703</v>
      </c>
      <c r="H384" s="26">
        <f ca="1">'Modified Weights'!H395-'Modified Weights'!AH395</f>
        <v>0.13462522402450305</v>
      </c>
      <c r="I384" s="26">
        <f ca="1">'Modified Weights'!I395-'Modified Weights'!AI395</f>
        <v>7.9787977947823663E-2</v>
      </c>
      <c r="J384" s="26">
        <f ca="1">'Modified Weights'!J395-'Modified Weights'!AJ395</f>
        <v>-0.4216392344667505</v>
      </c>
      <c r="K384" s="26">
        <f ca="1">'Modified Weights'!K395-'Modified Weights'!AK395</f>
        <v>-0.26329576139565203</v>
      </c>
      <c r="L384" s="26">
        <f ca="1">'Modified Weights'!L395-'Modified Weights'!AL395</f>
        <v>-0.29058416590561242</v>
      </c>
      <c r="M384" s="26">
        <f ca="1">'Modified Weights'!M395-'Modified Weights'!AM395</f>
        <v>-0.28040224837668803</v>
      </c>
      <c r="N384" s="26">
        <f ca="1">'Modified Weights'!N395-'Modified Weights'!AN395</f>
        <v>-0.18121021790485745</v>
      </c>
      <c r="O384" s="26">
        <f ca="1">'Modified Weights'!O395-'Modified Weights'!AO395</f>
        <v>-0.56881984821413667</v>
      </c>
      <c r="P384" s="26">
        <f ca="1">'Modified Weights'!P395-'Modified Weights'!AP395</f>
        <v>-0.29226568634988986</v>
      </c>
      <c r="Q384" s="26">
        <f ca="1">'Modified Weights'!Q395-'Modified Weights'!AQ395</f>
        <v>6.5010530598697269E-2</v>
      </c>
      <c r="R384" s="26">
        <f ca="1">'Modified Weights'!R395-'Modified Weights'!AR395</f>
        <v>-0.49300760515325925</v>
      </c>
      <c r="S384" s="26">
        <f ca="1">'Modified Weights'!S395-'Modified Weights'!AS395</f>
        <v>5.2003845786269209E-2</v>
      </c>
      <c r="T384" s="26">
        <f ca="1">'Modified Weights'!T395-'Modified Weights'!AT395</f>
        <v>-0.55108883721563151</v>
      </c>
      <c r="U384" s="26">
        <f ca="1">'Modified Weights'!U395-'Modified Weights'!AU395</f>
        <v>7.5112406485394911E-2</v>
      </c>
      <c r="V384" s="26">
        <f ca="1">'Modified Weights'!V395-'Modified Weights'!AV395</f>
        <v>-0.17808764796017454</v>
      </c>
      <c r="W384" s="26">
        <f ca="1">'Modified Weights'!W395-'Modified Weights'!AW395</f>
        <v>8.0242156520503982E-2</v>
      </c>
      <c r="X384" s="26">
        <f ca="1">'Modified Weights'!X395-'Modified Weights'!AX395</f>
        <v>-0.66851595362183669</v>
      </c>
      <c r="Y384" s="26">
        <f ca="1">'Modified Weights'!Y395-'Modified Weights'!AY395</f>
        <v>4.1658791770641468E-2</v>
      </c>
      <c r="Z384" s="26">
        <f ca="1">'Modified Weights'!Z395-'Modified Weights'!AZ395</f>
        <v>7.7921640991706842E-2</v>
      </c>
    </row>
    <row r="385" spans="1:26">
      <c r="A385" s="1" t="str">
        <f t="shared" si="76"/>
        <v>1637: Speed (1994)</v>
      </c>
      <c r="B385" s="26">
        <f ca="1">'Modified Weights'!B396-'Modified Weights'!AB396</f>
        <v>-0.48053660218278615</v>
      </c>
      <c r="C385" s="26">
        <f ca="1">'Modified Weights'!C396-'Modified Weights'!AC396</f>
        <v>-0.48706246208151249</v>
      </c>
      <c r="D385" s="26">
        <f ca="1">'Modified Weights'!D396-'Modified Weights'!AD396</f>
        <v>-9.8098065410817725E-2</v>
      </c>
      <c r="E385" s="26">
        <f ca="1">'Modified Weights'!E396-'Modified Weights'!AE396</f>
        <v>-2.8430738813083722E-2</v>
      </c>
      <c r="F385" s="26">
        <f ca="1">'Modified Weights'!F396-'Modified Weights'!AF396</f>
        <v>9.67234448759835E-3</v>
      </c>
      <c r="G385" s="26">
        <f ca="1">'Modified Weights'!G396-'Modified Weights'!AG396</f>
        <v>-0.53906585139435703</v>
      </c>
      <c r="H385" s="26">
        <f ca="1">'Modified Weights'!H396-'Modified Weights'!AH396</f>
        <v>-0.32828482586177271</v>
      </c>
      <c r="I385" s="26">
        <f ca="1">'Modified Weights'!I396-'Modified Weights'!AI396</f>
        <v>9.0124505267483168E-3</v>
      </c>
      <c r="J385" s="26">
        <f ca="1">'Modified Weights'!J396-'Modified Weights'!AJ396</f>
        <v>-0.4216392344667505</v>
      </c>
      <c r="K385" s="26">
        <f ca="1">'Modified Weights'!K396-'Modified Weights'!AK396</f>
        <v>-0.26329576139565203</v>
      </c>
      <c r="L385" s="26">
        <f ca="1">'Modified Weights'!L396-'Modified Weights'!AL396</f>
        <v>-0.29058416590561242</v>
      </c>
      <c r="M385" s="26">
        <f ca="1">'Modified Weights'!M396-'Modified Weights'!AM396</f>
        <v>0</v>
      </c>
      <c r="N385" s="26">
        <f ca="1">'Modified Weights'!N396-'Modified Weights'!AN396</f>
        <v>-0.18121021790485745</v>
      </c>
      <c r="O385" s="26">
        <f ca="1">'Modified Weights'!O396-'Modified Weights'!AO396</f>
        <v>-6.3711094692481263E-3</v>
      </c>
      <c r="P385" s="26">
        <f ca="1">'Modified Weights'!P396-'Modified Weights'!AP396</f>
        <v>1.1873349383044185E-2</v>
      </c>
      <c r="Q385" s="26">
        <f ca="1">'Modified Weights'!Q396-'Modified Weights'!AQ396</f>
        <v>-0.43823631432612026</v>
      </c>
      <c r="R385" s="26">
        <f ca="1">'Modified Weights'!R396-'Modified Weights'!AR396</f>
        <v>-0.49300760515325925</v>
      </c>
      <c r="S385" s="26">
        <f ca="1">'Modified Weights'!S396-'Modified Weights'!AS396</f>
        <v>-0.4246794347589104</v>
      </c>
      <c r="T385" s="26">
        <f ca="1">'Modified Weights'!T396-'Modified Weights'!AT396</f>
        <v>-0.55108883721563151</v>
      </c>
      <c r="U385" s="26">
        <f ca="1">'Modified Weights'!U396-'Modified Weights'!AU396</f>
        <v>4.1743405481197704E-2</v>
      </c>
      <c r="V385" s="26">
        <f ca="1">'Modified Weights'!V396-'Modified Weights'!AV396</f>
        <v>0</v>
      </c>
      <c r="W385" s="26">
        <f ca="1">'Modified Weights'!W396-'Modified Weights'!AW396</f>
        <v>-0.42300468840431354</v>
      </c>
      <c r="X385" s="26">
        <f ca="1">'Modified Weights'!X396-'Modified Weights'!AX396</f>
        <v>-0.66851595362183669</v>
      </c>
      <c r="Y385" s="26">
        <f ca="1">'Modified Weights'!Y396-'Modified Weights'!AY396</f>
        <v>-8.3317583541282825E-2</v>
      </c>
      <c r="Z385" s="26">
        <f ca="1">'Modified Weights'!Z396-'Modified Weights'!AZ396</f>
        <v>-0.3575986977776156</v>
      </c>
    </row>
    <row r="386" spans="1:26">
      <c r="A386" s="1" t="str">
        <f t="shared" si="76"/>
        <v>1637: Speed (1994)</v>
      </c>
      <c r="B386" s="26">
        <f ca="1">'Modified Weights'!B397-'Modified Weights'!AB397</f>
        <v>-0.48053660218278615</v>
      </c>
      <c r="C386" s="26">
        <f ca="1">'Modified Weights'!C397-'Modified Weights'!AC397</f>
        <v>-0.48706246208151249</v>
      </c>
      <c r="D386" s="26">
        <f ca="1">'Modified Weights'!D397-'Modified Weights'!AD397</f>
        <v>9.8098065410817781E-2</v>
      </c>
      <c r="E386" s="26">
        <f ca="1">'Modified Weights'!E397-'Modified Weights'!AE397</f>
        <v>1.4215369406541889E-2</v>
      </c>
      <c r="F386" s="26">
        <f ca="1">'Modified Weights'!F397-'Modified Weights'!AF397</f>
        <v>2.2245477267921698E-2</v>
      </c>
      <c r="G386" s="26">
        <f ca="1">'Modified Weights'!G397-'Modified Weights'!AG397</f>
        <v>0</v>
      </c>
      <c r="H386" s="26">
        <f ca="1">'Modified Weights'!H397-'Modified Weights'!AH397</f>
        <v>-0.32828482586177271</v>
      </c>
      <c r="I386" s="26">
        <f ca="1">'Modified Weights'!I397-'Modified Weights'!AI397</f>
        <v>-0.30356050197083473</v>
      </c>
      <c r="J386" s="26">
        <f ca="1">'Modified Weights'!J397-'Modified Weights'!AJ397</f>
        <v>5.4071666899182635E-2</v>
      </c>
      <c r="K386" s="26">
        <f ca="1">'Modified Weights'!K397-'Modified Weights'!AK397</f>
        <v>5.241626445825609E-2</v>
      </c>
      <c r="L386" s="26">
        <f ca="1">'Modified Weights'!L397-'Modified Weights'!AL397</f>
        <v>2.1988786591970622E-2</v>
      </c>
      <c r="M386" s="26">
        <f ca="1">'Modified Weights'!M397-'Modified Weights'!AM397</f>
        <v>-0.28040224837668803</v>
      </c>
      <c r="N386" s="26">
        <f ca="1">'Modified Weights'!N397-'Modified Weights'!AN397</f>
        <v>-0.18121021790485745</v>
      </c>
      <c r="O386" s="26">
        <f ca="1">'Modified Weights'!O397-'Modified Weights'!AO397</f>
        <v>9.969610540770002E-2</v>
      </c>
      <c r="P386" s="26">
        <f ca="1">'Modified Weights'!P397-'Modified Weights'!AP397</f>
        <v>-0.29226568634988986</v>
      </c>
      <c r="Q386" s="26">
        <f ca="1">'Modified Weights'!Q397-'Modified Weights'!AQ397</f>
        <v>-0.43823631432612026</v>
      </c>
      <c r="R386" s="26">
        <f ca="1">'Modified Weights'!R397-'Modified Weights'!AR397</f>
        <v>0</v>
      </c>
      <c r="S386" s="26">
        <f ca="1">'Modified Weights'!S397-'Modified Weights'!AS397</f>
        <v>-0.4246794347589104</v>
      </c>
      <c r="T386" s="26">
        <f ca="1">'Modified Weights'!T397-'Modified Weights'!AT397</f>
        <v>0</v>
      </c>
      <c r="U386" s="26">
        <f ca="1">'Modified Weights'!U397-'Modified Weights'!AU397</f>
        <v>-0.39724814893343824</v>
      </c>
      <c r="V386" s="26">
        <f ca="1">'Modified Weights'!V397-'Modified Weights'!AV397</f>
        <v>-0.17808764796017454</v>
      </c>
      <c r="W386" s="26">
        <f ca="1">'Modified Weights'!W397-'Modified Weights'!AW397</f>
        <v>8.0242156520503982E-2</v>
      </c>
      <c r="X386" s="26">
        <f ca="1">'Modified Weights'!X397-'Modified Weights'!AX397</f>
        <v>0</v>
      </c>
      <c r="Y386" s="26">
        <f ca="1">'Modified Weights'!Y397-'Modified Weights'!AY397</f>
        <v>4.1658791770641468E-2</v>
      </c>
      <c r="Z386" s="26">
        <f ca="1">'Modified Weights'!Z397-'Modified Weights'!AZ397</f>
        <v>-0.3575986977776156</v>
      </c>
    </row>
    <row r="387" spans="1:26">
      <c r="A387" s="21" t="s">
        <v>77</v>
      </c>
      <c r="B387" s="26">
        <f ca="1">'Modified Weights'!B398-'Modified Weights'!AB398</f>
        <v>1.6247240871148261E-2</v>
      </c>
      <c r="C387" s="26">
        <f ca="1">'Modified Weights'!C398-'Modified Weights'!AC398</f>
        <v>5.4367533593002837E-2</v>
      </c>
      <c r="D387" s="26">
        <f ca="1">'Modified Weights'!D398-'Modified Weights'!AD398</f>
        <v>-0.46907372478850046</v>
      </c>
      <c r="E387" s="26">
        <f ca="1">'Modified Weights'!E398-'Modified Weights'!AE398</f>
        <v>-0.51761980439715483</v>
      </c>
      <c r="F387" s="26">
        <f ca="1">'Modified Weights'!F398-'Modified Weights'!AF398</f>
        <v>3.1917821755519937E-2</v>
      </c>
      <c r="G387" s="26">
        <f ca="1">'Modified Weights'!G398-'Modified Weights'!AG398</f>
        <v>2.8993720099573017E-2</v>
      </c>
      <c r="H387" s="26">
        <f ca="1">'Modified Weights'!H398-'Modified Weights'!AH398</f>
        <v>0.13308519342483582</v>
      </c>
      <c r="I387" s="26">
        <f ca="1">'Modified Weights'!I398-'Modified Weights'!AI398</f>
        <v>-0.30628390474827638</v>
      </c>
      <c r="J387" s="26">
        <f ca="1">'Modified Weights'!J398-'Modified Weights'!AJ398</f>
        <v>6.2302399770109596E-2</v>
      </c>
      <c r="K387" s="26">
        <f ca="1">'Modified Weights'!K398-'Modified Weights'!AK398</f>
        <v>-0.25949646962141731</v>
      </c>
      <c r="L387" s="26">
        <f ca="1">'Modified Weights'!L398-'Modified Weights'!AL398</f>
        <v>-2.8089615757271869E-3</v>
      </c>
      <c r="M387" s="26">
        <f ca="1">'Modified Weights'!M398-'Modified Weights'!AM398</f>
        <v>-0.3028487710233132</v>
      </c>
      <c r="N387" s="26">
        <f ca="1">'Modified Weights'!N398-'Modified Weights'!AN398</f>
        <v>2.2782859016797163E-2</v>
      </c>
      <c r="O387" s="26">
        <f ca="1">'Modified Weights'!O398-'Modified Weights'!AO398</f>
        <v>-0.55226677501987043</v>
      </c>
      <c r="P387" s="26">
        <f ca="1">'Modified Weights'!P398-'Modified Weights'!AP398</f>
        <v>1.8169561925552635E-2</v>
      </c>
      <c r="Q387" s="26">
        <f ca="1">'Modified Weights'!Q398-'Modified Weights'!AQ398</f>
        <v>-0.46739412504487393</v>
      </c>
      <c r="R387" s="26">
        <f ca="1">'Modified Weights'!R398-'Modified Weights'!AR398</f>
        <v>-0.41476879058955035</v>
      </c>
      <c r="S387" s="26">
        <f ca="1">'Modified Weights'!S398-'Modified Weights'!AS398</f>
        <v>5.4910342234490428E-2</v>
      </c>
      <c r="T387" s="26">
        <f ca="1">'Modified Weights'!T398-'Modified Weights'!AT398</f>
        <v>-0.48957178245267358</v>
      </c>
      <c r="U387" s="26">
        <f ca="1">'Modified Weights'!U398-'Modified Weights'!AU398</f>
        <v>-0.36559125722480279</v>
      </c>
      <c r="V387" s="26">
        <f ca="1">'Modified Weights'!V398-'Modified Weights'!AV398</f>
        <v>2.0305831738678504E-2</v>
      </c>
      <c r="W387" s="26">
        <f ca="1">'Modified Weights'!W398-'Modified Weights'!AW398</f>
        <v>6.2432510636107164E-2</v>
      </c>
      <c r="X387" s="26">
        <f ca="1">'Modified Weights'!X398-'Modified Weights'!AX398</f>
        <v>1.344016355735711E-2</v>
      </c>
      <c r="Y387" s="26">
        <f ca="1">'Modified Weights'!Y398-'Modified Weights'!AY398</f>
        <v>1.8018151107883518E-2</v>
      </c>
      <c r="Z387" s="26">
        <f ca="1">'Modified Weights'!Z398-'Modified Weights'!AZ398</f>
        <v>-0.36732936472296329</v>
      </c>
    </row>
    <row r="388" spans="1:26">
      <c r="A388" s="1" t="str">
        <f t="shared" ref="A388:A391" si="77">A387</f>
        <v>1891: Star Wars: Episode V - The Empire Strikes Back (1980)</v>
      </c>
      <c r="B388" s="26">
        <f ca="1">'Modified Weights'!B399-'Modified Weights'!AB399</f>
        <v>-8.3649583727473109E-3</v>
      </c>
      <c r="C388" s="26">
        <f ca="1">'Modified Weights'!C399-'Modified Weights'!AC399</f>
        <v>-1.2003022435044863E-2</v>
      </c>
      <c r="D388" s="26">
        <f ca="1">'Modified Weights'!D399-'Modified Weights'!AD399</f>
        <v>-7.4043041750676553E-4</v>
      </c>
      <c r="E388" s="26">
        <f ca="1">'Modified Weights'!E399-'Modified Weights'!AE399</f>
        <v>-0.51761980439715483</v>
      </c>
      <c r="F388" s="26">
        <f ca="1">'Modified Weights'!F399-'Modified Weights'!AF399</f>
        <v>-0.43219232600933633</v>
      </c>
      <c r="G388" s="26">
        <f ca="1">'Modified Weights'!G399-'Modified Weights'!AG399</f>
        <v>-0.45154288208321314</v>
      </c>
      <c r="H388" s="26">
        <f ca="1">'Modified Weights'!H399-'Modified Weights'!AH399</f>
        <v>-1.9496038534932897E-2</v>
      </c>
      <c r="I388" s="26">
        <f ca="1">'Modified Weights'!I399-'Modified Weights'!AI399</f>
        <v>-0.30628390474827638</v>
      </c>
      <c r="J388" s="26">
        <f ca="1">'Modified Weights'!J399-'Modified Weights'!AJ399</f>
        <v>-2.6059806637091454E-2</v>
      </c>
      <c r="K388" s="26">
        <f ca="1">'Modified Weights'!K399-'Modified Weights'!AK399</f>
        <v>-6.3077780491982427E-4</v>
      </c>
      <c r="L388" s="26">
        <f ca="1">'Modified Weights'!L399-'Modified Weights'!AL399</f>
        <v>-7.2299988957858496E-3</v>
      </c>
      <c r="M388" s="26">
        <f ca="1">'Modified Weights'!M399-'Modified Weights'!AM399</f>
        <v>-0.3028487710233132</v>
      </c>
      <c r="N388" s="26">
        <f ca="1">'Modified Weights'!N399-'Modified Weights'!AN399</f>
        <v>3.2700094742404429E-3</v>
      </c>
      <c r="O388" s="26">
        <f ca="1">'Modified Weights'!O399-'Modified Weights'!AO399</f>
        <v>-1.3200923625513394E-2</v>
      </c>
      <c r="P388" s="26">
        <f ca="1">'Modified Weights'!P399-'Modified Weights'!AP399</f>
        <v>1.0856673359058822E-2</v>
      </c>
      <c r="Q388" s="26">
        <f ca="1">'Modified Weights'!Q399-'Modified Weights'!AQ399</f>
        <v>8.3167763210592049E-3</v>
      </c>
      <c r="R388" s="26">
        <f ca="1">'Modified Weights'!R399-'Modified Weights'!AR399</f>
        <v>4.050499227585902E-2</v>
      </c>
      <c r="S388" s="26">
        <f ca="1">'Modified Weights'!S399-'Modified Weights'!AS399</f>
        <v>-0.39411490157711393</v>
      </c>
      <c r="T388" s="26">
        <f ca="1">'Modified Weights'!T399-'Modified Weights'!AT399</f>
        <v>-6.1517054762957935E-2</v>
      </c>
      <c r="U388" s="26">
        <f ca="1">'Modified Weights'!U399-'Modified Weights'!AU399</f>
        <v>3.8217618368475925E-2</v>
      </c>
      <c r="V388" s="26">
        <f ca="1">'Modified Weights'!V399-'Modified Weights'!AV399</f>
        <v>-8.5351177748782536E-3</v>
      </c>
      <c r="W388" s="26">
        <f ca="1">'Modified Weights'!W399-'Modified Weights'!AW399</f>
        <v>-3.0447839646198127E-2</v>
      </c>
      <c r="X388" s="26">
        <f ca="1">'Modified Weights'!X399-'Modified Weights'!AX399</f>
        <v>-0.52875171461873582</v>
      </c>
      <c r="Y388" s="26">
        <f ca="1">'Modified Weights'!Y399-'Modified Weights'!AY399</f>
        <v>-0.52417372706820942</v>
      </c>
      <c r="Z388" s="26">
        <f ca="1">'Modified Weights'!Z399-'Modified Weights'!AZ399</f>
        <v>1.252690029996717E-2</v>
      </c>
    </row>
    <row r="389" spans="1:26">
      <c r="A389" s="1" t="str">
        <f t="shared" si="77"/>
        <v>1891: Star Wars: Episode V - The Empire Strikes Back (1980)</v>
      </c>
      <c r="B389" s="26">
        <f ca="1">'Modified Weights'!B400-'Modified Weights'!AB400</f>
        <v>-2.083596134322041E-2</v>
      </c>
      <c r="C389" s="26">
        <f ca="1">'Modified Weights'!C400-'Modified Weights'!AC400</f>
        <v>-1.9801247532694244E-2</v>
      </c>
      <c r="D389" s="26">
        <f ca="1">'Modified Weights'!D400-'Modified Weights'!AD400</f>
        <v>-9.5847941061077468E-2</v>
      </c>
      <c r="E389" s="26">
        <f ca="1">'Modified Weights'!E400-'Modified Weights'!AE400</f>
        <v>-0.51761980439715483</v>
      </c>
      <c r="F389" s="26">
        <f ca="1">'Modified Weights'!F400-'Modified Weights'!AF400</f>
        <v>-3.1917821755519937E-2</v>
      </c>
      <c r="G389" s="26">
        <f ca="1">'Modified Weights'!G400-'Modified Weights'!AG400</f>
        <v>-5.2106453195987779E-2</v>
      </c>
      <c r="H389" s="26">
        <f ca="1">'Modified Weights'!H400-'Modified Weights'!AH400</f>
        <v>-4.0059445898191964E-2</v>
      </c>
      <c r="I389" s="26">
        <f ca="1">'Modified Weights'!I400-'Modified Weights'!AI400</f>
        <v>-7.706457517038201E-2</v>
      </c>
      <c r="J389" s="26">
        <f ca="1">'Modified Weights'!J400-'Modified Weights'!AJ400</f>
        <v>-4.5624884938007371E-2</v>
      </c>
      <c r="K389" s="26">
        <f ca="1">'Modified Weights'!K400-'Modified Weights'!AK400</f>
        <v>-6.9678057435496599E-3</v>
      </c>
      <c r="L389" s="26">
        <f ca="1">'Modified Weights'!L400-'Modified Weights'!AL400</f>
        <v>-1.6969306356214076E-2</v>
      </c>
      <c r="M389" s="26">
        <f ca="1">'Modified Weights'!M400-'Modified Weights'!AM400</f>
        <v>-0.3028487710233132</v>
      </c>
      <c r="N389" s="26">
        <f ca="1">'Modified Weights'!N400-'Modified Weights'!AN400</f>
        <v>-2.6052868491037551E-2</v>
      </c>
      <c r="O389" s="26">
        <f ca="1">'Modified Weights'!O400-'Modified Weights'!AO400</f>
        <v>-2.6276332232267108E-2</v>
      </c>
      <c r="P389" s="26">
        <f ca="1">'Modified Weights'!P400-'Modified Weights'!AP400</f>
        <v>-5.5771368405357347E-3</v>
      </c>
      <c r="Q389" s="26">
        <f ca="1">'Modified Weights'!Q400-'Modified Weights'!AQ400</f>
        <v>-4.4169496201002689E-2</v>
      </c>
      <c r="R389" s="26">
        <f ca="1">'Modified Weights'!R400-'Modified Weights'!AR400</f>
        <v>-0.41476879058955035</v>
      </c>
      <c r="S389" s="26">
        <f ca="1">'Modified Weights'!S400-'Modified Weights'!AS400</f>
        <v>-2.1439312604472738E-2</v>
      </c>
      <c r="T389" s="26">
        <f ca="1">'Modified Weights'!T400-'Modified Weights'!AT400</f>
        <v>-0.48957178245267358</v>
      </c>
      <c r="U389" s="26">
        <f ca="1">'Modified Weights'!U400-'Modified Weights'!AU400</f>
        <v>-5.9787996304549396E-2</v>
      </c>
      <c r="V389" s="26">
        <f ca="1">'Modified Weights'!V400-'Modified Weights'!AV400</f>
        <v>-1.1770713963800278E-2</v>
      </c>
      <c r="W389" s="26">
        <f ca="1">'Modified Weights'!W400-'Modified Weights'!AW400</f>
        <v>-8.3639490136800554E-2</v>
      </c>
      <c r="X389" s="26">
        <f ca="1">'Modified Weights'!X400-'Modified Weights'!AX400</f>
        <v>-7.3477931753326453E-2</v>
      </c>
      <c r="Y389" s="26">
        <f ca="1">'Modified Weights'!Y400-'Modified Weights'!AY400</f>
        <v>-6.0063579303353154E-2</v>
      </c>
      <c r="Z389" s="26">
        <f ca="1">'Modified Weights'!Z400-'Modified Weights'!AZ400</f>
        <v>6.9344335907280397E-3</v>
      </c>
    </row>
    <row r="390" spans="1:26">
      <c r="A390" s="1" t="str">
        <f t="shared" si="77"/>
        <v>1891: Star Wars: Episode V - The Empire Strikes Back (1980)</v>
      </c>
      <c r="B390" s="26">
        <f ca="1">'Modified Weights'!B401-'Modified Weights'!AB401</f>
        <v>-3.6762594844805485E-2</v>
      </c>
      <c r="C390" s="26">
        <f ca="1">'Modified Weights'!C401-'Modified Weights'!AC401</f>
        <v>-2.2563263625263841E-2</v>
      </c>
      <c r="D390" s="26">
        <f ca="1">'Modified Weights'!D401-'Modified Weights'!AD401</f>
        <v>-0.10150615722093259</v>
      </c>
      <c r="E390" s="26">
        <f ca="1">'Modified Weights'!E401-'Modified Weights'!AE401</f>
        <v>-0.51761980439715483</v>
      </c>
      <c r="F390" s="26">
        <f ca="1">'Modified Weights'!F401-'Modified Weights'!AF401</f>
        <v>-0.43219232600933633</v>
      </c>
      <c r="G390" s="26">
        <f ca="1">'Modified Weights'!G401-'Modified Weights'!AG401</f>
        <v>-6.4410236214729355E-2</v>
      </c>
      <c r="H390" s="26">
        <f ca="1">'Modified Weights'!H401-'Modified Weights'!AH401</f>
        <v>-7.3529708991710907E-2</v>
      </c>
      <c r="I390" s="26">
        <f ca="1">'Modified Weights'!I401-'Modified Weights'!AI401</f>
        <v>-0.30628390474827638</v>
      </c>
      <c r="J390" s="26">
        <f ca="1">'Modified Weights'!J401-'Modified Weights'!AJ401</f>
        <v>-5.3136157055368727E-2</v>
      </c>
      <c r="K390" s="26">
        <f ca="1">'Modified Weights'!K401-'Modified Weights'!AK401</f>
        <v>-4.8616972684021431E-2</v>
      </c>
      <c r="L390" s="26">
        <f ca="1">'Modified Weights'!L401-'Modified Weights'!AL401</f>
        <v>-0.28556468566985588</v>
      </c>
      <c r="M390" s="26">
        <f ca="1">'Modified Weights'!M401-'Modified Weights'!AM401</f>
        <v>-0.10574360511290024</v>
      </c>
      <c r="N390" s="26">
        <f ca="1">'Modified Weights'!N401-'Modified Weights'!AN401</f>
        <v>-0.28732123131476056</v>
      </c>
      <c r="O390" s="26">
        <f ca="1">'Modified Weights'!O401-'Modified Weights'!AO401</f>
        <v>-7.6771922744185594E-2</v>
      </c>
      <c r="P390" s="26">
        <f ca="1">'Modified Weights'!P401-'Modified Weights'!AP401</f>
        <v>-2.3449098444075722E-2</v>
      </c>
      <c r="Q390" s="26">
        <f ca="1">'Modified Weights'!Q401-'Modified Weights'!AQ401</f>
        <v>-0.46739412504487393</v>
      </c>
      <c r="R390" s="26">
        <f ca="1">'Modified Weights'!R401-'Modified Weights'!AR401</f>
        <v>-4.050499227585902E-2</v>
      </c>
      <c r="S390" s="26">
        <f ca="1">'Modified Weights'!S401-'Modified Weights'!AS401</f>
        <v>-3.3471029630017801E-2</v>
      </c>
      <c r="T390" s="26">
        <f ca="1">'Modified Weights'!T401-'Modified Weights'!AT401</f>
        <v>-0.48957178245267358</v>
      </c>
      <c r="U390" s="26">
        <f ca="1">'Modified Weights'!U401-'Modified Weights'!AU401</f>
        <v>-8.5198920257957111E-2</v>
      </c>
      <c r="V390" s="26">
        <f ca="1">'Modified Weights'!V401-'Modified Weights'!AV401</f>
        <v>-0.15778181622149604</v>
      </c>
      <c r="W390" s="26">
        <f ca="1">'Modified Weights'!W401-'Modified Weights'!AW401</f>
        <v>-0.10543216027781982</v>
      </c>
      <c r="X390" s="26">
        <f ca="1">'Modified Weights'!X401-'Modified Weights'!AX401</f>
        <v>-7.9726470807131467E-2</v>
      </c>
      <c r="Y390" s="26">
        <f ca="1">'Modified Weights'!Y401-'Modified Weights'!AY401</f>
        <v>-0.10094909822433817</v>
      </c>
      <c r="Z390" s="26">
        <f ca="1">'Modified Weights'!Z401-'Modified Weights'!AZ401</f>
        <v>-8.765230793705453E-2</v>
      </c>
    </row>
    <row r="391" spans="1:26">
      <c r="A391" s="1" t="str">
        <f t="shared" si="77"/>
        <v>1891: Star Wars: Episode V - The Empire Strikes Back (1980)</v>
      </c>
      <c r="B391" s="26">
        <f ca="1">'Modified Weights'!B402-'Modified Weights'!AB402</f>
        <v>4.9716273689624946E-2</v>
      </c>
      <c r="C391" s="26">
        <f ca="1">'Modified Weights'!C402-'Modified Weights'!AC402</f>
        <v>-0.43423944904340028</v>
      </c>
      <c r="D391" s="26">
        <f ca="1">'Modified Weights'!D402-'Modified Weights'!AD402</f>
        <v>0.19809452869951677</v>
      </c>
      <c r="E391" s="26">
        <f ca="1">'Modified Weights'!E402-'Modified Weights'!AE402</f>
        <v>0</v>
      </c>
      <c r="F391" s="26">
        <f ca="1">'Modified Weights'!F402-'Modified Weights'!AF402</f>
        <v>-0.43219232600933633</v>
      </c>
      <c r="G391" s="26">
        <f ca="1">'Modified Weights'!G402-'Modified Weights'!AG402</f>
        <v>8.7522969311143894E-2</v>
      </c>
      <c r="H391" s="26">
        <f ca="1">'Modified Weights'!H402-'Modified Weights'!AH402</f>
        <v>-0.26718931082898056</v>
      </c>
      <c r="I391" s="26">
        <f ca="1">'Modified Weights'!I402-'Modified Weights'!AI402</f>
        <v>7.706457517038201E-2</v>
      </c>
      <c r="J391" s="26">
        <f ca="1">'Modified Weights'!J402-'Modified Weights'!AJ402</f>
        <v>6.25184488603579E-2</v>
      </c>
      <c r="K391" s="26">
        <f ca="1">'Modified Weights'!K402-'Modified Weights'!AK402</f>
        <v>5.6215556232490804E-2</v>
      </c>
      <c r="L391" s="26">
        <f ca="1">'Modified Weights'!L402-'Modified Weights'!AL402</f>
        <v>2.7008266827727168E-2</v>
      </c>
      <c r="M391" s="26">
        <f ca="1">'Modified Weights'!M402-'Modified Weights'!AM402</f>
        <v>0.10574360511290021</v>
      </c>
      <c r="N391" s="26">
        <f ca="1">'Modified Weights'!N402-'Modified Weights'!AN402</f>
        <v>-0.28732123131476056</v>
      </c>
      <c r="O391" s="26">
        <f ca="1">'Modified Weights'!O402-'Modified Weights'!AO402</f>
        <v>0.11624917860196626</v>
      </c>
      <c r="P391" s="26">
        <f ca="1">'Modified Weights'!P402-'Modified Weights'!AP402</f>
        <v>-0.28596947380738141</v>
      </c>
      <c r="Q391" s="26">
        <f ca="1">'Modified Weights'!Q402-'Modified Weights'!AQ402</f>
        <v>3.5852719879943595E-2</v>
      </c>
      <c r="R391" s="26">
        <f ca="1">'Modified Weights'!R402-'Modified Weights'!AR402</f>
        <v>-0.41476879058955035</v>
      </c>
      <c r="S391" s="26">
        <f ca="1">'Modified Weights'!S402-'Modified Weights'!AS402</f>
        <v>-0.39411490157711393</v>
      </c>
      <c r="T391" s="26">
        <f ca="1">'Modified Weights'!T402-'Modified Weights'!AT402</f>
        <v>6.1517054762957935E-2</v>
      </c>
      <c r="U391" s="26">
        <f ca="1">'Modified Weights'!U402-'Modified Weights'!AU402</f>
        <v>0.10676929819403036</v>
      </c>
      <c r="V391" s="26">
        <f ca="1">'Modified Weights'!V402-'Modified Weights'!AV402</f>
        <v>-0.15778181622149604</v>
      </c>
      <c r="W391" s="26">
        <f ca="1">'Modified Weights'!W402-'Modified Weights'!AW402</f>
        <v>0.15708697942471128</v>
      </c>
      <c r="X391" s="26">
        <f ca="1">'Modified Weights'!X402-'Modified Weights'!AX402</f>
        <v>0.13976423900310087</v>
      </c>
      <c r="Y391" s="26">
        <f ca="1">'Modified Weights'!Y402-'Modified Weights'!AY402</f>
        <v>0.14299452641980781</v>
      </c>
      <c r="Z391" s="26">
        <f ca="1">'Modified Weights'!Z402-'Modified Weights'!AZ402</f>
        <v>6.8190974046359154E-2</v>
      </c>
    </row>
    <row r="392" spans="1:26">
      <c r="A392" s="21" t="s">
        <v>78</v>
      </c>
      <c r="B392" s="26">
        <f ca="1">'Modified Weights'!B403-'Modified Weights'!AB403</f>
        <v>1.103825053534313E-2</v>
      </c>
      <c r="C392" s="26">
        <f ca="1">'Modified Weights'!C403-'Modified Weights'!AC403</f>
        <v>5.4367533593002837E-2</v>
      </c>
      <c r="D392" s="26">
        <f ca="1">'Modified Weights'!D403-'Modified Weights'!AD403</f>
        <v>-0.4693205349276694</v>
      </c>
      <c r="E392" s="26">
        <f ca="1">'Modified Weights'!E403-'Modified Weights'!AE403</f>
        <v>-0.51761980439715483</v>
      </c>
      <c r="F392" s="26">
        <f ca="1">'Modified Weights'!F403-'Modified Weights'!AF403</f>
        <v>3.1917821755519937E-2</v>
      </c>
      <c r="G392" s="26">
        <f ca="1">'Modified Weights'!G403-'Modified Weights'!AG403</f>
        <v>7.5236413613299358E-3</v>
      </c>
      <c r="H392" s="26">
        <f ca="1">'Modified Weights'!H403-'Modified Weights'!AH403</f>
        <v>0.13308519342483582</v>
      </c>
      <c r="I392" s="26">
        <f ca="1">'Modified Weights'!I403-'Modified Weights'!AI403</f>
        <v>-0.30628390474827638</v>
      </c>
      <c r="J392" s="26">
        <f ca="1">'Modified Weights'!J403-'Modified Weights'!AJ403</f>
        <v>6.2302399770109596E-2</v>
      </c>
      <c r="K392" s="26">
        <f ca="1">'Modified Weights'!K403-'Modified Weights'!AK403</f>
        <v>-0.25949646962141731</v>
      </c>
      <c r="L392" s="26">
        <f ca="1">'Modified Weights'!L403-'Modified Weights'!AL403</f>
        <v>-2.8089615757271869E-3</v>
      </c>
      <c r="M392" s="26">
        <f ca="1">'Modified Weights'!M403-'Modified Weights'!AM403</f>
        <v>-0.3028487710233132</v>
      </c>
      <c r="N392" s="26">
        <f ca="1">'Modified Weights'!N403-'Modified Weights'!AN403</f>
        <v>2.2782859016797163E-2</v>
      </c>
      <c r="O392" s="26">
        <f ca="1">'Modified Weights'!O403-'Modified Weights'!AO403</f>
        <v>-0.55226677501987043</v>
      </c>
      <c r="P392" s="26">
        <f ca="1">'Modified Weights'!P403-'Modified Weights'!AP403</f>
        <v>1.8169561925552635E-2</v>
      </c>
      <c r="Q392" s="26">
        <f ca="1">'Modified Weights'!Q403-'Modified Weights'!AQ403</f>
        <v>-0.46739412504487393</v>
      </c>
      <c r="R392" s="26">
        <f ca="1">'Modified Weights'!R403-'Modified Weights'!AR403</f>
        <v>-0.41476879058955035</v>
      </c>
      <c r="S392" s="26">
        <f ca="1">'Modified Weights'!S403-'Modified Weights'!AS403</f>
        <v>5.4910342234490428E-2</v>
      </c>
      <c r="T392" s="26">
        <f ca="1">'Modified Weights'!T403-'Modified Weights'!AT403</f>
        <v>-0.48957178245267358</v>
      </c>
      <c r="U392" s="26">
        <f ca="1">'Modified Weights'!U403-'Modified Weights'!AU403</f>
        <v>-0.36559125722480279</v>
      </c>
      <c r="V392" s="26">
        <f ca="1">'Modified Weights'!V403-'Modified Weights'!AV403</f>
        <v>-0.14762890035215676</v>
      </c>
      <c r="W392" s="26">
        <f ca="1">'Modified Weights'!W403-'Modified Weights'!AW403</f>
        <v>6.2432510636107164E-2</v>
      </c>
      <c r="X392" s="26">
        <f ca="1">'Modified Weights'!X403-'Modified Weights'!AX403</f>
        <v>-1.3135326711686712E-2</v>
      </c>
      <c r="Y392" s="26">
        <f ca="1">'Modified Weights'!Y403-'Modified Weights'!AY403</f>
        <v>1.8018151107883518E-2</v>
      </c>
      <c r="Z392" s="26">
        <f ca="1">'Modified Weights'!Z403-'Modified Weights'!AZ403</f>
        <v>-0.39654680070198145</v>
      </c>
    </row>
    <row r="393" spans="1:26">
      <c r="A393" s="1" t="str">
        <f t="shared" ref="A393:A396" si="78">A392</f>
        <v>1892: Star Wars: Episode VI - Return of the Jedi (1983)</v>
      </c>
      <c r="B393" s="26">
        <f ca="1">'Modified Weights'!B404-'Modified Weights'!AB404</f>
        <v>-1.3573948708552441E-2</v>
      </c>
      <c r="C393" s="26">
        <f ca="1">'Modified Weights'!C404-'Modified Weights'!AC404</f>
        <v>-1.2003022435044863E-2</v>
      </c>
      <c r="D393" s="26">
        <f ca="1">'Modified Weights'!D404-'Modified Weights'!AD404</f>
        <v>-0.4693205349276694</v>
      </c>
      <c r="E393" s="26">
        <f ca="1">'Modified Weights'!E404-'Modified Weights'!AE404</f>
        <v>-0.51761980439715483</v>
      </c>
      <c r="F393" s="26">
        <f ca="1">'Modified Weights'!F404-'Modified Weights'!AF404</f>
        <v>-0.43219232600933633</v>
      </c>
      <c r="G393" s="26">
        <f ca="1">'Modified Weights'!G404-'Modified Weights'!AG404</f>
        <v>-0.47301296082145622</v>
      </c>
      <c r="H393" s="26">
        <f ca="1">'Modified Weights'!H404-'Modified Weights'!AH404</f>
        <v>-1.9496038534932897E-2</v>
      </c>
      <c r="I393" s="26">
        <f ca="1">'Modified Weights'!I404-'Modified Weights'!AI404</f>
        <v>-0.30628390474827638</v>
      </c>
      <c r="J393" s="26">
        <f ca="1">'Modified Weights'!J404-'Modified Weights'!AJ404</f>
        <v>-2.6059806637091454E-2</v>
      </c>
      <c r="K393" s="26">
        <f ca="1">'Modified Weights'!K404-'Modified Weights'!AK404</f>
        <v>-6.3077780491982427E-4</v>
      </c>
      <c r="L393" s="26">
        <f ca="1">'Modified Weights'!L404-'Modified Weights'!AL404</f>
        <v>-7.2299988957858496E-3</v>
      </c>
      <c r="M393" s="26">
        <f ca="1">'Modified Weights'!M404-'Modified Weights'!AM404</f>
        <v>-0.3028487710233132</v>
      </c>
      <c r="N393" s="26">
        <f ca="1">'Modified Weights'!N404-'Modified Weights'!AN404</f>
        <v>3.2700094742404429E-3</v>
      </c>
      <c r="O393" s="26">
        <f ca="1">'Modified Weights'!O404-'Modified Weights'!AO404</f>
        <v>-1.3200923625513394E-2</v>
      </c>
      <c r="P393" s="26">
        <f ca="1">'Modified Weights'!P404-'Modified Weights'!AP404</f>
        <v>1.0856673359058822E-2</v>
      </c>
      <c r="Q393" s="26">
        <f ca="1">'Modified Weights'!Q404-'Modified Weights'!AQ404</f>
        <v>8.3167763210592049E-3</v>
      </c>
      <c r="R393" s="26">
        <f ca="1">'Modified Weights'!R404-'Modified Weights'!AR404</f>
        <v>4.050499227585902E-2</v>
      </c>
      <c r="S393" s="26">
        <f ca="1">'Modified Weights'!S404-'Modified Weights'!AS404</f>
        <v>-0.39411490157711393</v>
      </c>
      <c r="T393" s="26">
        <f ca="1">'Modified Weights'!T404-'Modified Weights'!AT404</f>
        <v>-6.1517054762957935E-2</v>
      </c>
      <c r="U393" s="26">
        <f ca="1">'Modified Weights'!U404-'Modified Weights'!AU404</f>
        <v>3.8217618368475925E-2</v>
      </c>
      <c r="V393" s="26">
        <f ca="1">'Modified Weights'!V404-'Modified Weights'!AV404</f>
        <v>1.617798094461026E-3</v>
      </c>
      <c r="W393" s="26">
        <f ca="1">'Modified Weights'!W404-'Modified Weights'!AW404</f>
        <v>-3.0447839646198127E-2</v>
      </c>
      <c r="X393" s="26">
        <f ca="1">'Modified Weights'!X404-'Modified Weights'!AX404</f>
        <v>-0.55532720488777965</v>
      </c>
      <c r="Y393" s="26">
        <f ca="1">'Modified Weights'!Y404-'Modified Weights'!AY404</f>
        <v>-0.52417372706820942</v>
      </c>
      <c r="Z393" s="26">
        <f ca="1">'Modified Weights'!Z404-'Modified Weights'!AZ404</f>
        <v>-1.6690535679050988E-2</v>
      </c>
    </row>
    <row r="394" spans="1:26">
      <c r="A394" s="1" t="str">
        <f t="shared" si="78"/>
        <v>1892: Star Wars: Episode VI - Return of the Jedi (1983)</v>
      </c>
      <c r="B394" s="26">
        <f ca="1">'Modified Weights'!B405-'Modified Weights'!AB405</f>
        <v>-0.5065815538618117</v>
      </c>
      <c r="C394" s="26">
        <f ca="1">'Modified Weights'!C405-'Modified Weights'!AC405</f>
        <v>-1.9801247532694244E-2</v>
      </c>
      <c r="D394" s="26">
        <f ca="1">'Modified Weights'!D405-'Modified Weights'!AD405</f>
        <v>-9.6094751200246409E-2</v>
      </c>
      <c r="E394" s="26">
        <f ca="1">'Modified Weights'!E405-'Modified Weights'!AE405</f>
        <v>-0.51761980439715483</v>
      </c>
      <c r="F394" s="26">
        <f ca="1">'Modified Weights'!F405-'Modified Weights'!AF405</f>
        <v>-3.1917821755519937E-2</v>
      </c>
      <c r="G394" s="26">
        <f ca="1">'Modified Weights'!G405-'Modified Weights'!AG405</f>
        <v>-7.357653193423086E-2</v>
      </c>
      <c r="H394" s="26">
        <f ca="1">'Modified Weights'!H405-'Modified Weights'!AH405</f>
        <v>-4.0059445898191964E-2</v>
      </c>
      <c r="I394" s="26">
        <f ca="1">'Modified Weights'!I405-'Modified Weights'!AI405</f>
        <v>-7.706457517038201E-2</v>
      </c>
      <c r="J394" s="26">
        <f ca="1">'Modified Weights'!J405-'Modified Weights'!AJ405</f>
        <v>-4.5624884938007371E-2</v>
      </c>
      <c r="K394" s="26">
        <f ca="1">'Modified Weights'!K405-'Modified Weights'!AK405</f>
        <v>-6.9678057435496599E-3</v>
      </c>
      <c r="L394" s="26">
        <f ca="1">'Modified Weights'!L405-'Modified Weights'!AL405</f>
        <v>-1.6969306356214076E-2</v>
      </c>
      <c r="M394" s="26">
        <f ca="1">'Modified Weights'!M405-'Modified Weights'!AM405</f>
        <v>-0.3028487710233132</v>
      </c>
      <c r="N394" s="26">
        <f ca="1">'Modified Weights'!N405-'Modified Weights'!AN405</f>
        <v>-2.6052868491037551E-2</v>
      </c>
      <c r="O394" s="26">
        <f ca="1">'Modified Weights'!O405-'Modified Weights'!AO405</f>
        <v>-2.6276332232267108E-2</v>
      </c>
      <c r="P394" s="26">
        <f ca="1">'Modified Weights'!P405-'Modified Weights'!AP405</f>
        <v>-5.5771368405357347E-3</v>
      </c>
      <c r="Q394" s="26">
        <f ca="1">'Modified Weights'!Q405-'Modified Weights'!AQ405</f>
        <v>-4.4169496201002689E-2</v>
      </c>
      <c r="R394" s="26">
        <f ca="1">'Modified Weights'!R405-'Modified Weights'!AR405</f>
        <v>-0.41476879058955035</v>
      </c>
      <c r="S394" s="26">
        <f ca="1">'Modified Weights'!S405-'Modified Weights'!AS405</f>
        <v>-2.1439312604472738E-2</v>
      </c>
      <c r="T394" s="26">
        <f ca="1">'Modified Weights'!T405-'Modified Weights'!AT405</f>
        <v>-0.48957178245267358</v>
      </c>
      <c r="U394" s="26">
        <f ca="1">'Modified Weights'!U405-'Modified Weights'!AU405</f>
        <v>-5.9787996304549396E-2</v>
      </c>
      <c r="V394" s="26">
        <f ca="1">'Modified Weights'!V405-'Modified Weights'!AV405</f>
        <v>-1.6177980944609982E-3</v>
      </c>
      <c r="W394" s="26">
        <f ca="1">'Modified Weights'!W405-'Modified Weights'!AW405</f>
        <v>-8.3639490136800554E-2</v>
      </c>
      <c r="X394" s="26">
        <f ca="1">'Modified Weights'!X405-'Modified Weights'!AX405</f>
        <v>-0.10005342202237028</v>
      </c>
      <c r="Y394" s="26">
        <f ca="1">'Modified Weights'!Y405-'Modified Weights'!AY405</f>
        <v>-6.0063579303353154E-2</v>
      </c>
      <c r="Z394" s="26">
        <f ca="1">'Modified Weights'!Z405-'Modified Weights'!AZ405</f>
        <v>-2.2283002388290118E-2</v>
      </c>
    </row>
    <row r="395" spans="1:26">
      <c r="A395" s="1" t="str">
        <f t="shared" si="78"/>
        <v>1892: Star Wars: Episode VI - Return of the Jedi (1983)</v>
      </c>
      <c r="B395" s="26">
        <f ca="1">'Modified Weights'!B406-'Modified Weights'!AB406</f>
        <v>-4.1971585180610615E-2</v>
      </c>
      <c r="C395" s="26">
        <f ca="1">'Modified Weights'!C406-'Modified Weights'!AC406</f>
        <v>-2.2563263625263841E-2</v>
      </c>
      <c r="D395" s="26">
        <f ca="1">'Modified Weights'!D406-'Modified Weights'!AD406</f>
        <v>-0.10175296736010153</v>
      </c>
      <c r="E395" s="26">
        <f ca="1">'Modified Weights'!E406-'Modified Weights'!AE406</f>
        <v>-0.51761980439715483</v>
      </c>
      <c r="F395" s="26">
        <f ca="1">'Modified Weights'!F406-'Modified Weights'!AF406</f>
        <v>-0.43219232600933633</v>
      </c>
      <c r="G395" s="26">
        <f ca="1">'Modified Weights'!G406-'Modified Weights'!AG406</f>
        <v>-0.47301296082145622</v>
      </c>
      <c r="H395" s="26">
        <f ca="1">'Modified Weights'!H406-'Modified Weights'!AH406</f>
        <v>-7.3529708991710907E-2</v>
      </c>
      <c r="I395" s="26">
        <f ca="1">'Modified Weights'!I406-'Modified Weights'!AI406</f>
        <v>-0.30628390474827638</v>
      </c>
      <c r="J395" s="26">
        <f ca="1">'Modified Weights'!J406-'Modified Weights'!AJ406</f>
        <v>-5.3136157055368727E-2</v>
      </c>
      <c r="K395" s="26">
        <f ca="1">'Modified Weights'!K406-'Modified Weights'!AK406</f>
        <v>-4.8616972684021431E-2</v>
      </c>
      <c r="L395" s="26">
        <f ca="1">'Modified Weights'!L406-'Modified Weights'!AL406</f>
        <v>-0.28556468566985588</v>
      </c>
      <c r="M395" s="26">
        <f ca="1">'Modified Weights'!M406-'Modified Weights'!AM406</f>
        <v>-0.10574360511290024</v>
      </c>
      <c r="N395" s="26">
        <f ca="1">'Modified Weights'!N406-'Modified Weights'!AN406</f>
        <v>-0.28732123131476056</v>
      </c>
      <c r="O395" s="26">
        <f ca="1">'Modified Weights'!O406-'Modified Weights'!AO406</f>
        <v>-7.6771922744185594E-2</v>
      </c>
      <c r="P395" s="26">
        <f ca="1">'Modified Weights'!P406-'Modified Weights'!AP406</f>
        <v>-2.3449098444075722E-2</v>
      </c>
      <c r="Q395" s="26">
        <f ca="1">'Modified Weights'!Q406-'Modified Weights'!AQ406</f>
        <v>-0.46739412504487393</v>
      </c>
      <c r="R395" s="26">
        <f ca="1">'Modified Weights'!R406-'Modified Weights'!AR406</f>
        <v>-4.050499227585902E-2</v>
      </c>
      <c r="S395" s="26">
        <f ca="1">'Modified Weights'!S406-'Modified Weights'!AS406</f>
        <v>-3.3471029630017801E-2</v>
      </c>
      <c r="T395" s="26">
        <f ca="1">'Modified Weights'!T406-'Modified Weights'!AT406</f>
        <v>-0.48957178245267358</v>
      </c>
      <c r="U395" s="26">
        <f ca="1">'Modified Weights'!U406-'Modified Weights'!AU406</f>
        <v>-8.5198920257957111E-2</v>
      </c>
      <c r="V395" s="26">
        <f ca="1">'Modified Weights'!V406-'Modified Weights'!AV406</f>
        <v>-0.14762890035215676</v>
      </c>
      <c r="W395" s="26">
        <f ca="1">'Modified Weights'!W406-'Modified Weights'!AW406</f>
        <v>-0.10543216027781982</v>
      </c>
      <c r="X395" s="26">
        <f ca="1">'Modified Weights'!X406-'Modified Weights'!AX406</f>
        <v>-0.55532720488777965</v>
      </c>
      <c r="Y395" s="26">
        <f ca="1">'Modified Weights'!Y406-'Modified Weights'!AY406</f>
        <v>-0.10094909822433817</v>
      </c>
      <c r="Z395" s="26">
        <f ca="1">'Modified Weights'!Z406-'Modified Weights'!AZ406</f>
        <v>-0.39654680070198145</v>
      </c>
    </row>
    <row r="396" spans="1:26">
      <c r="A396" s="1" t="str">
        <f t="shared" si="78"/>
        <v>1892: Star Wars: Episode VI - Return of the Jedi (1983)</v>
      </c>
      <c r="B396" s="26">
        <f ca="1">'Modified Weights'!B407-'Modified Weights'!AB407</f>
        <v>4.4507283353819815E-2</v>
      </c>
      <c r="C396" s="26">
        <f ca="1">'Modified Weights'!C407-'Modified Weights'!AC407</f>
        <v>-0.43423944904340028</v>
      </c>
      <c r="D396" s="26">
        <f ca="1">'Modified Weights'!D407-'Modified Weights'!AD407</f>
        <v>0.19784771856034783</v>
      </c>
      <c r="E396" s="26">
        <f ca="1">'Modified Weights'!E407-'Modified Weights'!AE407</f>
        <v>0</v>
      </c>
      <c r="F396" s="26">
        <f ca="1">'Modified Weights'!F407-'Modified Weights'!AF407</f>
        <v>-0.43219232600933633</v>
      </c>
      <c r="G396" s="26">
        <f ca="1">'Modified Weights'!G407-'Modified Weights'!AG407</f>
        <v>6.6052890572900813E-2</v>
      </c>
      <c r="H396" s="26">
        <f ca="1">'Modified Weights'!H407-'Modified Weights'!AH407</f>
        <v>-0.26718931082898056</v>
      </c>
      <c r="I396" s="26">
        <f ca="1">'Modified Weights'!I407-'Modified Weights'!AI407</f>
        <v>7.706457517038201E-2</v>
      </c>
      <c r="J396" s="26">
        <f ca="1">'Modified Weights'!J407-'Modified Weights'!AJ407</f>
        <v>6.25184488603579E-2</v>
      </c>
      <c r="K396" s="26">
        <f ca="1">'Modified Weights'!K407-'Modified Weights'!AK407</f>
        <v>5.6215556232490804E-2</v>
      </c>
      <c r="L396" s="26">
        <f ca="1">'Modified Weights'!L407-'Modified Weights'!AL407</f>
        <v>2.7008266827727168E-2</v>
      </c>
      <c r="M396" s="26">
        <f ca="1">'Modified Weights'!M407-'Modified Weights'!AM407</f>
        <v>0.10574360511290021</v>
      </c>
      <c r="N396" s="26">
        <f ca="1">'Modified Weights'!N407-'Modified Weights'!AN407</f>
        <v>-0.28732123131476056</v>
      </c>
      <c r="O396" s="26">
        <f ca="1">'Modified Weights'!O407-'Modified Weights'!AO407</f>
        <v>0.11624917860196626</v>
      </c>
      <c r="P396" s="26">
        <f ca="1">'Modified Weights'!P407-'Modified Weights'!AP407</f>
        <v>-0.28596947380738141</v>
      </c>
      <c r="Q396" s="26">
        <f ca="1">'Modified Weights'!Q407-'Modified Weights'!AQ407</f>
        <v>3.5852719879943595E-2</v>
      </c>
      <c r="R396" s="26">
        <f ca="1">'Modified Weights'!R407-'Modified Weights'!AR407</f>
        <v>-0.41476879058955035</v>
      </c>
      <c r="S396" s="26">
        <f ca="1">'Modified Weights'!S407-'Modified Weights'!AS407</f>
        <v>-0.39411490157711393</v>
      </c>
      <c r="T396" s="26">
        <f ca="1">'Modified Weights'!T407-'Modified Weights'!AT407</f>
        <v>6.1517054762957935E-2</v>
      </c>
      <c r="U396" s="26">
        <f ca="1">'Modified Weights'!U407-'Modified Weights'!AU407</f>
        <v>0.10676929819403036</v>
      </c>
      <c r="V396" s="26">
        <f ca="1">'Modified Weights'!V407-'Modified Weights'!AV407</f>
        <v>-0.14762890035215676</v>
      </c>
      <c r="W396" s="26">
        <f ca="1">'Modified Weights'!W407-'Modified Weights'!AW407</f>
        <v>0.15708697942471128</v>
      </c>
      <c r="X396" s="26">
        <f ca="1">'Modified Weights'!X407-'Modified Weights'!AX407</f>
        <v>0.11318874873405704</v>
      </c>
      <c r="Y396" s="26">
        <f ca="1">'Modified Weights'!Y407-'Modified Weights'!AY407</f>
        <v>0.14299452641980781</v>
      </c>
      <c r="Z396" s="26">
        <f ca="1">'Modified Weights'!Z407-'Modified Weights'!AZ407</f>
        <v>3.8973538067340996E-2</v>
      </c>
    </row>
    <row r="397" spans="1:26">
      <c r="A397" s="21" t="s">
        <v>79</v>
      </c>
      <c r="B397" s="26">
        <f ca="1">'Modified Weights'!B408-'Modified Weights'!AB408</f>
        <v>-2.9522778581936304E-3</v>
      </c>
      <c r="C397" s="26">
        <f ca="1">'Modified Weights'!C408-'Modified Weights'!AC408</f>
        <v>5.4367533593002837E-2</v>
      </c>
      <c r="D397" s="26">
        <f ca="1">'Modified Weights'!D408-'Modified Weights'!AD408</f>
        <v>-0.51736791052779252</v>
      </c>
      <c r="E397" s="26">
        <f ca="1">'Modified Weights'!E408-'Modified Weights'!AE408</f>
        <v>-2.1323054109812778E-2</v>
      </c>
      <c r="F397" s="26">
        <f ca="1">'Modified Weights'!F408-'Modified Weights'!AF408</f>
        <v>3.1917821755519937E-2</v>
      </c>
      <c r="G397" s="26">
        <f ca="1">'Modified Weights'!G408-'Modified Weights'!AG408</f>
        <v>8.6935579739455537E-3</v>
      </c>
      <c r="H397" s="26">
        <f ca="1">'Modified Weights'!H408-'Modified Weights'!AH408</f>
        <v>0.13308519342483582</v>
      </c>
      <c r="I397" s="26">
        <f ca="1">'Modified Weights'!I408-'Modified Weights'!AI408</f>
        <v>4.1926984995377392E-3</v>
      </c>
      <c r="J397" s="26">
        <f ca="1">'Modified Weights'!J408-'Modified Weights'!AJ408</f>
        <v>5.0896178535607794E-2</v>
      </c>
      <c r="K397" s="26">
        <f ca="1">'Modified Weights'!K408-'Modified Weights'!AK408</f>
        <v>-0.25949646962141731</v>
      </c>
      <c r="L397" s="26">
        <f ca="1">'Modified Weights'!L408-'Modified Weights'!AL408</f>
        <v>-2.8089615757271869E-3</v>
      </c>
      <c r="M397" s="26">
        <f ca="1">'Modified Weights'!M408-'Modified Weights'!AM408</f>
        <v>-0.28607540197483133</v>
      </c>
      <c r="N397" s="26">
        <f ca="1">'Modified Weights'!N408-'Modified Weights'!AN408</f>
        <v>-0.24435660717252716</v>
      </c>
      <c r="O397" s="26">
        <f ca="1">'Modified Weights'!O408-'Modified Weights'!AO408</f>
        <v>-0.56102555243062613</v>
      </c>
      <c r="P397" s="26">
        <f ca="1">'Modified Weights'!P408-'Modified Weights'!AP408</f>
        <v>1.8169561925552635E-2</v>
      </c>
      <c r="Q397" s="26">
        <f ca="1">'Modified Weights'!Q408-'Modified Weights'!AQ408</f>
        <v>-0.46739412504487393</v>
      </c>
      <c r="R397" s="26">
        <f ca="1">'Modified Weights'!R408-'Modified Weights'!AR408</f>
        <v>7.8491699004861748E-3</v>
      </c>
      <c r="S397" s="26">
        <f ca="1">'Modified Weights'!S408-'Modified Weights'!AS408</f>
        <v>3.4268247492474035E-2</v>
      </c>
      <c r="T397" s="26">
        <f ca="1">'Modified Weights'!T408-'Modified Weights'!AT408</f>
        <v>2.4279106889953161E-2</v>
      </c>
      <c r="U397" s="26">
        <f ca="1">'Modified Weights'!U408-'Modified Weights'!AU408</f>
        <v>-0.36559125722480279</v>
      </c>
      <c r="V397" s="26">
        <f ca="1">'Modified Weights'!V408-'Modified Weights'!AV408</f>
        <v>-0.14762890035215676</v>
      </c>
      <c r="W397" s="26">
        <f ca="1">'Modified Weights'!W408-'Modified Weights'!AW408</f>
        <v>6.2432510636107164E-2</v>
      </c>
      <c r="X397" s="26">
        <f ca="1">'Modified Weights'!X408-'Modified Weights'!AX408</f>
        <v>-1.3135326711686712E-2</v>
      </c>
      <c r="Y397" s="26">
        <f ca="1">'Modified Weights'!Y408-'Modified Weights'!AY408</f>
        <v>1.8018151107883518E-2</v>
      </c>
      <c r="Z397" s="26">
        <f ca="1">'Modified Weights'!Z408-'Modified Weights'!AZ408</f>
        <v>-0.37706003166831092</v>
      </c>
    </row>
    <row r="398" spans="1:26">
      <c r="A398" s="1" t="str">
        <f t="shared" ref="A398:A401" si="79">A397</f>
        <v>1894: Star Wars: Episode II - Attack of the Clones (2002)</v>
      </c>
      <c r="B398" s="26">
        <f ca="1">'Modified Weights'!B409-'Modified Weights'!AB409</f>
        <v>-2.7564477102089202E-2</v>
      </c>
      <c r="C398" s="26">
        <f ca="1">'Modified Weights'!C409-'Modified Weights'!AC409</f>
        <v>-1.2003022435044863E-2</v>
      </c>
      <c r="D398" s="26">
        <f ca="1">'Modified Weights'!D409-'Modified Weights'!AD409</f>
        <v>-0.51736791052779252</v>
      </c>
      <c r="E398" s="26">
        <f ca="1">'Modified Weights'!E409-'Modified Weights'!AE409</f>
        <v>-0.49629675028734199</v>
      </c>
      <c r="F398" s="26">
        <f ca="1">'Modified Weights'!F409-'Modified Weights'!AF409</f>
        <v>-0.43219232600933633</v>
      </c>
      <c r="G398" s="26">
        <f ca="1">'Modified Weights'!G409-'Modified Weights'!AG409</f>
        <v>-3.5097498378469094E-3</v>
      </c>
      <c r="H398" s="26">
        <f ca="1">'Modified Weights'!H409-'Modified Weights'!AH409</f>
        <v>-1.9496038534932897E-2</v>
      </c>
      <c r="I398" s="26">
        <f ca="1">'Modified Weights'!I409-'Modified Weights'!AI409</f>
        <v>-0.30838025399804531</v>
      </c>
      <c r="J398" s="26">
        <f ca="1">'Modified Weights'!J409-'Modified Weights'!AJ409</f>
        <v>-3.7466027871593255E-2</v>
      </c>
      <c r="K398" s="26">
        <f ca="1">'Modified Weights'!K409-'Modified Weights'!AK409</f>
        <v>-6.3077780491982427E-4</v>
      </c>
      <c r="L398" s="26">
        <f ca="1">'Modified Weights'!L409-'Modified Weights'!AL409</f>
        <v>-7.2299988957858496E-3</v>
      </c>
      <c r="M398" s="26">
        <f ca="1">'Modified Weights'!M409-'Modified Weights'!AM409</f>
        <v>-0.28607540197483133</v>
      </c>
      <c r="N398" s="26">
        <f ca="1">'Modified Weights'!N409-'Modified Weights'!AN409</f>
        <v>4.6234633616473841E-2</v>
      </c>
      <c r="O398" s="26">
        <f ca="1">'Modified Weights'!O409-'Modified Weights'!AO409</f>
        <v>-2.1959701036269097E-2</v>
      </c>
      <c r="P398" s="26">
        <f ca="1">'Modified Weights'!P409-'Modified Weights'!AP409</f>
        <v>1.0856673359058822E-2</v>
      </c>
      <c r="Q398" s="26">
        <f ca="1">'Modified Weights'!Q409-'Modified Weights'!AQ409</f>
        <v>8.3167763210592049E-3</v>
      </c>
      <c r="R398" s="26">
        <f ca="1">'Modified Weights'!R409-'Modified Weights'!AR409</f>
        <v>-7.8491699004861748E-3</v>
      </c>
      <c r="S398" s="26">
        <f ca="1">'Modified Weights'!S409-'Modified Weights'!AS409</f>
        <v>-0.41475699631913032</v>
      </c>
      <c r="T398" s="26">
        <f ca="1">'Modified Weights'!T409-'Modified Weights'!AT409</f>
        <v>-7.3656608207934515E-2</v>
      </c>
      <c r="U398" s="26">
        <f ca="1">'Modified Weights'!U409-'Modified Weights'!AU409</f>
        <v>3.8217618368475925E-2</v>
      </c>
      <c r="V398" s="26">
        <f ca="1">'Modified Weights'!V409-'Modified Weights'!AV409</f>
        <v>1.617798094461026E-3</v>
      </c>
      <c r="W398" s="26">
        <f ca="1">'Modified Weights'!W409-'Modified Weights'!AW409</f>
        <v>-3.0447839646198127E-2</v>
      </c>
      <c r="X398" s="26">
        <f ca="1">'Modified Weights'!X409-'Modified Weights'!AX409</f>
        <v>-0.55532720488777965</v>
      </c>
      <c r="Y398" s="26">
        <f ca="1">'Modified Weights'!Y409-'Modified Weights'!AY409</f>
        <v>-0.52417372706820942</v>
      </c>
      <c r="Z398" s="26">
        <f ca="1">'Modified Weights'!Z409-'Modified Weights'!AZ409</f>
        <v>2.7962333546195373E-3</v>
      </c>
    </row>
    <row r="399" spans="1:26">
      <c r="A399" s="1" t="str">
        <f t="shared" si="79"/>
        <v>1894: Star Wars: Episode II - Attack of the Clones (2002)</v>
      </c>
      <c r="B399" s="26">
        <f ca="1">'Modified Weights'!B410-'Modified Weights'!AB410</f>
        <v>-0.52057208225534846</v>
      </c>
      <c r="C399" s="26">
        <f ca="1">'Modified Weights'!C410-'Modified Weights'!AC410</f>
        <v>-1.9801247532694244E-2</v>
      </c>
      <c r="D399" s="26">
        <f ca="1">'Modified Weights'!D410-'Modified Weights'!AD410</f>
        <v>-0.51736791052779252</v>
      </c>
      <c r="E399" s="26">
        <f ca="1">'Modified Weights'!E410-'Modified Weights'!AE410</f>
        <v>-0.49629675028734199</v>
      </c>
      <c r="F399" s="26">
        <f ca="1">'Modified Weights'!F410-'Modified Weights'!AF410</f>
        <v>-3.1917821755519937E-2</v>
      </c>
      <c r="G399" s="26">
        <f ca="1">'Modified Weights'!G410-'Modified Weights'!AG410</f>
        <v>-7.2406615321615242E-2</v>
      </c>
      <c r="H399" s="26">
        <f ca="1">'Modified Weights'!H410-'Modified Weights'!AH410</f>
        <v>-4.0059445898191964E-2</v>
      </c>
      <c r="I399" s="26">
        <f ca="1">'Modified Weights'!I410-'Modified Weights'!AI410</f>
        <v>-7.9160924420150935E-2</v>
      </c>
      <c r="J399" s="26">
        <f ca="1">'Modified Weights'!J410-'Modified Weights'!AJ410</f>
        <v>-0.42459867374007704</v>
      </c>
      <c r="K399" s="26">
        <f ca="1">'Modified Weights'!K410-'Modified Weights'!AK410</f>
        <v>-6.9678057435496599E-3</v>
      </c>
      <c r="L399" s="26">
        <f ca="1">'Modified Weights'!L410-'Modified Weights'!AL410</f>
        <v>-1.6969306356214076E-2</v>
      </c>
      <c r="M399" s="26">
        <f ca="1">'Modified Weights'!M410-'Modified Weights'!AM410</f>
        <v>-3.354673809696368E-2</v>
      </c>
      <c r="N399" s="26">
        <f ca="1">'Modified Weights'!N410-'Modified Weights'!AN410</f>
        <v>1.6911755651195848E-2</v>
      </c>
      <c r="O399" s="26">
        <f ca="1">'Modified Weights'!O410-'Modified Weights'!AO410</f>
        <v>-0.56102555243062613</v>
      </c>
      <c r="P399" s="26">
        <f ca="1">'Modified Weights'!P410-'Modified Weights'!AP410</f>
        <v>-5.5771368405357347E-3</v>
      </c>
      <c r="Q399" s="26">
        <f ca="1">'Modified Weights'!Q410-'Modified Weights'!AQ410</f>
        <v>-4.4169496201002689E-2</v>
      </c>
      <c r="R399" s="26">
        <f ca="1">'Modified Weights'!R410-'Modified Weights'!AR410</f>
        <v>-0.46312295276589555</v>
      </c>
      <c r="S399" s="26">
        <f ca="1">'Modified Weights'!S410-'Modified Weights'!AS410</f>
        <v>-4.208140734648913E-2</v>
      </c>
      <c r="T399" s="26">
        <f ca="1">'Modified Weights'!T410-'Modified Weights'!AT410</f>
        <v>-0.50171133589765016</v>
      </c>
      <c r="U399" s="26">
        <f ca="1">'Modified Weights'!U410-'Modified Weights'!AU410</f>
        <v>-5.9787996304549396E-2</v>
      </c>
      <c r="V399" s="26">
        <f ca="1">'Modified Weights'!V410-'Modified Weights'!AV410</f>
        <v>-1.6177980944609982E-3</v>
      </c>
      <c r="W399" s="26">
        <f ca="1">'Modified Weights'!W410-'Modified Weights'!AW410</f>
        <v>-8.3639490136800554E-2</v>
      </c>
      <c r="X399" s="26">
        <f ca="1">'Modified Weights'!X410-'Modified Weights'!AX410</f>
        <v>-0.10005342202237028</v>
      </c>
      <c r="Y399" s="26">
        <f ca="1">'Modified Weights'!Y410-'Modified Weights'!AY410</f>
        <v>-6.0063579303353154E-2</v>
      </c>
      <c r="Z399" s="26">
        <f ca="1">'Modified Weights'!Z410-'Modified Weights'!AZ410</f>
        <v>-2.7962333546195928E-3</v>
      </c>
    </row>
    <row r="400" spans="1:26">
      <c r="A400" s="1" t="str">
        <f t="shared" si="79"/>
        <v>1894: Star Wars: Episode II - Attack of the Clones (2002)</v>
      </c>
      <c r="B400" s="26">
        <f ca="1">'Modified Weights'!B411-'Modified Weights'!AB411</f>
        <v>-0.52057208225534846</v>
      </c>
      <c r="C400" s="26">
        <f ca="1">'Modified Weights'!C411-'Modified Weights'!AC411</f>
        <v>-2.2563263625263841E-2</v>
      </c>
      <c r="D400" s="26">
        <f ca="1">'Modified Weights'!D411-'Modified Weights'!AD411</f>
        <v>-0.14980034296022465</v>
      </c>
      <c r="E400" s="26">
        <f ca="1">'Modified Weights'!E411-'Modified Weights'!AE411</f>
        <v>-0.49629675028734199</v>
      </c>
      <c r="F400" s="26">
        <f ca="1">'Modified Weights'!F411-'Modified Weights'!AF411</f>
        <v>-0.43219232600933633</v>
      </c>
      <c r="G400" s="26">
        <f ca="1">'Modified Weights'!G411-'Modified Weights'!AG411</f>
        <v>-0.4718430442088406</v>
      </c>
      <c r="H400" s="26">
        <f ca="1">'Modified Weights'!H411-'Modified Weights'!AH411</f>
        <v>-7.3529708991710907E-2</v>
      </c>
      <c r="I400" s="26">
        <f ca="1">'Modified Weights'!I411-'Modified Weights'!AI411</f>
        <v>-0.30838025399804531</v>
      </c>
      <c r="J400" s="26">
        <f ca="1">'Modified Weights'!J411-'Modified Weights'!AJ411</f>
        <v>-6.4542378289870528E-2</v>
      </c>
      <c r="K400" s="26">
        <f ca="1">'Modified Weights'!K411-'Modified Weights'!AK411</f>
        <v>-4.8616972684021431E-2</v>
      </c>
      <c r="L400" s="26">
        <f ca="1">'Modified Weights'!L411-'Modified Weights'!AL411</f>
        <v>-0.28556468566985588</v>
      </c>
      <c r="M400" s="26">
        <f ca="1">'Modified Weights'!M411-'Modified Weights'!AM411</f>
        <v>-8.8970236064418368E-2</v>
      </c>
      <c r="N400" s="26">
        <f ca="1">'Modified Weights'!N411-'Modified Weights'!AN411</f>
        <v>-6.3146389267669717E-2</v>
      </c>
      <c r="O400" s="26">
        <f ca="1">'Modified Weights'!O411-'Modified Weights'!AO411</f>
        <v>-8.5530700154941297E-2</v>
      </c>
      <c r="P400" s="26">
        <f ca="1">'Modified Weights'!P411-'Modified Weights'!AP411</f>
        <v>-2.3449098444075722E-2</v>
      </c>
      <c r="Q400" s="26">
        <f ca="1">'Modified Weights'!Q411-'Modified Weights'!AQ411</f>
        <v>-0.46739412504487393</v>
      </c>
      <c r="R400" s="26">
        <f ca="1">'Modified Weights'!R411-'Modified Weights'!AR411</f>
        <v>-0.46312295276589555</v>
      </c>
      <c r="S400" s="26">
        <f ca="1">'Modified Weights'!S411-'Modified Weights'!AS411</f>
        <v>-5.4113124372034194E-2</v>
      </c>
      <c r="T400" s="26">
        <f ca="1">'Modified Weights'!T411-'Modified Weights'!AT411</f>
        <v>-0.50171133589765016</v>
      </c>
      <c r="U400" s="26">
        <f ca="1">'Modified Weights'!U411-'Modified Weights'!AU411</f>
        <v>-8.5198920257957111E-2</v>
      </c>
      <c r="V400" s="26">
        <f ca="1">'Modified Weights'!V411-'Modified Weights'!AV411</f>
        <v>-0.14762890035215676</v>
      </c>
      <c r="W400" s="26">
        <f ca="1">'Modified Weights'!W411-'Modified Weights'!AW411</f>
        <v>-0.10543216027781982</v>
      </c>
      <c r="X400" s="26">
        <f ca="1">'Modified Weights'!X411-'Modified Weights'!AX411</f>
        <v>-0.55532720488777965</v>
      </c>
      <c r="Y400" s="26">
        <f ca="1">'Modified Weights'!Y411-'Modified Weights'!AY411</f>
        <v>-0.10094909822433817</v>
      </c>
      <c r="Z400" s="26">
        <f ca="1">'Modified Weights'!Z411-'Modified Weights'!AZ411</f>
        <v>-0.37706003166831092</v>
      </c>
    </row>
    <row r="401" spans="1:26">
      <c r="A401" s="1" t="str">
        <f t="shared" si="79"/>
        <v>1894: Star Wars: Episode II - Attack of the Clones (2002)</v>
      </c>
      <c r="B401" s="26">
        <f ca="1">'Modified Weights'!B412-'Modified Weights'!AB412</f>
        <v>3.0516754960283055E-2</v>
      </c>
      <c r="C401" s="26">
        <f ca="1">'Modified Weights'!C412-'Modified Weights'!AC412</f>
        <v>-0.43423944904340028</v>
      </c>
      <c r="D401" s="26">
        <f ca="1">'Modified Weights'!D412-'Modified Weights'!AD412</f>
        <v>0.14980034296022471</v>
      </c>
      <c r="E401" s="26">
        <f ca="1">'Modified Weights'!E412-'Modified Weights'!AE412</f>
        <v>2.1323054109812833E-2</v>
      </c>
      <c r="F401" s="26">
        <f ca="1">'Modified Weights'!F412-'Modified Weights'!AF412</f>
        <v>-0.43219232600933633</v>
      </c>
      <c r="G401" s="26">
        <f ca="1">'Modified Weights'!G412-'Modified Weights'!AG412</f>
        <v>6.7222807185516431E-2</v>
      </c>
      <c r="H401" s="26">
        <f ca="1">'Modified Weights'!H412-'Modified Weights'!AH412</f>
        <v>-0.26718931082898056</v>
      </c>
      <c r="I401" s="26">
        <f ca="1">'Modified Weights'!I412-'Modified Weights'!AI412</f>
        <v>7.4968225920613085E-2</v>
      </c>
      <c r="J401" s="26">
        <f ca="1">'Modified Weights'!J412-'Modified Weights'!AJ412</f>
        <v>5.1112227625856099E-2</v>
      </c>
      <c r="K401" s="26">
        <f ca="1">'Modified Weights'!K412-'Modified Weights'!AK412</f>
        <v>5.6215556232490804E-2</v>
      </c>
      <c r="L401" s="26">
        <f ca="1">'Modified Weights'!L412-'Modified Weights'!AL412</f>
        <v>2.7008266827727168E-2</v>
      </c>
      <c r="M401" s="26">
        <f ca="1">'Modified Weights'!M412-'Modified Weights'!AM412</f>
        <v>0.12251697416138208</v>
      </c>
      <c r="N401" s="26">
        <f ca="1">'Modified Weights'!N412-'Modified Weights'!AN412</f>
        <v>-0.24435660717252716</v>
      </c>
      <c r="O401" s="26">
        <f ca="1">'Modified Weights'!O412-'Modified Weights'!AO412</f>
        <v>0.10749040119121056</v>
      </c>
      <c r="P401" s="26">
        <f ca="1">'Modified Weights'!P412-'Modified Weights'!AP412</f>
        <v>-0.28596947380738141</v>
      </c>
      <c r="Q401" s="26">
        <f ca="1">'Modified Weights'!Q412-'Modified Weights'!AQ412</f>
        <v>3.5852719879943595E-2</v>
      </c>
      <c r="R401" s="26">
        <f ca="1">'Modified Weights'!R412-'Modified Weights'!AR412</f>
        <v>-0.46312295276589555</v>
      </c>
      <c r="S401" s="26">
        <f ca="1">'Modified Weights'!S412-'Modified Weights'!AS412</f>
        <v>6.1926284226049289E-2</v>
      </c>
      <c r="T401" s="26">
        <f ca="1">'Modified Weights'!T412-'Modified Weights'!AT412</f>
        <v>4.9377501317981354E-2</v>
      </c>
      <c r="U401" s="26">
        <f ca="1">'Modified Weights'!U412-'Modified Weights'!AU412</f>
        <v>0.10676929819403036</v>
      </c>
      <c r="V401" s="26">
        <f ca="1">'Modified Weights'!V412-'Modified Weights'!AV412</f>
        <v>-0.14762890035215676</v>
      </c>
      <c r="W401" s="26">
        <f ca="1">'Modified Weights'!W412-'Modified Weights'!AW412</f>
        <v>0.15708697942471128</v>
      </c>
      <c r="X401" s="26">
        <f ca="1">'Modified Weights'!X412-'Modified Weights'!AX412</f>
        <v>0.11318874873405704</v>
      </c>
      <c r="Y401" s="26">
        <f ca="1">'Modified Weights'!Y412-'Modified Weights'!AY412</f>
        <v>0.14299452641980781</v>
      </c>
      <c r="Z401" s="26">
        <f ca="1">'Modified Weights'!Z412-'Modified Weights'!AZ412</f>
        <v>-0.37706003166831092</v>
      </c>
    </row>
    <row r="402" spans="1:26">
      <c r="A402" s="21" t="s">
        <v>80</v>
      </c>
      <c r="B402" s="26" t="e">
        <f ca="1">'Modified Weights'!B413-'Modified Weights'!AB413</f>
        <v>#DIV/0!</v>
      </c>
      <c r="C402" s="26">
        <f ca="1">'Modified Weights'!C413-'Modified Weights'!AC413</f>
        <v>-0.41695630601324596</v>
      </c>
      <c r="D402" s="26">
        <f ca="1">'Modified Weights'!D413-'Modified Weights'!AD413</f>
        <v>-3.0930525240940587E-2</v>
      </c>
      <c r="E402" s="26" t="e">
        <f ca="1">'Modified Weights'!E413-'Modified Weights'!AE413</f>
        <v>#DIV/0!</v>
      </c>
      <c r="F402" s="26">
        <f ca="1">'Modified Weights'!F413-'Modified Weights'!AF413</f>
        <v>-0.41963302933422619</v>
      </c>
      <c r="G402" s="26">
        <f ca="1">'Modified Weights'!G413-'Modified Weights'!AG413</f>
        <v>-0.53906585139435703</v>
      </c>
      <c r="H402" s="26">
        <f ca="1">'Modified Weights'!H413-'Modified Weights'!AH413</f>
        <v>-0.32828482586177271</v>
      </c>
      <c r="I402" s="26" t="e">
        <f ca="1">'Modified Weights'!I413-'Modified Weights'!AI413</f>
        <v>#DIV/0!</v>
      </c>
      <c r="J402" s="26">
        <f ca="1">'Modified Weights'!J413-'Modified Weights'!AJ413</f>
        <v>-1.0802454512415238E-4</v>
      </c>
      <c r="K402" s="26">
        <f ca="1">'Modified Weights'!K413-'Modified Weights'!AK413</f>
        <v>-0.31571202585390812</v>
      </c>
      <c r="L402" s="26">
        <f ca="1">'Modified Weights'!L413-'Modified Weights'!AL413</f>
        <v>-1.4908614201727177E-2</v>
      </c>
      <c r="M402" s="26">
        <f ca="1">'Modified Weights'!M413-'Modified Weights'!AM413</f>
        <v>-0.29004077640245035</v>
      </c>
      <c r="N402" s="26">
        <f ca="1">'Modified Weights'!N413-'Modified Weights'!AN413</f>
        <v>-0.32349910970108381</v>
      </c>
      <c r="O402" s="26">
        <f ca="1">'Modified Weights'!O413-'Modified Weights'!AO413</f>
        <v>-0.60379090250809686</v>
      </c>
      <c r="P402" s="26">
        <f ca="1">'Modified Weights'!P413-'Modified Weights'!AP413</f>
        <v>2.0809330184814179E-2</v>
      </c>
      <c r="Q402" s="26">
        <f ca="1">'Modified Weights'!Q413-'Modified Weights'!AQ413</f>
        <v>-0.42405377131240912</v>
      </c>
      <c r="R402" s="26" t="e">
        <f ca="1">'Modified Weights'!R413-'Modified Weights'!AR413</f>
        <v>#DIV/0!</v>
      </c>
      <c r="S402" s="26">
        <f ca="1">'Modified Weights'!S413-'Modified Weights'!AS413</f>
        <v>-0.37267558897264119</v>
      </c>
      <c r="T402" s="26">
        <f ca="1">'Modified Weights'!T413-'Modified Weights'!AT413</f>
        <v>-0.47744885640445511</v>
      </c>
      <c r="U402" s="26">
        <f ca="1">'Modified Weights'!U413-'Modified Weights'!AU413</f>
        <v>4.1743405481197648E-2</v>
      </c>
      <c r="V402" s="26">
        <f ca="1">'Modified Weights'!V413-'Modified Weights'!AV413</f>
        <v>-0.27092801416163931</v>
      </c>
      <c r="W402" s="26">
        <f ca="1">'Modified Weights'!W413-'Modified Weights'!AW413</f>
        <v>5.482055072455766E-2</v>
      </c>
      <c r="X402" s="26">
        <f ca="1">'Modified Weights'!X413-'Modified Weights'!AX413</f>
        <v>-0.47497369617752921</v>
      </c>
      <c r="Y402" s="26">
        <f ca="1">'Modified Weights'!Y413-'Modified Weights'!AY413</f>
        <v>-0.5656392006264368</v>
      </c>
      <c r="Z402" s="26">
        <f ca="1">'Modified Weights'!Z413-'Modified Weights'!AZ413</f>
        <v>-0.37985626502293046</v>
      </c>
    </row>
    <row r="403" spans="1:26">
      <c r="A403" s="1" t="str">
        <f t="shared" ref="A403:A406" si="80">A402</f>
        <v>1900: Traffic (2000)</v>
      </c>
      <c r="B403" s="26" t="e">
        <f ca="1">'Modified Weights'!B414-'Modified Weights'!AB414</f>
        <v>#DIV/0!</v>
      </c>
      <c r="C403" s="26">
        <f ca="1">'Modified Weights'!C414-'Modified Weights'!AC414</f>
        <v>5.280120595109461E-3</v>
      </c>
      <c r="D403" s="26">
        <f ca="1">'Modified Weights'!D414-'Modified Weights'!AD414</f>
        <v>-0.50190264790732231</v>
      </c>
      <c r="E403" s="26" t="e">
        <f ca="1">'Modified Weights'!E414-'Modified Weights'!AE414</f>
        <v>#DIV/0!</v>
      </c>
      <c r="F403" s="26">
        <f ca="1">'Modified Weights'!F414-'Modified Weights'!AF414</f>
        <v>1.935852508040975E-2</v>
      </c>
      <c r="G403" s="26">
        <f ca="1">'Modified Weights'!G414-'Modified Weights'!AG414</f>
        <v>-0.53906585139435703</v>
      </c>
      <c r="H403" s="26">
        <f ca="1">'Modified Weights'!H414-'Modified Weights'!AH414</f>
        <v>-0.32828482586177271</v>
      </c>
      <c r="I403" s="26" t="e">
        <f ca="1">'Modified Weights'!I414-'Modified Weights'!AI414</f>
        <v>#DIV/0!</v>
      </c>
      <c r="J403" s="26">
        <f ca="1">'Modified Weights'!J414-'Modified Weights'!AJ414</f>
        <v>-0.47560287682080898</v>
      </c>
      <c r="K403" s="26">
        <f ca="1">'Modified Weights'!K414-'Modified Weights'!AK414</f>
        <v>-0.31571202585390812</v>
      </c>
      <c r="L403" s="26">
        <f ca="1">'Modified Weights'!L414-'Modified Weights'!AL414</f>
        <v>-0.29766433829585587</v>
      </c>
      <c r="M403" s="26">
        <f ca="1">'Modified Weights'!M414-'Modified Weights'!AM414</f>
        <v>-2.5615989241725701E-2</v>
      </c>
      <c r="N403" s="26">
        <f ca="1">'Modified Weights'!N414-'Modified Weights'!AN414</f>
        <v>-0.32349910970108381</v>
      </c>
      <c r="O403" s="26">
        <f ca="1">'Modified Weights'!O414-'Modified Weights'!AO414</f>
        <v>-6.4725051113739829E-2</v>
      </c>
      <c r="P403" s="26">
        <f ca="1">'Modified Weights'!P414-'Modified Weights'!AP414</f>
        <v>-0.28332970554811987</v>
      </c>
      <c r="Q403" s="26">
        <f ca="1">'Modified Weights'!Q414-'Modified Weights'!AQ414</f>
        <v>5.1657130053524014E-2</v>
      </c>
      <c r="R403" s="26" t="e">
        <f ca="1">'Modified Weights'!R414-'Modified Weights'!AR414</f>
        <v>#DIV/0!</v>
      </c>
      <c r="S403" s="26">
        <f ca="1">'Modified Weights'!S414-'Modified Weights'!AS414</f>
        <v>-0.37267558897264119</v>
      </c>
      <c r="T403" s="26">
        <f ca="1">'Modified Weights'!T414-'Modified Weights'!AT414</f>
        <v>-0.47744885640445511</v>
      </c>
      <c r="U403" s="26">
        <f ca="1">'Modified Weights'!U414-'Modified Weights'!AU414</f>
        <v>-0.39724814893343829</v>
      </c>
      <c r="V403" s="26">
        <f ca="1">'Modified Weights'!V414-'Modified Weights'!AV414</f>
        <v>-0.27092801416163931</v>
      </c>
      <c r="W403" s="26">
        <f ca="1">'Modified Weights'!W414-'Modified Weights'!AW414</f>
        <v>-0.35377182541165575</v>
      </c>
      <c r="X403" s="26">
        <f ca="1">'Modified Weights'!X414-'Modified Weights'!AX414</f>
        <v>0</v>
      </c>
      <c r="Y403" s="26">
        <f ca="1">'Modified Weights'!Y414-'Modified Weights'!AY414</f>
        <v>-0.5656392006264368</v>
      </c>
      <c r="Z403" s="26">
        <f ca="1">'Modified Weights'!Z414-'Modified Weights'!AZ414</f>
        <v>0</v>
      </c>
    </row>
    <row r="404" spans="1:26">
      <c r="A404" s="1" t="str">
        <f t="shared" si="80"/>
        <v>1900: Traffic (2000)</v>
      </c>
      <c r="B404" s="26" t="e">
        <f ca="1">'Modified Weights'!B415-'Modified Weights'!AB415</f>
        <v>#DIV/0!</v>
      </c>
      <c r="C404" s="26">
        <f ca="1">'Modified Weights'!C415-'Modified Weights'!AC415</f>
        <v>-0.41695630601324596</v>
      </c>
      <c r="D404" s="26">
        <f ca="1">'Modified Weights'!D415-'Modified Weights'!AD415</f>
        <v>-0.50190264790732231</v>
      </c>
      <c r="E404" s="26" t="e">
        <f ca="1">'Modified Weights'!E415-'Modified Weights'!AE415</f>
        <v>#DIV/0!</v>
      </c>
      <c r="F404" s="26">
        <f ca="1">'Modified Weights'!F415-'Modified Weights'!AF415</f>
        <v>-1.9358525080409805E-2</v>
      </c>
      <c r="G404" s="26">
        <f ca="1">'Modified Weights'!G415-'Modified Weights'!AG415</f>
        <v>-0.53906585139435703</v>
      </c>
      <c r="H404" s="26">
        <f ca="1">'Modified Weights'!H415-'Modified Weights'!AH415</f>
        <v>-0.32828482586177271</v>
      </c>
      <c r="I404" s="26" t="e">
        <f ca="1">'Modified Weights'!I415-'Modified Weights'!AI415</f>
        <v>#DIV/0!</v>
      </c>
      <c r="J404" s="26">
        <f ca="1">'Modified Weights'!J415-'Modified Weights'!AJ415</f>
        <v>-0.47560287682080898</v>
      </c>
      <c r="K404" s="26">
        <f ca="1">'Modified Weights'!K415-'Modified Weights'!AK415</f>
        <v>-0.31571202585390812</v>
      </c>
      <c r="L404" s="26">
        <f ca="1">'Modified Weights'!L415-'Modified Weights'!AL415</f>
        <v>-0.29766433829585587</v>
      </c>
      <c r="M404" s="26">
        <f ca="1">'Modified Weights'!M415-'Modified Weights'!AM415</f>
        <v>-0.29004077640245035</v>
      </c>
      <c r="N404" s="26">
        <f ca="1">'Modified Weights'!N415-'Modified Weights'!AN415</f>
        <v>-0.32349910970108381</v>
      </c>
      <c r="O404" s="26">
        <f ca="1">'Modified Weights'!O415-'Modified Weights'!AO415</f>
        <v>-0.60379090250809686</v>
      </c>
      <c r="P404" s="26">
        <f ca="1">'Modified Weights'!P415-'Modified Weights'!AP415</f>
        <v>-0.28332970554811987</v>
      </c>
      <c r="Q404" s="26">
        <f ca="1">'Modified Weights'!Q415-'Modified Weights'!AQ415</f>
        <v>-8.291424685378801E-4</v>
      </c>
      <c r="R404" s="26" t="e">
        <f ca="1">'Modified Weights'!R415-'Modified Weights'!AR415</f>
        <v>#DIV/0!</v>
      </c>
      <c r="S404" s="26">
        <f ca="1">'Modified Weights'!S415-'Modified Weights'!AS415</f>
        <v>0</v>
      </c>
      <c r="T404" s="26">
        <f ca="1">'Modified Weights'!T415-'Modified Weights'!AT415</f>
        <v>-0.47744885640445511</v>
      </c>
      <c r="U404" s="26">
        <f ca="1">'Modified Weights'!U415-'Modified Weights'!AU415</f>
        <v>-0.39724814893343829</v>
      </c>
      <c r="V404" s="26">
        <f ca="1">'Modified Weights'!V415-'Modified Weights'!AV415</f>
        <v>-0.27092801416163931</v>
      </c>
      <c r="W404" s="26">
        <f ca="1">'Modified Weights'!W415-'Modified Weights'!AW415</f>
        <v>-9.1251450048350058E-2</v>
      </c>
      <c r="X404" s="26">
        <f ca="1">'Modified Weights'!X415-'Modified Weights'!AX415</f>
        <v>-0.47497369617752921</v>
      </c>
      <c r="Y404" s="26">
        <f ca="1">'Modified Weights'!Y415-'Modified Weights'!AY415</f>
        <v>-0.10152905286158054</v>
      </c>
      <c r="Z404" s="26">
        <f ca="1">'Modified Weights'!Z415-'Modified Weights'!AZ415</f>
        <v>-0.37985626502293046</v>
      </c>
    </row>
    <row r="405" spans="1:26">
      <c r="A405" s="1" t="str">
        <f t="shared" si="80"/>
        <v>1900: Traffic (2000)</v>
      </c>
      <c r="B405" s="26" t="e">
        <f ca="1">'Modified Weights'!B416-'Modified Weights'!AB416</f>
        <v>#DIV/0!</v>
      </c>
      <c r="C405" s="26">
        <f ca="1">'Modified Weights'!C416-'Modified Weights'!AC416</f>
        <v>-5.2801205951095165E-3</v>
      </c>
      <c r="D405" s="26">
        <f ca="1">'Modified Weights'!D416-'Modified Weights'!AD416</f>
        <v>-0.13433508033975444</v>
      </c>
      <c r="E405" s="26" t="e">
        <f ca="1">'Modified Weights'!E416-'Modified Weights'!AE416</f>
        <v>#DIV/0!</v>
      </c>
      <c r="F405" s="26">
        <f ca="1">'Modified Weights'!F416-'Modified Weights'!AF416</f>
        <v>-0.41963302933422619</v>
      </c>
      <c r="G405" s="26">
        <f ca="1">'Modified Weights'!G416-'Modified Weights'!AG416</f>
        <v>-0.53906585139435703</v>
      </c>
      <c r="H405" s="26">
        <f ca="1">'Modified Weights'!H416-'Modified Weights'!AH416</f>
        <v>-0.13462522402450305</v>
      </c>
      <c r="I405" s="26" t="e">
        <f ca="1">'Modified Weights'!I416-'Modified Weights'!AI416</f>
        <v>#DIV/0!</v>
      </c>
      <c r="J405" s="26">
        <f ca="1">'Modified Weights'!J416-'Modified Weights'!AJ416</f>
        <v>-0.47560287682080898</v>
      </c>
      <c r="K405" s="26">
        <f ca="1">'Modified Weights'!K416-'Modified Weights'!AK416</f>
        <v>-0.31571202585390812</v>
      </c>
      <c r="L405" s="26">
        <f ca="1">'Modified Weights'!L416-'Modified Weights'!AL416</f>
        <v>-0.29766433829585587</v>
      </c>
      <c r="M405" s="26">
        <f ca="1">'Modified Weights'!M416-'Modified Weights'!AM416</f>
        <v>-9.2935610492037385E-2</v>
      </c>
      <c r="N405" s="26">
        <f ca="1">'Modified Weights'!N416-'Modified Weights'!AN416</f>
        <v>-0.32349910970108381</v>
      </c>
      <c r="O405" s="26">
        <f ca="1">'Modified Weights'!O416-'Modified Weights'!AO416</f>
        <v>-0.60379090250809686</v>
      </c>
      <c r="P405" s="26">
        <f ca="1">'Modified Weights'!P416-'Modified Weights'!AP416</f>
        <v>-2.0809330184814179E-2</v>
      </c>
      <c r="Q405" s="26">
        <f ca="1">'Modified Weights'!Q416-'Modified Weights'!AQ416</f>
        <v>-5.0827987584986134E-2</v>
      </c>
      <c r="R405" s="26" t="e">
        <f ca="1">'Modified Weights'!R416-'Modified Weights'!AR416</f>
        <v>#DIV/0!</v>
      </c>
      <c r="S405" s="26">
        <f ca="1">'Modified Weights'!S416-'Modified Weights'!AS416</f>
        <v>-0.37267558897264119</v>
      </c>
      <c r="T405" s="26">
        <f ca="1">'Modified Weights'!T416-'Modified Weights'!AT416</f>
        <v>-7.3639980811176398E-2</v>
      </c>
      <c r="U405" s="26">
        <f ca="1">'Modified Weights'!U416-'Modified Weights'!AU416</f>
        <v>-0.11685581196659262</v>
      </c>
      <c r="V405" s="26">
        <f ca="1">'Modified Weights'!V416-'Modified Weights'!AV416</f>
        <v>-0.27092801416163931</v>
      </c>
      <c r="W405" s="26">
        <f ca="1">'Modified Weights'!W416-'Modified Weights'!AW416</f>
        <v>-0.11304412018936932</v>
      </c>
      <c r="X405" s="26">
        <f ca="1">'Modified Weights'!X416-'Modified Weights'!AX416</f>
        <v>-0.47497369617752921</v>
      </c>
      <c r="Y405" s="26">
        <f ca="1">'Modified Weights'!Y416-'Modified Weights'!AY416</f>
        <v>-0.5656392006264368</v>
      </c>
      <c r="Z405" s="26">
        <f ca="1">'Modified Weights'!Z416-'Modified Weights'!AZ416</f>
        <v>-0.37985626502293046</v>
      </c>
    </row>
    <row r="406" spans="1:26">
      <c r="A406" s="1" t="str">
        <f t="shared" si="80"/>
        <v>1900: Traffic (2000)</v>
      </c>
      <c r="B406" s="26" t="e">
        <f ca="1">'Modified Weights'!B417-'Modified Weights'!AB417</f>
        <v>#DIV/0!</v>
      </c>
      <c r="C406" s="26">
        <f ca="1">'Modified Weights'!C417-'Modified Weights'!AC417</f>
        <v>-0.41695630601324596</v>
      </c>
      <c r="D406" s="26">
        <f ca="1">'Modified Weights'!D417-'Modified Weights'!AD417</f>
        <v>0.16526560558069492</v>
      </c>
      <c r="E406" s="26" t="e">
        <f ca="1">'Modified Weights'!E417-'Modified Weights'!AE417</f>
        <v>#DIV/0!</v>
      </c>
      <c r="F406" s="26">
        <f ca="1">'Modified Weights'!F417-'Modified Weights'!AF417</f>
        <v>-0.41963302933422619</v>
      </c>
      <c r="G406" s="26">
        <f ca="1">'Modified Weights'!G417-'Modified Weights'!AG417</f>
        <v>0</v>
      </c>
      <c r="H406" s="26">
        <f ca="1">'Modified Weights'!H417-'Modified Weights'!AH417</f>
        <v>0.13462522402450305</v>
      </c>
      <c r="I406" s="26" t="e">
        <f ca="1">'Modified Weights'!I417-'Modified Weights'!AI417</f>
        <v>#DIV/0!</v>
      </c>
      <c r="J406" s="26">
        <f ca="1">'Modified Weights'!J417-'Modified Weights'!AJ417</f>
        <v>1.0802454512415238E-4</v>
      </c>
      <c r="K406" s="26">
        <f ca="1">'Modified Weights'!K417-'Modified Weights'!AK417</f>
        <v>0</v>
      </c>
      <c r="L406" s="26">
        <f ca="1">'Modified Weights'!L417-'Modified Weights'!AL417</f>
        <v>1.4908614201727177E-2</v>
      </c>
      <c r="M406" s="26">
        <f ca="1">'Modified Weights'!M417-'Modified Weights'!AM417</f>
        <v>0.11855159973376306</v>
      </c>
      <c r="N406" s="26">
        <f ca="1">'Modified Weights'!N417-'Modified Weights'!AN417</f>
        <v>0</v>
      </c>
      <c r="O406" s="26">
        <f ca="1">'Modified Weights'!O417-'Modified Weights'!AO417</f>
        <v>6.4725051113739829E-2</v>
      </c>
      <c r="P406" s="26">
        <f ca="1">'Modified Weights'!P417-'Modified Weights'!AP417</f>
        <v>-0.28332970554811987</v>
      </c>
      <c r="Q406" s="26">
        <f ca="1">'Modified Weights'!Q417-'Modified Weights'!AQ417</f>
        <v>-0.42405377131240912</v>
      </c>
      <c r="R406" s="26" t="e">
        <f ca="1">'Modified Weights'!R417-'Modified Weights'!AR417</f>
        <v>#DIV/0!</v>
      </c>
      <c r="S406" s="26">
        <f ca="1">'Modified Weights'!S417-'Modified Weights'!AS417</f>
        <v>-0.37267558897264119</v>
      </c>
      <c r="T406" s="26">
        <f ca="1">'Modified Weights'!T417-'Modified Weights'!AT417</f>
        <v>7.3639980811176398E-2</v>
      </c>
      <c r="U406" s="26">
        <f ca="1">'Modified Weights'!U417-'Modified Weights'!AU417</f>
        <v>7.5112406485394856E-2</v>
      </c>
      <c r="V406" s="26">
        <f ca="1">'Modified Weights'!V417-'Modified Weights'!AV417</f>
        <v>0</v>
      </c>
      <c r="W406" s="26">
        <f ca="1">'Modified Weights'!W417-'Modified Weights'!AW417</f>
        <v>0.14947501951316178</v>
      </c>
      <c r="X406" s="26">
        <f ca="1">'Modified Weights'!X417-'Modified Weights'!AX417</f>
        <v>-0.47497369617752921</v>
      </c>
      <c r="Y406" s="26">
        <f ca="1">'Modified Weights'!Y417-'Modified Weights'!AY417</f>
        <v>0.10152905286158043</v>
      </c>
      <c r="Z406" s="26">
        <f ca="1">'Modified Weights'!Z417-'Modified Weights'!AZ417</f>
        <v>-0.37985626502293046</v>
      </c>
    </row>
    <row r="407" spans="1:26">
      <c r="A407" s="21" t="s">
        <v>81</v>
      </c>
      <c r="B407" s="26">
        <f ca="1">'Modified Weights'!B418-'Modified Weights'!AB418</f>
        <v>-0.46460996868120108</v>
      </c>
      <c r="C407" s="26">
        <f ca="1">'Modified Weights'!C418-'Modified Weights'!AC418</f>
        <v>-0.41611693784573262</v>
      </c>
      <c r="D407" s="26">
        <f ca="1">'Modified Weights'!D418-'Modified Weights'!AD418</f>
        <v>-0.4693205349276694</v>
      </c>
      <c r="E407" s="26">
        <f ca="1">'Modified Weights'!E418-'Modified Weights'!AE418</f>
        <v>-0.28275572409412869</v>
      </c>
      <c r="F407" s="26">
        <f ca="1">'Modified Weights'!F418-'Modified Weights'!AF418</f>
        <v>3.3879098368160609E-2</v>
      </c>
      <c r="G407" s="26">
        <f ca="1">'Modified Weights'!G418-'Modified Weights'!AG418</f>
        <v>-0.53906585139435703</v>
      </c>
      <c r="H407" s="26">
        <f ca="1">'Modified Weights'!H418-'Modified Weights'!AH418</f>
        <v>-0.19365960183726966</v>
      </c>
      <c r="I407" s="26">
        <f ca="1">'Modified Weights'!I418-'Modified Weights'!AI418</f>
        <v>-0.21476007349626267</v>
      </c>
      <c r="J407" s="26">
        <f ca="1">'Modified Weights'!J418-'Modified Weights'!AJ418</f>
        <v>5.3963642354058483E-2</v>
      </c>
      <c r="K407" s="26">
        <f ca="1">'Modified Weights'!K418-'Modified Weights'!AK418</f>
        <v>-2.6028778008379161E-2</v>
      </c>
      <c r="L407" s="26">
        <f ca="1">'Modified Weights'!L418-'Modified Weights'!AL418</f>
        <v>-1.4908614201727177E-2</v>
      </c>
      <c r="M407" s="26">
        <f ca="1">'Modified Weights'!M418-'Modified Weights'!AM418</f>
        <v>-1.4964348431083407E-2</v>
      </c>
      <c r="N407" s="26">
        <f ca="1">'Modified Weights'!N418-'Modified Weights'!AN418</f>
        <v>0</v>
      </c>
      <c r="O407" s="26">
        <f ca="1">'Modified Weights'!O418-'Modified Weights'!AO418</f>
        <v>-0.59725319820472</v>
      </c>
      <c r="P407" s="26">
        <f ca="1">'Modified Weights'!P418-'Modified Weights'!AP418</f>
        <v>-0.33847928843700587</v>
      </c>
      <c r="Q407" s="26">
        <f ca="1">'Modified Weights'!Q418-'Modified Weights'!AQ418</f>
        <v>3.2691176896265939E-2</v>
      </c>
      <c r="R407" s="26">
        <f ca="1">'Modified Weights'!R418-'Modified Weights'!AR418</f>
        <v>-0.43363570173347532</v>
      </c>
      <c r="S407" s="26" t="e">
        <f ca="1">'Modified Weights'!S418-'Modified Weights'!AS418</f>
        <v>#DIV/0!</v>
      </c>
      <c r="T407" s="26">
        <f ca="1">'Modified Weights'!T418-'Modified Weights'!AT418</f>
        <v>-0.55108883721563151</v>
      </c>
      <c r="U407" s="26">
        <f ca="1">'Modified Weights'!U418-'Modified Weights'!AU418</f>
        <v>-0.47236055541883315</v>
      </c>
      <c r="V407" s="26">
        <f ca="1">'Modified Weights'!V418-'Modified Weights'!AV418</f>
        <v>-0.14367186460137429</v>
      </c>
      <c r="W407" s="26">
        <f ca="1">'Modified Weights'!W418-'Modified Weights'!AW418</f>
        <v>0.10464555722894492</v>
      </c>
      <c r="X407" s="26">
        <f ca="1">'Modified Weights'!X418-'Modified Weights'!AX418</f>
        <v>-0.66851595362183669</v>
      </c>
      <c r="Y407" s="26">
        <f ca="1">'Modified Weights'!Y418-'Modified Weights'!AY418</f>
        <v>-0.5656392006264368</v>
      </c>
      <c r="Z407" s="26">
        <f ca="1">'Modified Weights'!Z418-'Modified Weights'!AZ418</f>
        <v>-0.43552033876932245</v>
      </c>
    </row>
    <row r="408" spans="1:26">
      <c r="A408" s="1" t="str">
        <f t="shared" ref="A408:A411" si="81">A407</f>
        <v>2024: The Patriot (2000)</v>
      </c>
      <c r="B408" s="26">
        <f ca="1">'Modified Weights'!B419-'Modified Weights'!AB419</f>
        <v>-0.46460996868120108</v>
      </c>
      <c r="C408" s="26">
        <f ca="1">'Modified Weights'!C419-'Modified Weights'!AC419</f>
        <v>6.1194887626228045E-3</v>
      </c>
      <c r="D408" s="26">
        <f ca="1">'Modified Weights'!D419-'Modified Weights'!AD419</f>
        <v>-0.4693205349276694</v>
      </c>
      <c r="E408" s="26">
        <f ca="1">'Modified Weights'!E419-'Modified Weights'!AE419</f>
        <v>-0.28275572409412869</v>
      </c>
      <c r="F408" s="26">
        <f ca="1">'Modified Weights'!F419-'Modified Weights'!AF419</f>
        <v>-0.43023104939669565</v>
      </c>
      <c r="G408" s="26">
        <f ca="1">'Modified Weights'!G419-'Modified Weights'!AG419</f>
        <v>-0.53906585139435703</v>
      </c>
      <c r="H408" s="26">
        <f ca="1">'Modified Weights'!H419-'Modified Weights'!AH419</f>
        <v>-0.19365960183726966</v>
      </c>
      <c r="I408" s="26">
        <f ca="1">'Modified Weights'!I419-'Modified Weights'!AI419</f>
        <v>-0.21476007349626267</v>
      </c>
      <c r="J408" s="26">
        <f ca="1">'Modified Weights'!J419-'Modified Weights'!AJ419</f>
        <v>-0.42153120992162635</v>
      </c>
      <c r="K408" s="26">
        <f ca="1">'Modified Weights'!K419-'Modified Weights'!AK419</f>
        <v>-0.2896832478455289</v>
      </c>
      <c r="L408" s="26">
        <f ca="1">'Modified Weights'!L419-'Modified Weights'!AL419</f>
        <v>-0.29766433829585587</v>
      </c>
      <c r="M408" s="26">
        <f ca="1">'Modified Weights'!M419-'Modified Weights'!AM419</f>
        <v>-0.29536659680777144</v>
      </c>
      <c r="N408" s="26">
        <f ca="1">'Modified Weights'!N419-'Modified Weights'!AN419</f>
        <v>-0.31010409033155772</v>
      </c>
      <c r="O408" s="26">
        <f ca="1">'Modified Weights'!O419-'Modified Weights'!AO419</f>
        <v>-0.59725319820472</v>
      </c>
      <c r="P408" s="26">
        <f ca="1">'Modified Weights'!P419-'Modified Weights'!AP419</f>
        <v>-0.33847928843700587</v>
      </c>
      <c r="Q408" s="26">
        <f ca="1">'Modified Weights'!Q419-'Modified Weights'!AQ419</f>
        <v>-0.45591580574013718</v>
      </c>
      <c r="R408" s="26">
        <f ca="1">'Modified Weights'!R419-'Modified Weights'!AR419</f>
        <v>-0.43363570173347532</v>
      </c>
      <c r="S408" s="26" t="e">
        <f ca="1">'Modified Weights'!S419-'Modified Weights'!AS419</f>
        <v>#DIV/0!</v>
      </c>
      <c r="T408" s="26">
        <f ca="1">'Modified Weights'!T419-'Modified Weights'!AT419</f>
        <v>-0.55108883721563151</v>
      </c>
      <c r="U408" s="26">
        <f ca="1">'Modified Weights'!U419-'Modified Weights'!AU419</f>
        <v>-0.47236055541883315</v>
      </c>
      <c r="V408" s="26">
        <f ca="1">'Modified Weights'!V419-'Modified Weights'!AV419</f>
        <v>-0.14367186460137429</v>
      </c>
      <c r="W408" s="26">
        <f ca="1">'Modified Weights'!W419-'Modified Weights'!AW419</f>
        <v>-0.30394681890726849</v>
      </c>
      <c r="X408" s="26">
        <f ca="1">'Modified Weights'!X419-'Modified Weights'!AX419</f>
        <v>-0.66851595362183669</v>
      </c>
      <c r="Y408" s="26">
        <f ca="1">'Modified Weights'!Y419-'Modified Weights'!AY419</f>
        <v>-0.5656392006264368</v>
      </c>
      <c r="Z408" s="26">
        <f ca="1">'Modified Weights'!Z419-'Modified Weights'!AZ419</f>
        <v>-0.43552033876932245</v>
      </c>
    </row>
    <row r="409" spans="1:26">
      <c r="A409" s="1" t="str">
        <f t="shared" si="81"/>
        <v>2024: The Patriot (2000)</v>
      </c>
      <c r="B409" s="26">
        <f ca="1">'Modified Weights'!B420-'Modified Weights'!AB420</f>
        <v>-0.46460996868120108</v>
      </c>
      <c r="C409" s="26">
        <f ca="1">'Modified Weights'!C420-'Modified Weights'!AC420</f>
        <v>-1.678736335026576E-3</v>
      </c>
      <c r="D409" s="26">
        <f ca="1">'Modified Weights'!D420-'Modified Weights'!AD420</f>
        <v>-9.6094751200246409E-2</v>
      </c>
      <c r="E409" s="26">
        <f ca="1">'Modified Weights'!E420-'Modified Weights'!AE420</f>
        <v>0</v>
      </c>
      <c r="F409" s="26">
        <f ca="1">'Modified Weights'!F420-'Modified Weights'!AF420</f>
        <v>-2.9956545142879265E-2</v>
      </c>
      <c r="G409" s="26">
        <f ca="1">'Modified Weights'!G420-'Modified Weights'!AG420</f>
        <v>-0.53906585139435703</v>
      </c>
      <c r="H409" s="26">
        <f ca="1">'Modified Weights'!H420-'Modified Weights'!AH420</f>
        <v>-0.19365960183726966</v>
      </c>
      <c r="I409" s="26">
        <f ca="1">'Modified Weights'!I420-'Modified Weights'!AI420</f>
        <v>-0.21476007349626267</v>
      </c>
      <c r="J409" s="26">
        <f ca="1">'Modified Weights'!J420-'Modified Weights'!AJ420</f>
        <v>-5.3963642354058483E-2</v>
      </c>
      <c r="K409" s="26">
        <f ca="1">'Modified Weights'!K420-'Modified Weights'!AK420</f>
        <v>-0.2896832478455289</v>
      </c>
      <c r="L409" s="26">
        <f ca="1">'Modified Weights'!L420-'Modified Weights'!AL420</f>
        <v>-0.29766433829585587</v>
      </c>
      <c r="M409" s="26">
        <f ca="1">'Modified Weights'!M420-'Modified Weights'!AM420</f>
        <v>-0.29536659680777144</v>
      </c>
      <c r="N409" s="26">
        <f ca="1">'Modified Weights'!N420-'Modified Weights'!AN420</f>
        <v>-0.31010409033155772</v>
      </c>
      <c r="O409" s="26">
        <f ca="1">'Modified Weights'!O420-'Modified Weights'!AO420</f>
        <v>-7.1262755417116685E-2</v>
      </c>
      <c r="P409" s="26">
        <f ca="1">'Modified Weights'!P420-'Modified Weights'!AP420</f>
        <v>-0.33847928843700587</v>
      </c>
      <c r="Q409" s="26">
        <f ca="1">'Modified Weights'!Q420-'Modified Weights'!AQ420</f>
        <v>-3.2691176896265939E-2</v>
      </c>
      <c r="R409" s="26">
        <f ca="1">'Modified Weights'!R420-'Modified Weights'!AR420</f>
        <v>-0.43363570173347532</v>
      </c>
      <c r="S409" s="26" t="e">
        <f ca="1">'Modified Weights'!S420-'Modified Weights'!AS420</f>
        <v>#DIV/0!</v>
      </c>
      <c r="T409" s="26">
        <f ca="1">'Modified Weights'!T420-'Modified Weights'!AT420</f>
        <v>-0.55108883721563151</v>
      </c>
      <c r="U409" s="26">
        <f ca="1">'Modified Weights'!U420-'Modified Weights'!AU420</f>
        <v>-0.47236055541883315</v>
      </c>
      <c r="V409" s="26">
        <f ca="1">'Modified Weights'!V420-'Modified Weights'!AV420</f>
        <v>-0.14367186460137429</v>
      </c>
      <c r="W409" s="26">
        <f ca="1">'Modified Weights'!W420-'Modified Weights'!AW420</f>
        <v>-4.1426443543962799E-2</v>
      </c>
      <c r="X409" s="26">
        <f ca="1">'Modified Weights'!X420-'Modified Weights'!AX420</f>
        <v>-0.66851595362183669</v>
      </c>
      <c r="Y409" s="26">
        <f ca="1">'Modified Weights'!Y420-'Modified Weights'!AY420</f>
        <v>-0.10152905286158054</v>
      </c>
      <c r="Z409" s="26">
        <f ca="1">'Modified Weights'!Z420-'Modified Weights'!AZ420</f>
        <v>-0.43552033876932245</v>
      </c>
    </row>
    <row r="410" spans="1:26">
      <c r="A410" s="1" t="str">
        <f t="shared" si="81"/>
        <v>2024: The Patriot (2000)</v>
      </c>
      <c r="B410" s="26">
        <f ca="1">'Modified Weights'!B421-'Modified Weights'!AB421</f>
        <v>0</v>
      </c>
      <c r="C410" s="26">
        <f ca="1">'Modified Weights'!C421-'Modified Weights'!AC421</f>
        <v>-4.4407524275961729E-3</v>
      </c>
      <c r="D410" s="26">
        <f ca="1">'Modified Weights'!D421-'Modified Weights'!AD421</f>
        <v>-0.10175296736010153</v>
      </c>
      <c r="E410" s="26">
        <f ca="1">'Modified Weights'!E421-'Modified Weights'!AE421</f>
        <v>-0.28275572409412869</v>
      </c>
      <c r="F410" s="26">
        <f ca="1">'Modified Weights'!F421-'Modified Weights'!AF421</f>
        <v>-5.0374784373765191E-2</v>
      </c>
      <c r="G410" s="26">
        <f ca="1">'Modified Weights'!G421-'Modified Weights'!AG421</f>
        <v>-0.53906585139435703</v>
      </c>
      <c r="H410" s="26">
        <f ca="1">'Modified Weights'!H421-'Modified Weights'!AH421</f>
        <v>0</v>
      </c>
      <c r="I410" s="26">
        <f ca="1">'Modified Weights'!I421-'Modified Weights'!AI421</f>
        <v>0</v>
      </c>
      <c r="J410" s="26">
        <f ca="1">'Modified Weights'!J421-'Modified Weights'!AJ421</f>
        <v>-0.42153120992162635</v>
      </c>
      <c r="K410" s="26">
        <f ca="1">'Modified Weights'!K421-'Modified Weights'!AK421</f>
        <v>-0.2896832478455289</v>
      </c>
      <c r="L410" s="26">
        <f ca="1">'Modified Weights'!L421-'Modified Weights'!AL421</f>
        <v>-0.29766433829585587</v>
      </c>
      <c r="M410" s="26">
        <f ca="1">'Modified Weights'!M421-'Modified Weights'!AM421</f>
        <v>-9.8261430897358476E-2</v>
      </c>
      <c r="N410" s="26">
        <f ca="1">'Modified Weights'!N421-'Modified Weights'!AN421</f>
        <v>-0.31010409033155772</v>
      </c>
      <c r="O410" s="26">
        <f ca="1">'Modified Weights'!O421-'Modified Weights'!AO421</f>
        <v>-0.59725319820472</v>
      </c>
      <c r="P410" s="26">
        <f ca="1">'Modified Weights'!P421-'Modified Weights'!AP421</f>
        <v>-7.5958913073700174E-2</v>
      </c>
      <c r="Q410" s="26">
        <f ca="1">'Modified Weights'!Q421-'Modified Weights'!AQ421</f>
        <v>-0.45591580574013718</v>
      </c>
      <c r="R410" s="26">
        <f ca="1">'Modified Weights'!R421-'Modified Weights'!AR421</f>
        <v>-5.9371903419783989E-2</v>
      </c>
      <c r="S410" s="26" t="e">
        <f ca="1">'Modified Weights'!S421-'Modified Weights'!AS421</f>
        <v>#DIV/0!</v>
      </c>
      <c r="T410" s="26">
        <f ca="1">'Modified Weights'!T421-'Modified Weights'!AT421</f>
        <v>-0.55108883721563151</v>
      </c>
      <c r="U410" s="26">
        <f ca="1">'Modified Weights'!U421-'Modified Weights'!AU421</f>
        <v>-0.47236055541883315</v>
      </c>
      <c r="V410" s="26">
        <f ca="1">'Modified Weights'!V421-'Modified Weights'!AV421</f>
        <v>0</v>
      </c>
      <c r="W410" s="26">
        <f ca="1">'Modified Weights'!W421-'Modified Weights'!AW421</f>
        <v>-6.3219113684982065E-2</v>
      </c>
      <c r="X410" s="26">
        <f ca="1">'Modified Weights'!X421-'Modified Weights'!AX421</f>
        <v>-0.66851595362183669</v>
      </c>
      <c r="Y410" s="26">
        <f ca="1">'Modified Weights'!Y421-'Modified Weights'!AY421</f>
        <v>-0.5656392006264368</v>
      </c>
      <c r="Z410" s="26">
        <f ca="1">'Modified Weights'!Z421-'Modified Weights'!AZ421</f>
        <v>-0.43552033876932245</v>
      </c>
    </row>
    <row r="411" spans="1:26">
      <c r="A411" s="1" t="str">
        <f t="shared" si="81"/>
        <v>2024: The Patriot (2000)</v>
      </c>
      <c r="B411" s="26">
        <f ca="1">'Modified Weights'!B422-'Modified Weights'!AB422</f>
        <v>-0.46460996868120108</v>
      </c>
      <c r="C411" s="26">
        <f ca="1">'Modified Weights'!C422-'Modified Weights'!AC422</f>
        <v>-0.41611693784573262</v>
      </c>
      <c r="D411" s="26">
        <f ca="1">'Modified Weights'!D422-'Modified Weights'!AD422</f>
        <v>0.19784771856034783</v>
      </c>
      <c r="E411" s="26">
        <f ca="1">'Modified Weights'!E422-'Modified Weights'!AE422</f>
        <v>-0.28275572409412869</v>
      </c>
      <c r="F411" s="26">
        <f ca="1">'Modified Weights'!F422-'Modified Weights'!AF422</f>
        <v>4.6452231148483958E-2</v>
      </c>
      <c r="G411" s="26">
        <f ca="1">'Modified Weights'!G422-'Modified Weights'!AG422</f>
        <v>0</v>
      </c>
      <c r="H411" s="26">
        <f ca="1">'Modified Weights'!H422-'Modified Weights'!AH422</f>
        <v>-0.19365960183726966</v>
      </c>
      <c r="I411" s="26">
        <f ca="1">'Modified Weights'!I422-'Modified Weights'!AI422</f>
        <v>-0.21476007349626267</v>
      </c>
      <c r="J411" s="26">
        <f ca="1">'Modified Weights'!J422-'Modified Weights'!AJ422</f>
        <v>-0.42153120992162635</v>
      </c>
      <c r="K411" s="26">
        <f ca="1">'Modified Weights'!K422-'Modified Weights'!AK422</f>
        <v>2.6028778008379216E-2</v>
      </c>
      <c r="L411" s="26">
        <f ca="1">'Modified Weights'!L422-'Modified Weights'!AL422</f>
        <v>1.4908614201727177E-2</v>
      </c>
      <c r="M411" s="26">
        <f ca="1">'Modified Weights'!M422-'Modified Weights'!AM422</f>
        <v>0.11322577932844197</v>
      </c>
      <c r="N411" s="26">
        <f ca="1">'Modified Weights'!N422-'Modified Weights'!AN422</f>
        <v>-0.31010409033155772</v>
      </c>
      <c r="O411" s="26">
        <f ca="1">'Modified Weights'!O422-'Modified Weights'!AO422</f>
        <v>7.1262755417116685E-2</v>
      </c>
      <c r="P411" s="26">
        <f ca="1">'Modified Weights'!P422-'Modified Weights'!AP422</f>
        <v>7.5958913073700174E-2</v>
      </c>
      <c r="Q411" s="26">
        <f ca="1">'Modified Weights'!Q422-'Modified Weights'!AQ422</f>
        <v>-0.45591580574013718</v>
      </c>
      <c r="R411" s="26">
        <f ca="1">'Modified Weights'!R422-'Modified Weights'!AR422</f>
        <v>5.9371903419783933E-2</v>
      </c>
      <c r="S411" s="26" t="e">
        <f ca="1">'Modified Weights'!S422-'Modified Weights'!AS422</f>
        <v>#DIV/0!</v>
      </c>
      <c r="T411" s="26">
        <f ca="1">'Modified Weights'!T422-'Modified Weights'!AT422</f>
        <v>0</v>
      </c>
      <c r="U411" s="26">
        <f ca="1">'Modified Weights'!U422-'Modified Weights'!AU422</f>
        <v>0</v>
      </c>
      <c r="V411" s="26">
        <f ca="1">'Modified Weights'!V422-'Modified Weights'!AV422</f>
        <v>-0.14367186460137429</v>
      </c>
      <c r="W411" s="26">
        <f ca="1">'Modified Weights'!W422-'Modified Weights'!AW422</f>
        <v>-0.30394681890726849</v>
      </c>
      <c r="X411" s="26">
        <f ca="1">'Modified Weights'!X422-'Modified Weights'!AX422</f>
        <v>0</v>
      </c>
      <c r="Y411" s="26">
        <f ca="1">'Modified Weights'!Y422-'Modified Weights'!AY422</f>
        <v>0.10152905286158043</v>
      </c>
      <c r="Z411" s="26">
        <f ca="1">'Modified Weights'!Z422-'Modified Weights'!AZ422</f>
        <v>0</v>
      </c>
    </row>
    <row r="412" spans="1:26">
      <c r="A412" s="21" t="s">
        <v>82</v>
      </c>
      <c r="B412" s="26" t="e">
        <f ca="1">'Modified Weights'!B423-'Modified Weights'!AB423</f>
        <v>#DIV/0!</v>
      </c>
      <c r="C412" s="26">
        <f ca="1">'Modified Weights'!C423-'Modified Weights'!AC423</f>
        <v>-0.41611693784573262</v>
      </c>
      <c r="D412" s="26">
        <f ca="1">'Modified Weights'!D423-'Modified Weights'!AD423</f>
        <v>-3.0930525240940587E-2</v>
      </c>
      <c r="E412" s="26" t="e">
        <f ca="1">'Modified Weights'!E423-'Modified Weights'!AE423</f>
        <v>#DIV/0!</v>
      </c>
      <c r="F412" s="26">
        <f ca="1">'Modified Weights'!F423-'Modified Weights'!AF423</f>
        <v>1.9095276020234198E-2</v>
      </c>
      <c r="G412" s="26">
        <f ca="1">'Modified Weights'!G423-'Modified Weights'!AG423</f>
        <v>-0.53906585139435703</v>
      </c>
      <c r="H412" s="26">
        <f ca="1">'Modified Weights'!H423-'Modified Weights'!AH423</f>
        <v>-0.32828482586177271</v>
      </c>
      <c r="I412" s="26">
        <f ca="1">'Modified Weights'!I423-'Modified Weights'!AI423</f>
        <v>-0.21476007349626267</v>
      </c>
      <c r="J412" s="26">
        <f ca="1">'Modified Weights'!J423-'Modified Weights'!AJ423</f>
        <v>0</v>
      </c>
      <c r="K412" s="26">
        <f ca="1">'Modified Weights'!K423-'Modified Weights'!AK423</f>
        <v>-0.31571202585390812</v>
      </c>
      <c r="L412" s="26">
        <f ca="1">'Modified Weights'!L423-'Modified Weights'!AL423</f>
        <v>-1.4908614201727177E-2</v>
      </c>
      <c r="M412" s="26">
        <f ca="1">'Modified Weights'!M423-'Modified Weights'!AM423</f>
        <v>-0.33650858164846903</v>
      </c>
      <c r="N412" s="26">
        <f ca="1">'Modified Weights'!N423-'Modified Weights'!AN423</f>
        <v>-0.32349910970108381</v>
      </c>
      <c r="O412" s="26">
        <f ca="1">'Modified Weights'!O423-'Modified Weights'!AO423</f>
        <v>-0.66851595362183669</v>
      </c>
      <c r="P412" s="26">
        <f ca="1">'Modified Weights'!P423-'Modified Weights'!AP423</f>
        <v>-0.26252037536330569</v>
      </c>
      <c r="Q412" s="26">
        <f ca="1">'Modified Weights'!Q423-'Modified Weights'!AQ423</f>
        <v>-0.39822520628564712</v>
      </c>
      <c r="R412" s="26">
        <f ca="1">'Modified Weights'!R423-'Modified Weights'!AR423</f>
        <v>-0.49300760515325925</v>
      </c>
      <c r="S412" s="26" t="e">
        <f ca="1">'Modified Weights'!S423-'Modified Weights'!AS423</f>
        <v>#DIV/0!</v>
      </c>
      <c r="T412" s="26">
        <f ca="1">'Modified Weights'!T423-'Modified Weights'!AT423</f>
        <v>-0.47744885640445511</v>
      </c>
      <c r="U412" s="26">
        <f ca="1">'Modified Weights'!U423-'Modified Weights'!AU423</f>
        <v>-1.6684500502098631E-2</v>
      </c>
      <c r="V412" s="26">
        <f ca="1">'Modified Weights'!V423-'Modified Weights'!AV423</f>
        <v>-0.27092801416163931</v>
      </c>
      <c r="W412" s="26">
        <f ca="1">'Modified Weights'!W423-'Modified Weights'!AW423</f>
        <v>8.3932335456963492E-2</v>
      </c>
      <c r="X412" s="26">
        <f ca="1">'Modified Weights'!X423-'Modified Weights'!AX423</f>
        <v>-0.57174482489968292</v>
      </c>
      <c r="Y412" s="26">
        <f ca="1">'Modified Weights'!Y423-'Modified Weights'!AY423</f>
        <v>-0.5656392006264368</v>
      </c>
      <c r="Z412" s="26" t="e">
        <f ca="1">'Modified Weights'!Z423-'Modified Weights'!AZ423</f>
        <v>#DIV/0!</v>
      </c>
    </row>
    <row r="413" spans="1:26">
      <c r="A413" s="1" t="str">
        <f t="shared" ref="A413:A416" si="82">A412</f>
        <v>2164: Stargate (1994)</v>
      </c>
      <c r="B413" s="26" t="e">
        <f ca="1">'Modified Weights'!B424-'Modified Weights'!AB424</f>
        <v>#DIV/0!</v>
      </c>
      <c r="C413" s="26">
        <f ca="1">'Modified Weights'!C424-'Modified Weights'!AC424</f>
        <v>6.1194887626228045E-3</v>
      </c>
      <c r="D413" s="26">
        <f ca="1">'Modified Weights'!D424-'Modified Weights'!AD424</f>
        <v>-0.50190264790732231</v>
      </c>
      <c r="E413" s="26" t="e">
        <f ca="1">'Modified Weights'!E424-'Modified Weights'!AE424</f>
        <v>#DIV/0!</v>
      </c>
      <c r="F413" s="26">
        <f ca="1">'Modified Weights'!F424-'Modified Weights'!AF424</f>
        <v>-6.023317329986122E-3</v>
      </c>
      <c r="G413" s="26">
        <f ca="1">'Modified Weights'!G424-'Modified Weights'!AG424</f>
        <v>-0.53906585139435703</v>
      </c>
      <c r="H413" s="26">
        <f ca="1">'Modified Weights'!H424-'Modified Weights'!AH424</f>
        <v>-0.32828482586177271</v>
      </c>
      <c r="I413" s="26">
        <f ca="1">'Modified Weights'!I424-'Modified Weights'!AI424</f>
        <v>-0.21476007349626267</v>
      </c>
      <c r="J413" s="26">
        <f ca="1">'Modified Weights'!J424-'Modified Weights'!AJ424</f>
        <v>-0.47549485227568483</v>
      </c>
      <c r="K413" s="26">
        <f ca="1">'Modified Weights'!K424-'Modified Weights'!AK424</f>
        <v>-0.31571202585390812</v>
      </c>
      <c r="L413" s="26">
        <f ca="1">'Modified Weights'!L424-'Modified Weights'!AL424</f>
        <v>-0.29766433829585587</v>
      </c>
      <c r="M413" s="26">
        <f ca="1">'Modified Weights'!M424-'Modified Weights'!AM424</f>
        <v>-7.2083794487744379E-2</v>
      </c>
      <c r="N413" s="26">
        <f ca="1">'Modified Weights'!N424-'Modified Weights'!AN424</f>
        <v>-0.32349910970108381</v>
      </c>
      <c r="O413" s="26">
        <f ca="1">'Modified Weights'!O424-'Modified Weights'!AO424</f>
        <v>-0.66851595362183669</v>
      </c>
      <c r="P413" s="26">
        <f ca="1">'Modified Weights'!P424-'Modified Weights'!AP424</f>
        <v>-0.26252037536330569</v>
      </c>
      <c r="Q413" s="26">
        <f ca="1">'Modified Weights'!Q424-'Modified Weights'!AQ424</f>
        <v>-0.39822520628564712</v>
      </c>
      <c r="R413" s="26">
        <f ca="1">'Modified Weights'!R424-'Modified Weights'!AR424</f>
        <v>-0.49300760515325925</v>
      </c>
      <c r="S413" s="26" t="e">
        <f ca="1">'Modified Weights'!S424-'Modified Weights'!AS424</f>
        <v>#DIV/0!</v>
      </c>
      <c r="T413" s="26">
        <f ca="1">'Modified Weights'!T424-'Modified Weights'!AT424</f>
        <v>-0.47744885640445511</v>
      </c>
      <c r="U413" s="26">
        <f ca="1">'Modified Weights'!U424-'Modified Weights'!AU424</f>
        <v>-0.45567605491673457</v>
      </c>
      <c r="V413" s="26">
        <f ca="1">'Modified Weights'!V424-'Modified Weights'!AV424</f>
        <v>-0.27092801416163931</v>
      </c>
      <c r="W413" s="26">
        <f ca="1">'Modified Weights'!W424-'Modified Weights'!AW424</f>
        <v>-0.32466004067924992</v>
      </c>
      <c r="X413" s="26">
        <f ca="1">'Modified Weights'!X424-'Modified Weights'!AX424</f>
        <v>-9.677112872215371E-2</v>
      </c>
      <c r="Y413" s="26">
        <f ca="1">'Modified Weights'!Y424-'Modified Weights'!AY424</f>
        <v>-0.5656392006264368</v>
      </c>
      <c r="Z413" s="26" t="e">
        <f ca="1">'Modified Weights'!Z424-'Modified Weights'!AZ424</f>
        <v>#DIV/0!</v>
      </c>
    </row>
    <row r="414" spans="1:26">
      <c r="A414" s="1" t="str">
        <f t="shared" si="82"/>
        <v>2164: Stargate (1994)</v>
      </c>
      <c r="B414" s="26" t="e">
        <f ca="1">'Modified Weights'!B425-'Modified Weights'!AB425</f>
        <v>#DIV/0!</v>
      </c>
      <c r="C414" s="26">
        <f ca="1">'Modified Weights'!C425-'Modified Weights'!AC425</f>
        <v>-1.678736335026576E-3</v>
      </c>
      <c r="D414" s="26">
        <f ca="1">'Modified Weights'!D425-'Modified Weights'!AD425</f>
        <v>-0.50190264790732231</v>
      </c>
      <c r="E414" s="26" t="e">
        <f ca="1">'Modified Weights'!E425-'Modified Weights'!AE425</f>
        <v>#DIV/0!</v>
      </c>
      <c r="F414" s="26">
        <f ca="1">'Modified Weights'!F425-'Modified Weights'!AF425</f>
        <v>-4.4740367490805677E-2</v>
      </c>
      <c r="G414" s="26">
        <f ca="1">'Modified Weights'!G425-'Modified Weights'!AG425</f>
        <v>-0.53906585139435703</v>
      </c>
      <c r="H414" s="26">
        <f ca="1">'Modified Weights'!H425-'Modified Weights'!AH425</f>
        <v>-0.32828482586177271</v>
      </c>
      <c r="I414" s="26">
        <f ca="1">'Modified Weights'!I425-'Modified Weights'!AI425</f>
        <v>-0.21476007349626267</v>
      </c>
      <c r="J414" s="26">
        <f ca="1">'Modified Weights'!J425-'Modified Weights'!AJ425</f>
        <v>-0.47549485227568483</v>
      </c>
      <c r="K414" s="26">
        <f ca="1">'Modified Weights'!K425-'Modified Weights'!AK425</f>
        <v>-0.31571202585390812</v>
      </c>
      <c r="L414" s="26">
        <f ca="1">'Modified Weights'!L425-'Modified Weights'!AL425</f>
        <v>-0.29766433829585587</v>
      </c>
      <c r="M414" s="26">
        <f ca="1">'Modified Weights'!M425-'Modified Weights'!AM425</f>
        <v>-0.33650858164846903</v>
      </c>
      <c r="N414" s="26">
        <f ca="1">'Modified Weights'!N425-'Modified Weights'!AN425</f>
        <v>-0.32349910970108381</v>
      </c>
      <c r="O414" s="26">
        <f ca="1">'Modified Weights'!O425-'Modified Weights'!AO425</f>
        <v>-0.66851595362183669</v>
      </c>
      <c r="P414" s="26">
        <f ca="1">'Modified Weights'!P425-'Modified Weights'!AP425</f>
        <v>-0.26252037536330569</v>
      </c>
      <c r="Q414" s="26">
        <f ca="1">'Modified Weights'!Q425-'Modified Weights'!AQ425</f>
        <v>2.4999422558224127E-2</v>
      </c>
      <c r="R414" s="26">
        <f ca="1">'Modified Weights'!R425-'Modified Weights'!AR425</f>
        <v>-0.49300760515325925</v>
      </c>
      <c r="S414" s="26" t="e">
        <f ca="1">'Modified Weights'!S425-'Modified Weights'!AS425</f>
        <v>#DIV/0!</v>
      </c>
      <c r="T414" s="26">
        <f ca="1">'Modified Weights'!T425-'Modified Weights'!AT425</f>
        <v>-0.47744885640445511</v>
      </c>
      <c r="U414" s="26">
        <f ca="1">'Modified Weights'!U425-'Modified Weights'!AU425</f>
        <v>-0.45567605491673457</v>
      </c>
      <c r="V414" s="26">
        <f ca="1">'Modified Weights'!V425-'Modified Weights'!AV425</f>
        <v>-0.27092801416163931</v>
      </c>
      <c r="W414" s="26">
        <f ca="1">'Modified Weights'!W425-'Modified Weights'!AW425</f>
        <v>-0.32466004067924992</v>
      </c>
      <c r="X414" s="26">
        <f ca="1">'Modified Weights'!X425-'Modified Weights'!AX425</f>
        <v>-0.57174482489968292</v>
      </c>
      <c r="Y414" s="26">
        <f ca="1">'Modified Weights'!Y425-'Modified Weights'!AY425</f>
        <v>-0.10152905286158054</v>
      </c>
      <c r="Z414" s="26" t="e">
        <f ca="1">'Modified Weights'!Z425-'Modified Weights'!AZ425</f>
        <v>#DIV/0!</v>
      </c>
    </row>
    <row r="415" spans="1:26">
      <c r="A415" s="1" t="str">
        <f t="shared" si="82"/>
        <v>2164: Stargate (1994)</v>
      </c>
      <c r="B415" s="26" t="e">
        <f ca="1">'Modified Weights'!B426-'Modified Weights'!AB426</f>
        <v>#DIV/0!</v>
      </c>
      <c r="C415" s="26">
        <f ca="1">'Modified Weights'!C426-'Modified Weights'!AC426</f>
        <v>-4.4407524275961729E-3</v>
      </c>
      <c r="D415" s="26">
        <f ca="1">'Modified Weights'!D426-'Modified Weights'!AD426</f>
        <v>-0.13433508033975444</v>
      </c>
      <c r="E415" s="26" t="e">
        <f ca="1">'Modified Weights'!E426-'Modified Weights'!AE426</f>
        <v>#DIV/0!</v>
      </c>
      <c r="F415" s="26">
        <f ca="1">'Modified Weights'!F426-'Modified Weights'!AF426</f>
        <v>-0.44501487174462206</v>
      </c>
      <c r="G415" s="26">
        <f ca="1">'Modified Weights'!G426-'Modified Weights'!AG426</f>
        <v>-0.53906585139435703</v>
      </c>
      <c r="H415" s="26">
        <f ca="1">'Modified Weights'!H426-'Modified Weights'!AH426</f>
        <v>-0.13462522402450305</v>
      </c>
      <c r="I415" s="26">
        <f ca="1">'Modified Weights'!I426-'Modified Weights'!AI426</f>
        <v>0</v>
      </c>
      <c r="J415" s="26">
        <f ca="1">'Modified Weights'!J426-'Modified Weights'!AJ426</f>
        <v>-0.47549485227568483</v>
      </c>
      <c r="K415" s="26">
        <f ca="1">'Modified Weights'!K426-'Modified Weights'!AK426</f>
        <v>-0.31571202585390812</v>
      </c>
      <c r="L415" s="26">
        <f ca="1">'Modified Weights'!L426-'Modified Weights'!AL426</f>
        <v>-0.29766433829585587</v>
      </c>
      <c r="M415" s="26">
        <f ca="1">'Modified Weights'!M426-'Modified Weights'!AM426</f>
        <v>-0.33650858164846903</v>
      </c>
      <c r="N415" s="26">
        <f ca="1">'Modified Weights'!N426-'Modified Weights'!AN426</f>
        <v>-0.32349910970108381</v>
      </c>
      <c r="O415" s="26">
        <f ca="1">'Modified Weights'!O426-'Modified Weights'!AO426</f>
        <v>-0.66851595362183669</v>
      </c>
      <c r="P415" s="26">
        <f ca="1">'Modified Weights'!P426-'Modified Weights'!AP426</f>
        <v>0</v>
      </c>
      <c r="Q415" s="26">
        <f ca="1">'Modified Weights'!Q426-'Modified Weights'!AQ426</f>
        <v>-2.4999422558224127E-2</v>
      </c>
      <c r="R415" s="26">
        <f ca="1">'Modified Weights'!R426-'Modified Weights'!AR426</f>
        <v>-0.49300760515325925</v>
      </c>
      <c r="S415" s="26" t="e">
        <f ca="1">'Modified Weights'!S426-'Modified Weights'!AS426</f>
        <v>#DIV/0!</v>
      </c>
      <c r="T415" s="26">
        <f ca="1">'Modified Weights'!T426-'Modified Weights'!AT426</f>
        <v>-7.3639980811176398E-2</v>
      </c>
      <c r="U415" s="26">
        <f ca="1">'Modified Weights'!U426-'Modified Weights'!AU426</f>
        <v>-0.45567605491673457</v>
      </c>
      <c r="V415" s="26">
        <f ca="1">'Modified Weights'!V426-'Modified Weights'!AV426</f>
        <v>-0.27092801416163931</v>
      </c>
      <c r="W415" s="26">
        <f ca="1">'Modified Weights'!W426-'Modified Weights'!AW426</f>
        <v>-8.3932335456963492E-2</v>
      </c>
      <c r="X415" s="26">
        <f ca="1">'Modified Weights'!X426-'Modified Weights'!AX426</f>
        <v>-0.57174482489968292</v>
      </c>
      <c r="Y415" s="26">
        <f ca="1">'Modified Weights'!Y426-'Modified Weights'!AY426</f>
        <v>-0.5656392006264368</v>
      </c>
      <c r="Z415" s="26" t="e">
        <f ca="1">'Modified Weights'!Z426-'Modified Weights'!AZ426</f>
        <v>#DIV/0!</v>
      </c>
    </row>
    <row r="416" spans="1:26">
      <c r="A416" s="1" t="str">
        <f t="shared" si="82"/>
        <v>2164: Stargate (1994)</v>
      </c>
      <c r="B416" s="26" t="e">
        <f ca="1">'Modified Weights'!B427-'Modified Weights'!AB427</f>
        <v>#DIV/0!</v>
      </c>
      <c r="C416" s="26">
        <f ca="1">'Modified Weights'!C427-'Modified Weights'!AC427</f>
        <v>-0.41611693784573262</v>
      </c>
      <c r="D416" s="26">
        <f ca="1">'Modified Weights'!D427-'Modified Weights'!AD427</f>
        <v>0.16526560558069492</v>
      </c>
      <c r="E416" s="26" t="e">
        <f ca="1">'Modified Weights'!E427-'Modified Weights'!AE427</f>
        <v>#DIV/0!</v>
      </c>
      <c r="F416" s="26">
        <f ca="1">'Modified Weights'!F427-'Modified Weights'!AF427</f>
        <v>3.1668408800557546E-2</v>
      </c>
      <c r="G416" s="26">
        <f ca="1">'Modified Weights'!G427-'Modified Weights'!AG427</f>
        <v>0</v>
      </c>
      <c r="H416" s="26">
        <f ca="1">'Modified Weights'!H427-'Modified Weights'!AH427</f>
        <v>0.13462522402450305</v>
      </c>
      <c r="I416" s="26">
        <f ca="1">'Modified Weights'!I427-'Modified Weights'!AI427</f>
        <v>-0.21476007349626267</v>
      </c>
      <c r="J416" s="26">
        <f ca="1">'Modified Weights'!J427-'Modified Weights'!AJ427</f>
        <v>-0.47549485227568483</v>
      </c>
      <c r="K416" s="26">
        <f ca="1">'Modified Weights'!K427-'Modified Weights'!AK427</f>
        <v>0</v>
      </c>
      <c r="L416" s="26">
        <f ca="1">'Modified Weights'!L427-'Modified Weights'!AL427</f>
        <v>1.4908614201727177E-2</v>
      </c>
      <c r="M416" s="26">
        <f ca="1">'Modified Weights'!M427-'Modified Weights'!AM427</f>
        <v>7.2083794487744379E-2</v>
      </c>
      <c r="N416" s="26">
        <f ca="1">'Modified Weights'!N427-'Modified Weights'!AN427</f>
        <v>0</v>
      </c>
      <c r="O416" s="26">
        <f ca="1">'Modified Weights'!O427-'Modified Weights'!AO427</f>
        <v>0</v>
      </c>
      <c r="P416" s="26">
        <f ca="1">'Modified Weights'!P427-'Modified Weights'!AP427</f>
        <v>-0.26252037536330569</v>
      </c>
      <c r="Q416" s="26">
        <f ca="1">'Modified Weights'!Q427-'Modified Weights'!AQ427</f>
        <v>-0.39822520628564712</v>
      </c>
      <c r="R416" s="26">
        <f ca="1">'Modified Weights'!R427-'Modified Weights'!AR427</f>
        <v>0</v>
      </c>
      <c r="S416" s="26" t="e">
        <f ca="1">'Modified Weights'!S427-'Modified Weights'!AS427</f>
        <v>#DIV/0!</v>
      </c>
      <c r="T416" s="26">
        <f ca="1">'Modified Weights'!T427-'Modified Weights'!AT427</f>
        <v>7.3639980811176398E-2</v>
      </c>
      <c r="U416" s="26">
        <f ca="1">'Modified Weights'!U427-'Modified Weights'!AU427</f>
        <v>1.6684500502098576E-2</v>
      </c>
      <c r="V416" s="26">
        <f ca="1">'Modified Weights'!V427-'Modified Weights'!AV427</f>
        <v>0</v>
      </c>
      <c r="W416" s="26">
        <f ca="1">'Modified Weights'!W427-'Modified Weights'!AW427</f>
        <v>-0.32466004067924992</v>
      </c>
      <c r="X416" s="26">
        <f ca="1">'Modified Weights'!X427-'Modified Weights'!AX427</f>
        <v>9.6771128722153765E-2</v>
      </c>
      <c r="Y416" s="26">
        <f ca="1">'Modified Weights'!Y427-'Modified Weights'!AY427</f>
        <v>0.10152905286158043</v>
      </c>
      <c r="Z416" s="26" t="e">
        <f ca="1">'Modified Weights'!Z427-'Modified Weights'!AZ427</f>
        <v>#DIV/0!</v>
      </c>
    </row>
    <row r="417" spans="1:26">
      <c r="A417" s="21" t="s">
        <v>83</v>
      </c>
      <c r="B417" s="26">
        <f ca="1">'Modified Weights'!B428-'Modified Weights'!AB428</f>
        <v>1.2361067404789594E-2</v>
      </c>
      <c r="C417" s="26">
        <f ca="1">'Modified Weights'!C428-'Modified Weights'!AC428</f>
        <v>-1.8678000201093892E-3</v>
      </c>
      <c r="D417" s="26">
        <f ca="1">'Modified Weights'!D428-'Modified Weights'!AD428</f>
        <v>-0.50290911052881127</v>
      </c>
      <c r="E417" s="26">
        <f ca="1">'Modified Weights'!E428-'Modified Weights'!AE428</f>
        <v>-0.40687982338597789</v>
      </c>
      <c r="F417" s="26">
        <f ca="1">'Modified Weights'!F428-'Modified Weights'!AF428</f>
        <v>2.2238559215315035E-2</v>
      </c>
      <c r="G417" s="26">
        <f ca="1">'Modified Weights'!G428-'Modified Weights'!AG428</f>
        <v>3.1101160369117753E-2</v>
      </c>
      <c r="H417" s="26">
        <f ca="1">'Modified Weights'!H428-'Modified Weights'!AH428</f>
        <v>-0.37029260881137999</v>
      </c>
      <c r="I417" s="26">
        <f ca="1">'Modified Weights'!I428-'Modified Weights'!AI428</f>
        <v>-0.32005697438888631</v>
      </c>
      <c r="J417" s="26">
        <f ca="1">'Modified Weights'!J428-'Modified Weights'!AJ428</f>
        <v>3.5903745205956183E-2</v>
      </c>
      <c r="K417" s="26">
        <f ca="1">'Modified Weights'!K428-'Modified Weights'!AK428</f>
        <v>-1.0232937514369045E-2</v>
      </c>
      <c r="L417" s="26">
        <f ca="1">'Modified Weights'!L428-'Modified Weights'!AL428</f>
        <v>4.7201149268289444E-3</v>
      </c>
      <c r="M417" s="26">
        <f ca="1">'Modified Weights'!M428-'Modified Weights'!AM428</f>
        <v>1.393679224941019E-2</v>
      </c>
      <c r="N417" s="26">
        <f ca="1">'Modified Weights'!N428-'Modified Weights'!AN428</f>
        <v>-0.31680160001632074</v>
      </c>
      <c r="O417" s="26">
        <f ca="1">'Modified Weights'!O428-'Modified Weights'!AO428</f>
        <v>-0.57785741593459905</v>
      </c>
      <c r="P417" s="26">
        <f ca="1">'Modified Weights'!P428-'Modified Weights'!AP428</f>
        <v>7.7648968331455182E-3</v>
      </c>
      <c r="Q417" s="26">
        <f ca="1">'Modified Weights'!Q428-'Modified Weights'!AQ428</f>
        <v>-4.8799540961381171E-3</v>
      </c>
      <c r="R417" s="26">
        <f ca="1">'Modified Weights'!R428-'Modified Weights'!AR428</f>
        <v>-0.39943642888722536</v>
      </c>
      <c r="S417" s="26">
        <f ca="1">'Modified Weights'!S428-'Modified Weights'!AS428</f>
        <v>8.9296057344163127E-3</v>
      </c>
      <c r="T417" s="26">
        <f ca="1">'Modified Weights'!T428-'Modified Weights'!AT428</f>
        <v>-0.4790661820847173</v>
      </c>
      <c r="U417" s="26">
        <f ca="1">'Modified Weights'!U428-'Modified Weights'!AU428</f>
        <v>-0.40524106158675033</v>
      </c>
      <c r="V417" s="26">
        <f ca="1">'Modified Weights'!V428-'Modified Weights'!AV428</f>
        <v>-2.1333138895969328E-2</v>
      </c>
      <c r="W417" s="26">
        <f ca="1">'Modified Weights'!W428-'Modified Weights'!AW428</f>
        <v>7.9650783685071058E-2</v>
      </c>
      <c r="X417" s="26">
        <f ca="1">'Modified Weights'!X428-'Modified Weights'!AX428</f>
        <v>5.1378759103082428E-2</v>
      </c>
      <c r="Y417" s="26">
        <f ca="1">'Modified Weights'!Y428-'Modified Weights'!AY428</f>
        <v>-0.4928875271199275</v>
      </c>
      <c r="Z417" s="26">
        <f ca="1">'Modified Weights'!Z428-'Modified Weights'!AZ428</f>
        <v>-0.40181445104417018</v>
      </c>
    </row>
    <row r="418" spans="1:26">
      <c r="A418" s="1" t="str">
        <f t="shared" ref="A418:A421" si="83">A417</f>
        <v>2501: The Bourne Identity (2002)</v>
      </c>
      <c r="B418" s="26">
        <f ca="1">'Modified Weights'!B429-'Modified Weights'!AB429</f>
        <v>-0.50525873699236523</v>
      </c>
      <c r="C418" s="26">
        <f ca="1">'Modified Weights'!C429-'Modified Weights'!AC429</f>
        <v>7.1973956088376034E-2</v>
      </c>
      <c r="D418" s="26">
        <f ca="1">'Modified Weights'!D429-'Modified Weights'!AD429</f>
        <v>0.16425914295920596</v>
      </c>
      <c r="E418" s="26">
        <f ca="1">'Modified Weights'!E429-'Modified Weights'!AE429</f>
        <v>-0.40687982338597789</v>
      </c>
      <c r="F418" s="26">
        <f ca="1">'Modified Weights'!F429-'Modified Weights'!AF429</f>
        <v>-0.44187158854954123</v>
      </c>
      <c r="G418" s="26">
        <f ca="1">'Modified Weights'!G429-'Modified Weights'!AG429</f>
        <v>-0.4494354418136684</v>
      </c>
      <c r="H418" s="26">
        <f ca="1">'Modified Weights'!H429-'Modified Weights'!AH429</f>
        <v>9.2617441074895779E-2</v>
      </c>
      <c r="I418" s="26">
        <f ca="1">'Modified Weights'!I429-'Modified Weights'!AI429</f>
        <v>6.3291505529772085E-2</v>
      </c>
      <c r="J418" s="26">
        <f ca="1">'Modified Weights'!J429-'Modified Weights'!AJ429</f>
        <v>3.6119794296204488E-2</v>
      </c>
      <c r="K418" s="26">
        <f ca="1">'Modified Weights'!K429-'Modified Weights'!AK429</f>
        <v>4.1824618502389332E-2</v>
      </c>
      <c r="L418" s="26">
        <f ca="1">'Modified Weights'!L429-'Modified Weights'!AL429</f>
        <v>-0.27803560916729975</v>
      </c>
      <c r="M418" s="26">
        <f ca="1">'Modified Weights'!M429-'Modified Weights'!AM429</f>
        <v>-0.26646545612727784</v>
      </c>
      <c r="N418" s="26">
        <f ca="1">'Modified Weights'!N429-'Modified Weights'!AN429</f>
        <v>6.69750968476307E-3</v>
      </c>
      <c r="O418" s="26">
        <f ca="1">'Modified Weights'!O429-'Modified Weights'!AO429</f>
        <v>9.0658537687237639E-2</v>
      </c>
      <c r="P418" s="26">
        <f ca="1">'Modified Weights'!P429-'Modified Weights'!AP429</f>
        <v>-0.29637413889978853</v>
      </c>
      <c r="Q418" s="26">
        <f ca="1">'Modified Weights'!Q429-'Modified Weights'!AQ429</f>
        <v>9.7599081922762898E-3</v>
      </c>
      <c r="R418" s="26">
        <f ca="1">'Modified Weights'!R429-'Modified Weights'!AR429</f>
        <v>-0.39943642888722536</v>
      </c>
      <c r="S418" s="26">
        <f ca="1">'Modified Weights'!S429-'Modified Weights'!AS429</f>
        <v>-0.44009563807718804</v>
      </c>
      <c r="T418" s="26">
        <f ca="1">'Modified Weights'!T429-'Modified Weights'!AT429</f>
        <v>7.2022655130914215E-2</v>
      </c>
      <c r="U418" s="26">
        <f ca="1">'Modified Weights'!U429-'Modified Weights'!AU429</f>
        <v>6.7119493832082822E-2</v>
      </c>
      <c r="V418" s="26">
        <f ca="1">'Modified Weights'!V429-'Modified Weights'!AV429</f>
        <v>7.1507227305495441E-2</v>
      </c>
      <c r="W418" s="26">
        <f ca="1">'Modified Weights'!W429-'Modified Weights'!AW429</f>
        <v>-0.32894159245114235</v>
      </c>
      <c r="X418" s="26">
        <f ca="1">'Modified Weights'!X429-'Modified Weights'!AX429</f>
        <v>-0.49081311907301051</v>
      </c>
      <c r="Y418" s="26">
        <f ca="1">'Modified Weights'!Y429-'Modified Weights'!AY429</f>
        <v>-0.4928875271199275</v>
      </c>
      <c r="Z418" s="26">
        <f ca="1">'Modified Weights'!Z429-'Modified Weights'!AZ429</f>
        <v>3.3705887725152262E-2</v>
      </c>
    </row>
    <row r="419" spans="1:26">
      <c r="A419" s="1" t="str">
        <f t="shared" si="83"/>
        <v>2501: The Bourne Identity (2002)</v>
      </c>
      <c r="B419" s="26">
        <f ca="1">'Modified Weights'!B430-'Modified Weights'!AB430</f>
        <v>1.2361067404789594E-2</v>
      </c>
      <c r="C419" s="26">
        <f ca="1">'Modified Weights'!C430-'Modified Weights'!AC430</f>
        <v>-1.8678000201093892E-3</v>
      </c>
      <c r="D419" s="26">
        <f ca="1">'Modified Weights'!D430-'Modified Weights'!AD430</f>
        <v>-0.50290911052881127</v>
      </c>
      <c r="E419" s="26">
        <f ca="1">'Modified Weights'!E430-'Modified Weights'!AE430</f>
        <v>6.8093872791551324E-2</v>
      </c>
      <c r="F419" s="26">
        <f ca="1">'Modified Weights'!F430-'Modified Weights'!AF430</f>
        <v>2.2238559215315035E-2</v>
      </c>
      <c r="G419" s="26">
        <f ca="1">'Modified Weights'!G430-'Modified Weights'!AG430</f>
        <v>-0.4494354418136684</v>
      </c>
      <c r="H419" s="26">
        <f ca="1">'Modified Weights'!H430-'Modified Weights'!AH430</f>
        <v>2.9981895442436401E-2</v>
      </c>
      <c r="I419" s="26">
        <f ca="1">'Modified Weights'!I430-'Modified Weights'!AI430</f>
        <v>-7.4840218913032608E-3</v>
      </c>
      <c r="J419" s="26">
        <f ca="1">'Modified Weights'!J430-'Modified Weights'!AJ430</f>
        <v>-0.43959110706972865</v>
      </c>
      <c r="K419" s="26">
        <f ca="1">'Modified Weights'!K430-'Modified Weights'!AK430</f>
        <v>-1.0232937514369045E-2</v>
      </c>
      <c r="L419" s="26">
        <f ca="1">'Modified Weights'!L430-'Modified Weights'!AL430</f>
        <v>4.7201149268289444E-3</v>
      </c>
      <c r="M419" s="26">
        <f ca="1">'Modified Weights'!M430-'Modified Weights'!AM430</f>
        <v>-0.26646545612727784</v>
      </c>
      <c r="N419" s="26">
        <f ca="1">'Modified Weights'!N430-'Modified Weights'!AN430</f>
        <v>-6.6975096847630144E-3</v>
      </c>
      <c r="O419" s="26">
        <f ca="1">'Modified Weights'!O430-'Modified Weights'!AO430</f>
        <v>-0.57785741593459905</v>
      </c>
      <c r="P419" s="26">
        <f ca="1">'Modified Weights'!P430-'Modified Weights'!AP430</f>
        <v>7.7648968331455182E-3</v>
      </c>
      <c r="Q419" s="26">
        <f ca="1">'Modified Weights'!Q430-'Modified Weights'!AQ430</f>
        <v>-4.8799540961381171E-3</v>
      </c>
      <c r="R419" s="26">
        <f ca="1">'Modified Weights'!R430-'Modified Weights'!AR430</f>
        <v>-0.39943642888722536</v>
      </c>
      <c r="S419" s="26">
        <f ca="1">'Modified Weights'!S430-'Modified Weights'!AS430</f>
        <v>8.9296057344163127E-3</v>
      </c>
      <c r="T419" s="26">
        <f ca="1">'Modified Weights'!T430-'Modified Weights'!AT430</f>
        <v>-0.4790661820847173</v>
      </c>
      <c r="U419" s="26">
        <f ca="1">'Modified Weights'!U430-'Modified Weights'!AU430</f>
        <v>3.3750492827885614E-2</v>
      </c>
      <c r="V419" s="26">
        <f ca="1">'Modified Weights'!V430-'Modified Weights'!AV430</f>
        <v>-0.19942078685614387</v>
      </c>
      <c r="W419" s="26">
        <f ca="1">'Modified Weights'!W430-'Modified Weights'!AW430</f>
        <v>-0.32894159245114235</v>
      </c>
      <c r="X419" s="26">
        <f ca="1">'Modified Weights'!X430-'Modified Weights'!AX430</f>
        <v>-0.49081311907301051</v>
      </c>
      <c r="Y419" s="26">
        <f ca="1">'Modified Weights'!Y430-'Modified Weights'!AY430</f>
        <v>4.930435105616543E-2</v>
      </c>
      <c r="Z419" s="26">
        <f ca="1">'Modified Weights'!Z430-'Modified Weights'!AZ430</f>
        <v>-1.1747701703912539E-2</v>
      </c>
    </row>
    <row r="420" spans="1:26">
      <c r="A420" s="1" t="str">
        <f t="shared" si="83"/>
        <v>2501: The Bourne Identity (2002)</v>
      </c>
      <c r="B420" s="26">
        <f ca="1">'Modified Weights'!B431-'Modified Weights'!AB431</f>
        <v>-0.50525873699236523</v>
      </c>
      <c r="C420" s="26">
        <f ca="1">'Modified Weights'!C431-'Modified Weights'!AC431</f>
        <v>-6.8238356048157089E-2</v>
      </c>
      <c r="D420" s="26">
        <f ca="1">'Modified Weights'!D431-'Modified Weights'!AD431</f>
        <v>-3.4575816157817574E-2</v>
      </c>
      <c r="E420" s="26">
        <f ca="1">'Modified Weights'!E431-'Modified Weights'!AE431</f>
        <v>5.6030226500297875E-2</v>
      </c>
      <c r="F420" s="26">
        <f ca="1">'Modified Weights'!F431-'Modified Weights'!AF431</f>
        <v>-2.8800341349052849E-3</v>
      </c>
      <c r="G420" s="26">
        <f ca="1">'Modified Weights'!G431-'Modified Weights'!AG431</f>
        <v>1.889785255732529E-2</v>
      </c>
      <c r="H420" s="26">
        <f ca="1">'Modified Weights'!H431-'Modified Weights'!AH431</f>
        <v>-0.12259933651733232</v>
      </c>
      <c r="I420" s="26">
        <f ca="1">'Modified Weights'!I431-'Modified Weights'!AI431</f>
        <v>-5.5807483638468935E-2</v>
      </c>
      <c r="J420" s="26">
        <f ca="1">'Modified Weights'!J431-'Modified Weights'!AJ431</f>
        <v>-0.43959110706972865</v>
      </c>
      <c r="K420" s="26">
        <f ca="1">'Modified Weights'!K431-'Modified Weights'!AK431</f>
        <v>-0.27388740735151879</v>
      </c>
      <c r="L420" s="26">
        <f ca="1">'Modified Weights'!L431-'Modified Weights'!AL431</f>
        <v>-0.27803560916729975</v>
      </c>
      <c r="M420" s="26">
        <f ca="1">'Modified Weights'!M431-'Modified Weights'!AM431</f>
        <v>-0.26646545612727784</v>
      </c>
      <c r="N420" s="26">
        <f ca="1">'Modified Weights'!N431-'Modified Weights'!AN431</f>
        <v>-0.31680160001632074</v>
      </c>
      <c r="O420" s="26">
        <f ca="1">'Modified Weights'!O431-'Modified Weights'!AO431</f>
        <v>-3.8791564540242018E-2</v>
      </c>
      <c r="P420" s="26">
        <f ca="1">'Modified Weights'!P431-'Modified Weights'!AP431</f>
        <v>4.5200826665170446E-4</v>
      </c>
      <c r="Q420" s="26">
        <f ca="1">'Modified Weights'!Q431-'Modified Weights'!AQ431</f>
        <v>-0.49348693673254124</v>
      </c>
      <c r="R420" s="26">
        <f ca="1">'Modified Weights'!R431-'Modified Weights'!AR431</f>
        <v>-0.39943642888722536</v>
      </c>
      <c r="S420" s="26">
        <f ca="1">'Modified Weights'!S431-'Modified Weights'!AS431</f>
        <v>-1.7859211468832625E-2</v>
      </c>
      <c r="T420" s="26">
        <f ca="1">'Modified Weights'!T431-'Modified Weights'!AT431</f>
        <v>-0.4790661820847173</v>
      </c>
      <c r="U420" s="26">
        <f ca="1">'Modified Weights'!U431-'Modified Weights'!AU431</f>
        <v>-1.432185993471613E-3</v>
      </c>
      <c r="V420" s="26">
        <f ca="1">'Modified Weights'!V431-'Modified Weights'!AV431</f>
        <v>-5.0174088409526085E-2</v>
      </c>
      <c r="W420" s="26">
        <f ca="1">'Modified Weights'!W431-'Modified Weights'!AW431</f>
        <v>-1.3229566597234232E-2</v>
      </c>
      <c r="X420" s="26">
        <f ca="1">'Modified Weights'!X431-'Modified Weights'!AX431</f>
        <v>-1.5839422895481292E-2</v>
      </c>
      <c r="Y420" s="26">
        <f ca="1">'Modified Weights'!Y431-'Modified Weights'!AY431</f>
        <v>-2.0526971701094354E-2</v>
      </c>
      <c r="Z420" s="26">
        <f ca="1">'Modified Weights'!Z431-'Modified Weights'!AZ431</f>
        <v>-2.1958186021239723E-2</v>
      </c>
    </row>
    <row r="421" spans="1:26">
      <c r="A421" s="1" t="str">
        <f t="shared" si="83"/>
        <v>2501: The Bourne Identity (2002)</v>
      </c>
      <c r="B421" s="26">
        <f ca="1">'Modified Weights'!B432-'Modified Weights'!AB432</f>
        <v>-2.4722134809579077E-2</v>
      </c>
      <c r="C421" s="26">
        <f ca="1">'Modified Weights'!C432-'Modified Weights'!AC432</f>
        <v>-0.49047478265651251</v>
      </c>
      <c r="D421" s="26">
        <f ca="1">'Modified Weights'!D432-'Modified Weights'!AD432</f>
        <v>-0.12968332680138828</v>
      </c>
      <c r="E421" s="26">
        <f ca="1">'Modified Weights'!E432-'Modified Weights'!AE432</f>
        <v>-0.1241240992918492</v>
      </c>
      <c r="F421" s="26">
        <f ca="1">'Modified Weights'!F432-'Modified Weights'!AF432</f>
        <v>-4.159708429572484E-2</v>
      </c>
      <c r="G421" s="26">
        <f ca="1">'Modified Weights'!G432-'Modified Weights'!AG432</f>
        <v>-4.9999012926443043E-2</v>
      </c>
      <c r="H421" s="26">
        <f ca="1">'Modified Weights'!H432-'Modified Weights'!AH432</f>
        <v>-0.37029260881137999</v>
      </c>
      <c r="I421" s="26">
        <f ca="1">'Modified Weights'!I432-'Modified Weights'!AI432</f>
        <v>-0.32005697438888631</v>
      </c>
      <c r="J421" s="26">
        <f ca="1">'Modified Weights'!J432-'Modified Weights'!AJ432</f>
        <v>-7.2023539502160783E-2</v>
      </c>
      <c r="K421" s="26">
        <f ca="1">'Modified Weights'!K432-'Modified Weights'!AK432</f>
        <v>-2.1358743473651132E-2</v>
      </c>
      <c r="L421" s="26">
        <f ca="1">'Modified Weights'!L432-'Modified Weights'!AL432</f>
        <v>-9.4402298536579443E-3</v>
      </c>
      <c r="M421" s="26">
        <f ca="1">'Modified Weights'!M432-'Modified Weights'!AM432</f>
        <v>-1.393679224941019E-2</v>
      </c>
      <c r="N421" s="26">
        <f ca="1">'Modified Weights'!N432-'Modified Weights'!AN432</f>
        <v>-0.31680160001632074</v>
      </c>
      <c r="O421" s="26">
        <f ca="1">'Modified Weights'!O432-'Modified Weights'!AO432</f>
        <v>-5.1866973146995732E-2</v>
      </c>
      <c r="P421" s="26">
        <f ca="1">'Modified Weights'!P432-'Modified Weights'!AP432</f>
        <v>-1.5981801932942852E-2</v>
      </c>
      <c r="Q421" s="26">
        <f ca="1">'Modified Weights'!Q432-'Modified Weights'!AQ432</f>
        <v>-0.49348693673254124</v>
      </c>
      <c r="R421" s="26">
        <f ca="1">'Modified Weights'!R432-'Modified Weights'!AR432</f>
        <v>0</v>
      </c>
      <c r="S421" s="26">
        <f ca="1">'Modified Weights'!S432-'Modified Weights'!AS432</f>
        <v>-0.44009563807718804</v>
      </c>
      <c r="T421" s="26">
        <f ca="1">'Modified Weights'!T432-'Modified Weights'!AT432</f>
        <v>-7.2022655130914215E-2</v>
      </c>
      <c r="U421" s="26">
        <f ca="1">'Modified Weights'!U432-'Modified Weights'!AU432</f>
        <v>-9.9437800666496934E-2</v>
      </c>
      <c r="V421" s="26">
        <f ca="1">'Modified Weights'!V432-'Modified Weights'!AV432</f>
        <v>-0.19942078685614387</v>
      </c>
      <c r="W421" s="26">
        <f ca="1">'Modified Weights'!W432-'Modified Weights'!AW432</f>
        <v>-6.6421217087836659E-2</v>
      </c>
      <c r="X421" s="26">
        <f ca="1">'Modified Weights'!X432-'Modified Weights'!AX432</f>
        <v>-3.5539336207601135E-2</v>
      </c>
      <c r="Y421" s="26">
        <f ca="1">'Modified Weights'!Y432-'Modified Weights'!AY432</f>
        <v>-2.8777379355071242E-2</v>
      </c>
      <c r="Z421" s="26">
        <f ca="1">'Modified Weights'!Z432-'Modified Weights'!AZ432</f>
        <v>-0.40181445104417018</v>
      </c>
    </row>
    <row r="422" spans="1:26">
      <c r="A422" s="21" t="s">
        <v>84</v>
      </c>
      <c r="B422" s="26">
        <f ca="1">'Modified Weights'!B433-'Modified Weights'!AB433</f>
        <v>-2.6504917857976873E-2</v>
      </c>
      <c r="C422" s="26">
        <f ca="1">'Modified Weights'!C433-'Modified Weights'!AC433</f>
        <v>-0.49109738266321568</v>
      </c>
      <c r="D422" s="26">
        <f ca="1">'Modified Weights'!D433-'Modified Weights'!AD433</f>
        <v>-0.50290911052881127</v>
      </c>
      <c r="E422" s="26">
        <f ca="1">'Modified Weights'!E433-'Modified Weights'!AE433</f>
        <v>-0.40687982338597789</v>
      </c>
      <c r="F422" s="26">
        <f ca="1">'Modified Weights'!F433-'Modified Weights'!AF433</f>
        <v>-4.0951852841129344E-2</v>
      </c>
      <c r="G422" s="26">
        <f ca="1">'Modified Weights'!G433-'Modified Weights'!AG433</f>
        <v>-0.43388486162910955</v>
      </c>
      <c r="H422" s="26">
        <f ca="1">'Modified Weights'!H433-'Modified Weights'!AH433</f>
        <v>-0.37029260881137999</v>
      </c>
      <c r="I422" s="26">
        <f ca="1">'Modified Weights'!I433-'Modified Weights'!AI433</f>
        <v>-0.32005697438888631</v>
      </c>
      <c r="J422" s="26">
        <f ca="1">'Modified Weights'!J433-'Modified Weights'!AJ433</f>
        <v>-3.7556360586806781E-3</v>
      </c>
      <c r="K422" s="26">
        <f ca="1">'Modified Weights'!K433-'Modified Weights'!AK433</f>
        <v>-4.8827231952328021E-2</v>
      </c>
      <c r="L422" s="26">
        <f ca="1">'Modified Weights'!L433-'Modified Weights'!AL433</f>
        <v>-1.2656063981246274E-2</v>
      </c>
      <c r="M422" s="26">
        <f ca="1">'Modified Weights'!M433-'Modified Weights'!AM433</f>
        <v>-2.771174898372733E-2</v>
      </c>
      <c r="N422" s="26">
        <f ca="1">'Modified Weights'!N433-'Modified Weights'!AN433</f>
        <v>-0.32349910970108381</v>
      </c>
      <c r="O422" s="26">
        <f ca="1">'Modified Weights'!O433-'Modified Weights'!AO433</f>
        <v>-0.57785741593459905</v>
      </c>
      <c r="P422" s="26">
        <f ca="1">'Modified Weights'!P433-'Modified Weights'!AP433</f>
        <v>-1.7392577802224807E-2</v>
      </c>
      <c r="Q422" s="26">
        <f ca="1">'Modified Weights'!Q433-'Modified Weights'!AQ433</f>
        <v>-8.1800753368791557E-2</v>
      </c>
      <c r="R422" s="26">
        <f ca="1">'Modified Weights'!R433-'Modified Weights'!AR433</f>
        <v>-0.39943642888722536</v>
      </c>
      <c r="S422" s="26">
        <f ca="1">'Modified Weights'!S433-'Modified Weights'!AS433</f>
        <v>-4.4190685932254115E-2</v>
      </c>
      <c r="T422" s="26">
        <f ca="1">'Modified Weights'!T433-'Modified Weights'!AT433</f>
        <v>-0.40704352695380308</v>
      </c>
      <c r="U422" s="26">
        <f ca="1">'Modified Weights'!U433-'Modified Weights'!AU433</f>
        <v>-0.40524106158675033</v>
      </c>
      <c r="V422" s="26">
        <f ca="1">'Modified Weights'!V433-'Modified Weights'!AV433</f>
        <v>-2.7874169226217438E-3</v>
      </c>
      <c r="W422" s="26">
        <f ca="1">'Modified Weights'!W433-'Modified Weights'!AW433</f>
        <v>-3.2258996924213634E-2</v>
      </c>
      <c r="X422" s="26">
        <f ca="1">'Modified Weights'!X433-'Modified Weights'!AX433</f>
        <v>-0.46512373952146929</v>
      </c>
      <c r="Y422" s="26">
        <f ca="1">'Modified Weights'!Y433-'Modified Weights'!AY433</f>
        <v>-0.4928875271199275</v>
      </c>
      <c r="Z422" s="26">
        <f ca="1">'Modified Weights'!Z433-'Modified Weights'!AZ433</f>
        <v>-0.40181445104417018</v>
      </c>
    </row>
    <row r="423" spans="1:26">
      <c r="A423" s="1" t="str">
        <f t="shared" ref="A423:A426" si="84">A422</f>
        <v>2502: The Bourne Supremacy (2004)</v>
      </c>
      <c r="B423" s="26">
        <f ca="1">'Modified Weights'!B434-'Modified Weights'!AB434</f>
        <v>-0.49111488653917795</v>
      </c>
      <c r="C423" s="26">
        <f ca="1">'Modified Weights'!C434-'Modified Weights'!AC434</f>
        <v>7.1351356081672868E-2</v>
      </c>
      <c r="D423" s="26">
        <f ca="1">'Modified Weights'!D434-'Modified Weights'!AD434</f>
        <v>0.16425914295920596</v>
      </c>
      <c r="E423" s="26">
        <f ca="1">'Modified Weights'!E434-'Modified Weights'!AE434</f>
        <v>-0.40687982338597789</v>
      </c>
      <c r="F423" s="26">
        <f ca="1">'Modified Weights'!F434-'Modified Weights'!AF434</f>
        <v>-0.42080811786405981</v>
      </c>
      <c r="G423" s="26">
        <f ca="1">'Modified Weights'!G434-'Modified Weights'!AG434</f>
        <v>-0.43388486162910955</v>
      </c>
      <c r="H423" s="26">
        <f ca="1">'Modified Weights'!H434-'Modified Weights'!AH434</f>
        <v>9.2617441074895779E-2</v>
      </c>
      <c r="I423" s="26">
        <f ca="1">'Modified Weights'!I434-'Modified Weights'!AI434</f>
        <v>6.3291505529772085E-2</v>
      </c>
      <c r="J423" s="26">
        <f ca="1">'Modified Weights'!J434-'Modified Weights'!AJ434</f>
        <v>-0.36381193150888719</v>
      </c>
      <c r="K423" s="26">
        <f ca="1">'Modified Weights'!K434-'Modified Weights'!AK434</f>
        <v>5.6005296964184215E-2</v>
      </c>
      <c r="L423" s="26">
        <f ca="1">'Modified Weights'!L434-'Modified Weights'!AL434</f>
        <v>-0.25593931533239556</v>
      </c>
      <c r="M423" s="26">
        <f ca="1">'Modified Weights'!M434-'Modified Weights'!AM434</f>
        <v>-0.2248169148941403</v>
      </c>
      <c r="N423" s="26">
        <f ca="1">'Modified Weights'!N434-'Modified Weights'!AN434</f>
        <v>0</v>
      </c>
      <c r="O423" s="26">
        <f ca="1">'Modified Weights'!O434-'Modified Weights'!AO434</f>
        <v>9.0658537687237639E-2</v>
      </c>
      <c r="P423" s="26">
        <f ca="1">'Modified Weights'!P434-'Modified Weights'!AP434</f>
        <v>-0.2799129531655305</v>
      </c>
      <c r="Q423" s="26">
        <f ca="1">'Modified Weights'!Q434-'Modified Weights'!AQ434</f>
        <v>4.8220307828602982E-2</v>
      </c>
      <c r="R423" s="26">
        <f ca="1">'Modified Weights'!R434-'Modified Weights'!AR434</f>
        <v>-0.39943642888722536</v>
      </c>
      <c r="S423" s="26">
        <f ca="1">'Modified Weights'!S434-'Modified Weights'!AS434</f>
        <v>-0.40483455787935024</v>
      </c>
      <c r="T423" s="26">
        <f ca="1">'Modified Weights'!T434-'Modified Weights'!AT434</f>
        <v>-0.40704352695380308</v>
      </c>
      <c r="U423" s="26">
        <f ca="1">'Modified Weights'!U434-'Modified Weights'!AU434</f>
        <v>6.7119493832082822E-2</v>
      </c>
      <c r="V423" s="26">
        <f ca="1">'Modified Weights'!V434-'Modified Weights'!AV434</f>
        <v>-0.14645928152399604</v>
      </c>
      <c r="W423" s="26">
        <f ca="1">'Modified Weights'!W434-'Modified Weights'!AW434</f>
        <v>-0.27298670214650006</v>
      </c>
      <c r="X423" s="26">
        <f ca="1">'Modified Weights'!X434-'Modified Weights'!AX434</f>
        <v>-0.46512373952146929</v>
      </c>
      <c r="Y423" s="26">
        <f ca="1">'Modified Weights'!Y434-'Modified Weights'!AY434</f>
        <v>-0.4928875271199275</v>
      </c>
      <c r="Z423" s="26">
        <f ca="1">'Modified Weights'!Z434-'Modified Weights'!AZ434</f>
        <v>3.3705887725152262E-2</v>
      </c>
    </row>
    <row r="424" spans="1:26">
      <c r="A424" s="1" t="str">
        <f t="shared" si="84"/>
        <v>2502: The Bourne Supremacy (2004)</v>
      </c>
      <c r="B424" s="26">
        <f ca="1">'Modified Weights'!B435-'Modified Weights'!AB435</f>
        <v>2.6504917857976873E-2</v>
      </c>
      <c r="C424" s="26">
        <f ca="1">'Modified Weights'!C435-'Modified Weights'!AC435</f>
        <v>-2.4904000268125559E-3</v>
      </c>
      <c r="D424" s="26">
        <f ca="1">'Modified Weights'!D435-'Modified Weights'!AD435</f>
        <v>-0.50290911052881127</v>
      </c>
      <c r="E424" s="26">
        <f ca="1">'Modified Weights'!E435-'Modified Weights'!AE435</f>
        <v>6.8093872791551324E-2</v>
      </c>
      <c r="F424" s="26">
        <f ca="1">'Modified Weights'!F435-'Modified Weights'!AF435</f>
        <v>4.3302029900796457E-2</v>
      </c>
      <c r="G424" s="26">
        <f ca="1">'Modified Weights'!G435-'Modified Weights'!AG435</f>
        <v>-0.43388486162910955</v>
      </c>
      <c r="H424" s="26">
        <f ca="1">'Modified Weights'!H435-'Modified Weights'!AH435</f>
        <v>2.9981895442436401E-2</v>
      </c>
      <c r="I424" s="26">
        <f ca="1">'Modified Weights'!I435-'Modified Weights'!AI435</f>
        <v>-7.4840218913032608E-3</v>
      </c>
      <c r="J424" s="26">
        <f ca="1">'Modified Weights'!J435-'Modified Weights'!AJ435</f>
        <v>-0.36381193150888719</v>
      </c>
      <c r="K424" s="26">
        <f ca="1">'Modified Weights'!K435-'Modified Weights'!AK435</f>
        <v>-0.2597067288897239</v>
      </c>
      <c r="L424" s="26">
        <f ca="1">'Modified Weights'!L435-'Modified Weights'!AL435</f>
        <v>-0.25593931533239556</v>
      </c>
      <c r="M424" s="26">
        <f ca="1">'Modified Weights'!M435-'Modified Weights'!AM435</f>
        <v>-0.2248169148941403</v>
      </c>
      <c r="N424" s="26">
        <f ca="1">'Modified Weights'!N435-'Modified Weights'!AN435</f>
        <v>-0.32349910970108381</v>
      </c>
      <c r="O424" s="26">
        <f ca="1">'Modified Weights'!O435-'Modified Weights'!AO435</f>
        <v>-0.57785741593459905</v>
      </c>
      <c r="P424" s="26">
        <f ca="1">'Modified Weights'!P435-'Modified Weights'!AP435</f>
        <v>-0.2799129531655305</v>
      </c>
      <c r="Q424" s="26">
        <f ca="1">'Modified Weights'!Q435-'Modified Weights'!AQ435</f>
        <v>3.3580445540188575E-2</v>
      </c>
      <c r="R424" s="26">
        <f ca="1">'Modified Weights'!R435-'Modified Weights'!AR435</f>
        <v>-0.39943642888722536</v>
      </c>
      <c r="S424" s="26">
        <f ca="1">'Modified Weights'!S435-'Modified Weights'!AS435</f>
        <v>4.4190685932254115E-2</v>
      </c>
      <c r="T424" s="26">
        <f ca="1">'Modified Weights'!T435-'Modified Weights'!AT435</f>
        <v>-0.40704352695380308</v>
      </c>
      <c r="U424" s="26">
        <f ca="1">'Modified Weights'!U435-'Modified Weights'!AU435</f>
        <v>3.3750492827885614E-2</v>
      </c>
      <c r="V424" s="26">
        <f ca="1">'Modified Weights'!V435-'Modified Weights'!AV435</f>
        <v>-0.14645928152399604</v>
      </c>
      <c r="W424" s="26">
        <f ca="1">'Modified Weights'!W435-'Modified Weights'!AW435</f>
        <v>-0.27298670214650006</v>
      </c>
      <c r="X424" s="26">
        <f ca="1">'Modified Weights'!X435-'Modified Weights'!AX435</f>
        <v>-0.46512373952146929</v>
      </c>
      <c r="Y424" s="26">
        <f ca="1">'Modified Weights'!Y435-'Modified Weights'!AY435</f>
        <v>4.930435105616543E-2</v>
      </c>
      <c r="Z424" s="26">
        <f ca="1">'Modified Weights'!Z435-'Modified Weights'!AZ435</f>
        <v>-1.1747701703912539E-2</v>
      </c>
    </row>
    <row r="425" spans="1:26">
      <c r="A425" s="1" t="str">
        <f t="shared" si="84"/>
        <v>2502: The Bourne Supremacy (2004)</v>
      </c>
      <c r="B425" s="26">
        <f ca="1">'Modified Weights'!B436-'Modified Weights'!AB436</f>
        <v>-0.49111488653917795</v>
      </c>
      <c r="C425" s="26">
        <f ca="1">'Modified Weights'!C436-'Modified Weights'!AC436</f>
        <v>-6.8860956054860256E-2</v>
      </c>
      <c r="D425" s="26">
        <f ca="1">'Modified Weights'!D436-'Modified Weights'!AD436</f>
        <v>-3.4575816157817574E-2</v>
      </c>
      <c r="E425" s="26">
        <f ca="1">'Modified Weights'!E436-'Modified Weights'!AE436</f>
        <v>5.6030226500297875E-2</v>
      </c>
      <c r="F425" s="26">
        <f ca="1">'Modified Weights'!F436-'Modified Weights'!AF436</f>
        <v>1.8183436550576138E-2</v>
      </c>
      <c r="G425" s="26">
        <f ca="1">'Modified Weights'!G436-'Modified Weights'!AG436</f>
        <v>3.4448432741884139E-2</v>
      </c>
      <c r="H425" s="26">
        <f ca="1">'Modified Weights'!H436-'Modified Weights'!AH436</f>
        <v>-0.12259933651733232</v>
      </c>
      <c r="I425" s="26">
        <f ca="1">'Modified Weights'!I436-'Modified Weights'!AI436</f>
        <v>-5.5807483638468935E-2</v>
      </c>
      <c r="J425" s="26">
        <f ca="1">'Modified Weights'!J436-'Modified Weights'!AJ436</f>
        <v>-0.36381193150888719</v>
      </c>
      <c r="K425" s="26">
        <f ca="1">'Modified Weights'!K436-'Modified Weights'!AK436</f>
        <v>-0.2597067288897239</v>
      </c>
      <c r="L425" s="26">
        <f ca="1">'Modified Weights'!L436-'Modified Weights'!AL436</f>
        <v>-0.25593931533239556</v>
      </c>
      <c r="M425" s="26">
        <f ca="1">'Modified Weights'!M436-'Modified Weights'!AM436</f>
        <v>-0.2248169148941403</v>
      </c>
      <c r="N425" s="26">
        <f ca="1">'Modified Weights'!N436-'Modified Weights'!AN436</f>
        <v>-0.32349910970108381</v>
      </c>
      <c r="O425" s="26">
        <f ca="1">'Modified Weights'!O436-'Modified Weights'!AO436</f>
        <v>-3.8791564540242018E-2</v>
      </c>
      <c r="P425" s="26">
        <f ca="1">'Modified Weights'!P436-'Modified Weights'!AP436</f>
        <v>1.6913194000909737E-2</v>
      </c>
      <c r="Q425" s="26">
        <f ca="1">'Modified Weights'!Q436-'Modified Weights'!AQ436</f>
        <v>-0.45502653709621455</v>
      </c>
      <c r="R425" s="26">
        <f ca="1">'Modified Weights'!R436-'Modified Weights'!AR436</f>
        <v>-0.39943642888722536</v>
      </c>
      <c r="S425" s="26">
        <f ca="1">'Modified Weights'!S436-'Modified Weights'!AS436</f>
        <v>-0.40483455787935024</v>
      </c>
      <c r="T425" s="26">
        <f ca="1">'Modified Weights'!T436-'Modified Weights'!AT436</f>
        <v>-0.40704352695380308</v>
      </c>
      <c r="U425" s="26">
        <f ca="1">'Modified Weights'!U436-'Modified Weights'!AU436</f>
        <v>-1.432185993471613E-3</v>
      </c>
      <c r="V425" s="26">
        <f ca="1">'Modified Weights'!V436-'Modified Weights'!AV436</f>
        <v>2.7874169226217438E-3</v>
      </c>
      <c r="W425" s="26">
        <f ca="1">'Modified Weights'!W436-'Modified Weights'!AW436</f>
        <v>4.2725323707408058E-2</v>
      </c>
      <c r="X425" s="26">
        <f ca="1">'Modified Weights'!X436-'Modified Weights'!AX436</f>
        <v>9.8499566560599217E-3</v>
      </c>
      <c r="Y425" s="26">
        <f ca="1">'Modified Weights'!Y436-'Modified Weights'!AY436</f>
        <v>-2.0526971701094354E-2</v>
      </c>
      <c r="Z425" s="26">
        <f ca="1">'Modified Weights'!Z436-'Modified Weights'!AZ436</f>
        <v>-2.1958186021239723E-2</v>
      </c>
    </row>
    <row r="426" spans="1:26">
      <c r="A426" s="1" t="str">
        <f t="shared" si="84"/>
        <v>2502: The Bourne Supremacy (2004)</v>
      </c>
      <c r="B426" s="26">
        <f ca="1">'Modified Weights'!B437-'Modified Weights'!AB437</f>
        <v>-0.49111488653917795</v>
      </c>
      <c r="C426" s="26">
        <f ca="1">'Modified Weights'!C437-'Modified Weights'!AC437</f>
        <v>-0.49109738266321568</v>
      </c>
      <c r="D426" s="26">
        <f ca="1">'Modified Weights'!D437-'Modified Weights'!AD437</f>
        <v>-0.12968332680138828</v>
      </c>
      <c r="E426" s="26">
        <f ca="1">'Modified Weights'!E437-'Modified Weights'!AE437</f>
        <v>-0.1241240992918492</v>
      </c>
      <c r="F426" s="26">
        <f ca="1">'Modified Weights'!F437-'Modified Weights'!AF437</f>
        <v>-2.0533613610243417E-2</v>
      </c>
      <c r="G426" s="26">
        <f ca="1">'Modified Weights'!G437-'Modified Weights'!AG437</f>
        <v>-3.4448432741884194E-2</v>
      </c>
      <c r="H426" s="26">
        <f ca="1">'Modified Weights'!H437-'Modified Weights'!AH437</f>
        <v>-0.37029260881137999</v>
      </c>
      <c r="I426" s="26">
        <f ca="1">'Modified Weights'!I437-'Modified Weights'!AI437</f>
        <v>-0.32005697438888631</v>
      </c>
      <c r="J426" s="26">
        <f ca="1">'Modified Weights'!J437-'Modified Weights'!AJ437</f>
        <v>3.7556360586806781E-3</v>
      </c>
      <c r="K426" s="26">
        <f ca="1">'Modified Weights'!K437-'Modified Weights'!AK437</f>
        <v>-7.1780650118562495E-3</v>
      </c>
      <c r="L426" s="26">
        <f ca="1">'Modified Weights'!L437-'Modified Weights'!AL437</f>
        <v>1.2656063981246246E-2</v>
      </c>
      <c r="M426" s="26">
        <f ca="1">'Modified Weights'!M437-'Modified Weights'!AM437</f>
        <v>2.7711748983727358E-2</v>
      </c>
      <c r="N426" s="26">
        <f ca="1">'Modified Weights'!N437-'Modified Weights'!AN437</f>
        <v>-0.32349910970108381</v>
      </c>
      <c r="O426" s="26">
        <f ca="1">'Modified Weights'!O437-'Modified Weights'!AO437</f>
        <v>-5.1866973146995732E-2</v>
      </c>
      <c r="P426" s="26">
        <f ca="1">'Modified Weights'!P437-'Modified Weights'!AP437</f>
        <v>4.7938380131518077E-4</v>
      </c>
      <c r="Q426" s="26">
        <f ca="1">'Modified Weights'!Q437-'Modified Weights'!AQ437</f>
        <v>-0.45502653709621455</v>
      </c>
      <c r="R426" s="26">
        <f ca="1">'Modified Weights'!R437-'Modified Weights'!AR437</f>
        <v>0</v>
      </c>
      <c r="S426" s="26">
        <f ca="1">'Modified Weights'!S437-'Modified Weights'!AS437</f>
        <v>-0.40483455787935024</v>
      </c>
      <c r="T426" s="26">
        <f ca="1">'Modified Weights'!T437-'Modified Weights'!AT437</f>
        <v>0</v>
      </c>
      <c r="U426" s="26">
        <f ca="1">'Modified Weights'!U437-'Modified Weights'!AU437</f>
        <v>-9.9437800666496934E-2</v>
      </c>
      <c r="V426" s="26">
        <f ca="1">'Modified Weights'!V437-'Modified Weights'!AV437</f>
        <v>-0.14645928152399604</v>
      </c>
      <c r="W426" s="26">
        <f ca="1">'Modified Weights'!W437-'Modified Weights'!AW437</f>
        <v>-1.0466326783194368E-2</v>
      </c>
      <c r="X426" s="26">
        <f ca="1">'Modified Weights'!X437-'Modified Weights'!AX437</f>
        <v>-9.8499566560599217E-3</v>
      </c>
      <c r="Y426" s="26">
        <f ca="1">'Modified Weights'!Y437-'Modified Weights'!AY437</f>
        <v>-2.8777379355071242E-2</v>
      </c>
      <c r="Z426" s="26">
        <f ca="1">'Modified Weights'!Z437-'Modified Weights'!AZ437</f>
        <v>-0.40181445104417018</v>
      </c>
    </row>
    <row r="427" spans="1:26">
      <c r="A427" s="21" t="s">
        <v>85</v>
      </c>
      <c r="B427" s="26">
        <f ca="1">'Modified Weights'!B438-'Modified Weights'!AB438</f>
        <v>-0.50531370477520698</v>
      </c>
      <c r="C427" s="26">
        <f ca="1">'Modified Weights'!C438-'Modified Weights'!AC438</f>
        <v>-0.44176053691848821</v>
      </c>
      <c r="D427" s="26">
        <f ca="1">'Modified Weights'!D438-'Modified Weights'!AD438</f>
        <v>-0.50378871996060726</v>
      </c>
      <c r="E427" s="26">
        <f ca="1">'Modified Weights'!E438-'Modified Weights'!AE438</f>
        <v>-0.49629675028734199</v>
      </c>
      <c r="F427" s="26">
        <f ca="1">'Modified Weights'!F438-'Modified Weights'!AF438</f>
        <v>-4.0951852841129344E-2</v>
      </c>
      <c r="G427" s="26">
        <f ca="1">'Modified Weights'!G438-'Modified Weights'!AG438</f>
        <v>-0.4494354418136684</v>
      </c>
      <c r="H427" s="26">
        <f ca="1">'Modified Weights'!H438-'Modified Weights'!AH438</f>
        <v>-0.3553016610901617</v>
      </c>
      <c r="I427" s="26">
        <f ca="1">'Modified Weights'!I438-'Modified Weights'!AI438</f>
        <v>-0.28841122162400024</v>
      </c>
      <c r="J427" s="26">
        <f ca="1">'Modified Weights'!J438-'Modified Weights'!AJ438</f>
        <v>-0.41006502190391214</v>
      </c>
      <c r="K427" s="26">
        <f ca="1">'Modified Weights'!K438-'Modified Weights'!AK438</f>
        <v>-0.2556971778471826</v>
      </c>
      <c r="L427" s="26">
        <f ca="1">'Modified Weights'!L438-'Modified Weights'!AL438</f>
        <v>-2.0121187795137746E-2</v>
      </c>
      <c r="M427" s="26">
        <f ca="1">'Modified Weights'!M438-'Modified Weights'!AM438</f>
        <v>-0.25847672551929612</v>
      </c>
      <c r="N427" s="26">
        <f ca="1">'Modified Weights'!N438-'Modified Weights'!AN438</f>
        <v>-7.1144445898113168E-2</v>
      </c>
      <c r="O427" s="26">
        <f ca="1">'Modified Weights'!O438-'Modified Weights'!AO438</f>
        <v>-8.2617644581818472E-2</v>
      </c>
      <c r="P427" s="26">
        <f ca="1">'Modified Weights'!P438-'Modified Weights'!AP438</f>
        <v>-6.2074532650178316E-2</v>
      </c>
      <c r="Q427" s="26">
        <f ca="1">'Modified Weights'!Q438-'Modified Weights'!AQ438</f>
        <v>-0.47169281880169728</v>
      </c>
      <c r="R427" s="26">
        <f ca="1">'Modified Weights'!R438-'Modified Weights'!AR438</f>
        <v>-0.45467248489306894</v>
      </c>
      <c r="S427" s="26">
        <f ca="1">'Modified Weights'!S438-'Modified Weights'!AS438</f>
        <v>-6.8140260154197219E-2</v>
      </c>
      <c r="T427" s="26">
        <f ca="1">'Modified Weights'!T438-'Modified Weights'!AT438</f>
        <v>-0.4665169848707032</v>
      </c>
      <c r="U427" s="26">
        <f ca="1">'Modified Weights'!U438-'Modified Weights'!AU438</f>
        <v>-0.3939908973107884</v>
      </c>
      <c r="V427" s="26">
        <f ca="1">'Modified Weights'!V438-'Modified Weights'!AV438</f>
        <v>-2.7874169226217438E-3</v>
      </c>
      <c r="W427" s="26">
        <f ca="1">'Modified Weights'!W438-'Modified Weights'!AW438</f>
        <v>-0.37251790556956116</v>
      </c>
      <c r="X427" s="26">
        <f ca="1">'Modified Weights'!X438-'Modified Weights'!AX438</f>
        <v>-0.46512373952146929</v>
      </c>
      <c r="Y427" s="26">
        <f ca="1">'Modified Weights'!Y438-'Modified Weights'!AY438</f>
        <v>-0.10301170013783245</v>
      </c>
      <c r="Z427" s="26">
        <f ca="1">'Modified Weights'!Z438-'Modified Weights'!AZ438</f>
        <v>-9.219978486051339E-2</v>
      </c>
    </row>
    <row r="428" spans="1:26">
      <c r="A428" s="1" t="str">
        <f t="shared" ref="A428:A431" si="85">A427</f>
        <v>3049: Ace Ventura: Pet Detective (1994)</v>
      </c>
      <c r="B428" s="26">
        <f ca="1">'Modified Weights'!B439-'Modified Weights'!AB439</f>
        <v>-0.50531370477520698</v>
      </c>
      <c r="C428" s="26">
        <f ca="1">'Modified Weights'!C439-'Modified Weights'!AC439</f>
        <v>-0.44176053691848821</v>
      </c>
      <c r="D428" s="26">
        <f ca="1">'Modified Weights'!D439-'Modified Weights'!AD439</f>
        <v>0.16337953352740997</v>
      </c>
      <c r="E428" s="26">
        <f ca="1">'Modified Weights'!E439-'Modified Weights'!AE439</f>
        <v>2.1323054109812833E-2</v>
      </c>
      <c r="F428" s="26">
        <f ca="1">'Modified Weights'!F439-'Modified Weights'!AF439</f>
        <v>-0.42080811786405981</v>
      </c>
      <c r="G428" s="26">
        <f ca="1">'Modified Weights'!G439-'Modified Weights'!AG439</f>
        <v>-0.4494354418136684</v>
      </c>
      <c r="H428" s="26">
        <f ca="1">'Modified Weights'!H439-'Modified Weights'!AH439</f>
        <v>0.10760838879611406</v>
      </c>
      <c r="I428" s="26">
        <f ca="1">'Modified Weights'!I439-'Modified Weights'!AI439</f>
        <v>-0.28841122162400024</v>
      </c>
      <c r="J428" s="26">
        <f ca="1">'Modified Weights'!J439-'Modified Weights'!AJ439</f>
        <v>-0.41006502190391214</v>
      </c>
      <c r="K428" s="26">
        <f ca="1">'Modified Weights'!K439-'Modified Weights'!AK439</f>
        <v>-0.2556971778471826</v>
      </c>
      <c r="L428" s="26">
        <f ca="1">'Modified Weights'!L439-'Modified Weights'!AL439</f>
        <v>-0.26340443914628703</v>
      </c>
      <c r="M428" s="26">
        <f ca="1">'Modified Weights'!M439-'Modified Weights'!AM439</f>
        <v>-0.25847672551929612</v>
      </c>
      <c r="N428" s="26">
        <f ca="1">'Modified Weights'!N439-'Modified Weights'!AN439</f>
        <v>7.1144445898113196E-2</v>
      </c>
      <c r="O428" s="26">
        <f ca="1">'Modified Weights'!O439-'Modified Weights'!AO439</f>
        <v>0.11040345676433339</v>
      </c>
      <c r="P428" s="26">
        <f ca="1">'Modified Weights'!P439-'Modified Weights'!AP439</f>
        <v>8.9843293497222032E-2</v>
      </c>
      <c r="Q428" s="26">
        <f ca="1">'Modified Weights'!Q439-'Modified Weights'!AQ439</f>
        <v>3.1554026123120249E-2</v>
      </c>
      <c r="R428" s="26">
        <f ca="1">'Modified Weights'!R439-'Modified Weights'!AR439</f>
        <v>3.8335120260190314E-2</v>
      </c>
      <c r="S428" s="26">
        <f ca="1">'Modified Weights'!S439-'Modified Weights'!AS439</f>
        <v>4.7899148443886264E-2</v>
      </c>
      <c r="T428" s="26">
        <f ca="1">'Modified Weights'!T439-'Modified Weights'!AT439</f>
        <v>-0.4665169848707032</v>
      </c>
      <c r="U428" s="26">
        <f ca="1">'Modified Weights'!U439-'Modified Weights'!AU439</f>
        <v>7.8369658108044749E-2</v>
      </c>
      <c r="V428" s="26">
        <f ca="1">'Modified Weights'!V439-'Modified Weights'!AV439</f>
        <v>-0.14645928152399604</v>
      </c>
      <c r="W428" s="26">
        <f ca="1">'Modified Weights'!W439-'Modified Weights'!AW439</f>
        <v>0.13072893935525637</v>
      </c>
      <c r="X428" s="26">
        <f ca="1">'Modified Weights'!X439-'Modified Weights'!AX439</f>
        <v>-0.46512373952146929</v>
      </c>
      <c r="Y428" s="26">
        <f ca="1">'Modified Weights'!Y439-'Modified Weights'!AY439</f>
        <v>0.14093192450631353</v>
      </c>
      <c r="Z428" s="26">
        <f ca="1">'Modified Weights'!Z439-'Modified Weights'!AZ439</f>
        <v>6.3643497122900294E-2</v>
      </c>
    </row>
    <row r="429" spans="1:26">
      <c r="A429" s="1" t="str">
        <f t="shared" si="85"/>
        <v>3049: Ace Ventura: Pet Detective (1994)</v>
      </c>
      <c r="B429" s="26">
        <f ca="1">'Modified Weights'!B440-'Modified Weights'!AB440</f>
        <v>1.2306099621947841E-2</v>
      </c>
      <c r="C429" s="26">
        <f ca="1">'Modified Weights'!C440-'Modified Weights'!AC440</f>
        <v>4.6846445717914909E-2</v>
      </c>
      <c r="D429" s="26">
        <f ca="1">'Modified Weights'!D440-'Modified Weights'!AD440</f>
        <v>-3.2816597294225536E-2</v>
      </c>
      <c r="E429" s="26">
        <f ca="1">'Modified Weights'!E440-'Modified Weights'!AE440</f>
        <v>-2.1323054109812778E-2</v>
      </c>
      <c r="F429" s="26">
        <f ca="1">'Modified Weights'!F440-'Modified Weights'!AF440</f>
        <v>4.3302029900796457E-2</v>
      </c>
      <c r="G429" s="26">
        <f ca="1">'Modified Weights'!G440-'Modified Weights'!AG440</f>
        <v>3.1101160369117753E-2</v>
      </c>
      <c r="H429" s="26">
        <f ca="1">'Modified Weights'!H440-'Modified Weights'!AH440</f>
        <v>-0.3553016610901617</v>
      </c>
      <c r="I429" s="26">
        <f ca="1">'Modified Weights'!I440-'Modified Weights'!AI440</f>
        <v>2.416173087358281E-2</v>
      </c>
      <c r="J429" s="26">
        <f ca="1">'Modified Weights'!J440-'Modified Weights'!AJ440</f>
        <v>6.542983037177269E-2</v>
      </c>
      <c r="K429" s="26">
        <f ca="1">'Modified Weights'!K440-'Modified Weights'!AK440</f>
        <v>-0.2556971778471826</v>
      </c>
      <c r="L429" s="26">
        <f ca="1">'Modified Weights'!L440-'Modified Weights'!AL440</f>
        <v>-0.26340443914628703</v>
      </c>
      <c r="M429" s="26">
        <f ca="1">'Modified Weights'!M440-'Modified Weights'!AM440</f>
        <v>-0.25847672551929612</v>
      </c>
      <c r="N429" s="26">
        <f ca="1">'Modified Weights'!N440-'Modified Weights'!AN440</f>
        <v>-0.25235466380297061</v>
      </c>
      <c r="O429" s="26">
        <f ca="1">'Modified Weights'!O440-'Modified Weights'!AO440</f>
        <v>4.3362418873852393E-3</v>
      </c>
      <c r="P429" s="26">
        <f ca="1">'Modified Weights'!P440-'Modified Weights'!AP440</f>
        <v>-0.32459490801348401</v>
      </c>
      <c r="Q429" s="26">
        <f ca="1">'Modified Weights'!Q440-'Modified Weights'!AQ440</f>
        <v>1.6914163834705842E-2</v>
      </c>
      <c r="R429" s="26">
        <f ca="1">'Modified Weights'!R440-'Modified Weights'!AR440</f>
        <v>1.6299637773312781E-2</v>
      </c>
      <c r="S429" s="26">
        <f ca="1">'Modified Weights'!S440-'Modified Weights'!AS440</f>
        <v>2.0241111710311011E-2</v>
      </c>
      <c r="T429" s="26">
        <f ca="1">'Modified Weights'!T440-'Modified Weights'!AT440</f>
        <v>5.9473457916900119E-2</v>
      </c>
      <c r="U429" s="26">
        <f ca="1">'Modified Weights'!U440-'Modified Weights'!AU440</f>
        <v>-0.3939908973107884</v>
      </c>
      <c r="V429" s="26">
        <f ca="1">'Modified Weights'!V440-'Modified Weights'!AV440</f>
        <v>-0.14645928152399604</v>
      </c>
      <c r="W429" s="26">
        <f ca="1">'Modified Weights'!W440-'Modified Weights'!AW440</f>
        <v>3.607447056665225E-2</v>
      </c>
      <c r="X429" s="26">
        <f ca="1">'Modified Weights'!X440-'Modified Weights'!AX440</f>
        <v>-0.46512373952146929</v>
      </c>
      <c r="Y429" s="26">
        <f ca="1">'Modified Weights'!Y440-'Modified Weights'!AY440</f>
        <v>1.595554919438924E-2</v>
      </c>
      <c r="Z429" s="26">
        <f ca="1">'Modified Weights'!Z440-'Modified Weights'!AZ440</f>
        <v>1.8189907693835494E-2</v>
      </c>
    </row>
    <row r="430" spans="1:26">
      <c r="A430" s="1" t="str">
        <f t="shared" si="85"/>
        <v>3049: Ace Ventura: Pet Detective (1994)</v>
      </c>
      <c r="B430" s="26">
        <f ca="1">'Modified Weights'!B441-'Modified Weights'!AB441</f>
        <v>-1.230609962194773E-2</v>
      </c>
      <c r="C430" s="26">
        <f ca="1">'Modified Weights'!C441-'Modified Weights'!AC441</f>
        <v>-1.9524110310132792E-2</v>
      </c>
      <c r="D430" s="26">
        <f ca="1">'Modified Weights'!D441-'Modified Weights'!AD441</f>
        <v>-0.50378871996060726</v>
      </c>
      <c r="E430" s="26">
        <f ca="1">'Modified Weights'!E441-'Modified Weights'!AE441</f>
        <v>-0.49629675028734199</v>
      </c>
      <c r="F430" s="26">
        <f ca="1">'Modified Weights'!F441-'Modified Weights'!AF441</f>
        <v>1.8183436550576138E-2</v>
      </c>
      <c r="G430" s="26">
        <f ca="1">'Modified Weights'!G441-'Modified Weights'!AG441</f>
        <v>1.889785255732529E-2</v>
      </c>
      <c r="H430" s="26">
        <f ca="1">'Modified Weights'!H441-'Modified Weights'!AH441</f>
        <v>-0.10760838879611404</v>
      </c>
      <c r="I430" s="26">
        <f ca="1">'Modified Weights'!I441-'Modified Weights'!AI441</f>
        <v>-2.4161730873582865E-2</v>
      </c>
      <c r="J430" s="26">
        <f ca="1">'Modified Weights'!J441-'Modified Weights'!AJ441</f>
        <v>-2.2932376035428359E-2</v>
      </c>
      <c r="K430" s="26">
        <f ca="1">'Modified Weights'!K441-'Modified Weights'!AK441</f>
        <v>3.16851396931489E-3</v>
      </c>
      <c r="L430" s="26">
        <f ca="1">'Modified Weights'!L441-'Modified Weights'!AL441</f>
        <v>1.4930247627783E-2</v>
      </c>
      <c r="M430" s="26">
        <f ca="1">'Modified Weights'!M441-'Modified Weights'!AM441</f>
        <v>5.9480616414285259E-3</v>
      </c>
      <c r="N430" s="26">
        <f ca="1">'Modified Weights'!N441-'Modified Weights'!AN441</f>
        <v>-0.25235466380297061</v>
      </c>
      <c r="O430" s="26">
        <f ca="1">'Modified Weights'!O441-'Modified Weights'!AO441</f>
        <v>-0.5581124968575033</v>
      </c>
      <c r="P430" s="26">
        <f ca="1">'Modified Weights'!P441-'Modified Weights'!AP441</f>
        <v>-2.7768760847043772E-2</v>
      </c>
      <c r="Q430" s="26">
        <f ca="1">'Modified Weights'!Q441-'Modified Weights'!AQ441</f>
        <v>-0.47169281880169728</v>
      </c>
      <c r="R430" s="26">
        <f ca="1">'Modified Weights'!R441-'Modified Weights'!AR441</f>
        <v>6.0129797234043103E-4</v>
      </c>
      <c r="S430" s="26">
        <f ca="1">'Modified Weights'!S441-'Modified Weights'!AS441</f>
        <v>-0.42878413210129335</v>
      </c>
      <c r="T430" s="26">
        <f ca="1">'Modified Weights'!T441-'Modified Weights'!AT441</f>
        <v>-0.4665169848707032</v>
      </c>
      <c r="U430" s="26">
        <f ca="1">'Modified Weights'!U441-'Modified Weights'!AU441</f>
        <v>9.8179782824903139E-3</v>
      </c>
      <c r="V430" s="26">
        <f ca="1">'Modified Weights'!V441-'Modified Weights'!AV441</f>
        <v>2.7874169226217438E-3</v>
      </c>
      <c r="W430" s="26">
        <f ca="1">'Modified Weights'!W441-'Modified Weights'!AW441</f>
        <v>-5.680587971565304E-2</v>
      </c>
      <c r="X430" s="26">
        <f ca="1">'Modified Weights'!X441-'Modified Weights'!AX441</f>
        <v>9.8499566560599217E-3</v>
      </c>
      <c r="Y430" s="26">
        <f ca="1">'Modified Weights'!Y441-'Modified Weights'!AY441</f>
        <v>-5.3875773562870544E-2</v>
      </c>
      <c r="Z430" s="26">
        <f ca="1">'Modified Weights'!Z441-'Modified Weights'!AZ441</f>
        <v>7.97942337650831E-3</v>
      </c>
    </row>
    <row r="431" spans="1:26">
      <c r="A431" s="1" t="str">
        <f t="shared" si="85"/>
        <v>3049: Ace Ventura: Pet Detective (1994)</v>
      </c>
      <c r="B431" s="26">
        <f ca="1">'Modified Weights'!B442-'Modified Weights'!AB442</f>
        <v>-0.50531370477520698</v>
      </c>
      <c r="C431" s="26">
        <f ca="1">'Modified Weights'!C442-'Modified Weights'!AC442</f>
        <v>-2.7322335407782172E-2</v>
      </c>
      <c r="D431" s="26">
        <f ca="1">'Modified Weights'!D442-'Modified Weights'!AD442</f>
        <v>-0.13056293623318427</v>
      </c>
      <c r="E431" s="26">
        <f ca="1">'Modified Weights'!E442-'Modified Weights'!AE442</f>
        <v>-0.49629675028734199</v>
      </c>
      <c r="F431" s="26">
        <f ca="1">'Modified Weights'!F442-'Modified Weights'!AF442</f>
        <v>-2.0533613610243417E-2</v>
      </c>
      <c r="G431" s="26">
        <f ca="1">'Modified Weights'!G442-'Modified Weights'!AG442</f>
        <v>-4.9999012926443043E-2</v>
      </c>
      <c r="H431" s="26">
        <f ca="1">'Modified Weights'!H442-'Modified Weights'!AH442</f>
        <v>-0.3553016610901617</v>
      </c>
      <c r="I431" s="26">
        <f ca="1">'Modified Weights'!I442-'Modified Weights'!AI442</f>
        <v>-0.28841122162400024</v>
      </c>
      <c r="J431" s="26">
        <f ca="1">'Modified Weights'!J442-'Modified Weights'!AJ442</f>
        <v>-4.2497454336344276E-2</v>
      </c>
      <c r="K431" s="26">
        <f ca="1">'Modified Weights'!K442-'Modified Weights'!AK442</f>
        <v>-3.1685139693149456E-3</v>
      </c>
      <c r="L431" s="26">
        <f ca="1">'Modified Weights'!L442-'Modified Weights'!AL442</f>
        <v>5.1909401673547739E-3</v>
      </c>
      <c r="M431" s="26">
        <f ca="1">'Modified Weights'!M442-'Modified Weights'!AM442</f>
        <v>-5.9480616414284704E-3</v>
      </c>
      <c r="N431" s="26">
        <f ca="1">'Modified Weights'!N442-'Modified Weights'!AN442</f>
        <v>-0.25235466380297061</v>
      </c>
      <c r="O431" s="26">
        <f ca="1">'Modified Weights'!O442-'Modified Weights'!AO442</f>
        <v>-3.2122054069899986E-2</v>
      </c>
      <c r="P431" s="26">
        <f ca="1">'Modified Weights'!P442-'Modified Weights'!AP442</f>
        <v>-0.32459490801348401</v>
      </c>
      <c r="Q431" s="26">
        <f ca="1">'Modified Weights'!Q442-'Modified Weights'!AQ442</f>
        <v>-4.8468189957826036E-2</v>
      </c>
      <c r="R431" s="26">
        <f ca="1">'Modified Weights'!R442-'Modified Weights'!AR442</f>
        <v>-5.5236056005843581E-2</v>
      </c>
      <c r="S431" s="26">
        <f ca="1">'Modified Weights'!S442-'Modified Weights'!AS442</f>
        <v>-0.42878413210129335</v>
      </c>
      <c r="T431" s="26">
        <f ca="1">'Modified Weights'!T442-'Modified Weights'!AT442</f>
        <v>-5.9473457916900119E-2</v>
      </c>
      <c r="U431" s="26">
        <f ca="1">'Modified Weights'!U442-'Modified Weights'!AU442</f>
        <v>-8.8187636390535007E-2</v>
      </c>
      <c r="V431" s="26">
        <f ca="1">'Modified Weights'!V442-'Modified Weights'!AV442</f>
        <v>-0.14645928152399604</v>
      </c>
      <c r="W431" s="26">
        <f ca="1">'Modified Weights'!W442-'Modified Weights'!AW442</f>
        <v>-0.10999753020625547</v>
      </c>
      <c r="X431" s="26">
        <f ca="1">'Modified Weights'!X442-'Modified Weights'!AX442</f>
        <v>-9.8499566560599217E-3</v>
      </c>
      <c r="Y431" s="26">
        <f ca="1">'Modified Weights'!Y442-'Modified Weights'!AY442</f>
        <v>-0.52623632898170369</v>
      </c>
      <c r="Z431" s="26">
        <f ca="1">'Modified Weights'!Z442-'Modified Weights'!AZ442</f>
        <v>2.38695666726918E-3</v>
      </c>
    </row>
    <row r="432" spans="1:26">
      <c r="A432" s="21" t="s">
        <v>86</v>
      </c>
      <c r="B432" s="26">
        <f ca="1">'Modified Weights'!B443-'Modified Weights'!AB443</f>
        <v>0</v>
      </c>
      <c r="C432" s="26">
        <f ca="1">'Modified Weights'!C443-'Modified Weights'!AC443</f>
        <v>-0.52552786069064583</v>
      </c>
      <c r="D432" s="26">
        <f ca="1">'Modified Weights'!D443-'Modified Weights'!AD443</f>
        <v>-0.42077953904920834</v>
      </c>
      <c r="E432" s="26">
        <f ca="1">'Modified Weights'!E443-'Modified Weights'!AE443</f>
        <v>-0.37283288699020223</v>
      </c>
      <c r="F432" s="26">
        <f ca="1">'Modified Weights'!F443-'Modified Weights'!AF443</f>
        <v>-3.4890707324270576E-2</v>
      </c>
      <c r="G432" s="26">
        <f ca="1">'Modified Weights'!G443-'Modified Weights'!AG443</f>
        <v>-0.39943642888722536</v>
      </c>
      <c r="H432" s="26">
        <f ca="1">'Modified Weights'!H443-'Modified Weights'!AH443</f>
        <v>-0.4315922770700461</v>
      </c>
      <c r="I432" s="26">
        <f ca="1">'Modified Weights'!I443-'Modified Weights'!AI443</f>
        <v>-0.32005697438888631</v>
      </c>
      <c r="J432" s="26">
        <f ca="1">'Modified Weights'!J443-'Modified Weights'!AJ443</f>
        <v>-3.7556360586806781E-3</v>
      </c>
      <c r="K432" s="26">
        <f ca="1">'Modified Weights'!K443-'Modified Weights'!AK443</f>
        <v>-0.27570212718275777</v>
      </c>
      <c r="L432" s="26">
        <f ca="1">'Modified Weights'!L443-'Modified Weights'!AL443</f>
        <v>-1.2656063981246274E-2</v>
      </c>
      <c r="M432" s="26">
        <f ca="1">'Modified Weights'!M443-'Modified Weights'!AM443</f>
        <v>-0.26442478716072465</v>
      </c>
      <c r="N432" s="26">
        <f ca="1">'Modified Weights'!N443-'Modified Weights'!AN443</f>
        <v>-0.32349910970108381</v>
      </c>
      <c r="O432" s="26">
        <f ca="1">'Modified Weights'!O443-'Modified Weights'!AO443</f>
        <v>-0.57785741593459905</v>
      </c>
      <c r="P432" s="26">
        <f ca="1">'Modified Weights'!P443-'Modified Weights'!AP443</f>
        <v>-1.7152885901567272E-2</v>
      </c>
      <c r="Q432" s="26">
        <f ca="1">'Modified Weights'!Q443-'Modified Weights'!AQ443</f>
        <v>-0.49592691378061032</v>
      </c>
      <c r="R432" s="26">
        <f ca="1">'Modified Weights'!R443-'Modified Weights'!AR443</f>
        <v>-0.39943642888722536</v>
      </c>
      <c r="S432" s="26">
        <f ca="1">'Modified Weights'!S443-'Modified Weights'!AS443</f>
        <v>-4.4190685932254115E-2</v>
      </c>
      <c r="T432" s="26">
        <f ca="1">'Modified Weights'!T443-'Modified Weights'!AT443</f>
        <v>-0.40704352695380308</v>
      </c>
      <c r="U432" s="26">
        <f ca="1">'Modified Weights'!U443-'Modified Weights'!AU443</f>
        <v>-0.43838699514224927</v>
      </c>
      <c r="V432" s="26" t="e">
        <f ca="1">'Modified Weights'!V443-'Modified Weights'!AV443</f>
        <v>#DIV/0!</v>
      </c>
      <c r="W432" s="26">
        <f ca="1">'Modified Weights'!W443-'Modified Weights'!AW443</f>
        <v>-0.11304412018936932</v>
      </c>
      <c r="X432" s="26">
        <f ca="1">'Modified Weights'!X443-'Modified Weights'!AX443</f>
        <v>-0.45527378286540937</v>
      </c>
      <c r="Y432" s="26">
        <f ca="1">'Modified Weights'!Y443-'Modified Weights'!AY443</f>
        <v>-0.4928875271199275</v>
      </c>
      <c r="Z432" s="26">
        <f ca="1">'Modified Weights'!Z443-'Modified Weights'!AZ443</f>
        <v>-0.41279354405479007</v>
      </c>
    </row>
    <row r="433" spans="1:26">
      <c r="A433" s="1" t="str">
        <f t="shared" ref="A433:A436" si="86">A432</f>
        <v>4327: Charlie's Angels (2000)</v>
      </c>
      <c r="B433" s="26">
        <f ca="1">'Modified Weights'!B444-'Modified Weights'!AB444</f>
        <v>-0.46460996868120108</v>
      </c>
      <c r="C433" s="26">
        <f ca="1">'Modified Weights'!C444-'Modified Weights'!AC444</f>
        <v>3.6920878054242712E-2</v>
      </c>
      <c r="D433" s="26">
        <f ca="1">'Modified Weights'!D444-'Modified Weights'!AD444</f>
        <v>-0.42077953904920834</v>
      </c>
      <c r="E433" s="26">
        <f ca="1">'Modified Weights'!E444-'Modified Weights'!AE444</f>
        <v>-0.37283288699020223</v>
      </c>
      <c r="F433" s="26">
        <f ca="1">'Modified Weights'!F444-'Modified Weights'!AF444</f>
        <v>-0.41474697234720104</v>
      </c>
      <c r="G433" s="26">
        <f ca="1">'Modified Weights'!G444-'Modified Weights'!AG444</f>
        <v>-0.39943642888722536</v>
      </c>
      <c r="H433" s="26">
        <f ca="1">'Modified Weights'!H444-'Modified Weights'!AH444</f>
        <v>3.1317772816229661E-2</v>
      </c>
      <c r="I433" s="26">
        <f ca="1">'Modified Weights'!I444-'Modified Weights'!AI444</f>
        <v>6.3291505529772085E-2</v>
      </c>
      <c r="J433" s="26">
        <f ca="1">'Modified Weights'!J444-'Modified Weights'!AJ444</f>
        <v>-0.36381193150888719</v>
      </c>
      <c r="K433" s="26">
        <f ca="1">'Modified Weights'!K444-'Modified Weights'!AK444</f>
        <v>4.0009898671150346E-2</v>
      </c>
      <c r="L433" s="26">
        <f ca="1">'Modified Weights'!L444-'Modified Weights'!AL444</f>
        <v>-0.25593931533239556</v>
      </c>
      <c r="M433" s="26">
        <f ca="1">'Modified Weights'!M444-'Modified Weights'!AM444</f>
        <v>-0.26442478716072465</v>
      </c>
      <c r="N433" s="26">
        <f ca="1">'Modified Weights'!N444-'Modified Weights'!AN444</f>
        <v>0</v>
      </c>
      <c r="O433" s="26">
        <f ca="1">'Modified Weights'!O444-'Modified Weights'!AO444</f>
        <v>9.0658537687237639E-2</v>
      </c>
      <c r="P433" s="26">
        <f ca="1">'Modified Weights'!P444-'Modified Weights'!AP444</f>
        <v>-0.27967326126487296</v>
      </c>
      <c r="Q433" s="26">
        <f ca="1">'Modified Weights'!Q444-'Modified Weights'!AQ444</f>
        <v>7.3199311442072035E-3</v>
      </c>
      <c r="R433" s="26">
        <f ca="1">'Modified Weights'!R444-'Modified Weights'!AR444</f>
        <v>-0.39943642888722536</v>
      </c>
      <c r="S433" s="26">
        <f ca="1">'Modified Weights'!S444-'Modified Weights'!AS444</f>
        <v>-0.40483455787935024</v>
      </c>
      <c r="T433" s="26">
        <f ca="1">'Modified Weights'!T444-'Modified Weights'!AT444</f>
        <v>-0.40704352695380308</v>
      </c>
      <c r="U433" s="26">
        <f ca="1">'Modified Weights'!U444-'Modified Weights'!AU444</f>
        <v>3.3973560276583881E-2</v>
      </c>
      <c r="V433" s="26" t="e">
        <f ca="1">'Modified Weights'!V444-'Modified Weights'!AV444</f>
        <v>#DIV/0!</v>
      </c>
      <c r="W433" s="26">
        <f ca="1">'Modified Weights'!W444-'Modified Weights'!AW444</f>
        <v>0.14947501951316178</v>
      </c>
      <c r="X433" s="26">
        <f ca="1">'Modified Weights'!X444-'Modified Weights'!AX444</f>
        <v>-0.45527378286540937</v>
      </c>
      <c r="Y433" s="26">
        <f ca="1">'Modified Weights'!Y444-'Modified Weights'!AY444</f>
        <v>-0.4928875271199275</v>
      </c>
      <c r="Z433" s="26">
        <f ca="1">'Modified Weights'!Z444-'Modified Weights'!AZ444</f>
        <v>2.2726794714532372E-2</v>
      </c>
    </row>
    <row r="434" spans="1:26">
      <c r="A434" s="1" t="str">
        <f t="shared" si="86"/>
        <v>4327: Charlie's Angels (2000)</v>
      </c>
      <c r="B434" s="26">
        <f ca="1">'Modified Weights'!B445-'Modified Weights'!AB445</f>
        <v>-0.46460996868120108</v>
      </c>
      <c r="C434" s="26">
        <f ca="1">'Modified Weights'!C445-'Modified Weights'!AC445</f>
        <v>-3.6920878054242712E-2</v>
      </c>
      <c r="D434" s="26">
        <f ca="1">'Modified Weights'!D445-'Modified Weights'!AD445</f>
        <v>-0.42077953904920834</v>
      </c>
      <c r="E434" s="26">
        <f ca="1">'Modified Weights'!E445-'Modified Weights'!AE445</f>
        <v>-0.37283288699020223</v>
      </c>
      <c r="F434" s="26">
        <f ca="1">'Modified Weights'!F445-'Modified Weights'!AF445</f>
        <v>4.9363175417655225E-2</v>
      </c>
      <c r="G434" s="26">
        <f ca="1">'Modified Weights'!G445-'Modified Weights'!AG445</f>
        <v>-0.39943642888722536</v>
      </c>
      <c r="H434" s="26">
        <f ca="1">'Modified Weights'!H445-'Modified Weights'!AH445</f>
        <v>-3.1317772816229716E-2</v>
      </c>
      <c r="I434" s="26">
        <f ca="1">'Modified Weights'!I445-'Modified Weights'!AI445</f>
        <v>-7.4840218913032608E-3</v>
      </c>
      <c r="J434" s="26">
        <f ca="1">'Modified Weights'!J445-'Modified Weights'!AJ445</f>
        <v>-0.36381193150888719</v>
      </c>
      <c r="K434" s="26">
        <f ca="1">'Modified Weights'!K445-'Modified Weights'!AK445</f>
        <v>-0.27570212718275777</v>
      </c>
      <c r="L434" s="26">
        <f ca="1">'Modified Weights'!L445-'Modified Weights'!AL445</f>
        <v>-0.25593931533239556</v>
      </c>
      <c r="M434" s="26">
        <f ca="1">'Modified Weights'!M445-'Modified Weights'!AM445</f>
        <v>-0.26442478716072465</v>
      </c>
      <c r="N434" s="26">
        <f ca="1">'Modified Weights'!N445-'Modified Weights'!AN445</f>
        <v>-0.32349910970108381</v>
      </c>
      <c r="O434" s="26">
        <f ca="1">'Modified Weights'!O445-'Modified Weights'!AO445</f>
        <v>-0.57785741593459905</v>
      </c>
      <c r="P434" s="26">
        <f ca="1">'Modified Weights'!P445-'Modified Weights'!AP445</f>
        <v>-0.27967326126487296</v>
      </c>
      <c r="Q434" s="26">
        <f ca="1">'Modified Weights'!Q445-'Modified Weights'!AQ445</f>
        <v>-7.3199311442072035E-3</v>
      </c>
      <c r="R434" s="26">
        <f ca="1">'Modified Weights'!R445-'Modified Weights'!AR445</f>
        <v>-0.39943642888722536</v>
      </c>
      <c r="S434" s="26">
        <f ca="1">'Modified Weights'!S445-'Modified Weights'!AS445</f>
        <v>4.4190685932254115E-2</v>
      </c>
      <c r="T434" s="26">
        <f ca="1">'Modified Weights'!T445-'Modified Weights'!AT445</f>
        <v>-0.40704352695380308</v>
      </c>
      <c r="U434" s="26">
        <f ca="1">'Modified Weights'!U445-'Modified Weights'!AU445</f>
        <v>6.0455927238667329E-4</v>
      </c>
      <c r="V434" s="26" t="e">
        <f ca="1">'Modified Weights'!V445-'Modified Weights'!AV445</f>
        <v>#DIV/0!</v>
      </c>
      <c r="W434" s="26">
        <f ca="1">'Modified Weights'!W445-'Modified Weights'!AW445</f>
        <v>5.482055072455766E-2</v>
      </c>
      <c r="X434" s="26">
        <f ca="1">'Modified Weights'!X445-'Modified Weights'!AX445</f>
        <v>-0.45527378286540937</v>
      </c>
      <c r="Y434" s="26">
        <f ca="1">'Modified Weights'!Y445-'Modified Weights'!AY445</f>
        <v>4.930435105616543E-2</v>
      </c>
      <c r="Z434" s="26">
        <f ca="1">'Modified Weights'!Z445-'Modified Weights'!AZ445</f>
        <v>-2.2726794714532428E-2</v>
      </c>
    </row>
    <row r="435" spans="1:26">
      <c r="A435" s="1" t="str">
        <f t="shared" si="86"/>
        <v>4327: Charlie's Angels (2000)</v>
      </c>
      <c r="B435" s="26">
        <f ca="1">'Modified Weights'!B446-'Modified Weights'!AB446</f>
        <v>-0.46460996868120108</v>
      </c>
      <c r="C435" s="26">
        <f ca="1">'Modified Weights'!C446-'Modified Weights'!AC446</f>
        <v>-0.52552786069064583</v>
      </c>
      <c r="D435" s="26">
        <f ca="1">'Modified Weights'!D446-'Modified Weights'!AD446</f>
        <v>4.7553755321785351E-2</v>
      </c>
      <c r="E435" s="26">
        <f ca="1">'Modified Weights'!E446-'Modified Weights'!AE446</f>
        <v>9.0077162896073537E-2</v>
      </c>
      <c r="F435" s="26">
        <f ca="1">'Modified Weights'!F446-'Modified Weights'!AF446</f>
        <v>-0.41474697234720104</v>
      </c>
      <c r="G435" s="26">
        <f ca="1">'Modified Weights'!G446-'Modified Weights'!AG446</f>
        <v>-0.39943642888722536</v>
      </c>
      <c r="H435" s="26">
        <f ca="1">'Modified Weights'!H446-'Modified Weights'!AH446</f>
        <v>-0.4315922770700461</v>
      </c>
      <c r="I435" s="26">
        <f ca="1">'Modified Weights'!I446-'Modified Weights'!AI446</f>
        <v>-5.5807483638468935E-2</v>
      </c>
      <c r="J435" s="26">
        <f ca="1">'Modified Weights'!J446-'Modified Weights'!AJ446</f>
        <v>-0.36381193150888719</v>
      </c>
      <c r="K435" s="26">
        <f ca="1">'Modified Weights'!K446-'Modified Weights'!AK446</f>
        <v>-1.6836435366260283E-2</v>
      </c>
      <c r="L435" s="26">
        <f ca="1">'Modified Weights'!L446-'Modified Weights'!AL446</f>
        <v>-0.25593931533239556</v>
      </c>
      <c r="M435" s="26">
        <f ca="1">'Modified Weights'!M446-'Modified Weights'!AM446</f>
        <v>0</v>
      </c>
      <c r="N435" s="26">
        <f ca="1">'Modified Weights'!N446-'Modified Weights'!AN446</f>
        <v>-0.32349910970108381</v>
      </c>
      <c r="O435" s="26">
        <f ca="1">'Modified Weights'!O446-'Modified Weights'!AO446</f>
        <v>-3.8791564540242018E-2</v>
      </c>
      <c r="P435" s="26">
        <f ca="1">'Modified Weights'!P446-'Modified Weights'!AP446</f>
        <v>1.7152885901567272E-2</v>
      </c>
      <c r="Q435" s="26">
        <f ca="1">'Modified Weights'!Q446-'Modified Weights'!AQ446</f>
        <v>-0.49592691378061032</v>
      </c>
      <c r="R435" s="26">
        <f ca="1">'Modified Weights'!R446-'Modified Weights'!AR446</f>
        <v>-0.39943642888722536</v>
      </c>
      <c r="S435" s="26">
        <f ca="1">'Modified Weights'!S446-'Modified Weights'!AS446</f>
        <v>-0.40483455787935024</v>
      </c>
      <c r="T435" s="26">
        <f ca="1">'Modified Weights'!T446-'Modified Weights'!AT446</f>
        <v>-0.40704352695380308</v>
      </c>
      <c r="U435" s="26">
        <f ca="1">'Modified Weights'!U446-'Modified Weights'!AU446</f>
        <v>-3.4578119548970554E-2</v>
      </c>
      <c r="V435" s="26" t="e">
        <f ca="1">'Modified Weights'!V446-'Modified Weights'!AV446</f>
        <v>#DIV/0!</v>
      </c>
      <c r="W435" s="26">
        <f ca="1">'Modified Weights'!W446-'Modified Weights'!AW446</f>
        <v>-0.35377182541165575</v>
      </c>
      <c r="X435" s="26">
        <f ca="1">'Modified Weights'!X446-'Modified Weights'!AX446</f>
        <v>-0.45527378286540937</v>
      </c>
      <c r="Y435" s="26">
        <f ca="1">'Modified Weights'!Y446-'Modified Weights'!AY446</f>
        <v>-2.0526971701094354E-2</v>
      </c>
      <c r="Z435" s="26">
        <f ca="1">'Modified Weights'!Z446-'Modified Weights'!AZ446</f>
        <v>-0.41279354405479007</v>
      </c>
    </row>
    <row r="436" spans="1:26">
      <c r="A436" s="1" t="str">
        <f t="shared" si="86"/>
        <v>4327: Charlie's Angels (2000)</v>
      </c>
      <c r="B436" s="26">
        <f ca="1">'Modified Weights'!B447-'Modified Weights'!AB447</f>
        <v>-0.46460996868120108</v>
      </c>
      <c r="C436" s="26">
        <f ca="1">'Modified Weights'!C447-'Modified Weights'!AC447</f>
        <v>-0.52552786069064583</v>
      </c>
      <c r="D436" s="26">
        <f ca="1">'Modified Weights'!D447-'Modified Weights'!AD447</f>
        <v>-4.7553755321785351E-2</v>
      </c>
      <c r="E436" s="26">
        <f ca="1">'Modified Weights'!E447-'Modified Weights'!AE447</f>
        <v>-9.0077162896073537E-2</v>
      </c>
      <c r="F436" s="26">
        <f ca="1">'Modified Weights'!F447-'Modified Weights'!AF447</f>
        <v>-1.4472468093384649E-2</v>
      </c>
      <c r="G436" s="26">
        <f ca="1">'Modified Weights'!G447-'Modified Weights'!AG447</f>
        <v>0</v>
      </c>
      <c r="H436" s="26">
        <f ca="1">'Modified Weights'!H447-'Modified Weights'!AH447</f>
        <v>-0.4315922770700461</v>
      </c>
      <c r="I436" s="26">
        <f ca="1">'Modified Weights'!I447-'Modified Weights'!AI447</f>
        <v>-0.32005697438888631</v>
      </c>
      <c r="J436" s="26">
        <f ca="1">'Modified Weights'!J447-'Modified Weights'!AJ447</f>
        <v>3.7556360586806781E-3</v>
      </c>
      <c r="K436" s="26">
        <f ca="1">'Modified Weights'!K447-'Modified Weights'!AK447</f>
        <v>-2.3173463304890118E-2</v>
      </c>
      <c r="L436" s="26">
        <f ca="1">'Modified Weights'!L447-'Modified Weights'!AL447</f>
        <v>1.2656063981246246E-2</v>
      </c>
      <c r="M436" s="26">
        <f ca="1">'Modified Weights'!M447-'Modified Weights'!AM447</f>
        <v>-0.26442478716072465</v>
      </c>
      <c r="N436" s="26">
        <f ca="1">'Modified Weights'!N447-'Modified Weights'!AN447</f>
        <v>-0.32349910970108381</v>
      </c>
      <c r="O436" s="26">
        <f ca="1">'Modified Weights'!O447-'Modified Weights'!AO447</f>
        <v>-5.1866973146995732E-2</v>
      </c>
      <c r="P436" s="26">
        <f ca="1">'Modified Weights'!P447-'Modified Weights'!AP447</f>
        <v>-0.27967326126487296</v>
      </c>
      <c r="Q436" s="26">
        <f ca="1">'Modified Weights'!Q447-'Modified Weights'!AQ447</f>
        <v>-0.49592691378061032</v>
      </c>
      <c r="R436" s="26">
        <f ca="1">'Modified Weights'!R447-'Modified Weights'!AR447</f>
        <v>0</v>
      </c>
      <c r="S436" s="26">
        <f ca="1">'Modified Weights'!S447-'Modified Weights'!AS447</f>
        <v>-0.40483455787935024</v>
      </c>
      <c r="T436" s="26">
        <f ca="1">'Modified Weights'!T447-'Modified Weights'!AT447</f>
        <v>0</v>
      </c>
      <c r="U436" s="26">
        <f ca="1">'Modified Weights'!U447-'Modified Weights'!AU447</f>
        <v>-0.43838699514224927</v>
      </c>
      <c r="V436" s="26" t="e">
        <f ca="1">'Modified Weights'!V447-'Modified Weights'!AV447</f>
        <v>#DIV/0!</v>
      </c>
      <c r="W436" s="26">
        <f ca="1">'Modified Weights'!W447-'Modified Weights'!AW447</f>
        <v>-9.1251450048350058E-2</v>
      </c>
      <c r="X436" s="26">
        <f ca="1">'Modified Weights'!X447-'Modified Weights'!AX447</f>
        <v>0</v>
      </c>
      <c r="Y436" s="26">
        <f ca="1">'Modified Weights'!Y447-'Modified Weights'!AY447</f>
        <v>-2.8777379355071242E-2</v>
      </c>
      <c r="Z436" s="26">
        <f ca="1">'Modified Weights'!Z447-'Modified Weights'!AZ447</f>
        <v>-0.41279354405479007</v>
      </c>
    </row>
    <row r="437" spans="1:26">
      <c r="A437" s="21" t="s">
        <v>87</v>
      </c>
      <c r="B437" s="26" t="e">
        <f ca="1">'Modified Weights'!B448-'Modified Weights'!AB448</f>
        <v>#DIV/0!</v>
      </c>
      <c r="C437" s="26">
        <f ca="1">'Modified Weights'!C448-'Modified Weights'!AC448</f>
        <v>-0.48860698263640312</v>
      </c>
      <c r="D437" s="26">
        <f ca="1">'Modified Weights'!D448-'Modified Weights'!AD448</f>
        <v>-2.8291080799275892E-3</v>
      </c>
      <c r="E437" s="26">
        <f ca="1">'Modified Weights'!E448-'Modified Weights'!AE448</f>
        <v>-0.47497369617752921</v>
      </c>
      <c r="F437" s="26">
        <f ca="1">'Modified Weights'!F448-'Modified Weights'!AF448</f>
        <v>-5.2126885377353271E-2</v>
      </c>
      <c r="G437" s="26">
        <f ca="1">'Modified Weights'!G448-'Modified Weights'!AG448</f>
        <v>-0.39943642888722536</v>
      </c>
      <c r="H437" s="26">
        <f ca="1">'Modified Weights'!H448-'Modified Weights'!AH448</f>
        <v>-0.2271298649307886</v>
      </c>
      <c r="I437" s="26">
        <f ca="1">'Modified Weights'!I448-'Modified Weights'!AI448</f>
        <v>-0.26424949075041737</v>
      </c>
      <c r="J437" s="26">
        <f ca="1">'Modified Weights'!J448-'Modified Weights'!AJ448</f>
        <v>-0.36756756756756787</v>
      </c>
      <c r="K437" s="26">
        <f ca="1">'Modified Weights'!K448-'Modified Weights'!AK448</f>
        <v>-0.2556971778471826</v>
      </c>
      <c r="L437" s="26">
        <f ca="1">'Modified Weights'!L448-'Modified Weights'!AL448</f>
        <v>-1.2656063981246274E-2</v>
      </c>
      <c r="M437" s="26">
        <f ca="1">'Modified Weights'!M448-'Modified Weights'!AM448</f>
        <v>-0.33650858164846903</v>
      </c>
      <c r="N437" s="26">
        <f ca="1">'Modified Weights'!N448-'Modified Weights'!AN448</f>
        <v>-0.26126836282372301</v>
      </c>
      <c r="O437" s="26">
        <f ca="1">'Modified Weights'!O448-'Modified Weights'!AO448</f>
        <v>-0.59725319820472</v>
      </c>
      <c r="P437" s="26">
        <f ca="1">'Modified Weights'!P448-'Modified Weights'!AP448</f>
        <v>-1.7152885901567272E-2</v>
      </c>
      <c r="Q437" s="26">
        <f ca="1">'Modified Weights'!Q448-'Modified Weights'!AQ448</f>
        <v>-0.48918824297571795</v>
      </c>
      <c r="R437" s="26">
        <f ca="1">'Modified Weights'!R448-'Modified Weights'!AR448</f>
        <v>-0.39943642888722536</v>
      </c>
      <c r="S437" s="26">
        <f ca="1">'Modified Weights'!S448-'Modified Weights'!AS448</f>
        <v>-0.44902524381160436</v>
      </c>
      <c r="T437" s="26">
        <f ca="1">'Modified Weights'!T448-'Modified Weights'!AT448</f>
        <v>-0.41754912732175936</v>
      </c>
      <c r="U437" s="26">
        <f ca="1">'Modified Weights'!U448-'Modified Weights'!AU448</f>
        <v>-6.1708269313216546E-2</v>
      </c>
      <c r="V437" s="26">
        <f ca="1">'Modified Weights'!V448-'Modified Weights'!AV448</f>
        <v>-0.14762890035215676</v>
      </c>
      <c r="W437" s="26">
        <f ca="1">'Modified Weights'!W448-'Modified Weights'!AW448</f>
        <v>-0.39145319880811219</v>
      </c>
      <c r="X437" s="26">
        <f ca="1">'Modified Weights'!X448-'Modified Weights'!AX448</f>
        <v>-0.561894868243623</v>
      </c>
      <c r="Y437" s="26">
        <f ca="1">'Modified Weights'!Y448-'Modified Weights'!AY448</f>
        <v>-0.54219187817609293</v>
      </c>
      <c r="Z437" s="26">
        <f ca="1">'Modified Weights'!Z448-'Modified Weights'!AZ448</f>
        <v>-0.43552033876932245</v>
      </c>
    </row>
    <row r="438" spans="1:26">
      <c r="A438" s="1" t="str">
        <f t="shared" ref="A438:A441" si="87">A437</f>
        <v>5503: The Fugitive (1993)</v>
      </c>
      <c r="B438" s="26" t="e">
        <f ca="1">'Modified Weights'!B449-'Modified Weights'!AB449</f>
        <v>#DIV/0!</v>
      </c>
      <c r="C438" s="26">
        <f ca="1">'Modified Weights'!C449-'Modified Weights'!AC449</f>
        <v>-0.48860698263640312</v>
      </c>
      <c r="D438" s="26">
        <f ca="1">'Modified Weights'!D449-'Modified Weights'!AD449</f>
        <v>-0.37039667564749545</v>
      </c>
      <c r="E438" s="26">
        <f ca="1">'Modified Weights'!E449-'Modified Weights'!AE449</f>
        <v>-0.47497369617752921</v>
      </c>
      <c r="F438" s="26">
        <f ca="1">'Modified Weights'!F449-'Modified Weights'!AF449</f>
        <v>4.4700130144895878E-2</v>
      </c>
      <c r="G438" s="26">
        <f ca="1">'Modified Weights'!G449-'Modified Weights'!AG449</f>
        <v>-0.39943642888722536</v>
      </c>
      <c r="H438" s="26">
        <f ca="1">'Modified Weights'!H449-'Modified Weights'!AH449</f>
        <v>-0.2271298649307886</v>
      </c>
      <c r="I438" s="26">
        <f ca="1">'Modified Weights'!I449-'Modified Weights'!AI449</f>
        <v>-0.26424949075041737</v>
      </c>
      <c r="J438" s="26">
        <f ca="1">'Modified Weights'!J449-'Modified Weights'!AJ449</f>
        <v>-0.36756756756756787</v>
      </c>
      <c r="K438" s="26">
        <f ca="1">'Modified Weights'!K449-'Modified Weights'!AK449</f>
        <v>-0.2556971778471826</v>
      </c>
      <c r="L438" s="26">
        <f ca="1">'Modified Weights'!L449-'Modified Weights'!AL449</f>
        <v>-0.25593931533239556</v>
      </c>
      <c r="M438" s="26">
        <f ca="1">'Modified Weights'!M449-'Modified Weights'!AM449</f>
        <v>7.2083794487744379E-2</v>
      </c>
      <c r="N438" s="26">
        <f ca="1">'Modified Weights'!N449-'Modified Weights'!AN449</f>
        <v>-0.26126836282372301</v>
      </c>
      <c r="O438" s="26">
        <f ca="1">'Modified Weights'!O449-'Modified Weights'!AO449</f>
        <v>7.1262755417116685E-2</v>
      </c>
      <c r="P438" s="26">
        <f ca="1">'Modified Weights'!P449-'Modified Weights'!AP449</f>
        <v>-0.27967326126487296</v>
      </c>
      <c r="Q438" s="26">
        <f ca="1">'Modified Weights'!Q449-'Modified Weights'!AQ449</f>
        <v>1.4058601949099581E-2</v>
      </c>
      <c r="R438" s="26">
        <f ca="1">'Modified Weights'!R449-'Modified Weights'!AR449</f>
        <v>-0.39943642888722536</v>
      </c>
      <c r="S438" s="26">
        <f ca="1">'Modified Weights'!S449-'Modified Weights'!AS449</f>
        <v>-0.44902524381160436</v>
      </c>
      <c r="T438" s="26">
        <f ca="1">'Modified Weights'!T449-'Modified Weights'!AT449</f>
        <v>-0.41754912732175936</v>
      </c>
      <c r="U438" s="26">
        <f ca="1">'Modified Weights'!U449-'Modified Weights'!AU449</f>
        <v>-0.34210060628006222</v>
      </c>
      <c r="V438" s="26">
        <f ca="1">'Modified Weights'!V449-'Modified Weights'!AV449</f>
        <v>-0.14762890035215676</v>
      </c>
      <c r="W438" s="26">
        <f ca="1">'Modified Weights'!W449-'Modified Weights'!AW449</f>
        <v>0.11179364611670534</v>
      </c>
      <c r="X438" s="26">
        <f ca="1">'Modified Weights'!X449-'Modified Weights'!AX449</f>
        <v>0.10662108537821369</v>
      </c>
      <c r="Y438" s="26">
        <f ca="1">'Modified Weights'!Y449-'Modified Weights'!AY449</f>
        <v>-0.54219187817609293</v>
      </c>
      <c r="Z438" s="26">
        <f ca="1">'Modified Weights'!Z449-'Modified Weights'!AZ449</f>
        <v>0</v>
      </c>
    </row>
    <row r="439" spans="1:26">
      <c r="A439" s="1" t="str">
        <f t="shared" si="87"/>
        <v>5503: The Fugitive (1993)</v>
      </c>
      <c r="B439" s="26" t="e">
        <f ca="1">'Modified Weights'!B450-'Modified Weights'!AB450</f>
        <v>#DIV/0!</v>
      </c>
      <c r="C439" s="26">
        <f ca="1">'Modified Weights'!C450-'Modified Weights'!AC450</f>
        <v>0</v>
      </c>
      <c r="D439" s="26">
        <f ca="1">'Modified Weights'!D450-'Modified Weights'!AD450</f>
        <v>-0.37039667564749545</v>
      </c>
      <c r="E439" s="26">
        <f ca="1">'Modified Weights'!E450-'Modified Weights'!AE450</f>
        <v>0</v>
      </c>
      <c r="F439" s="26">
        <f ca="1">'Modified Weights'!F450-'Modified Weights'!AF450</f>
        <v>3.2126997364572529E-2</v>
      </c>
      <c r="G439" s="26">
        <f ca="1">'Modified Weights'!G450-'Modified Weights'!AG450</f>
        <v>-0.39943642888722536</v>
      </c>
      <c r="H439" s="26">
        <f ca="1">'Modified Weights'!H450-'Modified Weights'!AH450</f>
        <v>-0.2271298649307886</v>
      </c>
      <c r="I439" s="26">
        <f ca="1">'Modified Weights'!I450-'Modified Weights'!AI450</f>
        <v>-0.26424949075041737</v>
      </c>
      <c r="J439" s="26">
        <f ca="1">'Modified Weights'!J450-'Modified Weights'!AJ450</f>
        <v>-0.36756756756756787</v>
      </c>
      <c r="K439" s="26">
        <f ca="1">'Modified Weights'!K450-'Modified Weights'!AK450</f>
        <v>-0.2556971778471826</v>
      </c>
      <c r="L439" s="26">
        <f ca="1">'Modified Weights'!L450-'Modified Weights'!AL450</f>
        <v>-0.25593931533239556</v>
      </c>
      <c r="M439" s="26">
        <f ca="1">'Modified Weights'!M450-'Modified Weights'!AM450</f>
        <v>-0.33650858164846903</v>
      </c>
      <c r="N439" s="26">
        <f ca="1">'Modified Weights'!N450-'Modified Weights'!AN450</f>
        <v>-0.26126836282372301</v>
      </c>
      <c r="O439" s="26">
        <f ca="1">'Modified Weights'!O450-'Modified Weights'!AO450</f>
        <v>-0.59725319820472</v>
      </c>
      <c r="P439" s="26">
        <f ca="1">'Modified Weights'!P450-'Modified Weights'!AP450</f>
        <v>-0.27967326126487296</v>
      </c>
      <c r="Q439" s="26">
        <f ca="1">'Modified Weights'!Q450-'Modified Weights'!AQ450</f>
        <v>-5.8126033931482635E-4</v>
      </c>
      <c r="R439" s="26">
        <f ca="1">'Modified Weights'!R450-'Modified Weights'!AR450</f>
        <v>-0.39943642888722536</v>
      </c>
      <c r="S439" s="26">
        <f ca="1">'Modified Weights'!S450-'Modified Weights'!AS450</f>
        <v>0</v>
      </c>
      <c r="T439" s="26">
        <f ca="1">'Modified Weights'!T450-'Modified Weights'!AT450</f>
        <v>-0.41754912732175936</v>
      </c>
      <c r="U439" s="26">
        <f ca="1">'Modified Weights'!U450-'Modified Weights'!AU450</f>
        <v>-0.34210060628006222</v>
      </c>
      <c r="V439" s="26">
        <f ca="1">'Modified Weights'!V450-'Modified Weights'!AV450</f>
        <v>-0.14762890035215676</v>
      </c>
      <c r="W439" s="26">
        <f ca="1">'Modified Weights'!W450-'Modified Weights'!AW450</f>
        <v>1.7139177328101218E-2</v>
      </c>
      <c r="X439" s="26">
        <f ca="1">'Modified Weights'!X450-'Modified Weights'!AX450</f>
        <v>-0.561894868243623</v>
      </c>
      <c r="Y439" s="26">
        <f ca="1">'Modified Weights'!Y450-'Modified Weights'!AY450</f>
        <v>0</v>
      </c>
      <c r="Z439" s="26">
        <f ca="1">'Modified Weights'!Z450-'Modified Weights'!AZ450</f>
        <v>-0.43552033876932245</v>
      </c>
    </row>
    <row r="440" spans="1:26">
      <c r="A440" s="1" t="str">
        <f t="shared" si="87"/>
        <v>5503: The Fugitive (1993)</v>
      </c>
      <c r="B440" s="26" t="e">
        <f ca="1">'Modified Weights'!B451-'Modified Weights'!AB451</f>
        <v>#DIV/0!</v>
      </c>
      <c r="C440" s="26">
        <f ca="1">'Modified Weights'!C451-'Modified Weights'!AC451</f>
        <v>-0.48860698263640312</v>
      </c>
      <c r="D440" s="26">
        <f ca="1">'Modified Weights'!D451-'Modified Weights'!AD451</f>
        <v>-0.37039667564749545</v>
      </c>
      <c r="E440" s="26">
        <f ca="1">'Modified Weights'!E451-'Modified Weights'!AE451</f>
        <v>-0.47497369617752921</v>
      </c>
      <c r="F440" s="26">
        <f ca="1">'Modified Weights'!F451-'Modified Weights'!AF451</f>
        <v>7.0084040143522097E-3</v>
      </c>
      <c r="G440" s="26">
        <f ca="1">'Modified Weights'!G451-'Modified Weights'!AG451</f>
        <v>-0.39943642888722536</v>
      </c>
      <c r="H440" s="26">
        <f ca="1">'Modified Weights'!H451-'Modified Weights'!AH451</f>
        <v>-0.2271298649307886</v>
      </c>
      <c r="I440" s="26">
        <f ca="1">'Modified Weights'!I451-'Modified Weights'!AI451</f>
        <v>0</v>
      </c>
      <c r="J440" s="26">
        <f ca="1">'Modified Weights'!J451-'Modified Weights'!AJ451</f>
        <v>-0.36756756756756787</v>
      </c>
      <c r="K440" s="26">
        <f ca="1">'Modified Weights'!K451-'Modified Weights'!AK451</f>
        <v>3.16851396931489E-3</v>
      </c>
      <c r="L440" s="26">
        <f ca="1">'Modified Weights'!L451-'Modified Weights'!AL451</f>
        <v>-0.25593931533239556</v>
      </c>
      <c r="M440" s="26">
        <f ca="1">'Modified Weights'!M451-'Modified Weights'!AM451</f>
        <v>-7.2083794487744379E-2</v>
      </c>
      <c r="N440" s="26">
        <f ca="1">'Modified Weights'!N451-'Modified Weights'!AN451</f>
        <v>-0.26126836282372301</v>
      </c>
      <c r="O440" s="26">
        <f ca="1">'Modified Weights'!O451-'Modified Weights'!AO451</f>
        <v>-0.59725319820472</v>
      </c>
      <c r="P440" s="26">
        <f ca="1">'Modified Weights'!P451-'Modified Weights'!AP451</f>
        <v>1.7152885901567272E-2</v>
      </c>
      <c r="Q440" s="26">
        <f ca="1">'Modified Weights'!Q451-'Modified Weights'!AQ451</f>
        <v>-1.347734160978481E-2</v>
      </c>
      <c r="R440" s="26">
        <f ca="1">'Modified Weights'!R451-'Modified Weights'!AR451</f>
        <v>-0.39943642888722536</v>
      </c>
      <c r="S440" s="26">
        <f ca="1">'Modified Weights'!S451-'Modified Weights'!AS451</f>
        <v>-0.44902524381160436</v>
      </c>
      <c r="T440" s="26">
        <f ca="1">'Modified Weights'!T451-'Modified Weights'!AT451</f>
        <v>1.050560036795628E-2</v>
      </c>
      <c r="U440" s="26">
        <f ca="1">'Modified Weights'!U451-'Modified Weights'!AU451</f>
        <v>6.1708269313216491E-2</v>
      </c>
      <c r="V440" s="26">
        <f ca="1">'Modified Weights'!V451-'Modified Weights'!AV451</f>
        <v>1.617798094461026E-3</v>
      </c>
      <c r="W440" s="26">
        <f ca="1">'Modified Weights'!W451-'Modified Weights'!AW451</f>
        <v>-0.39145319880811219</v>
      </c>
      <c r="X440" s="26">
        <f ca="1">'Modified Weights'!X451-'Modified Weights'!AX451</f>
        <v>-0.561894868243623</v>
      </c>
      <c r="Y440" s="26">
        <f ca="1">'Modified Weights'!Y451-'Modified Weights'!AY451</f>
        <v>-0.54219187817609293</v>
      </c>
      <c r="Z440" s="26">
        <f ca="1">'Modified Weights'!Z451-'Modified Weights'!AZ451</f>
        <v>-0.43552033876932245</v>
      </c>
    </row>
    <row r="441" spans="1:26">
      <c r="A441" s="1" t="str">
        <f t="shared" si="87"/>
        <v>5503: The Fugitive (1993)</v>
      </c>
      <c r="B441" s="26" t="e">
        <f ca="1">'Modified Weights'!B452-'Modified Weights'!AB452</f>
        <v>#DIV/0!</v>
      </c>
      <c r="C441" s="26">
        <f ca="1">'Modified Weights'!C452-'Modified Weights'!AC452</f>
        <v>-0.48860698263640312</v>
      </c>
      <c r="D441" s="26">
        <f ca="1">'Modified Weights'!D452-'Modified Weights'!AD452</f>
        <v>2.8291080799275337E-3</v>
      </c>
      <c r="E441" s="26">
        <f ca="1">'Modified Weights'!E452-'Modified Weights'!AE452</f>
        <v>-0.47497369617752921</v>
      </c>
      <c r="F441" s="26">
        <f ca="1">'Modified Weights'!F452-'Modified Weights'!AF452</f>
        <v>-3.1708646146467345E-2</v>
      </c>
      <c r="G441" s="26">
        <f ca="1">'Modified Weights'!G452-'Modified Weights'!AG452</f>
        <v>0</v>
      </c>
      <c r="H441" s="26">
        <f ca="1">'Modified Weights'!H452-'Modified Weights'!AH452</f>
        <v>0</v>
      </c>
      <c r="I441" s="26">
        <f ca="1">'Modified Weights'!I452-'Modified Weights'!AI452</f>
        <v>-0.26424949075041737</v>
      </c>
      <c r="J441" s="26">
        <f ca="1">'Modified Weights'!J452-'Modified Weights'!AJ452</f>
        <v>0</v>
      </c>
      <c r="K441" s="26">
        <f ca="1">'Modified Weights'!K452-'Modified Weights'!AK452</f>
        <v>-3.1685139693149456E-3</v>
      </c>
      <c r="L441" s="26">
        <f ca="1">'Modified Weights'!L452-'Modified Weights'!AL452</f>
        <v>1.2656063981246246E-2</v>
      </c>
      <c r="M441" s="26">
        <f ca="1">'Modified Weights'!M452-'Modified Weights'!AM452</f>
        <v>-0.33650858164846903</v>
      </c>
      <c r="N441" s="26">
        <f ca="1">'Modified Weights'!N452-'Modified Weights'!AN452</f>
        <v>0</v>
      </c>
      <c r="O441" s="26">
        <f ca="1">'Modified Weights'!O452-'Modified Weights'!AO452</f>
        <v>-7.1262755417116685E-2</v>
      </c>
      <c r="P441" s="26">
        <f ca="1">'Modified Weights'!P452-'Modified Weights'!AP452</f>
        <v>-0.27967326126487296</v>
      </c>
      <c r="Q441" s="26">
        <f ca="1">'Modified Weights'!Q452-'Modified Weights'!AQ452</f>
        <v>-0.48918824297571795</v>
      </c>
      <c r="R441" s="26">
        <f ca="1">'Modified Weights'!R452-'Modified Weights'!AR452</f>
        <v>0</v>
      </c>
      <c r="S441" s="26">
        <f ca="1">'Modified Weights'!S452-'Modified Weights'!AS452</f>
        <v>-0.44902524381160436</v>
      </c>
      <c r="T441" s="26">
        <f ca="1">'Modified Weights'!T452-'Modified Weights'!AT452</f>
        <v>-1.050560036795628E-2</v>
      </c>
      <c r="U441" s="26">
        <f ca="1">'Modified Weights'!U452-'Modified Weights'!AU452</f>
        <v>-0.34210060628006222</v>
      </c>
      <c r="V441" s="26">
        <f ca="1">'Modified Weights'!V452-'Modified Weights'!AV452</f>
        <v>-1.6177980944609982E-3</v>
      </c>
      <c r="W441" s="26">
        <f ca="1">'Modified Weights'!W452-'Modified Weights'!AW452</f>
        <v>-0.1289328234448065</v>
      </c>
      <c r="X441" s="26">
        <f ca="1">'Modified Weights'!X452-'Modified Weights'!AX452</f>
        <v>-0.10662108537821363</v>
      </c>
      <c r="Y441" s="26">
        <f ca="1">'Modified Weights'!Y452-'Modified Weights'!AY452</f>
        <v>-0.54219187817609293</v>
      </c>
      <c r="Z441" s="26">
        <f ca="1">'Modified Weights'!Z452-'Modified Weights'!AZ452</f>
        <v>-0.43552033876932245</v>
      </c>
    </row>
    <row r="442" spans="1:26">
      <c r="A442" s="21" t="s">
        <v>88</v>
      </c>
      <c r="B442" s="26">
        <f ca="1">'Modified Weights'!B453-'Modified Weights'!AB453</f>
        <v>-2.6504917857976873E-2</v>
      </c>
      <c r="C442" s="26">
        <f ca="1">'Modified Weights'!C453-'Modified Weights'!AC453</f>
        <v>-0.49234258267662201</v>
      </c>
      <c r="D442" s="26">
        <f ca="1">'Modified Weights'!D453-'Modified Weights'!AD453</f>
        <v>-0.50290911052881127</v>
      </c>
      <c r="E442" s="26">
        <f ca="1">'Modified Weights'!E453-'Modified Weights'!AE453</f>
        <v>-0.37886471013582895</v>
      </c>
      <c r="F442" s="26">
        <f ca="1">'Modified Weights'!F453-'Modified Weights'!AF453</f>
        <v>-0.43445873547776959</v>
      </c>
      <c r="G442" s="26">
        <f ca="1">'Modified Weights'!G453-'Modified Weights'!AG453</f>
        <v>-0.43388486162910955</v>
      </c>
      <c r="H442" s="26">
        <f ca="1">'Modified Weights'!H453-'Modified Weights'!AH453</f>
        <v>-0.32398388827393204</v>
      </c>
      <c r="I442" s="26">
        <f ca="1">'Modified Weights'!I453-'Modified Weights'!AI453</f>
        <v>-0.26424949075041737</v>
      </c>
      <c r="J442" s="26">
        <f ca="1">'Modified Weights'!J453-'Modified Weights'!AJ453</f>
        <v>-3.7556360586806781E-3</v>
      </c>
      <c r="K442" s="26">
        <f ca="1">'Modified Weights'!K453-'Modified Weights'!AK453</f>
        <v>-4.8827231952328021E-2</v>
      </c>
      <c r="L442" s="26">
        <f ca="1">'Modified Weights'!L453-'Modified Weights'!AL453</f>
        <v>-1.2656063981246274E-2</v>
      </c>
      <c r="M442" s="26">
        <f ca="1">'Modified Weights'!M453-'Modified Weights'!AM453</f>
        <v>-2.771174898372733E-2</v>
      </c>
      <c r="N442" s="26" t="e">
        <f ca="1">'Modified Weights'!N453-'Modified Weights'!AN453</f>
        <v>#DIV/0!</v>
      </c>
      <c r="O442" s="26">
        <f ca="1">'Modified Weights'!O453-'Modified Weights'!AO453</f>
        <v>-0.57785741593459905</v>
      </c>
      <c r="P442" s="26">
        <f ca="1">'Modified Weights'!P453-'Modified Weights'!AP453</f>
        <v>-1.7392577802224807E-2</v>
      </c>
      <c r="Q442" s="26">
        <f ca="1">'Modified Weights'!Q453-'Modified Weights'!AQ453</f>
        <v>-8.1800753368791557E-2</v>
      </c>
      <c r="R442" s="26">
        <f ca="1">'Modified Weights'!R453-'Modified Weights'!AR453</f>
        <v>-0.39943642888722536</v>
      </c>
      <c r="S442" s="26">
        <f ca="1">'Modified Weights'!S453-'Modified Weights'!AS453</f>
        <v>-0.44902524381160436</v>
      </c>
      <c r="T442" s="26">
        <f ca="1">'Modified Weights'!T453-'Modified Weights'!AT453</f>
        <v>-0.40704352695380308</v>
      </c>
      <c r="U442" s="26">
        <f ca="1">'Modified Weights'!U453-'Modified Weights'!AU453</f>
        <v>-0.382867896976056</v>
      </c>
      <c r="V442" s="26">
        <f ca="1">'Modified Weights'!V453-'Modified Weights'!AV453</f>
        <v>-2.7874169226217438E-3</v>
      </c>
      <c r="W442" s="26">
        <f ca="1">'Modified Weights'!W453-'Modified Weights'!AW453</f>
        <v>-3.2258996924213634E-2</v>
      </c>
      <c r="X442" s="26">
        <f ca="1">'Modified Weights'!X453-'Modified Weights'!AX453</f>
        <v>-0.47497369617752921</v>
      </c>
      <c r="Y442" s="26">
        <f ca="1">'Modified Weights'!Y453-'Modified Weights'!AY453</f>
        <v>-0.5031510129704746</v>
      </c>
      <c r="Z442" s="26">
        <f ca="1">'Modified Weights'!Z453-'Modified Weights'!AZ453</f>
        <v>-0.40768830189612648</v>
      </c>
    </row>
    <row r="443" spans="1:26">
      <c r="A443" s="1" t="str">
        <f t="shared" ref="A443:A446" si="88">A442</f>
        <v>7443: Chicken Run (2000)</v>
      </c>
      <c r="B443" s="26">
        <f ca="1">'Modified Weights'!B454-'Modified Weights'!AB454</f>
        <v>-0.49111488653917795</v>
      </c>
      <c r="C443" s="26">
        <f ca="1">'Modified Weights'!C454-'Modified Weights'!AC454</f>
        <v>7.0106156068266534E-2</v>
      </c>
      <c r="D443" s="26">
        <f ca="1">'Modified Weights'!D454-'Modified Weights'!AD454</f>
        <v>0.16425914295920596</v>
      </c>
      <c r="E443" s="26">
        <f ca="1">'Modified Weights'!E454-'Modified Weights'!AE454</f>
        <v>-0.37886471013582895</v>
      </c>
      <c r="F443" s="26">
        <f ca="1">'Modified Weights'!F454-'Modified Weights'!AF454</f>
        <v>-0.43445873547776959</v>
      </c>
      <c r="G443" s="26">
        <f ca="1">'Modified Weights'!G454-'Modified Weights'!AG454</f>
        <v>-0.43388486162910955</v>
      </c>
      <c r="H443" s="26">
        <f ca="1">'Modified Weights'!H454-'Modified Weights'!AH454</f>
        <v>-0.32398388827393204</v>
      </c>
      <c r="I443" s="26">
        <f ca="1">'Modified Weights'!I454-'Modified Weights'!AI454</f>
        <v>-0.26424949075041737</v>
      </c>
      <c r="J443" s="26">
        <f ca="1">'Modified Weights'!J454-'Modified Weights'!AJ454</f>
        <v>-0.36381193150888719</v>
      </c>
      <c r="K443" s="26">
        <f ca="1">'Modified Weights'!K454-'Modified Weights'!AK454</f>
        <v>5.6005296964184215E-2</v>
      </c>
      <c r="L443" s="26">
        <f ca="1">'Modified Weights'!L454-'Modified Weights'!AL454</f>
        <v>-0.25593931533239556</v>
      </c>
      <c r="M443" s="26">
        <f ca="1">'Modified Weights'!M454-'Modified Weights'!AM454</f>
        <v>-0.2248169148941403</v>
      </c>
      <c r="N443" s="26" t="e">
        <f ca="1">'Modified Weights'!N454-'Modified Weights'!AN454</f>
        <v>#DIV/0!</v>
      </c>
      <c r="O443" s="26">
        <f ca="1">'Modified Weights'!O454-'Modified Weights'!AO454</f>
        <v>9.0658537687237639E-2</v>
      </c>
      <c r="P443" s="26">
        <f ca="1">'Modified Weights'!P454-'Modified Weights'!AP454</f>
        <v>-0.2799129531655305</v>
      </c>
      <c r="Q443" s="26">
        <f ca="1">'Modified Weights'!Q454-'Modified Weights'!AQ454</f>
        <v>4.8220307828602982E-2</v>
      </c>
      <c r="R443" s="26">
        <f ca="1">'Modified Weights'!R454-'Modified Weights'!AR454</f>
        <v>-0.39943642888722536</v>
      </c>
      <c r="S443" s="26">
        <f ca="1">'Modified Weights'!S454-'Modified Weights'!AS454</f>
        <v>-0.44902524381160436</v>
      </c>
      <c r="T443" s="26">
        <f ca="1">'Modified Weights'!T454-'Modified Weights'!AT454</f>
        <v>-0.40704352695380308</v>
      </c>
      <c r="U443" s="26">
        <f ca="1">'Modified Weights'!U454-'Modified Weights'!AU454</f>
        <v>-0.382867896976056</v>
      </c>
      <c r="V443" s="26">
        <f ca="1">'Modified Weights'!V454-'Modified Weights'!AV454</f>
        <v>-0.14645928152399604</v>
      </c>
      <c r="W443" s="26">
        <f ca="1">'Modified Weights'!W454-'Modified Weights'!AW454</f>
        <v>-0.27298670214650006</v>
      </c>
      <c r="X443" s="26">
        <f ca="1">'Modified Weights'!X454-'Modified Weights'!AX454</f>
        <v>-0.47497369617752921</v>
      </c>
      <c r="Y443" s="26">
        <f ca="1">'Modified Weights'!Y454-'Modified Weights'!AY454</f>
        <v>-0.5031510129704746</v>
      </c>
      <c r="Z443" s="26">
        <f ca="1">'Modified Weights'!Z454-'Modified Weights'!AZ454</f>
        <v>2.7832036873195964E-2</v>
      </c>
    </row>
    <row r="444" spans="1:26">
      <c r="A444" s="1" t="str">
        <f t="shared" si="88"/>
        <v>7443: Chicken Run (2000)</v>
      </c>
      <c r="B444" s="26">
        <f ca="1">'Modified Weights'!B455-'Modified Weights'!AB455</f>
        <v>2.6504917857976873E-2</v>
      </c>
      <c r="C444" s="26">
        <f ca="1">'Modified Weights'!C455-'Modified Weights'!AC455</f>
        <v>-0.49234258267662201</v>
      </c>
      <c r="D444" s="26">
        <f ca="1">'Modified Weights'!D455-'Modified Weights'!AD455</f>
        <v>-0.50290911052881127</v>
      </c>
      <c r="E444" s="26">
        <f ca="1">'Modified Weights'!E455-'Modified Weights'!AE455</f>
        <v>9.6108986041700262E-2</v>
      </c>
      <c r="F444" s="26">
        <f ca="1">'Modified Weights'!F455-'Modified Weights'!AF455</f>
        <v>2.9651412287086676E-2</v>
      </c>
      <c r="G444" s="26">
        <f ca="1">'Modified Weights'!G455-'Modified Weights'!AG455</f>
        <v>-0.43388486162910955</v>
      </c>
      <c r="H444" s="26">
        <f ca="1">'Modified Weights'!H455-'Modified Weights'!AH455</f>
        <v>7.6290615979884346E-2</v>
      </c>
      <c r="I444" s="26">
        <f ca="1">'Modified Weights'!I455-'Modified Weights'!AI455</f>
        <v>-0.26424949075041737</v>
      </c>
      <c r="J444" s="26">
        <f ca="1">'Modified Weights'!J455-'Modified Weights'!AJ455</f>
        <v>-0.36381193150888719</v>
      </c>
      <c r="K444" s="26">
        <f ca="1">'Modified Weights'!K455-'Modified Weights'!AK455</f>
        <v>-0.2597067288897239</v>
      </c>
      <c r="L444" s="26">
        <f ca="1">'Modified Weights'!L455-'Modified Weights'!AL455</f>
        <v>-0.25593931533239556</v>
      </c>
      <c r="M444" s="26">
        <f ca="1">'Modified Weights'!M455-'Modified Weights'!AM455</f>
        <v>-0.2248169148941403</v>
      </c>
      <c r="N444" s="26" t="e">
        <f ca="1">'Modified Weights'!N455-'Modified Weights'!AN455</f>
        <v>#DIV/0!</v>
      </c>
      <c r="O444" s="26">
        <f ca="1">'Modified Weights'!O455-'Modified Weights'!AO455</f>
        <v>-0.57785741593459905</v>
      </c>
      <c r="P444" s="26">
        <f ca="1">'Modified Weights'!P455-'Modified Weights'!AP455</f>
        <v>-0.2799129531655305</v>
      </c>
      <c r="Q444" s="26">
        <f ca="1">'Modified Weights'!Q455-'Modified Weights'!AQ455</f>
        <v>3.3580445540188575E-2</v>
      </c>
      <c r="R444" s="26">
        <f ca="1">'Modified Weights'!R455-'Modified Weights'!AR455</f>
        <v>-0.39943642888722536</v>
      </c>
      <c r="S444" s="26">
        <f ca="1">'Modified Weights'!S455-'Modified Weights'!AS455</f>
        <v>0</v>
      </c>
      <c r="T444" s="26">
        <f ca="1">'Modified Weights'!T455-'Modified Weights'!AT455</f>
        <v>-0.40704352695380308</v>
      </c>
      <c r="U444" s="26">
        <f ca="1">'Modified Weights'!U455-'Modified Weights'!AU455</f>
        <v>5.6123657438579944E-2</v>
      </c>
      <c r="V444" s="26">
        <f ca="1">'Modified Weights'!V455-'Modified Weights'!AV455</f>
        <v>-0.14645928152399604</v>
      </c>
      <c r="W444" s="26">
        <f ca="1">'Modified Weights'!W455-'Modified Weights'!AW455</f>
        <v>-0.27298670214650006</v>
      </c>
      <c r="X444" s="26">
        <f ca="1">'Modified Weights'!X455-'Modified Weights'!AX455</f>
        <v>-0.47497369617752921</v>
      </c>
      <c r="Y444" s="26">
        <f ca="1">'Modified Weights'!Y455-'Modified Weights'!AY455</f>
        <v>3.9040865205618336E-2</v>
      </c>
      <c r="Z444" s="26">
        <f ca="1">'Modified Weights'!Z455-'Modified Weights'!AZ455</f>
        <v>-0.40768830189612648</v>
      </c>
    </row>
    <row r="445" spans="1:26">
      <c r="A445" s="1" t="str">
        <f t="shared" si="88"/>
        <v>7443: Chicken Run (2000)</v>
      </c>
      <c r="B445" s="26">
        <f ca="1">'Modified Weights'!B456-'Modified Weights'!AB456</f>
        <v>-0.49111488653917795</v>
      </c>
      <c r="C445" s="26">
        <f ca="1">'Modified Weights'!C456-'Modified Weights'!AC456</f>
        <v>-7.010615606826659E-2</v>
      </c>
      <c r="D445" s="26">
        <f ca="1">'Modified Weights'!D456-'Modified Weights'!AD456</f>
        <v>-3.4575816157817574E-2</v>
      </c>
      <c r="E445" s="26">
        <f ca="1">'Modified Weights'!E456-'Modified Weights'!AE456</f>
        <v>-0.37886471013582895</v>
      </c>
      <c r="F445" s="26">
        <f ca="1">'Modified Weights'!F456-'Modified Weights'!AF456</f>
        <v>4.5328189368663563E-3</v>
      </c>
      <c r="G445" s="26">
        <f ca="1">'Modified Weights'!G456-'Modified Weights'!AG456</f>
        <v>3.4448432741884139E-2</v>
      </c>
      <c r="H445" s="26">
        <f ca="1">'Modified Weights'!H456-'Modified Weights'!AH456</f>
        <v>-7.6290615979884374E-2</v>
      </c>
      <c r="I445" s="26">
        <f ca="1">'Modified Weights'!I456-'Modified Weights'!AI456</f>
        <v>0</v>
      </c>
      <c r="J445" s="26">
        <f ca="1">'Modified Weights'!J456-'Modified Weights'!AJ456</f>
        <v>-0.36381193150888719</v>
      </c>
      <c r="K445" s="26">
        <f ca="1">'Modified Weights'!K456-'Modified Weights'!AK456</f>
        <v>-0.2597067288897239</v>
      </c>
      <c r="L445" s="26">
        <f ca="1">'Modified Weights'!L456-'Modified Weights'!AL456</f>
        <v>-0.25593931533239556</v>
      </c>
      <c r="M445" s="26">
        <f ca="1">'Modified Weights'!M456-'Modified Weights'!AM456</f>
        <v>-0.2248169148941403</v>
      </c>
      <c r="N445" s="26" t="e">
        <f ca="1">'Modified Weights'!N456-'Modified Weights'!AN456</f>
        <v>#DIV/0!</v>
      </c>
      <c r="O445" s="26">
        <f ca="1">'Modified Weights'!O456-'Modified Weights'!AO456</f>
        <v>-3.8791564540242018E-2</v>
      </c>
      <c r="P445" s="26">
        <f ca="1">'Modified Weights'!P456-'Modified Weights'!AP456</f>
        <v>1.6913194000909737E-2</v>
      </c>
      <c r="Q445" s="26">
        <f ca="1">'Modified Weights'!Q456-'Modified Weights'!AQ456</f>
        <v>-0.45502653709621455</v>
      </c>
      <c r="R445" s="26">
        <f ca="1">'Modified Weights'!R456-'Modified Weights'!AR456</f>
        <v>-0.39943642888722536</v>
      </c>
      <c r="S445" s="26">
        <f ca="1">'Modified Weights'!S456-'Modified Weights'!AS456</f>
        <v>-0.44902524381160436</v>
      </c>
      <c r="T445" s="26">
        <f ca="1">'Modified Weights'!T456-'Modified Weights'!AT456</f>
        <v>-0.40704352695380308</v>
      </c>
      <c r="U445" s="26">
        <f ca="1">'Modified Weights'!U456-'Modified Weights'!AU456</f>
        <v>2.0940978617222716E-2</v>
      </c>
      <c r="V445" s="26">
        <f ca="1">'Modified Weights'!V456-'Modified Weights'!AV456</f>
        <v>2.7874169226217438E-3</v>
      </c>
      <c r="W445" s="26">
        <f ca="1">'Modified Weights'!W456-'Modified Weights'!AW456</f>
        <v>4.2725323707408058E-2</v>
      </c>
      <c r="X445" s="26">
        <f ca="1">'Modified Weights'!X456-'Modified Weights'!AX456</f>
        <v>0</v>
      </c>
      <c r="Y445" s="26">
        <f ca="1">'Modified Weights'!Y456-'Modified Weights'!AY456</f>
        <v>-0.5031510129704746</v>
      </c>
      <c r="Z445" s="26">
        <f ca="1">'Modified Weights'!Z456-'Modified Weights'!AZ456</f>
        <v>-2.783203687319602E-2</v>
      </c>
    </row>
    <row r="446" spans="1:26">
      <c r="A446" s="1" t="str">
        <f t="shared" si="88"/>
        <v>7443: Chicken Run (2000)</v>
      </c>
      <c r="B446" s="26">
        <f ca="1">'Modified Weights'!B457-'Modified Weights'!AB457</f>
        <v>-0.49111488653917795</v>
      </c>
      <c r="C446" s="26">
        <f ca="1">'Modified Weights'!C457-'Modified Weights'!AC457</f>
        <v>-0.49234258267662201</v>
      </c>
      <c r="D446" s="26">
        <f ca="1">'Modified Weights'!D457-'Modified Weights'!AD457</f>
        <v>-0.12968332680138828</v>
      </c>
      <c r="E446" s="26">
        <f ca="1">'Modified Weights'!E457-'Modified Weights'!AE457</f>
        <v>-9.6108986041700262E-2</v>
      </c>
      <c r="F446" s="26">
        <f ca="1">'Modified Weights'!F457-'Modified Weights'!AF457</f>
        <v>-3.4184231223953199E-2</v>
      </c>
      <c r="G446" s="26">
        <f ca="1">'Modified Weights'!G457-'Modified Weights'!AG457</f>
        <v>-3.4448432741884194E-2</v>
      </c>
      <c r="H446" s="26">
        <f ca="1">'Modified Weights'!H457-'Modified Weights'!AH457</f>
        <v>-0.32398388827393204</v>
      </c>
      <c r="I446" s="26">
        <f ca="1">'Modified Weights'!I457-'Modified Weights'!AI457</f>
        <v>-0.26424949075041737</v>
      </c>
      <c r="J446" s="26">
        <f ca="1">'Modified Weights'!J457-'Modified Weights'!AJ457</f>
        <v>3.7556360586806781E-3</v>
      </c>
      <c r="K446" s="26">
        <f ca="1">'Modified Weights'!K457-'Modified Weights'!AK457</f>
        <v>-7.1780650118562495E-3</v>
      </c>
      <c r="L446" s="26">
        <f ca="1">'Modified Weights'!L457-'Modified Weights'!AL457</f>
        <v>1.2656063981246246E-2</v>
      </c>
      <c r="M446" s="26">
        <f ca="1">'Modified Weights'!M457-'Modified Weights'!AM457</f>
        <v>2.7711748983727358E-2</v>
      </c>
      <c r="N446" s="26" t="e">
        <f ca="1">'Modified Weights'!N457-'Modified Weights'!AN457</f>
        <v>#DIV/0!</v>
      </c>
      <c r="O446" s="26">
        <f ca="1">'Modified Weights'!O457-'Modified Weights'!AO457</f>
        <v>-5.1866973146995732E-2</v>
      </c>
      <c r="P446" s="26">
        <f ca="1">'Modified Weights'!P457-'Modified Weights'!AP457</f>
        <v>4.7938380131518077E-4</v>
      </c>
      <c r="Q446" s="26">
        <f ca="1">'Modified Weights'!Q457-'Modified Weights'!AQ457</f>
        <v>-0.45502653709621455</v>
      </c>
      <c r="R446" s="26">
        <f ca="1">'Modified Weights'!R457-'Modified Weights'!AR457</f>
        <v>0</v>
      </c>
      <c r="S446" s="26">
        <f ca="1">'Modified Weights'!S457-'Modified Weights'!AS457</f>
        <v>-0.44902524381160436</v>
      </c>
      <c r="T446" s="26">
        <f ca="1">'Modified Weights'!T457-'Modified Weights'!AT457</f>
        <v>0</v>
      </c>
      <c r="U446" s="26">
        <f ca="1">'Modified Weights'!U457-'Modified Weights'!AU457</f>
        <v>-7.7064636055802604E-2</v>
      </c>
      <c r="V446" s="26">
        <f ca="1">'Modified Weights'!V457-'Modified Weights'!AV457</f>
        <v>-0.14645928152399604</v>
      </c>
      <c r="W446" s="26">
        <f ca="1">'Modified Weights'!W457-'Modified Weights'!AW457</f>
        <v>-1.0466326783194368E-2</v>
      </c>
      <c r="X446" s="26">
        <f ca="1">'Modified Weights'!X457-'Modified Weights'!AX457</f>
        <v>-0.47497369617752921</v>
      </c>
      <c r="Y446" s="26">
        <f ca="1">'Modified Weights'!Y457-'Modified Weights'!AY457</f>
        <v>-3.9040865205618336E-2</v>
      </c>
      <c r="Z446" s="26">
        <f ca="1">'Modified Weights'!Z457-'Modified Weights'!AZ457</f>
        <v>-0.40768830189612648</v>
      </c>
    </row>
    <row r="447" spans="1:26">
      <c r="A447" s="21" t="s">
        <v>89</v>
      </c>
      <c r="B447" s="26">
        <f ca="1">'Modified Weights'!B458-'Modified Weights'!AB458</f>
        <v>-0.51761980439715483</v>
      </c>
      <c r="C447" s="26">
        <f ca="1">'Modified Weights'!C458-'Modified Weights'!AC458</f>
        <v>-0.10051503555116814</v>
      </c>
      <c r="D447" s="26">
        <f ca="1">'Modified Weights'!D458-'Modified Weights'!AD458</f>
        <v>-0.56907018807719945</v>
      </c>
      <c r="E447" s="26">
        <f ca="1">'Modified Weights'!E458-'Modified Weights'!AE458</f>
        <v>-0.51761980439715483</v>
      </c>
      <c r="F447" s="26">
        <f ca="1">'Modified Weights'!F458-'Modified Weights'!AF458</f>
        <v>-0.46411014776485626</v>
      </c>
      <c r="G447" s="26">
        <f ca="1">'Modified Weights'!G458-'Modified Weights'!AG458</f>
        <v>-4.6701978157151214E-2</v>
      </c>
      <c r="H447" s="26">
        <f ca="1">'Modified Weights'!H458-'Modified Weights'!AH458</f>
        <v>-0.46291004988627577</v>
      </c>
      <c r="I447" s="26">
        <f ca="1">'Modified Weights'!I458-'Modified Weights'!AI458</f>
        <v>-0.38334847991865839</v>
      </c>
      <c r="J447" s="26">
        <f ca="1">'Modified Weights'!J458-'Modified Weights'!AJ458</f>
        <v>-7.7031054247068353E-2</v>
      </c>
      <c r="K447" s="26">
        <f ca="1">'Modified Weights'!K458-'Modified Weights'!AK458</f>
        <v>-5.2595618679004974E-2</v>
      </c>
      <c r="L447" s="26">
        <f ca="1">'Modified Weights'!L458-'Modified Weights'!AL458</f>
        <v>-2.6314981828652911E-2</v>
      </c>
      <c r="M447" s="26">
        <f ca="1">'Modified Weights'!M458-'Modified Weights'!AM458</f>
        <v>-4.164854123313752E-2</v>
      </c>
      <c r="N447" s="26">
        <f ca="1">'Modified Weights'!N458-'Modified Weights'!AN458</f>
        <v>-0.31010409033155772</v>
      </c>
      <c r="O447" s="26">
        <f ca="1">'Modified Weights'!O458-'Modified Weights'!AO458</f>
        <v>-0.61548234618336262</v>
      </c>
      <c r="P447" s="26">
        <f ca="1">'Modified Weights'!P458-'Modified Weights'!AP458</f>
        <v>-5.8788786721664266E-2</v>
      </c>
      <c r="Q447" s="26">
        <f ca="1">'Modified Weights'!Q458-'Modified Weights'!AQ458</f>
        <v>-8.1800753368791557E-2</v>
      </c>
      <c r="R447" s="26">
        <f ca="1">'Modified Weights'!R458-'Modified Weights'!AR458</f>
        <v>-0.47097212266638172</v>
      </c>
      <c r="S447" s="26">
        <f ca="1">'Modified Weights'!S458-'Modified Weights'!AS458</f>
        <v>-0.46285426217839198</v>
      </c>
      <c r="T447" s="26">
        <f ca="1">'Modified Weights'!T458-'Modified Weights'!AT458</f>
        <v>-0.53853964000161736</v>
      </c>
      <c r="U447" s="26">
        <f ca="1">'Modified Weights'!U458-'Modified Weights'!AU458</f>
        <v>-0.45567605491673457</v>
      </c>
      <c r="V447" s="26">
        <f ca="1">'Modified Weights'!V458-'Modified Weights'!AV458</f>
        <v>-0.27092801416163931</v>
      </c>
      <c r="W447" s="26">
        <f ca="1">'Modified Weights'!W458-'Modified Weights'!AW458</f>
        <v>-0.1732257375797473</v>
      </c>
      <c r="X447" s="26">
        <f ca="1">'Modified Weights'!X458-'Modified Weights'!AX458</f>
        <v>0</v>
      </c>
      <c r="Y447" s="26">
        <f ca="1">'Modified Weights'!Y458-'Modified Weights'!AY458</f>
        <v>-0.54219187817609293</v>
      </c>
      <c r="Z447" s="26">
        <f ca="1">'Modified Weights'!Z458-'Modified Weights'!AZ458</f>
        <v>-0.43552033876932245</v>
      </c>
    </row>
    <row r="448" spans="1:26">
      <c r="A448" s="1" t="str">
        <f t="shared" ref="A448:A451" si="89">A447</f>
        <v>8358: Cast Away (2000)</v>
      </c>
      <c r="B448" s="26">
        <f ca="1">'Modified Weights'!B459-'Modified Weights'!AB459</f>
        <v>-0.51761980439715483</v>
      </c>
      <c r="C448" s="26">
        <f ca="1">'Modified Weights'!C459-'Modified Weights'!AC459</f>
        <v>5.025751777558396E-2</v>
      </c>
      <c r="D448" s="26">
        <f ca="1">'Modified Weights'!D459-'Modified Weights'!AD459</f>
        <v>-0.56907018807719945</v>
      </c>
      <c r="E448" s="26">
        <f ca="1">'Modified Weights'!E459-'Modified Weights'!AE459</f>
        <v>-0.51761980439715483</v>
      </c>
      <c r="F448" s="26">
        <f ca="1">'Modified Weights'!F459-'Modified Weights'!AF459</f>
        <v>-0.46411014776485626</v>
      </c>
      <c r="G448" s="26">
        <f ca="1">'Modified Weights'!G459-'Modified Weights'!AG459</f>
        <v>-0.433834624025635</v>
      </c>
      <c r="H448" s="26">
        <f ca="1">'Modified Weights'!H459-'Modified Weights'!AH459</f>
        <v>-0.46291004988627577</v>
      </c>
      <c r="I448" s="26">
        <f ca="1">'Modified Weights'!I459-'Modified Weights'!AI459</f>
        <v>0</v>
      </c>
      <c r="J448" s="26">
        <f ca="1">'Modified Weights'!J459-'Modified Weights'!AJ459</f>
        <v>3.8623551668658274E-2</v>
      </c>
      <c r="K448" s="26">
        <f ca="1">'Modified Weights'!K459-'Modified Weights'!AK459</f>
        <v>-0.26347511561640086</v>
      </c>
      <c r="L448" s="26">
        <f ca="1">'Modified Weights'!L459-'Modified Weights'!AL459</f>
        <v>-0.26959823317980219</v>
      </c>
      <c r="M448" s="26">
        <f ca="1">'Modified Weights'!M459-'Modified Weights'!AM459</f>
        <v>-0.23875370714355049</v>
      </c>
      <c r="N448" s="26">
        <f ca="1">'Modified Weights'!N459-'Modified Weights'!AN459</f>
        <v>-0.31010409033155772</v>
      </c>
      <c r="O448" s="26">
        <f ca="1">'Modified Weights'!O459-'Modified Weights'!AO459</f>
        <v>5.3033607438474073E-2</v>
      </c>
      <c r="P448" s="26">
        <f ca="1">'Modified Weights'!P459-'Modified Weights'!AP459</f>
        <v>-0.32130916208496996</v>
      </c>
      <c r="Q448" s="26">
        <f ca="1">'Modified Weights'!Q459-'Modified Weights'!AQ459</f>
        <v>4.8220307828602982E-2</v>
      </c>
      <c r="R448" s="26">
        <f ca="1">'Modified Weights'!R459-'Modified Weights'!AR459</f>
        <v>-0.47097212266638172</v>
      </c>
      <c r="S448" s="26">
        <f ca="1">'Modified Weights'!S459-'Modified Weights'!AS459</f>
        <v>-0.46285426217839198</v>
      </c>
      <c r="T448" s="26">
        <f ca="1">'Modified Weights'!T459-'Modified Weights'!AT459</f>
        <v>1.2549197214014152E-2</v>
      </c>
      <c r="U448" s="26">
        <f ca="1">'Modified Weights'!U459-'Modified Weights'!AU459</f>
        <v>-0.45567605491673457</v>
      </c>
      <c r="V448" s="26">
        <f ca="1">'Modified Weights'!V459-'Modified Weights'!AV459</f>
        <v>0</v>
      </c>
      <c r="W448" s="26">
        <f ca="1">'Modified Weights'!W459-'Modified Weights'!AW459</f>
        <v>8.9293402122783805E-2</v>
      </c>
      <c r="X448" s="26">
        <f ca="1">'Modified Weights'!X459-'Modified Weights'!AX459</f>
        <v>-0.44902524381160436</v>
      </c>
      <c r="Y448" s="26">
        <f ca="1">'Modified Weights'!Y459-'Modified Weights'!AY459</f>
        <v>-0.54219187817609293</v>
      </c>
      <c r="Z448" s="26">
        <f ca="1">'Modified Weights'!Z459-'Modified Weights'!AZ459</f>
        <v>0</v>
      </c>
    </row>
    <row r="449" spans="1:26">
      <c r="A449" s="1" t="str">
        <f t="shared" si="89"/>
        <v>8358: Cast Away (2000)</v>
      </c>
      <c r="B449" s="26">
        <f ca="1">'Modified Weights'!B460-'Modified Weights'!AB460</f>
        <v>-0.51761980439715483</v>
      </c>
      <c r="C449" s="26">
        <f ca="1">'Modified Weights'!C460-'Modified Weights'!AC460</f>
        <v>-0.51219122096930458</v>
      </c>
      <c r="D449" s="26">
        <f ca="1">'Modified Weights'!D460-'Modified Weights'!AD460</f>
        <v>-0.56907018807719945</v>
      </c>
      <c r="E449" s="26">
        <f ca="1">'Modified Weights'!E460-'Modified Weights'!AE460</f>
        <v>-0.51761980439715483</v>
      </c>
      <c r="F449" s="26">
        <f ca="1">'Modified Weights'!F460-'Modified Weights'!AF460</f>
        <v>0</v>
      </c>
      <c r="G449" s="26">
        <f ca="1">'Modified Weights'!G460-'Modified Weights'!AG460</f>
        <v>-0.433834624025635</v>
      </c>
      <c r="H449" s="26">
        <f ca="1">'Modified Weights'!H460-'Modified Weights'!AH460</f>
        <v>-0.46291004988627577</v>
      </c>
      <c r="I449" s="26">
        <f ca="1">'Modified Weights'!I460-'Modified Weights'!AI460</f>
        <v>-0.38334847991865839</v>
      </c>
      <c r="J449" s="26">
        <f ca="1">'Modified Weights'!J460-'Modified Weights'!AJ460</f>
        <v>-0.43708734969727486</v>
      </c>
      <c r="K449" s="26">
        <f ca="1">'Modified Weights'!K460-'Modified Weights'!AK460</f>
        <v>1.7935422074888407E-4</v>
      </c>
      <c r="L449" s="26">
        <f ca="1">'Modified Weights'!L460-'Modified Weights'!AL460</f>
        <v>1.3157490914326497E-2</v>
      </c>
      <c r="M449" s="26">
        <f ca="1">'Modified Weights'!M460-'Modified Weights'!AM460</f>
        <v>-0.23875370714355049</v>
      </c>
      <c r="N449" s="26">
        <f ca="1">'Modified Weights'!N460-'Modified Weights'!AN460</f>
        <v>0</v>
      </c>
      <c r="O449" s="26">
        <f ca="1">'Modified Weights'!O460-'Modified Weights'!AO460</f>
        <v>-0.61548234618336262</v>
      </c>
      <c r="P449" s="26">
        <f ca="1">'Modified Weights'!P460-'Modified Weights'!AP460</f>
        <v>-1.7170126352035908E-2</v>
      </c>
      <c r="Q449" s="26">
        <f ca="1">'Modified Weights'!Q460-'Modified Weights'!AQ460</f>
        <v>3.3580445540188575E-2</v>
      </c>
      <c r="R449" s="26">
        <f ca="1">'Modified Weights'!R460-'Modified Weights'!AR460</f>
        <v>-0.47097212266638172</v>
      </c>
      <c r="S449" s="26">
        <f ca="1">'Modified Weights'!S460-'Modified Weights'!AS460</f>
        <v>-1.3829018366787627E-2</v>
      </c>
      <c r="T449" s="26">
        <f ca="1">'Modified Weights'!T460-'Modified Weights'!AT460</f>
        <v>-0.53853964000161736</v>
      </c>
      <c r="U449" s="26">
        <f ca="1">'Modified Weights'!U460-'Modified Weights'!AU460</f>
        <v>-0.45567605491673457</v>
      </c>
      <c r="V449" s="26">
        <f ca="1">'Modified Weights'!V460-'Modified Weights'!AV460</f>
        <v>-0.27092801416163931</v>
      </c>
      <c r="W449" s="26">
        <f ca="1">'Modified Weights'!W460-'Modified Weights'!AW460</f>
        <v>-0.41395344280203372</v>
      </c>
      <c r="X449" s="26">
        <f ca="1">'Modified Weights'!X460-'Modified Weights'!AX460</f>
        <v>-0.44902524381160436</v>
      </c>
      <c r="Y449" s="26">
        <f ca="1">'Modified Weights'!Y460-'Modified Weights'!AY460</f>
        <v>0</v>
      </c>
      <c r="Z449" s="26">
        <f ca="1">'Modified Weights'!Z460-'Modified Weights'!AZ460</f>
        <v>-0.43552033876932245</v>
      </c>
    </row>
    <row r="450" spans="1:26">
      <c r="A450" s="1" t="str">
        <f t="shared" si="89"/>
        <v>8358: Cast Away (2000)</v>
      </c>
      <c r="B450" s="26">
        <f ca="1">'Modified Weights'!B461-'Modified Weights'!AB461</f>
        <v>-0.51761980439715483</v>
      </c>
      <c r="C450" s="26">
        <f ca="1">'Modified Weights'!C461-'Modified Weights'!AC461</f>
        <v>5.025751777558396E-2</v>
      </c>
      <c r="D450" s="26">
        <f ca="1">'Modified Weights'!D461-'Modified Weights'!AD461</f>
        <v>9.8098065410817781E-2</v>
      </c>
      <c r="E450" s="26">
        <f ca="1">'Modified Weights'!E461-'Modified Weights'!AE461</f>
        <v>0</v>
      </c>
      <c r="F450" s="26">
        <f ca="1">'Modified Weights'!F461-'Modified Weights'!AF461</f>
        <v>-0.46411014776485626</v>
      </c>
      <c r="G450" s="26">
        <f ca="1">'Modified Weights'!G461-'Modified Weights'!AG461</f>
        <v>-0.433834624025635</v>
      </c>
      <c r="H450" s="26">
        <f ca="1">'Modified Weights'!H461-'Modified Weights'!AH461</f>
        <v>0</v>
      </c>
      <c r="I450" s="26">
        <f ca="1">'Modified Weights'!I461-'Modified Weights'!AI461</f>
        <v>0</v>
      </c>
      <c r="J450" s="26">
        <f ca="1">'Modified Weights'!J461-'Modified Weights'!AJ461</f>
        <v>-0.43708734969727486</v>
      </c>
      <c r="K450" s="26">
        <f ca="1">'Modified Weights'!K461-'Modified Weights'!AK461</f>
        <v>5.2236910237507261E-2</v>
      </c>
      <c r="L450" s="26">
        <f ca="1">'Modified Weights'!L461-'Modified Weights'!AL461</f>
        <v>-0.26959823317980219</v>
      </c>
      <c r="M450" s="26">
        <f ca="1">'Modified Weights'!M461-'Modified Weights'!AM461</f>
        <v>-0.23875370714355049</v>
      </c>
      <c r="N450" s="26">
        <f ca="1">'Modified Weights'!N461-'Modified Weights'!AN461</f>
        <v>-0.31010409033155772</v>
      </c>
      <c r="O450" s="26">
        <f ca="1">'Modified Weights'!O461-'Modified Weights'!AO461</f>
        <v>-0.61548234618336262</v>
      </c>
      <c r="P450" s="26">
        <f ca="1">'Modified Weights'!P461-'Modified Weights'!AP461</f>
        <v>9.3129039425736082E-2</v>
      </c>
      <c r="Q450" s="26">
        <f ca="1">'Modified Weights'!Q461-'Modified Weights'!AQ461</f>
        <v>-0.45502653709621455</v>
      </c>
      <c r="R450" s="26">
        <f ca="1">'Modified Weights'!R461-'Modified Weights'!AR461</f>
        <v>-0.47097212266638172</v>
      </c>
      <c r="S450" s="26">
        <f ca="1">'Modified Weights'!S461-'Modified Weights'!AS461</f>
        <v>1.3829018366787627E-2</v>
      </c>
      <c r="T450" s="26">
        <f ca="1">'Modified Weights'!T461-'Modified Weights'!AT461</f>
        <v>-0.53853964000161736</v>
      </c>
      <c r="U450" s="26">
        <f ca="1">'Modified Weights'!U461-'Modified Weights'!AU461</f>
        <v>1.6684500502098576E-2</v>
      </c>
      <c r="V450" s="26">
        <f ca="1">'Modified Weights'!V461-'Modified Weights'!AV461</f>
        <v>-0.27092801416163931</v>
      </c>
      <c r="W450" s="26">
        <f ca="1">'Modified Weights'!W461-'Modified Weights'!AW461</f>
        <v>8.9293402122783805E-2</v>
      </c>
      <c r="X450" s="26">
        <f ca="1">'Modified Weights'!X461-'Modified Weights'!AX461</f>
        <v>-0.44902524381160436</v>
      </c>
      <c r="Y450" s="26">
        <f ca="1">'Modified Weights'!Y461-'Modified Weights'!AY461</f>
        <v>-0.54219187817609293</v>
      </c>
      <c r="Z450" s="26">
        <f ca="1">'Modified Weights'!Z461-'Modified Weights'!AZ461</f>
        <v>-0.43552033876932245</v>
      </c>
    </row>
    <row r="451" spans="1:26">
      <c r="A451" s="1" t="str">
        <f t="shared" si="89"/>
        <v>8358: Cast Away (2000)</v>
      </c>
      <c r="B451" s="26">
        <f ca="1">'Modified Weights'!B462-'Modified Weights'!AB462</f>
        <v>0</v>
      </c>
      <c r="C451" s="26">
        <f ca="1">'Modified Weights'!C462-'Modified Weights'!AC462</f>
        <v>-0.51219122096930458</v>
      </c>
      <c r="D451" s="26">
        <f ca="1">'Modified Weights'!D462-'Modified Weights'!AD462</f>
        <v>-9.8098065410817725E-2</v>
      </c>
      <c r="E451" s="26">
        <f ca="1">'Modified Weights'!E462-'Modified Weights'!AE462</f>
        <v>-0.51761980439715483</v>
      </c>
      <c r="F451" s="26">
        <f ca="1">'Modified Weights'!F462-'Modified Weights'!AF462</f>
        <v>0</v>
      </c>
      <c r="G451" s="26">
        <f ca="1">'Modified Weights'!G462-'Modified Weights'!AG462</f>
        <v>4.6701978157151158E-2</v>
      </c>
      <c r="H451" s="26">
        <f ca="1">'Modified Weights'!H462-'Modified Weights'!AH462</f>
        <v>-0.46291004988627577</v>
      </c>
      <c r="I451" s="26">
        <f ca="1">'Modified Weights'!I462-'Modified Weights'!AI462</f>
        <v>-0.38334847991865839</v>
      </c>
      <c r="J451" s="26">
        <f ca="1">'Modified Weights'!J462-'Modified Weights'!AJ462</f>
        <v>3.8407502578409969E-2</v>
      </c>
      <c r="K451" s="26">
        <f ca="1">'Modified Weights'!K462-'Modified Weights'!AK462</f>
        <v>1.7935422074888407E-4</v>
      </c>
      <c r="L451" s="26">
        <f ca="1">'Modified Weights'!L462-'Modified Weights'!AL462</f>
        <v>1.3157490914326497E-2</v>
      </c>
      <c r="M451" s="26">
        <f ca="1">'Modified Weights'!M462-'Modified Weights'!AM462</f>
        <v>4.1648541233137548E-2</v>
      </c>
      <c r="N451" s="26">
        <f ca="1">'Modified Weights'!N462-'Modified Weights'!AN462</f>
        <v>-0.31010409033155772</v>
      </c>
      <c r="O451" s="26">
        <f ca="1">'Modified Weights'!O462-'Modified Weights'!AO462</f>
        <v>-5.3033607438474073E-2</v>
      </c>
      <c r="P451" s="26">
        <f ca="1">'Modified Weights'!P462-'Modified Weights'!AP462</f>
        <v>-1.7170126352035908E-2</v>
      </c>
      <c r="Q451" s="26">
        <f ca="1">'Modified Weights'!Q462-'Modified Weights'!AQ462</f>
        <v>-0.45502653709621455</v>
      </c>
      <c r="R451" s="26">
        <f ca="1">'Modified Weights'!R462-'Modified Weights'!AR462</f>
        <v>0</v>
      </c>
      <c r="S451" s="26">
        <f ca="1">'Modified Weights'!S462-'Modified Weights'!AS462</f>
        <v>-0.46285426217839198</v>
      </c>
      <c r="T451" s="26">
        <f ca="1">'Modified Weights'!T462-'Modified Weights'!AT462</f>
        <v>-1.2549197214014041E-2</v>
      </c>
      <c r="U451" s="26">
        <f ca="1">'Modified Weights'!U462-'Modified Weights'!AU462</f>
        <v>-1.6684500502098631E-2</v>
      </c>
      <c r="V451" s="26">
        <f ca="1">'Modified Weights'!V462-'Modified Weights'!AV462</f>
        <v>-0.27092801416163931</v>
      </c>
      <c r="W451" s="26">
        <f ca="1">'Modified Weights'!W462-'Modified Weights'!AW462</f>
        <v>-5.3610666658203132E-3</v>
      </c>
      <c r="X451" s="26">
        <f ca="1">'Modified Weights'!X462-'Modified Weights'!AX462</f>
        <v>-0.44902524381160436</v>
      </c>
      <c r="Y451" s="26">
        <f ca="1">'Modified Weights'!Y462-'Modified Weights'!AY462</f>
        <v>0</v>
      </c>
      <c r="Z451" s="26">
        <f ca="1">'Modified Weights'!Z462-'Modified Weights'!AZ462</f>
        <v>-0.43552033876932245</v>
      </c>
    </row>
    <row r="452" spans="1:26">
      <c r="A452" s="21" t="s">
        <v>90</v>
      </c>
      <c r="B452" s="26">
        <f ca="1">'Modified Weights'!B463-'Modified Weights'!AB463</f>
        <v>-9.8945318634380275E-3</v>
      </c>
      <c r="C452" s="26">
        <f ca="1">'Modified Weights'!C463-'Modified Weights'!AC463</f>
        <v>-0.41443820151070604</v>
      </c>
      <c r="D452" s="26">
        <f ca="1">'Modified Weights'!D463-'Modified Weights'!AD463</f>
        <v>-0.46973343186234745</v>
      </c>
      <c r="E452" s="26">
        <f ca="1">'Modified Weights'!E463-'Modified Weights'!AE463</f>
        <v>-0.36731676988835149</v>
      </c>
      <c r="F452" s="26">
        <f ca="1">'Modified Weights'!F463-'Modified Weights'!AF463</f>
        <v>-0.44021656444432211</v>
      </c>
      <c r="G452" s="26">
        <f ca="1">'Modified Weights'!G463-'Modified Weights'!AG463</f>
        <v>-0.50980122678857165</v>
      </c>
      <c r="H452" s="26">
        <f ca="1">'Modified Weights'!H463-'Modified Weights'!AH463</f>
        <v>-0.21039473338402914</v>
      </c>
      <c r="I452" s="26">
        <f ca="1">'Modified Weights'!I463-'Modified Weights'!AI463</f>
        <v>-0.29905427670746054</v>
      </c>
      <c r="J452" s="26">
        <f ca="1">'Modified Weights'!J463-'Modified Weights'!AJ463</f>
        <v>-2.0428618662974574E-2</v>
      </c>
      <c r="K452" s="26">
        <f ca="1">'Modified Weights'!K463-'Modified Weights'!AK463</f>
        <v>-0.27729838652297517</v>
      </c>
      <c r="L452" s="26">
        <f ca="1">'Modified Weights'!L463-'Modified Weights'!AL463</f>
        <v>-2.2105186600293036E-3</v>
      </c>
      <c r="M452" s="26">
        <f ca="1">'Modified Weights'!M463-'Modified Weights'!AM463</f>
        <v>-0.40859237613621341</v>
      </c>
      <c r="N452" s="26">
        <f ca="1">'Modified Weights'!N463-'Modified Weights'!AN463</f>
        <v>1.4661438982638997E-2</v>
      </c>
      <c r="O452" s="26">
        <f ca="1">'Modified Weights'!O463-'Modified Weights'!AO463</f>
        <v>-0.55811249685750342</v>
      </c>
      <c r="P452" s="26">
        <f ca="1">'Modified Weights'!P463-'Modified Weights'!AP463</f>
        <v>-5.8806027172132902E-2</v>
      </c>
      <c r="Q452" s="26">
        <f ca="1">'Modified Weights'!Q463-'Modified Weights'!AQ463</f>
        <v>-0.39822520628564712</v>
      </c>
      <c r="R452" s="26">
        <f ca="1">'Modified Weights'!R463-'Modified Weights'!AR463</f>
        <v>-0.48198986390982046</v>
      </c>
      <c r="S452" s="26">
        <f ca="1">'Modified Weights'!S463-'Modified Weights'!AS463</f>
        <v>3.0796277330629673E-2</v>
      </c>
      <c r="T452" s="26">
        <f ca="1">'Modified Weights'!T463-'Modified Weights'!AT463</f>
        <v>-0.52599044278760332</v>
      </c>
      <c r="U452" s="26">
        <f ca="1">'Modified Weights'!U463-'Modified Weights'!AU463</f>
        <v>-0.35285205110197743</v>
      </c>
      <c r="V452" s="26">
        <f ca="1">'Modified Weights'!V463-'Modified Weights'!AV463</f>
        <v>-6.0840657857510777E-2</v>
      </c>
      <c r="W452" s="26">
        <f ca="1">'Modified Weights'!W463-'Modified Weights'!AW463</f>
        <v>8.8239052099797211E-3</v>
      </c>
      <c r="X452" s="26">
        <f ca="1">'Modified Weights'!X463-'Modified Weights'!AX463</f>
        <v>-0.66851595362183669</v>
      </c>
      <c r="Y452" s="26">
        <f ca="1">'Modified Weights'!Y463-'Modified Weights'!AY463</f>
        <v>-0.54419492016932713</v>
      </c>
      <c r="Z452" s="26">
        <f ca="1">'Modified Weights'!Z463-'Modified Weights'!AZ463</f>
        <v>-0.36988198580229503</v>
      </c>
    </row>
    <row r="453" spans="1:26">
      <c r="A453" s="1" t="str">
        <f t="shared" ref="A453:A456" si="90">A452</f>
        <v>8467: Dumb &amp; Dumber (1994)</v>
      </c>
      <c r="B453" s="26">
        <f ca="1">'Modified Weights'!B464-'Modified Weights'!AB464</f>
        <v>-0.50290213701669728</v>
      </c>
      <c r="C453" s="26">
        <f ca="1">'Modified Weights'!C464-'Modified Weights'!AC464</f>
        <v>0</v>
      </c>
      <c r="D453" s="26">
        <f ca="1">'Modified Weights'!D464-'Modified Weights'!AD464</f>
        <v>-9.6507648134924462E-2</v>
      </c>
      <c r="E453" s="26">
        <f ca="1">'Modified Weights'!E464-'Modified Weights'!AE464</f>
        <v>-0.36731676988835149</v>
      </c>
      <c r="F453" s="26">
        <f ca="1">'Modified Weights'!F464-'Modified Weights'!AF464</f>
        <v>-0.44021656444432211</v>
      </c>
      <c r="G453" s="26">
        <f ca="1">'Modified Weights'!G464-'Modified Weights'!AG464</f>
        <v>-0.50980122678857165</v>
      </c>
      <c r="H453" s="26">
        <f ca="1">'Modified Weights'!H464-'Modified Weights'!AH464</f>
        <v>1.6735131546759457E-2</v>
      </c>
      <c r="I453" s="26">
        <f ca="1">'Modified Weights'!I464-'Modified Weights'!AI464</f>
        <v>-0.29905427670746054</v>
      </c>
      <c r="J453" s="26">
        <f ca="1">'Modified Weights'!J464-'Modified Weights'!AJ464</f>
        <v>-0.40756126453145836</v>
      </c>
      <c r="K453" s="26">
        <f ca="1">'Modified Weights'!K464-'Modified Weights'!AK464</f>
        <v>-2.4769722645107517E-2</v>
      </c>
      <c r="L453" s="26">
        <f ca="1">'Modified Weights'!L464-'Modified Weights'!AL464</f>
        <v>-0.28054520543409933</v>
      </c>
      <c r="M453" s="26">
        <f ca="1">'Modified Weights'!M464-'Modified Weights'!AM464</f>
        <v>-0.40859237613621341</v>
      </c>
      <c r="N453" s="26">
        <f ca="1">'Modified Weights'!N464-'Modified Weights'!AN464</f>
        <v>-1.4661438982638997E-2</v>
      </c>
      <c r="O453" s="26">
        <f ca="1">'Modified Weights'!O464-'Modified Weights'!AO464</f>
        <v>-3.2122054069900097E-2</v>
      </c>
      <c r="P453" s="26">
        <f ca="1">'Modified Weights'!P464-'Modified Weights'!AP464</f>
        <v>-0.35563217433857314</v>
      </c>
      <c r="Q453" s="26">
        <f ca="1">'Modified Weights'!Q464-'Modified Weights'!AQ464</f>
        <v>2.4999422558224127E-2</v>
      </c>
      <c r="R453" s="26">
        <f ca="1">'Modified Weights'!R464-'Modified Weights'!AR464</f>
        <v>-0.48198986390982046</v>
      </c>
      <c r="S453" s="26">
        <f ca="1">'Modified Weights'!S464-'Modified Weights'!AS464</f>
        <v>-0.39144014927772575</v>
      </c>
      <c r="T453" s="26">
        <f ca="1">'Modified Weights'!T464-'Modified Weights'!AT464</f>
        <v>-0.52599044278760332</v>
      </c>
      <c r="U453" s="26">
        <f ca="1">'Modified Weights'!U464-'Modified Weights'!AU464</f>
        <v>-4.7048790181724032E-2</v>
      </c>
      <c r="V453" s="26">
        <f ca="1">'Modified Weights'!V464-'Modified Weights'!AV464</f>
        <v>-0.21008735630412856</v>
      </c>
      <c r="W453" s="26">
        <f ca="1">'Modified Weights'!W464-'Modified Weights'!AW464</f>
        <v>-4.4367745280622706E-2</v>
      </c>
      <c r="X453" s="26">
        <f ca="1">'Modified Weights'!X464-'Modified Weights'!AX464</f>
        <v>-0.66851595362183669</v>
      </c>
      <c r="Y453" s="26">
        <f ca="1">'Modified Weights'!Y464-'Modified Weights'!AY464</f>
        <v>-0.54419492016932713</v>
      </c>
      <c r="Z453" s="26">
        <f ca="1">'Modified Weights'!Z464-'Modified Weights'!AZ464</f>
        <v>4.3818125113962991E-3</v>
      </c>
    </row>
    <row r="454" spans="1:26">
      <c r="A454" s="1" t="str">
        <f t="shared" si="90"/>
        <v>8467: Dumb &amp; Dumber (1994)</v>
      </c>
      <c r="B454" s="26">
        <f ca="1">'Modified Weights'!B465-'Modified Weights'!AB465</f>
        <v>-3.8292168335496202E-2</v>
      </c>
      <c r="C454" s="26">
        <f ca="1">'Modified Weights'!C465-'Modified Weights'!AC465</f>
        <v>-0.41443820151070604</v>
      </c>
      <c r="D454" s="26">
        <f ca="1">'Modified Weights'!D465-'Modified Weights'!AD465</f>
        <v>-0.10216586429477958</v>
      </c>
      <c r="E454" s="26">
        <f ca="1">'Modified Weights'!E465-'Modified Weights'!AE465</f>
        <v>-0.10765692628917778</v>
      </c>
      <c r="F454" s="26">
        <f ca="1">'Modified Weights'!F465-'Modified Weights'!AF465</f>
        <v>-6.036029942139165E-2</v>
      </c>
      <c r="G454" s="26">
        <f ca="1">'Modified Weights'!G465-'Modified Weights'!AG465</f>
        <v>-0.50980122678857165</v>
      </c>
      <c r="H454" s="26">
        <f ca="1">'Modified Weights'!H465-'Modified Weights'!AH465</f>
        <v>-1.6735131546759485E-2</v>
      </c>
      <c r="I454" s="26">
        <f ca="1">'Modified Weights'!I465-'Modified Weights'!AI465</f>
        <v>-8.4294203211197877E-2</v>
      </c>
      <c r="J454" s="26">
        <f ca="1">'Modified Weights'!J465-'Modified Weights'!AJ465</f>
        <v>-4.7504969081251847E-2</v>
      </c>
      <c r="K454" s="26">
        <f ca="1">'Modified Weights'!K465-'Modified Weights'!AK465</f>
        <v>-0.27729838652297517</v>
      </c>
      <c r="L454" s="26">
        <f ca="1">'Modified Weights'!L465-'Modified Weights'!AL465</f>
        <v>-0.28054520543409933</v>
      </c>
      <c r="M454" s="26">
        <f ca="1">'Modified Weights'!M465-'Modified Weights'!AM465</f>
        <v>-0.40859237613621341</v>
      </c>
      <c r="N454" s="26">
        <f ca="1">'Modified Weights'!N465-'Modified Weights'!AN465</f>
        <v>-0.27592980180636201</v>
      </c>
      <c r="O454" s="26">
        <f ca="1">'Modified Weights'!O465-'Modified Weights'!AO465</f>
        <v>-8.2617644581818583E-2</v>
      </c>
      <c r="P454" s="26">
        <f ca="1">'Modified Weights'!P465-'Modified Weights'!AP465</f>
        <v>-0.35563217433857314</v>
      </c>
      <c r="Q454" s="26">
        <f ca="1">'Modified Weights'!Q465-'Modified Weights'!AQ465</f>
        <v>-2.4999422558224127E-2</v>
      </c>
      <c r="R454" s="26">
        <f ca="1">'Modified Weights'!R465-'Modified Weights'!AR465</f>
        <v>-0.48198986390982046</v>
      </c>
      <c r="S454" s="26">
        <f ca="1">'Modified Weights'!S465-'Modified Weights'!AS465</f>
        <v>-3.0796277330629618E-2</v>
      </c>
      <c r="T454" s="26">
        <f ca="1">'Modified Weights'!T465-'Modified Weights'!AT465</f>
        <v>-0.52599044278760332</v>
      </c>
      <c r="U454" s="26">
        <f ca="1">'Modified Weights'!U465-'Modified Weights'!AU465</f>
        <v>-7.2459714135131748E-2</v>
      </c>
      <c r="V454" s="26">
        <f ca="1">'Modified Weights'!V465-'Modified Weights'!AV465</f>
        <v>-0.21008735630412856</v>
      </c>
      <c r="W454" s="26">
        <f ca="1">'Modified Weights'!W465-'Modified Weights'!AW465</f>
        <v>-6.6160415421641972E-2</v>
      </c>
      <c r="X454" s="26">
        <f ca="1">'Modified Weights'!X465-'Modified Weights'!AX465</f>
        <v>-0.66851595362183669</v>
      </c>
      <c r="Y454" s="26">
        <f ca="1">'Modified Weights'!Y465-'Modified Weights'!AY465</f>
        <v>-0.12097029132545589</v>
      </c>
      <c r="Z454" s="26">
        <f ca="1">'Modified Weights'!Z465-'Modified Weights'!AZ465</f>
        <v>-9.020492901638627E-2</v>
      </c>
    </row>
    <row r="455" spans="1:26">
      <c r="A455" s="1" t="str">
        <f t="shared" si="90"/>
        <v>8467: Dumb &amp; Dumber (1994)</v>
      </c>
      <c r="B455" s="26">
        <f ca="1">'Modified Weights'!B466-'Modified Weights'!AB466</f>
        <v>4.8186700198934229E-2</v>
      </c>
      <c r="C455" s="26">
        <f ca="1">'Modified Weights'!C466-'Modified Weights'!AC466</f>
        <v>-0.41443820151070604</v>
      </c>
      <c r="D455" s="26">
        <f ca="1">'Modified Weights'!D466-'Modified Weights'!AD466</f>
        <v>0.19743482162566978</v>
      </c>
      <c r="E455" s="26">
        <f ca="1">'Modified Weights'!E466-'Modified Weights'!AE466</f>
        <v>-0.36731676988835149</v>
      </c>
      <c r="F455" s="26">
        <f ca="1">'Modified Weights'!F466-'Modified Weights'!AF466</f>
        <v>3.6466716100857499E-2</v>
      </c>
      <c r="G455" s="26">
        <f ca="1">'Modified Weights'!G466-'Modified Weights'!AG466</f>
        <v>2.9264624605785383E-2</v>
      </c>
      <c r="H455" s="26">
        <f ca="1">'Modified Weights'!H466-'Modified Weights'!AH466</f>
        <v>-0.21039473338402914</v>
      </c>
      <c r="I455" s="26">
        <f ca="1">'Modified Weights'!I466-'Modified Weights'!AI466</f>
        <v>8.4294203211197849E-2</v>
      </c>
      <c r="J455" s="26">
        <f ca="1">'Modified Weights'!J466-'Modified Weights'!AJ466</f>
        <v>-0.40756126453145836</v>
      </c>
      <c r="K455" s="26">
        <f ca="1">'Modified Weights'!K466-'Modified Weights'!AK466</f>
        <v>3.8413639330932947E-2</v>
      </c>
      <c r="L455" s="26">
        <f ca="1">'Modified Weights'!L466-'Modified Weights'!AL466</f>
        <v>-0.28054520543409933</v>
      </c>
      <c r="M455" s="26">
        <f ca="1">'Modified Weights'!M466-'Modified Weights'!AM466</f>
        <v>0</v>
      </c>
      <c r="N455" s="26">
        <f ca="1">'Modified Weights'!N466-'Modified Weights'!AN466</f>
        <v>-0.27592980180636201</v>
      </c>
      <c r="O455" s="26">
        <f ca="1">'Modified Weights'!O466-'Modified Weights'!AO466</f>
        <v>0.11040345676433327</v>
      </c>
      <c r="P455" s="26">
        <f ca="1">'Modified Weights'!P466-'Modified Weights'!AP466</f>
        <v>5.8806027172132902E-2</v>
      </c>
      <c r="Q455" s="26">
        <f ca="1">'Modified Weights'!Q466-'Modified Weights'!AQ466</f>
        <v>-0.39822520628564712</v>
      </c>
      <c r="R455" s="26">
        <f ca="1">'Modified Weights'!R466-'Modified Weights'!AR466</f>
        <v>1.1017741243438794E-2</v>
      </c>
      <c r="S455" s="26">
        <f ca="1">'Modified Weights'!S466-'Modified Weights'!AS466</f>
        <v>-0.39144014927772575</v>
      </c>
      <c r="T455" s="26">
        <f ca="1">'Modified Weights'!T466-'Modified Weights'!AT466</f>
        <v>-0.52599044278760332</v>
      </c>
      <c r="U455" s="26">
        <f ca="1">'Modified Weights'!U466-'Modified Weights'!AU466</f>
        <v>0.11950850431685572</v>
      </c>
      <c r="V455" s="26">
        <f ca="1">'Modified Weights'!V466-'Modified Weights'!AV466</f>
        <v>6.0840657857510749E-2</v>
      </c>
      <c r="W455" s="26">
        <f ca="1">'Modified Weights'!W466-'Modified Weights'!AW466</f>
        <v>-0.3068881206439284</v>
      </c>
      <c r="X455" s="26">
        <f ca="1">'Modified Weights'!X466-'Modified Weights'!AX466</f>
        <v>0</v>
      </c>
      <c r="Y455" s="26">
        <f ca="1">'Modified Weights'!Y466-'Modified Weights'!AY466</f>
        <v>0.12297333331869009</v>
      </c>
      <c r="Z455" s="26">
        <f ca="1">'Modified Weights'!Z466-'Modified Weights'!AZ466</f>
        <v>6.5638352967027414E-2</v>
      </c>
    </row>
    <row r="456" spans="1:26">
      <c r="A456" s="1" t="str">
        <f t="shared" si="90"/>
        <v>8467: Dumb &amp; Dumber (1994)</v>
      </c>
      <c r="B456" s="26">
        <f ca="1">'Modified Weights'!B467-'Modified Weights'!AB467</f>
        <v>-0.50290213701669728</v>
      </c>
      <c r="C456" s="26">
        <f ca="1">'Modified Weights'!C467-'Modified Weights'!AC467</f>
        <v>-0.41443820151070604</v>
      </c>
      <c r="D456" s="26">
        <f ca="1">'Modified Weights'!D467-'Modified Weights'!AD467</f>
        <v>1.2386908040342703E-3</v>
      </c>
      <c r="E456" s="26">
        <f ca="1">'Modified Weights'!E467-'Modified Weights'!AE467</f>
        <v>0.10765692628917772</v>
      </c>
      <c r="F456" s="26">
        <f ca="1">'Modified Weights'!F467-'Modified Weights'!AF467</f>
        <v>2.3893583320534151E-2</v>
      </c>
      <c r="G456" s="26">
        <f ca="1">'Modified Weights'!G467-'Modified Weights'!AG467</f>
        <v>-2.9264624605785494E-2</v>
      </c>
      <c r="H456" s="26">
        <f ca="1">'Modified Weights'!H467-'Modified Weights'!AH467</f>
        <v>-0.21039473338402914</v>
      </c>
      <c r="I456" s="26">
        <f ca="1">'Modified Weights'!I467-'Modified Weights'!AI467</f>
        <v>-0.29905427670746054</v>
      </c>
      <c r="J456" s="26">
        <f ca="1">'Modified Weights'!J467-'Modified Weights'!AJ467</f>
        <v>6.7933587744226476E-2</v>
      </c>
      <c r="K456" s="26">
        <f ca="1">'Modified Weights'!K467-'Modified Weights'!AK467</f>
        <v>-1.364391668582543E-2</v>
      </c>
      <c r="L456" s="26">
        <f ca="1">'Modified Weights'!L467-'Modified Weights'!AL467</f>
        <v>2.2105186600293592E-3</v>
      </c>
      <c r="M456" s="26">
        <f ca="1">'Modified Weights'!M467-'Modified Weights'!AM467</f>
        <v>-0.40859237613621341</v>
      </c>
      <c r="N456" s="26">
        <f ca="1">'Modified Weights'!N467-'Modified Weights'!AN467</f>
        <v>-0.27592980180636201</v>
      </c>
      <c r="O456" s="26">
        <f ca="1">'Modified Weights'!O467-'Modified Weights'!AO467</f>
        <v>4.3362418873851283E-3</v>
      </c>
      <c r="P456" s="26">
        <f ca="1">'Modified Weights'!P467-'Modified Weights'!AP467</f>
        <v>-0.35563217433857314</v>
      </c>
      <c r="Q456" s="26">
        <f ca="1">'Modified Weights'!Q467-'Modified Weights'!AQ467</f>
        <v>-0.39822520628564712</v>
      </c>
      <c r="R456" s="26">
        <f ca="1">'Modified Weights'!R467-'Modified Weights'!AR467</f>
        <v>-1.1017741243438739E-2</v>
      </c>
      <c r="S456" s="26">
        <f ca="1">'Modified Weights'!S467-'Modified Weights'!AS467</f>
        <v>-0.39144014927772575</v>
      </c>
      <c r="T456" s="26">
        <f ca="1">'Modified Weights'!T467-'Modified Weights'!AT467</f>
        <v>0</v>
      </c>
      <c r="U456" s="26">
        <f ca="1">'Modified Weights'!U467-'Modified Weights'!AU467</f>
        <v>-0.35285205110197743</v>
      </c>
      <c r="V456" s="26">
        <f ca="1">'Modified Weights'!V467-'Modified Weights'!AV467</f>
        <v>-0.21008735630412856</v>
      </c>
      <c r="W456" s="26">
        <f ca="1">'Modified Weights'!W467-'Modified Weights'!AW467</f>
        <v>0.10170425549228501</v>
      </c>
      <c r="X456" s="26">
        <f ca="1">'Modified Weights'!X467-'Modified Weights'!AX467</f>
        <v>-0.66851595362183669</v>
      </c>
      <c r="Y456" s="26">
        <f ca="1">'Modified Weights'!Y467-'Modified Weights'!AY467</f>
        <v>-2.0030419932342003E-3</v>
      </c>
      <c r="Z456" s="26">
        <f ca="1">'Modified Weights'!Z467-'Modified Weights'!AZ467</f>
        <v>2.0184763537962613E-2</v>
      </c>
    </row>
    <row r="457" spans="1:26">
      <c r="A457" s="21" t="s">
        <v>91</v>
      </c>
      <c r="B457" s="26">
        <f ca="1">'Modified Weights'!B468-'Modified Weights'!AB468</f>
        <v>-0.49874513602653958</v>
      </c>
      <c r="C457" s="26">
        <f ca="1">'Modified Weights'!C468-'Modified Weights'!AC468</f>
        <v>-0.46929252707753355</v>
      </c>
      <c r="D457" s="26">
        <f ca="1">'Modified Weights'!D468-'Modified Weights'!AD468</f>
        <v>-0.46973343186234745</v>
      </c>
      <c r="E457" s="26">
        <f ca="1">'Modified Weights'!E468-'Modified Weights'!AE468</f>
        <v>4.1814857093755986E-2</v>
      </c>
      <c r="F457" s="26">
        <f ca="1">'Modified Weights'!F468-'Modified Weights'!AF468</f>
        <v>2.9567644695852768E-2</v>
      </c>
      <c r="G457" s="26">
        <f ca="1">'Modified Weights'!G468-'Modified Weights'!AG468</f>
        <v>-0.45154288208321308</v>
      </c>
      <c r="H457" s="26">
        <f ca="1">'Modified Weights'!H468-'Modified Weights'!AH468</f>
        <v>-6.4884456742989677E-2</v>
      </c>
      <c r="I457" s="26">
        <f ca="1">'Modified Weights'!I468-'Modified Weights'!AI468</f>
        <v>9.0490291698779868E-3</v>
      </c>
      <c r="J457" s="26">
        <f ca="1">'Modified Weights'!J468-'Modified Weights'!AJ468</f>
        <v>-3.7466027871593255E-2</v>
      </c>
      <c r="K457" s="26">
        <f ca="1">'Modified Weights'!K468-'Modified Weights'!AK468</f>
        <v>-2.0545037352687645E-2</v>
      </c>
      <c r="L457" s="26">
        <f ca="1">'Modified Weights'!L468-'Modified Weights'!AL468</f>
        <v>-7.2299988957859052E-3</v>
      </c>
      <c r="M457" s="26">
        <f ca="1">'Modified Weights'!M468-'Modified Weights'!AM468</f>
        <v>-2.3206357235285135E-2</v>
      </c>
      <c r="N457" s="26">
        <f ca="1">'Modified Weights'!N468-'Modified Weights'!AN468</f>
        <v>-1.1949969822682704E-3</v>
      </c>
      <c r="O457" s="26">
        <f ca="1">'Modified Weights'!O468-'Modified Weights'!AO468</f>
        <v>1.3315880093723642E-2</v>
      </c>
      <c r="P457" s="26">
        <f ca="1">'Modified Weights'!P468-'Modified Weights'!AP468</f>
        <v>-2.7122783177791265E-2</v>
      </c>
      <c r="Q457" s="26">
        <f ca="1">'Modified Weights'!Q468-'Modified Weights'!AQ468</f>
        <v>3.5518827222525473E-2</v>
      </c>
      <c r="R457" s="26">
        <f ca="1">'Modified Weights'!R468-'Modified Weights'!AR468</f>
        <v>2.4778379060513056E-2</v>
      </c>
      <c r="S457" s="26">
        <f ca="1">'Modified Weights'!S468-'Modified Weights'!AS468</f>
        <v>2.1091143773431187E-2</v>
      </c>
      <c r="T457" s="26">
        <f ca="1">'Modified Weights'!T468-'Modified Weights'!AT468</f>
        <v>-2.4563287667150269E-2</v>
      </c>
      <c r="U457" s="26">
        <f ca="1">'Modified Weights'!U468-'Modified Weights'!AU468</f>
        <v>-0.40571845691790748</v>
      </c>
      <c r="V457" s="26">
        <f ca="1">'Modified Weights'!V468-'Modified Weights'!AV468</f>
        <v>2.7874169226217438E-3</v>
      </c>
      <c r="W457" s="26">
        <f ca="1">'Modified Weights'!W468-'Modified Weights'!AW468</f>
        <v>-3.0447839646198127E-2</v>
      </c>
      <c r="X457" s="26">
        <f ca="1">'Modified Weights'!X468-'Modified Weights'!AX468</f>
        <v>-0.55324435853651133</v>
      </c>
      <c r="Y457" s="26">
        <f ca="1">'Modified Weights'!Y468-'Modified Weights'!AY468</f>
        <v>-4.1450537319500991E-2</v>
      </c>
      <c r="Z457" s="26">
        <f ca="1">'Modified Weights'!Z468-'Modified Weights'!AZ468</f>
        <v>7.97942337650831E-3</v>
      </c>
    </row>
    <row r="458" spans="1:26">
      <c r="A458" s="1" t="str">
        <f t="shared" ref="A458:A461" si="91">A457</f>
        <v>8587: The Lion King (1994)</v>
      </c>
      <c r="B458" s="26">
        <f ca="1">'Modified Weights'!B469-'Modified Weights'!AB469</f>
        <v>-1.8208533843753427E-2</v>
      </c>
      <c r="C458" s="26">
        <f ca="1">'Modified Weights'!C469-'Modified Weights'!AC469</f>
        <v>-5.4854325566827511E-2</v>
      </c>
      <c r="D458" s="26">
        <f ca="1">'Modified Weights'!D469-'Modified Weights'!AD469</f>
        <v>-9.6507648134924462E-2</v>
      </c>
      <c r="E458" s="26">
        <f ca="1">'Modified Weights'!E469-'Modified Weights'!AE469</f>
        <v>-0.13833946869839109</v>
      </c>
      <c r="F458" s="26">
        <f ca="1">'Modified Weights'!F469-'Modified Weights'!AF469</f>
        <v>-0.40942390971878317</v>
      </c>
      <c r="G458" s="26">
        <f ca="1">'Modified Weights'!G469-'Modified Weights'!AG469</f>
        <v>-5.2106453195987723E-2</v>
      </c>
      <c r="H458" s="26">
        <f ca="1">'Modified Weights'!H469-'Modified Weights'!AH469</f>
        <v>-8.5447864106248744E-2</v>
      </c>
      <c r="I458" s="26">
        <f ca="1">'Modified Weights'!I469-'Modified Weights'!AI469</f>
        <v>-2.5981132002645013E-2</v>
      </c>
      <c r="J458" s="26">
        <f ca="1">'Modified Weights'!J469-'Modified Weights'!AJ469</f>
        <v>-0.42459867374007704</v>
      </c>
      <c r="K458" s="26">
        <f ca="1">'Modified Weights'!K469-'Modified Weights'!AK469</f>
        <v>-0.27941072916918513</v>
      </c>
      <c r="L458" s="26">
        <f ca="1">'Modified Weights'!L469-'Modified Weights'!AL469</f>
        <v>-1.6969306356214131E-2</v>
      </c>
      <c r="M458" s="26">
        <f ca="1">'Modified Weights'!M469-'Modified Weights'!AM469</f>
        <v>-0.28763114439600979</v>
      </c>
      <c r="N458" s="26">
        <f ca="1">'Modified Weights'!N469-'Modified Weights'!AN469</f>
        <v>-3.0517874947546264E-2</v>
      </c>
      <c r="O458" s="26">
        <f ca="1">'Modified Weights'!O469-'Modified Weights'!AO469</f>
        <v>2.404714869699287E-4</v>
      </c>
      <c r="P458" s="26">
        <f ca="1">'Modified Weights'!P469-'Modified Weights'!AP469</f>
        <v>-4.3556593377385822E-2</v>
      </c>
      <c r="Q458" s="26">
        <f ca="1">'Modified Weights'!Q469-'Modified Weights'!AQ469</f>
        <v>-1.6967445299536421E-2</v>
      </c>
      <c r="R458" s="26">
        <f ca="1">'Modified Weights'!R469-'Modified Weights'!AR469</f>
        <v>-3.1058974917670956E-2</v>
      </c>
      <c r="S458" s="26">
        <f ca="1">'Modified Weights'!S469-'Modified Weights'!AS469</f>
        <v>-2.8469693862283041E-2</v>
      </c>
      <c r="T458" s="26">
        <f ca="1">'Modified Weights'!T469-'Modified Weights'!AT469</f>
        <v>-0.45261801535686591</v>
      </c>
      <c r="U458" s="26">
        <f ca="1">'Modified Weights'!U469-'Modified Weights'!AU469</f>
        <v>-9.9915195997654083E-2</v>
      </c>
      <c r="V458" s="26">
        <f ca="1">'Modified Weights'!V469-'Modified Weights'!AV469</f>
        <v>-0.14645928152399604</v>
      </c>
      <c r="W458" s="26">
        <f ca="1">'Modified Weights'!W469-'Modified Weights'!AW469</f>
        <v>-8.3639490136800554E-2</v>
      </c>
      <c r="X458" s="26">
        <f ca="1">'Modified Weights'!X469-'Modified Weights'!AX469</f>
        <v>-0.55324435853651133</v>
      </c>
      <c r="Y458" s="26">
        <f ca="1">'Modified Weights'!Y469-'Modified Weights'!AY469</f>
        <v>-4.9700944973477879E-2</v>
      </c>
      <c r="Z458" s="26">
        <f ca="1">'Modified Weights'!Z469-'Modified Weights'!AZ469</f>
        <v>2.38695666726918E-3</v>
      </c>
    </row>
    <row r="459" spans="1:26">
      <c r="A459" s="1" t="str">
        <f t="shared" si="91"/>
        <v>8587: The Lion King (1994)</v>
      </c>
      <c r="B459" s="26">
        <f ca="1">'Modified Weights'!B470-'Modified Weights'!AB470</f>
        <v>-3.4135167345338502E-2</v>
      </c>
      <c r="C459" s="26">
        <f ca="1">'Modified Weights'!C470-'Modified Weights'!AC470</f>
        <v>-5.7616341659397108E-2</v>
      </c>
      <c r="D459" s="26">
        <f ca="1">'Modified Weights'!D470-'Modified Weights'!AD470</f>
        <v>-0.10216586429477958</v>
      </c>
      <c r="E459" s="26">
        <f ca="1">'Modified Weights'!E470-'Modified Weights'!AE470</f>
        <v>-0.42109519279251978</v>
      </c>
      <c r="F459" s="26">
        <f ca="1">'Modified Weights'!F470-'Modified Weights'!AF470</f>
        <v>-2.9567644695852713E-2</v>
      </c>
      <c r="G459" s="26">
        <f ca="1">'Modified Weights'!G470-'Modified Weights'!AG470</f>
        <v>-6.4410236214729299E-2</v>
      </c>
      <c r="H459" s="26">
        <f ca="1">'Modified Weights'!H470-'Modified Weights'!AH470</f>
        <v>-0.31257772903703734</v>
      </c>
      <c r="I459" s="26">
        <f ca="1">'Modified Weights'!I470-'Modified Weights'!AI470</f>
        <v>-4.0440388084276718E-2</v>
      </c>
      <c r="J459" s="26">
        <f ca="1">'Modified Weights'!J470-'Modified Weights'!AJ470</f>
        <v>-6.4542378289870528E-2</v>
      </c>
      <c r="K459" s="26">
        <f ca="1">'Modified Weights'!K470-'Modified Weights'!AK470</f>
        <v>-0.27941072916918513</v>
      </c>
      <c r="L459" s="26">
        <f ca="1">'Modified Weights'!L470-'Modified Weights'!AL470</f>
        <v>-0.28556468566985593</v>
      </c>
      <c r="M459" s="26">
        <f ca="1">'Modified Weights'!M470-'Modified Weights'!AM470</f>
        <v>-9.052597848559682E-2</v>
      </c>
      <c r="N459" s="26">
        <f ca="1">'Modified Weights'!N470-'Modified Weights'!AN470</f>
        <v>-0.29178623777126927</v>
      </c>
      <c r="O459" s="26">
        <f ca="1">'Modified Weights'!O470-'Modified Weights'!AO470</f>
        <v>-5.0255119024948558E-2</v>
      </c>
      <c r="P459" s="26">
        <f ca="1">'Modified Weights'!P470-'Modified Weights'!AP470</f>
        <v>-0.3239489303442315</v>
      </c>
      <c r="Q459" s="26">
        <f ca="1">'Modified Weights'!Q470-'Modified Weights'!AQ470</f>
        <v>-6.6966290415984675E-2</v>
      </c>
      <c r="R459" s="26">
        <f ca="1">'Modified Weights'!R470-'Modified Weights'!AR470</f>
        <v>-5.6231605491204983E-2</v>
      </c>
      <c r="S459" s="26">
        <f ca="1">'Modified Weights'!S470-'Modified Weights'!AS470</f>
        <v>-4.0501410887828104E-2</v>
      </c>
      <c r="T459" s="26">
        <f ca="1">'Modified Weights'!T470-'Modified Weights'!AT470</f>
        <v>-4.8809139763587195E-2</v>
      </c>
      <c r="U459" s="26">
        <f ca="1">'Modified Weights'!U470-'Modified Weights'!AU470</f>
        <v>-0.40571845691790748</v>
      </c>
      <c r="V459" s="26">
        <f ca="1">'Modified Weights'!V470-'Modified Weights'!AV470</f>
        <v>-2.7874169226217438E-3</v>
      </c>
      <c r="W459" s="26">
        <f ca="1">'Modified Weights'!W470-'Modified Weights'!AW470</f>
        <v>-0.10543216027781982</v>
      </c>
      <c r="X459" s="26">
        <f ca="1">'Modified Weights'!X470-'Modified Weights'!AX470</f>
        <v>-0.10421911472490697</v>
      </c>
      <c r="Y459" s="26">
        <f ca="1">'Modified Weights'!Y470-'Modified Weights'!AY470</f>
        <v>-9.0586463894462899E-2</v>
      </c>
      <c r="Z459" s="26">
        <f ca="1">'Modified Weights'!Z470-'Modified Weights'!AZ470</f>
        <v>-9.219978486051339E-2</v>
      </c>
    </row>
    <row r="460" spans="1:26">
      <c r="A460" s="1" t="str">
        <f t="shared" si="91"/>
        <v>8587: The Lion King (1994)</v>
      </c>
      <c r="B460" s="26">
        <f ca="1">'Modified Weights'!B471-'Modified Weights'!AB471</f>
        <v>5.2343701189091929E-2</v>
      </c>
      <c r="C460" s="26">
        <f ca="1">'Modified Weights'!C471-'Modified Weights'!AC471</f>
        <v>9.3156211667354993E-2</v>
      </c>
      <c r="D460" s="26">
        <f ca="1">'Modified Weights'!D471-'Modified Weights'!AD471</f>
        <v>0.19743482162566978</v>
      </c>
      <c r="E460" s="26">
        <f ca="1">'Modified Weights'!E471-'Modified Weights'!AE471</f>
        <v>9.6524611604635047E-2</v>
      </c>
      <c r="F460" s="26">
        <f ca="1">'Modified Weights'!F471-'Modified Weights'!AF471</f>
        <v>-0.40942390971878317</v>
      </c>
      <c r="G460" s="26">
        <f ca="1">'Modified Weights'!G471-'Modified Weights'!AG471</f>
        <v>8.752296931114395E-2</v>
      </c>
      <c r="H460" s="26">
        <f ca="1">'Modified Weights'!H471-'Modified Weights'!AH471</f>
        <v>0.15033232084923842</v>
      </c>
      <c r="I460" s="26">
        <f ca="1">'Modified Weights'!I471-'Modified Weights'!AI471</f>
        <v>-0.25520046158053938</v>
      </c>
      <c r="J460" s="26">
        <f ca="1">'Modified Weights'!J471-'Modified Weights'!AJ471</f>
        <v>5.1112227625856099E-2</v>
      </c>
      <c r="K460" s="26">
        <f ca="1">'Modified Weights'!K471-'Modified Weights'!AK471</f>
        <v>3.6301296684722983E-2</v>
      </c>
      <c r="L460" s="26">
        <f ca="1">'Modified Weights'!L471-'Modified Weights'!AL471</f>
        <v>2.7008266827727112E-2</v>
      </c>
      <c r="M460" s="26">
        <f ca="1">'Modified Weights'!M471-'Modified Weights'!AM471</f>
        <v>0.12096123174020362</v>
      </c>
      <c r="N460" s="26">
        <f ca="1">'Modified Weights'!N471-'Modified Weights'!AN471</f>
        <v>3.1712871929814535E-2</v>
      </c>
      <c r="O460" s="26">
        <f ca="1">'Modified Weights'!O471-'Modified Weights'!AO471</f>
        <v>-0.52574997130063339</v>
      </c>
      <c r="P460" s="26">
        <f ca="1">'Modified Weights'!P471-'Modified Weights'!AP471</f>
        <v>9.0489271166474539E-2</v>
      </c>
      <c r="Q460" s="26">
        <f ca="1">'Modified Weights'!Q471-'Modified Weights'!AQ471</f>
        <v>-0.44019207414340766</v>
      </c>
      <c r="R460" s="26">
        <f ca="1">'Modified Weights'!R471-'Modified Weights'!AR471</f>
        <v>6.2512201348362939E-2</v>
      </c>
      <c r="S460" s="26">
        <f ca="1">'Modified Weights'!S471-'Modified Weights'!AS471</f>
        <v>-0.40114528283492423</v>
      </c>
      <c r="T460" s="26">
        <f ca="1">'Modified Weights'!T471-'Modified Weights'!AT471</f>
        <v>-0.45261801535686591</v>
      </c>
      <c r="U460" s="26">
        <f ca="1">'Modified Weights'!U471-'Modified Weights'!AU471</f>
        <v>6.6642098500925673E-2</v>
      </c>
      <c r="V460" s="26">
        <f ca="1">'Modified Weights'!V471-'Modified Weights'!AV471</f>
        <v>-0.14645928152399604</v>
      </c>
      <c r="W460" s="26">
        <f ca="1">'Modified Weights'!W471-'Modified Weights'!AW471</f>
        <v>0.15708697942471128</v>
      </c>
      <c r="X460" s="26">
        <f ca="1">'Modified Weights'!X471-'Modified Weights'!AX471</f>
        <v>0.11527159508532536</v>
      </c>
      <c r="Y460" s="26">
        <f ca="1">'Modified Weights'!Y471-'Modified Weights'!AY471</f>
        <v>0.15335716074968309</v>
      </c>
      <c r="Z460" s="26">
        <f ca="1">'Modified Weights'!Z471-'Modified Weights'!AZ471</f>
        <v>6.3643497122900294E-2</v>
      </c>
    </row>
    <row r="461" spans="1:26">
      <c r="A461" s="1" t="str">
        <f t="shared" si="91"/>
        <v>8587: The Lion King (1994)</v>
      </c>
      <c r="B461" s="26">
        <f ca="1">'Modified Weights'!B472-'Modified Weights'!AB472</f>
        <v>-0.49874513602653958</v>
      </c>
      <c r="C461" s="26">
        <f ca="1">'Modified Weights'!C472-'Modified Weights'!AC472</f>
        <v>1.931445555886957E-2</v>
      </c>
      <c r="D461" s="26">
        <f ca="1">'Modified Weights'!D472-'Modified Weights'!AD472</f>
        <v>1.2386908040342703E-3</v>
      </c>
      <c r="E461" s="26">
        <f ca="1">'Modified Weights'!E472-'Modified Weights'!AE472</f>
        <v>-0.42109519279251978</v>
      </c>
      <c r="F461" s="26">
        <f ca="1">'Modified Weights'!F472-'Modified Weights'!AF472</f>
        <v>-0.40942390971878317</v>
      </c>
      <c r="G461" s="26">
        <f ca="1">'Modified Weights'!G472-'Modified Weights'!AG472</f>
        <v>2.8993720099573073E-2</v>
      </c>
      <c r="H461" s="26">
        <f ca="1">'Modified Weights'!H472-'Modified Weights'!AH472</f>
        <v>-0.31257772903703734</v>
      </c>
      <c r="I461" s="26">
        <f ca="1">'Modified Weights'!I472-'Modified Weights'!AI472</f>
        <v>5.7372490917043661E-2</v>
      </c>
      <c r="J461" s="26">
        <f ca="1">'Modified Weights'!J472-'Modified Weights'!AJ472</f>
        <v>5.0896178535607794E-2</v>
      </c>
      <c r="K461" s="26">
        <f ca="1">'Modified Weights'!K472-'Modified Weights'!AK472</f>
        <v>-1.5756259332035394E-2</v>
      </c>
      <c r="L461" s="26">
        <f ca="1">'Modified Weights'!L472-'Modified Weights'!AL472</f>
        <v>-2.8089615757272424E-3</v>
      </c>
      <c r="M461" s="26">
        <f ca="1">'Modified Weights'!M472-'Modified Weights'!AM472</f>
        <v>-7.2288960193217511E-3</v>
      </c>
      <c r="N461" s="26">
        <f ca="1">'Modified Weights'!N472-'Modified Weights'!AN472</f>
        <v>-0.29178623777126927</v>
      </c>
      <c r="O461" s="26">
        <f ca="1">'Modified Weights'!O472-'Modified Weights'!AO472</f>
        <v>3.6698767444255154E-2</v>
      </c>
      <c r="P461" s="26">
        <f ca="1">'Modified Weights'!P472-'Modified Weights'!AP472</f>
        <v>-1.9809894611297452E-2</v>
      </c>
      <c r="Q461" s="26">
        <f ca="1">'Modified Weights'!Q472-'Modified Weights'!AQ472</f>
        <v>4.8414908492995457E-2</v>
      </c>
      <c r="R461" s="26">
        <f ca="1">'Modified Weights'!R472-'Modified Weights'!AR472</f>
        <v>-0.43049540380489631</v>
      </c>
      <c r="S461" s="26">
        <f ca="1">'Modified Weights'!S472-'Modified Weights'!AS472</f>
        <v>4.7879960976680125E-2</v>
      </c>
      <c r="T461" s="26">
        <f ca="1">'Modified Weights'!T472-'Modified Weights'!AT472</f>
        <v>7.3372427430737408E-2</v>
      </c>
      <c r="U461" s="26">
        <f ca="1">'Modified Weights'!U472-'Modified Weights'!AU472</f>
        <v>3.3273097496728465E-2</v>
      </c>
      <c r="V461" s="26">
        <f ca="1">'Modified Weights'!V472-'Modified Weights'!AV472</f>
        <v>-0.14645928152399604</v>
      </c>
      <c r="W461" s="26">
        <f ca="1">'Modified Weights'!W472-'Modified Weights'!AW472</f>
        <v>6.2432510636107164E-2</v>
      </c>
      <c r="X461" s="26">
        <f ca="1">'Modified Weights'!X472-'Modified Weights'!AX472</f>
        <v>-1.1052480360418393E-2</v>
      </c>
      <c r="Y461" s="26">
        <f ca="1">'Modified Weights'!Y472-'Modified Weights'!AY472</f>
        <v>2.8380785437758793E-2</v>
      </c>
      <c r="Z461" s="26">
        <f ca="1">'Modified Weights'!Z472-'Modified Weights'!AZ472</f>
        <v>1.8189907693835494E-2</v>
      </c>
    </row>
    <row r="462" spans="1:26">
      <c r="A462" s="21" t="s">
        <v>92</v>
      </c>
      <c r="B462" s="26" t="e">
        <f ca="1">'Modified Weights'!B473-'Modified Weights'!AB473</f>
        <v>#DIV/0!</v>
      </c>
      <c r="C462" s="26">
        <f ca="1">'Modified Weights'!C473-'Modified Weights'!AC473</f>
        <v>-0.41167618541813644</v>
      </c>
      <c r="D462" s="26">
        <f ca="1">'Modified Weights'!D473-'Modified Weights'!AD473</f>
        <v>-0.47097212266638172</v>
      </c>
      <c r="E462" s="26" t="e">
        <f ca="1">'Modified Weights'!E473-'Modified Weights'!AE473</f>
        <v>#DIV/0!</v>
      </c>
      <c r="F462" s="26">
        <f ca="1">'Modified Weights'!F473-'Modified Weights'!AF473</f>
        <v>2.9567644695852768E-2</v>
      </c>
      <c r="G462" s="26">
        <f ca="1">'Modified Weights'!G473-'Modified Weights'!AG473</f>
        <v>-0.48053660218278615</v>
      </c>
      <c r="H462" s="26" t="e">
        <f ca="1">'Modified Weights'!H473-'Modified Weights'!AH473</f>
        <v>#DIV/0!</v>
      </c>
      <c r="I462" s="26" t="e">
        <f ca="1">'Modified Weights'!I473-'Modified Weights'!AI473</f>
        <v>#DIV/0!</v>
      </c>
      <c r="J462" s="26" t="e">
        <f ca="1">'Modified Weights'!J473-'Modified Weights'!AJ473</f>
        <v>#DIV/0!</v>
      </c>
      <c r="K462" s="26">
        <f ca="1">'Modified Weights'!K473-'Modified Weights'!AK473</f>
        <v>-0.26365446983714974</v>
      </c>
      <c r="L462" s="26">
        <f ca="1">'Modified Weights'!L473-'Modified Weights'!AL473</f>
        <v>-2.2105186600293036E-3</v>
      </c>
      <c r="M462" s="26">
        <f ca="1">'Modified Weights'!M473-'Modified Weights'!AM473</f>
        <v>-0.40859237613621341</v>
      </c>
      <c r="N462" s="26" t="e">
        <f ca="1">'Modified Weights'!N473-'Modified Weights'!AN473</f>
        <v>#DIV/0!</v>
      </c>
      <c r="O462" s="26">
        <f ca="1">'Modified Weights'!O473-'Modified Weights'!AO473</f>
        <v>-0.56244873874488854</v>
      </c>
      <c r="P462" s="26">
        <f ca="1">'Modified Weights'!P473-'Modified Weights'!AP473</f>
        <v>-0.41443820151070604</v>
      </c>
      <c r="Q462" s="26">
        <f ca="1">'Modified Weights'!Q473-'Modified Weights'!AQ473</f>
        <v>-0.37322578372742299</v>
      </c>
      <c r="R462" s="26" t="e">
        <f ca="1">'Modified Weights'!R473-'Modified Weights'!AR473</f>
        <v>#DIV/0!</v>
      </c>
      <c r="S462" s="26" t="e">
        <f ca="1">'Modified Weights'!S473-'Modified Weights'!AS473</f>
        <v>#DIV/0!</v>
      </c>
      <c r="T462" s="26">
        <f ca="1">'Modified Weights'!T473-'Modified Weights'!AT473</f>
        <v>-0.52599044278760332</v>
      </c>
      <c r="U462" s="26" t="e">
        <f ca="1">'Modified Weights'!U473-'Modified Weights'!AU473</f>
        <v>#DIV/0!</v>
      </c>
      <c r="V462" s="26" t="e">
        <f ca="1">'Modified Weights'!V473-'Modified Weights'!AV473</f>
        <v>#DIV/0!</v>
      </c>
      <c r="W462" s="26">
        <f ca="1">'Modified Weights'!W473-'Modified Weights'!AW473</f>
        <v>-0.24072770522228643</v>
      </c>
      <c r="X462" s="26">
        <f ca="1">'Modified Weights'!X473-'Modified Weights'!AX473</f>
        <v>-0.54219187817609293</v>
      </c>
      <c r="Y462" s="26">
        <f ca="1">'Modified Weights'!Y473-'Modified Weights'!AY473</f>
        <v>-0.42322462884387124</v>
      </c>
      <c r="Z462" s="26" t="e">
        <f ca="1">'Modified Weights'!Z473-'Modified Weights'!AZ473</f>
        <v>#DIV/0!</v>
      </c>
    </row>
    <row r="463" spans="1:26">
      <c r="A463" s="1" t="str">
        <f t="shared" ref="A463:A466" si="92">A462</f>
        <v>9331: Clear and Present Danger (1994)</v>
      </c>
      <c r="B463" s="26" t="e">
        <f ca="1">'Modified Weights'!B474-'Modified Weights'!AB474</f>
        <v>#DIV/0!</v>
      </c>
      <c r="C463" s="26">
        <f ca="1">'Modified Weights'!C474-'Modified Weights'!AC474</f>
        <v>-0.41167618541813644</v>
      </c>
      <c r="D463" s="26">
        <f ca="1">'Modified Weights'!D474-'Modified Weights'!AD474</f>
        <v>-0.47097212266638172</v>
      </c>
      <c r="E463" s="26" t="e">
        <f ca="1">'Modified Weights'!E474-'Modified Weights'!AE474</f>
        <v>#DIV/0!</v>
      </c>
      <c r="F463" s="26">
        <f ca="1">'Modified Weights'!F474-'Modified Weights'!AF474</f>
        <v>-0.40942390971878317</v>
      </c>
      <c r="G463" s="26">
        <f ca="1">'Modified Weights'!G474-'Modified Weights'!AG474</f>
        <v>-0.48053660218278615</v>
      </c>
      <c r="H463" s="26" t="e">
        <f ca="1">'Modified Weights'!H474-'Modified Weights'!AH474</f>
        <v>#DIV/0!</v>
      </c>
      <c r="I463" s="26" t="e">
        <f ca="1">'Modified Weights'!I474-'Modified Weights'!AI474</f>
        <v>#DIV/0!</v>
      </c>
      <c r="J463" s="26" t="e">
        <f ca="1">'Modified Weights'!J474-'Modified Weights'!AJ474</f>
        <v>#DIV/0!</v>
      </c>
      <c r="K463" s="26">
        <f ca="1">'Modified Weights'!K474-'Modified Weights'!AK474</f>
        <v>-0.26365446983714974</v>
      </c>
      <c r="L463" s="26">
        <f ca="1">'Modified Weights'!L474-'Modified Weights'!AL474</f>
        <v>-0.28054520543409933</v>
      </c>
      <c r="M463" s="26">
        <f ca="1">'Modified Weights'!M474-'Modified Weights'!AM474</f>
        <v>-0.40859237613621341</v>
      </c>
      <c r="N463" s="26" t="e">
        <f ca="1">'Modified Weights'!N474-'Modified Weights'!AN474</f>
        <v>#DIV/0!</v>
      </c>
      <c r="O463" s="26">
        <f ca="1">'Modified Weights'!O474-'Modified Weights'!AO474</f>
        <v>-0.56244873874488854</v>
      </c>
      <c r="P463" s="26">
        <f ca="1">'Modified Weights'!P474-'Modified Weights'!AP474</f>
        <v>-0.41443820151070604</v>
      </c>
      <c r="Q463" s="26">
        <f ca="1">'Modified Weights'!Q474-'Modified Weights'!AQ474</f>
        <v>-0.37322578372742299</v>
      </c>
      <c r="R463" s="26" t="e">
        <f ca="1">'Modified Weights'!R474-'Modified Weights'!AR474</f>
        <v>#DIV/0!</v>
      </c>
      <c r="S463" s="26" t="e">
        <f ca="1">'Modified Weights'!S474-'Modified Weights'!AS474</f>
        <v>#DIV/0!</v>
      </c>
      <c r="T463" s="26">
        <f ca="1">'Modified Weights'!T474-'Modified Weights'!AT474</f>
        <v>-0.52599044278760332</v>
      </c>
      <c r="U463" s="26" t="e">
        <f ca="1">'Modified Weights'!U474-'Modified Weights'!AU474</f>
        <v>#DIV/0!</v>
      </c>
      <c r="V463" s="26" t="e">
        <f ca="1">'Modified Weights'!V474-'Modified Weights'!AV474</f>
        <v>#DIV/0!</v>
      </c>
      <c r="W463" s="26">
        <f ca="1">'Modified Weights'!W474-'Modified Weights'!AW474</f>
        <v>-0.24072770522228643</v>
      </c>
      <c r="X463" s="26">
        <f ca="1">'Modified Weights'!X474-'Modified Weights'!AX474</f>
        <v>-0.54219187817609293</v>
      </c>
      <c r="Y463" s="26">
        <f ca="1">'Modified Weights'!Y474-'Modified Weights'!AY474</f>
        <v>-0.42322462884387124</v>
      </c>
      <c r="Z463" s="26" t="e">
        <f ca="1">'Modified Weights'!Z474-'Modified Weights'!AZ474</f>
        <v>#DIV/0!</v>
      </c>
    </row>
    <row r="464" spans="1:26">
      <c r="A464" s="1" t="str">
        <f t="shared" si="92"/>
        <v>9331: Clear and Present Danger (1994)</v>
      </c>
      <c r="B464" s="26" t="e">
        <f ca="1">'Modified Weights'!B475-'Modified Weights'!AB475</f>
        <v>#DIV/0!</v>
      </c>
      <c r="C464" s="26">
        <f ca="1">'Modified Weights'!C475-'Modified Weights'!AC475</f>
        <v>0</v>
      </c>
      <c r="D464" s="26">
        <f ca="1">'Modified Weights'!D475-'Modified Weights'!AD475</f>
        <v>-0.47097212266638172</v>
      </c>
      <c r="E464" s="26" t="e">
        <f ca="1">'Modified Weights'!E475-'Modified Weights'!AE475</f>
        <v>#DIV/0!</v>
      </c>
      <c r="F464" s="26">
        <f ca="1">'Modified Weights'!F475-'Modified Weights'!AF475</f>
        <v>-2.9567644695852713E-2</v>
      </c>
      <c r="G464" s="26">
        <f ca="1">'Modified Weights'!G475-'Modified Weights'!AG475</f>
        <v>-0.48053660218278615</v>
      </c>
      <c r="H464" s="26" t="e">
        <f ca="1">'Modified Weights'!H475-'Modified Weights'!AH475</f>
        <v>#DIV/0!</v>
      </c>
      <c r="I464" s="26" t="e">
        <f ca="1">'Modified Weights'!I475-'Modified Weights'!AI475</f>
        <v>#DIV/0!</v>
      </c>
      <c r="J464" s="26" t="e">
        <f ca="1">'Modified Weights'!J475-'Modified Weights'!AJ475</f>
        <v>#DIV/0!</v>
      </c>
      <c r="K464" s="26">
        <f ca="1">'Modified Weights'!K475-'Modified Weights'!AK475</f>
        <v>-0.26365446983714974</v>
      </c>
      <c r="L464" s="26">
        <f ca="1">'Modified Weights'!L475-'Modified Weights'!AL475</f>
        <v>-0.28054520543409933</v>
      </c>
      <c r="M464" s="26">
        <f ca="1">'Modified Weights'!M475-'Modified Weights'!AM475</f>
        <v>-0.40859237613621341</v>
      </c>
      <c r="N464" s="26" t="e">
        <f ca="1">'Modified Weights'!N475-'Modified Weights'!AN475</f>
        <v>#DIV/0!</v>
      </c>
      <c r="O464" s="26">
        <f ca="1">'Modified Weights'!O475-'Modified Weights'!AO475</f>
        <v>-0.56244873874488854</v>
      </c>
      <c r="P464" s="26">
        <f ca="1">'Modified Weights'!P475-'Modified Weights'!AP475</f>
        <v>-0.41443820151070604</v>
      </c>
      <c r="Q464" s="26">
        <f ca="1">'Modified Weights'!Q475-'Modified Weights'!AQ475</f>
        <v>0</v>
      </c>
      <c r="R464" s="26" t="e">
        <f ca="1">'Modified Weights'!R475-'Modified Weights'!AR475</f>
        <v>#DIV/0!</v>
      </c>
      <c r="S464" s="26" t="e">
        <f ca="1">'Modified Weights'!S475-'Modified Weights'!AS475</f>
        <v>#DIV/0!</v>
      </c>
      <c r="T464" s="26">
        <f ca="1">'Modified Weights'!T475-'Modified Weights'!AT475</f>
        <v>-0.52599044278760332</v>
      </c>
      <c r="U464" s="26" t="e">
        <f ca="1">'Modified Weights'!U475-'Modified Weights'!AU475</f>
        <v>#DIV/0!</v>
      </c>
      <c r="V464" s="26" t="e">
        <f ca="1">'Modified Weights'!V475-'Modified Weights'!AV475</f>
        <v>#DIV/0!</v>
      </c>
      <c r="W464" s="26">
        <f ca="1">'Modified Weights'!W475-'Modified Weights'!AW475</f>
        <v>0</v>
      </c>
      <c r="X464" s="26">
        <f ca="1">'Modified Weights'!X475-'Modified Weights'!AX475</f>
        <v>-0.54219187817609293</v>
      </c>
      <c r="Y464" s="26">
        <f ca="1">'Modified Weights'!Y475-'Modified Weights'!AY475</f>
        <v>0</v>
      </c>
      <c r="Z464" s="26" t="e">
        <f ca="1">'Modified Weights'!Z475-'Modified Weights'!AZ475</f>
        <v>#DIV/0!</v>
      </c>
    </row>
    <row r="465" spans="1:26">
      <c r="A465" s="1" t="str">
        <f t="shared" si="92"/>
        <v>9331: Clear and Present Danger (1994)</v>
      </c>
      <c r="B465" s="26" t="e">
        <f ca="1">'Modified Weights'!B476-'Modified Weights'!AB476</f>
        <v>#DIV/0!</v>
      </c>
      <c r="C465" s="26">
        <f ca="1">'Modified Weights'!C476-'Modified Weights'!AC476</f>
        <v>-0.41167618541813644</v>
      </c>
      <c r="D465" s="26">
        <f ca="1">'Modified Weights'!D476-'Modified Weights'!AD476</f>
        <v>-0.47097212266638172</v>
      </c>
      <c r="E465" s="26" t="e">
        <f ca="1">'Modified Weights'!E476-'Modified Weights'!AE476</f>
        <v>#DIV/0!</v>
      </c>
      <c r="F465" s="26">
        <f ca="1">'Modified Weights'!F476-'Modified Weights'!AF476</f>
        <v>-0.40942390971878317</v>
      </c>
      <c r="G465" s="26">
        <f ca="1">'Modified Weights'!G476-'Modified Weights'!AG476</f>
        <v>-0.48053660218278615</v>
      </c>
      <c r="H465" s="26" t="e">
        <f ca="1">'Modified Weights'!H476-'Modified Weights'!AH476</f>
        <v>#DIV/0!</v>
      </c>
      <c r="I465" s="26" t="e">
        <f ca="1">'Modified Weights'!I476-'Modified Weights'!AI476</f>
        <v>#DIV/0!</v>
      </c>
      <c r="J465" s="26" t="e">
        <f ca="1">'Modified Weights'!J476-'Modified Weights'!AJ476</f>
        <v>#DIV/0!</v>
      </c>
      <c r="K465" s="26">
        <f ca="1">'Modified Weights'!K476-'Modified Weights'!AK476</f>
        <v>-0.26365446983714974</v>
      </c>
      <c r="L465" s="26">
        <f ca="1">'Modified Weights'!L476-'Modified Weights'!AL476</f>
        <v>-0.28054520543409933</v>
      </c>
      <c r="M465" s="26">
        <f ca="1">'Modified Weights'!M476-'Modified Weights'!AM476</f>
        <v>0</v>
      </c>
      <c r="N465" s="26" t="e">
        <f ca="1">'Modified Weights'!N476-'Modified Weights'!AN476</f>
        <v>#DIV/0!</v>
      </c>
      <c r="O465" s="26">
        <f ca="1">'Modified Weights'!O476-'Modified Weights'!AO476</f>
        <v>-0.56244873874488854</v>
      </c>
      <c r="P465" s="26">
        <f ca="1">'Modified Weights'!P476-'Modified Weights'!AP476</f>
        <v>0</v>
      </c>
      <c r="Q465" s="26">
        <f ca="1">'Modified Weights'!Q476-'Modified Weights'!AQ476</f>
        <v>-0.37322578372742299</v>
      </c>
      <c r="R465" s="26" t="e">
        <f ca="1">'Modified Weights'!R476-'Modified Weights'!AR476</f>
        <v>#DIV/0!</v>
      </c>
      <c r="S465" s="26" t="e">
        <f ca="1">'Modified Weights'!S476-'Modified Weights'!AS476</f>
        <v>#DIV/0!</v>
      </c>
      <c r="T465" s="26">
        <f ca="1">'Modified Weights'!T476-'Modified Weights'!AT476</f>
        <v>-0.52599044278760332</v>
      </c>
      <c r="U465" s="26" t="e">
        <f ca="1">'Modified Weights'!U476-'Modified Weights'!AU476</f>
        <v>#DIV/0!</v>
      </c>
      <c r="V465" s="26" t="e">
        <f ca="1">'Modified Weights'!V476-'Modified Weights'!AV476</f>
        <v>#DIV/0!</v>
      </c>
      <c r="W465" s="26">
        <f ca="1">'Modified Weights'!W476-'Modified Weights'!AW476</f>
        <v>-0.24072770522228643</v>
      </c>
      <c r="X465" s="26">
        <f ca="1">'Modified Weights'!X476-'Modified Weights'!AX476</f>
        <v>-0.54219187817609293</v>
      </c>
      <c r="Y465" s="26">
        <f ca="1">'Modified Weights'!Y476-'Modified Weights'!AY476</f>
        <v>-0.42322462884387124</v>
      </c>
      <c r="Z465" s="26" t="e">
        <f ca="1">'Modified Weights'!Z476-'Modified Weights'!AZ476</f>
        <v>#DIV/0!</v>
      </c>
    </row>
    <row r="466" spans="1:26">
      <c r="A466" s="1" t="str">
        <f t="shared" si="92"/>
        <v>9331: Clear and Present Danger (1994)</v>
      </c>
      <c r="B466" s="26" t="e">
        <f ca="1">'Modified Weights'!B477-'Modified Weights'!AB477</f>
        <v>#DIV/0!</v>
      </c>
      <c r="C466" s="26">
        <f ca="1">'Modified Weights'!C477-'Modified Weights'!AC477</f>
        <v>-0.41167618541813644</v>
      </c>
      <c r="D466" s="26">
        <f ca="1">'Modified Weights'!D477-'Modified Weights'!AD477</f>
        <v>0</v>
      </c>
      <c r="E466" s="26" t="e">
        <f ca="1">'Modified Weights'!E477-'Modified Weights'!AE477</f>
        <v>#DIV/0!</v>
      </c>
      <c r="F466" s="26">
        <f ca="1">'Modified Weights'!F477-'Modified Weights'!AF477</f>
        <v>-0.40942390971878317</v>
      </c>
      <c r="G466" s="26">
        <f ca="1">'Modified Weights'!G477-'Modified Weights'!AG477</f>
        <v>0</v>
      </c>
      <c r="H466" s="26" t="e">
        <f ca="1">'Modified Weights'!H477-'Modified Weights'!AH477</f>
        <v>#DIV/0!</v>
      </c>
      <c r="I466" s="26" t="e">
        <f ca="1">'Modified Weights'!I477-'Modified Weights'!AI477</f>
        <v>#DIV/0!</v>
      </c>
      <c r="J466" s="26" t="e">
        <f ca="1">'Modified Weights'!J477-'Modified Weights'!AJ477</f>
        <v>#DIV/0!</v>
      </c>
      <c r="K466" s="26">
        <f ca="1">'Modified Weights'!K477-'Modified Weights'!AK477</f>
        <v>0</v>
      </c>
      <c r="L466" s="26">
        <f ca="1">'Modified Weights'!L477-'Modified Weights'!AL477</f>
        <v>2.2105186600293592E-3</v>
      </c>
      <c r="M466" s="26">
        <f ca="1">'Modified Weights'!M477-'Modified Weights'!AM477</f>
        <v>-0.40859237613621341</v>
      </c>
      <c r="N466" s="26" t="e">
        <f ca="1">'Modified Weights'!N477-'Modified Weights'!AN477</f>
        <v>#DIV/0!</v>
      </c>
      <c r="O466" s="26">
        <f ca="1">'Modified Weights'!O477-'Modified Weights'!AO477</f>
        <v>0</v>
      </c>
      <c r="P466" s="26">
        <f ca="1">'Modified Weights'!P477-'Modified Weights'!AP477</f>
        <v>-0.41443820151070604</v>
      </c>
      <c r="Q466" s="26">
        <f ca="1">'Modified Weights'!Q477-'Modified Weights'!AQ477</f>
        <v>-0.37322578372742299</v>
      </c>
      <c r="R466" s="26" t="e">
        <f ca="1">'Modified Weights'!R477-'Modified Weights'!AR477</f>
        <v>#DIV/0!</v>
      </c>
      <c r="S466" s="26" t="e">
        <f ca="1">'Modified Weights'!S477-'Modified Weights'!AS477</f>
        <v>#DIV/0!</v>
      </c>
      <c r="T466" s="26">
        <f ca="1">'Modified Weights'!T477-'Modified Weights'!AT477</f>
        <v>0</v>
      </c>
      <c r="U466" s="26" t="e">
        <f ca="1">'Modified Weights'!U477-'Modified Weights'!AU477</f>
        <v>#DIV/0!</v>
      </c>
      <c r="V466" s="26" t="e">
        <f ca="1">'Modified Weights'!V477-'Modified Weights'!AV477</f>
        <v>#DIV/0!</v>
      </c>
      <c r="W466" s="26">
        <f ca="1">'Modified Weights'!W477-'Modified Weights'!AW477</f>
        <v>-0.24072770522228643</v>
      </c>
      <c r="X466" s="26">
        <f ca="1">'Modified Weights'!X477-'Modified Weights'!AX477</f>
        <v>0</v>
      </c>
      <c r="Y466" s="26">
        <f ca="1">'Modified Weights'!Y477-'Modified Weights'!AY477</f>
        <v>-0.42322462884387124</v>
      </c>
      <c r="Z466" s="26" t="e">
        <f ca="1">'Modified Weights'!Z477-'Modified Weights'!AZ477</f>
        <v>#DIV/0!</v>
      </c>
    </row>
    <row r="467" spans="1:26">
      <c r="A467" s="21" t="s">
        <v>93</v>
      </c>
      <c r="B467" s="26" t="e">
        <f ca="1">'Modified Weights'!B478-'Modified Weights'!AB478</f>
        <v>#DIV/0!</v>
      </c>
      <c r="C467" s="26" t="e">
        <f ca="1">'Modified Weights'!C478-'Modified Weights'!AC478</f>
        <v>#DIV/0!</v>
      </c>
      <c r="D467" s="26">
        <f ca="1">'Modified Weights'!D478-'Modified Weights'!AD478</f>
        <v>-0.47097212266638172</v>
      </c>
      <c r="E467" s="26" t="e">
        <f ca="1">'Modified Weights'!E478-'Modified Weights'!AE478</f>
        <v>#DIV/0!</v>
      </c>
      <c r="F467" s="26">
        <f ca="1">'Modified Weights'!F478-'Modified Weights'!AF478</f>
        <v>-0.37985626502293046</v>
      </c>
      <c r="G467" s="26">
        <f ca="1">'Modified Weights'!G478-'Modified Weights'!AG478</f>
        <v>-0.48053660218278615</v>
      </c>
      <c r="H467" s="26" t="e">
        <f ca="1">'Modified Weights'!H478-'Modified Weights'!AH478</f>
        <v>#DIV/0!</v>
      </c>
      <c r="I467" s="26" t="e">
        <f ca="1">'Modified Weights'!I478-'Modified Weights'!AI478</f>
        <v>#DIV/0!</v>
      </c>
      <c r="J467" s="26" t="e">
        <f ca="1">'Modified Weights'!J478-'Modified Weights'!AJ478</f>
        <v>#DIV/0!</v>
      </c>
      <c r="K467" s="26">
        <f ca="1">'Modified Weights'!K478-'Modified Weights'!AK478</f>
        <v>-0.26365446983714974</v>
      </c>
      <c r="L467" s="26">
        <f ca="1">'Modified Weights'!L478-'Modified Weights'!AL478</f>
        <v>-2.2105186600293036E-3</v>
      </c>
      <c r="M467" s="26" t="e">
        <f ca="1">'Modified Weights'!M478-'Modified Weights'!AM478</f>
        <v>#DIV/0!</v>
      </c>
      <c r="N467" s="26" t="e">
        <f ca="1">'Modified Weights'!N478-'Modified Weights'!AN478</f>
        <v>#DIV/0!</v>
      </c>
      <c r="O467" s="26">
        <f ca="1">'Modified Weights'!O478-'Modified Weights'!AO478</f>
        <v>-0.56244873874488854</v>
      </c>
      <c r="P467" s="26">
        <f ca="1">'Modified Weights'!P478-'Modified Weights'!AP478</f>
        <v>-0.41443820151070604</v>
      </c>
      <c r="Q467" s="26">
        <f ca="1">'Modified Weights'!Q478-'Modified Weights'!AQ478</f>
        <v>-0.37322578372742299</v>
      </c>
      <c r="R467" s="26" t="e">
        <f ca="1">'Modified Weights'!R478-'Modified Weights'!AR478</f>
        <v>#DIV/0!</v>
      </c>
      <c r="S467" s="26" t="e">
        <f ca="1">'Modified Weights'!S478-'Modified Weights'!AS478</f>
        <v>#DIV/0!</v>
      </c>
      <c r="T467" s="26">
        <f ca="1">'Modified Weights'!T478-'Modified Weights'!AT478</f>
        <v>-0.52599044278760332</v>
      </c>
      <c r="U467" s="26" t="e">
        <f ca="1">'Modified Weights'!U478-'Modified Weights'!AU478</f>
        <v>#DIV/0!</v>
      </c>
      <c r="V467" s="26" t="e">
        <f ca="1">'Modified Weights'!V478-'Modified Weights'!AV478</f>
        <v>#DIV/0!</v>
      </c>
      <c r="W467" s="26" t="e">
        <f ca="1">'Modified Weights'!W478-'Modified Weights'!AW478</f>
        <v>#DIV/0!</v>
      </c>
      <c r="X467" s="26" t="e">
        <f ca="1">'Modified Weights'!X478-'Modified Weights'!AX478</f>
        <v>#DIV/0!</v>
      </c>
      <c r="Y467" s="26">
        <f ca="1">'Modified Weights'!Y478-'Modified Weights'!AY478</f>
        <v>-0.42322462884387124</v>
      </c>
      <c r="Z467" s="26" t="e">
        <f ca="1">'Modified Weights'!Z478-'Modified Weights'!AZ478</f>
        <v>#DIV/0!</v>
      </c>
    </row>
    <row r="468" spans="1:26">
      <c r="A468" s="1" t="str">
        <f t="shared" ref="A468:A471" si="93">A467</f>
        <v>9741: Unbreakable (2000)</v>
      </c>
      <c r="B468" s="26" t="e">
        <f ca="1">'Modified Weights'!B479-'Modified Weights'!AB479</f>
        <v>#DIV/0!</v>
      </c>
      <c r="C468" s="26" t="e">
        <f ca="1">'Modified Weights'!C479-'Modified Weights'!AC479</f>
        <v>#DIV/0!</v>
      </c>
      <c r="D468" s="26">
        <f ca="1">'Modified Weights'!D479-'Modified Weights'!AD479</f>
        <v>-0.47097212266638172</v>
      </c>
      <c r="E468" s="26" t="e">
        <f ca="1">'Modified Weights'!E479-'Modified Weights'!AE479</f>
        <v>#DIV/0!</v>
      </c>
      <c r="F468" s="26">
        <f ca="1">'Modified Weights'!F479-'Modified Weights'!AF479</f>
        <v>-0.37985626502293046</v>
      </c>
      <c r="G468" s="26">
        <f ca="1">'Modified Weights'!G479-'Modified Weights'!AG479</f>
        <v>-0.48053660218278615</v>
      </c>
      <c r="H468" s="26" t="e">
        <f ca="1">'Modified Weights'!H479-'Modified Weights'!AH479</f>
        <v>#DIV/0!</v>
      </c>
      <c r="I468" s="26" t="e">
        <f ca="1">'Modified Weights'!I479-'Modified Weights'!AI479</f>
        <v>#DIV/0!</v>
      </c>
      <c r="J468" s="26" t="e">
        <f ca="1">'Modified Weights'!J479-'Modified Weights'!AJ479</f>
        <v>#DIV/0!</v>
      </c>
      <c r="K468" s="26">
        <f ca="1">'Modified Weights'!K479-'Modified Weights'!AK479</f>
        <v>-0.26365446983714974</v>
      </c>
      <c r="L468" s="26">
        <f ca="1">'Modified Weights'!L479-'Modified Weights'!AL479</f>
        <v>-0.28054520543409933</v>
      </c>
      <c r="M468" s="26" t="e">
        <f ca="1">'Modified Weights'!M479-'Modified Weights'!AM479</f>
        <v>#DIV/0!</v>
      </c>
      <c r="N468" s="26" t="e">
        <f ca="1">'Modified Weights'!N479-'Modified Weights'!AN479</f>
        <v>#DIV/0!</v>
      </c>
      <c r="O468" s="26">
        <f ca="1">'Modified Weights'!O479-'Modified Weights'!AO479</f>
        <v>-0.56244873874488854</v>
      </c>
      <c r="P468" s="26">
        <f ca="1">'Modified Weights'!P479-'Modified Weights'!AP479</f>
        <v>-0.41443820151070604</v>
      </c>
      <c r="Q468" s="26">
        <f ca="1">'Modified Weights'!Q479-'Modified Weights'!AQ479</f>
        <v>-0.37322578372742299</v>
      </c>
      <c r="R468" s="26" t="e">
        <f ca="1">'Modified Weights'!R479-'Modified Weights'!AR479</f>
        <v>#DIV/0!</v>
      </c>
      <c r="S468" s="26" t="e">
        <f ca="1">'Modified Weights'!S479-'Modified Weights'!AS479</f>
        <v>#DIV/0!</v>
      </c>
      <c r="T468" s="26">
        <f ca="1">'Modified Weights'!T479-'Modified Weights'!AT479</f>
        <v>-0.52599044278760332</v>
      </c>
      <c r="U468" s="26" t="e">
        <f ca="1">'Modified Weights'!U479-'Modified Weights'!AU479</f>
        <v>#DIV/0!</v>
      </c>
      <c r="V468" s="26" t="e">
        <f ca="1">'Modified Weights'!V479-'Modified Weights'!AV479</f>
        <v>#DIV/0!</v>
      </c>
      <c r="W468" s="26" t="e">
        <f ca="1">'Modified Weights'!W479-'Modified Weights'!AW479</f>
        <v>#DIV/0!</v>
      </c>
      <c r="X468" s="26" t="e">
        <f ca="1">'Modified Weights'!X479-'Modified Weights'!AX479</f>
        <v>#DIV/0!</v>
      </c>
      <c r="Y468" s="26">
        <f ca="1">'Modified Weights'!Y479-'Modified Weights'!AY479</f>
        <v>-0.42322462884387124</v>
      </c>
      <c r="Z468" s="26" t="e">
        <f ca="1">'Modified Weights'!Z479-'Modified Weights'!AZ479</f>
        <v>#DIV/0!</v>
      </c>
    </row>
    <row r="469" spans="1:26">
      <c r="A469" s="1" t="str">
        <f t="shared" si="93"/>
        <v>9741: Unbreakable (2000)</v>
      </c>
      <c r="B469" s="26" t="e">
        <f ca="1">'Modified Weights'!B480-'Modified Weights'!AB480</f>
        <v>#DIV/0!</v>
      </c>
      <c r="C469" s="26" t="e">
        <f ca="1">'Modified Weights'!C480-'Modified Weights'!AC480</f>
        <v>#DIV/0!</v>
      </c>
      <c r="D469" s="26">
        <f ca="1">'Modified Weights'!D480-'Modified Weights'!AD480</f>
        <v>-0.47097212266638172</v>
      </c>
      <c r="E469" s="26" t="e">
        <f ca="1">'Modified Weights'!E480-'Modified Weights'!AE480</f>
        <v>#DIV/0!</v>
      </c>
      <c r="F469" s="26">
        <f ca="1">'Modified Weights'!F480-'Modified Weights'!AF480</f>
        <v>0</v>
      </c>
      <c r="G469" s="26">
        <f ca="1">'Modified Weights'!G480-'Modified Weights'!AG480</f>
        <v>-0.48053660218278615</v>
      </c>
      <c r="H469" s="26" t="e">
        <f ca="1">'Modified Weights'!H480-'Modified Weights'!AH480</f>
        <v>#DIV/0!</v>
      </c>
      <c r="I469" s="26" t="e">
        <f ca="1">'Modified Weights'!I480-'Modified Weights'!AI480</f>
        <v>#DIV/0!</v>
      </c>
      <c r="J469" s="26" t="e">
        <f ca="1">'Modified Weights'!J480-'Modified Weights'!AJ480</f>
        <v>#DIV/0!</v>
      </c>
      <c r="K469" s="26">
        <f ca="1">'Modified Weights'!K480-'Modified Weights'!AK480</f>
        <v>-0.26365446983714974</v>
      </c>
      <c r="L469" s="26">
        <f ca="1">'Modified Weights'!L480-'Modified Weights'!AL480</f>
        <v>-0.28054520543409933</v>
      </c>
      <c r="M469" s="26" t="e">
        <f ca="1">'Modified Weights'!M480-'Modified Weights'!AM480</f>
        <v>#DIV/0!</v>
      </c>
      <c r="N469" s="26" t="e">
        <f ca="1">'Modified Weights'!N480-'Modified Weights'!AN480</f>
        <v>#DIV/0!</v>
      </c>
      <c r="O469" s="26">
        <f ca="1">'Modified Weights'!O480-'Modified Weights'!AO480</f>
        <v>-0.56244873874488854</v>
      </c>
      <c r="P469" s="26">
        <f ca="1">'Modified Weights'!P480-'Modified Weights'!AP480</f>
        <v>-0.41443820151070604</v>
      </c>
      <c r="Q469" s="26">
        <f ca="1">'Modified Weights'!Q480-'Modified Weights'!AQ480</f>
        <v>0</v>
      </c>
      <c r="R469" s="26" t="e">
        <f ca="1">'Modified Weights'!R480-'Modified Weights'!AR480</f>
        <v>#DIV/0!</v>
      </c>
      <c r="S469" s="26" t="e">
        <f ca="1">'Modified Weights'!S480-'Modified Weights'!AS480</f>
        <v>#DIV/0!</v>
      </c>
      <c r="T469" s="26">
        <f ca="1">'Modified Weights'!T480-'Modified Weights'!AT480</f>
        <v>-0.52599044278760332</v>
      </c>
      <c r="U469" s="26" t="e">
        <f ca="1">'Modified Weights'!U480-'Modified Weights'!AU480</f>
        <v>#DIV/0!</v>
      </c>
      <c r="V469" s="26" t="e">
        <f ca="1">'Modified Weights'!V480-'Modified Weights'!AV480</f>
        <v>#DIV/0!</v>
      </c>
      <c r="W469" s="26" t="e">
        <f ca="1">'Modified Weights'!W480-'Modified Weights'!AW480</f>
        <v>#DIV/0!</v>
      </c>
      <c r="X469" s="26" t="e">
        <f ca="1">'Modified Weights'!X480-'Modified Weights'!AX480</f>
        <v>#DIV/0!</v>
      </c>
      <c r="Y469" s="26">
        <f ca="1">'Modified Weights'!Y480-'Modified Weights'!AY480</f>
        <v>0</v>
      </c>
      <c r="Z469" s="26" t="e">
        <f ca="1">'Modified Weights'!Z480-'Modified Weights'!AZ480</f>
        <v>#DIV/0!</v>
      </c>
    </row>
    <row r="470" spans="1:26">
      <c r="A470" s="1" t="str">
        <f t="shared" si="93"/>
        <v>9741: Unbreakable (2000)</v>
      </c>
      <c r="B470" s="26" t="e">
        <f ca="1">'Modified Weights'!B481-'Modified Weights'!AB481</f>
        <v>#DIV/0!</v>
      </c>
      <c r="C470" s="26" t="e">
        <f ca="1">'Modified Weights'!C481-'Modified Weights'!AC481</f>
        <v>#DIV/0!</v>
      </c>
      <c r="D470" s="26">
        <f ca="1">'Modified Weights'!D481-'Modified Weights'!AD481</f>
        <v>-0.47097212266638172</v>
      </c>
      <c r="E470" s="26" t="e">
        <f ca="1">'Modified Weights'!E481-'Modified Weights'!AE481</f>
        <v>#DIV/0!</v>
      </c>
      <c r="F470" s="26">
        <f ca="1">'Modified Weights'!F481-'Modified Weights'!AF481</f>
        <v>-0.37985626502293046</v>
      </c>
      <c r="G470" s="26">
        <f ca="1">'Modified Weights'!G481-'Modified Weights'!AG481</f>
        <v>-0.48053660218278615</v>
      </c>
      <c r="H470" s="26" t="e">
        <f ca="1">'Modified Weights'!H481-'Modified Weights'!AH481</f>
        <v>#DIV/0!</v>
      </c>
      <c r="I470" s="26" t="e">
        <f ca="1">'Modified Weights'!I481-'Modified Weights'!AI481</f>
        <v>#DIV/0!</v>
      </c>
      <c r="J470" s="26" t="e">
        <f ca="1">'Modified Weights'!J481-'Modified Weights'!AJ481</f>
        <v>#DIV/0!</v>
      </c>
      <c r="K470" s="26">
        <f ca="1">'Modified Weights'!K481-'Modified Weights'!AK481</f>
        <v>-0.26365446983714974</v>
      </c>
      <c r="L470" s="26">
        <f ca="1">'Modified Weights'!L481-'Modified Weights'!AL481</f>
        <v>-0.28054520543409933</v>
      </c>
      <c r="M470" s="26" t="e">
        <f ca="1">'Modified Weights'!M481-'Modified Weights'!AM481</f>
        <v>#DIV/0!</v>
      </c>
      <c r="N470" s="26" t="e">
        <f ca="1">'Modified Weights'!N481-'Modified Weights'!AN481</f>
        <v>#DIV/0!</v>
      </c>
      <c r="O470" s="26">
        <f ca="1">'Modified Weights'!O481-'Modified Weights'!AO481</f>
        <v>-0.56244873874488854</v>
      </c>
      <c r="P470" s="26">
        <f ca="1">'Modified Weights'!P481-'Modified Weights'!AP481</f>
        <v>0</v>
      </c>
      <c r="Q470" s="26">
        <f ca="1">'Modified Weights'!Q481-'Modified Weights'!AQ481</f>
        <v>-0.37322578372742299</v>
      </c>
      <c r="R470" s="26" t="e">
        <f ca="1">'Modified Weights'!R481-'Modified Weights'!AR481</f>
        <v>#DIV/0!</v>
      </c>
      <c r="S470" s="26" t="e">
        <f ca="1">'Modified Weights'!S481-'Modified Weights'!AS481</f>
        <v>#DIV/0!</v>
      </c>
      <c r="T470" s="26">
        <f ca="1">'Modified Weights'!T481-'Modified Weights'!AT481</f>
        <v>-0.52599044278760332</v>
      </c>
      <c r="U470" s="26" t="e">
        <f ca="1">'Modified Weights'!U481-'Modified Weights'!AU481</f>
        <v>#DIV/0!</v>
      </c>
      <c r="V470" s="26" t="e">
        <f ca="1">'Modified Weights'!V481-'Modified Weights'!AV481</f>
        <v>#DIV/0!</v>
      </c>
      <c r="W470" s="26" t="e">
        <f ca="1">'Modified Weights'!W481-'Modified Weights'!AW481</f>
        <v>#DIV/0!</v>
      </c>
      <c r="X470" s="26" t="e">
        <f ca="1">'Modified Weights'!X481-'Modified Weights'!AX481</f>
        <v>#DIV/0!</v>
      </c>
      <c r="Y470" s="26">
        <f ca="1">'Modified Weights'!Y481-'Modified Weights'!AY481</f>
        <v>-0.42322462884387124</v>
      </c>
      <c r="Z470" s="26" t="e">
        <f ca="1">'Modified Weights'!Z481-'Modified Weights'!AZ481</f>
        <v>#DIV/0!</v>
      </c>
    </row>
    <row r="471" spans="1:26">
      <c r="A471" s="1" t="str">
        <f t="shared" si="93"/>
        <v>9741: Unbreakable (2000)</v>
      </c>
      <c r="B471" s="26" t="e">
        <f ca="1">'Modified Weights'!B482-'Modified Weights'!AB482</f>
        <v>#DIV/0!</v>
      </c>
      <c r="C471" s="26" t="e">
        <f ca="1">'Modified Weights'!C482-'Modified Weights'!AC482</f>
        <v>#DIV/0!</v>
      </c>
      <c r="D471" s="26">
        <f ca="1">'Modified Weights'!D482-'Modified Weights'!AD482</f>
        <v>0</v>
      </c>
      <c r="E471" s="26" t="e">
        <f ca="1">'Modified Weights'!E482-'Modified Weights'!AE482</f>
        <v>#DIV/0!</v>
      </c>
      <c r="F471" s="26">
        <f ca="1">'Modified Weights'!F482-'Modified Weights'!AF482</f>
        <v>-0.37985626502293046</v>
      </c>
      <c r="G471" s="26">
        <f ca="1">'Modified Weights'!G482-'Modified Weights'!AG482</f>
        <v>0</v>
      </c>
      <c r="H471" s="26" t="e">
        <f ca="1">'Modified Weights'!H482-'Modified Weights'!AH482</f>
        <v>#DIV/0!</v>
      </c>
      <c r="I471" s="26" t="e">
        <f ca="1">'Modified Weights'!I482-'Modified Weights'!AI482</f>
        <v>#DIV/0!</v>
      </c>
      <c r="J471" s="26" t="e">
        <f ca="1">'Modified Weights'!J482-'Modified Weights'!AJ482</f>
        <v>#DIV/0!</v>
      </c>
      <c r="K471" s="26">
        <f ca="1">'Modified Weights'!K482-'Modified Weights'!AK482</f>
        <v>0</v>
      </c>
      <c r="L471" s="26">
        <f ca="1">'Modified Weights'!L482-'Modified Weights'!AL482</f>
        <v>2.2105186600293592E-3</v>
      </c>
      <c r="M471" s="26" t="e">
        <f ca="1">'Modified Weights'!M482-'Modified Weights'!AM482</f>
        <v>#DIV/0!</v>
      </c>
      <c r="N471" s="26" t="e">
        <f ca="1">'Modified Weights'!N482-'Modified Weights'!AN482</f>
        <v>#DIV/0!</v>
      </c>
      <c r="O471" s="26">
        <f ca="1">'Modified Weights'!O482-'Modified Weights'!AO482</f>
        <v>0</v>
      </c>
      <c r="P471" s="26">
        <f ca="1">'Modified Weights'!P482-'Modified Weights'!AP482</f>
        <v>-0.41443820151070604</v>
      </c>
      <c r="Q471" s="26">
        <f ca="1">'Modified Weights'!Q482-'Modified Weights'!AQ482</f>
        <v>-0.37322578372742299</v>
      </c>
      <c r="R471" s="26" t="e">
        <f ca="1">'Modified Weights'!R482-'Modified Weights'!AR482</f>
        <v>#DIV/0!</v>
      </c>
      <c r="S471" s="26" t="e">
        <f ca="1">'Modified Weights'!S482-'Modified Weights'!AS482</f>
        <v>#DIV/0!</v>
      </c>
      <c r="T471" s="26">
        <f ca="1">'Modified Weights'!T482-'Modified Weights'!AT482</f>
        <v>0</v>
      </c>
      <c r="U471" s="26" t="e">
        <f ca="1">'Modified Weights'!U482-'Modified Weights'!AU482</f>
        <v>#DIV/0!</v>
      </c>
      <c r="V471" s="26" t="e">
        <f ca="1">'Modified Weights'!V482-'Modified Weights'!AV482</f>
        <v>#DIV/0!</v>
      </c>
      <c r="W471" s="26" t="e">
        <f ca="1">'Modified Weights'!W482-'Modified Weights'!AW482</f>
        <v>#DIV/0!</v>
      </c>
      <c r="X471" s="26" t="e">
        <f ca="1">'Modified Weights'!X482-'Modified Weights'!AX482</f>
        <v>#DIV/0!</v>
      </c>
      <c r="Y471" s="26">
        <f ca="1">'Modified Weights'!Y482-'Modified Weights'!AY482</f>
        <v>-0.42322462884387124</v>
      </c>
      <c r="Z471" s="26" t="e">
        <f ca="1">'Modified Weights'!Z482-'Modified Weights'!AZ482</f>
        <v>#DIV/0!</v>
      </c>
    </row>
    <row r="472" spans="1:26">
      <c r="A472" s="21" t="s">
        <v>94</v>
      </c>
      <c r="B472" s="26">
        <f ca="1">'Modified Weights'!B483-'Modified Weights'!AB483</f>
        <v>-0.55108883721563151</v>
      </c>
      <c r="C472" s="26">
        <f ca="1">'Modified Weights'!C483-'Modified Weights'!AC483</f>
        <v>-0.46285437522457701</v>
      </c>
      <c r="D472" s="26">
        <f ca="1">'Modified Weights'!D483-'Modified Weights'!AD483</f>
        <v>-0.5019026479073222</v>
      </c>
      <c r="E472" s="26">
        <f ca="1">'Modified Weights'!E483-'Modified Weights'!AE483</f>
        <v>4.951348392540772E-2</v>
      </c>
      <c r="F472" s="26">
        <f ca="1">'Modified Weights'!F483-'Modified Weights'!AF483</f>
        <v>-9.1875752226461271E-4</v>
      </c>
      <c r="G472" s="26">
        <f ca="1">'Modified Weights'!G483-'Modified Weights'!AG483</f>
        <v>-0.43998651553500578</v>
      </c>
      <c r="H472" s="26">
        <f ca="1">'Modified Weights'!H483-'Modified Weights'!AH483</f>
        <v>-0.46291004988627577</v>
      </c>
      <c r="I472" s="26">
        <f ca="1">'Modified Weights'!I483-'Modified Weights'!AI483</f>
        <v>-2.8022942665239359E-2</v>
      </c>
      <c r="J472" s="26">
        <f ca="1">'Modified Weights'!J483-'Modified Weights'!AJ483</f>
        <v>1.3538175209138636E-2</v>
      </c>
      <c r="K472" s="26">
        <f ca="1">'Modified Weights'!K483-'Modified Weights'!AK483</f>
        <v>-0.26365446983714974</v>
      </c>
      <c r="L472" s="26">
        <f ca="1">'Modified Weights'!L483-'Modified Weights'!AL483</f>
        <v>-2.2105186600293036E-3</v>
      </c>
      <c r="M472" s="26">
        <f ca="1">'Modified Weights'!M483-'Modified Weights'!AM483</f>
        <v>-0.2953665968077715</v>
      </c>
      <c r="N472" s="26">
        <f ca="1">'Modified Weights'!N483-'Modified Weights'!AN483</f>
        <v>-1.6453934456041375E-2</v>
      </c>
      <c r="O472" s="26">
        <f ca="1">'Modified Weights'!O483-'Modified Weights'!AO483</f>
        <v>-0.51897179551028672</v>
      </c>
      <c r="P472" s="26">
        <f ca="1">'Modified Weights'!P483-'Modified Weights'!AP483</f>
        <v>-0.41443820151070604</v>
      </c>
      <c r="Q472" s="26">
        <f ca="1">'Modified Weights'!Q483-'Modified Weights'!AQ483</f>
        <v>-0.37322578372742299</v>
      </c>
      <c r="R472" s="26">
        <f ca="1">'Modified Weights'!R483-'Modified Weights'!AR483</f>
        <v>-1.7810720696274096E-2</v>
      </c>
      <c r="S472" s="26">
        <f ca="1">'Modified Weights'!S483-'Modified Weights'!AS483</f>
        <v>-0.44902524381160436</v>
      </c>
      <c r="T472" s="26">
        <f ca="1">'Modified Weights'!T483-'Modified Weights'!AT483</f>
        <v>-4.8967857548943838E-2</v>
      </c>
      <c r="U472" s="26">
        <f ca="1">'Modified Weights'!U483-'Modified Weights'!AU483</f>
        <v>-0.43899155441463594</v>
      </c>
      <c r="V472" s="26">
        <f ca="1">'Modified Weights'!V483-'Modified Weights'!AV483</f>
        <v>-0.27092801416163931</v>
      </c>
      <c r="W472" s="26">
        <f ca="1">'Modified Weights'!W483-'Modified Weights'!AW483</f>
        <v>-3.7516832813095924E-2</v>
      </c>
      <c r="X472" s="26">
        <f ca="1">'Modified Weights'!X483-'Modified Weights'!AX483</f>
        <v>-0.54219187817609293</v>
      </c>
      <c r="Y472" s="26">
        <f ca="1">'Modified Weights'!Y483-'Modified Weights'!AY483</f>
        <v>-0.48270825350998209</v>
      </c>
      <c r="Z472" s="26">
        <f ca="1">'Modified Weights'!Z483-'Modified Weights'!AZ483</f>
        <v>-0.39006674934025765</v>
      </c>
    </row>
    <row r="473" spans="1:26">
      <c r="A473" s="1" t="str">
        <f t="shared" ref="A473:A476" si="94">A472</f>
        <v>9802: The Rock (1996)</v>
      </c>
      <c r="B473" s="26">
        <f ca="1">'Modified Weights'!B484-'Modified Weights'!AB484</f>
        <v>-0.55108883721563151</v>
      </c>
      <c r="C473" s="26">
        <f ca="1">'Modified Weights'!C484-'Modified Weights'!AC484</f>
        <v>-4.8416173713870969E-2</v>
      </c>
      <c r="D473" s="26">
        <f ca="1">'Modified Weights'!D484-'Modified Weights'!AD484</f>
        <v>-0.5019026479073222</v>
      </c>
      <c r="E473" s="26">
        <f ca="1">'Modified Weights'!E484-'Modified Weights'!AE484</f>
        <v>-0.41339656596086805</v>
      </c>
      <c r="F473" s="26">
        <f ca="1">'Modified Weights'!F484-'Modified Weights'!AF484</f>
        <v>-0.43991031193690056</v>
      </c>
      <c r="G473" s="26">
        <f ca="1">'Modified Weights'!G484-'Modified Weights'!AG484</f>
        <v>-4.0550086647780426E-2</v>
      </c>
      <c r="H473" s="26">
        <f ca="1">'Modified Weights'!H484-'Modified Weights'!AH484</f>
        <v>-0.46291004988627577</v>
      </c>
      <c r="I473" s="26">
        <f ca="1">'Modified Weights'!I484-'Modified Weights'!AI484</f>
        <v>-6.3053103837762359E-2</v>
      </c>
      <c r="J473" s="26">
        <f ca="1">'Modified Weights'!J484-'Modified Weights'!AJ484</f>
        <v>-0.37359447065934515</v>
      </c>
      <c r="K473" s="26">
        <f ca="1">'Modified Weights'!K484-'Modified Weights'!AK484</f>
        <v>-0.26365446983714974</v>
      </c>
      <c r="L473" s="26">
        <f ca="1">'Modified Weights'!L484-'Modified Weights'!AL484</f>
        <v>-0.28054520543409933</v>
      </c>
      <c r="M473" s="26">
        <f ca="1">'Modified Weights'!M484-'Modified Weights'!AM484</f>
        <v>-0.2953665968077715</v>
      </c>
      <c r="N473" s="26">
        <f ca="1">'Modified Weights'!N484-'Modified Weights'!AN484</f>
        <v>-0.30704517524504238</v>
      </c>
      <c r="O473" s="26">
        <f ca="1">'Modified Weights'!O484-'Modified Weights'!AO484</f>
        <v>-0.51897179551028672</v>
      </c>
      <c r="P473" s="26">
        <f ca="1">'Modified Weights'!P484-'Modified Weights'!AP484</f>
        <v>-0.41443820151070604</v>
      </c>
      <c r="Q473" s="26">
        <f ca="1">'Modified Weights'!Q484-'Modified Weights'!AQ484</f>
        <v>-0.37322578372742299</v>
      </c>
      <c r="R473" s="26">
        <f ca="1">'Modified Weights'!R484-'Modified Weights'!AR484</f>
        <v>-0.47308450356168347</v>
      </c>
      <c r="S473" s="26">
        <f ca="1">'Modified Weights'!S484-'Modified Weights'!AS484</f>
        <v>-0.44902524381160436</v>
      </c>
      <c r="T473" s="26">
        <f ca="1">'Modified Weights'!T484-'Modified Weights'!AT484</f>
        <v>-0.47702258523865948</v>
      </c>
      <c r="U473" s="26">
        <f ca="1">'Modified Weights'!U484-'Modified Weights'!AU484</f>
        <v>-0.43899155441463594</v>
      </c>
      <c r="V473" s="26">
        <f ca="1">'Modified Weights'!V484-'Modified Weights'!AV484</f>
        <v>-0.27092801416163931</v>
      </c>
      <c r="W473" s="26">
        <f ca="1">'Modified Weights'!W484-'Modified Weights'!AW484</f>
        <v>-0.35322885866700404</v>
      </c>
      <c r="X473" s="26">
        <f ca="1">'Modified Weights'!X484-'Modified Weights'!AX484</f>
        <v>-0.54219187817609293</v>
      </c>
      <c r="Y473" s="26">
        <f ca="1">'Modified Weights'!Y484-'Modified Weights'!AY484</f>
        <v>-0.48270825350998209</v>
      </c>
      <c r="Z473" s="26">
        <f ca="1">'Modified Weights'!Z484-'Modified Weights'!AZ484</f>
        <v>-0.39006674934025765</v>
      </c>
    </row>
    <row r="474" spans="1:26">
      <c r="A474" s="1" t="str">
        <f t="shared" si="94"/>
        <v>9802: The Rock (1996)</v>
      </c>
      <c r="B474" s="26">
        <f ca="1">'Modified Weights'!B485-'Modified Weights'!AB485</f>
        <v>-0.55108883721563151</v>
      </c>
      <c r="C474" s="26">
        <f ca="1">'Modified Weights'!C485-'Modified Weights'!AC485</f>
        <v>-5.1178189806440566E-2</v>
      </c>
      <c r="D474" s="26">
        <f ca="1">'Modified Weights'!D485-'Modified Weights'!AD485</f>
        <v>-0.13433508033975433</v>
      </c>
      <c r="E474" s="26">
        <f ca="1">'Modified Weights'!E485-'Modified Weights'!AE485</f>
        <v>-0.15373672236169433</v>
      </c>
      <c r="F474" s="26">
        <f ca="1">'Modified Weights'!F485-'Modified Weights'!AF485</f>
        <v>-6.0054046913970094E-2</v>
      </c>
      <c r="G474" s="26">
        <f ca="1">'Modified Weights'!G485-'Modified Weights'!AG485</f>
        <v>-0.43998651553500578</v>
      </c>
      <c r="H474" s="26">
        <f ca="1">'Modified Weights'!H485-'Modified Weights'!AH485</f>
        <v>-0.46291004988627577</v>
      </c>
      <c r="I474" s="26">
        <f ca="1">'Modified Weights'!I485-'Modified Weights'!AI485</f>
        <v>-0.29227243341565673</v>
      </c>
      <c r="J474" s="26">
        <f ca="1">'Modified Weights'!J485-'Modified Weights'!AJ485</f>
        <v>-1.3538175209138636E-2</v>
      </c>
      <c r="K474" s="26">
        <f ca="1">'Modified Weights'!K485-'Modified Weights'!AK485</f>
        <v>-0.26365446983714974</v>
      </c>
      <c r="L474" s="26">
        <f ca="1">'Modified Weights'!L485-'Modified Weights'!AL485</f>
        <v>-0.28054520543409933</v>
      </c>
      <c r="M474" s="26">
        <f ca="1">'Modified Weights'!M485-'Modified Weights'!AM485</f>
        <v>-9.8261430897358532E-2</v>
      </c>
      <c r="N474" s="26">
        <f ca="1">'Modified Weights'!N485-'Modified Weights'!AN485</f>
        <v>-0.30704517524504238</v>
      </c>
      <c r="O474" s="26">
        <f ca="1">'Modified Weights'!O485-'Modified Weights'!AO485</f>
        <v>-4.3476943234601884E-2</v>
      </c>
      <c r="P474" s="26">
        <f ca="1">'Modified Weights'!P485-'Modified Weights'!AP485</f>
        <v>-0.41443820151070604</v>
      </c>
      <c r="Q474" s="26">
        <f ca="1">'Modified Weights'!Q485-'Modified Weights'!AQ485</f>
        <v>0</v>
      </c>
      <c r="R474" s="26">
        <f ca="1">'Modified Weights'!R485-'Modified Weights'!AR485</f>
        <v>-0.47308450356168347</v>
      </c>
      <c r="S474" s="26">
        <f ca="1">'Modified Weights'!S485-'Modified Weights'!AS485</f>
        <v>-0.44902524381160436</v>
      </c>
      <c r="T474" s="26">
        <f ca="1">'Modified Weights'!T485-'Modified Weights'!AT485</f>
        <v>-0.47702258523865948</v>
      </c>
      <c r="U474" s="26">
        <f ca="1">'Modified Weights'!U485-'Modified Weights'!AU485</f>
        <v>-0.43899155441463594</v>
      </c>
      <c r="V474" s="26">
        <f ca="1">'Modified Weights'!V485-'Modified Weights'!AV485</f>
        <v>-0.27092801416163931</v>
      </c>
      <c r="W474" s="26">
        <f ca="1">'Modified Weights'!W485-'Modified Weights'!AW485</f>
        <v>-0.11250115344471762</v>
      </c>
      <c r="X474" s="26">
        <f ca="1">'Modified Weights'!X485-'Modified Weights'!AX485</f>
        <v>-0.54219187817609293</v>
      </c>
      <c r="Y474" s="26">
        <f ca="1">'Modified Weights'!Y485-'Modified Weights'!AY485</f>
        <v>-5.9483624666110846E-2</v>
      </c>
      <c r="Z474" s="26">
        <f ca="1">'Modified Weights'!Z485-'Modified Weights'!AZ485</f>
        <v>-0.39006674934025765</v>
      </c>
    </row>
    <row r="475" spans="1:26">
      <c r="A475" s="1" t="str">
        <f t="shared" si="94"/>
        <v>9802: The Rock (1996)</v>
      </c>
      <c r="B475" s="26">
        <f ca="1">'Modified Weights'!B486-'Modified Weights'!AB486</f>
        <v>0</v>
      </c>
      <c r="C475" s="26">
        <f ca="1">'Modified Weights'!C486-'Modified Weights'!AC486</f>
        <v>9.9594363520311535E-2</v>
      </c>
      <c r="D475" s="26">
        <f ca="1">'Modified Weights'!D486-'Modified Weights'!AD486</f>
        <v>0.16526560558069503</v>
      </c>
      <c r="E475" s="26">
        <f ca="1">'Modified Weights'!E486-'Modified Weights'!AE486</f>
        <v>0.10422323843628678</v>
      </c>
      <c r="F475" s="26">
        <f ca="1">'Modified Weights'!F486-'Modified Weights'!AF486</f>
        <v>3.6772968608279055E-2</v>
      </c>
      <c r="G475" s="26">
        <f ca="1">'Modified Weights'!G486-'Modified Weights'!AG486</f>
        <v>-0.43998651553500578</v>
      </c>
      <c r="H475" s="26">
        <f ca="1">'Modified Weights'!H486-'Modified Weights'!AH486</f>
        <v>0</v>
      </c>
      <c r="I475" s="26">
        <f ca="1">'Modified Weights'!I486-'Modified Weights'!AI486</f>
        <v>9.1076046503001662E-2</v>
      </c>
      <c r="J475" s="26">
        <f ca="1">'Modified Weights'!J486-'Modified Weights'!AJ486</f>
        <v>-0.37359447065934515</v>
      </c>
      <c r="K475" s="26">
        <f ca="1">'Modified Weights'!K486-'Modified Weights'!AK486</f>
        <v>-0.26365446983714974</v>
      </c>
      <c r="L475" s="26">
        <f ca="1">'Modified Weights'!L486-'Modified Weights'!AL486</f>
        <v>-0.28054520543409933</v>
      </c>
      <c r="M475" s="26">
        <f ca="1">'Modified Weights'!M486-'Modified Weights'!AM486</f>
        <v>0.11322577932844191</v>
      </c>
      <c r="N475" s="26">
        <f ca="1">'Modified Weights'!N486-'Modified Weights'!AN486</f>
        <v>1.645393445604143E-2</v>
      </c>
      <c r="O475" s="26">
        <f ca="1">'Modified Weights'!O486-'Modified Weights'!AO486</f>
        <v>-0.51897179551028672</v>
      </c>
      <c r="P475" s="26">
        <f ca="1">'Modified Weights'!P486-'Modified Weights'!AP486</f>
        <v>0</v>
      </c>
      <c r="Q475" s="26">
        <f ca="1">'Modified Weights'!Q486-'Modified Weights'!AQ486</f>
        <v>-0.37322578372742299</v>
      </c>
      <c r="R475" s="26">
        <f ca="1">'Modified Weights'!R486-'Modified Weights'!AR486</f>
        <v>1.9923101591575787E-2</v>
      </c>
      <c r="S475" s="26">
        <f ca="1">'Modified Weights'!S486-'Modified Weights'!AS486</f>
        <v>-0.44902524381160436</v>
      </c>
      <c r="T475" s="26">
        <f ca="1">'Modified Weights'!T486-'Modified Weights'!AT486</f>
        <v>-0.47702258523865948</v>
      </c>
      <c r="U475" s="26">
        <f ca="1">'Modified Weights'!U486-'Modified Weights'!AU486</f>
        <v>-0.43899155441463594</v>
      </c>
      <c r="V475" s="26">
        <f ca="1">'Modified Weights'!V486-'Modified Weights'!AV486</f>
        <v>0</v>
      </c>
      <c r="W475" s="26">
        <f ca="1">'Modified Weights'!W486-'Modified Weights'!AW486</f>
        <v>0.15001798625781348</v>
      </c>
      <c r="X475" s="26">
        <f ca="1">'Modified Weights'!X486-'Modified Weights'!AX486</f>
        <v>-0.54219187817609293</v>
      </c>
      <c r="Y475" s="26">
        <f ca="1">'Modified Weights'!Y486-'Modified Weights'!AY486</f>
        <v>-0.48270825350998209</v>
      </c>
      <c r="Z475" s="26">
        <f ca="1">'Modified Weights'!Z486-'Modified Weights'!AZ486</f>
        <v>-0.39006674934025765</v>
      </c>
    </row>
    <row r="476" spans="1:26">
      <c r="A476" s="1" t="str">
        <f t="shared" si="94"/>
        <v>9802: The Rock (1996)</v>
      </c>
      <c r="B476" s="26">
        <f ca="1">'Modified Weights'!B487-'Modified Weights'!AB487</f>
        <v>-0.55108883721563151</v>
      </c>
      <c r="C476" s="26">
        <f ca="1">'Modified Weights'!C487-'Modified Weights'!AC487</f>
        <v>-0.46285437522457701</v>
      </c>
      <c r="D476" s="26">
        <f ca="1">'Modified Weights'!D487-'Modified Weights'!AD487</f>
        <v>-3.0930525240940476E-2</v>
      </c>
      <c r="E476" s="26">
        <f ca="1">'Modified Weights'!E487-'Modified Weights'!AE487</f>
        <v>-0.41339656596086805</v>
      </c>
      <c r="F476" s="26">
        <f ca="1">'Modified Weights'!F487-'Modified Weights'!AF487</f>
        <v>2.4199835827955707E-2</v>
      </c>
      <c r="G476" s="26">
        <f ca="1">'Modified Weights'!G487-'Modified Weights'!AG487</f>
        <v>4.055008664778037E-2</v>
      </c>
      <c r="H476" s="26">
        <f ca="1">'Modified Weights'!H487-'Modified Weights'!AH487</f>
        <v>-0.46291004988627577</v>
      </c>
      <c r="I476" s="26">
        <f ca="1">'Modified Weights'!I487-'Modified Weights'!AI487</f>
        <v>-0.29227243341565673</v>
      </c>
      <c r="J476" s="26">
        <f ca="1">'Modified Weights'!J487-'Modified Weights'!AJ487</f>
        <v>-0.37359447065934515</v>
      </c>
      <c r="K476" s="26">
        <f ca="1">'Modified Weights'!K487-'Modified Weights'!AK487</f>
        <v>0</v>
      </c>
      <c r="L476" s="26">
        <f ca="1">'Modified Weights'!L487-'Modified Weights'!AL487</f>
        <v>2.2105186600293592E-3</v>
      </c>
      <c r="M476" s="26">
        <f ca="1">'Modified Weights'!M487-'Modified Weights'!AM487</f>
        <v>-1.4964348431083463E-2</v>
      </c>
      <c r="N476" s="26">
        <f ca="1">'Modified Weights'!N487-'Modified Weights'!AN487</f>
        <v>-0.30704517524504238</v>
      </c>
      <c r="O476" s="26">
        <f ca="1">'Modified Weights'!O487-'Modified Weights'!AO487</f>
        <v>4.3476943234601828E-2</v>
      </c>
      <c r="P476" s="26">
        <f ca="1">'Modified Weights'!P487-'Modified Weights'!AP487</f>
        <v>-0.41443820151070604</v>
      </c>
      <c r="Q476" s="26">
        <f ca="1">'Modified Weights'!Q487-'Modified Weights'!AQ487</f>
        <v>-0.37322578372742299</v>
      </c>
      <c r="R476" s="26">
        <f ca="1">'Modified Weights'!R487-'Modified Weights'!AR487</f>
        <v>-2.1123808953017464E-3</v>
      </c>
      <c r="S476" s="26">
        <f ca="1">'Modified Weights'!S487-'Modified Weights'!AS487</f>
        <v>0</v>
      </c>
      <c r="T476" s="26">
        <f ca="1">'Modified Weights'!T487-'Modified Weights'!AT487</f>
        <v>4.8967857548943838E-2</v>
      </c>
      <c r="U476" s="26">
        <f ca="1">'Modified Weights'!U487-'Modified Weights'!AU487</f>
        <v>0</v>
      </c>
      <c r="V476" s="26">
        <f ca="1">'Modified Weights'!V487-'Modified Weights'!AV487</f>
        <v>-0.27092801416163931</v>
      </c>
      <c r="W476" s="26">
        <f ca="1">'Modified Weights'!W487-'Modified Weights'!AW487</f>
        <v>-0.35322885866700404</v>
      </c>
      <c r="X476" s="26">
        <f ca="1">'Modified Weights'!X487-'Modified Weights'!AX487</f>
        <v>0</v>
      </c>
      <c r="Y476" s="26">
        <f ca="1">'Modified Weights'!Y487-'Modified Weights'!AY487</f>
        <v>5.9483624666110846E-2</v>
      </c>
      <c r="Z476" s="26">
        <f ca="1">'Modified Weights'!Z487-'Modified Weights'!AZ487</f>
        <v>0</v>
      </c>
    </row>
    <row r="477" spans="1:26">
      <c r="A477" s="21" t="s">
        <v>95</v>
      </c>
      <c r="B477" s="26">
        <f ca="1">'Modified Weights'!B488-'Modified Weights'!AB488</f>
        <v>-9.8945318634380275E-3</v>
      </c>
      <c r="C477" s="26">
        <f ca="1">'Modified Weights'!C488-'Modified Weights'!AC488</f>
        <v>-0.43824045652174853</v>
      </c>
      <c r="D477" s="26">
        <f ca="1">'Modified Weights'!D488-'Modified Weights'!AD488</f>
        <v>-0.46973343186234745</v>
      </c>
      <c r="E477" s="26">
        <f ca="1">'Modified Weights'!E488-'Modified Weights'!AE488</f>
        <v>9.2835221446998906E-2</v>
      </c>
      <c r="F477" s="26">
        <f ca="1">'Modified Weights'!F488-'Modified Weights'!AF488</f>
        <v>-9.1875752226461271E-4</v>
      </c>
      <c r="G477" s="26">
        <f ca="1">'Modified Weights'!G488-'Modified Weights'!AG488</f>
        <v>-0.45154288208321308</v>
      </c>
      <c r="H477" s="26">
        <f ca="1">'Modified Weights'!H488-'Modified Weights'!AH488</f>
        <v>-0.21039473338402914</v>
      </c>
      <c r="I477" s="26">
        <f ca="1">'Modified Weights'!I488-'Modified Weights'!AI488</f>
        <v>-2.3203190638028781E-2</v>
      </c>
      <c r="J477" s="26">
        <f ca="1">'Modified Weights'!J488-'Modified Weights'!AJ488</f>
        <v>-3.7466027871593255E-2</v>
      </c>
      <c r="K477" s="26">
        <f ca="1">'Modified Weights'!K488-'Modified Weights'!AK488</f>
        <v>-0.27729838652297517</v>
      </c>
      <c r="L477" s="26">
        <f ca="1">'Modified Weights'!L488-'Modified Weights'!AL488</f>
        <v>-1.2886434347857245E-2</v>
      </c>
      <c r="M477" s="26">
        <f ca="1">'Modified Weights'!M488-'Modified Weights'!AM488</f>
        <v>-0.3028487710233132</v>
      </c>
      <c r="N477" s="26">
        <f ca="1">'Modified Weights'!N488-'Modified Weights'!AN488</f>
        <v>-1.1949969822682704E-3</v>
      </c>
      <c r="O477" s="26">
        <f ca="1">'Modified Weights'!O488-'Modified Weights'!AO488</f>
        <v>-1.5237316370517062E-2</v>
      </c>
      <c r="P477" s="26">
        <f ca="1">'Modified Weights'!P488-'Modified Weights'!AP488</f>
        <v>-3.3726081381557083E-2</v>
      </c>
      <c r="Q477" s="26">
        <f ca="1">'Modified Weights'!Q488-'Modified Weights'!AQ488</f>
        <v>-0.42835246506923247</v>
      </c>
      <c r="R477" s="26">
        <f ca="1">'Modified Weights'!R488-'Modified Weights'!AR488</f>
        <v>1.6683035288215964E-2</v>
      </c>
      <c r="S477" s="26">
        <f ca="1">'Modified Weights'!S488-'Modified Weights'!AS488</f>
        <v>2.1091143773431187E-2</v>
      </c>
      <c r="T477" s="26">
        <f ca="1">'Modified Weights'!T488-'Modified Weights'!AT488</f>
        <v>-2.4563287667150269E-2</v>
      </c>
      <c r="U477" s="26">
        <f ca="1">'Modified Weights'!U488-'Modified Weights'!AU488</f>
        <v>-0.35285205110197743</v>
      </c>
      <c r="V477" s="26">
        <f ca="1">'Modified Weights'!V488-'Modified Weights'!AV488</f>
        <v>-6.0840657857510777E-2</v>
      </c>
      <c r="W477" s="26">
        <f ca="1">'Modified Weights'!W488-'Modified Weights'!AW488</f>
        <v>8.8239052099797211E-3</v>
      </c>
      <c r="X477" s="26">
        <f ca="1">'Modified Weights'!X488-'Modified Weights'!AX488</f>
        <v>-0.60535391589896481</v>
      </c>
      <c r="Y477" s="26">
        <f ca="1">'Modified Weights'!Y488-'Modified Weights'!AY488</f>
        <v>-4.1450537319500991E-2</v>
      </c>
      <c r="Z477" s="26">
        <f ca="1">'Modified Weights'!Z488-'Modified Weights'!AZ488</f>
        <v>7.97942337650831E-3</v>
      </c>
    </row>
    <row r="478" spans="1:26">
      <c r="A478" s="1" t="str">
        <f t="shared" ref="A478:A481" si="95">A477</f>
        <v>9806: The Incredibles (2004)</v>
      </c>
      <c r="B478" s="26">
        <f ca="1">'Modified Weights'!B489-'Modified Weights'!AB489</f>
        <v>-0.50290213701669728</v>
      </c>
      <c r="C478" s="26">
        <f ca="1">'Modified Weights'!C489-'Modified Weights'!AC489</f>
        <v>-2.3802255011042495E-2</v>
      </c>
      <c r="D478" s="26">
        <f ca="1">'Modified Weights'!D489-'Modified Weights'!AD489</f>
        <v>-9.6507648134924462E-2</v>
      </c>
      <c r="E478" s="26">
        <f ca="1">'Modified Weights'!E489-'Modified Weights'!AE489</f>
        <v>-8.7319104345148169E-2</v>
      </c>
      <c r="F478" s="26">
        <f ca="1">'Modified Weights'!F489-'Modified Weights'!AF489</f>
        <v>-0.43991031193690056</v>
      </c>
      <c r="G478" s="26">
        <f ca="1">'Modified Weights'!G489-'Modified Weights'!AG489</f>
        <v>-5.2106453195987723E-2</v>
      </c>
      <c r="H478" s="26">
        <f ca="1">'Modified Weights'!H489-'Modified Weights'!AH489</f>
        <v>1.6735131546759457E-2</v>
      </c>
      <c r="I478" s="26">
        <f ca="1">'Modified Weights'!I489-'Modified Weights'!AI489</f>
        <v>-0.28745268138844615</v>
      </c>
      <c r="J478" s="26">
        <f ca="1">'Modified Weights'!J489-'Modified Weights'!AJ489</f>
        <v>-0.42459867374007704</v>
      </c>
      <c r="K478" s="26">
        <f ca="1">'Modified Weights'!K489-'Modified Weights'!AK489</f>
        <v>-2.4769722645107517E-2</v>
      </c>
      <c r="L478" s="26">
        <f ca="1">'Modified Weights'!L489-'Modified Weights'!AL489</f>
        <v>-0.29122112112192727</v>
      </c>
      <c r="M478" s="26">
        <f ca="1">'Modified Weights'!M489-'Modified Weights'!AM489</f>
        <v>-0.3028487710233132</v>
      </c>
      <c r="N478" s="26">
        <f ca="1">'Modified Weights'!N489-'Modified Weights'!AN489</f>
        <v>-3.0517874947546264E-2</v>
      </c>
      <c r="O478" s="26">
        <f ca="1">'Modified Weights'!O489-'Modified Weights'!AO489</f>
        <v>-2.8312724977270776E-2</v>
      </c>
      <c r="P478" s="26">
        <f ca="1">'Modified Weights'!P489-'Modified Weights'!AP489</f>
        <v>-5.0159891581151639E-2</v>
      </c>
      <c r="Q478" s="26">
        <f ca="1">'Modified Weights'!Q489-'Modified Weights'!AQ489</f>
        <v>-5.1278362253612264E-3</v>
      </c>
      <c r="R478" s="26">
        <f ca="1">'Modified Weights'!R489-'Modified Weights'!AR489</f>
        <v>-3.9154318689968048E-2</v>
      </c>
      <c r="S478" s="26">
        <f ca="1">'Modified Weights'!S489-'Modified Weights'!AS489</f>
        <v>-2.8469693862283041E-2</v>
      </c>
      <c r="T478" s="26">
        <f ca="1">'Modified Weights'!T489-'Modified Weights'!AT489</f>
        <v>-0.45261801535686591</v>
      </c>
      <c r="U478" s="26">
        <f ca="1">'Modified Weights'!U489-'Modified Weights'!AU489</f>
        <v>-4.7048790181724032E-2</v>
      </c>
      <c r="V478" s="26">
        <f ca="1">'Modified Weights'!V489-'Modified Weights'!AV489</f>
        <v>-0.21008735630412856</v>
      </c>
      <c r="W478" s="26">
        <f ca="1">'Modified Weights'!W489-'Modified Weights'!AW489</f>
        <v>-4.4367745280622706E-2</v>
      </c>
      <c r="X478" s="26">
        <f ca="1">'Modified Weights'!X489-'Modified Weights'!AX489</f>
        <v>-0.60535391589896481</v>
      </c>
      <c r="Y478" s="26">
        <f ca="1">'Modified Weights'!Y489-'Modified Weights'!AY489</f>
        <v>-4.9700944973477879E-2</v>
      </c>
      <c r="Z478" s="26">
        <f ca="1">'Modified Weights'!Z489-'Modified Weights'!AZ489</f>
        <v>2.38695666726918E-3</v>
      </c>
    </row>
    <row r="479" spans="1:26">
      <c r="A479" s="1" t="str">
        <f t="shared" si="95"/>
        <v>9806: The Incredibles (2004)</v>
      </c>
      <c r="B479" s="26">
        <f ca="1">'Modified Weights'!B490-'Modified Weights'!AB490</f>
        <v>-3.8292168335496202E-2</v>
      </c>
      <c r="C479" s="26">
        <f ca="1">'Modified Weights'!C490-'Modified Weights'!AC490</f>
        <v>-2.6564271103612092E-2</v>
      </c>
      <c r="D479" s="26">
        <f ca="1">'Modified Weights'!D490-'Modified Weights'!AD490</f>
        <v>-0.10216586429477958</v>
      </c>
      <c r="E479" s="26">
        <f ca="1">'Modified Weights'!E490-'Modified Weights'!AE490</f>
        <v>-0.11041498484010315</v>
      </c>
      <c r="F479" s="26">
        <f ca="1">'Modified Weights'!F490-'Modified Weights'!AF490</f>
        <v>-6.0054046913970094E-2</v>
      </c>
      <c r="G479" s="26">
        <f ca="1">'Modified Weights'!G490-'Modified Weights'!AG490</f>
        <v>-6.4410236214729299E-2</v>
      </c>
      <c r="H479" s="26">
        <f ca="1">'Modified Weights'!H490-'Modified Weights'!AH490</f>
        <v>-1.6735131546759485E-2</v>
      </c>
      <c r="I479" s="26">
        <f ca="1">'Modified Weights'!I490-'Modified Weights'!AI490</f>
        <v>-7.2692607892183486E-2</v>
      </c>
      <c r="J479" s="26">
        <f ca="1">'Modified Weights'!J490-'Modified Weights'!AJ490</f>
        <v>-6.4542378289870528E-2</v>
      </c>
      <c r="K479" s="26">
        <f ca="1">'Modified Weights'!K490-'Modified Weights'!AK490</f>
        <v>-0.27729838652297517</v>
      </c>
      <c r="L479" s="26">
        <f ca="1">'Modified Weights'!L490-'Modified Weights'!AL490</f>
        <v>-0.29122112112192727</v>
      </c>
      <c r="M479" s="26">
        <f ca="1">'Modified Weights'!M490-'Modified Weights'!AM490</f>
        <v>-0.10574360511290024</v>
      </c>
      <c r="N479" s="26">
        <f ca="1">'Modified Weights'!N490-'Modified Weights'!AN490</f>
        <v>-0.29178623777126927</v>
      </c>
      <c r="O479" s="26">
        <f ca="1">'Modified Weights'!O490-'Modified Weights'!AO490</f>
        <v>-7.8808315489189262E-2</v>
      </c>
      <c r="P479" s="26">
        <f ca="1">'Modified Weights'!P490-'Modified Weights'!AP490</f>
        <v>-0.33055222854799732</v>
      </c>
      <c r="Q479" s="26">
        <f ca="1">'Modified Weights'!Q490-'Modified Weights'!AQ490</f>
        <v>-5.512668134180948E-2</v>
      </c>
      <c r="R479" s="26">
        <f ca="1">'Modified Weights'!R490-'Modified Weights'!AR490</f>
        <v>-6.4326949263502076E-2</v>
      </c>
      <c r="S479" s="26">
        <f ca="1">'Modified Weights'!S490-'Modified Weights'!AS490</f>
        <v>-4.0501410887828104E-2</v>
      </c>
      <c r="T479" s="26">
        <f ca="1">'Modified Weights'!T490-'Modified Weights'!AT490</f>
        <v>-4.8809139763587195E-2</v>
      </c>
      <c r="U479" s="26">
        <f ca="1">'Modified Weights'!U490-'Modified Weights'!AU490</f>
        <v>-7.2459714135131748E-2</v>
      </c>
      <c r="V479" s="26">
        <f ca="1">'Modified Weights'!V490-'Modified Weights'!AV490</f>
        <v>-0.21008735630412856</v>
      </c>
      <c r="W479" s="26">
        <f ca="1">'Modified Weights'!W490-'Modified Weights'!AW490</f>
        <v>-6.6160415421641972E-2</v>
      </c>
      <c r="X479" s="26">
        <f ca="1">'Modified Weights'!X490-'Modified Weights'!AX490</f>
        <v>-0.60535391589896481</v>
      </c>
      <c r="Y479" s="26">
        <f ca="1">'Modified Weights'!Y490-'Modified Weights'!AY490</f>
        <v>-9.0586463894462899E-2</v>
      </c>
      <c r="Z479" s="26">
        <f ca="1">'Modified Weights'!Z490-'Modified Weights'!AZ490</f>
        <v>-9.219978486051339E-2</v>
      </c>
    </row>
    <row r="480" spans="1:26">
      <c r="A480" s="1" t="str">
        <f t="shared" si="95"/>
        <v>9806: The Incredibles (2004)</v>
      </c>
      <c r="B480" s="26">
        <f ca="1">'Modified Weights'!B491-'Modified Weights'!AB491</f>
        <v>4.8186700198934229E-2</v>
      </c>
      <c r="C480" s="26">
        <f ca="1">'Modified Weights'!C491-'Modified Weights'!AC491</f>
        <v>-0.43824045652174853</v>
      </c>
      <c r="D480" s="26">
        <f ca="1">'Modified Weights'!D491-'Modified Weights'!AD491</f>
        <v>0.19743482162566978</v>
      </c>
      <c r="E480" s="26">
        <f ca="1">'Modified Weights'!E491-'Modified Weights'!AE491</f>
        <v>-0.37007482843927686</v>
      </c>
      <c r="F480" s="26">
        <f ca="1">'Modified Weights'!F491-'Modified Weights'!AF491</f>
        <v>3.6772968608279055E-2</v>
      </c>
      <c r="G480" s="26">
        <f ca="1">'Modified Weights'!G491-'Modified Weights'!AG491</f>
        <v>8.752296931114395E-2</v>
      </c>
      <c r="H480" s="26">
        <f ca="1">'Modified Weights'!H491-'Modified Weights'!AH491</f>
        <v>-0.21039473338402914</v>
      </c>
      <c r="I480" s="26">
        <f ca="1">'Modified Weights'!I491-'Modified Weights'!AI491</f>
        <v>9.589579853021224E-2</v>
      </c>
      <c r="J480" s="26">
        <f ca="1">'Modified Weights'!J491-'Modified Weights'!AJ491</f>
        <v>5.1112227625856099E-2</v>
      </c>
      <c r="K480" s="26">
        <f ca="1">'Modified Weights'!K491-'Modified Weights'!AK491</f>
        <v>3.8413639330932947E-2</v>
      </c>
      <c r="L480" s="26">
        <f ca="1">'Modified Weights'!L491-'Modified Weights'!AL491</f>
        <v>2.1351831375655772E-2</v>
      </c>
      <c r="M480" s="26">
        <f ca="1">'Modified Weights'!M491-'Modified Weights'!AM491</f>
        <v>0.10574360511290021</v>
      </c>
      <c r="N480" s="26">
        <f ca="1">'Modified Weights'!N491-'Modified Weights'!AN491</f>
        <v>3.1712871929814535E-2</v>
      </c>
      <c r="O480" s="26">
        <f ca="1">'Modified Weights'!O491-'Modified Weights'!AO491</f>
        <v>0.1142127858569626</v>
      </c>
      <c r="P480" s="26">
        <f ca="1">'Modified Weights'!P491-'Modified Weights'!AP491</f>
        <v>8.3885972962708721E-2</v>
      </c>
      <c r="Q480" s="26">
        <f ca="1">'Modified Weights'!Q491-'Modified Weights'!AQ491</f>
        <v>-0.42835246506923247</v>
      </c>
      <c r="R480" s="26">
        <f ca="1">'Modified Weights'!R491-'Modified Weights'!AR491</f>
        <v>5.4416857576065847E-2</v>
      </c>
      <c r="S480" s="26">
        <f ca="1">'Modified Weights'!S491-'Modified Weights'!AS491</f>
        <v>-0.40114528283492423</v>
      </c>
      <c r="T480" s="26">
        <f ca="1">'Modified Weights'!T491-'Modified Weights'!AT491</f>
        <v>-0.45261801535686591</v>
      </c>
      <c r="U480" s="26">
        <f ca="1">'Modified Weights'!U491-'Modified Weights'!AU491</f>
        <v>0.11950850431685572</v>
      </c>
      <c r="V480" s="26">
        <f ca="1">'Modified Weights'!V491-'Modified Weights'!AV491</f>
        <v>6.0840657857510749E-2</v>
      </c>
      <c r="W480" s="26">
        <f ca="1">'Modified Weights'!W491-'Modified Weights'!AW491</f>
        <v>-0.3068881206439284</v>
      </c>
      <c r="X480" s="26">
        <f ca="1">'Modified Weights'!X491-'Modified Weights'!AX491</f>
        <v>6.3162037722871878E-2</v>
      </c>
      <c r="Y480" s="26">
        <f ca="1">'Modified Weights'!Y491-'Modified Weights'!AY491</f>
        <v>0.15335716074968309</v>
      </c>
      <c r="Z480" s="26">
        <f ca="1">'Modified Weights'!Z491-'Modified Weights'!AZ491</f>
        <v>6.3643497122900294E-2</v>
      </c>
    </row>
    <row r="481" spans="1:26">
      <c r="A481" s="1" t="str">
        <f t="shared" si="95"/>
        <v>9806: The Incredibles (2004)</v>
      </c>
      <c r="B481" s="26">
        <f ca="1">'Modified Weights'!B492-'Modified Weights'!AB492</f>
        <v>-0.50290213701669728</v>
      </c>
      <c r="C481" s="26">
        <f ca="1">'Modified Weights'!C492-'Modified Weights'!AC492</f>
        <v>5.0366526114654586E-2</v>
      </c>
      <c r="D481" s="26">
        <f ca="1">'Modified Weights'!D492-'Modified Weights'!AD492</f>
        <v>1.2386908040342703E-3</v>
      </c>
      <c r="E481" s="26">
        <f ca="1">'Modified Weights'!E492-'Modified Weights'!AE492</f>
        <v>0.10489886773825235</v>
      </c>
      <c r="F481" s="26">
        <f ca="1">'Modified Weights'!F492-'Modified Weights'!AF492</f>
        <v>2.4199835827955707E-2</v>
      </c>
      <c r="G481" s="26">
        <f ca="1">'Modified Weights'!G492-'Modified Weights'!AG492</f>
        <v>2.8993720099573073E-2</v>
      </c>
      <c r="H481" s="26">
        <f ca="1">'Modified Weights'!H492-'Modified Weights'!AH492</f>
        <v>-0.21039473338402914</v>
      </c>
      <c r="I481" s="26">
        <f ca="1">'Modified Weights'!I492-'Modified Weights'!AI492</f>
        <v>-0.28745268138844615</v>
      </c>
      <c r="J481" s="26">
        <f ca="1">'Modified Weights'!J492-'Modified Weights'!AJ492</f>
        <v>5.0896178535607794E-2</v>
      </c>
      <c r="K481" s="26">
        <f ca="1">'Modified Weights'!K492-'Modified Weights'!AK492</f>
        <v>-1.364391668582543E-2</v>
      </c>
      <c r="L481" s="26">
        <f ca="1">'Modified Weights'!L492-'Modified Weights'!AL492</f>
        <v>-8.4653970277985824E-3</v>
      </c>
      <c r="M481" s="26">
        <f ca="1">'Modified Weights'!M492-'Modified Weights'!AM492</f>
        <v>-0.3028487710233132</v>
      </c>
      <c r="N481" s="26">
        <f ca="1">'Modified Weights'!N492-'Modified Weights'!AN492</f>
        <v>-0.29178623777126927</v>
      </c>
      <c r="O481" s="26">
        <f ca="1">'Modified Weights'!O492-'Modified Weights'!AO492</f>
        <v>8.1455709800144493E-3</v>
      </c>
      <c r="P481" s="26">
        <f ca="1">'Modified Weights'!P492-'Modified Weights'!AP492</f>
        <v>-0.33055222854799732</v>
      </c>
      <c r="Q481" s="26">
        <f ca="1">'Modified Weights'!Q492-'Modified Weights'!AQ492</f>
        <v>6.0254517567170651E-2</v>
      </c>
      <c r="R481" s="26">
        <f ca="1">'Modified Weights'!R492-'Modified Weights'!AR492</f>
        <v>3.2381375089188313E-2</v>
      </c>
      <c r="S481" s="26">
        <f ca="1">'Modified Weights'!S492-'Modified Weights'!AS492</f>
        <v>4.7879960976680125E-2</v>
      </c>
      <c r="T481" s="26">
        <f ca="1">'Modified Weights'!T492-'Modified Weights'!AT492</f>
        <v>7.3372427430737408E-2</v>
      </c>
      <c r="U481" s="26">
        <f ca="1">'Modified Weights'!U492-'Modified Weights'!AU492</f>
        <v>-0.35285205110197743</v>
      </c>
      <c r="V481" s="26">
        <f ca="1">'Modified Weights'!V492-'Modified Weights'!AV492</f>
        <v>-0.21008735630412856</v>
      </c>
      <c r="W481" s="26">
        <f ca="1">'Modified Weights'!W492-'Modified Weights'!AW492</f>
        <v>0.10170425549228501</v>
      </c>
      <c r="X481" s="26">
        <f ca="1">'Modified Weights'!X492-'Modified Weights'!AX492</f>
        <v>-6.3162037722871878E-2</v>
      </c>
      <c r="Y481" s="26">
        <f ca="1">'Modified Weights'!Y492-'Modified Weights'!AY492</f>
        <v>2.8380785437758793E-2</v>
      </c>
      <c r="Z481" s="26">
        <f ca="1">'Modified Weights'!Z492-'Modified Weights'!AZ492</f>
        <v>1.8189907693835494E-2</v>
      </c>
    </row>
    <row r="482" spans="1:26">
      <c r="A482" s="21" t="s">
        <v>96</v>
      </c>
      <c r="B482" s="26">
        <f ca="1">'Modified Weights'!B493-'Modified Weights'!AB493</f>
        <v>3.5276117516422678E-2</v>
      </c>
      <c r="C482" s="26">
        <f ca="1">'Modified Weights'!C493-'Modified Weights'!AC493</f>
        <v>-0.44083986488763172</v>
      </c>
      <c r="D482" s="26">
        <f ca="1">'Modified Weights'!D493-'Modified Weights'!AD493</f>
        <v>-0.40304221522199485</v>
      </c>
      <c r="E482" s="26">
        <f ca="1">'Modified Weights'!E493-'Modified Weights'!AE493</f>
        <v>0.10020202300586895</v>
      </c>
      <c r="F482" s="26">
        <f ca="1">'Modified Weights'!F493-'Modified Weights'!AF493</f>
        <v>1.8845863065271806E-2</v>
      </c>
      <c r="G482" s="26">
        <f ca="1">'Modified Weights'!G493-'Modified Weights'!AG493</f>
        <v>-0.433834624025635</v>
      </c>
      <c r="H482" s="26">
        <f ca="1">'Modified Weights'!H493-'Modified Weights'!AH493</f>
        <v>-0.32398388827393204</v>
      </c>
      <c r="I482" s="26">
        <f ca="1">'Modified Weights'!I493-'Modified Weights'!AI493</f>
        <v>5.954949458412051E-2</v>
      </c>
      <c r="J482" s="26">
        <f ca="1">'Modified Weights'!J493-'Modified Weights'!AJ493</f>
        <v>6.8077620471058697E-2</v>
      </c>
      <c r="K482" s="26">
        <f ca="1">'Modified Weights'!K493-'Modified Weights'!AK493</f>
        <v>-0.24235421021747108</v>
      </c>
      <c r="L482" s="26">
        <f ca="1">'Modified Weights'!L493-'Modified Weights'!AL493</f>
        <v>3.7755758110124993E-2</v>
      </c>
      <c r="M482" s="26">
        <f ca="1">'Modified Weights'!M493-'Modified Weights'!AM493</f>
        <v>-0.25847672551929612</v>
      </c>
      <c r="N482" s="26">
        <f ca="1">'Modified Weights'!N493-'Modified Weights'!AN493</f>
        <v>2.5208588748962313E-2</v>
      </c>
      <c r="O482" s="26">
        <f ca="1">'Modified Weights'!O493-'Modified Weights'!AO493</f>
        <v>0.1142127858569626</v>
      </c>
      <c r="P482" s="26">
        <f ca="1">'Modified Weights'!P493-'Modified Weights'!AP493</f>
        <v>6.702293227193018E-2</v>
      </c>
      <c r="Q482" s="26">
        <f ca="1">'Modified Weights'!Q493-'Modified Weights'!AQ493</f>
        <v>-0.48215894200116816</v>
      </c>
      <c r="R482" s="26">
        <f ca="1">'Modified Weights'!R493-'Modified Weights'!AR493</f>
        <v>4.3768332851294556E-2</v>
      </c>
      <c r="S482" s="26">
        <f ca="1">'Modified Weights'!S493-'Modified Weights'!AS493</f>
        <v>4.9536074817120745E-2</v>
      </c>
      <c r="T482" s="26">
        <f ca="1">'Modified Weights'!T493-'Modified Weights'!AT493</f>
        <v>9.0104690382756203E-2</v>
      </c>
      <c r="U482" s="26">
        <f ca="1">'Modified Weights'!U493-'Modified Weights'!AU493</f>
        <v>-0.382867896976056</v>
      </c>
      <c r="V482" s="26" t="e">
        <f ca="1">'Modified Weights'!V493-'Modified Weights'!AV493</f>
        <v>#DIV/0!</v>
      </c>
      <c r="W482" s="26">
        <f ca="1">'Modified Weights'!W493-'Modified Weights'!AW493</f>
        <v>0.13617710689051116</v>
      </c>
      <c r="X482" s="26">
        <f ca="1">'Modified Weights'!X493-'Modified Weights'!AX493</f>
        <v>-0.44902524381160436</v>
      </c>
      <c r="Y482" s="26">
        <f ca="1">'Modified Weights'!Y493-'Modified Weights'!AY493</f>
        <v>-0.47547180255091342</v>
      </c>
      <c r="Z482" s="26">
        <f ca="1">'Modified Weights'!Z493-'Modified Weights'!AZ493</f>
        <v>6.4240236289717589E-2</v>
      </c>
    </row>
    <row r="483" spans="1:26">
      <c r="A483" s="1" t="str">
        <f t="shared" ref="A483:A486" si="96">A482</f>
        <v>10020: Beauty and the Beast (1991)</v>
      </c>
      <c r="B483" s="26">
        <f ca="1">'Modified Weights'!B494-'Modified Weights'!AB494</f>
        <v>-0.51581271969920883</v>
      </c>
      <c r="C483" s="26">
        <f ca="1">'Modified Weights'!C494-'Modified Weights'!AC494</f>
        <v>4.7767117748771404E-2</v>
      </c>
      <c r="D483" s="26">
        <f ca="1">'Modified Weights'!D494-'Modified Weights'!AD494</f>
        <v>-0.40304221522199485</v>
      </c>
      <c r="E483" s="26">
        <f ca="1">'Modified Weights'!E494-'Modified Weights'!AE494</f>
        <v>5.7555914786243334E-2</v>
      </c>
      <c r="F483" s="26">
        <f ca="1">'Modified Weights'!F494-'Modified Weights'!AF494</f>
        <v>-0.4578374174799078</v>
      </c>
      <c r="G483" s="26">
        <f ca="1">'Modified Weights'!G494-'Modified Weights'!AG494</f>
        <v>4.6701978157151158E-2</v>
      </c>
      <c r="H483" s="26">
        <f ca="1">'Modified Weights'!H494-'Modified Weights'!AH494</f>
        <v>7.6290615979884346E-2</v>
      </c>
      <c r="I483" s="26">
        <f ca="1">'Modified Weights'!I494-'Modified Weights'!AI494</f>
        <v>-0.32379898533453788</v>
      </c>
      <c r="J483" s="26">
        <f ca="1">'Modified Weights'!J494-'Modified Weights'!AJ494</f>
        <v>-0.40763328089487444</v>
      </c>
      <c r="K483" s="26">
        <f ca="1">'Modified Weights'!K494-'Modified Weights'!AK494</f>
        <v>2.1300259619678658E-2</v>
      </c>
      <c r="L483" s="26">
        <f ca="1">'Modified Weights'!L494-'Modified Weights'!AL494</f>
        <v>-0.27481719438745805</v>
      </c>
      <c r="M483" s="26">
        <f ca="1">'Modified Weights'!M494-'Modified Weights'!AM494</f>
        <v>-0.25847672551929612</v>
      </c>
      <c r="N483" s="26">
        <f ca="1">'Modified Weights'!N494-'Modified Weights'!AN494</f>
        <v>1.1813569379436228E-2</v>
      </c>
      <c r="O483" s="26">
        <f ca="1">'Modified Weights'!O494-'Modified Weights'!AO494</f>
        <v>8.1455709800144493E-3</v>
      </c>
      <c r="P483" s="26">
        <f ca="1">'Modified Weights'!P494-'Modified Weights'!AP494</f>
        <v>-0.34741526923877586</v>
      </c>
      <c r="Q483" s="26">
        <f ca="1">'Modified Weights'!Q494-'Modified Weights'!AQ494</f>
        <v>6.448040635234964E-3</v>
      </c>
      <c r="R483" s="26">
        <f ca="1">'Modified Weights'!R494-'Modified Weights'!AR494</f>
        <v>-0.4492392723019647</v>
      </c>
      <c r="S483" s="26">
        <f ca="1">'Modified Weights'!S494-'Modified Weights'!AS494</f>
        <v>2.1878038083545492E-2</v>
      </c>
      <c r="T483" s="26">
        <f ca="1">'Modified Weights'!T494-'Modified Weights'!AT494</f>
        <v>-0.46098414683287531</v>
      </c>
      <c r="U483" s="26">
        <f ca="1">'Modified Weights'!U494-'Modified Weights'!AU494</f>
        <v>5.6123657438579944E-2</v>
      </c>
      <c r="V483" s="26" t="e">
        <f ca="1">'Modified Weights'!V494-'Modified Weights'!AV494</f>
        <v>#DIV/0!</v>
      </c>
      <c r="W483" s="26">
        <f ca="1">'Modified Weights'!W494-'Modified Weights'!AW494</f>
        <v>4.1522638101907039E-2</v>
      </c>
      <c r="X483" s="26">
        <f ca="1">'Modified Weights'!X494-'Modified Weights'!AX494</f>
        <v>-0.44902524381160436</v>
      </c>
      <c r="Y483" s="26">
        <f ca="1">'Modified Weights'!Y494-'Modified Weights'!AY494</f>
        <v>6.6720075625179509E-2</v>
      </c>
      <c r="Z483" s="26">
        <f ca="1">'Modified Weights'!Z494-'Modified Weights'!AZ494</f>
        <v>1.8786646860652789E-2</v>
      </c>
    </row>
    <row r="484" spans="1:26">
      <c r="A484" s="1" t="str">
        <f t="shared" si="96"/>
        <v>10020: Beauty and the Beast (1991)</v>
      </c>
      <c r="B484" s="26">
        <f ca="1">'Modified Weights'!B495-'Modified Weights'!AB495</f>
        <v>-0.51581271969920883</v>
      </c>
      <c r="C484" s="26">
        <f ca="1">'Modified Weights'!C495-'Modified Weights'!AC495</f>
        <v>-1.8603438279276296E-2</v>
      </c>
      <c r="D484" s="26">
        <f ca="1">'Modified Weights'!D495-'Modified Weights'!AD495</f>
        <v>6.5291079148998843E-2</v>
      </c>
      <c r="E484" s="26">
        <f ca="1">'Modified Weights'!E495-'Modified Weights'!AE495</f>
        <v>-0.41741778139128588</v>
      </c>
      <c r="F484" s="26">
        <f ca="1">'Modified Weights'!F495-'Modified Weights'!AF495</f>
        <v>-1.8845863065271862E-2</v>
      </c>
      <c r="G484" s="26">
        <f ca="1">'Modified Weights'!G495-'Modified Weights'!AG495</f>
        <v>-0.433834624025635</v>
      </c>
      <c r="H484" s="26">
        <f ca="1">'Modified Weights'!H495-'Modified Weights'!AH495</f>
        <v>-7.6290615979884374E-2</v>
      </c>
      <c r="I484" s="26">
        <f ca="1">'Modified Weights'!I495-'Modified Weights'!AI495</f>
        <v>-5.954949458412051E-2</v>
      </c>
      <c r="J484" s="26">
        <f ca="1">'Modified Weights'!J495-'Modified Weights'!AJ495</f>
        <v>-2.0500635026390657E-2</v>
      </c>
      <c r="K484" s="26">
        <f ca="1">'Modified Weights'!K495-'Modified Weights'!AK495</f>
        <v>-0.24235421021747108</v>
      </c>
      <c r="L484" s="26">
        <f ca="1">'Modified Weights'!L495-'Modified Weights'!AL495</f>
        <v>-0.27481719438745805</v>
      </c>
      <c r="M484" s="26">
        <f ca="1">'Modified Weights'!M495-'Modified Weights'!AM495</f>
        <v>5.9480616414285259E-3</v>
      </c>
      <c r="N484" s="26">
        <f ca="1">'Modified Weights'!N495-'Modified Weights'!AN495</f>
        <v>-0.2982905209521215</v>
      </c>
      <c r="O484" s="26">
        <f ca="1">'Modified Weights'!O495-'Modified Weights'!AO495</f>
        <v>-1.5237316370517062E-2</v>
      </c>
      <c r="P484" s="26">
        <f ca="1">'Modified Weights'!P495-'Modified Weights'!AP495</f>
        <v>-0.34741526923877586</v>
      </c>
      <c r="Q484" s="26">
        <f ca="1">'Modified Weights'!Q495-'Modified Weights'!AQ495</f>
        <v>-6.4480406352350195E-3</v>
      </c>
      <c r="R484" s="26">
        <f ca="1">'Modified Weights'!R495-'Modified Weights'!AR495</f>
        <v>6.0345105634446727E-3</v>
      </c>
      <c r="S484" s="26">
        <f ca="1">'Modified Weights'!S495-'Modified Weights'!AS495</f>
        <v>-4.9107791197034456E-3</v>
      </c>
      <c r="T484" s="26">
        <f ca="1">'Modified Weights'!T495-'Modified Weights'!AT495</f>
        <v>-3.2929419143159666E-2</v>
      </c>
      <c r="U484" s="26">
        <f ca="1">'Modified Weights'!U495-'Modified Weights'!AU495</f>
        <v>2.0940978617222716E-2</v>
      </c>
      <c r="V484" s="26" t="e">
        <f ca="1">'Modified Weights'!V495-'Modified Weights'!AV495</f>
        <v>#DIV/0!</v>
      </c>
      <c r="W484" s="26">
        <f ca="1">'Modified Weights'!W495-'Modified Weights'!AW495</f>
        <v>-5.1357712180398252E-2</v>
      </c>
      <c r="X484" s="26">
        <f ca="1">'Modified Weights'!X495-'Modified Weights'!AX495</f>
        <v>-0.44902524381160436</v>
      </c>
      <c r="Y484" s="26">
        <f ca="1">'Modified Weights'!Y495-'Modified Weights'!AY495</f>
        <v>-3.1112471320802748E-3</v>
      </c>
      <c r="Z484" s="26">
        <f ca="1">'Modified Weights'!Z495-'Modified Weights'!AZ495</f>
        <v>8.576162543325605E-3</v>
      </c>
    </row>
    <row r="485" spans="1:26">
      <c r="A485" s="1" t="str">
        <f t="shared" si="96"/>
        <v>10020: Beauty and the Beast (1991)</v>
      </c>
      <c r="B485" s="26">
        <f ca="1">'Modified Weights'!B496-'Modified Weights'!AB496</f>
        <v>-3.5276117516422678E-2</v>
      </c>
      <c r="C485" s="26">
        <f ca="1">'Modified Weights'!C496-'Modified Weights'!AC496</f>
        <v>-0.44083986488763172</v>
      </c>
      <c r="D485" s="26">
        <f ca="1">'Modified Weights'!D496-'Modified Weights'!AD496</f>
        <v>-2.981643149457186E-2</v>
      </c>
      <c r="E485" s="26">
        <f ca="1">'Modified Weights'!E496-'Modified Weights'!AE496</f>
        <v>-0.41741778139128588</v>
      </c>
      <c r="F485" s="26">
        <f ca="1">'Modified Weights'!F496-'Modified Weights'!AF496</f>
        <v>-0.4578374174799078</v>
      </c>
      <c r="G485" s="26">
        <f ca="1">'Modified Weights'!G496-'Modified Weights'!AG496</f>
        <v>-0.433834624025635</v>
      </c>
      <c r="H485" s="26">
        <f ca="1">'Modified Weights'!H496-'Modified Weights'!AH496</f>
        <v>-0.32398388827393204</v>
      </c>
      <c r="I485" s="26">
        <f ca="1">'Modified Weights'!I496-'Modified Weights'!AI496</f>
        <v>-0.32379898533453788</v>
      </c>
      <c r="J485" s="26">
        <f ca="1">'Modified Weights'!J496-'Modified Weights'!AJ496</f>
        <v>-0.40763328089487444</v>
      </c>
      <c r="K485" s="26">
        <f ca="1">'Modified Weights'!K496-'Modified Weights'!AK496</f>
        <v>1.0174453660396571E-2</v>
      </c>
      <c r="L485" s="26">
        <f ca="1">'Modified Weights'!L496-'Modified Weights'!AL496</f>
        <v>-6.2218150738162503E-3</v>
      </c>
      <c r="M485" s="26">
        <f ca="1">'Modified Weights'!M496-'Modified Weights'!AM496</f>
        <v>-5.9480616414284704E-3</v>
      </c>
      <c r="N485" s="26">
        <f ca="1">'Modified Weights'!N496-'Modified Weights'!AN496</f>
        <v>-3.7022158128398486E-2</v>
      </c>
      <c r="O485" s="26">
        <f ca="1">'Modified Weights'!O496-'Modified Weights'!AO496</f>
        <v>-2.8312724977270776E-2</v>
      </c>
      <c r="P485" s="26">
        <f ca="1">'Modified Weights'!P496-'Modified Weights'!AP496</f>
        <v>-6.702293227193018E-2</v>
      </c>
      <c r="Q485" s="26">
        <f ca="1">'Modified Weights'!Q496-'Modified Weights'!AQ496</f>
        <v>-0.48215894200116816</v>
      </c>
      <c r="R485" s="26">
        <f ca="1">'Modified Weights'!R496-'Modified Weights'!AR496</f>
        <v>-4.980284341473934E-2</v>
      </c>
      <c r="S485" s="26">
        <f ca="1">'Modified Weights'!S496-'Modified Weights'!AS496</f>
        <v>-0.42714720572805887</v>
      </c>
      <c r="T485" s="26">
        <f ca="1">'Modified Weights'!T496-'Modified Weights'!AT496</f>
        <v>-0.46098414683287531</v>
      </c>
      <c r="U485" s="26">
        <f ca="1">'Modified Weights'!U496-'Modified Weights'!AU496</f>
        <v>-7.7064636055802604E-2</v>
      </c>
      <c r="V485" s="26" t="e">
        <f ca="1">'Modified Weights'!V496-'Modified Weights'!AV496</f>
        <v>#DIV/0!</v>
      </c>
      <c r="W485" s="26">
        <f ca="1">'Modified Weights'!W496-'Modified Weights'!AW496</f>
        <v>-0.36706973803430637</v>
      </c>
      <c r="X485" s="26">
        <f ca="1">'Modified Weights'!X496-'Modified Weights'!AX496</f>
        <v>-0.44902524381160436</v>
      </c>
      <c r="Y485" s="26">
        <f ca="1">'Modified Weights'!Y496-'Modified Weights'!AY496</f>
        <v>-1.1361654786057163E-2</v>
      </c>
      <c r="Z485" s="26">
        <f ca="1">'Modified Weights'!Z496-'Modified Weights'!AZ496</f>
        <v>-0.37128010247960486</v>
      </c>
    </row>
    <row r="486" spans="1:26">
      <c r="A486" s="1" t="str">
        <f t="shared" si="96"/>
        <v>10020: Beauty and the Beast (1991)</v>
      </c>
      <c r="B486" s="26">
        <f ca="1">'Modified Weights'!B497-'Modified Weights'!AB497</f>
        <v>-0.51581271969920883</v>
      </c>
      <c r="C486" s="26">
        <f ca="1">'Modified Weights'!C497-'Modified Weights'!AC497</f>
        <v>-2.9163679469495274E-2</v>
      </c>
      <c r="D486" s="26">
        <f ca="1">'Modified Weights'!D497-'Modified Weights'!AD497</f>
        <v>-3.5474647654426983E-2</v>
      </c>
      <c r="E486" s="26">
        <f ca="1">'Modified Weights'!E497-'Modified Weights'!AE497</f>
        <v>-0.15775793779211217</v>
      </c>
      <c r="F486" s="26">
        <f ca="1">'Modified Weights'!F497-'Modified Weights'!AF497</f>
        <v>-0.4578374174799078</v>
      </c>
      <c r="G486" s="26">
        <f ca="1">'Modified Weights'!G497-'Modified Weights'!AG497</f>
        <v>-4.6701978157151214E-2</v>
      </c>
      <c r="H486" s="26">
        <f ca="1">'Modified Weights'!H497-'Modified Weights'!AH497</f>
        <v>-0.32398388827393204</v>
      </c>
      <c r="I486" s="26">
        <f ca="1">'Modified Weights'!I497-'Modified Weights'!AI497</f>
        <v>-0.32379898533453788</v>
      </c>
      <c r="J486" s="26">
        <f ca="1">'Modified Weights'!J497-'Modified Weights'!AJ497</f>
        <v>-4.757698544466793E-2</v>
      </c>
      <c r="K486" s="26">
        <f ca="1">'Modified Weights'!K497-'Modified Weights'!AK497</f>
        <v>-3.1474713280075201E-2</v>
      </c>
      <c r="L486" s="26">
        <f ca="1">'Modified Weights'!L497-'Modified Weights'!AL497</f>
        <v>-3.153394303630877E-2</v>
      </c>
      <c r="M486" s="26">
        <f ca="1">'Modified Weights'!M497-'Modified Weights'!AM497</f>
        <v>-0.25847672551929612</v>
      </c>
      <c r="N486" s="26">
        <f ca="1">'Modified Weights'!N497-'Modified Weights'!AN497</f>
        <v>-0.2982905209521215</v>
      </c>
      <c r="O486" s="26">
        <f ca="1">'Modified Weights'!O497-'Modified Weights'!AO497</f>
        <v>-7.8808315489189262E-2</v>
      </c>
      <c r="P486" s="26">
        <f ca="1">'Modified Weights'!P497-'Modified Weights'!AP497</f>
        <v>-0.34741526923877586</v>
      </c>
      <c r="Q486" s="26">
        <f ca="1">'Modified Weights'!Q497-'Modified Weights'!AQ497</f>
        <v>-0.48215894200116816</v>
      </c>
      <c r="R486" s="26">
        <f ca="1">'Modified Weights'!R497-'Modified Weights'!AR497</f>
        <v>-0.4492392723019647</v>
      </c>
      <c r="S486" s="26">
        <f ca="1">'Modified Weights'!S497-'Modified Weights'!AS497</f>
        <v>-6.6503333780962737E-2</v>
      </c>
      <c r="T486" s="26">
        <f ca="1">'Modified Weights'!T497-'Modified Weights'!AT497</f>
        <v>-5.7175271239596592E-2</v>
      </c>
      <c r="U486" s="26">
        <f ca="1">'Modified Weights'!U497-'Modified Weights'!AU497</f>
        <v>-0.382867896976056</v>
      </c>
      <c r="V486" s="26" t="e">
        <f ca="1">'Modified Weights'!V497-'Modified Weights'!AV497</f>
        <v>#DIV/0!</v>
      </c>
      <c r="W486" s="26">
        <f ca="1">'Modified Weights'!W497-'Modified Weights'!AW497</f>
        <v>-0.12634203281201994</v>
      </c>
      <c r="X486" s="26">
        <f ca="1">'Modified Weights'!X497-'Modified Weights'!AX497</f>
        <v>0</v>
      </c>
      <c r="Y486" s="26">
        <f ca="1">'Modified Weights'!Y497-'Modified Weights'!AY497</f>
        <v>-5.2247173707042183E-2</v>
      </c>
      <c r="Z486" s="26">
        <f ca="1">'Modified Weights'!Z497-'Modified Weights'!AZ497</f>
        <v>-9.1603045693696095E-2</v>
      </c>
    </row>
    <row r="487" spans="1:26">
      <c r="A487" s="21" t="s">
        <v>97</v>
      </c>
      <c r="B487" s="26">
        <f ca="1">'Modified Weights'!B498-'Modified Weights'!AB498</f>
        <v>0</v>
      </c>
      <c r="C487" s="26">
        <f ca="1">'Modified Weights'!C498-'Modified Weights'!AC498</f>
        <v>-0.44176053691848821</v>
      </c>
      <c r="D487" s="26">
        <f ca="1">'Modified Weights'!D498-'Modified Weights'!AD498</f>
        <v>0.19784771856034794</v>
      </c>
      <c r="E487" s="26">
        <f ca="1">'Modified Weights'!E498-'Modified Weights'!AE498</f>
        <v>-0.36128494674272471</v>
      </c>
      <c r="F487" s="26">
        <f ca="1">'Modified Weights'!F498-'Modified Weights'!AF498</f>
        <v>4.4700130144895878E-2</v>
      </c>
      <c r="G487" s="26">
        <f ca="1">'Modified Weights'!G498-'Modified Weights'!AG498</f>
        <v>-0.38713264586848378</v>
      </c>
      <c r="H487" s="26">
        <f ca="1">'Modified Weights'!H498-'Modified Weights'!AH498</f>
        <v>-0.26718931082898056</v>
      </c>
      <c r="I487" s="26">
        <f ca="1">'Modified Weights'!I498-'Modified Weights'!AI498</f>
        <v>-0.24673441016415587</v>
      </c>
      <c r="J487" s="26">
        <f ca="1">'Modified Weights'!J498-'Modified Weights'!AJ498</f>
        <v>5.7827302957863314E-2</v>
      </c>
      <c r="K487" s="26">
        <f ca="1">'Modified Weights'!K498-'Modified Weights'!AK498</f>
        <v>-0.24235421021747108</v>
      </c>
      <c r="L487" s="26">
        <f ca="1">'Modified Weights'!L498-'Modified Weights'!AL498</f>
        <v>3.4644850573216868E-2</v>
      </c>
      <c r="M487" s="26">
        <f ca="1">'Modified Weights'!M498-'Modified Weights'!AM498</f>
        <v>-0.24334535938832288</v>
      </c>
      <c r="N487" s="26">
        <f ca="1">'Modified Weights'!N498-'Modified Weights'!AN498</f>
        <v>-0.2456571541182076</v>
      </c>
      <c r="O487" s="26">
        <f ca="1">'Modified Weights'!O498-'Modified Weights'!AO498</f>
        <v>-0.52131134460272555</v>
      </c>
      <c r="P487" s="26">
        <f ca="1">'Modified Weights'!P498-'Modified Weights'!AP498</f>
        <v>6.702293227193018E-2</v>
      </c>
      <c r="Q487" s="26">
        <f ca="1">'Modified Weights'!Q498-'Modified Weights'!AQ498</f>
        <v>-0.46251417094873587</v>
      </c>
      <c r="R487" s="26">
        <f ca="1">'Modified Weights'!R498-'Modified Weights'!AR498</f>
        <v>-0.37426379831369133</v>
      </c>
      <c r="S487" s="26">
        <f ca="1">'Modified Weights'!S498-'Modified Weights'!AS498</f>
        <v>2.7223426968412068E-2</v>
      </c>
      <c r="T487" s="26">
        <f ca="1">'Modified Weights'!T498-'Modified Weights'!AT498</f>
        <v>-0.4054262012735409</v>
      </c>
      <c r="U487" s="26">
        <f ca="1">'Modified Weights'!U498-'Modified Weights'!AU498</f>
        <v>9.2089238756063729E-2</v>
      </c>
      <c r="V487" s="26">
        <f ca="1">'Modified Weights'!V498-'Modified Weights'!AV498</f>
        <v>-0.14484148342953501</v>
      </c>
      <c r="W487" s="26">
        <f ca="1">'Modified Weights'!W498-'Modified Weights'!AW498</f>
        <v>0.15708697942471128</v>
      </c>
      <c r="X487" s="26">
        <f ca="1">'Modified Weights'!X498-'Modified Weights'!AX498</f>
        <v>-0.49560856099384865</v>
      </c>
      <c r="Y487" s="26">
        <f ca="1">'Modified Weights'!Y498-'Modified Weights'!AY498</f>
        <v>-0.45323177734252024</v>
      </c>
      <c r="Z487" s="26">
        <f ca="1">'Modified Weights'!Z498-'Modified Weights'!AZ498</f>
        <v>-0.38496150718159405</v>
      </c>
    </row>
    <row r="488" spans="1:26">
      <c r="A488" s="1" t="str">
        <f t="shared" ref="A488:A491" si="97">A487</f>
        <v>36657: X-Men (2000)</v>
      </c>
      <c r="B488" s="26">
        <f ca="1">'Modified Weights'!B499-'Modified Weights'!AB499</f>
        <v>-0.55108883721563151</v>
      </c>
      <c r="C488" s="26">
        <f ca="1">'Modified Weights'!C499-'Modified Weights'!AC499</f>
        <v>4.6846445717914909E-2</v>
      </c>
      <c r="D488" s="26">
        <f ca="1">'Modified Weights'!D499-'Modified Weights'!AD499</f>
        <v>-0.46932053492766929</v>
      </c>
      <c r="E488" s="26">
        <f ca="1">'Modified Weights'!E499-'Modified Weights'!AE499</f>
        <v>-0.36128494674272471</v>
      </c>
      <c r="F488" s="26">
        <f ca="1">'Modified Weights'!F499-'Modified Weights'!AF499</f>
        <v>3.2126997364572529E-2</v>
      </c>
      <c r="G488" s="26">
        <f ca="1">'Modified Weights'!G499-'Modified Weights'!AG499</f>
        <v>-0.38713264586848378</v>
      </c>
      <c r="H488" s="26">
        <f ca="1">'Modified Weights'!H499-'Modified Weights'!AH499</f>
        <v>0.13308519342483582</v>
      </c>
      <c r="I488" s="26">
        <f ca="1">'Modified Weights'!I499-'Modified Weights'!AI499</f>
        <v>-0.24673441016415587</v>
      </c>
      <c r="J488" s="26">
        <f ca="1">'Modified Weights'!J499-'Modified Weights'!AJ499</f>
        <v>-0.41788359840806982</v>
      </c>
      <c r="K488" s="26">
        <f ca="1">'Modified Weights'!K499-'Modified Weights'!AK499</f>
        <v>2.1300259619678658E-2</v>
      </c>
      <c r="L488" s="26">
        <f ca="1">'Modified Weights'!L499-'Modified Weights'!AL499</f>
        <v>-0.27792810192436618</v>
      </c>
      <c r="M488" s="26">
        <f ca="1">'Modified Weights'!M499-'Modified Weights'!AM499</f>
        <v>3.705688898836515E-2</v>
      </c>
      <c r="N488" s="26">
        <f ca="1">'Modified Weights'!N499-'Modified Weights'!AN499</f>
        <v>6.4446936213350126E-2</v>
      </c>
      <c r="O488" s="26">
        <f ca="1">'Modified Weights'!O499-'Modified Weights'!AO499</f>
        <v>4.1137394142162997E-2</v>
      </c>
      <c r="P488" s="26">
        <f ca="1">'Modified Weights'!P499-'Modified Weights'!AP499</f>
        <v>-0.34741526923877586</v>
      </c>
      <c r="Q488" s="26">
        <f ca="1">'Modified Weights'!Q499-'Modified Weights'!AQ499</f>
        <v>2.609281168766725E-2</v>
      </c>
      <c r="R488" s="26">
        <f ca="1">'Modified Weights'!R499-'Modified Weights'!AR499</f>
        <v>-0.37426379831369133</v>
      </c>
      <c r="S488" s="26">
        <f ca="1">'Modified Weights'!S499-'Modified Weights'!AS499</f>
        <v>-0.44945985357676754</v>
      </c>
      <c r="T488" s="26">
        <f ca="1">'Modified Weights'!T499-'Modified Weights'!AT499</f>
        <v>-0.4054262012735409</v>
      </c>
      <c r="U488" s="26">
        <f ca="1">'Modified Weights'!U499-'Modified Weights'!AU499</f>
        <v>5.8720237751866522E-2</v>
      </c>
      <c r="V488" s="26">
        <f ca="1">'Modified Weights'!V499-'Modified Weights'!AV499</f>
        <v>-0.14484148342953501</v>
      </c>
      <c r="W488" s="26">
        <f ca="1">'Modified Weights'!W499-'Modified Weights'!AW499</f>
        <v>6.2432510636107164E-2</v>
      </c>
      <c r="X488" s="26">
        <f ca="1">'Modified Weights'!X499-'Modified Weights'!AX499</f>
        <v>4.6583317182244288E-2</v>
      </c>
      <c r="Y488" s="26">
        <f ca="1">'Modified Weights'!Y499-'Modified Weights'!AY499</f>
        <v>-0.45323177734252024</v>
      </c>
      <c r="Z488" s="26">
        <f ca="1">'Modified Weights'!Z499-'Modified Weights'!AZ499</f>
        <v>5.1052421586635921E-3</v>
      </c>
    </row>
    <row r="489" spans="1:26">
      <c r="A489" s="1" t="str">
        <f t="shared" si="97"/>
        <v>36657: X-Men (2000)</v>
      </c>
      <c r="B489" s="26">
        <f ca="1">'Modified Weights'!B500-'Modified Weights'!AB500</f>
        <v>-0.55108883721563151</v>
      </c>
      <c r="C489" s="26">
        <f ca="1">'Modified Weights'!C500-'Modified Weights'!AC500</f>
        <v>-1.9524110310132792E-2</v>
      </c>
      <c r="D489" s="26">
        <f ca="1">'Modified Weights'!D500-'Modified Weights'!AD500</f>
        <v>-0.46932053492766929</v>
      </c>
      <c r="E489" s="26">
        <f ca="1">'Modified Weights'!E500-'Modified Weights'!AE500</f>
        <v>0.10162510314355105</v>
      </c>
      <c r="F489" s="26">
        <f ca="1">'Modified Weights'!F500-'Modified Weights'!AF500</f>
        <v>7.0084040143522097E-3</v>
      </c>
      <c r="G489" s="26">
        <f ca="1">'Modified Weights'!G500-'Modified Weights'!AG500</f>
        <v>-0.38713264586848378</v>
      </c>
      <c r="H489" s="26">
        <f ca="1">'Modified Weights'!H500-'Modified Weights'!AH500</f>
        <v>-1.9496038534932897E-2</v>
      </c>
      <c r="I489" s="26">
        <f ca="1">'Modified Weights'!I500-'Modified Weights'!AI500</f>
        <v>1.75150805862615E-2</v>
      </c>
      <c r="J489" s="26">
        <f ca="1">'Modified Weights'!J500-'Modified Weights'!AJ500</f>
        <v>-0.41788359840806982</v>
      </c>
      <c r="K489" s="26">
        <f ca="1">'Modified Weights'!K500-'Modified Weights'!AK500</f>
        <v>-0.24235421021747108</v>
      </c>
      <c r="L489" s="26">
        <f ca="1">'Modified Weights'!L500-'Modified Weights'!AL500</f>
        <v>-0.27792810192436618</v>
      </c>
      <c r="M489" s="26">
        <f ca="1">'Modified Weights'!M500-'Modified Weights'!AM500</f>
        <v>-0.24334535938832288</v>
      </c>
      <c r="N489" s="26">
        <f ca="1">'Modified Weights'!N500-'Modified Weights'!AN500</f>
        <v>-0.2456571541182076</v>
      </c>
      <c r="O489" s="26">
        <f ca="1">'Modified Weights'!O500-'Modified Weights'!AO500</f>
        <v>-0.52131134460272555</v>
      </c>
      <c r="P489" s="26">
        <f ca="1">'Modified Weights'!P500-'Modified Weights'!AP500</f>
        <v>-0.34741526923877586</v>
      </c>
      <c r="Q489" s="26">
        <f ca="1">'Modified Weights'!Q500-'Modified Weights'!AQ500</f>
        <v>1.3196730417197267E-2</v>
      </c>
      <c r="R489" s="26">
        <f ca="1">'Modified Weights'!R500-'Modified Weights'!AR500</f>
        <v>-0.37426379831369133</v>
      </c>
      <c r="S489" s="26">
        <f ca="1">'Modified Weights'!S500-'Modified Weights'!AS500</f>
        <v>-2.7223426968412123E-2</v>
      </c>
      <c r="T489" s="26">
        <f ca="1">'Modified Weights'!T500-'Modified Weights'!AT500</f>
        <v>-0.4054262012735409</v>
      </c>
      <c r="U489" s="26">
        <f ca="1">'Modified Weights'!U500-'Modified Weights'!AU500</f>
        <v>2.3537558930509295E-2</v>
      </c>
      <c r="V489" s="26">
        <f ca="1">'Modified Weights'!V500-'Modified Weights'!AV500</f>
        <v>-0.14484148342953501</v>
      </c>
      <c r="W489" s="26">
        <f ca="1">'Modified Weights'!W500-'Modified Weights'!AW500</f>
        <v>-3.0447839646198127E-2</v>
      </c>
      <c r="X489" s="26">
        <f ca="1">'Modified Weights'!X500-'Modified Weights'!AX500</f>
        <v>-0.49560856099384865</v>
      </c>
      <c r="Y489" s="26">
        <f ca="1">'Modified Weights'!Y500-'Modified Weights'!AY500</f>
        <v>1.9128778076312913E-2</v>
      </c>
      <c r="Z489" s="26">
        <f ca="1">'Modified Weights'!Z500-'Modified Weights'!AZ500</f>
        <v>-5.1052421586635921E-3</v>
      </c>
    </row>
    <row r="490" spans="1:26">
      <c r="A490" s="1" t="str">
        <f t="shared" si="97"/>
        <v>36657: X-Men (2000)</v>
      </c>
      <c r="B490" s="26">
        <f ca="1">'Modified Weights'!B501-'Modified Weights'!AB501</f>
        <v>-0.55108883721563151</v>
      </c>
      <c r="C490" s="26">
        <f ca="1">'Modified Weights'!C501-'Modified Weights'!AC501</f>
        <v>-2.7322335407782172E-2</v>
      </c>
      <c r="D490" s="26">
        <f ca="1">'Modified Weights'!D501-'Modified Weights'!AD501</f>
        <v>-9.6094751200246298E-2</v>
      </c>
      <c r="E490" s="26">
        <f ca="1">'Modified Weights'!E501-'Modified Weights'!AE501</f>
        <v>-0.36128494674272471</v>
      </c>
      <c r="F490" s="26">
        <f ca="1">'Modified Weights'!F501-'Modified Weights'!AF501</f>
        <v>-3.1708646146467345E-2</v>
      </c>
      <c r="G490" s="26">
        <f ca="1">'Modified Weights'!G501-'Modified Weights'!AG501</f>
        <v>-0.38713264586848378</v>
      </c>
      <c r="H490" s="26">
        <f ca="1">'Modified Weights'!H501-'Modified Weights'!AH501</f>
        <v>-4.0059445898191964E-2</v>
      </c>
      <c r="I490" s="26">
        <f ca="1">'Modified Weights'!I501-'Modified Weights'!AI501</f>
        <v>-1.75150805862615E-2</v>
      </c>
      <c r="J490" s="26">
        <f ca="1">'Modified Weights'!J501-'Modified Weights'!AJ501</f>
        <v>-0.41788359840806982</v>
      </c>
      <c r="K490" s="26">
        <f ca="1">'Modified Weights'!K501-'Modified Weights'!AK501</f>
        <v>1.0174453660396571E-2</v>
      </c>
      <c r="L490" s="26">
        <f ca="1">'Modified Weights'!L501-'Modified Weights'!AL501</f>
        <v>-0.27792810192436618</v>
      </c>
      <c r="M490" s="26">
        <f ca="1">'Modified Weights'!M501-'Modified Weights'!AM501</f>
        <v>9.1833044895447691E-3</v>
      </c>
      <c r="N490" s="26">
        <f ca="1">'Modified Weights'!N501-'Modified Weights'!AN501</f>
        <v>-0.2456571541182076</v>
      </c>
      <c r="O490" s="26">
        <f ca="1">'Modified Weights'!O501-'Modified Weights'!AO501</f>
        <v>4.6790981848777724E-3</v>
      </c>
      <c r="P490" s="26">
        <f ca="1">'Modified Weights'!P501-'Modified Weights'!AP501</f>
        <v>-6.702293227193018E-2</v>
      </c>
      <c r="Q490" s="26">
        <f ca="1">'Modified Weights'!Q501-'Modified Weights'!AQ501</f>
        <v>-3.9289542104864628E-2</v>
      </c>
      <c r="R490" s="26">
        <f ca="1">'Modified Weights'!R501-'Modified Weights'!AR501</f>
        <v>-0.37426379831369133</v>
      </c>
      <c r="S490" s="26">
        <f ca="1">'Modified Weights'!S501-'Modified Weights'!AS501</f>
        <v>-0.44945985357676754</v>
      </c>
      <c r="T490" s="26">
        <f ca="1">'Modified Weights'!T501-'Modified Weights'!AT501</f>
        <v>1.6173256802621827E-3</v>
      </c>
      <c r="U490" s="26">
        <f ca="1">'Modified Weights'!U501-'Modified Weights'!AU501</f>
        <v>-7.4468055742516026E-2</v>
      </c>
      <c r="V490" s="26">
        <f ca="1">'Modified Weights'!V501-'Modified Weights'!AV501</f>
        <v>1.1696188281607456E-3</v>
      </c>
      <c r="W490" s="26">
        <f ca="1">'Modified Weights'!W501-'Modified Weights'!AW501</f>
        <v>-8.3639490136800554E-2</v>
      </c>
      <c r="X490" s="26">
        <f ca="1">'Modified Weights'!X501-'Modified Weights'!AX501</f>
        <v>-0.49560856099384865</v>
      </c>
      <c r="Y490" s="26">
        <f ca="1">'Modified Weights'!Y501-'Modified Weights'!AY501</f>
        <v>1.0878370422336026E-2</v>
      </c>
      <c r="Z490" s="26">
        <f ca="1">'Modified Weights'!Z501-'Modified Weights'!AZ501</f>
        <v>-0.38496150718159405</v>
      </c>
    </row>
    <row r="491" spans="1:26">
      <c r="A491" s="1" t="str">
        <f t="shared" si="97"/>
        <v>36657: X-Men (2000)</v>
      </c>
      <c r="B491" s="26">
        <f ca="1">'Modified Weights'!B502-'Modified Weights'!AB502</f>
        <v>-0.55108883721563151</v>
      </c>
      <c r="C491" s="26">
        <f ca="1">'Modified Weights'!C502-'Modified Weights'!AC502</f>
        <v>-0.44176053691848821</v>
      </c>
      <c r="D491" s="26">
        <f ca="1">'Modified Weights'!D502-'Modified Weights'!AD502</f>
        <v>-0.10175296736010142</v>
      </c>
      <c r="E491" s="26">
        <f ca="1">'Modified Weights'!E502-'Modified Weights'!AE502</f>
        <v>-0.101625103143551</v>
      </c>
      <c r="F491" s="26">
        <f ca="1">'Modified Weights'!F502-'Modified Weights'!AF502</f>
        <v>-5.2126885377353271E-2</v>
      </c>
      <c r="G491" s="26">
        <f ca="1">'Modified Weights'!G502-'Modified Weights'!AG502</f>
        <v>0</v>
      </c>
      <c r="H491" s="26">
        <f ca="1">'Modified Weights'!H502-'Modified Weights'!AH502</f>
        <v>-7.3529708991710907E-2</v>
      </c>
      <c r="I491" s="26">
        <f ca="1">'Modified Weights'!I502-'Modified Weights'!AI502</f>
        <v>-0.24673441016415587</v>
      </c>
      <c r="J491" s="26">
        <f ca="1">'Modified Weights'!J502-'Modified Weights'!AJ502</f>
        <v>-5.7827302957863314E-2</v>
      </c>
      <c r="K491" s="26">
        <f ca="1">'Modified Weights'!K502-'Modified Weights'!AK502</f>
        <v>-3.1474713280075201E-2</v>
      </c>
      <c r="L491" s="26">
        <f ca="1">'Modified Weights'!L502-'Modified Weights'!AL502</f>
        <v>-3.4644850573216895E-2</v>
      </c>
      <c r="M491" s="26">
        <f ca="1">'Modified Weights'!M502-'Modified Weights'!AM502</f>
        <v>-4.6240193477909919E-2</v>
      </c>
      <c r="N491" s="26">
        <f ca="1">'Modified Weights'!N502-'Modified Weights'!AN502</f>
        <v>-6.4446936213350153E-2</v>
      </c>
      <c r="O491" s="26">
        <f ca="1">'Modified Weights'!O502-'Modified Weights'!AO502</f>
        <v>-4.5816492327040714E-2</v>
      </c>
      <c r="P491" s="26">
        <f ca="1">'Modified Weights'!P502-'Modified Weights'!AP502</f>
        <v>-0.34741526923877586</v>
      </c>
      <c r="Q491" s="26">
        <f ca="1">'Modified Weights'!Q502-'Modified Weights'!AQ502</f>
        <v>-0.46251417094873587</v>
      </c>
      <c r="R491" s="26">
        <f ca="1">'Modified Weights'!R502-'Modified Weights'!AR502</f>
        <v>0</v>
      </c>
      <c r="S491" s="26">
        <f ca="1">'Modified Weights'!S502-'Modified Weights'!AS502</f>
        <v>-0.44945985357676754</v>
      </c>
      <c r="T491" s="26">
        <f ca="1">'Modified Weights'!T502-'Modified Weights'!AT502</f>
        <v>-1.6173256802621827E-3</v>
      </c>
      <c r="U491" s="26">
        <f ca="1">'Modified Weights'!U502-'Modified Weights'!AU502</f>
        <v>-9.9878979695923742E-2</v>
      </c>
      <c r="V491" s="26">
        <f ca="1">'Modified Weights'!V502-'Modified Weights'!AV502</f>
        <v>-1.1696188281607178E-3</v>
      </c>
      <c r="W491" s="26">
        <f ca="1">'Modified Weights'!W502-'Modified Weights'!AW502</f>
        <v>-0.10543216027781982</v>
      </c>
      <c r="X491" s="26">
        <f ca="1">'Modified Weights'!X502-'Modified Weights'!AX502</f>
        <v>-4.6583317182244288E-2</v>
      </c>
      <c r="Y491" s="26">
        <f ca="1">'Modified Weights'!Y502-'Modified Weights'!AY502</f>
        <v>-3.0007148498648994E-2</v>
      </c>
      <c r="Z491" s="26">
        <f ca="1">'Modified Weights'!Z502-'Modified Weights'!AZ502</f>
        <v>-0.38496150718159405</v>
      </c>
    </row>
    <row r="492" spans="1:26">
      <c r="A492" s="21" t="s">
        <v>98</v>
      </c>
      <c r="B492" s="26" t="e">
        <f ca="1">'Modified Weights'!B503-'Modified Weights'!AB503</f>
        <v>#DIV/0!</v>
      </c>
      <c r="C492" s="26">
        <f ca="1">'Modified Weights'!C503-'Modified Weights'!AC503</f>
        <v>-0.43423944904340028</v>
      </c>
      <c r="D492" s="26">
        <f ca="1">'Modified Weights'!D503-'Modified Weights'!AD503</f>
        <v>-0.37039667564749545</v>
      </c>
      <c r="E492" s="26">
        <f ca="1">'Modified Weights'!E503-'Modified Weights'!AE503</f>
        <v>3.2451954243501613E-2</v>
      </c>
      <c r="F492" s="26">
        <f ca="1">'Modified Weights'!F503-'Modified Weights'!AF503</f>
        <v>5.2731879486038968E-2</v>
      </c>
      <c r="G492" s="26">
        <f ca="1">'Modified Weights'!G503-'Modified Weights'!AG503</f>
        <v>-0.433834624025635</v>
      </c>
      <c r="H492" s="26">
        <f ca="1">'Modified Weights'!H503-'Modified Weights'!AH503</f>
        <v>-0.31370218459230248</v>
      </c>
      <c r="I492" s="26">
        <f ca="1">'Modified Weights'!I503-'Modified Weights'!AI503</f>
        <v>9.1076046503001662E-2</v>
      </c>
      <c r="J492" s="26">
        <f ca="1">'Modified Weights'!J503-'Modified Weights'!AJ503</f>
        <v>5.7827302957863314E-2</v>
      </c>
      <c r="K492" s="26">
        <f ca="1">'Modified Weights'!K503-'Modified Weights'!AK503</f>
        <v>-0.23170408040763177</v>
      </c>
      <c r="L492" s="26">
        <f ca="1">'Modified Weights'!L503-'Modified Weights'!AL503</f>
        <v>3.7755758110124993E-2</v>
      </c>
      <c r="M492" s="26">
        <f ca="1">'Modified Weights'!M503-'Modified Weights'!AM503</f>
        <v>-0.23801953898300174</v>
      </c>
      <c r="N492" s="26">
        <f ca="1">'Modified Weights'!N503-'Modified Weights'!AN503</f>
        <v>-0.28568622657764037</v>
      </c>
      <c r="O492" s="26">
        <f ca="1">'Modified Weights'!O503-'Modified Weights'!AO503</f>
        <v>9.969610540770002E-2</v>
      </c>
      <c r="P492" s="26">
        <f ca="1">'Modified Weights'!P503-'Modified Weights'!AP503</f>
        <v>6.702293227193018E-2</v>
      </c>
      <c r="Q492" s="26">
        <f ca="1">'Modified Weights'!Q503-'Modified Weights'!AQ503</f>
        <v>-0.48215894200116816</v>
      </c>
      <c r="R492" s="26">
        <f ca="1">'Modified Weights'!R503-'Modified Weights'!AR503</f>
        <v>5.2159209709139231E-2</v>
      </c>
      <c r="S492" s="26">
        <f ca="1">'Modified Weights'!S503-'Modified Weights'!AS503</f>
        <v>4.9536074817120745E-2</v>
      </c>
      <c r="T492" s="26">
        <f ca="1">'Modified Weights'!T503-'Modified Weights'!AT503</f>
        <v>9.0104690382756203E-2</v>
      </c>
      <c r="U492" s="26">
        <f ca="1">'Modified Weights'!U503-'Modified Weights'!AU503</f>
        <v>-0.34172905076724502</v>
      </c>
      <c r="V492" s="26">
        <f ca="1">'Modified Weights'!V503-'Modified Weights'!AV503</f>
        <v>-0.14601110225769576</v>
      </c>
      <c r="W492" s="26">
        <f ca="1">'Modified Weights'!W503-'Modified Weights'!AW503</f>
        <v>0.15708697942471128</v>
      </c>
      <c r="X492" s="26">
        <f ca="1">'Modified Weights'!X503-'Modified Weights'!AX503</f>
        <v>-0.44902524381160436</v>
      </c>
      <c r="Y492" s="26">
        <f ca="1">'Modified Weights'!Y503-'Modified Weights'!AY503</f>
        <v>-0.47547180255091342</v>
      </c>
      <c r="Z492" s="26">
        <f ca="1">'Modified Weights'!Z503-'Modified Weights'!AZ503</f>
        <v>3.3705887725152262E-2</v>
      </c>
    </row>
    <row r="493" spans="1:26">
      <c r="A493" s="1" t="str">
        <f t="shared" ref="A493:A496" si="98">A492</f>
        <v>36658: X2: X-Men United (2003)</v>
      </c>
      <c r="B493" s="26" t="e">
        <f ca="1">'Modified Weights'!B504-'Modified Weights'!AB504</f>
        <v>#DIV/0!</v>
      </c>
      <c r="C493" s="26">
        <f ca="1">'Modified Weights'!C504-'Modified Weights'!AC504</f>
        <v>5.4367533593002837E-2</v>
      </c>
      <c r="D493" s="26">
        <f ca="1">'Modified Weights'!D504-'Modified Weights'!AD504</f>
        <v>-0.37039667564749545</v>
      </c>
      <c r="E493" s="26">
        <f ca="1">'Modified Weights'!E504-'Modified Weights'!AE504</f>
        <v>-1.0194153976123999E-2</v>
      </c>
      <c r="F493" s="26">
        <f ca="1">'Modified Weights'!F504-'Modified Weights'!AF504</f>
        <v>-0.42395140105914064</v>
      </c>
      <c r="G493" s="26">
        <f ca="1">'Modified Weights'!G504-'Modified Weights'!AG504</f>
        <v>4.6701978157151158E-2</v>
      </c>
      <c r="H493" s="26">
        <f ca="1">'Modified Weights'!H504-'Modified Weights'!AH504</f>
        <v>8.6572319661513908E-2</v>
      </c>
      <c r="I493" s="26">
        <f ca="1">'Modified Weights'!I504-'Modified Weights'!AI504</f>
        <v>-0.29227243341565673</v>
      </c>
      <c r="J493" s="26">
        <f ca="1">'Modified Weights'!J504-'Modified Weights'!AJ504</f>
        <v>-0.41788359840806982</v>
      </c>
      <c r="K493" s="26">
        <f ca="1">'Modified Weights'!K504-'Modified Weights'!AK504</f>
        <v>-0.23170408040763177</v>
      </c>
      <c r="L493" s="26">
        <f ca="1">'Modified Weights'!L504-'Modified Weights'!AL504</f>
        <v>-0.27481719438745805</v>
      </c>
      <c r="M493" s="26">
        <f ca="1">'Modified Weights'!M504-'Modified Weights'!AM504</f>
        <v>-0.23801953898300174</v>
      </c>
      <c r="N493" s="26">
        <f ca="1">'Modified Weights'!N504-'Modified Weights'!AN504</f>
        <v>2.4417863753917357E-2</v>
      </c>
      <c r="O493" s="26">
        <f ca="1">'Modified Weights'!O504-'Modified Weights'!AO504</f>
        <v>-6.3711094692481263E-3</v>
      </c>
      <c r="P493" s="26">
        <f ca="1">'Modified Weights'!P504-'Modified Weights'!AP504</f>
        <v>-0.34741526923877586</v>
      </c>
      <c r="Q493" s="26">
        <f ca="1">'Modified Weights'!Q504-'Modified Weights'!AQ504</f>
        <v>6.448040635234964E-3</v>
      </c>
      <c r="R493" s="26">
        <f ca="1">'Modified Weights'!R504-'Modified Weights'!AR504</f>
        <v>-0.44084839544412002</v>
      </c>
      <c r="S493" s="26">
        <f ca="1">'Modified Weights'!S504-'Modified Weights'!AS504</f>
        <v>2.1878038083545492E-2</v>
      </c>
      <c r="T493" s="26">
        <f ca="1">'Modified Weights'!T504-'Modified Weights'!AT504</f>
        <v>-0.46098414683287531</v>
      </c>
      <c r="U493" s="26">
        <f ca="1">'Modified Weights'!U504-'Modified Weights'!AU504</f>
        <v>9.7262503647390919E-2</v>
      </c>
      <c r="V493" s="26">
        <f ca="1">'Modified Weights'!V504-'Modified Weights'!AV504</f>
        <v>-0.14601110225769576</v>
      </c>
      <c r="W493" s="26">
        <f ca="1">'Modified Weights'!W504-'Modified Weights'!AW504</f>
        <v>6.2432510636107164E-2</v>
      </c>
      <c r="X493" s="26">
        <f ca="1">'Modified Weights'!X504-'Modified Weights'!AX504</f>
        <v>-0.44902524381160436</v>
      </c>
      <c r="Y493" s="26">
        <f ca="1">'Modified Weights'!Y504-'Modified Weights'!AY504</f>
        <v>6.6720075625179509E-2</v>
      </c>
      <c r="Z493" s="26">
        <f ca="1">'Modified Weights'!Z504-'Modified Weights'!AZ504</f>
        <v>-1.1747701703912539E-2</v>
      </c>
    </row>
    <row r="494" spans="1:26">
      <c r="A494" s="1" t="str">
        <f t="shared" si="98"/>
        <v>36658: X2: X-Men United (2003)</v>
      </c>
      <c r="B494" s="26" t="e">
        <f ca="1">'Modified Weights'!B505-'Modified Weights'!AB505</f>
        <v>#DIV/0!</v>
      </c>
      <c r="C494" s="26">
        <f ca="1">'Modified Weights'!C505-'Modified Weights'!AC505</f>
        <v>-1.2003022435044863E-2</v>
      </c>
      <c r="D494" s="26">
        <f ca="1">'Modified Weights'!D505-'Modified Weights'!AD505</f>
        <v>-0.37039667564749545</v>
      </c>
      <c r="E494" s="26">
        <f ca="1">'Modified Weights'!E505-'Modified Weights'!AE505</f>
        <v>-2.2257800267377448E-2</v>
      </c>
      <c r="F494" s="26">
        <f ca="1">'Modified Weights'!F505-'Modified Weights'!AF505</f>
        <v>1.50401533554953E-2</v>
      </c>
      <c r="G494" s="26">
        <f ca="1">'Modified Weights'!G505-'Modified Weights'!AG505</f>
        <v>-0.433834624025635</v>
      </c>
      <c r="H494" s="26">
        <f ca="1">'Modified Weights'!H505-'Modified Weights'!AH505</f>
        <v>-0.31370218459230248</v>
      </c>
      <c r="I494" s="26">
        <f ca="1">'Modified Weights'!I505-'Modified Weights'!AI505</f>
        <v>-2.8022942665239359E-2</v>
      </c>
      <c r="J494" s="26">
        <f ca="1">'Modified Weights'!J505-'Modified Weights'!AJ505</f>
        <v>-0.41788359840806982</v>
      </c>
      <c r="K494" s="26">
        <f ca="1">'Modified Weights'!K505-'Modified Weights'!AK505</f>
        <v>-0.23170408040763177</v>
      </c>
      <c r="L494" s="26">
        <f ca="1">'Modified Weights'!L505-'Modified Weights'!AL505</f>
        <v>-0.27481719438745805</v>
      </c>
      <c r="M494" s="26">
        <f ca="1">'Modified Weights'!M505-'Modified Weights'!AM505</f>
        <v>2.6405248177722912E-2</v>
      </c>
      <c r="N494" s="26">
        <f ca="1">'Modified Weights'!N505-'Modified Weights'!AN505</f>
        <v>-0.28568622657764037</v>
      </c>
      <c r="O494" s="26">
        <f ca="1">'Modified Weights'!O505-'Modified Weights'!AO505</f>
        <v>-0.56881984821413667</v>
      </c>
      <c r="P494" s="26">
        <f ca="1">'Modified Weights'!P505-'Modified Weights'!AP505</f>
        <v>-0.34741526923877586</v>
      </c>
      <c r="Q494" s="26">
        <f ca="1">'Modified Weights'!Q505-'Modified Weights'!AQ505</f>
        <v>-6.4480406352350195E-3</v>
      </c>
      <c r="R494" s="26">
        <f ca="1">'Modified Weights'!R505-'Modified Weights'!AR505</f>
        <v>1.4425387421289348E-2</v>
      </c>
      <c r="S494" s="26">
        <f ca="1">'Modified Weights'!S505-'Modified Weights'!AS505</f>
        <v>-4.9107791197034456E-3</v>
      </c>
      <c r="T494" s="26">
        <f ca="1">'Modified Weights'!T505-'Modified Weights'!AT505</f>
        <v>-3.2929419143159666E-2</v>
      </c>
      <c r="U494" s="26">
        <f ca="1">'Modified Weights'!U505-'Modified Weights'!AU505</f>
        <v>-0.34172905076724502</v>
      </c>
      <c r="V494" s="26">
        <f ca="1">'Modified Weights'!V505-'Modified Weights'!AV505</f>
        <v>-0.14601110225769576</v>
      </c>
      <c r="W494" s="26">
        <f ca="1">'Modified Weights'!W505-'Modified Weights'!AW505</f>
        <v>-3.0447839646198127E-2</v>
      </c>
      <c r="X494" s="26">
        <f ca="1">'Modified Weights'!X505-'Modified Weights'!AX505</f>
        <v>-0.44902524381160436</v>
      </c>
      <c r="Y494" s="26">
        <f ca="1">'Modified Weights'!Y505-'Modified Weights'!AY505</f>
        <v>-3.1112471320802748E-3</v>
      </c>
      <c r="Z494" s="26">
        <f ca="1">'Modified Weights'!Z505-'Modified Weights'!AZ505</f>
        <v>-2.1958186021239723E-2</v>
      </c>
    </row>
    <row r="495" spans="1:26">
      <c r="A495" s="1" t="str">
        <f t="shared" si="98"/>
        <v>36658: X2: X-Men United (2003)</v>
      </c>
      <c r="B495" s="26" t="e">
        <f ca="1">'Modified Weights'!B506-'Modified Weights'!AB506</f>
        <v>#DIV/0!</v>
      </c>
      <c r="C495" s="26">
        <f ca="1">'Modified Weights'!C506-'Modified Weights'!AC506</f>
        <v>-1.9801247532694244E-2</v>
      </c>
      <c r="D495" s="26">
        <f ca="1">'Modified Weights'!D506-'Modified Weights'!AD506</f>
        <v>2.8291080799275337E-3</v>
      </c>
      <c r="E495" s="26">
        <f ca="1">'Modified Weights'!E506-'Modified Weights'!AE506</f>
        <v>-0.48516785015365321</v>
      </c>
      <c r="F495" s="26">
        <f ca="1">'Modified Weights'!F506-'Modified Weights'!AF506</f>
        <v>-2.3676896805324255E-2</v>
      </c>
      <c r="G495" s="26">
        <f ca="1">'Modified Weights'!G506-'Modified Weights'!AG506</f>
        <v>-0.433834624025635</v>
      </c>
      <c r="H495" s="26">
        <f ca="1">'Modified Weights'!H506-'Modified Weights'!AH506</f>
        <v>-8.657231966151388E-2</v>
      </c>
      <c r="I495" s="26">
        <f ca="1">'Modified Weights'!I506-'Modified Weights'!AI506</f>
        <v>-6.3053103837762359E-2</v>
      </c>
      <c r="J495" s="26">
        <f ca="1">'Modified Weights'!J506-'Modified Weights'!AJ506</f>
        <v>-0.41788359840806982</v>
      </c>
      <c r="K495" s="26">
        <f ca="1">'Modified Weights'!K506-'Modified Weights'!AK506</f>
        <v>2.0824583470235886E-2</v>
      </c>
      <c r="L495" s="26">
        <f ca="1">'Modified Weights'!L506-'Modified Weights'!AL506</f>
        <v>-6.2218150738162503E-3</v>
      </c>
      <c r="M495" s="26">
        <f ca="1">'Modified Weights'!M506-'Modified Weights'!AM506</f>
        <v>1.4509124894865916E-2</v>
      </c>
      <c r="N495" s="26">
        <f ca="1">'Modified Weights'!N506-'Modified Weights'!AN506</f>
        <v>-2.4417863753917357E-2</v>
      </c>
      <c r="O495" s="26">
        <f ca="1">'Modified Weights'!O506-'Modified Weights'!AO506</f>
        <v>-0.56881984821413667</v>
      </c>
      <c r="P495" s="26">
        <f ca="1">'Modified Weights'!P506-'Modified Weights'!AP506</f>
        <v>-6.702293227193018E-2</v>
      </c>
      <c r="Q495" s="26">
        <f ca="1">'Modified Weights'!Q506-'Modified Weights'!AQ506</f>
        <v>-0.48215894200116816</v>
      </c>
      <c r="R495" s="26">
        <f ca="1">'Modified Weights'!R506-'Modified Weights'!AR506</f>
        <v>-0.44084839544412002</v>
      </c>
      <c r="S495" s="26">
        <f ca="1">'Modified Weights'!S506-'Modified Weights'!AS506</f>
        <v>-0.42714720572805887</v>
      </c>
      <c r="T495" s="26">
        <f ca="1">'Modified Weights'!T506-'Modified Weights'!AT506</f>
        <v>-0.46098414683287531</v>
      </c>
      <c r="U495" s="26">
        <f ca="1">'Modified Weights'!U506-'Modified Weights'!AU506</f>
        <v>-3.5925789846991629E-2</v>
      </c>
      <c r="V495" s="26">
        <f ca="1">'Modified Weights'!V506-'Modified Weights'!AV506</f>
        <v>0</v>
      </c>
      <c r="W495" s="26">
        <f ca="1">'Modified Weights'!W506-'Modified Weights'!AW506</f>
        <v>-8.3639490136800554E-2</v>
      </c>
      <c r="X495" s="26">
        <f ca="1">'Modified Weights'!X506-'Modified Weights'!AX506</f>
        <v>-0.44902524381160436</v>
      </c>
      <c r="Y495" s="26">
        <f ca="1">'Modified Weights'!Y506-'Modified Weights'!AY506</f>
        <v>-1.1361654786057163E-2</v>
      </c>
      <c r="Z495" s="26">
        <f ca="1">'Modified Weights'!Z506-'Modified Weights'!AZ506</f>
        <v>-0.40181445104417018</v>
      </c>
    </row>
    <row r="496" spans="1:26">
      <c r="A496" s="1" t="str">
        <f t="shared" si="98"/>
        <v>36658: X2: X-Men United (2003)</v>
      </c>
      <c r="B496" s="26" t="e">
        <f ca="1">'Modified Weights'!B507-'Modified Weights'!AB507</f>
        <v>#DIV/0!</v>
      </c>
      <c r="C496" s="26">
        <f ca="1">'Modified Weights'!C507-'Modified Weights'!AC507</f>
        <v>-2.2563263625263841E-2</v>
      </c>
      <c r="D496" s="26">
        <f ca="1">'Modified Weights'!D507-'Modified Weights'!AD507</f>
        <v>-2.8291080799275892E-3</v>
      </c>
      <c r="E496" s="26">
        <f ca="1">'Modified Weights'!E507-'Modified Weights'!AE507</f>
        <v>-0.48516785015365321</v>
      </c>
      <c r="F496" s="26">
        <f ca="1">'Modified Weights'!F507-'Modified Weights'!AF507</f>
        <v>-4.4095136036210181E-2</v>
      </c>
      <c r="G496" s="26">
        <f ca="1">'Modified Weights'!G507-'Modified Weights'!AG507</f>
        <v>-4.6701978157151214E-2</v>
      </c>
      <c r="H496" s="26">
        <f ca="1">'Modified Weights'!H507-'Modified Weights'!AH507</f>
        <v>-0.31370218459230248</v>
      </c>
      <c r="I496" s="26">
        <f ca="1">'Modified Weights'!I507-'Modified Weights'!AI507</f>
        <v>-0.29227243341565673</v>
      </c>
      <c r="J496" s="26">
        <f ca="1">'Modified Weights'!J507-'Modified Weights'!AJ507</f>
        <v>-5.7827302957863314E-2</v>
      </c>
      <c r="K496" s="26">
        <f ca="1">'Modified Weights'!K507-'Modified Weights'!AK507</f>
        <v>-2.0824583470235886E-2</v>
      </c>
      <c r="L496" s="26">
        <f ca="1">'Modified Weights'!L507-'Modified Weights'!AL507</f>
        <v>-3.153394303630877E-2</v>
      </c>
      <c r="M496" s="26">
        <f ca="1">'Modified Weights'!M507-'Modified Weights'!AM507</f>
        <v>-4.0914373072588772E-2</v>
      </c>
      <c r="N496" s="26">
        <f ca="1">'Modified Weights'!N507-'Modified Weights'!AN507</f>
        <v>-0.28568622657764037</v>
      </c>
      <c r="O496" s="26">
        <f ca="1">'Modified Weights'!O507-'Modified Weights'!AO507</f>
        <v>-9.3324995938451838E-2</v>
      </c>
      <c r="P496" s="26">
        <f ca="1">'Modified Weights'!P507-'Modified Weights'!AP507</f>
        <v>-0.34741526923877586</v>
      </c>
      <c r="Q496" s="26">
        <f ca="1">'Modified Weights'!Q507-'Modified Weights'!AQ507</f>
        <v>-0.48215894200116816</v>
      </c>
      <c r="R496" s="26">
        <f ca="1">'Modified Weights'!R507-'Modified Weights'!AR507</f>
        <v>-6.6584597130428691E-2</v>
      </c>
      <c r="S496" s="26">
        <f ca="1">'Modified Weights'!S507-'Modified Weights'!AS507</f>
        <v>-6.6503333780962737E-2</v>
      </c>
      <c r="T496" s="26">
        <f ca="1">'Modified Weights'!T507-'Modified Weights'!AT507</f>
        <v>-5.7175271239596592E-2</v>
      </c>
      <c r="U496" s="26">
        <f ca="1">'Modified Weights'!U507-'Modified Weights'!AU507</f>
        <v>-6.1336713800399345E-2</v>
      </c>
      <c r="V496" s="26">
        <f ca="1">'Modified Weights'!V507-'Modified Weights'!AV507</f>
        <v>-0.14601110225769576</v>
      </c>
      <c r="W496" s="26">
        <f ca="1">'Modified Weights'!W507-'Modified Weights'!AW507</f>
        <v>-0.10543216027781982</v>
      </c>
      <c r="X496" s="26">
        <f ca="1">'Modified Weights'!X507-'Modified Weights'!AX507</f>
        <v>0</v>
      </c>
      <c r="Y496" s="26">
        <f ca="1">'Modified Weights'!Y507-'Modified Weights'!AY507</f>
        <v>-5.2247173707042183E-2</v>
      </c>
      <c r="Z496" s="26">
        <f ca="1">'Modified Weights'!Z507-'Modified Weights'!AZ507</f>
        <v>-0.40181445104417018</v>
      </c>
    </row>
    <row r="497" spans="1:26">
      <c r="A497" s="21" t="s">
        <v>99</v>
      </c>
      <c r="B497" s="26">
        <f ca="1">'Modified Weights'!B508-'Modified Weights'!AB508</f>
        <v>-0.48053660218278615</v>
      </c>
      <c r="C497" s="26">
        <f ca="1">'Modified Weights'!C508-'Modified Weights'!AC508</f>
        <v>-0.42223642660835542</v>
      </c>
      <c r="D497" s="26">
        <f ca="1">'Modified Weights'!D508-'Modified Weights'!AD508</f>
        <v>-0.41795043096928075</v>
      </c>
      <c r="E497" s="26">
        <f ca="1">'Modified Weights'!E508-'Modified Weights'!AE508</f>
        <v>-0.46291004988627577</v>
      </c>
      <c r="F497" s="26">
        <f ca="1">'Modified Weights'!F508-'Modified Weights'!AF508</f>
        <v>3.8033500807302223E-2</v>
      </c>
      <c r="G497" s="26">
        <f ca="1">'Modified Weights'!G508-'Modified Weights'!AG508</f>
        <v>-0.38713264586848378</v>
      </c>
      <c r="H497" s="26">
        <f ca="1">'Modified Weights'!H508-'Modified Weights'!AH508</f>
        <v>-0.40027450425381639</v>
      </c>
      <c r="I497" s="26">
        <f ca="1">'Modified Weights'!I508-'Modified Weights'!AI508</f>
        <v>-0.26424949075041737</v>
      </c>
      <c r="J497" s="26">
        <f ca="1">'Modified Weights'!J508-'Modified Weights'!AJ508</f>
        <v>-0.38713264586848378</v>
      </c>
      <c r="K497" s="26">
        <f ca="1">'Modified Weights'!K508-'Modified Weights'!AK508</f>
        <v>-0.21087949693739588</v>
      </c>
      <c r="L497" s="26">
        <f ca="1">'Modified Weights'!L508-'Modified Weights'!AL508</f>
        <v>3.4644850573216868E-2</v>
      </c>
      <c r="M497" s="26">
        <f ca="1">'Modified Weights'!M508-'Modified Weights'!AM508</f>
        <v>-0.25252866387786765</v>
      </c>
      <c r="N497" s="26">
        <f ca="1">'Modified Weights'!N508-'Modified Weights'!AN508</f>
        <v>6.69750968476307E-3</v>
      </c>
      <c r="O497" s="26">
        <f ca="1">'Modified Weights'!O508-'Modified Weights'!AO508</f>
        <v>-0.50728035183502096</v>
      </c>
      <c r="P497" s="26">
        <f ca="1">'Modified Weights'!P508-'Modified Weights'!AP508</f>
        <v>-0.28039233696684568</v>
      </c>
      <c r="Q497" s="26">
        <f ca="1">'Modified Weights'!Q508-'Modified Weights'!AQ508</f>
        <v>-0.47571090136593314</v>
      </c>
      <c r="R497" s="26">
        <f ca="1">'Modified Weights'!R508-'Modified Weights'!AR508</f>
        <v>-0.39943642888722536</v>
      </c>
      <c r="S497" s="26">
        <f ca="1">'Modified Weights'!S508-'Modified Weights'!AS508</f>
        <v>0</v>
      </c>
      <c r="T497" s="26">
        <f ca="1">'Modified Weights'!T508-'Modified Weights'!AT508</f>
        <v>-0.40380887559327872</v>
      </c>
      <c r="U497" s="26">
        <f ca="1">'Modified Weights'!U508-'Modified Weights'!AU508</f>
        <v>-0.43899155441463594</v>
      </c>
      <c r="V497" s="26">
        <f ca="1">'Modified Weights'!V508-'Modified Weights'!AV508</f>
        <v>-0.14601110225769576</v>
      </c>
      <c r="W497" s="26">
        <f ca="1">'Modified Weights'!W508-'Modified Weights'!AW508</f>
        <v>-0.31571202585390812</v>
      </c>
      <c r="X497" s="26">
        <f ca="1">'Modified Weights'!X508-'Modified Weights'!AX508</f>
        <v>-0.44902524381160436</v>
      </c>
      <c r="Y497" s="26">
        <f ca="1">'Modified Weights'!Y508-'Modified Weights'!AY508</f>
        <v>-0.46823535159184471</v>
      </c>
      <c r="Z497" s="26">
        <f ca="1">'Modified Weights'!Z508-'Modified Weights'!AZ508</f>
        <v>-0.32976666090441964</v>
      </c>
    </row>
    <row r="498" spans="1:26">
      <c r="A498" s="1" t="str">
        <f t="shared" ref="A498:A501" si="99">A497</f>
        <v>36955: True Lies (1994)</v>
      </c>
      <c r="B498" s="26">
        <f ca="1">'Modified Weights'!B509-'Modified Weights'!AB509</f>
        <v>-0.48053660218278615</v>
      </c>
      <c r="C498" s="26">
        <f ca="1">'Modified Weights'!C509-'Modified Weights'!AC509</f>
        <v>-0.42223642660835542</v>
      </c>
      <c r="D498" s="26">
        <f ca="1">'Modified Weights'!D509-'Modified Weights'!AD509</f>
        <v>-0.41795043096928075</v>
      </c>
      <c r="E498" s="26">
        <f ca="1">'Modified Weights'!E509-'Modified Weights'!AE509</f>
        <v>-0.46291004988627577</v>
      </c>
      <c r="F498" s="26">
        <f ca="1">'Modified Weights'!F509-'Modified Weights'!AF509</f>
        <v>-0.43864977973787739</v>
      </c>
      <c r="G498" s="26">
        <f ca="1">'Modified Weights'!G509-'Modified Weights'!AG509</f>
        <v>-0.38713264586848378</v>
      </c>
      <c r="H498" s="26">
        <f ca="1">'Modified Weights'!H509-'Modified Weights'!AH509</f>
        <v>0</v>
      </c>
      <c r="I498" s="26">
        <f ca="1">'Modified Weights'!I509-'Modified Weights'!AI509</f>
        <v>-0.26424949075041737</v>
      </c>
      <c r="J498" s="26">
        <f ca="1">'Modified Weights'!J509-'Modified Weights'!AJ509</f>
        <v>-0.38713264586848378</v>
      </c>
      <c r="K498" s="26">
        <f ca="1">'Modified Weights'!K509-'Modified Weights'!AK509</f>
        <v>-0.21087949693739588</v>
      </c>
      <c r="L498" s="26">
        <f ca="1">'Modified Weights'!L509-'Modified Weights'!AL509</f>
        <v>-0.27792810192436618</v>
      </c>
      <c r="M498" s="26">
        <f ca="1">'Modified Weights'!M509-'Modified Weights'!AM509</f>
        <v>-0.25252866387786765</v>
      </c>
      <c r="N498" s="26">
        <f ca="1">'Modified Weights'!N509-'Modified Weights'!AN509</f>
        <v>-6.6975096847630144E-3</v>
      </c>
      <c r="O498" s="26">
        <f ca="1">'Modified Weights'!O509-'Modified Weights'!AO509</f>
        <v>-0.50728035183502096</v>
      </c>
      <c r="P498" s="26">
        <f ca="1">'Modified Weights'!P509-'Modified Weights'!AP509</f>
        <v>-0.28039233696684568</v>
      </c>
      <c r="Q498" s="26">
        <f ca="1">'Modified Weights'!Q509-'Modified Weights'!AQ509</f>
        <v>-0.47571090136593314</v>
      </c>
      <c r="R498" s="26">
        <f ca="1">'Modified Weights'!R509-'Modified Weights'!AR509</f>
        <v>-0.39943642888722536</v>
      </c>
      <c r="S498" s="26">
        <f ca="1">'Modified Weights'!S509-'Modified Weights'!AS509</f>
        <v>-0.47668328054517961</v>
      </c>
      <c r="T498" s="26">
        <f ca="1">'Modified Weights'!T509-'Modified Weights'!AT509</f>
        <v>-0.40380887559327872</v>
      </c>
      <c r="U498" s="26">
        <f ca="1">'Modified Weights'!U509-'Modified Weights'!AU509</f>
        <v>0</v>
      </c>
      <c r="V498" s="26">
        <f ca="1">'Modified Weights'!V509-'Modified Weights'!AV509</f>
        <v>-0.14601110225769576</v>
      </c>
      <c r="W498" s="26">
        <f ca="1">'Modified Weights'!W509-'Modified Weights'!AW509</f>
        <v>-0.31571202585390812</v>
      </c>
      <c r="X498" s="26">
        <f ca="1">'Modified Weights'!X509-'Modified Weights'!AX509</f>
        <v>-0.44902524381160436</v>
      </c>
      <c r="Y498" s="26">
        <f ca="1">'Modified Weights'!Y509-'Modified Weights'!AY509</f>
        <v>-0.46823535159184471</v>
      </c>
      <c r="Z498" s="26">
        <f ca="1">'Modified Weights'!Z509-'Modified Weights'!AZ509</f>
        <v>-0.32976666090441964</v>
      </c>
    </row>
    <row r="499" spans="1:26">
      <c r="A499" s="1" t="str">
        <f t="shared" si="99"/>
        <v>36955: True Lies (1994)</v>
      </c>
      <c r="B499" s="26">
        <f ca="1">'Modified Weights'!B510-'Modified Weights'!AB510</f>
        <v>-0.48053660218278615</v>
      </c>
      <c r="C499" s="26">
        <f ca="1">'Modified Weights'!C510-'Modified Weights'!AC510</f>
        <v>0</v>
      </c>
      <c r="D499" s="26">
        <f ca="1">'Modified Weights'!D510-'Modified Weights'!AD510</f>
        <v>5.0382863401712941E-2</v>
      </c>
      <c r="E499" s="26">
        <f ca="1">'Modified Weights'!E510-'Modified Weights'!AE510</f>
        <v>0</v>
      </c>
      <c r="F499" s="26">
        <f ca="1">'Modified Weights'!F510-'Modified Weights'!AF510</f>
        <v>3.41774676758555E-4</v>
      </c>
      <c r="G499" s="26">
        <f ca="1">'Modified Weights'!G510-'Modified Weights'!AG510</f>
        <v>-0.38713264586848378</v>
      </c>
      <c r="H499" s="26">
        <f ca="1">'Modified Weights'!H510-'Modified Weights'!AH510</f>
        <v>-0.40027450425381639</v>
      </c>
      <c r="I499" s="26">
        <f ca="1">'Modified Weights'!I510-'Modified Weights'!AI510</f>
        <v>0</v>
      </c>
      <c r="J499" s="26">
        <f ca="1">'Modified Weights'!J510-'Modified Weights'!AJ510</f>
        <v>0</v>
      </c>
      <c r="K499" s="26">
        <f ca="1">'Modified Weights'!K510-'Modified Weights'!AK510</f>
        <v>-0.21087949693739588</v>
      </c>
      <c r="L499" s="26">
        <f ca="1">'Modified Weights'!L510-'Modified Weights'!AL510</f>
        <v>-0.27792810192436618</v>
      </c>
      <c r="M499" s="26">
        <f ca="1">'Modified Weights'!M510-'Modified Weights'!AM510</f>
        <v>-0.25252866387786765</v>
      </c>
      <c r="N499" s="26">
        <f ca="1">'Modified Weights'!N510-'Modified Weights'!AN510</f>
        <v>-0.31680160001632074</v>
      </c>
      <c r="O499" s="26">
        <f ca="1">'Modified Weights'!O510-'Modified Weights'!AO510</f>
        <v>3.1785499559336072E-2</v>
      </c>
      <c r="P499" s="26">
        <f ca="1">'Modified Weights'!P510-'Modified Weights'!AP510</f>
        <v>-0.28039233696684568</v>
      </c>
      <c r="Q499" s="26">
        <f ca="1">'Modified Weights'!Q510-'Modified Weights'!AQ510</f>
        <v>0</v>
      </c>
      <c r="R499" s="26">
        <f ca="1">'Modified Weights'!R510-'Modified Weights'!AR510</f>
        <v>-0.39943642888722536</v>
      </c>
      <c r="S499" s="26">
        <f ca="1">'Modified Weights'!S510-'Modified Weights'!AS510</f>
        <v>-0.47668328054517961</v>
      </c>
      <c r="T499" s="26">
        <f ca="1">'Modified Weights'!T510-'Modified Weights'!AT510</f>
        <v>-0.40380887559327872</v>
      </c>
      <c r="U499" s="26">
        <f ca="1">'Modified Weights'!U510-'Modified Weights'!AU510</f>
        <v>-0.43899155441463594</v>
      </c>
      <c r="V499" s="26">
        <f ca="1">'Modified Weights'!V510-'Modified Weights'!AV510</f>
        <v>-0.14601110225769576</v>
      </c>
      <c r="W499" s="26">
        <f ca="1">'Modified Weights'!W510-'Modified Weights'!AW510</f>
        <v>0</v>
      </c>
      <c r="X499" s="26">
        <f ca="1">'Modified Weights'!X510-'Modified Weights'!AX510</f>
        <v>-0.44902524381160436</v>
      </c>
      <c r="Y499" s="26">
        <f ca="1">'Modified Weights'!Y510-'Modified Weights'!AY510</f>
        <v>4.1252038269884439E-3</v>
      </c>
      <c r="Z499" s="26">
        <f ca="1">'Modified Weights'!Z510-'Modified Weights'!AZ510</f>
        <v>5.0089604118510822E-2</v>
      </c>
    </row>
    <row r="500" spans="1:26">
      <c r="A500" s="1" t="str">
        <f t="shared" si="99"/>
        <v>36955: True Lies (1994)</v>
      </c>
      <c r="B500" s="26">
        <f ca="1">'Modified Weights'!B511-'Modified Weights'!AB511</f>
        <v>0</v>
      </c>
      <c r="C500" s="26">
        <f ca="1">'Modified Weights'!C511-'Modified Weights'!AC511</f>
        <v>-0.42223642660835542</v>
      </c>
      <c r="D500" s="26">
        <f ca="1">'Modified Weights'!D511-'Modified Weights'!AD511</f>
        <v>-0.41795043096928075</v>
      </c>
      <c r="E500" s="26">
        <f ca="1">'Modified Weights'!E511-'Modified Weights'!AE511</f>
        <v>-0.46291004988627577</v>
      </c>
      <c r="F500" s="26">
        <f ca="1">'Modified Weights'!F511-'Modified Weights'!AF511</f>
        <v>-3.8375275484061E-2</v>
      </c>
      <c r="G500" s="26">
        <f ca="1">'Modified Weights'!G511-'Modified Weights'!AG511</f>
        <v>-0.38713264586848378</v>
      </c>
      <c r="H500" s="26">
        <f ca="1">'Modified Weights'!H511-'Modified Weights'!AH511</f>
        <v>-0.40027450425381639</v>
      </c>
      <c r="I500" s="26">
        <f ca="1">'Modified Weights'!I511-'Modified Weights'!AI511</f>
        <v>-0.26424949075041737</v>
      </c>
      <c r="J500" s="26">
        <f ca="1">'Modified Weights'!J511-'Modified Weights'!AJ511</f>
        <v>-0.38713264586848378</v>
      </c>
      <c r="K500" s="26">
        <f ca="1">'Modified Weights'!K511-'Modified Weights'!AK511</f>
        <v>-0.21087949693739588</v>
      </c>
      <c r="L500" s="26">
        <f ca="1">'Modified Weights'!L511-'Modified Weights'!AL511</f>
        <v>-0.27792810192436618</v>
      </c>
      <c r="M500" s="26">
        <f ca="1">'Modified Weights'!M511-'Modified Weights'!AM511</f>
        <v>0</v>
      </c>
      <c r="N500" s="26">
        <f ca="1">'Modified Weights'!N511-'Modified Weights'!AN511</f>
        <v>-0.31680160001632074</v>
      </c>
      <c r="O500" s="26">
        <f ca="1">'Modified Weights'!O511-'Modified Weights'!AO511</f>
        <v>-0.50728035183502096</v>
      </c>
      <c r="P500" s="26">
        <f ca="1">'Modified Weights'!P511-'Modified Weights'!AP511</f>
        <v>0</v>
      </c>
      <c r="Q500" s="26">
        <f ca="1">'Modified Weights'!Q511-'Modified Weights'!AQ511</f>
        <v>-0.47571090136593314</v>
      </c>
      <c r="R500" s="26">
        <f ca="1">'Modified Weights'!R511-'Modified Weights'!AR511</f>
        <v>0</v>
      </c>
      <c r="S500" s="26">
        <f ca="1">'Modified Weights'!S511-'Modified Weights'!AS511</f>
        <v>-0.47668328054517961</v>
      </c>
      <c r="T500" s="26">
        <f ca="1">'Modified Weights'!T511-'Modified Weights'!AT511</f>
        <v>-0.40380887559327872</v>
      </c>
      <c r="U500" s="26">
        <f ca="1">'Modified Weights'!U511-'Modified Weights'!AU511</f>
        <v>-0.43899155441463594</v>
      </c>
      <c r="V500" s="26">
        <f ca="1">'Modified Weights'!V511-'Modified Weights'!AV511</f>
        <v>0</v>
      </c>
      <c r="W500" s="26">
        <f ca="1">'Modified Weights'!W511-'Modified Weights'!AW511</f>
        <v>-0.31571202585390812</v>
      </c>
      <c r="X500" s="26">
        <f ca="1">'Modified Weights'!X511-'Modified Weights'!AX511</f>
        <v>-0.44902524381160436</v>
      </c>
      <c r="Y500" s="26">
        <f ca="1">'Modified Weights'!Y511-'Modified Weights'!AY511</f>
        <v>-4.1252038269884439E-3</v>
      </c>
      <c r="Z500" s="26">
        <f ca="1">'Modified Weights'!Z511-'Modified Weights'!AZ511</f>
        <v>-0.32976666090441964</v>
      </c>
    </row>
    <row r="501" spans="1:26">
      <c r="A501" s="1" t="str">
        <f t="shared" si="99"/>
        <v>36955: True Lies (1994)</v>
      </c>
      <c r="B501" s="26">
        <f ca="1">'Modified Weights'!B512-'Modified Weights'!AB512</f>
        <v>-0.48053660218278615</v>
      </c>
      <c r="C501" s="26">
        <f ca="1">'Modified Weights'!C512-'Modified Weights'!AC512</f>
        <v>-0.42223642660835542</v>
      </c>
      <c r="D501" s="26">
        <f ca="1">'Modified Weights'!D512-'Modified Weights'!AD512</f>
        <v>-5.0382863401712885E-2</v>
      </c>
      <c r="E501" s="26">
        <f ca="1">'Modified Weights'!E512-'Modified Weights'!AE512</f>
        <v>-0.46291004988627577</v>
      </c>
      <c r="F501" s="26">
        <f ca="1">'Modified Weights'!F512-'Modified Weights'!AF512</f>
        <v>-0.43864977973787739</v>
      </c>
      <c r="G501" s="26">
        <f ca="1">'Modified Weights'!G512-'Modified Weights'!AG512</f>
        <v>0</v>
      </c>
      <c r="H501" s="26">
        <f ca="1">'Modified Weights'!H512-'Modified Weights'!AH512</f>
        <v>-0.40027450425381639</v>
      </c>
      <c r="I501" s="26">
        <f ca="1">'Modified Weights'!I512-'Modified Weights'!AI512</f>
        <v>-0.26424949075041737</v>
      </c>
      <c r="J501" s="26">
        <f ca="1">'Modified Weights'!J512-'Modified Weights'!AJ512</f>
        <v>-0.38713264586848378</v>
      </c>
      <c r="K501" s="26">
        <f ca="1">'Modified Weights'!K512-'Modified Weights'!AK512</f>
        <v>0</v>
      </c>
      <c r="L501" s="26">
        <f ca="1">'Modified Weights'!L512-'Modified Weights'!AL512</f>
        <v>-3.4644850573216895E-2</v>
      </c>
      <c r="M501" s="26">
        <f ca="1">'Modified Weights'!M512-'Modified Weights'!AM512</f>
        <v>-0.25252866387786765</v>
      </c>
      <c r="N501" s="26">
        <f ca="1">'Modified Weights'!N512-'Modified Weights'!AN512</f>
        <v>-0.31680160001632074</v>
      </c>
      <c r="O501" s="26">
        <f ca="1">'Modified Weights'!O512-'Modified Weights'!AO512</f>
        <v>-3.1785499559336128E-2</v>
      </c>
      <c r="P501" s="26">
        <f ca="1">'Modified Weights'!P512-'Modified Weights'!AP512</f>
        <v>-0.28039233696684568</v>
      </c>
      <c r="Q501" s="26">
        <f ca="1">'Modified Weights'!Q512-'Modified Weights'!AQ512</f>
        <v>-0.47571090136593314</v>
      </c>
      <c r="R501" s="26">
        <f ca="1">'Modified Weights'!R512-'Modified Weights'!AR512</f>
        <v>-0.39943642888722536</v>
      </c>
      <c r="S501" s="26">
        <f ca="1">'Modified Weights'!S512-'Modified Weights'!AS512</f>
        <v>-0.47668328054517961</v>
      </c>
      <c r="T501" s="26">
        <f ca="1">'Modified Weights'!T512-'Modified Weights'!AT512</f>
        <v>0</v>
      </c>
      <c r="U501" s="26">
        <f ca="1">'Modified Weights'!U512-'Modified Weights'!AU512</f>
        <v>-0.43899155441463594</v>
      </c>
      <c r="V501" s="26">
        <f ca="1">'Modified Weights'!V512-'Modified Weights'!AV512</f>
        <v>-0.14601110225769576</v>
      </c>
      <c r="W501" s="26">
        <f ca="1">'Modified Weights'!W512-'Modified Weights'!AW512</f>
        <v>-0.31571202585390812</v>
      </c>
      <c r="X501" s="26">
        <f ca="1">'Modified Weights'!X512-'Modified Weights'!AX512</f>
        <v>0</v>
      </c>
      <c r="Y501" s="26">
        <f ca="1">'Modified Weights'!Y512-'Modified Weights'!AY512</f>
        <v>-0.46823535159184471</v>
      </c>
      <c r="Z501" s="26">
        <f ca="1">'Modified Weights'!Z512-'Modified Weights'!AZ512</f>
        <v>-5.0089604118510878E-2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502"/>
  <sheetViews>
    <sheetView workbookViewId="0">
      <selection activeCell="B3" sqref="B3"/>
    </sheetView>
  </sheetViews>
  <sheetFormatPr baseColWidth="10" defaultRowHeight="15"/>
  <cols>
    <col min="1" max="1" width="76.1640625" bestFit="1" customWidth="1"/>
  </cols>
  <sheetData>
    <row r="1" spans="1:26" ht="16" thickBot="1">
      <c r="A1" s="50" t="s">
        <v>108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24">
        <v>2288</v>
      </c>
    </row>
    <row r="2" spans="1:26" ht="16" thickBot="1">
      <c r="B2" s="22">
        <v>1648</v>
      </c>
      <c r="C2" s="23">
        <v>5136</v>
      </c>
      <c r="D2" s="23">
        <v>918</v>
      </c>
      <c r="E2" s="23">
        <v>2824</v>
      </c>
      <c r="F2" s="28">
        <v>3867</v>
      </c>
      <c r="G2" s="23">
        <v>860</v>
      </c>
      <c r="H2" s="23">
        <v>3712</v>
      </c>
      <c r="I2" s="23">
        <v>2968</v>
      </c>
      <c r="J2" s="23">
        <v>3525</v>
      </c>
      <c r="K2" s="23">
        <v>4323</v>
      </c>
      <c r="L2" s="23">
        <v>3617</v>
      </c>
      <c r="M2" s="23">
        <v>4360</v>
      </c>
      <c r="N2" s="23">
        <v>2756</v>
      </c>
      <c r="O2" s="28">
        <v>89</v>
      </c>
      <c r="P2" s="23">
        <v>442</v>
      </c>
      <c r="Q2" s="23">
        <v>3556</v>
      </c>
      <c r="R2" s="23">
        <v>5261</v>
      </c>
      <c r="S2" s="23">
        <v>2492</v>
      </c>
      <c r="T2" s="23">
        <v>5062</v>
      </c>
      <c r="U2" s="23">
        <v>2486</v>
      </c>
      <c r="V2" s="23">
        <v>4942</v>
      </c>
      <c r="W2" s="23">
        <v>2267</v>
      </c>
      <c r="X2" s="23">
        <v>4809</v>
      </c>
      <c r="Y2" s="23">
        <v>3853</v>
      </c>
      <c r="Z2">
        <f>SUMPRODUCT('Modified Weights'!Z13:Z17,correlations!Z46:Z50)/SUM('Modified Weights'!Z13:Z17)</f>
        <v>4.185816845893128</v>
      </c>
    </row>
    <row r="3" spans="1:26">
      <c r="A3" s="20" t="s">
        <v>0</v>
      </c>
      <c r="B3">
        <f ca="1">SUMPRODUCT('Modified Weights'!B13:B17,'Centered Ratings'!B46:B50)/SUM('Modified Weights'!B13:B17)</f>
        <v>-0.36329861205314751</v>
      </c>
      <c r="C3">
        <f>SUMPRODUCT('Modified Weights'!C13:C17,correlations!C46:C50)/SUM('Modified Weights'!C13:C17)</f>
        <v>3.892293945340052</v>
      </c>
      <c r="D3">
        <f>SUMPRODUCT('Modified Weights'!D13:D17,correlations!D46:D50)/SUM('Modified Weights'!D13:D17)</f>
        <v>4</v>
      </c>
      <c r="E3">
        <f>SUMPRODUCT('Modified Weights'!E13:E17,correlations!E46:E50)/SUM('Modified Weights'!E13:E17)</f>
        <v>4</v>
      </c>
      <c r="F3">
        <f>SUMPRODUCT('Modified Weights'!F13:F17,correlations!F46:F50)/SUM('Modified Weights'!F13:F17)</f>
        <v>4.0205813923739626</v>
      </c>
      <c r="G3">
        <f>SUMPRODUCT('Modified Weights'!G13:G17,correlations!G46:G50)/SUM('Modified Weights'!G13:G17)</f>
        <v>4.3358355092229868</v>
      </c>
      <c r="H3">
        <f>SUMPRODUCT('Modified Weights'!H13:H17,correlations!H46:H50)/SUM('Modified Weights'!H13:H17)</f>
        <v>4.0032325374811091</v>
      </c>
      <c r="I3">
        <f>SUMPRODUCT('Modified Weights'!I13:I17,correlations!I46:I50)/SUM('Modified Weights'!I13:I17)</f>
        <v>4.2241709660161035</v>
      </c>
      <c r="J3">
        <f>SUMPRODUCT('Modified Weights'!J13:J17,correlations!J46:J50)/SUM('Modified Weights'!J13:J17)</f>
        <v>4.2650560105694488</v>
      </c>
      <c r="K3">
        <f>SUMPRODUCT('Modified Weights'!K13:K17,correlations!K46:K50)/SUM('Modified Weights'!K13:K17)</f>
        <v>4</v>
      </c>
      <c r="L3">
        <f>SUMPRODUCT('Modified Weights'!L13:L17,correlations!L46:L50)/SUM('Modified Weights'!L13:L17)</f>
        <v>4.4064212278038841</v>
      </c>
      <c r="M3">
        <f>SUMPRODUCT('Modified Weights'!M13:M17,correlations!M46:M50)/SUM('Modified Weights'!M13:M17)</f>
        <v>4.1232636298597729</v>
      </c>
      <c r="N3">
        <f>SUMPRODUCT('Modified Weights'!N13:N17,correlations!N46:N50)/SUM('Modified Weights'!N13:N17)</f>
        <v>4</v>
      </c>
      <c r="O3">
        <f>SUMPRODUCT('Modified Weights'!O13:O17,correlations!O46:O50)/SUM('Modified Weights'!O13:O17)</f>
        <v>4.133725337481585</v>
      </c>
      <c r="P3">
        <f>SUMPRODUCT('Modified Weights'!P13:P17,correlations!P46:P50)/SUM('Modified Weights'!P13:P17)</f>
        <v>4.2864355560693337</v>
      </c>
      <c r="Q3">
        <f>SUMPRODUCT('Modified Weights'!Q13:Q17,correlations!Q46:Q50)/SUM('Modified Weights'!Q13:Q17)</f>
        <v>4.4616890572954304</v>
      </c>
      <c r="R3">
        <f>SUMPRODUCT('Modified Weights'!R13:R17,correlations!R46:R50)/SUM('Modified Weights'!R13:R17)</f>
        <v>4.5410931703574553</v>
      </c>
      <c r="S3">
        <f>SUMPRODUCT('Modified Weights'!S13:S17,correlations!S46:S50)/SUM('Modified Weights'!S13:S17)</f>
        <v>4.1660262616158885</v>
      </c>
      <c r="T3">
        <f>SUMPRODUCT('Modified Weights'!T13:T17,correlations!T46:T50)/SUM('Modified Weights'!T13:T17)</f>
        <v>3.7828515962474265</v>
      </c>
      <c r="U3">
        <f>SUMPRODUCT('Modified Weights'!U13:U17,correlations!U46:U50)/SUM('Modified Weights'!U13:U17)</f>
        <v>3.9107830224731139</v>
      </c>
      <c r="V3">
        <f>SUMPRODUCT('Modified Weights'!V13:V17,correlations!V46:V50)/SUM('Modified Weights'!V13:V17)</f>
        <v>4.2279728664054446</v>
      </c>
      <c r="W3">
        <f>SUMPRODUCT('Modified Weights'!W13:W17,correlations!W46:W50)/SUM('Modified Weights'!W13:W17)</f>
        <v>4.1002747692029553</v>
      </c>
      <c r="X3">
        <f>SUMPRODUCT('Modified Weights'!X13:X17,correlations!X46:X50)/SUM('Modified Weights'!X13:X17)</f>
        <v>4.2901068441168553</v>
      </c>
      <c r="Y3">
        <f>SUMPRODUCT('Modified Weights'!Y13:Y17,correlations!Y46:Y50)/SUM('Modified Weights'!Y13:Y17)</f>
        <v>4.2126378799533111</v>
      </c>
      <c r="Z3">
        <f>SUMPRODUCT('Modified Weights'!Z14:Z18,correlations!Z47:Z51)/SUM('Modified Weights'!Z14:Z18)</f>
        <v>4.185816845893128</v>
      </c>
    </row>
    <row r="4" spans="1:26">
      <c r="A4" s="5" t="str">
        <f t="shared" ref="A4:A7" si="0">A3</f>
        <v>11: Star Wars: Episode IV - A New Hope (1977)</v>
      </c>
      <c r="B4">
        <f>SUMPRODUCT('Modified Weights'!B14:B18,correlations!B47:B51)/SUM('Modified Weights'!B14:B18)</f>
        <v>4.1285146521930329</v>
      </c>
      <c r="C4">
        <f>SUMPRODUCT('Modified Weights'!C14:C18,correlations!C47:C51)/SUM('Modified Weights'!C14:C18)</f>
        <v>4.0412688079028536</v>
      </c>
      <c r="D4">
        <f>SUMPRODUCT('Modified Weights'!D14:D18,correlations!D47:D51)/SUM('Modified Weights'!D14:D18)</f>
        <v>4</v>
      </c>
      <c r="E4">
        <f>SUMPRODUCT('Modified Weights'!E14:E18,correlations!E47:E51)/SUM('Modified Weights'!E14:E18)</f>
        <v>4</v>
      </c>
      <c r="F4">
        <f>SUMPRODUCT('Modified Weights'!F14:F18,correlations!F47:F51)/SUM('Modified Weights'!F14:F18)</f>
        <v>3.4999999999999996</v>
      </c>
      <c r="G4">
        <f>SUMPRODUCT('Modified Weights'!G14:G18,correlations!G47:G51)/SUM('Modified Weights'!G14:G18)</f>
        <v>4.5291139466986889</v>
      </c>
      <c r="H4">
        <f>SUMPRODUCT('Modified Weights'!H14:H18,correlations!H47:H51)/SUM('Modified Weights'!H14:H18)</f>
        <v>3.7404519745396558</v>
      </c>
      <c r="I4">
        <f>SUMPRODUCT('Modified Weights'!I14:I18,correlations!I47:I51)/SUM('Modified Weights'!I14:I18)</f>
        <v>4.2241709660161035</v>
      </c>
      <c r="J4">
        <f>SUMPRODUCT('Modified Weights'!J14:J18,correlations!J47:J51)/SUM('Modified Weights'!J14:J18)</f>
        <v>4.2650560105694488</v>
      </c>
      <c r="K4">
        <f>SUMPRODUCT('Modified Weights'!K14:K18,correlations!K47:K51)/SUM('Modified Weights'!K14:K18)</f>
        <v>4</v>
      </c>
      <c r="L4">
        <f>SUMPRODUCT('Modified Weights'!L14:L18,correlations!L47:L51)/SUM('Modified Weights'!L14:L18)</f>
        <v>4.2664982680226782</v>
      </c>
      <c r="M4">
        <f>SUMPRODUCT('Modified Weights'!M14:M18,correlations!M47:M51)/SUM('Modified Weights'!M14:M18)</f>
        <v>4.1232636298597729</v>
      </c>
      <c r="N4">
        <f>SUMPRODUCT('Modified Weights'!N14:N18,correlations!N47:N51)/SUM('Modified Weights'!N14:N18)</f>
        <v>4</v>
      </c>
      <c r="O4">
        <f>SUMPRODUCT('Modified Weights'!O14:O18,correlations!O47:O51)/SUM('Modified Weights'!O14:O18)</f>
        <v>4.133725337481585</v>
      </c>
      <c r="P4">
        <f>SUMPRODUCT('Modified Weights'!P14:P18,correlations!P47:P51)/SUM('Modified Weights'!P14:P18)</f>
        <v>4.4463520439360797</v>
      </c>
      <c r="Q4">
        <f>SUMPRODUCT('Modified Weights'!Q14:Q18,correlations!Q47:Q51)/SUM('Modified Weights'!Q14:Q18)</f>
        <v>4.4616890572954304</v>
      </c>
      <c r="R4">
        <f>SUMPRODUCT('Modified Weights'!R14:R18,correlations!R47:R51)/SUM('Modified Weights'!R14:R18)</f>
        <v>4.5410931703574553</v>
      </c>
      <c r="S4">
        <f>SUMPRODUCT('Modified Weights'!S14:S18,correlations!S47:S51)/SUM('Modified Weights'!S14:S18)</f>
        <v>4.1660262616158894</v>
      </c>
      <c r="T4">
        <f>SUMPRODUCT('Modified Weights'!T14:T18,correlations!T47:T51)/SUM('Modified Weights'!T14:T18)</f>
        <v>3.7828515962474265</v>
      </c>
      <c r="U4">
        <f>SUMPRODUCT('Modified Weights'!U14:U18,correlations!U47:U51)/SUM('Modified Weights'!U14:U18)</f>
        <v>3.9107830224731139</v>
      </c>
      <c r="V4">
        <f>SUMPRODUCT('Modified Weights'!V14:V18,correlations!V47:V51)/SUM('Modified Weights'!V14:V18)</f>
        <v>4.2279728664054446</v>
      </c>
      <c r="W4">
        <f>SUMPRODUCT('Modified Weights'!W14:W18,correlations!W47:W51)/SUM('Modified Weights'!W14:W18)</f>
        <v>4.1002747692029553</v>
      </c>
      <c r="X4">
        <f>SUMPRODUCT('Modified Weights'!X14:X18,correlations!X47:X51)/SUM('Modified Weights'!X14:X18)</f>
        <v>4.5</v>
      </c>
      <c r="Y4">
        <f>SUMPRODUCT('Modified Weights'!Y14:Y18,correlations!Y47:Y51)/SUM('Modified Weights'!Y14:Y18)</f>
        <v>4.212637879953312</v>
      </c>
      <c r="Z4">
        <f>SUMPRODUCT('Modified Weights'!Z15:Z19,correlations!Z48:Z52)/SUM('Modified Weights'!Z15:Z19)</f>
        <v>4.3716336917862577</v>
      </c>
    </row>
    <row r="5" spans="1:26">
      <c r="A5" s="5" t="str">
        <f t="shared" si="0"/>
        <v>11: Star Wars: Episode IV - A New Hope (1977)</v>
      </c>
      <c r="B5">
        <f>SUMPRODUCT('Modified Weights'!B15:B19,correlations!B48:B52)/SUM('Modified Weights'!B15:B19)</f>
        <v>4</v>
      </c>
      <c r="C5">
        <f>SUMPRODUCT('Modified Weights'!C15:C19,correlations!C48:C52)/SUM('Modified Weights'!C15:C19)</f>
        <v>4.0412688079028536</v>
      </c>
      <c r="D5">
        <f>SUMPRODUCT('Modified Weights'!D15:D19,correlations!D48:D52)/SUM('Modified Weights'!D15:D19)</f>
        <v>4</v>
      </c>
      <c r="E5">
        <f>SUMPRODUCT('Modified Weights'!E15:E19,correlations!E48:E52)/SUM('Modified Weights'!E15:E19)</f>
        <v>4</v>
      </c>
      <c r="F5">
        <f>SUMPRODUCT('Modified Weights'!F15:F19,correlations!F48:F52)/SUM('Modified Weights'!F15:F19)</f>
        <v>3.4999999999999996</v>
      </c>
      <c r="G5">
        <f>SUMPRODUCT('Modified Weights'!G15:G19,correlations!G48:G52)/SUM('Modified Weights'!G15:G19)</f>
        <v>4.5291139466986889</v>
      </c>
      <c r="H5">
        <f>SUMPRODUCT('Modified Weights'!H15:H19,correlations!H48:H52)/SUM('Modified Weights'!H15:H19)</f>
        <v>3.7404519745396558</v>
      </c>
      <c r="I5">
        <f>SUMPRODUCT('Modified Weights'!I15:I19,correlations!I48:I52)/SUM('Modified Weights'!I15:I19)</f>
        <v>4.2241709660161035</v>
      </c>
      <c r="J5">
        <f>SUMPRODUCT('Modified Weights'!J15:J19,correlations!J48:J52)/SUM('Modified Weights'!J15:J19)</f>
        <v>4.3801343111028466</v>
      </c>
      <c r="K5">
        <f>SUMPRODUCT('Modified Weights'!K15:K19,correlations!K48:K52)/SUM('Modified Weights'!K15:K19)</f>
        <v>4</v>
      </c>
      <c r="L5">
        <f>SUMPRODUCT('Modified Weights'!L15:L19,correlations!L48:L52)/SUM('Modified Weights'!L15:L19)</f>
        <v>4.1873509744659385</v>
      </c>
      <c r="M5">
        <f>SUMPRODUCT('Modified Weights'!M15:M19,correlations!M48:M52)/SUM('Modified Weights'!M15:M19)</f>
        <v>4.1232636298597729</v>
      </c>
      <c r="N5">
        <f>SUMPRODUCT('Modified Weights'!N15:N19,correlations!N48:N52)/SUM('Modified Weights'!N15:N19)</f>
        <v>4</v>
      </c>
      <c r="O5">
        <f>SUMPRODUCT('Modified Weights'!O15:O19,correlations!O48:O52)/SUM('Modified Weights'!O15:O19)</f>
        <v>4.2674506749631709</v>
      </c>
      <c r="P5">
        <f>SUMPRODUCT('Modified Weights'!P15:P19,correlations!P48:P52)/SUM('Modified Weights'!P15:P19)</f>
        <v>4.4463520439360797</v>
      </c>
      <c r="Q5">
        <f>SUMPRODUCT('Modified Weights'!Q15:Q19,correlations!Q48:Q52)/SUM('Modified Weights'!Q15:Q19)</f>
        <v>4.644339909908612</v>
      </c>
      <c r="R5">
        <f>SUMPRODUCT('Modified Weights'!R15:R19,correlations!R48:R52)/SUM('Modified Weights'!R15:R19)</f>
        <v>4.5410931703574553</v>
      </c>
      <c r="S5">
        <f>SUMPRODUCT('Modified Weights'!S15:S19,correlations!S48:S52)/SUM('Modified Weights'!S15:S19)</f>
        <v>4.1660262616158894</v>
      </c>
      <c r="T5">
        <f>SUMPRODUCT('Modified Weights'!T15:T19,correlations!T48:T52)/SUM('Modified Weights'!T15:T19)</f>
        <v>4.065703192494853</v>
      </c>
      <c r="U5">
        <f>SUMPRODUCT('Modified Weights'!U15:U19,correlations!U48:U52)/SUM('Modified Weights'!U15:U19)</f>
        <v>3.9107830224731139</v>
      </c>
      <c r="V5">
        <f>SUMPRODUCT('Modified Weights'!V15:V19,correlations!V48:V52)/SUM('Modified Weights'!V15:V19)</f>
        <v>4.5</v>
      </c>
      <c r="W5">
        <f>SUMPRODUCT('Modified Weights'!W15:W19,correlations!W48:W52)/SUM('Modified Weights'!W15:W19)</f>
        <v>4.1002747692029553</v>
      </c>
      <c r="X5">
        <f>SUMPRODUCT('Modified Weights'!X15:X19,correlations!X48:X52)/SUM('Modified Weights'!X15:X19)</f>
        <v>4.5</v>
      </c>
      <c r="Y5">
        <f>SUMPRODUCT('Modified Weights'!Y15:Y19,correlations!Y48:Y52)/SUM('Modified Weights'!Y15:Y19)</f>
        <v>4.212637879953312</v>
      </c>
      <c r="Z5">
        <f>SUMPRODUCT('Modified Weights'!Z16:Z20,correlations!Z49:Z53)/SUM('Modified Weights'!Z16:Z20)</f>
        <v>4.3716336917862577</v>
      </c>
    </row>
    <row r="6" spans="1:26">
      <c r="A6" s="5" t="str">
        <f t="shared" si="0"/>
        <v>11: Star Wars: Episode IV - A New Hope (1977)</v>
      </c>
      <c r="B6">
        <f>SUMPRODUCT('Modified Weights'!B16:B20,correlations!B49:B53)/SUM('Modified Weights'!B16:B20)</f>
        <v>4</v>
      </c>
      <c r="C6">
        <f>SUMPRODUCT('Modified Weights'!C16:C20,correlations!C49:C53)/SUM('Modified Weights'!C16:C20)</f>
        <v>3.8175946869034671</v>
      </c>
      <c r="D6">
        <f>SUMPRODUCT('Modified Weights'!D16:D20,correlations!D49:D53)/SUM('Modified Weights'!D16:D20)</f>
        <v>4</v>
      </c>
      <c r="E6">
        <f>SUMPRODUCT('Modified Weights'!E16:E20,correlations!E49:E53)/SUM('Modified Weights'!E16:E20)</f>
        <v>4.3203219882670068</v>
      </c>
      <c r="F6">
        <f>SUMPRODUCT('Modified Weights'!F16:F20,correlations!F49:F53)/SUM('Modified Weights'!F16:F20)</f>
        <v>2.7808720885609444</v>
      </c>
      <c r="G6">
        <f>SUMPRODUCT('Modified Weights'!G16:G20,correlations!G49:G53)/SUM('Modified Weights'!G16:G20)</f>
        <v>4.5291139466986889</v>
      </c>
      <c r="H6">
        <f>SUMPRODUCT('Modified Weights'!H16:H20,correlations!H49:H53)/SUM('Modified Weights'!H16:H20)</f>
        <v>3.7404519745396558</v>
      </c>
      <c r="I6">
        <f>SUMPRODUCT('Modified Weights'!I16:I20,correlations!I49:I53)/SUM('Modified Weights'!I16:I20)</f>
        <v>4.2241709660161035</v>
      </c>
      <c r="J6">
        <f>SUMPRODUCT('Modified Weights'!J16:J20,correlations!J49:J53)/SUM('Modified Weights'!J16:J20)</f>
        <v>4.3801343111028466</v>
      </c>
      <c r="K6">
        <f>SUMPRODUCT('Modified Weights'!K16:K20,correlations!K49:K53)/SUM('Modified Weights'!K16:K20)</f>
        <v>4.1312801782427044</v>
      </c>
      <c r="L6">
        <f>SUMPRODUCT('Modified Weights'!L16:L20,correlations!L49:L53)/SUM('Modified Weights'!L16:L20)</f>
        <v>4.3541801078830309</v>
      </c>
      <c r="M6">
        <f>SUMPRODUCT('Modified Weights'!M16:M20,correlations!M49:M53)/SUM('Modified Weights'!M16:M20)</f>
        <v>4.1232636298597729</v>
      </c>
      <c r="N6">
        <f>SUMPRODUCT('Modified Weights'!N16:N20,correlations!N49:N53)/SUM('Modified Weights'!N16:N20)</f>
        <v>4.1572132594363236</v>
      </c>
      <c r="O6">
        <f>SUMPRODUCT('Modified Weights'!O16:O20,correlations!O49:O53)/SUM('Modified Weights'!O16:O20)</f>
        <v>4.26745067496317</v>
      </c>
      <c r="P6">
        <f>SUMPRODUCT('Modified Weights'!P16:P20,correlations!P49:P53)/SUM('Modified Weights'!P16:P20)</f>
        <v>4.5608863575897125</v>
      </c>
      <c r="Q6">
        <f>SUMPRODUCT('Modified Weights'!Q16:Q20,correlations!Q49:Q53)/SUM('Modified Weights'!Q16:Q20)</f>
        <v>4.6443399099086111</v>
      </c>
      <c r="R6">
        <f>SUMPRODUCT('Modified Weights'!R16:R20,correlations!R49:R53)/SUM('Modified Weights'!R16:R20)</f>
        <v>4.5410931703574553</v>
      </c>
      <c r="S6">
        <f>SUMPRODUCT('Modified Weights'!S16:S20,correlations!S49:S53)/SUM('Modified Weights'!S16:S20)</f>
        <v>4.3320525232317761</v>
      </c>
      <c r="T6">
        <f>SUMPRODUCT('Modified Weights'!T16:T20,correlations!T49:T53)/SUM('Modified Weights'!T16:T20)</f>
        <v>4.065703192494853</v>
      </c>
      <c r="U6">
        <f>SUMPRODUCT('Modified Weights'!U16:U20,correlations!U49:U53)/SUM('Modified Weights'!U16:U20)</f>
        <v>3.9107830224731135</v>
      </c>
      <c r="V6">
        <f>SUMPRODUCT('Modified Weights'!V16:V20,correlations!V49:V53)/SUM('Modified Weights'!V16:V20)</f>
        <v>4.5</v>
      </c>
      <c r="W6">
        <f>SUMPRODUCT('Modified Weights'!W16:W20,correlations!W49:W53)/SUM('Modified Weights'!W16:W20)</f>
        <v>4.1002747692029553</v>
      </c>
      <c r="X6">
        <f>SUMPRODUCT('Modified Weights'!X16:X20,correlations!X49:X53)/SUM('Modified Weights'!X16:X20)</f>
        <v>4.5</v>
      </c>
      <c r="Y6">
        <f>SUMPRODUCT('Modified Weights'!Y16:Y20,correlations!Y49:Y53)/SUM('Modified Weights'!Y16:Y20)</f>
        <v>3.863062882310826</v>
      </c>
      <c r="Z6">
        <f>SUMPRODUCT('Modified Weights'!Z17:Z21,correlations!Z50:Z54)/SUM('Modified Weights'!Z17:Z21)</f>
        <v>4.3716336917862577</v>
      </c>
    </row>
    <row r="7" spans="1:26">
      <c r="A7" s="5" t="str">
        <f t="shared" si="0"/>
        <v>11: Star Wars: Episode IV - A New Hope (1977)</v>
      </c>
      <c r="B7">
        <f>SUMPRODUCT('Modified Weights'!B17:B21,correlations!B50:B54)/SUM('Modified Weights'!B17:B21)</f>
        <v>4</v>
      </c>
      <c r="C7">
        <f>SUMPRODUCT('Modified Weights'!C17:C21,correlations!C50:C54)/SUM('Modified Weights'!C17:C21)</f>
        <v>4.04758469402279</v>
      </c>
      <c r="D7">
        <f>SUMPRODUCT('Modified Weights'!D17:D21,correlations!D50:D54)/SUM('Modified Weights'!D17:D21)</f>
        <v>4</v>
      </c>
      <c r="E7">
        <f>SUMPRODUCT('Modified Weights'!E17:E21,correlations!E50:E54)/SUM('Modified Weights'!E17:E21)</f>
        <v>4.3203219882670068</v>
      </c>
      <c r="F7">
        <f>SUMPRODUCT('Modified Weights'!F17:F21,correlations!F50:F54)/SUM('Modified Weights'!F17:F21)</f>
        <v>3.3037820912449125</v>
      </c>
      <c r="G7">
        <f>SUMPRODUCT('Modified Weights'!G17:G21,correlations!G50:G54)/SUM('Modified Weights'!G17:G21)</f>
        <v>4.5291139466986889</v>
      </c>
      <c r="H7">
        <f>SUMPRODUCT('Modified Weights'!H17:H21,correlations!H50:H54)/SUM('Modified Weights'!H17:H21)</f>
        <v>4</v>
      </c>
      <c r="I7">
        <f>SUMPRODUCT('Modified Weights'!I17:I21,correlations!I50:I54)/SUM('Modified Weights'!I17:I21)</f>
        <v>3.9897919611811168</v>
      </c>
      <c r="J7">
        <f>SUMPRODUCT('Modified Weights'!J17:J21,correlations!J50:J54)/SUM('Modified Weights'!J17:J21)</f>
        <v>4.3801343111028466</v>
      </c>
      <c r="K7">
        <f>SUMPRODUCT('Modified Weights'!K17:K21,correlations!K50:K54)/SUM('Modified Weights'!K17:K21)</f>
        <v>4.1312801782427044</v>
      </c>
      <c r="L7">
        <f>SUMPRODUCT('Modified Weights'!L17:L21,correlations!L50:L54)/SUM('Modified Weights'!L17:L21)</f>
        <v>4.3541801078830309</v>
      </c>
      <c r="M7">
        <f>SUMPRODUCT('Modified Weights'!M17:M21,correlations!M50:M54)/SUM('Modified Weights'!M17:M21)</f>
        <v>4.1232636298597729</v>
      </c>
      <c r="N7">
        <f>SUMPRODUCT('Modified Weights'!N17:N21,correlations!N50:N54)/SUM('Modified Weights'!N17:N21)</f>
        <v>4.1572132594363236</v>
      </c>
      <c r="O7">
        <f>SUMPRODUCT('Modified Weights'!O17:O21,correlations!O50:O54)/SUM('Modified Weights'!O17:O21)</f>
        <v>4.2674506749631709</v>
      </c>
      <c r="P7">
        <f>SUMPRODUCT('Modified Weights'!P17:P21,correlations!P50:P54)/SUM('Modified Weights'!P17:P21)</f>
        <v>4.2363070288330569</v>
      </c>
      <c r="Q7">
        <f>SUMPRODUCT('Modified Weights'!Q17:Q21,correlations!Q50:Q54)/SUM('Modified Weights'!Q17:Q21)</f>
        <v>4.6443399099086111</v>
      </c>
      <c r="R7">
        <f>SUMPRODUCT('Modified Weights'!R17:R21,correlations!R50:R54)/SUM('Modified Weights'!R17:R21)</f>
        <v>4.5410931703574553</v>
      </c>
      <c r="S7">
        <f>SUMPRODUCT('Modified Weights'!S17:S21,correlations!S50:S54)/SUM('Modified Weights'!S17:S21)</f>
        <v>4.478591123251757</v>
      </c>
      <c r="T7">
        <f>SUMPRODUCT('Modified Weights'!T17:T21,correlations!T50:T54)/SUM('Modified Weights'!T17:T21)</f>
        <v>4.065703192494853</v>
      </c>
      <c r="U7">
        <f>SUMPRODUCT('Modified Weights'!U17:U21,correlations!U50:U54)/SUM('Modified Weights'!U17:U21)</f>
        <v>4.01778236150232</v>
      </c>
      <c r="V7">
        <f>SUMPRODUCT('Modified Weights'!V17:V21,correlations!V50:V54)/SUM('Modified Weights'!V17:V21)</f>
        <v>4.5</v>
      </c>
      <c r="W7">
        <f>SUMPRODUCT('Modified Weights'!W17:W21,correlations!W50:W54)/SUM('Modified Weights'!W17:W21)</f>
        <v>4.2969979770058675</v>
      </c>
      <c r="X7">
        <f>SUMPRODUCT('Modified Weights'!X17:X21,correlations!X50:X54)/SUM('Modified Weights'!X17:X21)</f>
        <v>4.5</v>
      </c>
      <c r="Y7">
        <f>SUMPRODUCT('Modified Weights'!Y17:Y21,correlations!Y50:Y54)/SUM('Modified Weights'!Y17:Y21)</f>
        <v>3.8630628823108255</v>
      </c>
      <c r="Z7">
        <f>SUMPRODUCT('Modified Weights'!Z18:Z22,correlations!Z51:Z55)/SUM('Modified Weights'!Z18:Z22)</f>
        <v>4.3716336917862577</v>
      </c>
    </row>
    <row r="8" spans="1:26">
      <c r="A8" s="20" t="s">
        <v>1</v>
      </c>
      <c r="B8">
        <f>SUMPRODUCT('Modified Weights'!B18:B22,correlations!B51:B55)/SUM('Modified Weights'!B18:B22)</f>
        <v>4.1552596490406266</v>
      </c>
      <c r="C8">
        <f>SUMPRODUCT('Modified Weights'!C18:C22,correlations!C51:C55)/SUM('Modified Weights'!C18:C22)</f>
        <v>4.04758469402279</v>
      </c>
      <c r="D8">
        <f>SUMPRODUCT('Modified Weights'!D18:D22,correlations!D51:D55)/SUM('Modified Weights'!D18:D22)</f>
        <v>4</v>
      </c>
      <c r="E8">
        <f>SUMPRODUCT('Modified Weights'!E18:E22,correlations!E51:E55)/SUM('Modified Weights'!E18:E22)</f>
        <v>4.3203219882670068</v>
      </c>
      <c r="F8">
        <f>SUMPRODUCT('Modified Weights'!F18:F22,correlations!F51:F55)/SUM('Modified Weights'!F18:F22)</f>
        <v>3.3477344179527089</v>
      </c>
      <c r="G8">
        <f>SUMPRODUCT('Modified Weights'!G18:G22,correlations!G51:G55)/SUM('Modified Weights'!G18:G22)</f>
        <v>4.5291139466986889</v>
      </c>
      <c r="H8">
        <f>SUMPRODUCT('Modified Weights'!H18:H22,correlations!H51:H55)/SUM('Modified Weights'!H18:H22)</f>
        <v>4</v>
      </c>
      <c r="I8">
        <f>SUMPRODUCT('Modified Weights'!I18:I22,correlations!I51:I55)/SUM('Modified Weights'!I18:I22)</f>
        <v>3.7677468969312069</v>
      </c>
      <c r="J8">
        <f>SUMPRODUCT('Modified Weights'!J18:J22,correlations!J51:J55)/SUM('Modified Weights'!J18:J22)</f>
        <v>4.4672744060554166</v>
      </c>
      <c r="K8">
        <f>SUMPRODUCT('Modified Weights'!K18:K22,correlations!K51:K55)/SUM('Modified Weights'!K18:K22)</f>
        <v>4.1312801782427044</v>
      </c>
      <c r="L8">
        <f>SUMPRODUCT('Modified Weights'!L18:L22,correlations!L51:L55)/SUM('Modified Weights'!L18:L22)</f>
        <v>4.3541801078830327</v>
      </c>
      <c r="M8">
        <f>SUMPRODUCT('Modified Weights'!M18:M22,correlations!M51:M55)/SUM('Modified Weights'!M18:M22)</f>
        <v>5</v>
      </c>
      <c r="N8">
        <f>SUMPRODUCT('Modified Weights'!N18:N22,correlations!N51:N55)/SUM('Modified Weights'!N18:N22)</f>
        <v>4.1572132594363236</v>
      </c>
      <c r="O8">
        <f>SUMPRODUCT('Modified Weights'!O18:O22,correlations!O51:O55)/SUM('Modified Weights'!O18:O22)</f>
        <v>4.26745067496317</v>
      </c>
      <c r="P8">
        <f>SUMPRODUCT('Modified Weights'!P18:P22,correlations!P51:P55)/SUM('Modified Weights'!P18:P22)</f>
        <v>4.2363070288330569</v>
      </c>
      <c r="Q8">
        <f>SUMPRODUCT('Modified Weights'!Q18:Q22,correlations!Q51:Q55)/SUM('Modified Weights'!Q18:Q22)</f>
        <v>4.644339909908612</v>
      </c>
      <c r="R8">
        <f>SUMPRODUCT('Modified Weights'!R18:R22,correlations!R51:R55)/SUM('Modified Weights'!R18:R22)</f>
        <v>4.2280441302803888</v>
      </c>
      <c r="S8">
        <f>SUMPRODUCT('Modified Weights'!S18:S22,correlations!S51:S55)/SUM('Modified Weights'!S18:S22)</f>
        <v>4.478591123251757</v>
      </c>
      <c r="T8">
        <f>SUMPRODUCT('Modified Weights'!T18:T22,correlations!T51:T55)/SUM('Modified Weights'!T18:T22)</f>
        <v>3.4142579812371325</v>
      </c>
      <c r="U8">
        <f>SUMPRODUCT('Modified Weights'!U18:U22,correlations!U51:U55)/SUM('Modified Weights'!U18:U22)</f>
        <v>4.266239141781913</v>
      </c>
      <c r="V8">
        <f>SUMPRODUCT('Modified Weights'!V18:V22,correlations!V51:V55)/SUM('Modified Weights'!V18:V22)</f>
        <v>4.5</v>
      </c>
      <c r="W8">
        <f>SUMPRODUCT('Modified Weights'!W18:W22,correlations!W51:W55)/SUM('Modified Weights'!W18:W22)</f>
        <v>4.3789741249550991</v>
      </c>
      <c r="X8">
        <f>SUMPRODUCT('Modified Weights'!X18:X22,correlations!X51:X55)/SUM('Modified Weights'!X18:X22)</f>
        <v>4.0982025138376628</v>
      </c>
      <c r="Y8">
        <f>SUMPRODUCT('Modified Weights'!Y18:Y22,correlations!Y51:Y55)/SUM('Modified Weights'!Y18:Y22)</f>
        <v>3.863062882310826</v>
      </c>
      <c r="Z8">
        <f>SUMPRODUCT('Modified Weights'!Z19:Z23,correlations!Z52:Z56)/SUM('Modified Weights'!Z19:Z23)</f>
        <v>4.409277870444396</v>
      </c>
    </row>
    <row r="9" spans="1:26">
      <c r="A9" s="5" t="str">
        <f t="shared" ref="A9:A12" si="1">A8</f>
        <v>12: Finding Nemo (2003)</v>
      </c>
      <c r="B9">
        <f>SUMPRODUCT('Modified Weights'!B19:B23,correlations!B52:B56)/SUM('Modified Weights'!B19:B23)</f>
        <v>4.3394181157630989</v>
      </c>
      <c r="C9">
        <f>SUMPRODUCT('Modified Weights'!C19:C23,correlations!C52:C56)/SUM('Modified Weights'!C19:C23)</f>
        <v>4.238466298703969</v>
      </c>
      <c r="D9">
        <f>SUMPRODUCT('Modified Weights'!D19:D23,correlations!D52:D56)/SUM('Modified Weights'!D19:D23)</f>
        <v>3.8222112489383107</v>
      </c>
      <c r="E9">
        <f>SUMPRODUCT('Modified Weights'!E19:E23,correlations!E52:E56)/SUM('Modified Weights'!E19:E23)</f>
        <v>4.3203219882670068</v>
      </c>
      <c r="F9">
        <f>SUMPRODUCT('Modified Weights'!F19:F23,correlations!F52:F56)/SUM('Modified Weights'!F19:F23)</f>
        <v>3.3477344179527089</v>
      </c>
      <c r="G9">
        <f>SUMPRODUCT('Modified Weights'!G19:G23,correlations!G52:G56)/SUM('Modified Weights'!G19:G23)</f>
        <v>4.7223923841743902</v>
      </c>
      <c r="H9">
        <f>SUMPRODUCT('Modified Weights'!H19:H23,correlations!H52:H56)/SUM('Modified Weights'!H19:H23)</f>
        <v>4.4167065350221213</v>
      </c>
      <c r="I9">
        <f>SUMPRODUCT('Modified Weights'!I19:I23,correlations!I52:I56)/SUM('Modified Weights'!I19:I23)</f>
        <v>3.7677468969312069</v>
      </c>
      <c r="J9">
        <f>SUMPRODUCT('Modified Weights'!J19:J23,correlations!J52:J56)/SUM('Modified Weights'!J19:J23)</f>
        <v>4.4672744060554157</v>
      </c>
      <c r="K9">
        <f>SUMPRODUCT('Modified Weights'!K19:K23,correlations!K52:K56)/SUM('Modified Weights'!K19:K23)</f>
        <v>3.978163578706416</v>
      </c>
      <c r="L9">
        <f>SUMPRODUCT('Modified Weights'!L19:L23,correlations!L52:L56)/SUM('Modified Weights'!L19:L23)</f>
        <v>4.5415310823489712</v>
      </c>
      <c r="M9">
        <f>SUMPRODUCT('Modified Weights'!M19:M23,correlations!M52:M56)/SUM('Modified Weights'!M19:M23)</f>
        <v>4.0729555904146295</v>
      </c>
      <c r="N9">
        <f>SUMPRODUCT('Modified Weights'!N19:N23,correlations!N52:N56)/SUM('Modified Weights'!N19:N23)</f>
        <v>4.3322300607781932</v>
      </c>
      <c r="O9">
        <f>SUMPRODUCT('Modified Weights'!O19:O23,correlations!O52:O56)/SUM('Modified Weights'!O19:O23)</f>
        <v>4.3235437817076203</v>
      </c>
      <c r="P9">
        <f>SUMPRODUCT('Modified Weights'!P19:P23,correlations!P52:P56)/SUM('Modified Weights'!P19:P23)</f>
        <v>4.2363070288330569</v>
      </c>
      <c r="Q9">
        <f>SUMPRODUCT('Modified Weights'!Q19:Q23,correlations!Q52:Q56)/SUM('Modified Weights'!Q19:Q23)</f>
        <v>4.3314930947908055</v>
      </c>
      <c r="R9">
        <f>SUMPRODUCT('Modified Weights'!R19:R23,correlations!R52:R56)/SUM('Modified Weights'!R19:R23)</f>
        <v>4.2280441302803888</v>
      </c>
      <c r="S9">
        <f>SUMPRODUCT('Modified Weights'!S19:S23,correlations!S52:S56)/SUM('Modified Weights'!S19:S23)</f>
        <v>4.6660262616158894</v>
      </c>
      <c r="T9">
        <f>SUMPRODUCT('Modified Weights'!T19:T23,correlations!T52:T56)/SUM('Modified Weights'!T19:T23)</f>
        <v>3.4142579812371325</v>
      </c>
      <c r="U9">
        <f>SUMPRODUCT('Modified Weights'!U19:U23,correlations!U52:U56)/SUM('Modified Weights'!U19:U23)</f>
        <v>4.0429515847544071</v>
      </c>
      <c r="V9">
        <f>SUMPRODUCT('Modified Weights'!V19:V23,correlations!V52:V56)/SUM('Modified Weights'!V19:V23)</f>
        <v>4.7276603594832931</v>
      </c>
      <c r="W9">
        <f>SUMPRODUCT('Modified Weights'!W19:W23,correlations!W52:W56)/SUM('Modified Weights'!W19:W23)</f>
        <v>4.3789741249550991</v>
      </c>
      <c r="X9">
        <f>SUMPRODUCT('Modified Weights'!X19:X23,correlations!X52:X56)/SUM('Modified Weights'!X19:X23)</f>
        <v>4.397303770756495</v>
      </c>
      <c r="Y9">
        <f>SUMPRODUCT('Modified Weights'!Y19:Y23,correlations!Y52:Y56)/SUM('Modified Weights'!Y19:Y23)</f>
        <v>3.698481442727088</v>
      </c>
      <c r="Z9">
        <f>SUMPRODUCT('Modified Weights'!Z20:Z24,correlations!Z53:Z57)/SUM('Modified Weights'!Z20:Z24)</f>
        <v>4.409277870444396</v>
      </c>
    </row>
    <row r="10" spans="1:26">
      <c r="A10" s="5" t="str">
        <f t="shared" si="1"/>
        <v>12: Finding Nemo (2003)</v>
      </c>
      <c r="B10">
        <f>SUMPRODUCT('Modified Weights'!B20:B24,correlations!B53:B57)/SUM('Modified Weights'!B20:B24)</f>
        <v>4.5092070179585457</v>
      </c>
      <c r="C10">
        <f>SUMPRODUCT('Modified Weights'!C20:C24,correlations!C53:C57)/SUM('Modified Weights'!C20:C24)</f>
        <v>4.2384662987039681</v>
      </c>
      <c r="D10">
        <f>SUMPRODUCT('Modified Weights'!D20:D24,correlations!D53:D57)/SUM('Modified Weights'!D20:D24)</f>
        <v>4.0585310468068618</v>
      </c>
      <c r="E10">
        <f>SUMPRODUCT('Modified Weights'!E20:E24,correlations!E53:E57)/SUM('Modified Weights'!E20:E24)</f>
        <v>4.391586475080941</v>
      </c>
      <c r="F10">
        <f>SUMPRODUCT('Modified Weights'!F20:F24,correlations!F53:F57)/SUM('Modified Weights'!F20:F24)</f>
        <v>3.3804523615660131</v>
      </c>
      <c r="G10">
        <f>SUMPRODUCT('Modified Weights'!G20:G24,correlations!G53:G57)/SUM('Modified Weights'!G20:G24)</f>
        <v>4.7223923841743902</v>
      </c>
      <c r="H10">
        <f>SUMPRODUCT('Modified Weights'!H20:H24,correlations!H53:H57)/SUM('Modified Weights'!H20:H24)</f>
        <v>4.5968678879310536</v>
      </c>
      <c r="I10">
        <f>SUMPRODUCT('Modified Weights'!I20:I24,correlations!I53:I57)/SUM('Modified Weights'!I20:I24)</f>
        <v>4.245599290734769</v>
      </c>
      <c r="J10">
        <f>SUMPRODUCT('Modified Weights'!J20:J24,correlations!J53:J57)/SUM('Modified Weights'!J20:J24)</f>
        <v>4.5823527065888134</v>
      </c>
      <c r="K10">
        <f>SUMPRODUCT('Modified Weights'!K20:K24,correlations!K53:K57)/SUM('Modified Weights'!K20:K24)</f>
        <v>4.0794413510868095</v>
      </c>
      <c r="L10">
        <f>SUMPRODUCT('Modified Weights'!L20:L24,correlations!L53:L57)/SUM('Modified Weights'!L20:L24)</f>
        <v>4.6575927714905969</v>
      </c>
      <c r="M10">
        <f>SUMPRODUCT('Modified Weights'!M20:M24,correlations!M53:M57)/SUM('Modified Weights'!M20:M24)</f>
        <v>3.9023193058391858</v>
      </c>
      <c r="N10">
        <f>SUMPRODUCT('Modified Weights'!N20:N24,correlations!N53:N57)/SUM('Modified Weights'!N20:N24)</f>
        <v>4.5000000000000009</v>
      </c>
      <c r="O10">
        <f>SUMPRODUCT('Modified Weights'!O20:O24,correlations!O53:O57)/SUM('Modified Weights'!O20:O24)</f>
        <v>4.3235437817076212</v>
      </c>
      <c r="P10">
        <f>SUMPRODUCT('Modified Weights'!P20:P24,correlations!P53:P57)/SUM('Modified Weights'!P20:P24)</f>
        <v>4.1189509399389861</v>
      </c>
      <c r="Q10">
        <f>SUMPRODUCT('Modified Weights'!Q20:Q24,correlations!Q53:Q57)/SUM('Modified Weights'!Q20:Q24)</f>
        <v>4.3314930947908055</v>
      </c>
      <c r="R10">
        <f>SUMPRODUCT('Modified Weights'!R20:R24,correlations!R53:R57)/SUM('Modified Weights'!R20:R24)</f>
        <v>4.0388489084549049</v>
      </c>
      <c r="S10">
        <f>SUMPRODUCT('Modified Weights'!S20:S24,correlations!S53:S57)/SUM('Modified Weights'!S20:S24)</f>
        <v>4.6226988800864905</v>
      </c>
      <c r="T10">
        <f>SUMPRODUCT('Modified Weights'!T20:T24,correlations!T53:T57)/SUM('Modified Weights'!T20:T24)</f>
        <v>3.697109577484559</v>
      </c>
      <c r="U10">
        <f>SUMPRODUCT('Modified Weights'!U20:U24,correlations!U53:U57)/SUM('Modified Weights'!U20:U24)</f>
        <v>4.1783622069824871</v>
      </c>
      <c r="V10">
        <f>SUMPRODUCT('Modified Weights'!V20:V24,correlations!V53:V57)/SUM('Modified Weights'!V20:V24)</f>
        <v>4.8773071137312991</v>
      </c>
      <c r="W10">
        <f>SUMPRODUCT('Modified Weights'!W20:W24,correlations!W53:W57)/SUM('Modified Weights'!W20:W24)</f>
        <v>4.518114025973726</v>
      </c>
      <c r="X10">
        <f>SUMPRODUCT('Modified Weights'!X20:X24,correlations!X53:X57)/SUM('Modified Weights'!X20:X24)</f>
        <v>4.1041778314651518</v>
      </c>
      <c r="Y10">
        <f>SUMPRODUCT('Modified Weights'!Y20:Y24,correlations!Y53:Y57)/SUM('Modified Weights'!Y20:Y24)</f>
        <v>3.867639663755261</v>
      </c>
      <c r="Z10">
        <f>SUMPRODUCT('Modified Weights'!Z21:Z25,correlations!Z54:Z58)/SUM('Modified Weights'!Z21:Z25)</f>
        <v>4.5371652331410663</v>
      </c>
    </row>
    <row r="11" spans="1:26">
      <c r="A11" s="5" t="str">
        <f t="shared" si="1"/>
        <v>12: Finding Nemo (2003)</v>
      </c>
      <c r="B11">
        <f>SUMPRODUCT('Modified Weights'!B21:B25,correlations!B54:B58)/SUM('Modified Weights'!B21:B25)</f>
        <v>4.6057279248867653</v>
      </c>
      <c r="C11">
        <f>SUMPRODUCT('Modified Weights'!C21:C25,correlations!C54:C58)/SUM('Modified Weights'!C21:C25)</f>
        <v>4.2384662987039681</v>
      </c>
      <c r="D11">
        <f>SUMPRODUCT('Modified Weights'!D21:D25,correlations!D54:D58)/SUM('Modified Weights'!D21:D25)</f>
        <v>4.1582924480486749</v>
      </c>
      <c r="E11">
        <f>SUMPRODUCT('Modified Weights'!E21:E25,correlations!E54:E58)/SUM('Modified Weights'!E21:E25)</f>
        <v>4.3232725368909106</v>
      </c>
      <c r="F11">
        <f>SUMPRODUCT('Modified Weights'!F21:F25,correlations!F54:F58)/SUM('Modified Weights'!F21:F25)</f>
        <v>3.8885642566802767</v>
      </c>
      <c r="G11">
        <f>SUMPRODUCT('Modified Weights'!G21:G25,correlations!G54:G58)/SUM('Modified Weights'!G21:G25)</f>
        <v>4.5544746295628977</v>
      </c>
      <c r="H11">
        <f>SUMPRODUCT('Modified Weights'!H21:H25,correlations!H54:H58)/SUM('Modified Weights'!H21:H25)</f>
        <v>4.7083532675110602</v>
      </c>
      <c r="I11">
        <f>SUMPRODUCT('Modified Weights'!I21:I25,correlations!I54:I58)/SUM('Modified Weights'!I21:I25)</f>
        <v>4.4095172783993464</v>
      </c>
      <c r="J11">
        <f>SUMPRODUCT('Modified Weights'!J21:J25,correlations!J54:J58)/SUM('Modified Weights'!J21:J25)</f>
        <v>4.6760457649980207</v>
      </c>
      <c r="K11">
        <f>SUMPRODUCT('Modified Weights'!K21:K25,correlations!K54:K58)/SUM('Modified Weights'!K21:K25)</f>
        <v>4.1788796068807574</v>
      </c>
      <c r="L11">
        <f>SUMPRODUCT('Modified Weights'!L21:L25,correlations!L54:L58)/SUM('Modified Weights'!L21:L25)</f>
        <v>4.7821890069358375</v>
      </c>
      <c r="M11">
        <f>SUMPRODUCT('Modified Weights'!M21:M25,correlations!M54:M58)/SUM('Modified Weights'!M21:M25)</f>
        <v>3.9023193058391858</v>
      </c>
      <c r="N11">
        <f>SUMPRODUCT('Modified Weights'!N21:N25,correlations!N54:N58)/SUM('Modified Weights'!N21:N25)</f>
        <v>4.6572132594363236</v>
      </c>
      <c r="O11">
        <f>SUMPRODUCT('Modified Weights'!O21:O25,correlations!O54:O58)/SUM('Modified Weights'!O21:O25)</f>
        <v>4.420794867889942</v>
      </c>
      <c r="P11">
        <f>SUMPRODUCT('Modified Weights'!P21:P25,correlations!P54:P58)/SUM('Modified Weights'!P21:P25)</f>
        <v>4.2334852535926188</v>
      </c>
      <c r="Q11">
        <f>SUMPRODUCT('Modified Weights'!Q21:Q25,correlations!Q54:Q58)/SUM('Modified Weights'!Q21:Q25)</f>
        <v>4.4607068478212675</v>
      </c>
      <c r="R11">
        <f>SUMPRODUCT('Modified Weights'!R21:R25,correlations!R54:R58)/SUM('Modified Weights'!R21:R25)</f>
        <v>4.162352823007037</v>
      </c>
      <c r="S11">
        <f>SUMPRODUCT('Modified Weights'!S21:S25,correlations!S54:S58)/SUM('Modified Weights'!S21:S25)</f>
        <v>4.6226988800864897</v>
      </c>
      <c r="T11">
        <f>SUMPRODUCT('Modified Weights'!T21:T25,correlations!T54:T58)/SUM('Modified Weights'!T21:T25)</f>
        <v>3.9502156032530009</v>
      </c>
      <c r="U11">
        <f>SUMPRODUCT('Modified Weights'!U21:U25,correlations!U54:U58)/SUM('Modified Weights'!U21:U25)</f>
        <v>4.3029204372159118</v>
      </c>
      <c r="V11">
        <f>SUMPRODUCT('Modified Weights'!V21:V25,correlations!V54:V58)/SUM('Modified Weights'!V21:V25)</f>
        <v>4.9019103128416877</v>
      </c>
      <c r="W11">
        <f>SUMPRODUCT('Modified Weights'!W21:W25,correlations!W54:W58)/SUM('Modified Weights'!W21:W25)</f>
        <v>4.518114025973726</v>
      </c>
      <c r="X11">
        <f>SUMPRODUCT('Modified Weights'!X21:X25,correlations!X54:X58)/SUM('Modified Weights'!X21:X25)</f>
        <v>4.3034988680263311</v>
      </c>
      <c r="Y11">
        <f>SUMPRODUCT('Modified Weights'!Y21:Y25,correlations!Y54:Y58)/SUM('Modified Weights'!Y21:Y25)</f>
        <v>4.3273033048236238</v>
      </c>
      <c r="Z11">
        <f>SUMPRODUCT('Modified Weights'!Z22:Z26,correlations!Z55:Z59)/SUM('Modified Weights'!Z22:Z26)</f>
        <v>4.6303263437223778</v>
      </c>
    </row>
    <row r="12" spans="1:26">
      <c r="A12" s="5" t="str">
        <f t="shared" si="1"/>
        <v>12: Finding Nemo (2003)</v>
      </c>
      <c r="B12">
        <f>SUMPRODUCT('Modified Weights'!B22:B26,correlations!B55:B59)/SUM('Modified Weights'!B22:B26)</f>
        <v>4.7015721407735143</v>
      </c>
      <c r="C12">
        <f>SUMPRODUCT('Modified Weights'!C22:C26,correlations!C55:C59)/SUM('Modified Weights'!C22:C26)</f>
        <v>3.9665695494662687</v>
      </c>
      <c r="D12">
        <f>SUMPRODUCT('Modified Weights'!D22:D26,correlations!D55:D59)/SUM('Modified Weights'!D22:D26)</f>
        <v>4.1582924480486749</v>
      </c>
      <c r="E12">
        <f>SUMPRODUCT('Modified Weights'!E22:E26,correlations!E55:E59)/SUM('Modified Weights'!E22:E26)</f>
        <v>4.5113505623241403</v>
      </c>
      <c r="F12">
        <f>SUMPRODUCT('Modified Weights'!F22:F26,correlations!F55:F59)/SUM('Modified Weights'!F22:F26)</f>
        <v>3.7494778722518354</v>
      </c>
      <c r="G12">
        <f>SUMPRODUCT('Modified Weights'!G22:G26,correlations!G55:G59)/SUM('Modified Weights'!G22:G26)</f>
        <v>4.6536731888854064</v>
      </c>
      <c r="H12">
        <f>SUMPRODUCT('Modified Weights'!H22:H26,correlations!H55:H59)/SUM('Modified Weights'!H22:H26)</f>
        <v>4.4183563942434381</v>
      </c>
      <c r="I12">
        <f>SUMPRODUCT('Modified Weights'!I22:I26,correlations!I55:I59)/SUM('Modified Weights'!I22:I26)</f>
        <v>4.4095172783993464</v>
      </c>
      <c r="J12">
        <f>SUMPRODUCT('Modified Weights'!J22:J26,correlations!J55:J59)/SUM('Modified Weights'!J22:J26)</f>
        <v>4.5870878071895813</v>
      </c>
      <c r="K12">
        <f>SUMPRODUCT('Modified Weights'!K22:K26,correlations!K55:K59)/SUM('Modified Weights'!K22:K26)</f>
        <v>4.2758836157850819</v>
      </c>
      <c r="L12">
        <f>SUMPRODUCT('Modified Weights'!L22:L26,correlations!L55:L59)/SUM('Modified Weights'!L22:L26)</f>
        <v>4.7274850256183294</v>
      </c>
      <c r="M12">
        <f>SUMPRODUCT('Modified Weights'!M22:M26,correlations!M55:M59)/SUM('Modified Weights'!M22:M26)</f>
        <v>3.9023193058391854</v>
      </c>
      <c r="N12">
        <f>SUMPRODUCT('Modified Weights'!N22:N26,correlations!N55:N59)/SUM('Modified Weights'!N22:N26)</f>
        <v>4.6572132594363236</v>
      </c>
      <c r="O12">
        <f>SUMPRODUCT('Modified Weights'!O22:O26,correlations!O55:O59)/SUM('Modified Weights'!O22:O26)</f>
        <v>4.5156870628792962</v>
      </c>
      <c r="P12">
        <f>SUMPRODUCT('Modified Weights'!P22:P26,correlations!P55:P59)/SUM('Modified Weights'!P22:P26)</f>
        <v>4.774450801520377</v>
      </c>
      <c r="Q12">
        <f>SUMPRODUCT('Modified Weights'!Q22:Q26,correlations!Q55:Q59)/SUM('Modified Weights'!Q22:Q26)</f>
        <v>4.2811167065522406</v>
      </c>
      <c r="R12">
        <f>SUMPRODUCT('Modified Weights'!R22:R26,correlations!R55:R59)/SUM('Modified Weights'!R22:R26)</f>
        <v>4.2798378483251973</v>
      </c>
      <c r="S12">
        <f>SUMPRODUCT('Modified Weights'!S22:S26,correlations!S55:S59)/SUM('Modified Weights'!S22:S26)</f>
        <v>4.7309957358784471</v>
      </c>
      <c r="T12">
        <f>SUMPRODUCT('Modified Weights'!T22:T26,correlations!T55:T59)/SUM('Modified Weights'!T22:T26)</f>
        <v>3.8463810522633373</v>
      </c>
      <c r="U12">
        <f>SUMPRODUCT('Modified Weights'!U22:U26,correlations!U55:U59)/SUM('Modified Weights'!U22:U26)</f>
        <v>4.3029204372159118</v>
      </c>
      <c r="V12">
        <f>SUMPRODUCT('Modified Weights'!V22:V26,correlations!V55:V59)/SUM('Modified Weights'!V22:V26)</f>
        <v>4.9999999999999991</v>
      </c>
      <c r="W12">
        <f>SUMPRODUCT('Modified Weights'!W22:W26,correlations!W55:W59)/SUM('Modified Weights'!W22:W26)</f>
        <v>4.2878528642026197</v>
      </c>
      <c r="X12">
        <f>SUMPRODUCT('Modified Weights'!X22:X26,correlations!X55:X59)/SUM('Modified Weights'!X22:X26)</f>
        <v>4.4259317197147636</v>
      </c>
      <c r="Y12">
        <f>SUMPRODUCT('Modified Weights'!Y22:Y26,correlations!Y55:Y59)/SUM('Modified Weights'!Y22:Y26)</f>
        <v>4.4176303052181458</v>
      </c>
      <c r="Z12">
        <f>SUMPRODUCT('Modified Weights'!Z23:Z27,correlations!Z56:Z60)/SUM('Modified Weights'!Z23:Z27)</f>
        <v>4.7055332470475983</v>
      </c>
    </row>
    <row r="13" spans="1:26">
      <c r="A13" s="20" t="s">
        <v>2</v>
      </c>
      <c r="B13">
        <f>SUMPRODUCT('Modified Weights'!B23:B27,correlations!B56:B60)/SUM('Modified Weights'!B23:B27)</f>
        <v>4.7942397501484129</v>
      </c>
      <c r="C13">
        <f>SUMPRODUCT('Modified Weights'!C23:C27,correlations!C56:C60)/SUM('Modified Weights'!C23:C27)</f>
        <v>4.0620727194045889</v>
      </c>
      <c r="D13">
        <f>SUMPRODUCT('Modified Weights'!D23:D27,correlations!D56:D60)/SUM('Modified Weights'!D23:D27)</f>
        <v>4.2365893704163966</v>
      </c>
      <c r="E13">
        <f>SUMPRODUCT('Modified Weights'!E23:E27,correlations!E56:E60)/SUM('Modified Weights'!E23:E27)</f>
        <v>4.6389614251571407</v>
      </c>
      <c r="F13">
        <f>SUMPRODUCT('Modified Weights'!F23:F27,correlations!F56:F60)/SUM('Modified Weights'!F23:F27)</f>
        <v>3.7494778722518354</v>
      </c>
      <c r="G13">
        <f>SUMPRODUCT('Modified Weights'!G23:G27,correlations!G56:G60)/SUM('Modified Weights'!G23:G27)</f>
        <v>4.761571601309913</v>
      </c>
      <c r="H13">
        <f>SUMPRODUCT('Modified Weights'!H23:H27,correlations!H56:H60)/SUM('Modified Weights'!H23:H27)</f>
        <v>4.3022420563299653</v>
      </c>
      <c r="I13">
        <f>SUMPRODUCT('Modified Weights'!I23:I27,correlations!I56:I60)/SUM('Modified Weights'!I23:I27)</f>
        <v>4.5337452205275079</v>
      </c>
      <c r="J13">
        <f>SUMPRODUCT('Modified Weights'!J23:J27,correlations!J56:J60)/SUM('Modified Weights'!J23:J27)</f>
        <v>4.5870878071895804</v>
      </c>
      <c r="K13">
        <f>SUMPRODUCT('Modified Weights'!K23:K27,correlations!K56:K60)/SUM('Modified Weights'!K23:K27)</f>
        <v>4.3568889016188832</v>
      </c>
      <c r="L13">
        <f>SUMPRODUCT('Modified Weights'!L23:L27,correlations!L56:L60)/SUM('Modified Weights'!L23:L27)</f>
        <v>4.8152785578242474</v>
      </c>
      <c r="M13">
        <f>SUMPRODUCT('Modified Weights'!M23:M27,correlations!M56:M60)/SUM('Modified Weights'!M23:M27)</f>
        <v>3.7461210343048985</v>
      </c>
      <c r="N13">
        <f>SUMPRODUCT('Modified Weights'!N23:N27,correlations!N56:N60)/SUM('Modified Weights'!N23:N27)</f>
        <v>4.4675099998658121</v>
      </c>
      <c r="O13">
        <f>SUMPRODUCT('Modified Weights'!O23:O27,correlations!O56:O60)/SUM('Modified Weights'!O23:O27)</f>
        <v>4.6014695155022949</v>
      </c>
      <c r="P13">
        <f>SUMPRODUCT('Modified Weights'!P23:P27,correlations!P56:P60)/SUM('Modified Weights'!P23:P27)</f>
        <v>4.5597515479497668</v>
      </c>
      <c r="Q13">
        <f>SUMPRODUCT('Modified Weights'!Q23:Q27,correlations!Q56:Q60)/SUM('Modified Weights'!Q23:Q27)</f>
        <v>4.1986910688243047</v>
      </c>
      <c r="R13">
        <f>SUMPRODUCT('Modified Weights'!R23:R27,correlations!R56:R60)/SUM('Modified Weights'!R23:R27)</f>
        <v>4.2798378483251982</v>
      </c>
      <c r="S13">
        <f>SUMPRODUCT('Modified Weights'!S23:S27,correlations!S56:S60)/SUM('Modified Weights'!S23:S27)</f>
        <v>4.7309957358784471</v>
      </c>
      <c r="T13">
        <f>SUMPRODUCT('Modified Weights'!T23:T27,correlations!T56:T60)/SUM('Modified Weights'!T23:T27)</f>
        <v>4.4183814926363381</v>
      </c>
      <c r="U13">
        <f>SUMPRODUCT('Modified Weights'!U23:U27,correlations!U56:U60)/SUM('Modified Weights'!U23:U27)</f>
        <v>4.1107792526117555</v>
      </c>
      <c r="V13">
        <f>SUMPRODUCT('Modified Weights'!V23:V27,correlations!V56:V60)/SUM('Modified Weights'!V23:V27)</f>
        <v>4.7095324766117397</v>
      </c>
      <c r="W13">
        <f>SUMPRODUCT('Modified Weights'!W23:W27,correlations!W56:W60)/SUM('Modified Weights'!W23:W27)</f>
        <v>4.2878528642026197</v>
      </c>
      <c r="X13">
        <f>SUMPRODUCT('Modified Weights'!X23:X27,correlations!X56:X60)/SUM('Modified Weights'!X23:X27)</f>
        <v>4.4259317197147636</v>
      </c>
      <c r="Y13">
        <f>SUMPRODUCT('Modified Weights'!Y23:Y27,correlations!Y56:Y60)/SUM('Modified Weights'!Y23:Y27)</f>
        <v>4.4176303052181467</v>
      </c>
      <c r="Z13">
        <f>SUMPRODUCT('Modified Weights'!Z24:Z28,correlations!Z57:Z61)/SUM('Modified Weights'!Z24:Z28)</f>
        <v>4.4713049811297045</v>
      </c>
    </row>
    <row r="14" spans="1:26">
      <c r="A14" s="5" t="str">
        <f t="shared" ref="A14:A17" si="2">A13</f>
        <v>13: Forrest Gump (1994)</v>
      </c>
      <c r="B14">
        <f>SUMPRODUCT('Modified Weights'!B24:B28,correlations!B57:B61)/SUM('Modified Weights'!B24:B28)</f>
        <v>4.7942397501484129</v>
      </c>
      <c r="C14">
        <f>SUMPRODUCT('Modified Weights'!C24:C28,correlations!C57:C61)/SUM('Modified Weights'!C24:C28)</f>
        <v>3.7583600919778095</v>
      </c>
      <c r="D14">
        <f>SUMPRODUCT('Modified Weights'!D24:D28,correlations!D57:D61)/SUM('Modified Weights'!D24:D28)</f>
        <v>4.5290894621141771</v>
      </c>
      <c r="E14">
        <f>SUMPRODUCT('Modified Weights'!E24:E28,correlations!E57:E61)/SUM('Modified Weights'!E24:E28)</f>
        <v>4.6389614251571407</v>
      </c>
      <c r="F14">
        <f>SUMPRODUCT('Modified Weights'!F24:F28,correlations!F57:F61)/SUM('Modified Weights'!F24:F28)</f>
        <v>3.7494778722518354</v>
      </c>
      <c r="G14">
        <f>SUMPRODUCT('Modified Weights'!G24:G28,correlations!G57:G61)/SUM('Modified Weights'!G24:G28)</f>
        <v>4.6591504003475572</v>
      </c>
      <c r="H14">
        <f>SUMPRODUCT('Modified Weights'!H24:H28,correlations!H57:H61)/SUM('Modified Weights'!H24:H28)</f>
        <v>4.0000226641032475</v>
      </c>
      <c r="I14">
        <f>SUMPRODUCT('Modified Weights'!I24:I28,correlations!I57:I61)/SUM('Modified Weights'!I24:I28)</f>
        <v>4.5337452205275079</v>
      </c>
      <c r="J14">
        <f>SUMPRODUCT('Modified Weights'!J24:J28,correlations!J57:J61)/SUM('Modified Weights'!J24:J28)</f>
        <v>4.5870878071895813</v>
      </c>
      <c r="K14">
        <f>SUMPRODUCT('Modified Weights'!K24:K28,correlations!K57:K61)/SUM('Modified Weights'!K24:K28)</f>
        <v>4.6312801782427044</v>
      </c>
      <c r="L14">
        <f>SUMPRODUCT('Modified Weights'!L24:L28,correlations!L57:L61)/SUM('Modified Weights'!L24:L28)</f>
        <v>4.1384900797176378</v>
      </c>
      <c r="M14">
        <f>SUMPRODUCT('Modified Weights'!M24:M28,correlations!M57:M61)/SUM('Modified Weights'!M24:M28)</f>
        <v>3.8838720047453164</v>
      </c>
      <c r="N14">
        <f>SUMPRODUCT('Modified Weights'!N24:N28,correlations!N57:N61)/SUM('Modified Weights'!N24:N28)</f>
        <v>4.454067856974385</v>
      </c>
      <c r="O14">
        <f>SUMPRODUCT('Modified Weights'!O24:O28,correlations!O57:O61)/SUM('Modified Weights'!O24:O28)</f>
        <v>4.3602600140962293</v>
      </c>
      <c r="P14">
        <f>SUMPRODUCT('Modified Weights'!P24:P28,correlations!P57:P61)/SUM('Modified Weights'!P24:P28)</f>
        <v>4.2937989582424221</v>
      </c>
      <c r="Q14">
        <f>SUMPRODUCT('Modified Weights'!Q24:Q28,correlations!Q57:Q61)/SUM('Modified Weights'!Q24:Q28)</f>
        <v>4.3983846211487094</v>
      </c>
      <c r="R14">
        <f>SUMPRODUCT('Modified Weights'!R24:R28,correlations!R57:R61)/SUM('Modified Weights'!R24:R28)</f>
        <v>4.2798378483251982</v>
      </c>
      <c r="S14">
        <f>SUMPRODUCT('Modified Weights'!S24:S28,correlations!S57:S61)/SUM('Modified Weights'!S24:S28)</f>
        <v>4.8195145131230896</v>
      </c>
      <c r="T14">
        <f>SUMPRODUCT('Modified Weights'!T24:T28,correlations!T57:T61)/SUM('Modified Weights'!T24:T28)</f>
        <v>4.4183814926363381</v>
      </c>
      <c r="U14">
        <f>SUMPRODUCT('Modified Weights'!U24:U28,correlations!U57:U61)/SUM('Modified Weights'!U24:U28)</f>
        <v>4.312674864195067</v>
      </c>
      <c r="V14">
        <f>SUMPRODUCT('Modified Weights'!V24:V28,correlations!V57:V61)/SUM('Modified Weights'!V24:V28)</f>
        <v>4.5424523246927526</v>
      </c>
      <c r="W14">
        <f>SUMPRODUCT('Modified Weights'!W24:W28,correlations!W57:W61)/SUM('Modified Weights'!W24:W28)</f>
        <v>4.2878528642026197</v>
      </c>
      <c r="X14">
        <f>SUMPRODUCT('Modified Weights'!X24:X28,correlations!X57:X61)/SUM('Modified Weights'!X24:X28)</f>
        <v>4.2262018867357529</v>
      </c>
      <c r="Y14">
        <f>SUMPRODUCT('Modified Weights'!Y24:Y28,correlations!Y57:Y61)/SUM('Modified Weights'!Y24:Y28)</f>
        <v>4.3887356130864994</v>
      </c>
      <c r="Z14">
        <f>SUMPRODUCT('Modified Weights'!Z25:Z29,correlations!Z58:Z62)/SUM('Modified Weights'!Z25:Z29)</f>
        <v>4.2615222220779172</v>
      </c>
    </row>
    <row r="15" spans="1:26">
      <c r="A15" s="5" t="str">
        <f t="shared" si="2"/>
        <v>13: Forrest Gump (1994)</v>
      </c>
      <c r="B15">
        <f>SUMPRODUCT('Modified Weights'!B25:B29,correlations!B58:B62)/SUM('Modified Weights'!B25:B29)</f>
        <v>4.7406989913912438</v>
      </c>
      <c r="C15">
        <f>SUMPRODUCT('Modified Weights'!C25:C29,correlations!C58:C62)/SUM('Modified Weights'!C25:C29)</f>
        <v>3.7583600919778095</v>
      </c>
      <c r="D15">
        <f>SUMPRODUCT('Modified Weights'!D25:D29,correlations!D58:D62)/SUM('Modified Weights'!D25:D29)</f>
        <v>4.3456630721582306</v>
      </c>
      <c r="E15">
        <f>SUMPRODUCT('Modified Weights'!E25:E29,correlations!E58:E62)/SUM('Modified Weights'!E25:E29)</f>
        <v>4.1721060011374185</v>
      </c>
      <c r="F15">
        <f>SUMPRODUCT('Modified Weights'!F25:F29,correlations!F58:F62)/SUM('Modified Weights'!F25:F29)</f>
        <v>3.8388506492977923</v>
      </c>
      <c r="G15">
        <f>SUMPRODUCT('Modified Weights'!G25:G29,correlations!G58:G62)/SUM('Modified Weights'!G25:G29)</f>
        <v>4.6591504003475572</v>
      </c>
      <c r="H15">
        <f>SUMPRODUCT('Modified Weights'!H25:H29,correlations!H58:H62)/SUM('Modified Weights'!H25:H29)</f>
        <v>3.7006459284451205</v>
      </c>
      <c r="I15">
        <f>SUMPRODUCT('Modified Weights'!I25:I29,correlations!I58:I62)/SUM('Modified Weights'!I25:I29)</f>
        <v>4.0744401845544376</v>
      </c>
      <c r="J15">
        <f>SUMPRODUCT('Modified Weights'!J25:J29,correlations!J58:J62)/SUM('Modified Weights'!J25:J29)</f>
        <v>4.4636413153862149</v>
      </c>
      <c r="K15">
        <f>SUMPRODUCT('Modified Weights'!K25:K29,correlations!K58:K62)/SUM('Modified Weights'!K25:K29)</f>
        <v>4.6312801782427044</v>
      </c>
      <c r="L15">
        <f>SUMPRODUCT('Modified Weights'!L25:L29,correlations!L58:L62)/SUM('Modified Weights'!L25:L29)</f>
        <v>3.9175979014556122</v>
      </c>
      <c r="M15">
        <f>SUMPRODUCT('Modified Weights'!M25:M29,correlations!M58:M62)/SUM('Modified Weights'!M25:M29)</f>
        <v>4.1232636298597729</v>
      </c>
      <c r="N15">
        <f>SUMPRODUCT('Modified Weights'!N25:N29,correlations!N58:N62)/SUM('Modified Weights'!N25:N29)</f>
        <v>4.4238777310909905</v>
      </c>
      <c r="O15">
        <f>SUMPRODUCT('Modified Weights'!O25:O29,correlations!O58:O62)/SUM('Modified Weights'!O25:O29)</f>
        <v>4.1573209830916413</v>
      </c>
      <c r="P15">
        <f>SUMPRODUCT('Modified Weights'!P25:P29,correlations!P58:P62)/SUM('Modified Weights'!P25:P29)</f>
        <v>4.24379502502034</v>
      </c>
      <c r="Q15">
        <f>SUMPRODUCT('Modified Weights'!Q25:Q29,correlations!Q58:Q62)/SUM('Modified Weights'!Q25:Q29)</f>
        <v>4.1208881535060291</v>
      </c>
      <c r="R15">
        <f>SUMPRODUCT('Modified Weights'!R25:R29,correlations!R58:R62)/SUM('Modified Weights'!R25:R29)</f>
        <v>4.1954664661350387</v>
      </c>
      <c r="S15">
        <f>SUMPRODUCT('Modified Weights'!S25:S29,correlations!S58:S62)/SUM('Modified Weights'!S25:S29)</f>
        <v>4.4585435393692707</v>
      </c>
      <c r="T15">
        <f>SUMPRODUCT('Modified Weights'!T25:T29,correlations!T58:T62)/SUM('Modified Weights'!T25:T29)</f>
        <v>4.1714495243271354</v>
      </c>
      <c r="U15">
        <f>SUMPRODUCT('Modified Weights'!U25:U29,correlations!U58:U62)/SUM('Modified Weights'!U25:U29)</f>
        <v>4.229610438982073</v>
      </c>
      <c r="V15">
        <f>SUMPRODUCT('Modified Weights'!V25:V29,correlations!V58:V62)/SUM('Modified Weights'!V25:V29)</f>
        <v>4.264274019851884</v>
      </c>
      <c r="W15">
        <f>SUMPRODUCT('Modified Weights'!W25:W29,correlations!W58:W62)/SUM('Modified Weights'!W25:W29)</f>
        <v>4.4058886092032452</v>
      </c>
      <c r="X15">
        <f>SUMPRODUCT('Modified Weights'!X25:X29,correlations!X58:X62)/SUM('Modified Weights'!X25:X29)</f>
        <v>4.5116717277468865</v>
      </c>
      <c r="Y15">
        <f>SUMPRODUCT('Modified Weights'!Y25:Y29,correlations!Y58:Y62)/SUM('Modified Weights'!Y25:Y29)</f>
        <v>4.103654628647873</v>
      </c>
      <c r="Z15">
        <f>SUMPRODUCT('Modified Weights'!Z26:Z30,correlations!Z59:Z63)/SUM('Modified Weights'!Z26:Z30)</f>
        <v>4.2002950729536082</v>
      </c>
    </row>
    <row r="16" spans="1:26">
      <c r="A16" s="5" t="str">
        <f t="shared" si="2"/>
        <v>13: Forrest Gump (1994)</v>
      </c>
      <c r="B16">
        <f>SUMPRODUCT('Modified Weights'!B26:B30,correlations!B59:B63)/SUM('Modified Weights'!B26:B30)</f>
        <v>4.6552596490406266</v>
      </c>
      <c r="C16">
        <f>SUMPRODUCT('Modified Weights'!C26:C30,correlations!C59:C63)/SUM('Modified Weights'!C26:C30)</f>
        <v>3.7583600919778095</v>
      </c>
      <c r="D16">
        <f>SUMPRODUCT('Modified Weights'!D26:D30,correlations!D59:D63)/SUM('Modified Weights'!D26:D30)</f>
        <v>4.2480904876677261</v>
      </c>
      <c r="E16">
        <f>SUMPRODUCT('Modified Weights'!E26:E30,correlations!E59:E63)/SUM('Modified Weights'!E26:E30)</f>
        <v>4.2746429853542427</v>
      </c>
      <c r="F16">
        <f>SUMPRODUCT('Modified Weights'!F26:F30,correlations!F59:F63)/SUM('Modified Weights'!F26:F30)</f>
        <v>3.5</v>
      </c>
      <c r="G16">
        <f>SUMPRODUCT('Modified Weights'!G26:G30,correlations!G59:G63)/SUM('Modified Weights'!G26:G30)</f>
        <v>4.7539105856731538</v>
      </c>
      <c r="H16">
        <f>SUMPRODUCT('Modified Weights'!H26:H30,correlations!H59:H63)/SUM('Modified Weights'!H26:H30)</f>
        <v>3.7006459284451205</v>
      </c>
      <c r="I16">
        <f>SUMPRODUCT('Modified Weights'!I26:I30,correlations!I59:I63)/SUM('Modified Weights'!I26:I30)</f>
        <v>3.9258001549687154</v>
      </c>
      <c r="J16">
        <f>SUMPRODUCT('Modified Weights'!J26:J30,correlations!J59:J63)/SUM('Modified Weights'!J26:J30)</f>
        <v>4.4519441267139985</v>
      </c>
      <c r="K16">
        <f>SUMPRODUCT('Modified Weights'!K26:K30,correlations!K59:K63)/SUM('Modified Weights'!K26:K30)</f>
        <v>4.5</v>
      </c>
      <c r="L16">
        <f>SUMPRODUCT('Modified Weights'!L26:L30,correlations!L59:L63)/SUM('Modified Weights'!L26:L30)</f>
        <v>3.5521791731582422</v>
      </c>
      <c r="M16">
        <f>SUMPRODUCT('Modified Weights'!M26:M30,correlations!M59:M63)/SUM('Modified Weights'!M26:M30)</f>
        <v>4.1232636298597729</v>
      </c>
      <c r="N16">
        <f>SUMPRODUCT('Modified Weights'!N26:N30,correlations!N59:N63)/SUM('Modified Weights'!N26:N30)</f>
        <v>3.5000000000000004</v>
      </c>
      <c r="O16">
        <f>SUMPRODUCT('Modified Weights'!O26:O30,correlations!O59:O63)/SUM('Modified Weights'!O26:O30)</f>
        <v>4.0745748714005368</v>
      </c>
      <c r="P16">
        <f>SUMPRODUCT('Modified Weights'!P26:P30,correlations!P59:P63)/SUM('Modified Weights'!P26:P30)</f>
        <v>4.0093340703733373</v>
      </c>
      <c r="Q16">
        <f>SUMPRODUCT('Modified Weights'!Q26:Q30,correlations!Q59:Q63)/SUM('Modified Weights'!Q26:Q30)</f>
        <v>3.8507158075524797</v>
      </c>
      <c r="R16">
        <f>SUMPRODUCT('Modified Weights'!R26:R30,correlations!R59:R63)/SUM('Modified Weights'!R26:R30)</f>
        <v>3.8250161725272513</v>
      </c>
      <c r="S16">
        <f>SUMPRODUCT('Modified Weights'!S26:S30,correlations!S59:S63)/SUM('Modified Weights'!S26:S30)</f>
        <v>4.1191080707231045</v>
      </c>
      <c r="T16">
        <f>SUMPRODUCT('Modified Weights'!T26:T30,correlations!T59:T63)/SUM('Modified Weights'!T26:T30)</f>
        <v>3.8259395847662097</v>
      </c>
      <c r="U16">
        <f>SUMPRODUCT('Modified Weights'!U26:U30,correlations!U59:U63)/SUM('Modified Weights'!U26:U30)</f>
        <v>4.2296104389820739</v>
      </c>
      <c r="V16">
        <f>SUMPRODUCT('Modified Weights'!V26:V30,correlations!V59:V63)/SUM('Modified Weights'!V26:V30)</f>
        <v>3.4999999999999996</v>
      </c>
      <c r="W16">
        <f>SUMPRODUCT('Modified Weights'!W26:W30,correlations!W59:W63)/SUM('Modified Weights'!W26:W30)</f>
        <v>4.4058886092032452</v>
      </c>
      <c r="X16">
        <f>SUMPRODUCT('Modified Weights'!X26:X30,correlations!X59:X63)/SUM('Modified Weights'!X26:X30)</f>
        <v>4.2551823613120261</v>
      </c>
      <c r="Y16">
        <f>SUMPRODUCT('Modified Weights'!Y26:Y30,correlations!Y59:Y63)/SUM('Modified Weights'!Y26:Y30)</f>
        <v>3.8552905022766497</v>
      </c>
      <c r="Z16">
        <f>SUMPRODUCT('Modified Weights'!Z27:Z31,correlations!Z60:Z64)/SUM('Modified Weights'!Z27:Z31)</f>
        <v>3.9294995306311362</v>
      </c>
    </row>
    <row r="17" spans="1:26">
      <c r="A17" s="5" t="str">
        <f t="shared" si="2"/>
        <v>13: Forrest Gump (1994)</v>
      </c>
      <c r="B17">
        <f>SUMPRODUCT('Modified Weights'!B27:B31,correlations!B60:B64)/SUM('Modified Weights'!B27:B31)</f>
        <v>4.7287144407297816</v>
      </c>
      <c r="C17">
        <f>SUMPRODUCT('Modified Weights'!C27:C31,correlations!C60:C64)/SUM('Modified Weights'!C27:C31)</f>
        <v>3.9969601330517404</v>
      </c>
      <c r="D17">
        <f>SUMPRODUCT('Modified Weights'!D27:D31,correlations!D60:D64)/SUM('Modified Weights'!D27:D31)</f>
        <v>4.2480904876677261</v>
      </c>
      <c r="E17">
        <f>SUMPRODUCT('Modified Weights'!E27:E31,correlations!E60:E64)/SUM('Modified Weights'!E27:E31)</f>
        <v>3.9881241832447478</v>
      </c>
      <c r="F17">
        <f>SUMPRODUCT('Modified Weights'!F27:F31,correlations!F60:F64)/SUM('Modified Weights'!F27:F31)</f>
        <v>3.7360379652324691</v>
      </c>
      <c r="G17">
        <f>SUMPRODUCT('Modified Weights'!G27:G31,correlations!G60:G64)/SUM('Modified Weights'!G27:G31)</f>
        <v>4.5</v>
      </c>
      <c r="H17">
        <f>SUMPRODUCT('Modified Weights'!H27:H31,correlations!H60:H64)/SUM('Modified Weights'!H27:H31)</f>
        <v>4.0404151575645688</v>
      </c>
      <c r="I17">
        <f>SUMPRODUCT('Modified Weights'!I27:I31,correlations!I60:I64)/SUM('Modified Weights'!I27:I31)</f>
        <v>4.1108855208476047</v>
      </c>
      <c r="J17">
        <f>SUMPRODUCT('Modified Weights'!J27:J31,correlations!J60:J64)/SUM('Modified Weights'!J27:J31)</f>
        <v>4.4308093172618435</v>
      </c>
      <c r="K17">
        <f>SUMPRODUCT('Modified Weights'!K27:K31,correlations!K60:K64)/SUM('Modified Weights'!K27:K31)</f>
        <v>4.6736636248594339</v>
      </c>
      <c r="L17">
        <f>SUMPRODUCT('Modified Weights'!L27:L31,correlations!L60:L64)/SUM('Modified Weights'!L27:L31)</f>
        <v>3.2263924504456938</v>
      </c>
      <c r="M17">
        <f>SUMPRODUCT('Modified Weights'!M27:M31,correlations!M60:M64)/SUM('Modified Weights'!M27:M31)</f>
        <v>4.1232636298597729</v>
      </c>
      <c r="N17">
        <f>SUMPRODUCT('Modified Weights'!N27:N31,correlations!N60:N64)/SUM('Modified Weights'!N27:N31)</f>
        <v>3.5000000000000004</v>
      </c>
      <c r="O17">
        <f>SUMPRODUCT('Modified Weights'!O27:O31,correlations!O60:O64)/SUM('Modified Weights'!O27:O31)</f>
        <v>4.0745748714005385</v>
      </c>
      <c r="P17">
        <f>SUMPRODUCT('Modified Weights'!P27:P31,correlations!P60:P64)/SUM('Modified Weights'!P27:P31)</f>
        <v>3.7164505175265332</v>
      </c>
      <c r="Q17">
        <f>SUMPRODUCT('Modified Weights'!Q27:Q31,correlations!Q60:Q64)/SUM('Modified Weights'!Q27:Q31)</f>
        <v>3.96168905729543</v>
      </c>
      <c r="R17">
        <f>SUMPRODUCT('Modified Weights'!R27:R31,correlations!R60:R64)/SUM('Modified Weights'!R27:R31)</f>
        <v>3.5</v>
      </c>
      <c r="S17">
        <f>SUMPRODUCT('Modified Weights'!S27:S31,correlations!S60:S64)/SUM('Modified Weights'!S27:S31)</f>
        <v>3.7423132113712931</v>
      </c>
      <c r="T17">
        <f>SUMPRODUCT('Modified Weights'!T27:T31,correlations!T60:T64)/SUM('Modified Weights'!T27:T31)</f>
        <v>3.9854267863140365</v>
      </c>
      <c r="U17">
        <f>SUMPRODUCT('Modified Weights'!U27:U31,correlations!U60:U64)/SUM('Modified Weights'!U27:U31)</f>
        <v>3.9207196520089642</v>
      </c>
      <c r="V17">
        <f>SUMPRODUCT('Modified Weights'!V27:V31,correlations!V60:V64)/SUM('Modified Weights'!V27:V31)</f>
        <v>4.0040375823295458</v>
      </c>
      <c r="W17">
        <f>SUMPRODUCT('Modified Weights'!W27:W31,correlations!W60:W64)/SUM('Modified Weights'!W27:W31)</f>
        <v>4.5575644107777782</v>
      </c>
      <c r="X17">
        <f>SUMPRODUCT('Modified Weights'!X27:X31,correlations!X60:X64)/SUM('Modified Weights'!X27:X31)</f>
        <v>3.5</v>
      </c>
      <c r="Y17">
        <f>SUMPRODUCT('Modified Weights'!Y27:Y31,correlations!Y60:Y64)/SUM('Modified Weights'!Y27:Y31)</f>
        <v>3.6471801991770492</v>
      </c>
      <c r="Z17">
        <f>SUMPRODUCT('Modified Weights'!Z28:Z32,correlations!Z61:Z65)/SUM('Modified Weights'!Z28:Z32)</f>
        <v>3.7362359798004037</v>
      </c>
    </row>
    <row r="18" spans="1:26">
      <c r="A18" s="20" t="s">
        <v>3</v>
      </c>
      <c r="B18">
        <f>SUMPRODUCT('Modified Weights'!B28:B32,correlations!B61:B65)/SUM('Modified Weights'!B28:B32)</f>
        <v>4.5</v>
      </c>
      <c r="C18">
        <f>SUMPRODUCT('Modified Weights'!C28:C32,correlations!C61:C65)/SUM('Modified Weights'!C28:C32)</f>
        <v>3.759950237747991</v>
      </c>
      <c r="D18">
        <f>SUMPRODUCT('Modified Weights'!D28:D32,correlations!D61:D65)/SUM('Modified Weights'!D28:D32)</f>
        <v>3.751909512332273</v>
      </c>
      <c r="E18">
        <f>SUMPRODUCT('Modified Weights'!E28:E32,correlations!E61:E65)/SUM('Modified Weights'!E28:E32)</f>
        <v>3.9881241832447487</v>
      </c>
      <c r="F18">
        <f>SUMPRODUCT('Modified Weights'!F28:F32,correlations!F61:F65)/SUM('Modified Weights'!F28:F32)</f>
        <v>3.8041716670438137</v>
      </c>
      <c r="G18">
        <f>SUMPRODUCT('Modified Weights'!G28:G32,correlations!G61:G65)/SUM('Modified Weights'!G28:G32)</f>
        <v>3.5</v>
      </c>
      <c r="H18">
        <f>SUMPRODUCT('Modified Weights'!H28:H32,correlations!H61:H65)/SUM('Modified Weights'!H28:H32)</f>
        <v>4.2608268772892179</v>
      </c>
      <c r="I18">
        <f>SUMPRODUCT('Modified Weights'!I28:I32,correlations!I61:I65)/SUM('Modified Weights'!I28:I32)</f>
        <v>3.5000000000000004</v>
      </c>
      <c r="J18">
        <f>SUMPRODUCT('Modified Weights'!J28:J32,correlations!J61:J65)/SUM('Modified Weights'!J28:J32)</f>
        <v>4</v>
      </c>
      <c r="K18">
        <f>SUMPRODUCT('Modified Weights'!K28:K32,correlations!K61:K65)/SUM('Modified Weights'!K28:K32)</f>
        <v>4.3836205280932479</v>
      </c>
      <c r="L18">
        <f>SUMPRODUCT('Modified Weights'!L28:L32,correlations!L61:L65)/SUM('Modified Weights'!L28:L32)</f>
        <v>2.9313075038949452</v>
      </c>
      <c r="M18">
        <f>SUMPRODUCT('Modified Weights'!M28:M32,correlations!M61:M65)/SUM('Modified Weights'!M28:M32)</f>
        <v>4.5616318149298865</v>
      </c>
      <c r="N18" t="e">
        <f>SUMPRODUCT('Modified Weights'!N28:N32,correlations!N61:N65)/SUM('Modified Weights'!N28:N32)</f>
        <v>#DIV/0!</v>
      </c>
      <c r="O18">
        <f>SUMPRODUCT('Modified Weights'!O28:O32,correlations!O61:O65)/SUM('Modified Weights'!O28:O32)</f>
        <v>3.8615824841340829</v>
      </c>
      <c r="P18">
        <f>SUMPRODUCT('Modified Weights'!P28:P32,correlations!P61:P65)/SUM('Modified Weights'!P28:P32)</f>
        <v>3.7982296967104991</v>
      </c>
      <c r="Q18">
        <f>SUMPRODUCT('Modified Weights'!Q28:Q32,correlations!Q61:Q65)/SUM('Modified Weights'!Q28:Q32)</f>
        <v>3.753343316940505</v>
      </c>
      <c r="R18">
        <f>SUMPRODUCT('Modified Weights'!R28:R32,correlations!R61:R65)/SUM('Modified Weights'!R28:R32)</f>
        <v>3.5</v>
      </c>
      <c r="S18">
        <f>SUMPRODUCT('Modified Weights'!S28:S32,correlations!S61:S65)/SUM('Modified Weights'!S28:S32)</f>
        <v>3.7423132113712931</v>
      </c>
      <c r="T18">
        <f>SUMPRODUCT('Modified Weights'!T28:T32,correlations!T61:T65)/SUM('Modified Weights'!T28:T32)</f>
        <v>3.5</v>
      </c>
      <c r="U18">
        <f>SUMPRODUCT('Modified Weights'!U28:U32,correlations!U61:U65)/SUM('Modified Weights'!U28:U32)</f>
        <v>4.2039429550119509</v>
      </c>
      <c r="V18">
        <f>SUMPRODUCT('Modified Weights'!V28:V32,correlations!V61:V65)/SUM('Modified Weights'!V28:V32)</f>
        <v>4.5</v>
      </c>
      <c r="W18">
        <f>SUMPRODUCT('Modified Weights'!W28:W32,correlations!W61:W65)/SUM('Modified Weights'!W28:W32)</f>
        <v>4.4184797107797005</v>
      </c>
      <c r="X18">
        <f>SUMPRODUCT('Modified Weights'!X28:X32,correlations!X61:X65)/SUM('Modified Weights'!X28:X32)</f>
        <v>3.5</v>
      </c>
      <c r="Y18">
        <f>SUMPRODUCT('Modified Weights'!Y28:Y32,correlations!Y61:Y65)/SUM('Modified Weights'!Y28:Y32)</f>
        <v>3.6471801991770501</v>
      </c>
      <c r="Z18">
        <f>SUMPRODUCT('Modified Weights'!Z29:Z33,correlations!Z62:Z66)/SUM('Modified Weights'!Z29:Z33)</f>
        <v>4.5275280403991927</v>
      </c>
    </row>
    <row r="19" spans="1:26">
      <c r="A19" s="5" t="str">
        <f t="shared" ref="A19:A22" si="3">A18</f>
        <v>14: American Beauty (1999)</v>
      </c>
      <c r="B19">
        <f>SUMPRODUCT('Modified Weights'!B29:B33,correlations!B62:B66)/SUM('Modified Weights'!B29:B33)</f>
        <v>4</v>
      </c>
      <c r="C19">
        <f>SUMPRODUCT('Modified Weights'!C29:C33,correlations!C62:C66)/SUM('Modified Weights'!C29:C33)</f>
        <v>3.759950237747991</v>
      </c>
      <c r="D19">
        <f>SUMPRODUCT('Modified Weights'!D29:D33,correlations!D62:D66)/SUM('Modified Weights'!D29:D33)</f>
        <v>3.751909512332273</v>
      </c>
      <c r="E19">
        <f>SUMPRODUCT('Modified Weights'!E29:E33,correlations!E62:E66)/SUM('Modified Weights'!E29:E33)</f>
        <v>3.991200963425714</v>
      </c>
      <c r="F19">
        <f>SUMPRODUCT('Modified Weights'!F29:F33,correlations!F62:F66)/SUM('Modified Weights'!F29:F33)</f>
        <v>3.9852893082556067</v>
      </c>
      <c r="G19">
        <f>SUMPRODUCT('Modified Weights'!G29:G33,correlations!G62:G66)/SUM('Modified Weights'!G29:G33)</f>
        <v>3.5</v>
      </c>
      <c r="H19">
        <f>SUMPRODUCT('Modified Weights'!H29:H33,correlations!H62:H66)/SUM('Modified Weights'!H29:H33)</f>
        <v>4.3788941950372298</v>
      </c>
      <c r="I19">
        <f>SUMPRODUCT('Modified Weights'!I29:I33,correlations!I62:I66)/SUM('Modified Weights'!I29:I33)</f>
        <v>3.7754251141451922</v>
      </c>
      <c r="J19">
        <f>SUMPRODUCT('Modified Weights'!J29:J33,correlations!J62:J66)/SUM('Modified Weights'!J29:J33)</f>
        <v>3.4308093172618443</v>
      </c>
      <c r="K19">
        <f>SUMPRODUCT('Modified Weights'!K29:K33,correlations!K62:K66)/SUM('Modified Weights'!K29:K33)</f>
        <v>4.3836205280932479</v>
      </c>
      <c r="L19">
        <f>SUMPRODUCT('Modified Weights'!L29:L33,correlations!L62:L66)/SUM('Modified Weights'!L29:L33)</f>
        <v>4.0686924961050543</v>
      </c>
      <c r="M19">
        <f>SUMPRODUCT('Modified Weights'!M29:M33,correlations!M62:M66)/SUM('Modified Weights'!M29:M33)</f>
        <v>4.5616318149298865</v>
      </c>
      <c r="N19">
        <f>SUMPRODUCT('Modified Weights'!N29:N33,correlations!N62:N66)/SUM('Modified Weights'!N29:N33)</f>
        <v>2.5</v>
      </c>
      <c r="O19">
        <f>SUMPRODUCT('Modified Weights'!O29:O33,correlations!O62:O66)/SUM('Modified Weights'!O29:O33)</f>
        <v>4.3107634002034034</v>
      </c>
      <c r="P19">
        <f>SUMPRODUCT('Modified Weights'!P29:P33,correlations!P62:P66)/SUM('Modified Weights'!P29:P33)</f>
        <v>4.3946890901314974</v>
      </c>
      <c r="Q19">
        <f>SUMPRODUCT('Modified Weights'!Q29:Q33,correlations!Q62:Q66)/SUM('Modified Weights'!Q29:Q33)</f>
        <v>3.753343316940505</v>
      </c>
      <c r="R19">
        <f>SUMPRODUCT('Modified Weights'!R29:R33,correlations!R62:R66)/SUM('Modified Weights'!R29:R33)</f>
        <v>3.7599479497237338</v>
      </c>
      <c r="S19">
        <f>SUMPRODUCT('Modified Weights'!S29:S33,correlations!S62:S66)/SUM('Modified Weights'!S29:S33)</f>
        <v>3.8334408079906757</v>
      </c>
      <c r="T19">
        <f>SUMPRODUCT('Modified Weights'!T29:T33,correlations!T62:T66)/SUM('Modified Weights'!T29:T33)</f>
        <v>3.6992435969153554</v>
      </c>
      <c r="U19">
        <f>SUMPRODUCT('Modified Weights'!U29:U33,correlations!U62:U66)/SUM('Modified Weights'!U29:U33)</f>
        <v>4.2039429550119509</v>
      </c>
      <c r="V19">
        <f>SUMPRODUCT('Modified Weights'!V29:V33,correlations!V62:V66)/SUM('Modified Weights'!V29:V33)</f>
        <v>2.5505929751444496</v>
      </c>
      <c r="W19">
        <f>SUMPRODUCT('Modified Weights'!W29:W33,correlations!W62:W66)/SUM('Modified Weights'!W29:W33)</f>
        <v>4.1277199231320116</v>
      </c>
      <c r="X19">
        <f>SUMPRODUCT('Modified Weights'!X29:X33,correlations!X62:X66)/SUM('Modified Weights'!X29:X33)</f>
        <v>3.5</v>
      </c>
      <c r="Y19">
        <f>SUMPRODUCT('Modified Weights'!Y29:Y33,correlations!Y62:Y66)/SUM('Modified Weights'!Y29:Y33)</f>
        <v>3.4420546408501984</v>
      </c>
      <c r="Z19">
        <f>SUMPRODUCT('Modified Weights'!Z30:Z34,correlations!Z63:Z67)/SUM('Modified Weights'!Z30:Z34)</f>
        <v>4.9999999999999991</v>
      </c>
    </row>
    <row r="20" spans="1:26">
      <c r="A20" s="5" t="str">
        <f t="shared" si="3"/>
        <v>14: American Beauty (1999)</v>
      </c>
      <c r="B20">
        <f>SUMPRODUCT('Modified Weights'!B30:B34,correlations!B63:B67)/SUM('Modified Weights'!B30:B34)</f>
        <v>4.2421706834970543</v>
      </c>
      <c r="C20">
        <f>SUMPRODUCT('Modified Weights'!C30:C34,correlations!C63:C67)/SUM('Modified Weights'!C30:C34)</f>
        <v>3.4786498033259399</v>
      </c>
      <c r="D20">
        <f>SUMPRODUCT('Modified Weights'!D30:D34,correlations!D63:D67)/SUM('Modified Weights'!D30:D34)</f>
        <v>2.8766686956348044</v>
      </c>
      <c r="E20">
        <f>SUMPRODUCT('Modified Weights'!E30:E34,correlations!E63:E67)/SUM('Modified Weights'!E30:E34)</f>
        <v>4.3478022581390281</v>
      </c>
      <c r="F20">
        <f>SUMPRODUCT('Modified Weights'!F30:F34,correlations!F63:F67)/SUM('Modified Weights'!F30:F34)</f>
        <v>3.9852893082556067</v>
      </c>
      <c r="G20">
        <f>SUMPRODUCT('Modified Weights'!G30:G34,correlations!G63:G67)/SUM('Modified Weights'!G30:G34)</f>
        <v>3.7769123161054976</v>
      </c>
      <c r="H20">
        <f>SUMPRODUCT('Modified Weights'!H30:H34,correlations!H63:H67)/SUM('Modified Weights'!H30:H34)</f>
        <v>4.2655453054441796</v>
      </c>
      <c r="I20">
        <f>SUMPRODUCT('Modified Weights'!I30:I34,correlations!I63:I67)/SUM('Modified Weights'!I30:I34)</f>
        <v>4</v>
      </c>
      <c r="J20">
        <f>SUMPRODUCT('Modified Weights'!J30:J34,correlations!J63:J67)/SUM('Modified Weights'!J30:J34)</f>
        <v>3.4308093172618443</v>
      </c>
      <c r="K20">
        <f>SUMPRODUCT('Modified Weights'!K30:K34,correlations!K63:K67)/SUM('Modified Weights'!K30:K34)</f>
        <v>4.2023057013357752</v>
      </c>
      <c r="L20">
        <f>SUMPRODUCT('Modified Weights'!L30:L34,correlations!L63:L67)/SUM('Modified Weights'!L30:L34)</f>
        <v>4.1788386853252391</v>
      </c>
      <c r="M20">
        <f>SUMPRODUCT('Modified Weights'!M30:M34,correlations!M63:M67)/SUM('Modified Weights'!M30:M34)</f>
        <v>4.5616318149298865</v>
      </c>
      <c r="N20">
        <f>SUMPRODUCT('Modified Weights'!N30:N34,correlations!N63:N67)/SUM('Modified Weights'!N30:N34)</f>
        <v>3.2341442332888675</v>
      </c>
      <c r="O20">
        <f>SUMPRODUCT('Modified Weights'!O30:O34,correlations!O63:O67)/SUM('Modified Weights'!O30:O34)</f>
        <v>4.5627057693099013</v>
      </c>
      <c r="P20">
        <f>SUMPRODUCT('Modified Weights'!P30:P34,correlations!P63:P67)/SUM('Modified Weights'!P30:P34)</f>
        <v>3.9700721588750296</v>
      </c>
      <c r="Q20">
        <f>SUMPRODUCT('Modified Weights'!Q30:Q34,correlations!Q63:Q67)/SUM('Modified Weights'!Q30:Q34)</f>
        <v>4.260029950821516</v>
      </c>
      <c r="R20">
        <f>SUMPRODUCT('Modified Weights'!R30:R34,correlations!R63:R67)/SUM('Modified Weights'!R30:R34)</f>
        <v>3.5077630537183739</v>
      </c>
      <c r="S20">
        <f>SUMPRODUCT('Modified Weights'!S30:S34,correlations!S63:S67)/SUM('Modified Weights'!S30:S34)</f>
        <v>4.3331183840186487</v>
      </c>
      <c r="T20">
        <f>SUMPRODUCT('Modified Weights'!T30:T34,correlations!T63:T67)/SUM('Modified Weights'!T30:T34)</f>
        <v>3.6992435969153554</v>
      </c>
      <c r="U20">
        <f>SUMPRODUCT('Modified Weights'!U30:U34,correlations!U63:U67)/SUM('Modified Weights'!U30:U34)</f>
        <v>4.1412911119802445</v>
      </c>
      <c r="V20">
        <f>SUMPRODUCT('Modified Weights'!V30:V34,correlations!V63:V67)/SUM('Modified Weights'!V30:V34)</f>
        <v>2.5505929751444496</v>
      </c>
      <c r="W20">
        <f>SUMPRODUCT('Modified Weights'!W30:W34,correlations!W63:W67)/SUM('Modified Weights'!W30:W34)</f>
        <v>4.0096841781313861</v>
      </c>
      <c r="X20">
        <f>SUMPRODUCT('Modified Weights'!X30:X34,correlations!X63:X67)/SUM('Modified Weights'!X30:X34)</f>
        <v>3.5</v>
      </c>
      <c r="Y20">
        <f>SUMPRODUCT('Modified Weights'!Y30:Y34,correlations!Y63:Y67)/SUM('Modified Weights'!Y30:Y34)</f>
        <v>3.8284246862430615</v>
      </c>
      <c r="Z20">
        <f>SUMPRODUCT('Modified Weights'!Z31:Z35,correlations!Z64:Z68)/SUM('Modified Weights'!Z31:Z35)</f>
        <v>4.6848825255572386</v>
      </c>
    </row>
    <row r="21" spans="1:26">
      <c r="A21" s="5" t="str">
        <f t="shared" si="3"/>
        <v>14: American Beauty (1999)</v>
      </c>
      <c r="B21">
        <f>SUMPRODUCT('Modified Weights'!B31:B35,correlations!B64:B68)/SUM('Modified Weights'!B31:B35)</f>
        <v>3.3765134270064117</v>
      </c>
      <c r="C21">
        <f>SUMPRODUCT('Modified Weights'!C31:C35,correlations!C64:C68)/SUM('Modified Weights'!C31:C35)</f>
        <v>3.600194617926074</v>
      </c>
      <c r="D21">
        <f>SUMPRODUCT('Modified Weights'!D31:D35,correlations!D64:D68)/SUM('Modified Weights'!D31:D35)</f>
        <v>2.7716710047620405</v>
      </c>
      <c r="E21">
        <f>SUMPRODUCT('Modified Weights'!E31:E35,correlations!E64:E68)/SUM('Modified Weights'!E31:E35)</f>
        <v>4.3019042463722732</v>
      </c>
      <c r="F21">
        <f>SUMPRODUCT('Modified Weights'!F31:F35,correlations!F64:F68)/SUM('Modified Weights'!F31:F35)</f>
        <v>3.6516962577230059</v>
      </c>
      <c r="G21">
        <f>SUMPRODUCT('Modified Weights'!G31:G35,correlations!G64:G68)/SUM('Modified Weights'!G31:G35)</f>
        <v>3.5045670975257521</v>
      </c>
      <c r="H21">
        <f>SUMPRODUCT('Modified Weights'!H31:H35,correlations!H64:H68)/SUM('Modified Weights'!H31:H35)</f>
        <v>4.1729848239564493</v>
      </c>
      <c r="I21">
        <f>SUMPRODUCT('Modified Weights'!I31:I35,correlations!I64:I68)/SUM('Modified Weights'!I31:I35)</f>
        <v>4</v>
      </c>
      <c r="J21">
        <f>SUMPRODUCT('Modified Weights'!J31:J35,correlations!J64:J68)/SUM('Modified Weights'!J31:J35)</f>
        <v>3.1361435881375788</v>
      </c>
      <c r="K21">
        <f>SUMPRODUCT('Modified Weights'!K31:K35,correlations!K64:K68)/SUM('Modified Weights'!K31:K35)</f>
        <v>4.2023057013357752</v>
      </c>
      <c r="L21">
        <f>SUMPRODUCT('Modified Weights'!L31:L35,correlations!L64:L68)/SUM('Modified Weights'!L31:L35)</f>
        <v>4.1788386853252391</v>
      </c>
      <c r="M21">
        <f>SUMPRODUCT('Modified Weights'!M31:M35,correlations!M64:M68)/SUM('Modified Weights'!M31:M35)</f>
        <v>4.3536525684079823</v>
      </c>
      <c r="N21">
        <f>SUMPRODUCT('Modified Weights'!N31:N35,correlations!N64:N68)/SUM('Modified Weights'!N31:N35)</f>
        <v>3.2341442332888675</v>
      </c>
      <c r="O21">
        <f>SUMPRODUCT('Modified Weights'!O31:O35,correlations!O64:O68)/SUM('Modified Weights'!O31:O35)</f>
        <v>4.1615050162300422</v>
      </c>
      <c r="P21">
        <f>SUMPRODUCT('Modified Weights'!P31:P35,correlations!P64:P68)/SUM('Modified Weights'!P31:P35)</f>
        <v>3.9700721588750296</v>
      </c>
      <c r="Q21">
        <f>SUMPRODUCT('Modified Weights'!Q31:Q35,correlations!Q64:Q68)/SUM('Modified Weights'!Q31:Q35)</f>
        <v>4.013373267762022</v>
      </c>
      <c r="R21">
        <f>SUMPRODUCT('Modified Weights'!R31:R35,correlations!R64:R68)/SUM('Modified Weights'!R31:R35)</f>
        <v>3.9889390164034926</v>
      </c>
      <c r="S21">
        <f>SUMPRODUCT('Modified Weights'!S31:S35,correlations!S64:S68)/SUM('Modified Weights'!S31:S35)</f>
        <v>4.6463629466441709</v>
      </c>
      <c r="T21">
        <f>SUMPRODUCT('Modified Weights'!T31:T35,correlations!T64:T68)/SUM('Modified Weights'!T31:T35)</f>
        <v>4.163527163531044</v>
      </c>
      <c r="U21">
        <f>SUMPRODUCT('Modified Weights'!U31:U35,correlations!U64:U68)/SUM('Modified Weights'!U31:U35)</f>
        <v>4</v>
      </c>
      <c r="V21">
        <f>SUMPRODUCT('Modified Weights'!V31:V35,correlations!V64:V68)/SUM('Modified Weights'!V31:V35)</f>
        <v>3.0644570719643545</v>
      </c>
      <c r="W21">
        <f>SUMPRODUCT('Modified Weights'!W31:W35,correlations!W64:W68)/SUM('Modified Weights'!W31:W35)</f>
        <v>3.8272759573529362</v>
      </c>
      <c r="X21">
        <f>SUMPRODUCT('Modified Weights'!X31:X35,correlations!X64:X68)/SUM('Modified Weights'!X31:X35)</f>
        <v>4.0140413864361308</v>
      </c>
      <c r="Y21">
        <f>SUMPRODUCT('Modified Weights'!Y31:Y35,correlations!Y64:Y68)/SUM('Modified Weights'!Y31:Y35)</f>
        <v>3.6040195428672339</v>
      </c>
      <c r="Z21">
        <f>SUMPRODUCT('Modified Weights'!Z32:Z36,correlations!Z65:Z69)/SUM('Modified Weights'!Z32:Z36)</f>
        <v>3.9303210043875034</v>
      </c>
    </row>
    <row r="22" spans="1:26">
      <c r="A22" s="5" t="str">
        <f t="shared" si="3"/>
        <v>14: American Beauty (1999)</v>
      </c>
      <c r="B22">
        <f>SUMPRODUCT('Modified Weights'!B32:B36,correlations!B65:B69)/SUM('Modified Weights'!B32:B36)</f>
        <v>3.1702721752446408</v>
      </c>
      <c r="C22">
        <f>SUMPRODUCT('Modified Weights'!C32:C36,correlations!C65:C69)/SUM('Modified Weights'!C32:C36)</f>
        <v>2.884394494704281</v>
      </c>
      <c r="D22">
        <f>SUMPRODUCT('Modified Weights'!D32:D36,correlations!D65:D69)/SUM('Modified Weights'!D32:D36)</f>
        <v>2.5495258602251631</v>
      </c>
      <c r="E22">
        <f>SUMPRODUCT('Modified Weights'!E32:E36,correlations!E65:E69)/SUM('Modified Weights'!E32:E36)</f>
        <v>4.3940065439870928</v>
      </c>
      <c r="F22">
        <f>SUMPRODUCT('Modified Weights'!F32:F36,correlations!F65:F69)/SUM('Modified Weights'!F32:F36)</f>
        <v>3.2808720885609448</v>
      </c>
      <c r="G22">
        <f>SUMPRODUCT('Modified Weights'!G32:G36,correlations!G65:G69)/SUM('Modified Weights'!G32:G36)</f>
        <v>3.0431869302379653</v>
      </c>
      <c r="H22">
        <f>SUMPRODUCT('Modified Weights'!H32:H36,correlations!H65:H69)/SUM('Modified Weights'!H32:H36)</f>
        <v>3.6637279645304277</v>
      </c>
      <c r="I22">
        <f>SUMPRODUCT('Modified Weights'!I32:I36,correlations!I65:I69)/SUM('Modified Weights'!I32:I36)</f>
        <v>3.9036399831556698</v>
      </c>
      <c r="J22">
        <f>SUMPRODUCT('Modified Weights'!J32:J36,correlations!J65:J69)/SUM('Modified Weights'!J32:J36)</f>
        <v>3.1046799019223954</v>
      </c>
      <c r="K22">
        <f>SUMPRODUCT('Modified Weights'!K32:K36,correlations!K65:K69)/SUM('Modified Weights'!K32:K36)</f>
        <v>4.0286420764763404</v>
      </c>
      <c r="L22">
        <f>SUMPRODUCT('Modified Weights'!L32:L36,correlations!L65:L69)/SUM('Modified Weights'!L32:L36)</f>
        <v>4.5427209197811997</v>
      </c>
      <c r="M22">
        <f>SUMPRODUCT('Modified Weights'!M32:M36,correlations!M65:M69)/SUM('Modified Weights'!M32:M36)</f>
        <v>4</v>
      </c>
      <c r="N22">
        <f>SUMPRODUCT('Modified Weights'!N32:N36,correlations!N65:N69)/SUM('Modified Weights'!N32:N36)</f>
        <v>3.457744904751753</v>
      </c>
      <c r="O22">
        <f>SUMPRODUCT('Modified Weights'!O32:O36,correlations!O65:O69)/SUM('Modified Weights'!O32:O36)</f>
        <v>4.0666128212406898</v>
      </c>
      <c r="P22">
        <f>SUMPRODUCT('Modified Weights'!P32:P36,correlations!P65:P69)/SUM('Modified Weights'!P32:P36)</f>
        <v>3.6893906003916817</v>
      </c>
      <c r="Q22">
        <f>SUMPRODUCT('Modified Weights'!Q32:Q36,correlations!Q65:Q69)/SUM('Modified Weights'!Q32:Q36)</f>
        <v>4.013373267762022</v>
      </c>
      <c r="R22">
        <f>SUMPRODUCT('Modified Weights'!R32:R36,correlations!R65:R69)/SUM('Modified Weights'!R32:R36)</f>
        <v>3.6619253399090042</v>
      </c>
      <c r="S22">
        <f>SUMPRODUCT('Modified Weights'!S32:S36,correlations!S65:S69)/SUM('Modified Weights'!S32:S36)</f>
        <v>4.6463629466441709</v>
      </c>
      <c r="T22">
        <f>SUMPRODUCT('Modified Weights'!T32:T36,correlations!T65:T69)/SUM('Modified Weights'!T32:T36)</f>
        <v>4.163527163531044</v>
      </c>
      <c r="U22">
        <f>SUMPRODUCT('Modified Weights'!U32:U36,correlations!U65:U69)/SUM('Modified Weights'!U32:U36)</f>
        <v>4.2139986780584113</v>
      </c>
      <c r="V22">
        <f>SUMPRODUCT('Modified Weights'!V32:V36,correlations!V65:V69)/SUM('Modified Weights'!V32:V36)</f>
        <v>2.5656045732987658</v>
      </c>
      <c r="W22">
        <f>SUMPRODUCT('Modified Weights'!W32:W36,correlations!W65:W69)/SUM('Modified Weights'!W32:W36)</f>
        <v>3.3722485526293378</v>
      </c>
      <c r="X22">
        <f>SUMPRODUCT('Modified Weights'!X32:X36,correlations!X65:X69)/SUM('Modified Weights'!X32:X36)</f>
        <v>3.184200330844051</v>
      </c>
      <c r="Y22">
        <f>SUMPRODUCT('Modified Weights'!Y32:Y36,correlations!Y65:Y69)/SUM('Modified Weights'!Y32:Y36)</f>
        <v>3.6755549966825436</v>
      </c>
      <c r="Z22">
        <f>SUMPRODUCT('Modified Weights'!Z33:Z37,correlations!Z66:Z70)/SUM('Modified Weights'!Z33:Z37)</f>
        <v>3.7151809773854962</v>
      </c>
    </row>
    <row r="23" spans="1:26">
      <c r="A23" s="20" t="s">
        <v>4</v>
      </c>
      <c r="B23">
        <f>SUMPRODUCT('Modified Weights'!B33:B37,correlations!B66:B70)/SUM('Modified Weights'!B33:B37)</f>
        <v>3.1702721752446408</v>
      </c>
      <c r="C23">
        <f>SUMPRODUCT('Modified Weights'!C33:C37,correlations!C66:C70)/SUM('Modified Weights'!C33:C37)</f>
        <v>3.239909337659904</v>
      </c>
      <c r="D23">
        <f>SUMPRODUCT('Modified Weights'!D33:D37,correlations!D66:D70)/SUM('Modified Weights'!D33:D37)</f>
        <v>2.4401371818641855</v>
      </c>
      <c r="E23">
        <f>SUMPRODUCT('Modified Weights'!E33:E37,correlations!E66:E70)/SUM('Modified Weights'!E33:E37)</f>
        <v>4.3094272900377462</v>
      </c>
      <c r="F23">
        <f>SUMPRODUCT('Modified Weights'!F33:F37,correlations!F66:F70)/SUM('Modified Weights'!F33:F37)</f>
        <v>3.3451214994802378</v>
      </c>
      <c r="G23">
        <f>SUMPRODUCT('Modified Weights'!G33:G37,correlations!G66:G70)/SUM('Modified Weights'!G33:G37)</f>
        <v>2.9316495462479164</v>
      </c>
      <c r="H23">
        <f>SUMPRODUCT('Modified Weights'!H33:H37,correlations!H66:H70)/SUM('Modified Weights'!H33:H37)</f>
        <v>3.6637279645304277</v>
      </c>
      <c r="I23">
        <f>SUMPRODUCT('Modified Weights'!I33:I37,correlations!I66:I70)/SUM('Modified Weights'!I33:I37)</f>
        <v>3.9948512435558303</v>
      </c>
      <c r="J23">
        <f>SUMPRODUCT('Modified Weights'!J33:J37,correlations!J66:J70)/SUM('Modified Weights'!J33:J37)</f>
        <v>3.3310638524071865</v>
      </c>
      <c r="K23">
        <f>SUMPRODUCT('Modified Weights'!K33:K37,correlations!K66:K70)/SUM('Modified Weights'!K33:K37)</f>
        <v>3.883620528093247</v>
      </c>
      <c r="L23">
        <f>SUMPRODUCT('Modified Weights'!L33:L37,correlations!L66:L70)/SUM('Modified Weights'!L33:L37)</f>
        <v>4.4328574598145334</v>
      </c>
      <c r="M23">
        <f>SUMPRODUCT('Modified Weights'!M33:M37,correlations!M66:M70)/SUM('Modified Weights'!M33:M37)</f>
        <v>3.171895018566147</v>
      </c>
      <c r="N23">
        <f>SUMPRODUCT('Modified Weights'!N33:N37,correlations!N66:N70)/SUM('Modified Weights'!N33:N37)</f>
        <v>3.457744904751753</v>
      </c>
      <c r="O23">
        <f>SUMPRODUCT('Modified Weights'!O33:O37,correlations!O66:O70)/SUM('Modified Weights'!O33:O37)</f>
        <v>3.9808303686176902</v>
      </c>
      <c r="P23">
        <f>SUMPRODUCT('Modified Weights'!P33:P37,correlations!P66:P70)/SUM('Modified Weights'!P33:P37)</f>
        <v>3.6893906003916817</v>
      </c>
      <c r="Q23">
        <f>SUMPRODUCT('Modified Weights'!Q33:Q37,correlations!Q66:Q70)/SUM('Modified Weights'!Q33:Q37)</f>
        <v>3.7306034104527233</v>
      </c>
      <c r="R23">
        <f>SUMPRODUCT('Modified Weights'!R33:R37,correlations!R66:R70)/SUM('Modified Weights'!R33:R37)</f>
        <v>3.6342901045136595</v>
      </c>
      <c r="S23">
        <f>SUMPRODUCT('Modified Weights'!S33:S37,correlations!S66:S70)/SUM('Modified Weights'!S33:S37)</f>
        <v>4.5099305688626252</v>
      </c>
      <c r="T23">
        <f>SUMPRODUCT('Modified Weights'!T33:T37,correlations!T66:T70)/SUM('Modified Weights'!T33:T37)</f>
        <v>3.8715367351055487</v>
      </c>
      <c r="U23">
        <f>SUMPRODUCT('Modified Weights'!U33:U37,correlations!U66:U70)/SUM('Modified Weights'!U33:U37)</f>
        <v>3.6253497283901357</v>
      </c>
      <c r="V23">
        <f>SUMPRODUCT('Modified Weights'!V33:V37,correlations!V66:V70)/SUM('Modified Weights'!V33:V37)</f>
        <v>2.5656045732987658</v>
      </c>
      <c r="W23">
        <f>SUMPRODUCT('Modified Weights'!W33:W37,correlations!W66:W70)/SUM('Modified Weights'!W33:W37)</f>
        <v>3.5113332526274159</v>
      </c>
      <c r="X23">
        <f>SUMPRODUCT('Modified Weights'!X33:X37,correlations!X66:X70)/SUM('Modified Weights'!X33:X37)</f>
        <v>3.3469764215950888</v>
      </c>
      <c r="Y23">
        <f>SUMPRODUCT('Modified Weights'!Y33:Y37,correlations!Y66:Y70)/SUM('Modified Weights'!Y33:Y37)</f>
        <v>3.510815607118837</v>
      </c>
      <c r="Z23">
        <f>SUMPRODUCT('Modified Weights'!Z34:Z38,correlations!Z67:Z71)/SUM('Modified Weights'!Z34:Z38)</f>
        <v>3.3221905883552187</v>
      </c>
    </row>
    <row r="24" spans="1:26">
      <c r="A24" s="5" t="str">
        <f t="shared" ref="A24:A27" si="4">A23</f>
        <v>22: Pirates of the Caribbean: The Curse of the Black Pearl (2003)</v>
      </c>
      <c r="B24">
        <f>SUMPRODUCT('Modified Weights'!B34:B38,correlations!B67:B71)/SUM('Modified Weights'!B34:B38)</f>
        <v>3.1702721752446408</v>
      </c>
      <c r="C24">
        <f>SUMPRODUCT('Modified Weights'!C34:C38,correlations!C67:C71)/SUM('Modified Weights'!C34:C38)</f>
        <v>3.6704381537158843</v>
      </c>
      <c r="D24">
        <f>SUMPRODUCT('Modified Weights'!D34:D38,correlations!D67:D71)/SUM('Modified Weights'!D34:D38)</f>
        <v>3.1677319504474739</v>
      </c>
      <c r="E24">
        <f>SUMPRODUCT('Modified Weights'!E34:E38,correlations!E67:E71)/SUM('Modified Weights'!E34:E38)</f>
        <v>3.9722176832038225</v>
      </c>
      <c r="F24">
        <f>SUMPRODUCT('Modified Weights'!F34:F38,correlations!F67:F71)/SUM('Modified Weights'!F34:F38)</f>
        <v>3.3451214994802378</v>
      </c>
      <c r="G24">
        <f>SUMPRODUCT('Modified Weights'!G34:G38,correlations!G67:G71)/SUM('Modified Weights'!G34:G38)</f>
        <v>3.4218560682144554</v>
      </c>
      <c r="H24">
        <f>SUMPRODUCT('Modified Weights'!H34:H38,correlations!H67:H71)/SUM('Modified Weights'!H34:H38)</f>
        <v>3.4907431405739779</v>
      </c>
      <c r="I24">
        <f>SUMPRODUCT('Modified Weights'!I34:I38,correlations!I67:I71)/SUM('Modified Weights'!I34:I38)</f>
        <v>3.7218402469733225</v>
      </c>
      <c r="J24">
        <f>SUMPRODUCT('Modified Weights'!J34:J38,correlations!J67:J71)/SUM('Modified Weights'!J34:J38)</f>
        <v>3.9292664918319105</v>
      </c>
      <c r="K24">
        <f>SUMPRODUCT('Modified Weights'!K34:K38,correlations!K67:K71)/SUM('Modified Weights'!K34:K38)</f>
        <v>4.2216172587370941</v>
      </c>
      <c r="L24">
        <f>SUMPRODUCT('Modified Weights'!L34:L38,correlations!L67:L71)/SUM('Modified Weights'!L34:L38)</f>
        <v>3.1624736057516323</v>
      </c>
      <c r="M24">
        <f>SUMPRODUCT('Modified Weights'!M34:M38,correlations!M67:M71)/SUM('Modified Weights'!M34:M38)</f>
        <v>3.8372396027612523</v>
      </c>
      <c r="N24">
        <f>SUMPRODUCT('Modified Weights'!N34:N38,correlations!N67:N71)/SUM('Modified Weights'!N34:N38)</f>
        <v>3.6384966031678352</v>
      </c>
      <c r="O24">
        <f>SUMPRODUCT('Modified Weights'!O34:O38,correlations!O67:O71)/SUM('Modified Weights'!O34:O38)</f>
        <v>3.6568497717474515</v>
      </c>
      <c r="P24">
        <f>SUMPRODUCT('Modified Weights'!P34:P38,correlations!P67:P71)/SUM('Modified Weights'!P34:P38)</f>
        <v>3.6893906003916817</v>
      </c>
      <c r="Q24">
        <f>SUMPRODUCT('Modified Weights'!Q34:Q38,correlations!Q67:Q71)/SUM('Modified Weights'!Q34:Q38)</f>
        <v>4.077639004267664</v>
      </c>
      <c r="R24">
        <f>SUMPRODUCT('Modified Weights'!R34:R38,correlations!R67:R71)/SUM('Modified Weights'!R34:R38)</f>
        <v>3.4094756925012457</v>
      </c>
      <c r="S24">
        <f>SUMPRODUCT('Modified Weights'!S34:S38,correlations!S67:S71)/SUM('Modified Weights'!S34:S38)</f>
        <v>4.2309381780937994</v>
      </c>
      <c r="T24">
        <f>SUMPRODUCT('Modified Weights'!T34:T38,correlations!T67:T71)/SUM('Modified Weights'!T34:T38)</f>
        <v>3.4730495412748374</v>
      </c>
      <c r="U24">
        <f>SUMPRODUCT('Modified Weights'!U34:U38,correlations!U67:U71)/SUM('Modified Weights'!U34:U38)</f>
        <v>3.9668588232662674</v>
      </c>
      <c r="V24">
        <f>SUMPRODUCT('Modified Weights'!V34:V38,correlations!V67:V71)/SUM('Modified Weights'!V34:V38)</f>
        <v>1.9208060977316876</v>
      </c>
      <c r="W24">
        <f>SUMPRODUCT('Modified Weights'!W34:W38,correlations!W67:W71)/SUM('Modified Weights'!W34:W38)</f>
        <v>4.092852827922794</v>
      </c>
      <c r="X24">
        <f>SUMPRODUCT('Modified Weights'!X34:X38,correlations!X67:X71)/SUM('Modified Weights'!X34:X38)</f>
        <v>3.8866183517273694</v>
      </c>
      <c r="Y24">
        <f>SUMPRODUCT('Modified Weights'!Y34:Y38,correlations!Y67:Y71)/SUM('Modified Weights'!Y34:Y38)</f>
        <v>3.6900060210547934</v>
      </c>
      <c r="Z24">
        <f>SUMPRODUCT('Modified Weights'!Z35:Z39,correlations!Z68:Z72)/SUM('Modified Weights'!Z35:Z39)</f>
        <v>3.3221905883552187</v>
      </c>
    </row>
    <row r="25" spans="1:26">
      <c r="A25" s="5" t="str">
        <f t="shared" si="4"/>
        <v>22: Pirates of the Caribbean: The Curse of the Black Pearl (2003)</v>
      </c>
      <c r="B25">
        <f>SUMPRODUCT('Modified Weights'!B35:B39,correlations!B68:B72)/SUM('Modified Weights'!B35:B39)</f>
        <v>3.0435445262506438</v>
      </c>
      <c r="C25">
        <f>SUMPRODUCT('Modified Weights'!C35:C39,correlations!C68:C72)/SUM('Modified Weights'!C35:C39)</f>
        <v>4.0954234490227224</v>
      </c>
      <c r="D25">
        <f>SUMPRODUCT('Modified Weights'!D35:D39,correlations!D68:D72)/SUM('Modified Weights'!D35:D39)</f>
        <v>2.9670849348807793</v>
      </c>
      <c r="E25">
        <f>SUMPRODUCT('Modified Weights'!E35:E39,correlations!E68:E72)/SUM('Modified Weights'!E35:E39)</f>
        <v>3.5116957244772169</v>
      </c>
      <c r="F25">
        <f>SUMPRODUCT('Modified Weights'!F35:F39,correlations!F68:F72)/SUM('Modified Weights'!F35:F39)</f>
        <v>3.7816001887541075</v>
      </c>
      <c r="G25">
        <f>SUMPRODUCT('Modified Weights'!G35:G39,correlations!G68:G72)/SUM('Modified Weights'!G35:G39)</f>
        <v>3.210585202843617</v>
      </c>
      <c r="H25">
        <f>SUMPRODUCT('Modified Weights'!H35:H39,correlations!H68:H72)/SUM('Modified Weights'!H35:H39)</f>
        <v>3.1915860379376779</v>
      </c>
      <c r="I25">
        <f>SUMPRODUCT('Modified Weights'!I35:I39,correlations!I68:I72)/SUM('Modified Weights'!I35:I39)</f>
        <v>3.7218402469733221</v>
      </c>
      <c r="J25">
        <f>SUMPRODUCT('Modified Weights'!J35:J39,correlations!J68:J72)/SUM('Modified Weights'!J35:J39)</f>
        <v>4.1757028767202051</v>
      </c>
      <c r="K25">
        <f>SUMPRODUCT('Modified Weights'!K35:K39,correlations!K68:K72)/SUM('Modified Weights'!K35:K39)</f>
        <v>4.2216172587370941</v>
      </c>
      <c r="L25">
        <f>SUMPRODUCT('Modified Weights'!L35:L39,correlations!L68:L72)/SUM('Modified Weights'!L35:L39)</f>
        <v>3.0347849054328289</v>
      </c>
      <c r="M25">
        <f>SUMPRODUCT('Modified Weights'!M35:M39,correlations!M68:M72)/SUM('Modified Weights'!M35:M39)</f>
        <v>4.0696189737460617</v>
      </c>
      <c r="N25">
        <f>SUMPRODUCT('Modified Weights'!N35:N39,correlations!N68:N72)/SUM('Modified Weights'!N35:N39)</f>
        <v>3.2919618565034892</v>
      </c>
      <c r="O25">
        <f>SUMPRODUCT('Modified Weights'!O35:O39,correlations!O68:O72)/SUM('Modified Weights'!O35:O39)</f>
        <v>3.6568497717474524</v>
      </c>
      <c r="P25">
        <f>SUMPRODUCT('Modified Weights'!P35:P39,correlations!P68:P72)/SUM('Modified Weights'!P35:P39)</f>
        <v>3.9911484835524957</v>
      </c>
      <c r="Q25">
        <f>SUMPRODUCT('Modified Weights'!Q35:Q39,correlations!Q68:Q72)/SUM('Modified Weights'!Q35:Q39)</f>
        <v>4.0776390042676649</v>
      </c>
      <c r="R25">
        <f>SUMPRODUCT('Modified Weights'!R35:R39,correlations!R68:R72)/SUM('Modified Weights'!R35:R39)</f>
        <v>3.521469708217265</v>
      </c>
      <c r="S25">
        <f>SUMPRODUCT('Modified Weights'!S35:S39,correlations!S68:S72)/SUM('Modified Weights'!S35:S39)</f>
        <v>3.9567732388898538</v>
      </c>
      <c r="T25">
        <f>SUMPRODUCT('Modified Weights'!T35:T39,correlations!T68:T72)/SUM('Modified Weights'!T35:T39)</f>
        <v>3.8937857272192526</v>
      </c>
      <c r="U25">
        <f>SUMPRODUCT('Modified Weights'!U35:U39,correlations!U68:U72)/SUM('Modified Weights'!U35:U39)</f>
        <v>3.7359754854078187</v>
      </c>
      <c r="V25">
        <f>SUMPRODUCT('Modified Weights'!V35:V39,correlations!V68:V72)/SUM('Modified Weights'!V35:V39)</f>
        <v>2.8374046267570665</v>
      </c>
      <c r="W25">
        <f>SUMPRODUCT('Modified Weights'!W35:W39,correlations!W68:W72)/SUM('Modified Weights'!W35:W39)</f>
        <v>3.9748170829221676</v>
      </c>
      <c r="X25">
        <f>SUMPRODUCT('Modified Weights'!X35:X39,correlations!X68:X72)/SUM('Modified Weights'!X35:X39)</f>
        <v>4.1196959653485772</v>
      </c>
      <c r="Y25">
        <f>SUMPRODUCT('Modified Weights'!Y35:Y39,correlations!Y68:Y72)/SUM('Modified Weights'!Y35:Y39)</f>
        <v>3.1676330459379849</v>
      </c>
      <c r="Z25">
        <f>SUMPRODUCT('Modified Weights'!Z36:Z40,correlations!Z69:Z73)/SUM('Modified Weights'!Z36:Z40)</f>
        <v>3.0554120899540709</v>
      </c>
    </row>
    <row r="26" spans="1:26">
      <c r="A26" s="5" t="str">
        <f t="shared" si="4"/>
        <v>22: Pirates of the Caribbean: The Curse of the Black Pearl (2003)</v>
      </c>
      <c r="B26">
        <f>SUMPRODUCT('Modified Weights'!B36:B40,correlations!B69:B73)/SUM('Modified Weights'!B36:B40)</f>
        <v>2.8021407228934763</v>
      </c>
      <c r="C26">
        <f>SUMPRODUCT('Modified Weights'!C36:C40,correlations!C69:C73)/SUM('Modified Weights'!C36:C40)</f>
        <v>4.0954234490227224</v>
      </c>
      <c r="D26">
        <f>SUMPRODUCT('Modified Weights'!D36:D40,correlations!D69:D73)/SUM('Modified Weights'!D36:D40)</f>
        <v>3.0668463361225919</v>
      </c>
      <c r="E26">
        <f>SUMPRODUCT('Modified Weights'!E36:E40,correlations!E69:E73)/SUM('Modified Weights'!E36:E40)</f>
        <v>3.5116957244772169</v>
      </c>
      <c r="F26">
        <f>SUMPRODUCT('Modified Weights'!F36:F40,correlations!F69:F73)/SUM('Modified Weights'!F36:F40)</f>
        <v>4.2805559332577774</v>
      </c>
      <c r="G26">
        <f>SUMPRODUCT('Modified Weights'!G36:G40,correlations!G69:G73)/SUM('Modified Weights'!G36:G40)</f>
        <v>3.2651891317874919</v>
      </c>
      <c r="H26">
        <f>SUMPRODUCT('Modified Weights'!H36:H40,correlations!H69:H73)/SUM('Modified Weights'!H36:H40)</f>
        <v>3.1915860379376779</v>
      </c>
      <c r="I26">
        <f>SUMPRODUCT('Modified Weights'!I36:I40,correlations!I69:I73)/SUM('Modified Weights'!I36:I40)</f>
        <v>3.5336485086586182</v>
      </c>
      <c r="J26">
        <f>SUMPRODUCT('Modified Weights'!J36:J40,correlations!J69:J73)/SUM('Modified Weights'!J36:J40)</f>
        <v>4.2693959351294115</v>
      </c>
      <c r="K26">
        <f>SUMPRODUCT('Modified Weights'!K36:K40,correlations!K69:K73)/SUM('Modified Weights'!K36:K40)</f>
        <v>4.3764193029996852</v>
      </c>
      <c r="L26">
        <f>SUMPRODUCT('Modified Weights'!L36:L40,correlations!L69:L73)/SUM('Modified Weights'!L36:L40)</f>
        <v>3.4295672578600036</v>
      </c>
      <c r="M26">
        <f>SUMPRODUCT('Modified Weights'!M36:M40,correlations!M69:M73)/SUM('Modified Weights'!M36:M40)</f>
        <v>3.8811551440447678</v>
      </c>
      <c r="N26">
        <f>SUMPRODUCT('Modified Weights'!N36:N40,correlations!N69:N73)/SUM('Modified Weights'!N36:N40)</f>
        <v>3.7106514365622782</v>
      </c>
      <c r="O26">
        <f>SUMPRODUCT('Modified Weights'!O36:O40,correlations!O69:O73)/SUM('Modified Weights'!O36:O40)</f>
        <v>3.7850156968117892</v>
      </c>
      <c r="P26">
        <f>SUMPRODUCT('Modified Weights'!P36:P40,correlations!P69:P73)/SUM('Modified Weights'!P36:P40)</f>
        <v>4.2931214476087662</v>
      </c>
      <c r="Q26">
        <f>SUMPRODUCT('Modified Weights'!Q36:Q40,correlations!Q69:Q73)/SUM('Modified Weights'!Q36:Q40)</f>
        <v>4.2068527572981269</v>
      </c>
      <c r="R26">
        <f>SUMPRODUCT('Modified Weights'!R36:R40,correlations!R69:R73)/SUM('Modified Weights'!R36:R40)</f>
        <v>2.9900637582200975</v>
      </c>
      <c r="S26">
        <f>SUMPRODUCT('Modified Weights'!S36:S40,correlations!S69:S73)/SUM('Modified Weights'!S36:S40)</f>
        <v>3.9567732388898529</v>
      </c>
      <c r="T26">
        <f>SUMPRODUCT('Modified Weights'!T36:T40,correlations!T69:T73)/SUM('Modified Weights'!T36:T40)</f>
        <v>3.5740314989798465</v>
      </c>
      <c r="U26">
        <f>SUMPRODUCT('Modified Weights'!U36:U40,correlations!U69:U73)/SUM('Modified Weights'!U36:U40)</f>
        <v>3.7359754854078191</v>
      </c>
      <c r="V26">
        <f>SUMPRODUCT('Modified Weights'!V36:V40,correlations!V69:V73)/SUM('Modified Weights'!V36:V40)</f>
        <v>2.7126711416813776</v>
      </c>
      <c r="W26">
        <f>SUMPRODUCT('Modified Weights'!W36:W40,correlations!W69:W73)/SUM('Modified Weights'!W36:W40)</f>
        <v>4.157225303700617</v>
      </c>
      <c r="X26">
        <f>SUMPRODUCT('Modified Weights'!X36:X40,correlations!X69:X73)/SUM('Modified Weights'!X36:X40)</f>
        <v>4.0280015131789808</v>
      </c>
      <c r="Y26">
        <f>SUMPRODUCT('Modified Weights'!Y36:Y40,correlations!Y69:Y73)/SUM('Modified Weights'!Y36:Y40)</f>
        <v>3.8624365718344151</v>
      </c>
      <c r="Z26">
        <f>SUMPRODUCT('Modified Weights'!Z37:Z41,correlations!Z70:Z74)/SUM('Modified Weights'!Z37:Z41)</f>
        <v>2.7925612610648614</v>
      </c>
    </row>
    <row r="27" spans="1:26">
      <c r="A27" s="5" t="str">
        <f t="shared" si="4"/>
        <v>22: Pirates of the Caribbean: The Curse of the Black Pearl (2003)</v>
      </c>
      <c r="B27">
        <f>SUMPRODUCT('Modified Weights'!B37:B41,correlations!B70:B74)/SUM('Modified Weights'!B37:B41)</f>
        <v>2.9197893780122888</v>
      </c>
      <c r="C27">
        <f>SUMPRODUCT('Modified Weights'!C37:C41,correlations!C70:C74)/SUM('Modified Weights'!C37:C41)</f>
        <v>4.8163715636202955</v>
      </c>
      <c r="D27">
        <f>SUMPRODUCT('Modified Weights'!D37:D41,correlations!D70:D74)/SUM('Modified Weights'!D37:D41)</f>
        <v>3.3848551355117427</v>
      </c>
      <c r="E27">
        <f>SUMPRODUCT('Modified Weights'!E37:E41,correlations!E70:E74)/SUM('Modified Weights'!E37:E41)</f>
        <v>3.5116957244772165</v>
      </c>
      <c r="F27">
        <f>SUMPRODUCT('Modified Weights'!F37:F41,correlations!F70:F74)/SUM('Modified Weights'!F37:F41)</f>
        <v>4.2805559332577774</v>
      </c>
      <c r="G27">
        <f>SUMPRODUCT('Modified Weights'!G37:G41,correlations!G70:G74)/SUM('Modified Weights'!G37:G41)</f>
        <v>3.0440382484846658</v>
      </c>
      <c r="H27">
        <f>SUMPRODUCT('Modified Weights'!H37:H41,correlations!H70:H74)/SUM('Modified Weights'!H37:H41)</f>
        <v>3.8705951838390402</v>
      </c>
      <c r="I27">
        <f>SUMPRODUCT('Modified Weights'!I37:I41,correlations!I70:I74)/SUM('Modified Weights'!I37:I41)</f>
        <v>3.4520264325552854</v>
      </c>
      <c r="J27">
        <f>SUMPRODUCT('Modified Weights'!J37:J41,correlations!J70:J74)/SUM('Modified Weights'!J37:J41)</f>
        <v>4.5441193416144863</v>
      </c>
      <c r="K27">
        <f>SUMPRODUCT('Modified Weights'!K37:K41,correlations!K70:K74)/SUM('Modified Weights'!K37:K41)</f>
        <v>4.2794152940953625</v>
      </c>
      <c r="L27">
        <f>SUMPRODUCT('Modified Weights'!L37:L41,correlations!L70:L74)/SUM('Modified Weights'!L37:L41)</f>
        <v>3.0519207593578752</v>
      </c>
      <c r="M27">
        <f>SUMPRODUCT('Modified Weights'!M37:M41,correlations!M70:M74)/SUM('Modified Weights'!M37:M41)</f>
        <v>4.0611402340009741</v>
      </c>
      <c r="N27">
        <f>SUMPRODUCT('Modified Weights'!N37:N41,correlations!N70:N74)/SUM('Modified Weights'!N37:N41)</f>
        <v>3.4902578805432212</v>
      </c>
      <c r="O27">
        <f>SUMPRODUCT('Modified Weights'!O37:O41,correlations!O70:O74)/SUM('Modified Weights'!O37:O41)</f>
        <v>3.7850156968117901</v>
      </c>
      <c r="P27">
        <f>SUMPRODUCT('Modified Weights'!P37:P41,correlations!P70:P74)/SUM('Modified Weights'!P37:P41)</f>
        <v>4.8586242895217531</v>
      </c>
      <c r="Q27">
        <f>SUMPRODUCT('Modified Weights'!Q37:Q41,correlations!Q70:Q74)/SUM('Modified Weights'!Q37:Q41)</f>
        <v>4.3551200728554198</v>
      </c>
      <c r="R27">
        <f>SUMPRODUCT('Modified Weights'!R37:R41,correlations!R70:R74)/SUM('Modified Weights'!R37:R41)</f>
        <v>3.1477309087203325</v>
      </c>
      <c r="S27">
        <f>SUMPRODUCT('Modified Weights'!S37:S41,correlations!S70:S74)/SUM('Modified Weights'!S37:S41)</f>
        <v>4.1949645255795813</v>
      </c>
      <c r="T27">
        <f>SUMPRODUCT('Modified Weights'!T37:T41,correlations!T70:T74)/SUM('Modified Weights'!T37:T41)</f>
        <v>3.8814744289041929</v>
      </c>
      <c r="U27">
        <f>SUMPRODUCT('Modified Weights'!U37:U41,correlations!U70:U74)/SUM('Modified Weights'!U37:U41)</f>
        <v>3.7359754854078191</v>
      </c>
      <c r="V27">
        <f>SUMPRODUCT('Modified Weights'!V37:V41,correlations!V70:V74)/SUM('Modified Weights'!V37:V41)</f>
        <v>2.7126711416813776</v>
      </c>
      <c r="W27">
        <f>SUMPRODUCT('Modified Weights'!W37:W41,correlations!W70:W74)/SUM('Modified Weights'!W37:W41)</f>
        <v>4.763928509998749</v>
      </c>
      <c r="X27">
        <f>SUMPRODUCT('Modified Weights'!X37:X41,correlations!X70:X74)/SUM('Modified Weights'!X37:X41)</f>
        <v>3.8522188100820078</v>
      </c>
      <c r="Y27">
        <f>SUMPRODUCT('Modified Weights'!Y37:Y41,correlations!Y70:Y74)/SUM('Modified Weights'!Y37:Y41)</f>
        <v>3.521102644422323</v>
      </c>
      <c r="Z27">
        <f>SUMPRODUCT('Modified Weights'!Z38:Z42,correlations!Z71:Z75)/SUM('Modified Weights'!Z38:Z42)</f>
        <v>2.8907718634911417</v>
      </c>
    </row>
    <row r="28" spans="1:26">
      <c r="A28" s="20" t="s">
        <v>5</v>
      </c>
      <c r="B28">
        <f>SUMPRODUCT('Modified Weights'!B38:B42,correlations!B71:B75)/SUM('Modified Weights'!B38:B42)</f>
        <v>3.3053256686840378</v>
      </c>
      <c r="C28">
        <f>SUMPRODUCT('Modified Weights'!C38:C42,correlations!C71:C75)/SUM('Modified Weights'!C38:C42)</f>
        <v>4.7763258790006144</v>
      </c>
      <c r="D28">
        <f>SUMPRODUCT('Modified Weights'!D38:D42,correlations!D71:D75)/SUM('Modified Weights'!D38:D42)</f>
        <v>3.4631520578794643</v>
      </c>
      <c r="E28">
        <f>SUMPRODUCT('Modified Weights'!E38:E42,correlations!E71:E75)/SUM('Modified Weights'!E38:E42)</f>
        <v>3.5116957244772165</v>
      </c>
      <c r="F28">
        <f>SUMPRODUCT('Modified Weights'!F38:F42,correlations!F71:F75)/SUM('Modified Weights'!F38:F42)</f>
        <v>4.1726202203648342</v>
      </c>
      <c r="G28">
        <f>SUMPRODUCT('Modified Weights'!G38:G42,correlations!G71:G75)/SUM('Modified Weights'!G38:G42)</f>
        <v>3.1512076506692459</v>
      </c>
      <c r="H28">
        <f>SUMPRODUCT('Modified Weights'!H38:H42,correlations!H71:H75)/SUM('Modified Weights'!H38:H42)</f>
        <v>4.0133938764673571</v>
      </c>
      <c r="I28">
        <f>SUMPRODUCT('Modified Weights'!I38:I42,correlations!I71:I75)/SUM('Modified Weights'!I38:I42)</f>
        <v>3.3755531128961231</v>
      </c>
      <c r="J28">
        <f>SUMPRODUCT('Modified Weights'!J38:J42,correlations!J71:J75)/SUM('Modified Weights'!J38:J42)</f>
        <v>4.5441193416144872</v>
      </c>
      <c r="K28">
        <f>SUMPRODUCT('Modified Weights'!K38:K42,correlations!K71:K75)/SUM('Modified Weights'!K38:K42)</f>
        <v>4.360420579929162</v>
      </c>
      <c r="L28">
        <f>SUMPRODUCT('Modified Weights'!L38:L42,correlations!L71:L75)/SUM('Modified Weights'!L38:L42)</f>
        <v>3.1608262558899565</v>
      </c>
      <c r="M28">
        <f>SUMPRODUCT('Modified Weights'!M38:M42,correlations!M71:M75)/SUM('Modified Weights'!M38:M42)</f>
        <v>4.623072340597413</v>
      </c>
      <c r="N28">
        <f>SUMPRODUCT('Modified Weights'!N38:N42,correlations!N71:N75)/SUM('Modified Weights'!N38:N42)</f>
        <v>3.6904379485865491</v>
      </c>
      <c r="O28">
        <f>SUMPRODUCT('Modified Weights'!O38:O42,correlations!O71:O75)/SUM('Modified Weights'!O38:O42)</f>
        <v>3.8980672608231415</v>
      </c>
      <c r="P28">
        <f>SUMPRODUCT('Modified Weights'!P38:P42,correlations!P71:P75)/SUM('Modified Weights'!P38:P42)</f>
        <v>4.8882166060581405</v>
      </c>
      <c r="Q28">
        <f>SUMPRODUCT('Modified Weights'!Q38:Q42,correlations!Q71:Q75)/SUM('Modified Weights'!Q38:Q42)</f>
        <v>4.6226092826701262</v>
      </c>
      <c r="R28">
        <f>SUMPRODUCT('Modified Weights'!R38:R42,correlations!R71:R75)/SUM('Modified Weights'!R38:R42)</f>
        <v>2.9999999999999996</v>
      </c>
      <c r="S28">
        <f>SUMPRODUCT('Modified Weights'!S38:S42,correlations!S71:S75)/SUM('Modified Weights'!S38:S42)</f>
        <v>3.974014140978281</v>
      </c>
      <c r="T28">
        <f>SUMPRODUCT('Modified Weights'!T38:T42,correlations!T71:T75)/SUM('Modified Weights'!T38:T42)</f>
        <v>4.3092535475297078</v>
      </c>
      <c r="U28">
        <f>SUMPRODUCT('Modified Weights'!U38:U42,correlations!U71:U75)/SUM('Modified Weights'!U38:U42)</f>
        <v>4.3258539741196085</v>
      </c>
      <c r="V28">
        <f>SUMPRODUCT('Modified Weights'!V38:V42,correlations!V71:V75)/SUM('Modified Weights'!V38:V42)</f>
        <v>3.1556009741149156</v>
      </c>
      <c r="W28">
        <f>SUMPRODUCT('Modified Weights'!W38:W42,correlations!W71:W75)/SUM('Modified Weights'!W38:W42)</f>
        <v>4.763928509998749</v>
      </c>
      <c r="X28">
        <f>SUMPRODUCT('Modified Weights'!X38:X42,correlations!X71:X75)/SUM('Modified Weights'!X38:X42)</f>
        <v>3.8522188100820083</v>
      </c>
      <c r="Y28">
        <f>SUMPRODUCT('Modified Weights'!Y38:Y42,correlations!Y71:Y75)/SUM('Modified Weights'!Y38:Y42)</f>
        <v>4.1436312637017076</v>
      </c>
      <c r="Z28">
        <f>SUMPRODUCT('Modified Weights'!Z39:Z43,correlations!Z72:Z76)/SUM('Modified Weights'!Z39:Z43)</f>
        <v>3.3848127123308411</v>
      </c>
    </row>
    <row r="29" spans="1:26">
      <c r="A29" s="5" t="str">
        <f t="shared" ref="A29:A32" si="5">A28</f>
        <v>24: Kill Bill: Vol. 1 (2003)</v>
      </c>
      <c r="B29">
        <f>SUMPRODUCT('Modified Weights'!B39:B43,correlations!B72:B76)/SUM('Modified Weights'!B39:B43)</f>
        <v>3.3053256686840378</v>
      </c>
      <c r="C29">
        <f>SUMPRODUCT('Modified Weights'!C39:C43,correlations!C72:C76)/SUM('Modified Weights'!C39:C43)</f>
        <v>4.7763258790006153</v>
      </c>
      <c r="D29">
        <f>SUMPRODUCT('Modified Weights'!D39:D43,correlations!D72:D76)/SUM('Modified Weights'!D39:D43)</f>
        <v>3.4631520578794639</v>
      </c>
      <c r="E29">
        <f>SUMPRODUCT('Modified Weights'!E39:E43,correlations!E72:E76)/SUM('Modified Weights'!E39:E43)</f>
        <v>4</v>
      </c>
      <c r="F29">
        <f>SUMPRODUCT('Modified Weights'!F39:F43,correlations!F72:F76)/SUM('Modified Weights'!F39:F43)</f>
        <v>4.2367572965867231</v>
      </c>
      <c r="G29">
        <f>SUMPRODUCT('Modified Weights'!G39:G43,correlations!G72:G76)/SUM('Modified Weights'!G39:G43)</f>
        <v>3.1512076506692459</v>
      </c>
      <c r="H29">
        <f>SUMPRODUCT('Modified Weights'!H39:H43,correlations!H72:H76)/SUM('Modified Weights'!H39:H43)</f>
        <v>4.0191951564703245</v>
      </c>
      <c r="I29">
        <f>SUMPRODUCT('Modified Weights'!I39:I43,correlations!I72:I76)/SUM('Modified Weights'!I39:I43)</f>
        <v>3.5165870613320025</v>
      </c>
      <c r="J29">
        <f>SUMPRODUCT('Modified Weights'!J39:J43,correlations!J72:J76)/SUM('Modified Weights'!J39:J43)</f>
        <v>4.3667493625143852</v>
      </c>
      <c r="K29">
        <f>SUMPRODUCT('Modified Weights'!K39:K43,correlations!K72:K76)/SUM('Modified Weights'!K39:K43)</f>
        <v>3.5114978403164305</v>
      </c>
      <c r="L29">
        <f>SUMPRODUCT('Modified Weights'!L39:L43,correlations!L72:L76)/SUM('Modified Weights'!L39:L43)</f>
        <v>3.1608262558899574</v>
      </c>
      <c r="M29">
        <f>SUMPRODUCT('Modified Weights'!M39:M43,correlations!M72:M76)/SUM('Modified Weights'!M39:M43)</f>
        <v>3.6038142866502323</v>
      </c>
      <c r="N29">
        <f>SUMPRODUCT('Modified Weights'!N39:N43,correlations!N72:N76)/SUM('Modified Weights'!N39:N43)</f>
        <v>3.904549957269424</v>
      </c>
      <c r="O29">
        <f>SUMPRODUCT('Modified Weights'!O39:O43,correlations!O72:O76)/SUM('Modified Weights'!O39:O43)</f>
        <v>4.1638639074230106</v>
      </c>
      <c r="P29">
        <f>SUMPRODUCT('Modified Weights'!P39:P43,correlations!P72:P76)/SUM('Modified Weights'!P39:P43)</f>
        <v>4.8882166060581405</v>
      </c>
      <c r="Q29">
        <f>SUMPRODUCT('Modified Weights'!Q39:Q43,correlations!Q72:Q76)/SUM('Modified Weights'!Q39:Q43)</f>
        <v>3.6910597422637514</v>
      </c>
      <c r="R29">
        <f>SUMPRODUCT('Modified Weights'!R39:R43,correlations!R72:R76)/SUM('Modified Weights'!R39:R43)</f>
        <v>2.9999999999999996</v>
      </c>
      <c r="S29">
        <f>SUMPRODUCT('Modified Weights'!S39:S43,correlations!S72:S76)/SUM('Modified Weights'!S39:S43)</f>
        <v>4.3758088624885687</v>
      </c>
      <c r="T29">
        <f>SUMPRODUCT('Modified Weights'!T39:T43,correlations!T72:T76)/SUM('Modified Weights'!T39:T43)</f>
        <v>4.8489692049433897</v>
      </c>
      <c r="U29">
        <f>SUMPRODUCT('Modified Weights'!U39:U43,correlations!U72:U76)/SUM('Modified Weights'!U39:U43)</f>
        <v>4.3258539741196085</v>
      </c>
      <c r="V29">
        <f>SUMPRODUCT('Modified Weights'!V39:V43,correlations!V72:V76)/SUM('Modified Weights'!V39:V43)</f>
        <v>4.6831322072650323</v>
      </c>
      <c r="W29">
        <f>SUMPRODUCT('Modified Weights'!W39:W43,correlations!W72:W76)/SUM('Modified Weights'!W39:W43)</f>
        <v>4.6671487517349286</v>
      </c>
      <c r="X29">
        <f>SUMPRODUCT('Modified Weights'!X39:X43,correlations!X72:X76)/SUM('Modified Weights'!X39:X43)</f>
        <v>3.8522188100820083</v>
      </c>
      <c r="Y29">
        <f>SUMPRODUCT('Modified Weights'!Y39:Y43,correlations!Y72:Y76)/SUM('Modified Weights'!Y39:Y43)</f>
        <v>4.4255160625706651</v>
      </c>
      <c r="Z29">
        <f>SUMPRODUCT('Modified Weights'!Z40:Z44,correlations!Z73:Z77)/SUM('Modified Weights'!Z40:Z44)</f>
        <v>3.3848127123308407</v>
      </c>
    </row>
    <row r="30" spans="1:26">
      <c r="A30" s="5" t="str">
        <f t="shared" si="5"/>
        <v>24: Kill Bill: Vol. 1 (2003)</v>
      </c>
      <c r="B30">
        <f>SUMPRODUCT('Modified Weights'!B40:B44,correlations!B73:B77)/SUM('Modified Weights'!B40:B44)</f>
        <v>3.1245648520801805</v>
      </c>
      <c r="C30">
        <f>SUMPRODUCT('Modified Weights'!C40:C44,correlations!C73:C77)/SUM('Modified Weights'!C40:C44)</f>
        <v>4.6982135838708974</v>
      </c>
      <c r="D30">
        <f>SUMPRODUCT('Modified Weights'!D40:D44,correlations!D73:D77)/SUM('Modified Weights'!D40:D44)</f>
        <v>4.2069381306934917</v>
      </c>
      <c r="E30">
        <f>SUMPRODUCT('Modified Weights'!E40:E44,correlations!E73:E77)/SUM('Modified Weights'!E40:E44)</f>
        <v>4.4668554240197214</v>
      </c>
      <c r="F30">
        <f>SUMPRODUCT('Modified Weights'!F40:F44,correlations!F73:F77)/SUM('Modified Weights'!F40:F44)</f>
        <v>4.2367572965867231</v>
      </c>
      <c r="G30">
        <f>SUMPRODUCT('Modified Weights'!G40:G44,correlations!G73:G77)/SUM('Modified Weights'!G40:G44)</f>
        <v>3.2060197329728291</v>
      </c>
      <c r="H30">
        <f>SUMPRODUCT('Modified Weights'!H40:H44,correlations!H73:H77)/SUM('Modified Weights'!H40:H44)</f>
        <v>4.6294694569951558</v>
      </c>
      <c r="I30">
        <f>SUMPRODUCT('Modified Weights'!I40:I44,correlations!I73:I77)/SUM('Modified Weights'!I40:I44)</f>
        <v>3.303235402239121</v>
      </c>
      <c r="J30">
        <f>SUMPRODUCT('Modified Weights'!J40:J44,correlations!J73:J77)/SUM('Modified Weights'!J40:J44)</f>
        <v>4.3667493625143852</v>
      </c>
      <c r="K30">
        <f>SUMPRODUCT('Modified Weights'!K40:K44,correlations!K73:K77)/SUM('Modified Weights'!K40:K44)</f>
        <v>3.5114978403164305</v>
      </c>
      <c r="L30">
        <f>SUMPRODUCT('Modified Weights'!L40:L44,correlations!L73:L77)/SUM('Modified Weights'!L40:L44)</f>
        <v>2.8763815534556452</v>
      </c>
      <c r="M30">
        <f>SUMPRODUCT('Modified Weights'!M40:M44,correlations!M73:M77)/SUM('Modified Weights'!M40:M44)</f>
        <v>3.6038142866502318</v>
      </c>
      <c r="N30">
        <f>SUMPRODUCT('Modified Weights'!N40:N44,correlations!N73:N77)/SUM('Modified Weights'!N40:N44)</f>
        <v>4.2871937838530787</v>
      </c>
      <c r="O30">
        <f>SUMPRODUCT('Modified Weights'!O40:O44,correlations!O73:O77)/SUM('Modified Weights'!O40:O44)</f>
        <v>4.1638639074230106</v>
      </c>
      <c r="P30">
        <f>SUMPRODUCT('Modified Weights'!P40:P44,correlations!P73:P77)/SUM('Modified Weights'!P40:P44)</f>
        <v>4.910033549177415</v>
      </c>
      <c r="Q30">
        <f>SUMPRODUCT('Modified Weights'!Q40:Q44,correlations!Q73:Q77)/SUM('Modified Weights'!Q40:Q44)</f>
        <v>3.6910597422637523</v>
      </c>
      <c r="R30">
        <f>SUMPRODUCT('Modified Weights'!R40:R44,correlations!R73:R77)/SUM('Modified Weights'!R40:R44)</f>
        <v>3.756780887301939</v>
      </c>
      <c r="S30">
        <f>SUMPRODUCT('Modified Weights'!S40:S44,correlations!S73:S77)/SUM('Modified Weights'!S40:S44)</f>
        <v>4.5504822225523904</v>
      </c>
      <c r="T30">
        <f>SUMPRODUCT('Modified Weights'!T40:T44,correlations!T73:T77)/SUM('Modified Weights'!T40:T44)</f>
        <v>4.8489692049433888</v>
      </c>
      <c r="U30">
        <f>SUMPRODUCT('Modified Weights'!U40:U44,correlations!U73:U77)/SUM('Modified Weights'!U40:U44)</f>
        <v>4.7238658832690739</v>
      </c>
      <c r="V30">
        <f>SUMPRODUCT('Modified Weights'!V40:V44,correlations!V73:V77)/SUM('Modified Weights'!V40:V44)</f>
        <v>4.6831322072650323</v>
      </c>
      <c r="W30">
        <f>SUMPRODUCT('Modified Weights'!W40:W44,correlations!W73:W77)/SUM('Modified Weights'!W40:W44)</f>
        <v>4.3342975034698581</v>
      </c>
      <c r="X30">
        <f>SUMPRODUCT('Modified Weights'!X40:X44,correlations!X73:X77)/SUM('Modified Weights'!X40:X44)</f>
        <v>3.8522188100820083</v>
      </c>
      <c r="Y30">
        <f>SUMPRODUCT('Modified Weights'!Y40:Y44,correlations!Y73:Y77)/SUM('Modified Weights'!Y40:Y44)</f>
        <v>4.5467592702082369</v>
      </c>
      <c r="Z30">
        <f>SUMPRODUCT('Modified Weights'!Z41:Z45,correlations!Z74:Z78)/SUM('Modified Weights'!Z41:Z45)</f>
        <v>3.4836101161313251</v>
      </c>
    </row>
    <row r="31" spans="1:26">
      <c r="A31" s="5" t="str">
        <f t="shared" si="5"/>
        <v>24: Kill Bill: Vol. 1 (2003)</v>
      </c>
      <c r="B31">
        <f>SUMPRODUCT('Modified Weights'!B41:B45,correlations!B74:B78)/SUM('Modified Weights'!B41:B45)</f>
        <v>3.9893555296074523</v>
      </c>
      <c r="C31">
        <f>SUMPRODUCT('Modified Weights'!C41:C45,correlations!C74:C78)/SUM('Modified Weights'!C41:C45)</f>
        <v>5</v>
      </c>
      <c r="D31">
        <f>SUMPRODUCT('Modified Weights'!D41:D45,correlations!D74:D78)/SUM('Modified Weights'!D41:D45)</f>
        <v>4.6084045548697157</v>
      </c>
      <c r="E31">
        <f>SUMPRODUCT('Modified Weights'!E41:E45,correlations!E74:E78)/SUM('Modified Weights'!E41:E45)</f>
        <v>4.4668554240197214</v>
      </c>
      <c r="F31">
        <f>SUMPRODUCT('Modified Weights'!F41:F45,correlations!F74:F78)/SUM('Modified Weights'!F41:F45)</f>
        <v>3.702851255874775</v>
      </c>
      <c r="G31">
        <f>SUMPRODUCT('Modified Weights'!G41:G45,correlations!G74:G78)/SUM('Modified Weights'!G41:G45)</f>
        <v>3.7246410108076526</v>
      </c>
      <c r="H31">
        <f>SUMPRODUCT('Modified Weights'!H41:H45,correlations!H74:H78)/SUM('Modified Weights'!H41:H45)</f>
        <v>4.4761680399703705</v>
      </c>
      <c r="I31">
        <f>SUMPRODUCT('Modified Weights'!I41:I45,correlations!I74:I78)/SUM('Modified Weights'!I41:I45)</f>
        <v>3.4837162985698047</v>
      </c>
      <c r="J31">
        <f>SUMPRODUCT('Modified Weights'!J41:J45,correlations!J74:J78)/SUM('Modified Weights'!J41:J45)</f>
        <v>5</v>
      </c>
      <c r="K31">
        <f>SUMPRODUCT('Modified Weights'!K41:K45,correlations!K74:K78)/SUM('Modified Weights'!K41:K45)</f>
        <v>3.5737847159137441</v>
      </c>
      <c r="L31">
        <f>SUMPRODUCT('Modified Weights'!L41:L45,correlations!L74:L78)/SUM('Modified Weights'!L41:L45)</f>
        <v>2.9601063019130129</v>
      </c>
      <c r="M31">
        <f>SUMPRODUCT('Modified Weights'!M41:M45,correlations!M74:M78)/SUM('Modified Weights'!M41:M45)</f>
        <v>3.7440386624147424</v>
      </c>
      <c r="N31">
        <f>SUMPRODUCT('Modified Weights'!N41:N45,correlations!N74:N78)/SUM('Modified Weights'!N41:N45)</f>
        <v>4.3178173043730075</v>
      </c>
      <c r="O31">
        <f>SUMPRODUCT('Modified Weights'!O41:O45,correlations!O74:O78)/SUM('Modified Weights'!O41:O45)</f>
        <v>4.4449001195194828</v>
      </c>
      <c r="P31">
        <f>SUMPRODUCT('Modified Weights'!P41:P45,correlations!P74:P78)/SUM('Modified Weights'!P41:P45)</f>
        <v>4.9163471486574766</v>
      </c>
      <c r="Q31">
        <f>SUMPRODUCT('Modified Weights'!Q41:Q45,correlations!Q74:Q78)/SUM('Modified Weights'!Q41:Q45)</f>
        <v>3.8194855165640047</v>
      </c>
      <c r="R31">
        <f>SUMPRODUCT('Modified Weights'!R41:R45,correlations!R74:R78)/SUM('Modified Weights'!R41:R45)</f>
        <v>4.1095020403895228</v>
      </c>
      <c r="S31">
        <f>SUMPRODUCT('Modified Weights'!S41:S45,correlations!S74:S78)/SUM('Modified Weights'!S41:S45)</f>
        <v>4.5652347336540133</v>
      </c>
      <c r="T31">
        <f>SUMPRODUCT('Modified Weights'!T41:T45,correlations!T74:T78)/SUM('Modified Weights'!T41:T45)</f>
        <v>4.8930552203436211</v>
      </c>
      <c r="U31">
        <f>SUMPRODUCT('Modified Weights'!U41:U45,correlations!U74:U78)/SUM('Modified Weights'!U41:U45)</f>
        <v>4.6914524789449175</v>
      </c>
      <c r="V31">
        <f>SUMPRODUCT('Modified Weights'!V41:V45,correlations!V74:V78)/SUM('Modified Weights'!V41:V45)</f>
        <v>4.9999999999999991</v>
      </c>
      <c r="W31">
        <f>SUMPRODUCT('Modified Weights'!W41:W45,correlations!W74:W78)/SUM('Modified Weights'!W41:W45)</f>
        <v>4.4225199029617936</v>
      </c>
      <c r="X31">
        <f>SUMPRODUCT('Modified Weights'!X41:X45,correlations!X74:X78)/SUM('Modified Weights'!X41:X45)</f>
        <v>3.8190311266853336</v>
      </c>
      <c r="Y31">
        <f>SUMPRODUCT('Modified Weights'!Y41:Y45,correlations!Y74:Y78)/SUM('Modified Weights'!Y41:Y45)</f>
        <v>4.1813788635381375</v>
      </c>
      <c r="Z31">
        <f>SUMPRODUCT('Modified Weights'!Z42:Z46,correlations!Z75:Z79)/SUM('Modified Weights'!Z42:Z46)</f>
        <v>4.4939181586997838</v>
      </c>
    </row>
    <row r="32" spans="1:26">
      <c r="A32" s="5" t="str">
        <f t="shared" si="5"/>
        <v>24: Kill Bill: Vol. 1 (2003)</v>
      </c>
      <c r="B32">
        <f>SUMPRODUCT('Modified Weights'!B42:B46,correlations!B75:B79)/SUM('Modified Weights'!B42:B46)</f>
        <v>4.4574288814595624</v>
      </c>
      <c r="C32">
        <f>SUMPRODUCT('Modified Weights'!C42:C46,correlations!C75:C79)/SUM('Modified Weights'!C42:C46)</f>
        <v>4.070254844349682</v>
      </c>
      <c r="D32">
        <f>SUMPRODUCT('Modified Weights'!D42:D46,correlations!D75:D79)/SUM('Modified Weights'!D42:D46)</f>
        <v>4.467157374730788</v>
      </c>
      <c r="E32">
        <f>SUMPRODUCT('Modified Weights'!E42:E46,correlations!E75:E79)/SUM('Modified Weights'!E42:E46)</f>
        <v>4.6465450737818212</v>
      </c>
      <c r="F32">
        <f>SUMPRODUCT('Modified Weights'!F42:F46,correlations!F75:F79)/SUM('Modified Weights'!F42:F46)</f>
        <v>3.702851255874775</v>
      </c>
      <c r="G32">
        <f>SUMPRODUCT('Modified Weights'!G42:G46,correlations!G75:G79)/SUM('Modified Weights'!G42:G46)</f>
        <v>4.6036899626098933</v>
      </c>
      <c r="H32">
        <f>SUMPRODUCT('Modified Weights'!H42:H46,correlations!H75:H79)/SUM('Modified Weights'!H42:H46)</f>
        <v>3.8044982306540072</v>
      </c>
      <c r="I32">
        <f>SUMPRODUCT('Modified Weights'!I42:I46,correlations!I75:I79)/SUM('Modified Weights'!I42:I46)</f>
        <v>4</v>
      </c>
      <c r="J32">
        <f>SUMPRODUCT('Modified Weights'!J42:J46,correlations!J75:J79)/SUM('Modified Weights'!J42:J46)</f>
        <v>5</v>
      </c>
      <c r="K32">
        <f>SUMPRODUCT('Modified Weights'!K42:K46,correlations!K75:K79)/SUM('Modified Weights'!K42:K46)</f>
        <v>3.3847440321454423</v>
      </c>
      <c r="L32">
        <f>SUMPRODUCT('Modified Weights'!L42:L46,correlations!L75:L79)/SUM('Modified Weights'!L42:L46)</f>
        <v>3.4611479933717777</v>
      </c>
      <c r="M32">
        <f>SUMPRODUCT('Modified Weights'!M42:M46,correlations!M75:M79)/SUM('Modified Weights'!M42:M46)</f>
        <v>3.7740498782600636</v>
      </c>
      <c r="N32">
        <f>SUMPRODUCT('Modified Weights'!N42:N46,correlations!N75:N79)/SUM('Modified Weights'!N42:N46)</f>
        <v>5</v>
      </c>
      <c r="O32">
        <f>SUMPRODUCT('Modified Weights'!O42:O46,correlations!O75:O79)/SUM('Modified Weights'!O42:O46)</f>
        <v>4.4377511746513125</v>
      </c>
      <c r="P32">
        <f>SUMPRODUCT('Modified Weights'!P42:P46,correlations!P75:P79)/SUM('Modified Weights'!P42:P46)</f>
        <v>4.6421209200575397</v>
      </c>
      <c r="Q32">
        <f>SUMPRODUCT('Modified Weights'!Q42:Q46,correlations!Q75:Q79)/SUM('Modified Weights'!Q42:Q46)</f>
        <v>3.8583948868101232</v>
      </c>
      <c r="R32">
        <f>SUMPRODUCT('Modified Weights'!R42:R46,correlations!R75:R79)/SUM('Modified Weights'!R42:R46)</f>
        <v>4.4406641377222655</v>
      </c>
      <c r="S32">
        <f>SUMPRODUCT('Modified Weights'!S42:S46,correlations!S75:S79)/SUM('Modified Weights'!S42:S46)</f>
        <v>4.5843626613477673</v>
      </c>
      <c r="T32">
        <f>SUMPRODUCT('Modified Weights'!T42:T46,correlations!T75:T79)/SUM('Modified Weights'!T42:T46)</f>
        <v>4.8993937959380265</v>
      </c>
      <c r="U32">
        <f>SUMPRODUCT('Modified Weights'!U42:U46,correlations!U75:U79)/SUM('Modified Weights'!U42:U46)</f>
        <v>4.7161473856584033</v>
      </c>
      <c r="V32">
        <f>SUMPRODUCT('Modified Weights'!V42:V46,correlations!V75:V79)/SUM('Modified Weights'!V42:V46)</f>
        <v>4.9999999999999991</v>
      </c>
      <c r="W32">
        <f>SUMPRODUCT('Modified Weights'!W42:W46,correlations!W75:W79)/SUM('Modified Weights'!W42:W46)</f>
        <v>3.9531052327511613</v>
      </c>
      <c r="X32">
        <f>SUMPRODUCT('Modified Weights'!X42:X46,correlations!X75:X79)/SUM('Modified Weights'!X42:X46)</f>
        <v>4.7294593628275443</v>
      </c>
      <c r="Y32">
        <f>SUMPRODUCT('Modified Weights'!Y42:Y46,correlations!Y75:Y79)/SUM('Modified Weights'!Y42:Y46)</f>
        <v>4.4197913867900436</v>
      </c>
      <c r="Z32">
        <f>SUMPRODUCT('Modified Weights'!Z43:Z47,correlations!Z76:Z80)/SUM('Modified Weights'!Z43:Z47)</f>
        <v>4.9999999999999991</v>
      </c>
    </row>
    <row r="33" spans="1:26">
      <c r="A33" s="20" t="s">
        <v>6</v>
      </c>
      <c r="B33">
        <f>SUMPRODUCT('Modified Weights'!B43:B47,correlations!B76:B80)/SUM('Modified Weights'!B43:B47)</f>
        <v>4.472185887382877</v>
      </c>
      <c r="C33">
        <f>SUMPRODUCT('Modified Weights'!C43:C47,correlations!C76:C80)/SUM('Modified Weights'!C43:C47)</f>
        <v>4.3367140613582684</v>
      </c>
      <c r="D33">
        <f>SUMPRODUCT('Modified Weights'!D43:D47,correlations!D76:D80)/SUM('Modified Weights'!D43:D47)</f>
        <v>4.5875538036438295</v>
      </c>
      <c r="E33">
        <f>SUMPRODUCT('Modified Weights'!E43:E47,correlations!E76:E80)/SUM('Modified Weights'!E43:E47)</f>
        <v>4.5064313121652244</v>
      </c>
      <c r="F33">
        <f>SUMPRODUCT('Modified Weights'!F43:F47,correlations!F76:F80)/SUM('Modified Weights'!F43:F47)</f>
        <v>3.9866356073480351</v>
      </c>
      <c r="G33">
        <f>SUMPRODUCT('Modified Weights'!G43:G47,correlations!G76:G80)/SUM('Modified Weights'!G43:G47)</f>
        <v>4.6971588136613818</v>
      </c>
      <c r="H33">
        <f>SUMPRODUCT('Modified Weights'!H43:H47,correlations!H76:H80)/SUM('Modified Weights'!H43:H47)</f>
        <v>3.8626480533421508</v>
      </c>
      <c r="I33" t="e">
        <f>SUMPRODUCT('Modified Weights'!I43:I47,correlations!I76:I80)/SUM('Modified Weights'!I43:I47)</f>
        <v>#DIV/0!</v>
      </c>
      <c r="J33">
        <f>SUMPRODUCT('Modified Weights'!J43:J47,correlations!J76:J80)/SUM('Modified Weights'!J43:J47)</f>
        <v>5</v>
      </c>
      <c r="K33">
        <f>SUMPRODUCT('Modified Weights'!K43:K47,correlations!K76:K80)/SUM('Modified Weights'!K43:K47)</f>
        <v>3.4799497789074039</v>
      </c>
      <c r="L33">
        <f>SUMPRODUCT('Modified Weights'!L43:L47,correlations!L76:L80)/SUM('Modified Weights'!L43:L47)</f>
        <v>3.5796144069431199</v>
      </c>
      <c r="M33">
        <f>SUMPRODUCT('Modified Weights'!M43:M47,correlations!M76:M80)/SUM('Modified Weights'!M43:M47)</f>
        <v>3.412312772399932</v>
      </c>
      <c r="N33">
        <f>SUMPRODUCT('Modified Weights'!N43:N47,correlations!N76:N80)/SUM('Modified Weights'!N43:N47)</f>
        <v>5</v>
      </c>
      <c r="O33">
        <f>SUMPRODUCT('Modified Weights'!O43:O47,correlations!O76:O80)/SUM('Modified Weights'!O43:O47)</f>
        <v>4.5277494645286627</v>
      </c>
      <c r="P33">
        <f>SUMPRODUCT('Modified Weights'!P43:P47,correlations!P76:P80)/SUM('Modified Weights'!P43:P47)</f>
        <v>4.0500645935838193</v>
      </c>
      <c r="Q33">
        <f>SUMPRODUCT('Modified Weights'!Q43:Q47,correlations!Q76:Q80)/SUM('Modified Weights'!Q43:Q47)</f>
        <v>4.079208865775513</v>
      </c>
      <c r="R33">
        <f>SUMPRODUCT('Modified Weights'!R43:R47,correlations!R76:R80)/SUM('Modified Weights'!R43:R47)</f>
        <v>5.0000000000000009</v>
      </c>
      <c r="S33">
        <f>SUMPRODUCT('Modified Weights'!S43:S47,correlations!S76:S80)/SUM('Modified Weights'!S43:S47)</f>
        <v>5</v>
      </c>
      <c r="T33">
        <f>SUMPRODUCT('Modified Weights'!T43:T47,correlations!T76:T80)/SUM('Modified Weights'!T43:T47)</f>
        <v>4.5785046774574152</v>
      </c>
      <c r="U33">
        <f>SUMPRODUCT('Modified Weights'!U43:U47,correlations!U76:U80)/SUM('Modified Weights'!U43:U47)</f>
        <v>4.2839368492309742</v>
      </c>
      <c r="V33">
        <f>SUMPRODUCT('Modified Weights'!V43:V47,correlations!V76:V80)/SUM('Modified Weights'!V43:V47)</f>
        <v>5</v>
      </c>
      <c r="W33">
        <f>SUMPRODUCT('Modified Weights'!W43:W47,correlations!W76:W80)/SUM('Modified Weights'!W43:W47)</f>
        <v>4.0010843293225022</v>
      </c>
      <c r="X33">
        <f>SUMPRODUCT('Modified Weights'!X43:X47,correlations!X76:X80)/SUM('Modified Weights'!X43:X47)</f>
        <v>5.0000000000000009</v>
      </c>
      <c r="Y33">
        <f>SUMPRODUCT('Modified Weights'!Y43:Y47,correlations!Y76:Y80)/SUM('Modified Weights'!Y43:Y47)</f>
        <v>4.2889334808181649</v>
      </c>
      <c r="Z33">
        <f>SUMPRODUCT('Modified Weights'!Z44:Z48,correlations!Z77:Z81)/SUM('Modified Weights'!Z44:Z48)</f>
        <v>5</v>
      </c>
    </row>
    <row r="34" spans="1:26">
      <c r="A34" s="5" t="str">
        <f t="shared" ref="A34:A37" si="6">A33</f>
        <v>38: Eternal Sunshine of the Spotless Mind (2004)</v>
      </c>
      <c r="B34">
        <f>SUMPRODUCT('Modified Weights'!B44:B48,correlations!B77:B81)/SUM('Modified Weights'!B44:B48)</f>
        <v>5.0000000000000009</v>
      </c>
      <c r="C34">
        <f>SUMPRODUCT('Modified Weights'!C44:C48,correlations!C77:C81)/SUM('Modified Weights'!C44:C48)</f>
        <v>3.9271328580144416</v>
      </c>
      <c r="D34">
        <f>SUMPRODUCT('Modified Weights'!D44:D48,correlations!D77:D81)/SUM('Modified Weights'!D44:D48)</f>
        <v>4</v>
      </c>
      <c r="E34">
        <f>SUMPRODUCT('Modified Weights'!E44:E48,correlations!E77:E81)/SUM('Modified Weights'!E44:E48)</f>
        <v>4.5064313121652244</v>
      </c>
      <c r="F34">
        <f>SUMPRODUCT('Modified Weights'!F44:F48,correlations!F77:F81)/SUM('Modified Weights'!F44:F48)</f>
        <v>3.9906245370014282</v>
      </c>
      <c r="G34">
        <f>SUMPRODUCT('Modified Weights'!G44:G48,correlations!G77:G81)/SUM('Modified Weights'!G44:G48)</f>
        <v>4.5351065202510297</v>
      </c>
      <c r="H34">
        <f>SUMPRODUCT('Modified Weights'!H44:H48,correlations!H77:H81)/SUM('Modified Weights'!H44:H48)</f>
        <v>3.8626480533421508</v>
      </c>
      <c r="I34" t="e">
        <f>SUMPRODUCT('Modified Weights'!I44:I48,correlations!I77:I81)/SUM('Modified Weights'!I44:I48)</f>
        <v>#DIV/0!</v>
      </c>
      <c r="J34">
        <f>SUMPRODUCT('Modified Weights'!J44:J48,correlations!J77:J81)/SUM('Modified Weights'!J44:J48)</f>
        <v>5</v>
      </c>
      <c r="K34">
        <f>SUMPRODUCT('Modified Weights'!K44:K48,correlations!K77:K81)/SUM('Modified Weights'!K44:K48)</f>
        <v>4.0472440206710596</v>
      </c>
      <c r="L34">
        <f>SUMPRODUCT('Modified Weights'!L44:L48,correlations!L77:L81)/SUM('Modified Weights'!L44:L48)</f>
        <v>4.1684693672554856</v>
      </c>
      <c r="M34">
        <f>SUMPRODUCT('Modified Weights'!M44:M48,correlations!M77:M81)/SUM('Modified Weights'!M44:M48)</f>
        <v>4.35914831837633</v>
      </c>
      <c r="N34">
        <f>SUMPRODUCT('Modified Weights'!N44:N48,correlations!N77:N81)/SUM('Modified Weights'!N44:N48)</f>
        <v>4.7015299455526627</v>
      </c>
      <c r="O34">
        <f>SUMPRODUCT('Modified Weights'!O44:O48,correlations!O77:O81)/SUM('Modified Weights'!O44:O48)</f>
        <v>4.3380175085481429</v>
      </c>
      <c r="P34">
        <f>SUMPRODUCT('Modified Weights'!P44:P48,correlations!P77:P81)/SUM('Modified Weights'!P44:P48)</f>
        <v>3.6199723140769984</v>
      </c>
      <c r="Q34">
        <f>SUMPRODUCT('Modified Weights'!Q44:Q48,correlations!Q77:Q81)/SUM('Modified Weights'!Q44:Q48)</f>
        <v>4.7427389211540261</v>
      </c>
      <c r="R34">
        <f>SUMPRODUCT('Modified Weights'!R44:R48,correlations!R77:R81)/SUM('Modified Weights'!R44:R48)</f>
        <v>5.0000000000000009</v>
      </c>
      <c r="S34">
        <f>SUMPRODUCT('Modified Weights'!S44:S48,correlations!S77:S81)/SUM('Modified Weights'!S44:S48)</f>
        <v>5</v>
      </c>
      <c r="T34">
        <f>SUMPRODUCT('Modified Weights'!T44:T48,correlations!T77:T81)/SUM('Modified Weights'!T44:T48)</f>
        <v>4.5785046774574152</v>
      </c>
      <c r="U34">
        <f>SUMPRODUCT('Modified Weights'!U44:U48,correlations!U77:U81)/SUM('Modified Weights'!U44:U48)</f>
        <v>4.0217047839893105</v>
      </c>
      <c r="V34">
        <f>SUMPRODUCT('Modified Weights'!V44:V48,correlations!V77:V81)/SUM('Modified Weights'!V44:V48)</f>
        <v>4.69153373573221</v>
      </c>
      <c r="W34">
        <f>SUMPRODUCT('Modified Weights'!W44:W48,correlations!W77:W81)/SUM('Modified Weights'!W44:W48)</f>
        <v>4.0010843293225022</v>
      </c>
      <c r="X34">
        <f>SUMPRODUCT('Modified Weights'!X44:X48,correlations!X77:X81)/SUM('Modified Weights'!X44:X48)</f>
        <v>5</v>
      </c>
      <c r="Y34">
        <f>SUMPRODUCT('Modified Weights'!Y44:Y48,correlations!Y77:Y81)/SUM('Modified Weights'!Y44:Y48)</f>
        <v>3.8966590910021539</v>
      </c>
      <c r="Z34">
        <f>SUMPRODUCT('Modified Weights'!Z45:Z49,correlations!Z78:Z82)/SUM('Modified Weights'!Z45:Z49)</f>
        <v>3</v>
      </c>
    </row>
    <row r="35" spans="1:26">
      <c r="A35" s="5" t="str">
        <f t="shared" si="6"/>
        <v>38: Eternal Sunshine of the Spotless Mind (2004)</v>
      </c>
      <c r="B35">
        <f>SUMPRODUCT('Modified Weights'!B45:B49,correlations!B78:B82)/SUM('Modified Weights'!B45:B49)</f>
        <v>5.0000000000000009</v>
      </c>
      <c r="C35">
        <f>SUMPRODUCT('Modified Weights'!C45:C49,correlations!C78:C82)/SUM('Modified Weights'!C45:C49)</f>
        <v>3.9271328580144416</v>
      </c>
      <c r="D35">
        <f>SUMPRODUCT('Modified Weights'!D45:D49,correlations!D78:D82)/SUM('Modified Weights'!D45:D49)</f>
        <v>4</v>
      </c>
      <c r="E35">
        <f>SUMPRODUCT('Modified Weights'!E45:E49,correlations!E78:E82)/SUM('Modified Weights'!E45:E49)</f>
        <v>4</v>
      </c>
      <c r="F35">
        <f>SUMPRODUCT('Modified Weights'!F45:F49,correlations!F78:F82)/SUM('Modified Weights'!F45:F49)</f>
        <v>3.6207209168192231</v>
      </c>
      <c r="G35">
        <f>SUMPRODUCT('Modified Weights'!G45:G49,correlations!G78:G82)/SUM('Modified Weights'!G45:G49)</f>
        <v>4.5351065202510297</v>
      </c>
      <c r="H35">
        <f>SUMPRODUCT('Modified Weights'!H45:H49,correlations!H78:H82)/SUM('Modified Weights'!H45:H49)</f>
        <v>3.8626480533421508</v>
      </c>
      <c r="I35" t="e">
        <f>SUMPRODUCT('Modified Weights'!I45:I49,correlations!I78:I82)/SUM('Modified Weights'!I45:I49)</f>
        <v>#DIV/0!</v>
      </c>
      <c r="J35">
        <f>SUMPRODUCT('Modified Weights'!J45:J49,correlations!J78:J82)/SUM('Modified Weights'!J45:J49)</f>
        <v>5</v>
      </c>
      <c r="K35">
        <f>SUMPRODUCT('Modified Weights'!K45:K49,correlations!K78:K82)/SUM('Modified Weights'!K45:K49)</f>
        <v>4.0621039812030473</v>
      </c>
      <c r="L35">
        <f>SUMPRODUCT('Modified Weights'!L45:L49,correlations!L78:L82)/SUM('Modified Weights'!L45:L49)</f>
        <v>4.1684693672554856</v>
      </c>
      <c r="M35">
        <f>SUMPRODUCT('Modified Weights'!M45:M49,correlations!M78:M82)/SUM('Modified Weights'!M45:M49)</f>
        <v>4.0215349343036797</v>
      </c>
      <c r="N35">
        <f>SUMPRODUCT('Modified Weights'!N45:N49,correlations!N78:N82)/SUM('Modified Weights'!N45:N49)</f>
        <v>4.7015299455526627</v>
      </c>
      <c r="O35">
        <f>SUMPRODUCT('Modified Weights'!O45:O49,correlations!O78:O82)/SUM('Modified Weights'!O45:O49)</f>
        <v>3.6984831926259476</v>
      </c>
      <c r="P35">
        <f>SUMPRODUCT('Modified Weights'!P45:P49,correlations!P78:P82)/SUM('Modified Weights'!P45:P49)</f>
        <v>3.2960630105060815</v>
      </c>
      <c r="Q35">
        <f>SUMPRODUCT('Modified Weights'!Q45:Q49,correlations!Q78:Q82)/SUM('Modified Weights'!Q45:Q49)</f>
        <v>4.3211077502906665</v>
      </c>
      <c r="R35">
        <f>SUMPRODUCT('Modified Weights'!R45:R49,correlations!R78:R82)/SUM('Modified Weights'!R45:R49)</f>
        <v>5.0000000000000009</v>
      </c>
      <c r="S35">
        <f>SUMPRODUCT('Modified Weights'!S45:S49,correlations!S78:S82)/SUM('Modified Weights'!S45:S49)</f>
        <v>5</v>
      </c>
      <c r="T35">
        <f>SUMPRODUCT('Modified Weights'!T45:T49,correlations!T78:T82)/SUM('Modified Weights'!T45:T49)</f>
        <v>4.4312071543106892</v>
      </c>
      <c r="U35">
        <f>SUMPRODUCT('Modified Weights'!U45:U49,correlations!U78:U82)/SUM('Modified Weights'!U45:U49)</f>
        <v>4.0217047839893105</v>
      </c>
      <c r="V35">
        <f>SUMPRODUCT('Modified Weights'!V45:V49,correlations!V78:V82)/SUM('Modified Weights'!V45:V49)</f>
        <v>4.5054792729966895</v>
      </c>
      <c r="W35">
        <f>SUMPRODUCT('Modified Weights'!W45:W49,correlations!W78:W82)/SUM('Modified Weights'!W45:W49)</f>
        <v>4.3342968333695548</v>
      </c>
      <c r="X35">
        <f>SUMPRODUCT('Modified Weights'!X45:X49,correlations!X78:X82)/SUM('Modified Weights'!X45:X49)</f>
        <v>4</v>
      </c>
      <c r="Y35">
        <f>SUMPRODUCT('Modified Weights'!Y45:Y49,correlations!Y78:Y82)/SUM('Modified Weights'!Y45:Y49)</f>
        <v>2.9999999999999996</v>
      </c>
      <c r="Z35">
        <f>SUMPRODUCT('Modified Weights'!Z46:Z50,correlations!Z79:Z83)/SUM('Modified Weights'!Z46:Z50)</f>
        <v>3</v>
      </c>
    </row>
    <row r="36" spans="1:26">
      <c r="A36" s="5" t="str">
        <f t="shared" si="6"/>
        <v>38: Eternal Sunshine of the Spotless Mind (2004)</v>
      </c>
      <c r="B36">
        <f>SUMPRODUCT('Modified Weights'!B46:B50,correlations!B79:B83)/SUM('Modified Weights'!B46:B50)</f>
        <v>4.472185887382877</v>
      </c>
      <c r="C36">
        <f>SUMPRODUCT('Modified Weights'!C46:C50,correlations!C79:C83)/SUM('Modified Weights'!C46:C50)</f>
        <v>3.9549508519959109</v>
      </c>
      <c r="D36">
        <f>SUMPRODUCT('Modified Weights'!D46:D50,correlations!D79:D83)/SUM('Modified Weights'!D46:D50)</f>
        <v>4</v>
      </c>
      <c r="E36">
        <f>SUMPRODUCT('Modified Weights'!E46:E50,correlations!E79:E83)/SUM('Modified Weights'!E46:E50)</f>
        <v>4</v>
      </c>
      <c r="F36">
        <f>SUMPRODUCT('Modified Weights'!F46:F50,correlations!F79:F83)/SUM('Modified Weights'!F46:F50)</f>
        <v>3.8103604584096114</v>
      </c>
      <c r="G36">
        <f>SUMPRODUCT('Modified Weights'!G46:G50,correlations!G79:G83)/SUM('Modified Weights'!G46:G50)</f>
        <v>4</v>
      </c>
      <c r="H36">
        <f>SUMPRODUCT('Modified Weights'!H46:H50,correlations!H79:H83)/SUM('Modified Weights'!H46:H50)</f>
        <v>3.7645234261915523</v>
      </c>
      <c r="I36" t="e">
        <f>SUMPRODUCT('Modified Weights'!I46:I50,correlations!I79:I83)/SUM('Modified Weights'!I46:I50)</f>
        <v>#DIV/0!</v>
      </c>
      <c r="J36">
        <f>SUMPRODUCT('Modified Weights'!J46:J50,correlations!J79:J83)/SUM('Modified Weights'!J46:J50)</f>
        <v>4.6445511078961292</v>
      </c>
      <c r="K36">
        <f>SUMPRODUCT('Modified Weights'!K46:K50,correlations!K79:K83)/SUM('Modified Weights'!K46:K50)</f>
        <v>3.4954176141208628</v>
      </c>
      <c r="L36">
        <f>SUMPRODUCT('Modified Weights'!L46:L50,correlations!L79:L83)/SUM('Modified Weights'!L46:L50)</f>
        <v>3.8552013951570712</v>
      </c>
      <c r="M36">
        <f>SUMPRODUCT('Modified Weights'!M46:M50,correlations!M79:M83)/SUM('Modified Weights'!M46:M50)</f>
        <v>4.0215349343036797</v>
      </c>
      <c r="N36">
        <f>SUMPRODUCT('Modified Weights'!N46:N50,correlations!N79:N83)/SUM('Modified Weights'!N46:N50)</f>
        <v>4.5265673350371332</v>
      </c>
      <c r="O36">
        <f>SUMPRODUCT('Modified Weights'!O46:O50,correlations!O79:O83)/SUM('Modified Weights'!O46:O50)</f>
        <v>3.7882478402983519</v>
      </c>
      <c r="P36">
        <f>SUMPRODUCT('Modified Weights'!P46:P50,correlations!P79:P83)/SUM('Modified Weights'!P46:P50)</f>
        <v>2.4948256403176288</v>
      </c>
      <c r="Q36">
        <f>SUMPRODUCT('Modified Weights'!Q46:Q50,correlations!Q79:Q83)/SUM('Modified Weights'!Q46:Q50)</f>
        <v>4.1844146172412424</v>
      </c>
      <c r="R36" t="e">
        <f>SUMPRODUCT('Modified Weights'!R46:R50,correlations!R79:R83)/SUM('Modified Weights'!R46:R50)</f>
        <v>#DIV/0!</v>
      </c>
      <c r="S36">
        <f>SUMPRODUCT('Modified Weights'!S46:S50,correlations!S79:S83)/SUM('Modified Weights'!S46:S50)</f>
        <v>3.9701223052333963</v>
      </c>
      <c r="T36">
        <f>SUMPRODUCT('Modified Weights'!T46:T50,correlations!T79:T83)/SUM('Modified Weights'!T46:T50)</f>
        <v>4.1026531218106683</v>
      </c>
      <c r="U36">
        <f>SUMPRODUCT('Modified Weights'!U46:U50,correlations!U79:U83)/SUM('Modified Weights'!U46:U50)</f>
        <v>4.0306308251481644</v>
      </c>
      <c r="V36">
        <f>SUMPRODUCT('Modified Weights'!V46:V50,correlations!V79:V83)/SUM('Modified Weights'!V46:V50)</f>
        <v>4.5054792729966895</v>
      </c>
      <c r="W36">
        <f>SUMPRODUCT('Modified Weights'!W46:W50,correlations!W79:W83)/SUM('Modified Weights'!W46:W50)</f>
        <v>3.1044169904149679</v>
      </c>
      <c r="X36">
        <f>SUMPRODUCT('Modified Weights'!X46:X50,correlations!X79:X83)/SUM('Modified Weights'!X46:X50)</f>
        <v>4</v>
      </c>
      <c r="Y36">
        <f>SUMPRODUCT('Modified Weights'!Y46:Y50,correlations!Y79:Y83)/SUM('Modified Weights'!Y46:Y50)</f>
        <v>3.5</v>
      </c>
      <c r="Z36">
        <f>SUMPRODUCT('Modified Weights'!Z47:Z51,correlations!Z80:Z84)/SUM('Modified Weights'!Z47:Z51)</f>
        <v>3.5824118801432809</v>
      </c>
    </row>
    <row r="37" spans="1:26">
      <c r="A37" s="5" t="str">
        <f t="shared" si="6"/>
        <v>38: Eternal Sunshine of the Spotless Mind (2004)</v>
      </c>
      <c r="B37">
        <f>SUMPRODUCT('Modified Weights'!B47:B51,correlations!B80:B84)/SUM('Modified Weights'!B47:B51)</f>
        <v>4.3156832146519344</v>
      </c>
      <c r="C37">
        <f>SUMPRODUCT('Modified Weights'!C47:C51,correlations!C80:C84)/SUM('Modified Weights'!C47:C51)</f>
        <v>3.6233078826750451</v>
      </c>
      <c r="D37">
        <f>SUMPRODUCT('Modified Weights'!D47:D51,correlations!D80:D84)/SUM('Modified Weights'!D47:D51)</f>
        <v>4</v>
      </c>
      <c r="E37">
        <f>SUMPRODUCT('Modified Weights'!E47:E51,correlations!E80:E84)/SUM('Modified Weights'!E47:E51)</f>
        <v>4</v>
      </c>
      <c r="F37">
        <f>SUMPRODUCT('Modified Weights'!F47:F51,correlations!F80:F84)/SUM('Modified Weights'!F47:F51)</f>
        <v>3.8103604584096114</v>
      </c>
      <c r="G37">
        <f>SUMPRODUCT('Modified Weights'!G47:G51,correlations!G80:G84)/SUM('Modified Weights'!G47:G51)</f>
        <v>4</v>
      </c>
      <c r="H37">
        <f>SUMPRODUCT('Modified Weights'!H47:H51,correlations!H80:H84)/SUM('Modified Weights'!H47:H51)</f>
        <v>3.1467851392873283</v>
      </c>
      <c r="I37">
        <f>SUMPRODUCT('Modified Weights'!I47:I51,correlations!I80:I84)/SUM('Modified Weights'!I47:I51)</f>
        <v>5</v>
      </c>
      <c r="J37">
        <f>SUMPRODUCT('Modified Weights'!J47:J51,correlations!J80:J84)/SUM('Modified Weights'!J47:J51)</f>
        <v>4.44867073191811</v>
      </c>
      <c r="K37">
        <f>SUMPRODUCT('Modified Weights'!K47:K51,correlations!K80:K84)/SUM('Modified Weights'!K47:K51)</f>
        <v>4</v>
      </c>
      <c r="L37">
        <f>SUMPRODUCT('Modified Weights'!L47:L51,correlations!L80:L84)/SUM('Modified Weights'!L47:L51)</f>
        <v>3.2633554197295669</v>
      </c>
      <c r="M37">
        <f>SUMPRODUCT('Modified Weights'!M47:M51,correlations!M80:M84)/SUM('Modified Weights'!M47:M51)</f>
        <v>2.8877295225847766</v>
      </c>
      <c r="N37">
        <f>SUMPRODUCT('Modified Weights'!N47:N51,correlations!N80:N84)/SUM('Modified Weights'!N47:N51)</f>
        <v>4.5265673350371332</v>
      </c>
      <c r="O37">
        <f>SUMPRODUCT('Modified Weights'!O47:O51,correlations!O80:O84)/SUM('Modified Weights'!O47:O51)</f>
        <v>3.7174847323705564</v>
      </c>
      <c r="P37">
        <f>SUMPRODUCT('Modified Weights'!P47:P51,correlations!P80:P84)/SUM('Modified Weights'!P47:P51)</f>
        <v>2.6673657440085226</v>
      </c>
      <c r="Q37">
        <f>SUMPRODUCT('Modified Weights'!Q47:Q51,correlations!Q80:Q84)/SUM('Modified Weights'!Q47:Q51)</f>
        <v>3.9189813812062577</v>
      </c>
      <c r="R37">
        <f>SUMPRODUCT('Modified Weights'!R47:R51,correlations!R80:R84)/SUM('Modified Weights'!R47:R51)</f>
        <v>4</v>
      </c>
      <c r="S37">
        <f>SUMPRODUCT('Modified Weights'!S47:S51,correlations!S80:S84)/SUM('Modified Weights'!S47:S51)</f>
        <v>3.0000000000000004</v>
      </c>
      <c r="T37">
        <f>SUMPRODUCT('Modified Weights'!T47:T51,correlations!T80:T84)/SUM('Modified Weights'!T47:T51)</f>
        <v>3.5513265609053342</v>
      </c>
      <c r="U37">
        <f>SUMPRODUCT('Modified Weights'!U47:U51,correlations!U80:U84)/SUM('Modified Weights'!U47:U51)</f>
        <v>3.2662391417819134</v>
      </c>
      <c r="V37">
        <f>SUMPRODUCT('Modified Weights'!V47:V51,correlations!V80:V84)/SUM('Modified Weights'!V47:V51)</f>
        <v>4.5054792729966895</v>
      </c>
      <c r="W37">
        <f>SUMPRODUCT('Modified Weights'!W47:W51,correlations!W80:W84)/SUM('Modified Weights'!W47:W51)</f>
        <v>2.7715654070997449</v>
      </c>
      <c r="X37">
        <f>SUMPRODUCT('Modified Weights'!X47:X51,correlations!X80:X84)/SUM('Modified Weights'!X47:X51)</f>
        <v>4</v>
      </c>
      <c r="Y37">
        <f>SUMPRODUCT('Modified Weights'!Y47:Y51,correlations!Y80:Y84)/SUM('Modified Weights'!Y47:Y51)</f>
        <v>3.5</v>
      </c>
      <c r="Z37">
        <f>SUMPRODUCT('Modified Weights'!Z48:Z52,correlations!Z81:Z85)/SUM('Modified Weights'!Z48:Z52)</f>
        <v>3.7335394075576618</v>
      </c>
    </row>
    <row r="38" spans="1:26">
      <c r="A38" s="20" t="s">
        <v>7</v>
      </c>
      <c r="B38">
        <f>SUMPRODUCT('Modified Weights'!B48:B52,correlations!B81:B85)/SUM('Modified Weights'!B48:B52)</f>
        <v>4</v>
      </c>
      <c r="C38">
        <f>SUMPRODUCT('Modified Weights'!C48:C52,correlations!C81:C85)/SUM('Modified Weights'!C48:C52)</f>
        <v>3.070254844349682</v>
      </c>
      <c r="D38">
        <f>SUMPRODUCT('Modified Weights'!D48:D52,correlations!D81:D85)/SUM('Modified Weights'!D48:D52)</f>
        <v>3.8751973118452328</v>
      </c>
      <c r="E38" t="e">
        <f>SUMPRODUCT('Modified Weights'!E48:E52,correlations!E81:E85)/SUM('Modified Weights'!E48:E52)</f>
        <v>#DIV/0!</v>
      </c>
      <c r="F38">
        <f>SUMPRODUCT('Modified Weights'!F48:F52,correlations!F81:F85)/SUM('Modified Weights'!F48:F52)</f>
        <v>4.1183212943988226</v>
      </c>
      <c r="G38">
        <f>SUMPRODUCT('Modified Weights'!G48:G52,correlations!G81:G85)/SUM('Modified Weights'!G48:G52)</f>
        <v>3.7532152215641243</v>
      </c>
      <c r="H38">
        <f>SUMPRODUCT('Modified Weights'!H48:H52,correlations!H81:H85)/SUM('Modified Weights'!H48:H52)</f>
        <v>2.7645234261915523</v>
      </c>
      <c r="I38">
        <f>SUMPRODUCT('Modified Weights'!I48:I52,correlations!I81:I85)/SUM('Modified Weights'!I48:I52)</f>
        <v>5</v>
      </c>
      <c r="J38">
        <f>SUMPRODUCT('Modified Weights'!J48:J52,correlations!J81:J85)/SUM('Modified Weights'!J48:J52)</f>
        <v>3.5513292680818904</v>
      </c>
      <c r="K38">
        <f>SUMPRODUCT('Modified Weights'!K48:K52,correlations!K81:K85)/SUM('Modified Weights'!K48:K52)</f>
        <v>3.5</v>
      </c>
      <c r="L38">
        <f>SUMPRODUCT('Modified Weights'!L48:L52,correlations!L81:L85)/SUM('Modified Weights'!L48:L52)</f>
        <v>3.008903613153044</v>
      </c>
      <c r="M38">
        <f>SUMPRODUCT('Modified Weights'!M48:M52,correlations!M81:M85)/SUM('Modified Weights'!M48:M52)</f>
        <v>2.5313293196488225</v>
      </c>
      <c r="N38">
        <f>SUMPRODUCT('Modified Weights'!N48:N52,correlations!N81:N85)/SUM('Modified Weights'!N48:N52)</f>
        <v>4</v>
      </c>
      <c r="O38">
        <f>SUMPRODUCT('Modified Weights'!O48:O52,correlations!O81:O85)/SUM('Modified Weights'!O48:O52)</f>
        <v>3.5573417439157908</v>
      </c>
      <c r="P38">
        <f>SUMPRODUCT('Modified Weights'!P48:P52,correlations!P81:P85)/SUM('Modified Weights'!P48:P52)</f>
        <v>3.2601562977947656</v>
      </c>
      <c r="Q38">
        <f>SUMPRODUCT('Modified Weights'!Q48:Q52,correlations!Q81:Q85)/SUM('Modified Weights'!Q48:Q52)</f>
        <v>3.5422617105826011</v>
      </c>
      <c r="R38">
        <f>SUMPRODUCT('Modified Weights'!R48:R52,correlations!R81:R85)/SUM('Modified Weights'!R48:R52)</f>
        <v>4.4915258249957066</v>
      </c>
      <c r="S38">
        <f>SUMPRODUCT('Modified Weights'!S48:S52,correlations!S81:S85)/SUM('Modified Weights'!S48:S52)</f>
        <v>3.0000000000000004</v>
      </c>
      <c r="T38">
        <f>SUMPRODUCT('Modified Weights'!T48:T52,correlations!T81:T85)/SUM('Modified Weights'!T48:T52)</f>
        <v>3.7756632804526666</v>
      </c>
      <c r="U38">
        <f>SUMPRODUCT('Modified Weights'!U48:U52,correlations!U81:U85)/SUM('Modified Weights'!U48:U52)</f>
        <v>2.9146741252469526</v>
      </c>
      <c r="V38">
        <f>SUMPRODUCT('Modified Weights'!V48:V52,correlations!V81:V85)/SUM('Modified Weights'!V48:V52)</f>
        <v>4</v>
      </c>
      <c r="W38">
        <f>SUMPRODUCT('Modified Weights'!W48:W52,correlations!W81:W85)/SUM('Modified Weights'!W48:W52)</f>
        <v>2.2571884690332484</v>
      </c>
      <c r="X38">
        <f>SUMPRODUCT('Modified Weights'!X48:X52,correlations!X81:X85)/SUM('Modified Weights'!X48:X52)</f>
        <v>4</v>
      </c>
      <c r="Y38">
        <f>SUMPRODUCT('Modified Weights'!Y48:Y52,correlations!Y81:Y85)/SUM('Modified Weights'!Y48:Y52)</f>
        <v>3.5</v>
      </c>
      <c r="Z38">
        <f>SUMPRODUCT('Modified Weights'!Z49:Z53,correlations!Z82:Z86)/SUM('Modified Weights'!Z49:Z53)</f>
        <v>3.7335394075576618</v>
      </c>
    </row>
    <row r="39" spans="1:26">
      <c r="A39" s="5" t="str">
        <f t="shared" ref="A39:A42" si="7">A38</f>
        <v>63: Twelve Monkeys (a.k.a. 12 Monkeys) (1995)</v>
      </c>
      <c r="B39">
        <f>SUMPRODUCT('Modified Weights'!B49:B53,correlations!B82:B86)/SUM('Modified Weights'!B49:B53)</f>
        <v>4</v>
      </c>
      <c r="C39">
        <f>SUMPRODUCT('Modified Weights'!C49:C53,correlations!C82:C86)/SUM('Modified Weights'!C49:C53)</f>
        <v>3.070254844349682</v>
      </c>
      <c r="D39">
        <f>SUMPRODUCT('Modified Weights'!D49:D53,correlations!D82:D86)/SUM('Modified Weights'!D49:D53)</f>
        <v>3.9746555003996296</v>
      </c>
      <c r="E39" t="e">
        <f>SUMPRODUCT('Modified Weights'!E49:E53,correlations!E82:E86)/SUM('Modified Weights'!E49:E53)</f>
        <v>#DIV/0!</v>
      </c>
      <c r="F39">
        <f>SUMPRODUCT('Modified Weights'!F49:F53,correlations!F82:F86)/SUM('Modified Weights'!F49:F53)</f>
        <v>4.1183212943988217</v>
      </c>
      <c r="G39">
        <f>SUMPRODUCT('Modified Weights'!G49:G53,correlations!G82:G86)/SUM('Modified Weights'!G49:G53)</f>
        <v>3.7532152215641243</v>
      </c>
      <c r="H39">
        <f>SUMPRODUCT('Modified Weights'!H49:H53,correlations!H82:H86)/SUM('Modified Weights'!H49:H53)</f>
        <v>3.3447369568863907</v>
      </c>
      <c r="I39">
        <f>SUMPRODUCT('Modified Weights'!I49:I53,correlations!I82:I86)/SUM('Modified Weights'!I49:I53)</f>
        <v>5</v>
      </c>
      <c r="J39">
        <f>SUMPRODUCT('Modified Weights'!J49:J53,correlations!J82:J86)/SUM('Modified Weights'!J49:J53)</f>
        <v>3.5513292680818904</v>
      </c>
      <c r="K39">
        <f>SUMPRODUCT('Modified Weights'!K49:K53,correlations!K82:K86)/SUM('Modified Weights'!K49:K53)</f>
        <v>3.7469020835544682</v>
      </c>
      <c r="L39">
        <f>SUMPRODUCT('Modified Weights'!L49:L53,correlations!L82:L86)/SUM('Modified Weights'!L49:L53)</f>
        <v>3.254451806576522</v>
      </c>
      <c r="M39">
        <f>SUMPRODUCT('Modified Weights'!M49:M53,correlations!M82:M86)/SUM('Modified Weights'!M49:M53)</f>
        <v>2.9042765692766048</v>
      </c>
      <c r="N39">
        <f>SUMPRODUCT('Modified Weights'!N49:N53,correlations!N82:N86)/SUM('Modified Weights'!N49:N53)</f>
        <v>4.2367163324814339</v>
      </c>
      <c r="O39">
        <f>SUMPRODUCT('Modified Weights'!O49:O53,correlations!O82:O86)/SUM('Modified Weights'!O49:O53)</f>
        <v>3.5573417439157908</v>
      </c>
      <c r="P39">
        <f>SUMPRODUCT('Modified Weights'!P49:P53,correlations!P82:P86)/SUM('Modified Weights'!P49:P53)</f>
        <v>3.5</v>
      </c>
      <c r="Q39">
        <f>SUMPRODUCT('Modified Weights'!Q49:Q53,correlations!Q82:Q86)/SUM('Modified Weights'!Q49:Q53)</f>
        <v>3.6505912181120088</v>
      </c>
      <c r="R39">
        <f>SUMPRODUCT('Modified Weights'!R49:R53,correlations!R82:R86)/SUM('Modified Weights'!R49:R53)</f>
        <v>4.4915258249957066</v>
      </c>
      <c r="S39">
        <f>SUMPRODUCT('Modified Weights'!S49:S53,correlations!S82:S86)/SUM('Modified Weights'!S49:S53)</f>
        <v>3.0000000000000004</v>
      </c>
      <c r="T39">
        <f>SUMPRODUCT('Modified Weights'!T49:T53,correlations!T82:T86)/SUM('Modified Weights'!T49:T53)</f>
        <v>3.7756632804526666</v>
      </c>
      <c r="U39">
        <f>SUMPRODUCT('Modified Weights'!U49:U53,correlations!U82:U86)/SUM('Modified Weights'!U49:U53)</f>
        <v>3.0477936961379086</v>
      </c>
      <c r="V39">
        <f>SUMPRODUCT('Modified Weights'!V49:V53,correlations!V82:V86)/SUM('Modified Weights'!V49:V53)</f>
        <v>4.4945207270033105</v>
      </c>
      <c r="W39">
        <f>SUMPRODUCT('Modified Weights'!W49:W53,correlations!W82:W86)/SUM('Modified Weights'!W49:W53)</f>
        <v>2.2571884690332484</v>
      </c>
      <c r="X39">
        <f>SUMPRODUCT('Modified Weights'!X49:X53,correlations!X82:X86)/SUM('Modified Weights'!X49:X53)</f>
        <v>4</v>
      </c>
      <c r="Y39">
        <f>SUMPRODUCT('Modified Weights'!Y49:Y53,correlations!Y82:Y86)/SUM('Modified Weights'!Y49:Y53)</f>
        <v>4.1153792213095306</v>
      </c>
      <c r="Z39">
        <f>SUMPRODUCT('Modified Weights'!Z50:Z54,correlations!Z83:Z87)/SUM('Modified Weights'!Z50:Z54)</f>
        <v>4</v>
      </c>
    </row>
    <row r="40" spans="1:26">
      <c r="A40" s="5" t="str">
        <f t="shared" si="7"/>
        <v>63: Twelve Monkeys (a.k.a. 12 Monkeys) (1995)</v>
      </c>
      <c r="B40">
        <f>SUMPRODUCT('Modified Weights'!B50:B54,correlations!B83:B87)/SUM('Modified Weights'!B50:B54)</f>
        <v>4.2307067388969806</v>
      </c>
      <c r="C40">
        <f>SUMPRODUCT('Modified Weights'!C50:C54,correlations!C83:C87)/SUM('Modified Weights'!C50:C54)</f>
        <v>3.070254844349682</v>
      </c>
      <c r="D40">
        <f>SUMPRODUCT('Modified Weights'!D50:D54,correlations!D83:D87)/SUM('Modified Weights'!D50:D54)</f>
        <v>4.1705562448579236</v>
      </c>
      <c r="E40" t="e">
        <f>SUMPRODUCT('Modified Weights'!E50:E54,correlations!E83:E87)/SUM('Modified Weights'!E50:E54)</f>
        <v>#DIV/0!</v>
      </c>
      <c r="F40">
        <f>SUMPRODUCT('Modified Weights'!F50:F54,correlations!F83:F87)/SUM('Modified Weights'!F50:F54)</f>
        <v>4.2303200589016487</v>
      </c>
      <c r="G40">
        <f>SUMPRODUCT('Modified Weights'!G50:G54,correlations!G83:G87)/SUM('Modified Weights'!G50:G54)</f>
        <v>3.7532152215641243</v>
      </c>
      <c r="H40">
        <f>SUMPRODUCT('Modified Weights'!H50:H54,correlations!H83:H87)/SUM('Modified Weights'!H50:H54)</f>
        <v>3.3447369568863907</v>
      </c>
      <c r="I40">
        <f>SUMPRODUCT('Modified Weights'!I50:I54,correlations!I83:I87)/SUM('Modified Weights'!I50:I54)</f>
        <v>4.3891144791523962</v>
      </c>
      <c r="J40">
        <f>SUMPRODUCT('Modified Weights'!J50:J54,correlations!J83:J87)/SUM('Modified Weights'!J50:J54)</f>
        <v>3.5513292680818904</v>
      </c>
      <c r="K40">
        <f>SUMPRODUCT('Modified Weights'!K50:K54,correlations!K83:K87)/SUM('Modified Weights'!K50:K54)</f>
        <v>3.8207981011127115</v>
      </c>
      <c r="L40">
        <f>SUMPRODUCT('Modified Weights'!L50:L54,correlations!L83:L87)/SUM('Modified Weights'!L50:L54)</f>
        <v>3.7918543414547634</v>
      </c>
      <c r="M40">
        <f>SUMPRODUCT('Modified Weights'!M50:M54,correlations!M83:M87)/SUM('Modified Weights'!M50:M54)</f>
        <v>3.003378088895408</v>
      </c>
      <c r="N40">
        <f>SUMPRODUCT('Modified Weights'!N50:N54,correlations!N83:N87)/SUM('Modified Weights'!N50:N54)</f>
        <v>4.2367163324814339</v>
      </c>
      <c r="O40">
        <f>SUMPRODUCT('Modified Weights'!O50:O54,correlations!O83:O87)/SUM('Modified Weights'!O50:O54)</f>
        <v>3.7767994478075431</v>
      </c>
      <c r="P40">
        <f>SUMPRODUCT('Modified Weights'!P50:P54,correlations!P83:P87)/SUM('Modified Weights'!P50:P54)</f>
        <v>4.1949157736269909</v>
      </c>
      <c r="Q40">
        <f>SUMPRODUCT('Modified Weights'!Q50:Q54,correlations!Q83:Q87)/SUM('Modified Weights'!Q50:Q54)</f>
        <v>3.822184118962817</v>
      </c>
      <c r="R40">
        <f>SUMPRODUCT('Modified Weights'!R50:R54,correlations!R83:R87)/SUM('Modified Weights'!R50:R54)</f>
        <v>4.6378557412730084</v>
      </c>
      <c r="S40">
        <f>SUMPRODUCT('Modified Weights'!S50:S54,correlations!S83:S87)/SUM('Modified Weights'!S50:S54)</f>
        <v>3.0000000000000004</v>
      </c>
      <c r="T40">
        <f>SUMPRODUCT('Modified Weights'!T50:T54,correlations!T83:T87)/SUM('Modified Weights'!T50:T54)</f>
        <v>3.7756632804526666</v>
      </c>
      <c r="U40">
        <f>SUMPRODUCT('Modified Weights'!U50:U54,correlations!U83:U87)/SUM('Modified Weights'!U50:U54)</f>
        <v>3.0477936961379086</v>
      </c>
      <c r="V40">
        <f>SUMPRODUCT('Modified Weights'!V50:V54,correlations!V83:V87)/SUM('Modified Weights'!V50:V54)</f>
        <v>4.4945207270033105</v>
      </c>
      <c r="W40">
        <f>SUMPRODUCT('Modified Weights'!W50:W54,correlations!W83:W87)/SUM('Modified Weights'!W50:W54)</f>
        <v>2.5429264208535614</v>
      </c>
      <c r="X40">
        <f>SUMPRODUCT('Modified Weights'!X50:X54,correlations!X83:X87)/SUM('Modified Weights'!X50:X54)</f>
        <v>4.1531264683452012</v>
      </c>
      <c r="Y40">
        <f>SUMPRODUCT('Modified Weights'!Y50:Y54,correlations!Y83:Y87)/SUM('Modified Weights'!Y50:Y54)</f>
        <v>4.1153792213095306</v>
      </c>
      <c r="Z40">
        <f>SUMPRODUCT('Modified Weights'!Z51:Z55,correlations!Z84:Z88)/SUM('Modified Weights'!Z51:Z55)</f>
        <v>4</v>
      </c>
    </row>
    <row r="41" spans="1:26">
      <c r="A41" s="5" t="str">
        <f t="shared" si="7"/>
        <v>63: Twelve Monkeys (a.k.a. 12 Monkeys) (1995)</v>
      </c>
      <c r="B41">
        <f>SUMPRODUCT('Modified Weights'!B51:B55,correlations!B84:B88)/SUM('Modified Weights'!B51:B55)</f>
        <v>4.5043554271449633</v>
      </c>
      <c r="C41">
        <f>SUMPRODUCT('Modified Weights'!C51:C55,correlations!C84:C88)/SUM('Modified Weights'!C51:C55)</f>
        <v>3.070254844349682</v>
      </c>
      <c r="D41">
        <f>SUMPRODUCT('Modified Weights'!D51:D55,correlations!D84:D88)/SUM('Modified Weights'!D51:D55)</f>
        <v>4.3483449959196125</v>
      </c>
      <c r="E41" t="e">
        <f>SUMPRODUCT('Modified Weights'!E51:E55,correlations!E84:E88)/SUM('Modified Weights'!E51:E55)</f>
        <v>#DIV/0!</v>
      </c>
      <c r="F41">
        <f>SUMPRODUCT('Modified Weights'!F51:F55,correlations!F84:F88)/SUM('Modified Weights'!F51:F55)</f>
        <v>4.5114155331436852</v>
      </c>
      <c r="G41">
        <f>SUMPRODUCT('Modified Weights'!G51:G55,correlations!G84:G88)/SUM('Modified Weights'!G51:G55)</f>
        <v>4.2049142273981364</v>
      </c>
      <c r="H41">
        <f>SUMPRODUCT('Modified Weights'!H51:H55,correlations!H84:H88)/SUM('Modified Weights'!H51:H55)</f>
        <v>3.5714380812027411</v>
      </c>
      <c r="I41">
        <f>SUMPRODUCT('Modified Weights'!I51:I55,correlations!I84:I88)/SUM('Modified Weights'!I51:I55)</f>
        <v>4.3891144791523962</v>
      </c>
      <c r="J41">
        <f>SUMPRODUCT('Modified Weights'!J51:J55,correlations!J84:J88)/SUM('Modified Weights'!J51:J55)</f>
        <v>3.8269939021228359</v>
      </c>
      <c r="K41">
        <f>SUMPRODUCT('Modified Weights'!K51:K55,correlations!K84:K88)/SUM('Modified Weights'!K51:K55)</f>
        <v>3.8207981011127115</v>
      </c>
      <c r="L41">
        <f>SUMPRODUCT('Modified Weights'!L51:L55,correlations!L84:L88)/SUM('Modified Weights'!L51:L55)</f>
        <v>3.7918543414547634</v>
      </c>
      <c r="M41">
        <f>SUMPRODUCT('Modified Weights'!M51:M55,correlations!M84:M88)/SUM('Modified Weights'!M51:M55)</f>
        <v>3.003378088895408</v>
      </c>
      <c r="N41">
        <f>SUMPRODUCT('Modified Weights'!N51:N55,correlations!N84:N88)/SUM('Modified Weights'!N51:N55)</f>
        <v>4.2367163324814339</v>
      </c>
      <c r="O41">
        <f>SUMPRODUCT('Modified Weights'!O51:O55,correlations!O84:O88)/SUM('Modified Weights'!O51:O55)</f>
        <v>4.0535988956150861</v>
      </c>
      <c r="P41">
        <f>SUMPRODUCT('Modified Weights'!P51:P55,correlations!P84:P88)/SUM('Modified Weights'!P51:P55)</f>
        <v>4.1949157736269909</v>
      </c>
      <c r="Q41">
        <f>SUMPRODUCT('Modified Weights'!Q51:Q55,correlations!Q84:Q88)/SUM('Modified Weights'!Q51:Q55)</f>
        <v>4.1778158810371835</v>
      </c>
      <c r="R41">
        <f>SUMPRODUCT('Modified Weights'!R51:R55,correlations!R84:R88)/SUM('Modified Weights'!R51:R55)</f>
        <v>4.6378557412730084</v>
      </c>
      <c r="S41" t="e">
        <f>SUMPRODUCT('Modified Weights'!S51:S55,correlations!S84:S88)/SUM('Modified Weights'!S51:S55)</f>
        <v>#DIV/0!</v>
      </c>
      <c r="T41">
        <f>SUMPRODUCT('Modified Weights'!T51:T55,correlations!T84:T88)/SUM('Modified Weights'!T51:T55)</f>
        <v>3.7756632804526666</v>
      </c>
      <c r="U41">
        <f>SUMPRODUCT('Modified Weights'!U51:U55,correlations!U84:U88)/SUM('Modified Weights'!U51:U55)</f>
        <v>3.3252734120411094</v>
      </c>
      <c r="V41">
        <f>SUMPRODUCT('Modified Weights'!V51:V55,correlations!V84:V88)/SUM('Modified Weights'!V51:V55)</f>
        <v>4.7363997922096424</v>
      </c>
      <c r="W41">
        <f>SUMPRODUCT('Modified Weights'!W51:W55,correlations!W84:W88)/SUM('Modified Weights'!W51:W55)</f>
        <v>3.0570455303650328</v>
      </c>
      <c r="X41">
        <f>SUMPRODUCT('Modified Weights'!X51:X55,correlations!X84:X88)/SUM('Modified Weights'!X51:X55)</f>
        <v>4.418337819193801</v>
      </c>
      <c r="Y41">
        <f>SUMPRODUCT('Modified Weights'!Y51:Y55,correlations!Y84:Y88)/SUM('Modified Weights'!Y51:Y55)</f>
        <v>4.7051264071031769</v>
      </c>
      <c r="Z41">
        <f>SUMPRODUCT('Modified Weights'!Z52:Z56,correlations!Z85:Z89)/SUM('Modified Weights'!Z52:Z56)</f>
        <v>4.5066308475827102</v>
      </c>
    </row>
    <row r="42" spans="1:26">
      <c r="A42" s="5" t="str">
        <f t="shared" si="7"/>
        <v>63: Twelve Monkeys (a.k.a. 12 Monkeys) (1995)</v>
      </c>
      <c r="B42">
        <f>SUMPRODUCT('Modified Weights'!B52:B56,correlations!B85:B89)/SUM('Modified Weights'!B52:B56)</f>
        <v>4.6328700793379953</v>
      </c>
      <c r="C42">
        <f>SUMPRODUCT('Modified Weights'!C52:C56,correlations!C85:C89)/SUM('Modified Weights'!C52:C56)</f>
        <v>4</v>
      </c>
      <c r="D42">
        <f>SUMPRODUCT('Modified Weights'!D52:D56,correlations!D85:D89)/SUM('Modified Weights'!D52:D56)</f>
        <v>4.3483449959196125</v>
      </c>
      <c r="E42">
        <f>SUMPRODUCT('Modified Weights'!E52:E56,correlations!E85:E89)/SUM('Modified Weights'!E52:E56)</f>
        <v>3.5</v>
      </c>
      <c r="F42">
        <f>SUMPRODUCT('Modified Weights'!F52:F56,correlations!F85:F89)/SUM('Modified Weights'!F52:F56)</f>
        <v>4.5114155331436852</v>
      </c>
      <c r="G42">
        <f>SUMPRODUCT('Modified Weights'!G52:G56,correlations!G85:G89)/SUM('Modified Weights'!G52:G56)</f>
        <v>4.5278694375578796</v>
      </c>
      <c r="H42">
        <f>SUMPRODUCT('Modified Weights'!H52:H56,correlations!H85:H89)/SUM('Modified Weights'!H52:H56)</f>
        <v>4.1697522864753402</v>
      </c>
      <c r="I42">
        <f>SUMPRODUCT('Modified Weights'!I52:I56,correlations!I85:I89)/SUM('Modified Weights'!I52:I56)</f>
        <v>4.3891144791523962</v>
      </c>
      <c r="J42">
        <f>SUMPRODUCT('Modified Weights'!J52:J56,correlations!J85:J89)/SUM('Modified Weights'!J52:J56)</f>
        <v>4.2437482606862211</v>
      </c>
      <c r="K42">
        <f>SUMPRODUCT('Modified Weights'!K52:K56,correlations!K85:K89)/SUM('Modified Weights'!K52:K56)</f>
        <v>3.868719821757296</v>
      </c>
      <c r="L42">
        <f>SUMPRODUCT('Modified Weights'!L52:L56,correlations!L85:L89)/SUM('Modified Weights'!L52:L56)</f>
        <v>3.7918543414547634</v>
      </c>
      <c r="M42">
        <f>SUMPRODUCT('Modified Weights'!M52:M56,correlations!M85:M89)/SUM('Modified Weights'!M52:M56)</f>
        <v>3.426324217024121</v>
      </c>
      <c r="N42">
        <f>SUMPRODUCT('Modified Weights'!N52:N56,correlations!N85:N89)/SUM('Modified Weights'!N52:N56)</f>
        <v>4.2367163324814339</v>
      </c>
      <c r="O42">
        <f>SUMPRODUCT('Modified Weights'!O52:O56,correlations!O85:O89)/SUM('Modified Weights'!O52:O56)</f>
        <v>4.0365671944712362</v>
      </c>
      <c r="P42">
        <f>SUMPRODUCT('Modified Weights'!P52:P56,correlations!P85:P89)/SUM('Modified Weights'!P52:P56)</f>
        <v>4.7316385912089967</v>
      </c>
      <c r="Q42">
        <f>SUMPRODUCT('Modified Weights'!Q52:Q56,correlations!Q85:Q89)/SUM('Modified Weights'!Q52:Q56)</f>
        <v>4.3504589526721213</v>
      </c>
      <c r="R42">
        <f>SUMPRODUCT('Modified Weights'!R52:R56,correlations!R85:R89)/SUM('Modified Weights'!R52:R56)</f>
        <v>4.8189278706365037</v>
      </c>
      <c r="S42" t="e">
        <f>SUMPRODUCT('Modified Weights'!S52:S56,correlations!S85:S89)/SUM('Modified Weights'!S52:S56)</f>
        <v>#DIV/0!</v>
      </c>
      <c r="T42">
        <f>SUMPRODUCT('Modified Weights'!T52:T56,correlations!T85:T89)/SUM('Modified Weights'!T52:T56)</f>
        <v>4.0513265609053342</v>
      </c>
      <c r="U42">
        <f>SUMPRODUCT('Modified Weights'!U52:U56,correlations!U85:U89)/SUM('Modified Weights'!U52:U56)</f>
        <v>3.4460818551940839</v>
      </c>
      <c r="V42">
        <f>SUMPRODUCT('Modified Weights'!V52:V56,correlations!V85:V89)/SUM('Modified Weights'!V52:V56)</f>
        <v>4.7363997922096424</v>
      </c>
      <c r="W42">
        <f>SUMPRODUCT('Modified Weights'!W52:W56,correlations!W85:W89)/SUM('Modified Weights'!W52:W56)</f>
        <v>3.6136051344395392</v>
      </c>
      <c r="X42">
        <f>SUMPRODUCT('Modified Weights'!X52:X56,correlations!X85:X89)/SUM('Modified Weights'!X52:X56)</f>
        <v>4.6723267442030183</v>
      </c>
      <c r="Y42">
        <f>SUMPRODUCT('Modified Weights'!Y52:Y56,correlations!Y85:Y89)/SUM('Modified Weights'!Y52:Y56)</f>
        <v>4.7051264071031769</v>
      </c>
      <c r="Z42">
        <f>SUMPRODUCT('Modified Weights'!Z53:Z57,correlations!Z86:Z90)/SUM('Modified Weights'!Z53:Z57)</f>
        <v>4.7533154237913555</v>
      </c>
    </row>
    <row r="43" spans="1:26">
      <c r="A43" s="20" t="s">
        <v>8</v>
      </c>
      <c r="B43">
        <f>SUMPRODUCT('Modified Weights'!B53:B57,correlations!B86:B90)/SUM('Modified Weights'!B53:B57)</f>
        <v>4.6328700793379953</v>
      </c>
      <c r="C43">
        <f>SUMPRODUCT('Modified Weights'!C53:C57,correlations!C86:C90)/SUM('Modified Weights'!C53:C57)</f>
        <v>4</v>
      </c>
      <c r="D43">
        <f>SUMPRODUCT('Modified Weights'!D53:D57,correlations!D86:D90)/SUM('Modified Weights'!D53:D57)</f>
        <v>4.5979503722291462</v>
      </c>
      <c r="E43">
        <f>SUMPRODUCT('Modified Weights'!E53:E57,correlations!E86:E90)/SUM('Modified Weights'!E53:E57)</f>
        <v>3.7467843439173878</v>
      </c>
      <c r="F43">
        <f>SUMPRODUCT('Modified Weights'!F53:F57,correlations!F86:F90)/SUM('Modified Weights'!F53:F57)</f>
        <v>4.5114155331436852</v>
      </c>
      <c r="G43">
        <f>SUMPRODUCT('Modified Weights'!G53:G57,correlations!G86:G90)/SUM('Modified Weights'!G53:G57)</f>
        <v>4.8426231458526257</v>
      </c>
      <c r="H43">
        <f>SUMPRODUCT('Modified Weights'!H53:H57,correlations!H86:H90)/SUM('Modified Weights'!H53:H57)</f>
        <v>4.2623127679630697</v>
      </c>
      <c r="I43">
        <f>SUMPRODUCT('Modified Weights'!I53:I57,correlations!I86:I90)/SUM('Modified Weights'!I53:I57)</f>
        <v>4.5930429191774742</v>
      </c>
      <c r="J43">
        <f>SUMPRODUCT('Modified Weights'!J53:J57,correlations!J86:J90)/SUM('Modified Weights'!J53:J57)</f>
        <v>4.749943217045991</v>
      </c>
      <c r="K43">
        <f>SUMPRODUCT('Modified Weights'!K53:K57,correlations!K86:K90)/SUM('Modified Weights'!K53:K57)</f>
        <v>4.1312801782427044</v>
      </c>
      <c r="L43">
        <f>SUMPRODUCT('Modified Weights'!L53:L57,correlations!L86:L90)/SUM('Modified Weights'!L53:L57)</f>
        <v>4.1440816206357489</v>
      </c>
      <c r="M43">
        <f>SUMPRODUCT('Modified Weights'!M53:M57,correlations!M86:M90)/SUM('Modified Weights'!M53:M57)</f>
        <v>3.958119476909232</v>
      </c>
      <c r="N43">
        <f>SUMPRODUCT('Modified Weights'!N53:N57,correlations!N86:N90)/SUM('Modified Weights'!N53:N57)</f>
        <v>4.5</v>
      </c>
      <c r="O43">
        <f>SUMPRODUCT('Modified Weights'!O53:O57,correlations!O86:O90)/SUM('Modified Weights'!O53:O57)</f>
        <v>4.3411189172053044</v>
      </c>
      <c r="P43">
        <f>SUMPRODUCT('Modified Weights'!P53:P57,correlations!P86:P90)/SUM('Modified Weights'!P53:P57)</f>
        <v>4.4801352949827233</v>
      </c>
      <c r="Q43">
        <f>SUMPRODUCT('Modified Weights'!Q53:Q57,correlations!Q86:Q90)/SUM('Modified Weights'!Q53:Q57)</f>
        <v>4.5138794605296324</v>
      </c>
      <c r="R43">
        <f>SUMPRODUCT('Modified Weights'!R53:R57,correlations!R86:R90)/SUM('Modified Weights'!R53:R57)</f>
        <v>4.8189278706365037</v>
      </c>
      <c r="S43" t="e">
        <f>SUMPRODUCT('Modified Weights'!S53:S57,correlations!S86:S90)/SUM('Modified Weights'!S53:S57)</f>
        <v>#DIV/0!</v>
      </c>
      <c r="T43">
        <f>SUMPRODUCT('Modified Weights'!T53:T57,correlations!T86:T90)/SUM('Modified Weights'!T53:T57)</f>
        <v>4.5</v>
      </c>
      <c r="U43">
        <f>SUMPRODUCT('Modified Weights'!U53:U57,correlations!U86:U90)/SUM('Modified Weights'!U53:U57)</f>
        <v>4.1293613900759016</v>
      </c>
      <c r="V43">
        <f>SUMPRODUCT('Modified Weights'!V53:V57,correlations!V86:V90)/SUM('Modified Weights'!V53:V57)</f>
        <v>4.8681998961048212</v>
      </c>
      <c r="W43">
        <f>SUMPRODUCT('Modified Weights'!W53:W57,correlations!W86:W90)/SUM('Modified Weights'!W53:W57)</f>
        <v>3.781684328498113</v>
      </c>
      <c r="X43">
        <f>SUMPRODUCT('Modified Weights'!X53:X57,correlations!X86:X90)/SUM('Modified Weights'!X53:X57)</f>
        <v>4.6723267442030183</v>
      </c>
      <c r="Y43">
        <f>SUMPRODUCT('Modified Weights'!Y53:Y57,correlations!Y86:Y90)/SUM('Modified Weights'!Y53:Y57)</f>
        <v>4.7051264071031769</v>
      </c>
      <c r="Z43">
        <f>SUMPRODUCT('Modified Weights'!Z54:Z58,correlations!Z87:Z91)/SUM('Modified Weights'!Z54:Z58)</f>
        <v>4.7533154237913555</v>
      </c>
    </row>
    <row r="44" spans="1:26">
      <c r="A44" s="5" t="str">
        <f t="shared" ref="A44:A47" si="8">A43</f>
        <v>77: Memento (2000)</v>
      </c>
      <c r="B44">
        <f>SUMPRODUCT('Modified Weights'!B54:B58,correlations!B87:B91)/SUM('Modified Weights'!B54:B58)</f>
        <v>4.6328700793379953</v>
      </c>
      <c r="C44">
        <f>SUMPRODUCT('Modified Weights'!C54:C58,correlations!C87:C91)/SUM('Modified Weights'!C54:C58)</f>
        <v>4</v>
      </c>
      <c r="D44">
        <f>SUMPRODUCT('Modified Weights'!D54:D58,correlations!D87:D91)/SUM('Modified Weights'!D54:D58)</f>
        <v>4.4984921836747507</v>
      </c>
      <c r="E44">
        <f>SUMPRODUCT('Modified Weights'!E54:E58,correlations!E87:E91)/SUM('Modified Weights'!E54:E58)</f>
        <v>3.7467843439173878</v>
      </c>
      <c r="F44">
        <f>SUMPRODUCT('Modified Weights'!F54:F58,correlations!F87:F91)/SUM('Modified Weights'!F54:F58)</f>
        <v>4.7474534983761547</v>
      </c>
      <c r="G44">
        <f>SUMPRODUCT('Modified Weights'!G54:G58,correlations!G87:G91)/SUM('Modified Weights'!G54:G58)</f>
        <v>4.8426231458526257</v>
      </c>
      <c r="H44">
        <f>SUMPRODUCT('Modified Weights'!H54:H58,correlations!H87:H91)/SUM('Modified Weights'!H54:H58)</f>
        <v>4.1114853795800075</v>
      </c>
      <c r="I44">
        <f>SUMPRODUCT('Modified Weights'!I54:I58,correlations!I87:I91)/SUM('Modified Weights'!I54:I58)</f>
        <v>4.5930429191774742</v>
      </c>
      <c r="J44">
        <f>SUMPRODUCT('Modified Weights'!J54:J58,correlations!J87:J91)/SUM('Modified Weights'!J54:J58)</f>
        <v>4.5409195738844481</v>
      </c>
      <c r="K44">
        <f>SUMPRODUCT('Modified Weights'!K54:K58,correlations!K87:K91)/SUM('Modified Weights'!K54:K58)</f>
        <v>4.1764833735495683</v>
      </c>
      <c r="L44">
        <f>SUMPRODUCT('Modified Weights'!L54:L58,correlations!L87:L91)/SUM('Modified Weights'!L54:L58)</f>
        <v>4.1440816206357498</v>
      </c>
      <c r="M44">
        <f>SUMPRODUCT('Modified Weights'!M54:M58,correlations!M87:M91)/SUM('Modified Weights'!M54:M58)</f>
        <v>3.9438647612923892</v>
      </c>
      <c r="N44">
        <f>SUMPRODUCT('Modified Weights'!N54:N58,correlations!N87:N91)/SUM('Modified Weights'!N54:N58)</f>
        <v>4.5</v>
      </c>
      <c r="O44">
        <f>SUMPRODUCT('Modified Weights'!O54:O58,correlations!O87:O91)/SUM('Modified Weights'!O54:O58)</f>
        <v>4.3411189172053044</v>
      </c>
      <c r="P44">
        <f>SUMPRODUCT('Modified Weights'!P54:P58,correlations!P87:P91)/SUM('Modified Weights'!P54:P58)</f>
        <v>4.607566798077837</v>
      </c>
      <c r="Q44">
        <f>SUMPRODUCT('Modified Weights'!Q54:Q58,correlations!Q87:Q91)/SUM('Modified Weights'!Q54:Q58)</f>
        <v>4.6620749299806672</v>
      </c>
      <c r="R44">
        <f>SUMPRODUCT('Modified Weights'!R54:R58,correlations!R87:R91)/SUM('Modified Weights'!R54:R58)</f>
        <v>4.8189278706365037</v>
      </c>
      <c r="S44">
        <f>SUMPRODUCT('Modified Weights'!S54:S58,correlations!S87:S91)/SUM('Modified Weights'!S54:S58)</f>
        <v>4.5</v>
      </c>
      <c r="T44">
        <f>SUMPRODUCT('Modified Weights'!T54:T58,correlations!T87:T91)/SUM('Modified Weights'!T54:T58)</f>
        <v>4.5</v>
      </c>
      <c r="U44">
        <f>SUMPRODUCT('Modified Weights'!U54:U58,correlations!U87:U91)/SUM('Modified Weights'!U54:U58)</f>
        <v>4</v>
      </c>
      <c r="V44">
        <f>SUMPRODUCT('Modified Weights'!V54:V58,correlations!V87:V91)/SUM('Modified Weights'!V54:V58)</f>
        <v>4.8223992377835394</v>
      </c>
      <c r="W44">
        <f>SUMPRODUCT('Modified Weights'!W54:W58,correlations!W87:W91)/SUM('Modified Weights'!W54:W58)</f>
        <v>3.8221852304309318</v>
      </c>
      <c r="X44">
        <f>SUMPRODUCT('Modified Weights'!X54:X58,correlations!X87:X91)/SUM('Modified Weights'!X54:X58)</f>
        <v>4.6723267442030183</v>
      </c>
      <c r="Y44">
        <f>SUMPRODUCT('Modified Weights'!Y54:Y58,correlations!Y87:Y91)/SUM('Modified Weights'!Y54:Y58)</f>
        <v>4.5</v>
      </c>
      <c r="Z44">
        <f>SUMPRODUCT('Modified Weights'!Z55:Z59,correlations!Z88:Z92)/SUM('Modified Weights'!Z55:Z59)</f>
        <v>4.8190471421142975</v>
      </c>
    </row>
    <row r="45" spans="1:26">
      <c r="A45" s="5" t="str">
        <f t="shared" si="8"/>
        <v>77: Memento (2000)</v>
      </c>
      <c r="B45">
        <f>SUMPRODUCT('Modified Weights'!B55:B59,correlations!B88:B92)/SUM('Modified Weights'!B55:B59)</f>
        <v>4.5227698730447594</v>
      </c>
      <c r="C45">
        <f>SUMPRODUCT('Modified Weights'!C55:C59,correlations!C88:C92)/SUM('Modified Weights'!C55:C59)</f>
        <v>4</v>
      </c>
      <c r="D45">
        <f>SUMPRODUCT('Modified Weights'!D55:D59,correlations!D88:D92)/SUM('Modified Weights'!D55:D59)</f>
        <v>4.3763110550483058</v>
      </c>
      <c r="E45">
        <f>SUMPRODUCT('Modified Weights'!E55:E59,correlations!E88:E92)/SUM('Modified Weights'!E55:E59)</f>
        <v>3.7467843439173878</v>
      </c>
      <c r="F45">
        <f>SUMPRODUCT('Modified Weights'!F55:F59,correlations!F88:F92)/SUM('Modified Weights'!F55:F59)</f>
        <v>4.6354547338733267</v>
      </c>
      <c r="G45">
        <f>SUMPRODUCT('Modified Weights'!G55:G59,correlations!G88:G92)/SUM('Modified Weights'!G55:G59)</f>
        <v>4.8426231458526257</v>
      </c>
      <c r="H45">
        <f>SUMPRODUCT('Modified Weights'!H55:H59,correlations!H88:H92)/SUM('Modified Weights'!H55:H59)</f>
        <v>4.1691606789374127</v>
      </c>
      <c r="I45">
        <f>SUMPRODUCT('Modified Weights'!I55:I59,correlations!I88:I92)/SUM('Modified Weights'!I55:I59)</f>
        <v>4.9999999999999991</v>
      </c>
      <c r="J45">
        <f>SUMPRODUCT('Modified Weights'!J55:J59,correlations!J88:J92)/SUM('Modified Weights'!J55:J59)</f>
        <v>4.5409195738844481</v>
      </c>
      <c r="K45">
        <f>SUMPRODUCT('Modified Weights'!K55:K59,correlations!K88:K92)/SUM('Modified Weights'!K55:K59)</f>
        <v>4.1764833735495683</v>
      </c>
      <c r="L45">
        <f>SUMPRODUCT('Modified Weights'!L55:L59,correlations!L88:L92)/SUM('Modified Weights'!L55:L59)</f>
        <v>3.7633554197295669</v>
      </c>
      <c r="M45">
        <f>SUMPRODUCT('Modified Weights'!M55:M59,correlations!M88:M92)/SUM('Modified Weights'!M55:M59)</f>
        <v>3.8110324313801827</v>
      </c>
      <c r="N45">
        <f>SUMPRODUCT('Modified Weights'!N55:N59,correlations!N88:N92)/SUM('Modified Weights'!N55:N59)</f>
        <v>4.5</v>
      </c>
      <c r="O45">
        <f>SUMPRODUCT('Modified Weights'!O55:O59,correlations!O88:O92)/SUM('Modified Weights'!O55:O59)</f>
        <v>4.4806384094736416</v>
      </c>
      <c r="P45">
        <f>SUMPRODUCT('Modified Weights'!P55:P59,correlations!P88:P92)/SUM('Modified Weights'!P55:P59)</f>
        <v>4.4906769898541912</v>
      </c>
      <c r="Q45">
        <f>SUMPRODUCT('Modified Weights'!Q55:Q59,correlations!Q88:Q92)/SUM('Modified Weights'!Q55:Q59)</f>
        <v>4.7305902489330833</v>
      </c>
      <c r="R45">
        <f>SUMPRODUCT('Modified Weights'!R55:R59,correlations!R88:R92)/SUM('Modified Weights'!R55:R59)</f>
        <v>4.7457629124978542</v>
      </c>
      <c r="S45">
        <f>SUMPRODUCT('Modified Weights'!S55:S59,correlations!S88:S92)/SUM('Modified Weights'!S55:S59)</f>
        <v>4.5</v>
      </c>
      <c r="T45">
        <f>SUMPRODUCT('Modified Weights'!T55:T59,correlations!T88:T92)/SUM('Modified Weights'!T55:T59)</f>
        <v>4.5</v>
      </c>
      <c r="U45">
        <f>SUMPRODUCT('Modified Weights'!U55:U59,correlations!U88:U92)/SUM('Modified Weights'!U55:U59)</f>
        <v>4.0958694756185157</v>
      </c>
      <c r="V45">
        <f>SUMPRODUCT('Modified Weights'!V55:V59,correlations!V88:V92)/SUM('Modified Weights'!V55:V59)</f>
        <v>4.8223992377835394</v>
      </c>
      <c r="W45">
        <f>SUMPRODUCT('Modified Weights'!W55:W59,correlations!W88:W92)/SUM('Modified Weights'!W55:W59)</f>
        <v>3.9072427759767687</v>
      </c>
      <c r="X45">
        <f>SUMPRODUCT('Modified Weights'!X55:X59,correlations!X88:X92)/SUM('Modified Weights'!X55:X59)</f>
        <v>4.5671541627164052</v>
      </c>
      <c r="Y45">
        <f>SUMPRODUCT('Modified Weights'!Y55:Y59,correlations!Y88:Y92)/SUM('Modified Weights'!Y55:Y59)</f>
        <v>4.5</v>
      </c>
      <c r="Z45">
        <f>SUMPRODUCT('Modified Weights'!Z56:Z60,correlations!Z89:Z93)/SUM('Modified Weights'!Z56:Z60)</f>
        <v>4.7254846817986147</v>
      </c>
    </row>
    <row r="46" spans="1:26">
      <c r="A46" s="5" t="str">
        <f t="shared" si="8"/>
        <v>77: Memento (2000)</v>
      </c>
      <c r="B46">
        <f>SUMPRODUCT('Modified Weights'!B56:B60,correlations!B89:B93)/SUM('Modified Weights'!B56:B60)</f>
        <v>4.2592879237086274</v>
      </c>
      <c r="C46">
        <f>SUMPRODUCT('Modified Weights'!C56:C60,correlations!C89:C93)/SUM('Modified Weights'!C56:C60)</f>
        <v>4.3845193614293754</v>
      </c>
      <c r="D46">
        <f>SUMPRODUCT('Modified Weights'!D56:D60,correlations!D89:D93)/SUM('Modified Weights'!D56:D60)</f>
        <v>4.2782533672081806</v>
      </c>
      <c r="E46">
        <f>SUMPRODUCT('Modified Weights'!E56:E60,correlations!E89:E93)/SUM('Modified Weights'!E56:E60)</f>
        <v>3.7467843439173878</v>
      </c>
      <c r="F46">
        <f>SUMPRODUCT('Modified Weights'!F56:F60,correlations!F89:F93)/SUM('Modified Weights'!F56:F60)</f>
        <v>4.6354547338733276</v>
      </c>
      <c r="G46">
        <f>SUMPRODUCT('Modified Weights'!G56:G60,correlations!G89:G93)/SUM('Modified Weights'!G56:G60)</f>
        <v>4.7532152215641235</v>
      </c>
      <c r="H46">
        <f>SUMPRODUCT('Modified Weights'!H56:H60,correlations!H89:H93)/SUM('Modified Weights'!H56:H60)</f>
        <v>4.1691606789374127</v>
      </c>
      <c r="I46">
        <f>SUMPRODUCT('Modified Weights'!I56:I60,correlations!I89:I93)/SUM('Modified Weights'!I56:I60)</f>
        <v>4.8003748756240352</v>
      </c>
      <c r="J46">
        <f>SUMPRODUCT('Modified Weights'!J56:J60,correlations!J89:J93)/SUM('Modified Weights'!J56:J60)</f>
        <v>4.5640090710769572</v>
      </c>
      <c r="K46">
        <f>SUMPRODUCT('Modified Weights'!K56:K60,correlations!K89:K93)/SUM('Modified Weights'!K56:K60)</f>
        <v>4.1764833735495683</v>
      </c>
      <c r="L46">
        <f>SUMPRODUCT('Modified Weights'!L56:L60,correlations!L89:L93)/SUM('Modified Weights'!L56:L60)</f>
        <v>3.7633554197295669</v>
      </c>
      <c r="M46">
        <f>SUMPRODUCT('Modified Weights'!M56:M60,correlations!M89:M93)/SUM('Modified Weights'!M56:M60)</f>
        <v>3.8110324313801827</v>
      </c>
      <c r="N46">
        <f>SUMPRODUCT('Modified Weights'!N56:N60,correlations!N89:N93)/SUM('Modified Weights'!N56:N60)</f>
        <v>4.5</v>
      </c>
      <c r="O46">
        <f>SUMPRODUCT('Modified Weights'!O56:O60,correlations!O89:O93)/SUM('Modified Weights'!O56:O60)</f>
        <v>4.4724307654315476</v>
      </c>
      <c r="P46">
        <f>SUMPRODUCT('Modified Weights'!P56:P60,correlations!P89:P93)/SUM('Modified Weights'!P56:P60)</f>
        <v>4.4906769898541912</v>
      </c>
      <c r="Q46">
        <f>SUMPRODUCT('Modified Weights'!Q56:Q60,correlations!Q89:Q93)/SUM('Modified Weights'!Q56:Q60)</f>
        <v>4.5938971158836601</v>
      </c>
      <c r="R46">
        <f>SUMPRODUCT('Modified Weights'!R56:R60,correlations!R89:R93)/SUM('Modified Weights'!R56:R60)</f>
        <v>4.7457629124978542</v>
      </c>
      <c r="S46">
        <f>SUMPRODUCT('Modified Weights'!S56:S60,correlations!S89:S93)/SUM('Modified Weights'!S56:S60)</f>
        <v>4.7806135884680829</v>
      </c>
      <c r="T46">
        <f>SUMPRODUCT('Modified Weights'!T56:T60,correlations!T89:T93)/SUM('Modified Weights'!T56:T60)</f>
        <v>4.5</v>
      </c>
      <c r="U46">
        <f>SUMPRODUCT('Modified Weights'!U56:U60,correlations!U89:U93)/SUM('Modified Weights'!U56:U60)</f>
        <v>4.0958694756185157</v>
      </c>
      <c r="V46">
        <f>SUMPRODUCT('Modified Weights'!V56:V60,correlations!V89:V93)/SUM('Modified Weights'!V56:V60)</f>
        <v>4.5</v>
      </c>
      <c r="W46">
        <f>SUMPRODUCT('Modified Weights'!W56:W60,correlations!W89:W93)/SUM('Modified Weights'!W56:W60)</f>
        <v>4.4406870846839732</v>
      </c>
      <c r="X46">
        <f>SUMPRODUCT('Modified Weights'!X56:X60,correlations!X89:X93)/SUM('Modified Weights'!X56:X60)</f>
        <v>4.3697962580713652</v>
      </c>
      <c r="Y46">
        <f>SUMPRODUCT('Modified Weights'!Y56:Y60,correlations!Y89:Y93)/SUM('Modified Weights'!Y56:Y60)</f>
        <v>4.5</v>
      </c>
      <c r="Z46">
        <f>SUMPRODUCT('Modified Weights'!Z57:Z61,correlations!Z90:Z94)/SUM('Modified Weights'!Z57:Z61)</f>
        <v>4.6277001606652979</v>
      </c>
    </row>
    <row r="47" spans="1:26">
      <c r="A47" s="5" t="str">
        <f t="shared" si="8"/>
        <v>77: Memento (2000)</v>
      </c>
      <c r="B47">
        <f>SUMPRODUCT('Modified Weights'!B57:B61,correlations!B90:B94)/SUM('Modified Weights'!B57:B61)</f>
        <v>4</v>
      </c>
      <c r="C47">
        <f>SUMPRODUCT('Modified Weights'!C57:C61,correlations!C90:C94)/SUM('Modified Weights'!C57:C61)</f>
        <v>4.7185566380930899</v>
      </c>
      <c r="D47">
        <f>SUMPRODUCT('Modified Weights'!D57:D61,correlations!D90:D94)/SUM('Modified Weights'!D57:D61)</f>
        <v>4.1784084424423966</v>
      </c>
      <c r="E47">
        <f>SUMPRODUCT('Modified Weights'!E57:E61,correlations!E90:E94)/SUM('Modified Weights'!E57:E61)</f>
        <v>4</v>
      </c>
      <c r="F47">
        <f>SUMPRODUCT('Modified Weights'!F57:F61,correlations!F90:F94)/SUM('Modified Weights'!F57:F61)</f>
        <v>4.6354547338733276</v>
      </c>
      <c r="G47">
        <f>SUMPRODUCT('Modified Weights'!G57:G61,correlations!G90:G94)/SUM('Modified Weights'!G57:G61)</f>
        <v>4.5</v>
      </c>
      <c r="H47">
        <f>SUMPRODUCT('Modified Weights'!H57:H61,correlations!H90:H94)/SUM('Modified Weights'!H57:H61)</f>
        <v>4.4759931971766216</v>
      </c>
      <c r="I47">
        <f>SUMPRODUCT('Modified Weights'!I57:I61,correlations!I90:I94)/SUM('Modified Weights'!I57:I61)</f>
        <v>4.149297145699216</v>
      </c>
      <c r="J47">
        <f>SUMPRODUCT('Modified Weights'!J57:J61,correlations!J90:J94)/SUM('Modified Weights'!J57:J61)</f>
        <v>4</v>
      </c>
      <c r="K47">
        <f>SUMPRODUCT('Modified Weights'!K57:K61,correlations!K90:K94)/SUM('Modified Weights'!K57:K61)</f>
        <v>4.3562315277440113</v>
      </c>
      <c r="L47">
        <f>SUMPRODUCT('Modified Weights'!L57:L61,correlations!L90:L94)/SUM('Modified Weights'!L57:L61)</f>
        <v>3.7633554197295669</v>
      </c>
      <c r="M47">
        <f>SUMPRODUCT('Modified Weights'!M57:M61,correlations!M90:M94)/SUM('Modified Weights'!M57:M61)</f>
        <v>4.3779351372396347</v>
      </c>
      <c r="N47">
        <f>SUMPRODUCT('Modified Weights'!N57:N61,correlations!N90:N94)/SUM('Modified Weights'!N57:N61)</f>
        <v>4.5</v>
      </c>
      <c r="O47">
        <f>SUMPRODUCT('Modified Weights'!O57:O61,correlations!O90:O94)/SUM('Modified Weights'!O57:O61)</f>
        <v>4.4724307654315476</v>
      </c>
      <c r="P47">
        <f>SUMPRODUCT('Modified Weights'!P57:P61,correlations!P90:P94)/SUM('Modified Weights'!P57:P61)</f>
        <v>4.4906769898541912</v>
      </c>
      <c r="Q47">
        <f>SUMPRODUCT('Modified Weights'!Q57:Q61,correlations!Q90:Q94)/SUM('Modified Weights'!Q57:Q61)</f>
        <v>4.4611804978661684</v>
      </c>
      <c r="R47">
        <f>SUMPRODUCT('Modified Weights'!R57:R61,correlations!R90:R94)/SUM('Modified Weights'!R57:R61)</f>
        <v>5</v>
      </c>
      <c r="S47">
        <f>SUMPRODUCT('Modified Weights'!S57:S61,correlations!S90:S94)/SUM('Modified Weights'!S57:S61)</f>
        <v>4.7806135884680829</v>
      </c>
      <c r="T47">
        <f>SUMPRODUCT('Modified Weights'!T57:T61,correlations!T90:T94)/SUM('Modified Weights'!T57:T61)</f>
        <v>4.2243367195473329</v>
      </c>
      <c r="U47">
        <f>SUMPRODUCT('Modified Weights'!U57:U61,correlations!U90:U94)/SUM('Modified Weights'!U57:U61)</f>
        <v>4.3046181489474211</v>
      </c>
      <c r="V47">
        <f>SUMPRODUCT('Modified Weights'!V57:V61,correlations!V90:V94)/SUM('Modified Weights'!V57:V61)</f>
        <v>4.5</v>
      </c>
      <c r="W47">
        <f>SUMPRODUCT('Modified Weights'!W57:W61,correlations!W90:W94)/SUM('Modified Weights'!W57:W61)</f>
        <v>4.7294271332030773</v>
      </c>
      <c r="X47">
        <f>SUMPRODUCT('Modified Weights'!X57:X61,correlations!X90:X94)/SUM('Modified Weights'!X57:X61)</f>
        <v>4</v>
      </c>
      <c r="Y47">
        <f>SUMPRODUCT('Modified Weights'!Y57:Y61,correlations!Y90:Y94)/SUM('Modified Weights'!Y57:Y61)</f>
        <v>4.5</v>
      </c>
      <c r="Z47">
        <f>SUMPRODUCT('Modified Weights'!Z58:Z62,correlations!Z91:Z95)/SUM('Modified Weights'!Z58:Z62)</f>
        <v>4.6955243814672913</v>
      </c>
    </row>
    <row r="48" spans="1:26">
      <c r="A48" s="20" t="s">
        <v>9</v>
      </c>
      <c r="B48">
        <f>SUMPRODUCT('Modified Weights'!B58:B62,correlations!B91:B95)/SUM('Modified Weights'!B58:B62)</f>
        <v>4</v>
      </c>
      <c r="C48">
        <f>SUMPRODUCT('Modified Weights'!C58:C62,correlations!C91:C95)/SUM('Modified Weights'!C58:C62)</f>
        <v>4.7185566380930899</v>
      </c>
      <c r="D48">
        <f>SUMPRODUCT('Modified Weights'!D58:D62,correlations!D91:D95)/SUM('Modified Weights'!D58:D62)</f>
        <v>4</v>
      </c>
      <c r="E48">
        <f>SUMPRODUCT('Modified Weights'!E58:E62,correlations!E91:E95)/SUM('Modified Weights'!E58:E62)</f>
        <v>4</v>
      </c>
      <c r="F48">
        <f>SUMPRODUCT('Modified Weights'!F58:F62,correlations!F91:F95)/SUM('Modified Weights'!F58:F62)</f>
        <v>4.1177166708336479</v>
      </c>
      <c r="G48">
        <f>SUMPRODUCT('Modified Weights'!G58:G62,correlations!G91:G95)/SUM('Modified Weights'!G58:G62)</f>
        <v>4</v>
      </c>
      <c r="H48">
        <f>SUMPRODUCT('Modified Weights'!H58:H62,correlations!H91:H95)/SUM('Modified Weights'!H58:H62)</f>
        <v>4.3810579094163238</v>
      </c>
      <c r="I48">
        <f>SUMPRODUCT('Modified Weights'!I58:I62,correlations!I91:I95)/SUM('Modified Weights'!I58:I62)</f>
        <v>3.8262753424355771</v>
      </c>
      <c r="J48">
        <f>SUMPRODUCT('Modified Weights'!J58:J62,correlations!J91:J95)/SUM('Modified Weights'!J58:J62)</f>
        <v>4.5129621523570522</v>
      </c>
      <c r="K48">
        <f>SUMPRODUCT('Modified Weights'!K58:K62,correlations!K91:K95)/SUM('Modified Weights'!K58:K62)</f>
        <v>4.179748154194443</v>
      </c>
      <c r="L48">
        <f>SUMPRODUCT('Modified Weights'!L58:L62,correlations!L91:L95)/SUM('Modified Weights'!L58:L62)</f>
        <v>3.5089036131530444</v>
      </c>
      <c r="M48">
        <f>SUMPRODUCT('Modified Weights'!M58:M62,correlations!M91:M95)/SUM('Modified Weights'!M58:M62)</f>
        <v>4.7343353401755888</v>
      </c>
      <c r="N48">
        <f>SUMPRODUCT('Modified Weights'!N58:N62,correlations!N91:N95)/SUM('Modified Weights'!N58:N62)</f>
        <v>4.1920407563030029</v>
      </c>
      <c r="O48">
        <f>SUMPRODUCT('Modified Weights'!O58:O62,correlations!O91:O95)/SUM('Modified Weights'!O58:O62)</f>
        <v>4.3015168073740533</v>
      </c>
      <c r="P48">
        <f>SUMPRODUCT('Modified Weights'!P58:P62,correlations!P91:P95)/SUM('Modified Weights'!P58:P62)</f>
        <v>4.7398437022052349</v>
      </c>
      <c r="Q48">
        <f>SUMPRODUCT('Modified Weights'!Q58:Q62,correlations!Q91:Q95)/SUM('Modified Weights'!Q58:Q62)</f>
        <v>4.2734095364409521</v>
      </c>
      <c r="R48">
        <f>SUMPRODUCT('Modified Weights'!R58:R62,correlations!R91:R95)/SUM('Modified Weights'!R58:R62)</f>
        <v>3</v>
      </c>
      <c r="S48">
        <f>SUMPRODUCT('Modified Weights'!S58:S62,correlations!S91:S95)/SUM('Modified Weights'!S58:S62)</f>
        <v>4.7806135884680829</v>
      </c>
      <c r="T48">
        <f>SUMPRODUCT('Modified Weights'!T58:T62,correlations!T91:T95)/SUM('Modified Weights'!T58:T62)</f>
        <v>4.2243367195473329</v>
      </c>
      <c r="U48">
        <f>SUMPRODUCT('Modified Weights'!U58:U62,correlations!U91:U95)/SUM('Modified Weights'!U58:U62)</f>
        <v>4.516997499110917</v>
      </c>
      <c r="V48">
        <f>SUMPRODUCT('Modified Weights'!V58:V62,correlations!V91:V95)/SUM('Modified Weights'!V58:V62)</f>
        <v>4</v>
      </c>
      <c r="W48">
        <f>SUMPRODUCT('Modified Weights'!W58:W62,correlations!W91:W95)/SUM('Modified Weights'!W58:W62)</f>
        <v>4.7787818484264282</v>
      </c>
      <c r="X48">
        <f>SUMPRODUCT('Modified Weights'!X58:X62,correlations!X91:X95)/SUM('Modified Weights'!X58:X62)</f>
        <v>4.5140413864361308</v>
      </c>
      <c r="Y48">
        <f>SUMPRODUCT('Modified Weights'!Y58:Y62,correlations!Y91:Y95)/SUM('Modified Weights'!Y58:Y62)</f>
        <v>4.3595603422592797</v>
      </c>
      <c r="Z48">
        <f>SUMPRODUCT('Modified Weights'!Z59:Z63,correlations!Z92:Z96)/SUM('Modified Weights'!Z59:Z63)</f>
        <v>4.6283556763470903</v>
      </c>
    </row>
    <row r="49" spans="1:26">
      <c r="A49" s="5" t="str">
        <f t="shared" ref="A49:A52" si="9">A48</f>
        <v>85: Raiders of the Lost Ark (Indiana Jones and the Raiders of the Lost Ark) (1981)</v>
      </c>
      <c r="B49">
        <f>SUMPRODUCT('Modified Weights'!B59:B63,correlations!B92:B96)/SUM('Modified Weights'!B59:B63)</f>
        <v>4</v>
      </c>
      <c r="C49">
        <f>SUMPRODUCT('Modified Weights'!C59:C63,correlations!C92:C96)/SUM('Modified Weights'!C59:C63)</f>
        <v>4.7185566380930899</v>
      </c>
      <c r="D49">
        <f>SUMPRODUCT('Modified Weights'!D59:D63,correlations!D92:D96)/SUM('Modified Weights'!D59:D63)</f>
        <v>3.7156442578203479</v>
      </c>
      <c r="E49">
        <f>SUMPRODUCT('Modified Weights'!E59:E63,correlations!E92:E96)/SUM('Modified Weights'!E59:E63)</f>
        <v>4</v>
      </c>
      <c r="F49">
        <f>SUMPRODUCT('Modified Weights'!F59:F63,correlations!F92:F96)/SUM('Modified Weights'!F59:F63)</f>
        <v>4.1177166708336479</v>
      </c>
      <c r="G49">
        <f>SUMPRODUCT('Modified Weights'!G59:G63,correlations!G92:G96)/SUM('Modified Weights'!G59:G63)</f>
        <v>4</v>
      </c>
      <c r="H49">
        <f>SUMPRODUCT('Modified Weights'!H59:H63,correlations!H92:H96)/SUM('Modified Weights'!H59:H63)</f>
        <v>4.4728403964212822</v>
      </c>
      <c r="I49">
        <f>SUMPRODUCT('Modified Weights'!I59:I63,correlations!I92:I96)/SUM('Modified Weights'!I59:I63)</f>
        <v>3.8262753424355771</v>
      </c>
      <c r="J49">
        <f>SUMPRODUCT('Modified Weights'!J59:J63,correlations!J92:J96)/SUM('Modified Weights'!J59:J63)</f>
        <v>4.2694432285355779</v>
      </c>
      <c r="K49">
        <f>SUMPRODUCT('Modified Weights'!K59:K63,correlations!K92:K96)/SUM('Modified Weights'!K59:K63)</f>
        <v>3.8775758579923552</v>
      </c>
      <c r="L49">
        <f>SUMPRODUCT('Modified Weights'!L59:L63,correlations!L92:L96)/SUM('Modified Weights'!L59:L63)</f>
        <v>4.2455481934234776</v>
      </c>
      <c r="M49">
        <f>SUMPRODUCT('Modified Weights'!M59:M63,correlations!M92:M96)/SUM('Modified Weights'!M59:M63)</f>
        <v>4.2939264699610034</v>
      </c>
      <c r="N49">
        <f>SUMPRODUCT('Modified Weights'!N59:N63,correlations!N92:N96)/SUM('Modified Weights'!N59:N63)</f>
        <v>4.1235968338798346</v>
      </c>
      <c r="O49">
        <f>SUMPRODUCT('Modified Weights'!O59:O63,correlations!O92:O96)/SUM('Modified Weights'!O59:O63)</f>
        <v>4.3511603014654305</v>
      </c>
      <c r="P49">
        <f>SUMPRODUCT('Modified Weights'!P59:P63,correlations!P92:P96)/SUM('Modified Weights'!P59:P63)</f>
        <v>4.0203125955895311</v>
      </c>
      <c r="Q49">
        <f>SUMPRODUCT('Modified Weights'!Q59:Q63,correlations!Q92:Q96)/SUM('Modified Weights'!Q59:Q63)</f>
        <v>3.9720411974683105</v>
      </c>
      <c r="R49">
        <f>SUMPRODUCT('Modified Weights'!R59:R63,correlations!R92:R96)/SUM('Modified Weights'!R59:R63)</f>
        <v>3</v>
      </c>
      <c r="S49">
        <f>SUMPRODUCT('Modified Weights'!S59:S63,correlations!S92:S96)/SUM('Modified Weights'!S59:S63)</f>
        <v>4.5612271769361659</v>
      </c>
      <c r="T49">
        <f>SUMPRODUCT('Modified Weights'!T59:T63,correlations!T92:T96)/SUM('Modified Weights'!T59:T63)</f>
        <v>4.2243367195473329</v>
      </c>
      <c r="U49">
        <f>SUMPRODUCT('Modified Weights'!U59:U63,correlations!U92:U96)/SUM('Modified Weights'!U59:U63)</f>
        <v>4.3561632486583948</v>
      </c>
      <c r="V49">
        <f>SUMPRODUCT('Modified Weights'!V59:V63,correlations!V92:V96)/SUM('Modified Weights'!V59:V63)</f>
        <v>3.7527396364983452</v>
      </c>
      <c r="W49">
        <f>SUMPRODUCT('Modified Weights'!W59:W63,correlations!W92:W96)/SUM('Modified Weights'!W59:W63)</f>
        <v>4.7029439476391621</v>
      </c>
      <c r="X49">
        <f>SUMPRODUCT('Modified Weights'!X59:X63,correlations!X92:X96)/SUM('Modified Weights'!X59:X63)</f>
        <v>4.5140413864361308</v>
      </c>
      <c r="Y49">
        <f>SUMPRODUCT('Modified Weights'!Y59:Y63,correlations!Y92:Y96)/SUM('Modified Weights'!Y59:Y63)</f>
        <v>4.3595603422592797</v>
      </c>
      <c r="Z49">
        <f>SUMPRODUCT('Modified Weights'!Z60:Z64,correlations!Z93:Z97)/SUM('Modified Weights'!Z60:Z64)</f>
        <v>4.2432886473058185</v>
      </c>
    </row>
    <row r="50" spans="1:26">
      <c r="A50" s="5" t="str">
        <f t="shared" si="9"/>
        <v>85: Raiders of the Lost Ark (Indiana Jones and the Raiders of the Lost Ark) (1981)</v>
      </c>
      <c r="B50">
        <f>SUMPRODUCT('Modified Weights'!B60:B64,correlations!B93:B97)/SUM('Modified Weights'!B60:B64)</f>
        <v>4.4915745165921592</v>
      </c>
      <c r="C50">
        <f>SUMPRODUCT('Modified Weights'!C60:C64,correlations!C93:C97)/SUM('Modified Weights'!C60:C64)</f>
        <v>4.5778349571396335</v>
      </c>
      <c r="D50">
        <f>SUMPRODUCT('Modified Weights'!D60:D64,correlations!D93:D97)/SUM('Modified Weights'!D60:D64)</f>
        <v>3.6684661771021445</v>
      </c>
      <c r="E50">
        <f>SUMPRODUCT('Modified Weights'!E60:E64,correlations!E93:E97)/SUM('Modified Weights'!E60:E64)</f>
        <v>4.1796780117329941</v>
      </c>
      <c r="F50">
        <f>SUMPRODUCT('Modified Weights'!F60:F64,correlations!F93:F97)/SUM('Modified Weights'!F60:F64)</f>
        <v>3.8937191418279928</v>
      </c>
      <c r="G50">
        <f>SUMPRODUCT('Modified Weights'!G60:G64,correlations!G93:G97)/SUM('Modified Weights'!G60:G64)</f>
        <v>4</v>
      </c>
      <c r="H50">
        <f>SUMPRODUCT('Modified Weights'!H60:H64,correlations!H93:H97)/SUM('Modified Weights'!H60:H64)</f>
        <v>4.4096218362624393</v>
      </c>
      <c r="I50">
        <f>SUMPRODUCT('Modified Weights'!I60:I64,correlations!I93:I97)/SUM('Modified Weights'!I60:I64)</f>
        <v>4.1030671649183859</v>
      </c>
      <c r="J50">
        <f>SUMPRODUCT('Modified Weights'!J60:J64,correlations!J93:J97)/SUM('Modified Weights'!J60:J64)</f>
        <v>4.2694432285355779</v>
      </c>
      <c r="K50">
        <f>SUMPRODUCT('Modified Weights'!K60:K64,correlations!K93:K97)/SUM('Modified Weights'!K60:K64)</f>
        <v>3.8775758579923547</v>
      </c>
      <c r="L50">
        <f>SUMPRODUCT('Modified Weights'!L60:L64,correlations!L93:L97)/SUM('Modified Weights'!L60:L64)</f>
        <v>4.4778215358755746</v>
      </c>
      <c r="M50">
        <f>SUMPRODUCT('Modified Weights'!M60:M64,correlations!M93:M97)/SUM('Modified Weights'!M60:M64)</f>
        <v>4.0957234307233952</v>
      </c>
      <c r="N50">
        <f>SUMPRODUCT('Modified Weights'!N60:N64,correlations!N93:N97)/SUM('Modified Weights'!N60:N64)</f>
        <v>4</v>
      </c>
      <c r="O50">
        <f>SUMPRODUCT('Modified Weights'!O60:O64,correlations!O93:O97)/SUM('Modified Weights'!O60:O64)</f>
        <v>4.0120056094313696</v>
      </c>
      <c r="P50">
        <f>SUMPRODUCT('Modified Weights'!P60:P64,correlations!P93:P97)/SUM('Modified Weights'!P60:P64)</f>
        <v>4.0203125955895311</v>
      </c>
      <c r="Q50">
        <f>SUMPRODUCT('Modified Weights'!Q60:Q64,correlations!Q93:Q97)/SUM('Modified Weights'!Q60:Q64)</f>
        <v>3.6589855870037007</v>
      </c>
      <c r="R50">
        <f>SUMPRODUCT('Modified Weights'!R60:R64,correlations!R93:R97)/SUM('Modified Weights'!R60:R64)</f>
        <v>3</v>
      </c>
      <c r="S50">
        <f>SUMPRODUCT('Modified Weights'!S60:S64,correlations!S93:S97)/SUM('Modified Weights'!S60:S64)</f>
        <v>4.5429782875725637</v>
      </c>
      <c r="T50">
        <f>SUMPRODUCT('Modified Weights'!T60:T64,correlations!T93:T97)/SUM('Modified Weights'!T60:T64)</f>
        <v>4.2243367195473329</v>
      </c>
      <c r="U50">
        <f>SUMPRODUCT('Modified Weights'!U60:U64,correlations!U93:U97)/SUM('Modified Weights'!U60:U64)</f>
        <v>4.2824284375694193</v>
      </c>
      <c r="V50">
        <f>SUMPRODUCT('Modified Weights'!V60:V64,correlations!V93:V97)/SUM('Modified Weights'!V60:V64)</f>
        <v>3.7527396364983452</v>
      </c>
      <c r="W50">
        <f>SUMPRODUCT('Modified Weights'!W60:W64,correlations!W93:W97)/SUM('Modified Weights'!W60:W64)</f>
        <v>4.4943168976420447</v>
      </c>
      <c r="X50">
        <f>SUMPRODUCT('Modified Weights'!X60:X64,correlations!X93:X97)/SUM('Modified Weights'!X60:X64)</f>
        <v>4.0280827728722608</v>
      </c>
      <c r="Y50">
        <f>SUMPRODUCT('Modified Weights'!Y60:Y64,correlations!Y93:Y97)/SUM('Modified Weights'!Y60:Y64)</f>
        <v>4.3877974283120862</v>
      </c>
      <c r="Z50">
        <f>SUMPRODUCT('Modified Weights'!Z61:Z65,correlations!Z94:Z98)/SUM('Modified Weights'!Z61:Z65)</f>
        <v>4.0434098718063947</v>
      </c>
    </row>
    <row r="51" spans="1:26">
      <c r="A51" s="5" t="str">
        <f t="shared" si="9"/>
        <v>85: Raiders of the Lost Ark (Indiana Jones and the Raiders of the Lost Ark) (1981)</v>
      </c>
      <c r="B51">
        <f>SUMPRODUCT('Modified Weights'!B61:B65,correlations!B94:B98)/SUM('Modified Weights'!B61:B65)</f>
        <v>4.126360831358781</v>
      </c>
      <c r="C51">
        <f>SUMPRODUCT('Modified Weights'!C61:C65,correlations!C94:C98)/SUM('Modified Weights'!C61:C65)</f>
        <v>4.5778349571396344</v>
      </c>
      <c r="D51">
        <f>SUMPRODUCT('Modified Weights'!D61:D65,correlations!D94:D98)/SUM('Modified Weights'!D61:D65)</f>
        <v>3.7626986779377032</v>
      </c>
      <c r="E51">
        <f>SUMPRODUCT('Modified Weights'!E61:E65,correlations!E94:E98)/SUM('Modified Weights'!E61:E65)</f>
        <v>4.1796780117329941</v>
      </c>
      <c r="F51">
        <f>SUMPRODUCT('Modified Weights'!F61:F65,correlations!F94:F98)/SUM('Modified Weights'!F61:F65)</f>
        <v>3.1909804562229018</v>
      </c>
      <c r="G51">
        <f>SUMPRODUCT('Modified Weights'!G61:G65,correlations!G94:G98)/SUM('Modified Weights'!G61:G65)</f>
        <v>4</v>
      </c>
      <c r="H51">
        <f>SUMPRODUCT('Modified Weights'!H61:H65,correlations!H94:H98)/SUM('Modified Weights'!H61:H65)</f>
        <v>4.4096218362624393</v>
      </c>
      <c r="I51">
        <f>SUMPRODUCT('Modified Weights'!I61:I65,correlations!I94:I98)/SUM('Modified Weights'!I61:I65)</f>
        <v>3.8925937571299292</v>
      </c>
      <c r="J51">
        <f>SUMPRODUCT('Modified Weights'!J61:J65,correlations!J94:J98)/SUM('Modified Weights'!J61:J65)</f>
        <v>4.1652690386476436</v>
      </c>
      <c r="K51">
        <f>SUMPRODUCT('Modified Weights'!K61:K65,correlations!K94:K98)/SUM('Modified Weights'!K61:K65)</f>
        <v>3.8775758579923547</v>
      </c>
      <c r="L51">
        <f>SUMPRODUCT('Modified Weights'!L61:L65,correlations!L94:L98)/SUM('Modified Weights'!L61:L65)</f>
        <v>4.4778215358755746</v>
      </c>
      <c r="M51">
        <f>SUMPRODUCT('Modified Weights'!M61:M65,correlations!M94:M98)/SUM('Modified Weights'!M61:M65)</f>
        <v>4.0957234307233952</v>
      </c>
      <c r="N51">
        <f>SUMPRODUCT('Modified Weights'!N61:N65,correlations!N94:N98)/SUM('Modified Weights'!N61:N65)</f>
        <v>4</v>
      </c>
      <c r="O51">
        <f>SUMPRODUCT('Modified Weights'!O61:O65,correlations!O94:O98)/SUM('Modified Weights'!O61:O65)</f>
        <v>4.0091097423663529</v>
      </c>
      <c r="P51">
        <f>SUMPRODUCT('Modified Weights'!P61:P65,correlations!P94:P98)/SUM('Modified Weights'!P61:P65)</f>
        <v>4.0203125955895311</v>
      </c>
      <c r="Q51">
        <f>SUMPRODUCT('Modified Weights'!Q61:Q65,correlations!Q94:Q98)/SUM('Modified Weights'!Q61:Q65)</f>
        <v>3.5182805454254495</v>
      </c>
      <c r="R51">
        <f>SUMPRODUCT('Modified Weights'!R61:R65,correlations!R94:R98)/SUM('Modified Weights'!R61:R65)</f>
        <v>3.7798438491712019</v>
      </c>
      <c r="S51">
        <f>SUMPRODUCT('Modified Weights'!S61:S65,correlations!S94:S98)/SUM('Modified Weights'!S61:S65)</f>
        <v>3.9520499397969973</v>
      </c>
      <c r="T51">
        <f>SUMPRODUCT('Modified Weights'!T61:T65,correlations!T94:T98)/SUM('Modified Weights'!T61:T65)</f>
        <v>4.3252679030241854</v>
      </c>
      <c r="U51">
        <f>SUMPRODUCT('Modified Weights'!U61:U65,correlations!U94:U98)/SUM('Modified Weights'!U61:U65)</f>
        <v>4.2824284375694202</v>
      </c>
      <c r="V51">
        <f>SUMPRODUCT('Modified Weights'!V61:V65,correlations!V94:V98)/SUM('Modified Weights'!V61:V65)</f>
        <v>4.3495715679130011</v>
      </c>
      <c r="W51">
        <f>SUMPRODUCT('Modified Weights'!W61:W65,correlations!W94:W98)/SUM('Modified Weights'!W61:W65)</f>
        <v>4.2035571099943558</v>
      </c>
      <c r="X51">
        <f>SUMPRODUCT('Modified Weights'!X61:X65,correlations!X94:X98)/SUM('Modified Weights'!X61:X65)</f>
        <v>4.4360803209903361</v>
      </c>
      <c r="Y51">
        <f>SUMPRODUCT('Modified Weights'!Y61:Y65,correlations!Y94:Y98)/SUM('Modified Weights'!Y61:Y65)</f>
        <v>3.5954154974847521</v>
      </c>
      <c r="Z51">
        <f>SUMPRODUCT('Modified Weights'!Z62:Z66,correlations!Z95:Z99)/SUM('Modified Weights'!Z62:Z66)</f>
        <v>3.9001438231806684</v>
      </c>
    </row>
    <row r="52" spans="1:26">
      <c r="A52" s="5" t="str">
        <f t="shared" si="9"/>
        <v>85: Raiders of the Lost Ark (Indiana Jones and the Raiders of the Lost Ark) (1981)</v>
      </c>
      <c r="B52">
        <f>SUMPRODUCT('Modified Weights'!B62:B66,correlations!B95:B99)/SUM('Modified Weights'!B62:B66)</f>
        <v>4.0938823947729883</v>
      </c>
      <c r="C52">
        <f>SUMPRODUCT('Modified Weights'!C62:C66,correlations!C95:C99)/SUM('Modified Weights'!C62:C66)</f>
        <v>4.2437976804759199</v>
      </c>
      <c r="D52">
        <f>SUMPRODUCT('Modified Weights'!D62:D66,correlations!D95:D99)/SUM('Modified Weights'!D62:D66)</f>
        <v>3.6623751701543563</v>
      </c>
      <c r="E52">
        <f>SUMPRODUCT('Modified Weights'!E62:E66,correlations!E95:E99)/SUM('Modified Weights'!E62:E66)</f>
        <v>4.5050368297218508</v>
      </c>
      <c r="F52">
        <f>SUMPRODUCT('Modified Weights'!F62:F66,correlations!F95:F99)/SUM('Modified Weights'!F62:F66)</f>
        <v>3.1909804562229018</v>
      </c>
      <c r="G52">
        <f>SUMPRODUCT('Modified Weights'!G62:G66,correlations!G95:G99)/SUM('Modified Weights'!G62:G66)</f>
        <v>3.7467847784358757</v>
      </c>
      <c r="H52">
        <f>SUMPRODUCT('Modified Weights'!H62:H66,correlations!H95:H99)/SUM('Modified Weights'!H62:H66)</f>
        <v>4.1482892962060554</v>
      </c>
      <c r="I52">
        <f>SUMPRODUCT('Modified Weights'!I62:I66,correlations!I95:I99)/SUM('Modified Weights'!I62:I66)</f>
        <v>4.2358234707765066</v>
      </c>
      <c r="J52">
        <f>SUMPRODUCT('Modified Weights'!J62:J66,correlations!J95:J99)/SUM('Modified Weights'!J62:J66)</f>
        <v>4.1652690386476436</v>
      </c>
      <c r="K52">
        <f>SUMPRODUCT('Modified Weights'!K62:K66,correlations!K95:K99)/SUM('Modified Weights'!K62:K66)</f>
        <v>3.4764496343685325</v>
      </c>
      <c r="L52">
        <f>SUMPRODUCT('Modified Weights'!L62:L66,correlations!L95:L99)/SUM('Modified Weights'!L62:L66)</f>
        <v>4.4836661478262032</v>
      </c>
      <c r="M52">
        <f>SUMPRODUCT('Modified Weights'!M62:M66,correlations!M95:M99)/SUM('Modified Weights'!M62:M66)</f>
        <v>3.8137593453042533</v>
      </c>
      <c r="N52">
        <f>SUMPRODUCT('Modified Weights'!N62:N66,correlations!N95:N99)/SUM('Modified Weights'!N62:N66)</f>
        <v>4</v>
      </c>
      <c r="O52">
        <f>SUMPRODUCT('Modified Weights'!O62:O66,correlations!O95:O99)/SUM('Modified Weights'!O62:O66)</f>
        <v>4.0091097423663538</v>
      </c>
      <c r="P52">
        <f>SUMPRODUCT('Modified Weights'!P62:P66,correlations!P95:P99)/SUM('Modified Weights'!P62:P66)</f>
        <v>2.7195311066157033</v>
      </c>
      <c r="Q52">
        <f>SUMPRODUCT('Modified Weights'!Q62:Q66,correlations!Q95:Q99)/SUM('Modified Weights'!Q62:Q66)</f>
        <v>3.2450569117331214</v>
      </c>
      <c r="R52">
        <f>SUMPRODUCT('Modified Weights'!R62:R66,correlations!R95:R99)/SUM('Modified Weights'!R62:R66)</f>
        <v>3.8529015579549206</v>
      </c>
      <c r="S52">
        <f>SUMPRODUCT('Modified Weights'!S62:S66,correlations!S95:S99)/SUM('Modified Weights'!S62:S66)</f>
        <v>3.9520499397969973</v>
      </c>
      <c r="T52">
        <f>SUMPRODUCT('Modified Weights'!T62:T66,correlations!T95:T99)/SUM('Modified Weights'!T62:T66)</f>
        <v>3.9758037090725549</v>
      </c>
      <c r="U52">
        <f>SUMPRODUCT('Modified Weights'!U62:U66,correlations!U95:U99)/SUM('Modified Weights'!U62:U66)</f>
        <v>3.9361034307817473</v>
      </c>
      <c r="V52">
        <f>SUMPRODUCT('Modified Weights'!V62:V66,correlations!V95:V99)/SUM('Modified Weights'!V62:V66)</f>
        <v>4.3495715679130011</v>
      </c>
      <c r="W52">
        <f>SUMPRODUCT('Modified Weights'!W62:W66,correlations!W95:W99)/SUM('Modified Weights'!W62:W66)</f>
        <v>3.9674856199931048</v>
      </c>
      <c r="X52">
        <f>SUMPRODUCT('Modified Weights'!X62:X66,correlations!X95:X99)/SUM('Modified Weights'!X62:X66)</f>
        <v>4.1983262865397171</v>
      </c>
      <c r="Y52">
        <f>SUMPRODUCT('Modified Weights'!Y62:Y66,correlations!Y95:Y99)/SUM('Modified Weights'!Y62:Y66)</f>
        <v>3.4666254823537974</v>
      </c>
      <c r="Z52">
        <f>SUMPRODUCT('Modified Weights'!Z63:Z67,correlations!Z96:Z100)/SUM('Modified Weights'!Z63:Z67)</f>
        <v>3.9205435846705896</v>
      </c>
    </row>
    <row r="53" spans="1:26">
      <c r="A53" s="20" t="s">
        <v>10</v>
      </c>
      <c r="B53">
        <f>SUMPRODUCT('Modified Weights'!B63:B67,correlations!B96:B100)/SUM('Modified Weights'!B63:B67)</f>
        <v>4.0938823947729883</v>
      </c>
      <c r="C53">
        <f>SUMPRODUCT('Modified Weights'!C63:C67,correlations!C96:C100)/SUM('Modified Weights'!C63:C67)</f>
        <v>4.3011874784727109</v>
      </c>
      <c r="D53">
        <f>SUMPRODUCT('Modified Weights'!D63:D67,correlations!D96:D100)/SUM('Modified Weights'!D63:D67)</f>
        <v>3.5626137689125441</v>
      </c>
      <c r="E53">
        <f>SUMPRODUCT('Modified Weights'!E63:E67,correlations!E96:E100)/SUM('Modified Weights'!E63:E67)</f>
        <v>4.5050368297218508</v>
      </c>
      <c r="F53">
        <f>SUMPRODUCT('Modified Weights'!F63:F67,correlations!F96:F100)/SUM('Modified Weights'!F63:F67)</f>
        <v>3.4498494877427426</v>
      </c>
      <c r="G53">
        <f>SUMPRODUCT('Modified Weights'!G63:G67,correlations!G96:G100)/SUM('Modified Weights'!G63:G67)</f>
        <v>3.5</v>
      </c>
      <c r="H53">
        <f>SUMPRODUCT('Modified Weights'!H63:H67,correlations!H96:H100)/SUM('Modified Weights'!H63:H67)</f>
        <v>3.9865744946996493</v>
      </c>
      <c r="I53">
        <f>SUMPRODUCT('Modified Weights'!I63:I67,correlations!I96:I100)/SUM('Modified Weights'!I63:I67)</f>
        <v>4.407691656452319</v>
      </c>
      <c r="J53">
        <f>SUMPRODUCT('Modified Weights'!J63:J67,correlations!J96:J100)/SUM('Modified Weights'!J63:J67)</f>
        <v>3.6933138020467622</v>
      </c>
      <c r="K53">
        <f>SUMPRODUCT('Modified Weights'!K63:K67,correlations!K96:K100)/SUM('Modified Weights'!K63:K67)</f>
        <v>3.3451694561258285</v>
      </c>
      <c r="L53">
        <f>SUMPRODUCT('Modified Weights'!L63:L67,correlations!L96:L100)/SUM('Modified Weights'!L63:L67)</f>
        <v>4.3539631107393157</v>
      </c>
      <c r="M53">
        <f>SUMPRODUCT('Modified Weights'!M63:M67,correlations!M96:M100)/SUM('Modified Weights'!M63:M67)</f>
        <v>3.547861715361698</v>
      </c>
      <c r="N53">
        <f>SUMPRODUCT('Modified Weights'!N63:N67,correlations!N96:N100)/SUM('Modified Weights'!N63:N67)</f>
        <v>3.6035967758331302</v>
      </c>
      <c r="O53">
        <f>SUMPRODUCT('Modified Weights'!O63:O67,correlations!O96:O100)/SUM('Modified Weights'!O63:O67)</f>
        <v>3.9118586561840321</v>
      </c>
      <c r="P53">
        <f>SUMPRODUCT('Modified Weights'!P63:P67,correlations!P96:P100)/SUM('Modified Weights'!P63:P67)</f>
        <v>2.8139882356998598</v>
      </c>
      <c r="Q53">
        <f>SUMPRODUCT('Modified Weights'!Q63:Q67,correlations!Q96:Q100)/SUM('Modified Weights'!Q63:Q67)</f>
        <v>3.2450569117331214</v>
      </c>
      <c r="R53">
        <f>SUMPRODUCT('Modified Weights'!R63:R67,correlations!R96:R100)/SUM('Modified Weights'!R63:R67)</f>
        <v>4.1736855330783342</v>
      </c>
      <c r="S53">
        <f>SUMPRODUCT('Modified Weights'!S63:S67,correlations!S96:S100)/SUM('Modified Weights'!S63:S67)</f>
        <v>3.9520499397969973</v>
      </c>
      <c r="T53">
        <f>SUMPRODUCT('Modified Weights'!T63:T67,correlations!T96:T100)/SUM('Modified Weights'!T63:T67)</f>
        <v>3.264812651960916</v>
      </c>
      <c r="U53">
        <f>SUMPRODUCT('Modified Weights'!U63:U67,correlations!U96:U100)/SUM('Modified Weights'!U63:U67)</f>
        <v>3.7237240806182523</v>
      </c>
      <c r="V53">
        <f>SUMPRODUCT('Modified Weights'!V63:V67,correlations!V96:V100)/SUM('Modified Weights'!V63:V67)</f>
        <v>4.0859713601226435</v>
      </c>
      <c r="W53">
        <f>SUMPRODUCT('Modified Weights'!W63:W67,correlations!W96:W100)/SUM('Modified Weights'!W63:W67)</f>
        <v>3.6938732888254311</v>
      </c>
      <c r="X53">
        <f>SUMPRODUCT('Modified Weights'!X63:X67,correlations!X96:X100)/SUM('Modified Weights'!X63:X67)</f>
        <v>4.1983262865397171</v>
      </c>
      <c r="Y53">
        <f>SUMPRODUCT('Modified Weights'!Y63:Y67,correlations!Y96:Y100)/SUM('Modified Weights'!Y63:Y67)</f>
        <v>3.3544229106658832</v>
      </c>
      <c r="Z53">
        <f>SUMPRODUCT('Modified Weights'!Z64:Z68,correlations!Z97:Z101)/SUM('Modified Weights'!Z64:Z68)</f>
        <v>3.7745153182013849</v>
      </c>
    </row>
    <row r="54" spans="1:26">
      <c r="A54" s="5" t="str">
        <f t="shared" ref="A54:A57" si="10">A53</f>
        <v>98: Gladiator (2000)</v>
      </c>
      <c r="B54">
        <f>SUMPRODUCT('Modified Weights'!B64:B68,correlations!B97:B101)/SUM('Modified Weights'!B64:B68)</f>
        <v>4.2131900290074746</v>
      </c>
      <c r="C54">
        <f>SUMPRODUCT('Modified Weights'!C64:C68,correlations!C97:C101)/SUM('Modified Weights'!C64:C68)</f>
        <v>4.4271393709357794</v>
      </c>
      <c r="D54">
        <f>SUMPRODUCT('Modified Weights'!D64:D68,correlations!D97:D101)/SUM('Modified Weights'!D64:D68)</f>
        <v>3.6689853891128794</v>
      </c>
      <c r="E54">
        <f>SUMPRODUCT('Modified Weights'!E64:E68,correlations!E97:E101)/SUM('Modified Weights'!E64:E68)</f>
        <v>4.5040747321096282</v>
      </c>
      <c r="F54">
        <f>SUMPRODUCT('Modified Weights'!F64:F68,correlations!F97:F101)/SUM('Modified Weights'!F64:F68)</f>
        <v>3.0957925398940382</v>
      </c>
      <c r="G54">
        <f>SUMPRODUCT('Modified Weights'!G64:G68,correlations!G97:G101)/SUM('Modified Weights'!G64:G68)</f>
        <v>3.9443757564771982</v>
      </c>
      <c r="H54">
        <f>SUMPRODUCT('Modified Weights'!H64:H68,correlations!H97:H101)/SUM('Modified Weights'!H64:H68)</f>
        <v>3.8101294244794062</v>
      </c>
      <c r="I54">
        <f>SUMPRODUCT('Modified Weights'!I64:I68,correlations!I97:I101)/SUM('Modified Weights'!I64:I68)</f>
        <v>4.4227604537363616</v>
      </c>
      <c r="J54">
        <f>SUMPRODUCT('Modified Weights'!J64:J68,correlations!J97:J101)/SUM('Modified Weights'!J64:J68)</f>
        <v>3.842681587799706</v>
      </c>
      <c r="K54">
        <f>SUMPRODUCT('Modified Weights'!K64:K68,correlations!K97:K101)/SUM('Modified Weights'!K64:K68)</f>
        <v>3.4640203180615452</v>
      </c>
      <c r="L54">
        <f>SUMPRODUCT('Modified Weights'!L64:L68,correlations!L97:L101)/SUM('Modified Weights'!L64:L68)</f>
        <v>4.4791276629848724</v>
      </c>
      <c r="M54">
        <f>SUMPRODUCT('Modified Weights'!M64:M68,correlations!M97:M101)/SUM('Modified Weights'!M64:M68)</f>
        <v>3.7343353401755897</v>
      </c>
      <c r="N54">
        <f>SUMPRODUCT('Modified Weights'!N64:N68,correlations!N97:N101)/SUM('Modified Weights'!N64:N68)</f>
        <v>3.7817983298698601</v>
      </c>
      <c r="O54">
        <f>SUMPRODUCT('Modified Weights'!O64:O68,correlations!O97:O101)/SUM('Modified Weights'!O64:O68)</f>
        <v>3.7740928012970398</v>
      </c>
      <c r="P54">
        <f>SUMPRODUCT('Modified Weights'!P64:P68,correlations!P97:P101)/SUM('Modified Weights'!P64:P68)</f>
        <v>3.2911935649448059</v>
      </c>
      <c r="Q54">
        <f>SUMPRODUCT('Modified Weights'!Q64:Q68,correlations!Q97:Q101)/SUM('Modified Weights'!Q64:Q68)</f>
        <v>3.3210335211969233</v>
      </c>
      <c r="R54">
        <f>SUMPRODUCT('Modified Weights'!R64:R68,correlations!R97:R101)/SUM('Modified Weights'!R64:R68)</f>
        <v>4.2453535412007541</v>
      </c>
      <c r="S54">
        <f>SUMPRODUCT('Modified Weights'!S64:S68,correlations!S97:S101)/SUM('Modified Weights'!S64:S68)</f>
        <v>3.930708440391133</v>
      </c>
      <c r="T54">
        <f>SUMPRODUCT('Modified Weights'!T64:T68,correlations!T97:T101)/SUM('Modified Weights'!T64:T68)</f>
        <v>3.5277458814779252</v>
      </c>
      <c r="U54">
        <f>SUMPRODUCT('Modified Weights'!U64:U68,correlations!U97:U101)/SUM('Modified Weights'!U64:U68)</f>
        <v>3.8624328161731141</v>
      </c>
      <c r="V54">
        <f>SUMPRODUCT('Modified Weights'!V64:V68,correlations!V97:V101)/SUM('Modified Weights'!V64:V68)</f>
        <v>4.4727995844192856</v>
      </c>
      <c r="W54">
        <f>SUMPRODUCT('Modified Weights'!W64:W68,correlations!W97:W101)/SUM('Modified Weights'!W64:W68)</f>
        <v>3.7697111896126971</v>
      </c>
      <c r="X54">
        <f>SUMPRODUCT('Modified Weights'!X64:X68,correlations!X97:X101)/SUM('Modified Weights'!X64:X68)</f>
        <v>4.3392466588935532</v>
      </c>
      <c r="Y54">
        <f>SUMPRODUCT('Modified Weights'!Y64:Y68,correlations!Y97:Y101)/SUM('Modified Weights'!Y64:Y68)</f>
        <v>3.6517029954608837</v>
      </c>
      <c r="Z54">
        <f>SUMPRODUCT('Modified Weights'!Z65:Z69,correlations!Z98:Z102)/SUM('Modified Weights'!Z65:Z69)</f>
        <v>4.0569944911877069</v>
      </c>
    </row>
    <row r="55" spans="1:26">
      <c r="A55" s="5" t="str">
        <f t="shared" si="10"/>
        <v>98: Gladiator (2000)</v>
      </c>
      <c r="B55">
        <f>SUMPRODUCT('Modified Weights'!B65:B69,correlations!B98:B102)/SUM('Modified Weights'!B65:B69)</f>
        <v>3.9772301269552401</v>
      </c>
      <c r="C55">
        <f>SUMPRODUCT('Modified Weights'!C65:C69,correlations!C98:C102)/SUM('Modified Weights'!C65:C69)</f>
        <v>4.5166572920094303</v>
      </c>
      <c r="D55">
        <f>SUMPRODUCT('Modified Weights'!D65:D69,correlations!D98:D102)/SUM('Modified Weights'!D65:D69)</f>
        <v>3.9482862166295267</v>
      </c>
      <c r="E55">
        <f>SUMPRODUCT('Modified Weights'!E65:E69,correlations!E98:E102)/SUM('Modified Weights'!E65:E69)</f>
        <v>4.5049415272020052</v>
      </c>
      <c r="F55">
        <f>SUMPRODUCT('Modified Weights'!F65:F69,correlations!F98:F102)/SUM('Modified Weights'!F65:F69)</f>
        <v>3.1234436016309228</v>
      </c>
      <c r="G55">
        <f>SUMPRODUCT('Modified Weights'!G65:G69,correlations!G98:G102)/SUM('Modified Weights'!G65:G69)</f>
        <v>4.068321505685164</v>
      </c>
      <c r="H55">
        <f>SUMPRODUCT('Modified Weights'!H65:H69,correlations!H98:H102)/SUM('Modified Weights'!H65:H69)</f>
        <v>3.777029240839985</v>
      </c>
      <c r="I55">
        <f>SUMPRODUCT('Modified Weights'!I65:I69,correlations!I98:I102)/SUM('Modified Weights'!I65:I69)</f>
        <v>4.318532251853533</v>
      </c>
      <c r="J55">
        <f>SUMPRODUCT('Modified Weights'!J65:J69,correlations!J98:J102)/SUM('Modified Weights'!J65:J69)</f>
        <v>4.1046799019223954</v>
      </c>
      <c r="K55">
        <f>SUMPRODUCT('Modified Weights'!K65:K69,correlations!K98:K102)/SUM('Modified Weights'!K65:K69)</f>
        <v>3.6077887903175334</v>
      </c>
      <c r="L55">
        <f>SUMPRODUCT('Modified Weights'!L65:L69,correlations!L98:L102)/SUM('Modified Weights'!L65:L69)</f>
        <v>4.3263957285737291</v>
      </c>
      <c r="M55">
        <f>SUMPRODUCT('Modified Weights'!M65:M69,correlations!M98:M102)/SUM('Modified Weights'!M65:M69)</f>
        <v>4</v>
      </c>
      <c r="N55">
        <f>SUMPRODUCT('Modified Weights'!N65:N69,correlations!N98:N102)/SUM('Modified Weights'!N65:N69)</f>
        <v>3.7101489974442994</v>
      </c>
      <c r="O55">
        <f>SUMPRODUCT('Modified Weights'!O65:O69,correlations!O98:O102)/SUM('Modified Weights'!O65:O69)</f>
        <v>4.0917210408495119</v>
      </c>
      <c r="P55">
        <f>SUMPRODUCT('Modified Weights'!P65:P69,correlations!P98:P102)/SUM('Modified Weights'!P65:P69)</f>
        <v>3.6833652369604701</v>
      </c>
      <c r="Q55">
        <f>SUMPRODUCT('Modified Weights'!Q65:Q69,correlations!Q98:Q102)/SUM('Modified Weights'!Q65:Q69)</f>
        <v>3.731147825858351</v>
      </c>
      <c r="R55">
        <f>SUMPRODUCT('Modified Weights'!R65:R69,correlations!R98:R102)/SUM('Modified Weights'!R65:R69)</f>
        <v>4.3741464314358458</v>
      </c>
      <c r="S55">
        <f>SUMPRODUCT('Modified Weights'!S65:S69,correlations!S98:S102)/SUM('Modified Weights'!S65:S69)</f>
        <v>3.5</v>
      </c>
      <c r="T55">
        <f>SUMPRODUCT('Modified Weights'!T65:T69,correlations!T98:T102)/SUM('Modified Weights'!T65:T69)</f>
        <v>3.7844439681158155</v>
      </c>
      <c r="U55">
        <f>SUMPRODUCT('Modified Weights'!U65:U69,correlations!U98:U102)/SUM('Modified Weights'!U65:U69)</f>
        <v>3.8331034910254007</v>
      </c>
      <c r="V55">
        <f>SUMPRODUCT('Modified Weights'!V65:V69,correlations!V98:V102)/SUM('Modified Weights'!V65:V69)</f>
        <v>4.5795024755987379</v>
      </c>
      <c r="W55">
        <f>SUMPRODUCT('Modified Weights'!W65:W69,correlations!W98:W102)/SUM('Modified Weights'!W65:W69)</f>
        <v>3.8392535396117364</v>
      </c>
      <c r="X55">
        <f>SUMPRODUCT('Modified Weights'!X65:X69,correlations!X98:X102)/SUM('Modified Weights'!X65:X69)</f>
        <v>4.6201285411488957</v>
      </c>
      <c r="Y55">
        <f>SUMPRODUCT('Modified Weights'!Y65:Y69,correlations!Y98:Y102)/SUM('Modified Weights'!Y65:Y69)</f>
        <v>3.4843924232270296</v>
      </c>
      <c r="Z55">
        <f>SUMPRODUCT('Modified Weights'!Z66:Z70,correlations!Z99:Z103)/SUM('Modified Weights'!Z66:Z70)</f>
        <v>4.0806437465492094</v>
      </c>
    </row>
    <row r="56" spans="1:26">
      <c r="A56" s="5" t="str">
        <f t="shared" si="10"/>
        <v>98: Gladiator (2000)</v>
      </c>
      <c r="B56">
        <f>SUMPRODUCT('Modified Weights'!B66:B70,correlations!B99:B103)/SUM('Modified Weights'!B66:B70)</f>
        <v>4.5108017219844676</v>
      </c>
      <c r="C56">
        <f>SUMPRODUCT('Modified Weights'!C66:C70,correlations!C99:C103)/SUM('Modified Weights'!C66:C70)</f>
        <v>4.1497482242541528</v>
      </c>
      <c r="D56">
        <f>SUMPRODUCT('Modified Weights'!D66:D70,correlations!D99:D103)/SUM('Modified Weights'!D66:D70)</f>
        <v>4.117271605742407</v>
      </c>
      <c r="E56">
        <f>SUMPRODUCT('Modified Weights'!E66:E70,correlations!E99:E103)/SUM('Modified Weights'!E66:E70)</f>
        <v>4.5049415272020052</v>
      </c>
      <c r="F56">
        <f>SUMPRODUCT('Modified Weights'!F66:F70,correlations!F99:F103)/SUM('Modified Weights'!F66:F70)</f>
        <v>4.0290318076898846</v>
      </c>
      <c r="G56">
        <f>SUMPRODUCT('Modified Weights'!G66:G70,correlations!G99:G103)/SUM('Modified Weights'!G66:G70)</f>
        <v>4.2891326711530837</v>
      </c>
      <c r="H56">
        <f>SUMPRODUCT('Modified Weights'!H66:H70,correlations!H99:H103)/SUM('Modified Weights'!H66:H70)</f>
        <v>3.9853825083510452</v>
      </c>
      <c r="I56">
        <f>SUMPRODUCT('Modified Weights'!I66:I70,correlations!I99:I103)/SUM('Modified Weights'!I66:I70)</f>
        <v>4.4700242199745128</v>
      </c>
      <c r="J56">
        <f>SUMPRODUCT('Modified Weights'!J66:J70,correlations!J99:J103)/SUM('Modified Weights'!J66:J70)</f>
        <v>4.2542305617785754</v>
      </c>
      <c r="K56">
        <f>SUMPRODUCT('Modified Weights'!K66:K70,correlations!K99:K103)/SUM('Modified Weights'!K66:K70)</f>
        <v>4.0267506872655368</v>
      </c>
      <c r="L56">
        <f>SUMPRODUCT('Modified Weights'!L66:L70,correlations!L99:L103)/SUM('Modified Weights'!L66:L70)</f>
        <v>4.5107239092806672</v>
      </c>
      <c r="M56">
        <f>SUMPRODUCT('Modified Weights'!M66:M70,correlations!M99:M103)/SUM('Modified Weights'!M66:M70)</f>
        <v>4.2142773532473887</v>
      </c>
      <c r="N56">
        <f>SUMPRODUCT('Modified Weights'!N66:N70,correlations!N99:N103)/SUM('Modified Weights'!N66:N70)</f>
        <v>4.1868286084739248</v>
      </c>
      <c r="O56">
        <f>SUMPRODUCT('Modified Weights'!O66:O70,correlations!O99:O103)/SUM('Modified Weights'!O66:O70)</f>
        <v>4.2405761717693702</v>
      </c>
      <c r="P56">
        <f>SUMPRODUCT('Modified Weights'!P66:P70,correlations!P99:P103)/SUM('Modified Weights'!P66:P70)</f>
        <v>4.0335276618895497</v>
      </c>
      <c r="Q56">
        <f>SUMPRODUCT('Modified Weights'!Q66:Q70,correlations!Q99:Q103)/SUM('Modified Weights'!Q66:Q70)</f>
        <v>3.9154765788347983</v>
      </c>
      <c r="R56">
        <f>SUMPRODUCT('Modified Weights'!R66:R70,correlations!R99:R103)/SUM('Modified Weights'!R66:R70)</f>
        <v>4.3376471769929621</v>
      </c>
      <c r="S56">
        <f>SUMPRODUCT('Modified Weights'!S66:S70,correlations!S99:S103)/SUM('Modified Weights'!S66:S70)</f>
        <v>5</v>
      </c>
      <c r="T56">
        <f>SUMPRODUCT('Modified Weights'!T66:T70,correlations!T99:T103)/SUM('Modified Weights'!T66:T70)</f>
        <v>3.5610117714824789</v>
      </c>
      <c r="U56">
        <f>SUMPRODUCT('Modified Weights'!U66:U70,correlations!U99:U103)/SUM('Modified Weights'!U66:U70)</f>
        <v>4.0126862799968812</v>
      </c>
      <c r="V56">
        <f>SUMPRODUCT('Modified Weights'!V66:V70,correlations!V99:V103)/SUM('Modified Weights'!V66:V70)</f>
        <v>4.3199516449056761</v>
      </c>
      <c r="W56">
        <f>SUMPRODUCT('Modified Weights'!W66:W70,correlations!W99:W103)/SUM('Modified Weights'!W66:W70)</f>
        <v>4.1300133272594257</v>
      </c>
      <c r="X56">
        <f>SUMPRODUCT('Modified Weights'!X66:X70,correlations!X99:X103)/SUM('Modified Weights'!X66:X70)</f>
        <v>4.4476595499320384</v>
      </c>
      <c r="Y56">
        <f>SUMPRODUCT('Modified Weights'!Y66:Y70,correlations!Y99:Y103)/SUM('Modified Weights'!Y66:Y70)</f>
        <v>4.2616767303743552</v>
      </c>
      <c r="Z56">
        <f>SUMPRODUCT('Modified Weights'!Z67:Z71,correlations!Z100:Z104)/SUM('Modified Weights'!Z67:Z71)</f>
        <v>4.6380942842285959</v>
      </c>
    </row>
    <row r="57" spans="1:26">
      <c r="A57" s="5" t="str">
        <f t="shared" si="10"/>
        <v>98: Gladiator (2000)</v>
      </c>
      <c r="B57">
        <f>SUMPRODUCT('Modified Weights'!B67:B71,correlations!B100:B104)/SUM('Modified Weights'!B67:B71)</f>
        <v>4.6778571983430748</v>
      </c>
      <c r="C57">
        <f>SUMPRODUCT('Modified Weights'!C67:C71,correlations!C100:C104)/SUM('Modified Weights'!C67:C71)</f>
        <v>4.3622408719075718</v>
      </c>
      <c r="D57">
        <f>SUMPRODUCT('Modified Weights'!D67:D71,correlations!D100:D104)/SUM('Modified Weights'!D67:D71)</f>
        <v>4.2365629643974483</v>
      </c>
      <c r="E57">
        <f>SUMPRODUCT('Modified Weights'!E67:E71,correlations!E100:E104)/SUM('Modified Weights'!E67:E71)</f>
        <v>4.1895995055430548</v>
      </c>
      <c r="F57">
        <f>SUMPRODUCT('Modified Weights'!F67:F71,correlations!F100:F104)/SUM('Modified Weights'!F67:F71)</f>
        <v>4.0290318076898846</v>
      </c>
      <c r="G57">
        <f>SUMPRODUCT('Modified Weights'!G67:G71,correlations!G100:G104)/SUM('Modified Weights'!G67:G71)</f>
        <v>4.6060389692093402</v>
      </c>
      <c r="H57">
        <f>SUMPRODUCT('Modified Weights'!H67:H71,correlations!H100:H104)/SUM('Modified Weights'!H67:H71)</f>
        <v>4.3457052141689108</v>
      </c>
      <c r="I57">
        <f>SUMPRODUCT('Modified Weights'!I67:I71,correlations!I100:I104)/SUM('Modified Weights'!I67:I71)</f>
        <v>3.6944491492142562</v>
      </c>
      <c r="J57">
        <f>SUMPRODUCT('Modified Weights'!J67:J71,correlations!J100:J104)/SUM('Modified Weights'!J67:J71)</f>
        <v>4.4258743208591129</v>
      </c>
      <c r="K57">
        <f>SUMPRODUCT('Modified Weights'!K67:K71,correlations!K100:K104)/SUM('Modified Weights'!K67:K71)</f>
        <v>4.1524067416905908</v>
      </c>
      <c r="L57">
        <f>SUMPRODUCT('Modified Weights'!L67:L71,correlations!L100:L104)/SUM('Modified Weights'!L67:L71)</f>
        <v>4.5142518163015923</v>
      </c>
      <c r="M57">
        <f>SUMPRODUCT('Modified Weights'!M67:M71,correlations!M100:M104)/SUM('Modified Weights'!M67:M71)</f>
        <v>4.5083790307918719</v>
      </c>
      <c r="N57">
        <f>SUMPRODUCT('Modified Weights'!N67:N71,correlations!N100:N104)/SUM('Modified Weights'!N67:N71)</f>
        <v>4.2687508157236378</v>
      </c>
      <c r="O57">
        <f>SUMPRODUCT('Modified Weights'!O67:O71,correlations!O100:O104)/SUM('Modified Weights'!O67:O71)</f>
        <v>4.3658138421465518</v>
      </c>
      <c r="P57">
        <f>SUMPRODUCT('Modified Weights'!P67:P71,correlations!P100:P104)/SUM('Modified Weights'!P67:P71)</f>
        <v>4.5214566455680671</v>
      </c>
      <c r="Q57">
        <f>SUMPRODUCT('Modified Weights'!Q67:Q71,correlations!Q100:Q104)/SUM('Modified Weights'!Q67:Q71)</f>
        <v>4.4258270840714511</v>
      </c>
      <c r="R57">
        <f>SUMPRODUCT('Modified Weights'!R67:R71,correlations!R100:R104)/SUM('Modified Weights'!R67:R71)</f>
        <v>4.4761727789510912</v>
      </c>
      <c r="S57">
        <f>SUMPRODUCT('Modified Weights'!S67:S71,correlations!S100:S104)/SUM('Modified Weights'!S67:S71)</f>
        <v>5</v>
      </c>
      <c r="T57">
        <f>SUMPRODUCT('Modified Weights'!T67:T71,correlations!T100:T104)/SUM('Modified Weights'!T67:T71)</f>
        <v>3.7991949434807903</v>
      </c>
      <c r="U57">
        <f>SUMPRODUCT('Modified Weights'!U67:U71,correlations!U100:U104)/SUM('Modified Weights'!U67:U71)</f>
        <v>4.5133758069206786</v>
      </c>
      <c r="V57">
        <f>SUMPRODUCT('Modified Weights'!V67:V71,correlations!V100:V104)/SUM('Modified Weights'!V67:V71)</f>
        <v>4.3199516449056761</v>
      </c>
      <c r="W57">
        <f>SUMPRODUCT('Modified Weights'!W67:W71,correlations!W100:W104)/SUM('Modified Weights'!W67:W71)</f>
        <v>4.3660848172606768</v>
      </c>
      <c r="X57">
        <f>SUMPRODUCT('Modified Weights'!X67:X71,correlations!X100:X104)/SUM('Modified Weights'!X67:X71)</f>
        <v>5</v>
      </c>
      <c r="Y57">
        <f>SUMPRODUCT('Modified Weights'!Y67:Y71,correlations!Y100:Y104)/SUM('Modified Weights'!Y67:Y71)</f>
        <v>4.3501498853363172</v>
      </c>
      <c r="Z57">
        <f>SUMPRODUCT('Modified Weights'!Z68:Z72,correlations!Z101:Z105)/SUM('Modified Weights'!Z68:Z72)</f>
        <v>4.8190471421142975</v>
      </c>
    </row>
    <row r="58" spans="1:26">
      <c r="A58" s="20" t="s">
        <v>11</v>
      </c>
      <c r="B58">
        <f>SUMPRODUCT('Modified Weights'!B68:B72,correlations!B101:B105)/SUM('Modified Weights'!B68:B72)</f>
        <v>4.7556236958871914</v>
      </c>
      <c r="C58">
        <f>SUMPRODUCT('Modified Weights'!C68:C72,correlations!C101:C105)/SUM('Modified Weights'!C68:C72)</f>
        <v>4.3312543770124492</v>
      </c>
      <c r="D58">
        <f>SUMPRODUCT('Modified Weights'!D68:D72,correlations!D101:D105)/SUM('Modified Weights'!D68:D72)</f>
        <v>4.3551859407906441</v>
      </c>
      <c r="E58">
        <f>SUMPRODUCT('Modified Weights'!E68:E72,correlations!E101:E105)/SUM('Modified Weights'!E68:E72)</f>
        <v>4.5</v>
      </c>
      <c r="F58">
        <f>SUMPRODUCT('Modified Weights'!F68:F72,correlations!F101:F105)/SUM('Modified Weights'!F68:F72)</f>
        <v>3.3618457066246834</v>
      </c>
      <c r="G58">
        <f>SUMPRODUCT('Modified Weights'!G68:G72,correlations!G101:G105)/SUM('Modified Weights'!G68:G72)</f>
        <v>4.708991772319747</v>
      </c>
      <c r="H58">
        <f>SUMPRODUCT('Modified Weights'!H68:H72,correlations!H101:H105)/SUM('Modified Weights'!H68:H72)</f>
        <v>4.7318591675059398</v>
      </c>
      <c r="I58">
        <f>SUMPRODUCT('Modified Weights'!I68:I72,correlations!I101:I105)/SUM('Modified Weights'!I68:I72)</f>
        <v>3.0576900832723641</v>
      </c>
      <c r="J58">
        <f>SUMPRODUCT('Modified Weights'!J68:J72,correlations!J101:J105)/SUM('Modified Weights'!J68:J72)</f>
        <v>4.7069534960867339</v>
      </c>
      <c r="K58">
        <f>SUMPRODUCT('Modified Weights'!K68:K72,correlations!K101:K105)/SUM('Modified Weights'!K68:K72)</f>
        <v>4.2757804947688705</v>
      </c>
      <c r="L58">
        <f>SUMPRODUCT('Modified Weights'!L68:L72,correlations!L101:L105)/SUM('Modified Weights'!L68:L72)</f>
        <v>4.6761678775343958</v>
      </c>
      <c r="M58">
        <f>SUMPRODUCT('Modified Weights'!M68:M72,correlations!M101:M105)/SUM('Modified Weights'!M68:M72)</f>
        <v>4.7857226467526122</v>
      </c>
      <c r="N58">
        <f>SUMPRODUCT('Modified Weights'!N68:N72,correlations!N101:N105)/SUM('Modified Weights'!N68:N72)</f>
        <v>4.6807516984160822</v>
      </c>
      <c r="O58">
        <f>SUMPRODUCT('Modified Weights'!O68:O72,correlations!O101:O105)/SUM('Modified Weights'!O68:O72)</f>
        <v>4.4858449609986879</v>
      </c>
      <c r="P58">
        <f>SUMPRODUCT('Modified Weights'!P68:P72,correlations!P101:P105)/SUM('Modified Weights'!P68:P72)</f>
        <v>4.8794524538876871</v>
      </c>
      <c r="Q58">
        <f>SUMPRODUCT('Modified Weights'!Q68:Q72,correlations!Q101:Q105)/SUM('Modified Weights'!Q68:Q72)</f>
        <v>4.6278265237278449</v>
      </c>
      <c r="R58">
        <f>SUMPRODUCT('Modified Weights'!R68:R72,correlations!R101:R105)/SUM('Modified Weights'!R68:R72)</f>
        <v>3.9405395914058552</v>
      </c>
      <c r="S58">
        <f>SUMPRODUCT('Modified Weights'!S68:S72,correlations!S101:S105)/SUM('Modified Weights'!S68:S72)</f>
        <v>4.8433777186872389</v>
      </c>
      <c r="T58">
        <f>SUMPRODUCT('Modified Weights'!T68:T72,correlations!T101:T105)/SUM('Modified Weights'!T68:T72)</f>
        <v>4.6629697923831044</v>
      </c>
      <c r="U58">
        <f>SUMPRODUCT('Modified Weights'!U68:U72,correlations!U101:U105)/SUM('Modified Weights'!U68:U72)</f>
        <v>4.8204172110285182</v>
      </c>
      <c r="V58">
        <f>SUMPRODUCT('Modified Weights'!V68:V72,correlations!V101:V105)/SUM('Modified Weights'!V68:V72)</f>
        <v>5</v>
      </c>
      <c r="W58">
        <f>SUMPRODUCT('Modified Weights'!W68:W72,correlations!W101:W105)/SUM('Modified Weights'!W68:W72)</f>
        <v>4.6396971484283496</v>
      </c>
      <c r="X58">
        <f>SUMPRODUCT('Modified Weights'!X68:X72,correlations!X101:X105)/SUM('Modified Weights'!X68:X72)</f>
        <v>4.516135900080867</v>
      </c>
      <c r="Y58">
        <f>SUMPRODUCT('Modified Weights'!Y68:Y72,correlations!Y101:Y105)/SUM('Modified Weights'!Y68:Y72)</f>
        <v>4.497427598144939</v>
      </c>
      <c r="Z58">
        <f>SUMPRODUCT('Modified Weights'!Z69:Z73,correlations!Z102:Z106)/SUM('Modified Weights'!Z69:Z73)</f>
        <v>4.8190471421142975</v>
      </c>
    </row>
    <row r="59" spans="1:26">
      <c r="A59" s="5" t="str">
        <f t="shared" ref="A59:A62" si="11">A58</f>
        <v>105: Back to the Future (1985)</v>
      </c>
      <c r="B59">
        <f>SUMPRODUCT('Modified Weights'!B69:B73,correlations!B102:B106)/SUM('Modified Weights'!B69:B73)</f>
        <v>4.6379750407683789</v>
      </c>
      <c r="C59">
        <f>SUMPRODUCT('Modified Weights'!C69:C73,correlations!C102:C106)/SUM('Modified Weights'!C69:C73)</f>
        <v>4.1417775959490264</v>
      </c>
      <c r="D59">
        <f>SUMPRODUCT('Modified Weights'!D69:D73,correlations!D102:D106)/SUM('Modified Weights'!D69:D73)</f>
        <v>4.3551859407906441</v>
      </c>
      <c r="E59">
        <f>SUMPRODUCT('Modified Weights'!E69:E73,correlations!E102:E106)/SUM('Modified Weights'!E69:E73)</f>
        <v>4.5</v>
      </c>
      <c r="F59">
        <f>SUMPRODUCT('Modified Weights'!F69:F73,correlations!F102:F106)/SUM('Modified Weights'!F69:F73)</f>
        <v>3.3014534809349074</v>
      </c>
      <c r="G59">
        <f>SUMPRODUCT('Modified Weights'!G69:G73,correlations!G102:G106)/SUM('Modified Weights'!G69:G73)</f>
        <v>4.6469997470556432</v>
      </c>
      <c r="H59">
        <f>SUMPRODUCT('Modified Weights'!H69:H73,correlations!H102:H106)/SUM('Modified Weights'!H69:H73)</f>
        <v>4.7877171750692105</v>
      </c>
      <c r="I59">
        <f>SUMPRODUCT('Modified Weights'!I69:I73,correlations!I102:I106)/SUM('Modified Weights'!I69:I73)</f>
        <v>2</v>
      </c>
      <c r="J59">
        <f>SUMPRODUCT('Modified Weights'!J69:J73,correlations!J102:J106)/SUM('Modified Weights'!J69:J73)</f>
        <v>4.8599527828314804</v>
      </c>
      <c r="K59">
        <f>SUMPRODUCT('Modified Weights'!K69:K73,correlations!K102:K106)/SUM('Modified Weights'!K69:K73)</f>
        <v>4.2757804947688705</v>
      </c>
      <c r="L59">
        <f>SUMPRODUCT('Modified Weights'!L69:L73,correlations!L102:L106)/SUM('Modified Weights'!L69:L73)</f>
        <v>4.5199174784632339</v>
      </c>
      <c r="M59">
        <f>SUMPRODUCT('Modified Weights'!M69:M73,correlations!M102:M106)/SUM('Modified Weights'!M69:M73)</f>
        <v>4.7857226467526122</v>
      </c>
      <c r="N59">
        <f>SUMPRODUCT('Modified Weights'!N69:N73,correlations!N102:N106)/SUM('Modified Weights'!N69:N73)</f>
        <v>4.388789841912593</v>
      </c>
      <c r="O59">
        <f>SUMPRODUCT('Modified Weights'!O69:O73,correlations!O102:O106)/SUM('Modified Weights'!O69:O73)</f>
        <v>4.4858449609986879</v>
      </c>
      <c r="P59">
        <f>SUMPRODUCT('Modified Weights'!P69:P73,correlations!P102:P106)/SUM('Modified Weights'!P69:P73)</f>
        <v>4.8450006238804404</v>
      </c>
      <c r="Q59">
        <f>SUMPRODUCT('Modified Weights'!Q69:Q73,correlations!Q102:Q106)/SUM('Modified Weights'!Q69:Q73)</f>
        <v>4.6278265237278449</v>
      </c>
      <c r="R59">
        <f>SUMPRODUCT('Modified Weights'!R69:R73,correlations!R102:R106)/SUM('Modified Weights'!R69:R73)</f>
        <v>3.7687078341710896</v>
      </c>
      <c r="S59">
        <f>SUMPRODUCT('Modified Weights'!S69:S73,correlations!S102:S106)/SUM('Modified Weights'!S69:S73)</f>
        <v>4.8433777186872389</v>
      </c>
      <c r="T59">
        <f>SUMPRODUCT('Modified Weights'!T69:T73,correlations!T102:T106)/SUM('Modified Weights'!T69:T73)</f>
        <v>4.7427133931570173</v>
      </c>
      <c r="U59">
        <f>SUMPRODUCT('Modified Weights'!U69:U73,correlations!U102:U106)/SUM('Modified Weights'!U69:U73)</f>
        <v>4.8204172110285182</v>
      </c>
      <c r="V59">
        <f>SUMPRODUCT('Modified Weights'!V69:V73,correlations!V102:V106)/SUM('Modified Weights'!V69:V73)</f>
        <v>4.2439436265056809</v>
      </c>
      <c r="W59">
        <f>SUMPRODUCT('Modified Weights'!W69:W73,correlations!W102:W106)/SUM('Modified Weights'!W69:W73)</f>
        <v>4.7540715561523061</v>
      </c>
      <c r="X59">
        <f>SUMPRODUCT('Modified Weights'!X69:X73,correlations!X102:X106)/SUM('Modified Weights'!X69:X73)</f>
        <v>4.2995628615144188</v>
      </c>
      <c r="Y59">
        <f>SUMPRODUCT('Modified Weights'!Y69:Y73,correlations!Y102:Y106)/SUM('Modified Weights'!Y69:Y73)</f>
        <v>4.2927386513940062</v>
      </c>
      <c r="Z59">
        <f>SUMPRODUCT('Modified Weights'!Z70:Z74,correlations!Z103:Z107)/SUM('Modified Weights'!Z70:Z74)</f>
        <v>4.7533154237913555</v>
      </c>
    </row>
    <row r="60" spans="1:26">
      <c r="A60" s="5" t="str">
        <f t="shared" si="11"/>
        <v>105: Back to the Future (1985)</v>
      </c>
      <c r="B60">
        <f>SUMPRODUCT('Modified Weights'!B70:B74,correlations!B103:B107)/SUM('Modified Weights'!B70:B74)</f>
        <v>4.7050710157804581</v>
      </c>
      <c r="C60">
        <f>SUMPRODUCT('Modified Weights'!C70:C74,correlations!C103:C107)/SUM('Modified Weights'!C70:C74)</f>
        <v>4.1973088667377381</v>
      </c>
      <c r="D60">
        <f>SUMPRODUCT('Modified Weights'!D70:D74,correlations!D103:D107)/SUM('Modified Weights'!D70:D74)</f>
        <v>4.0758851132739968</v>
      </c>
      <c r="E60">
        <f>SUMPRODUCT('Modified Weights'!E70:E74,correlations!E103:E107)/SUM('Modified Weights'!E70:E74)</f>
        <v>4.5</v>
      </c>
      <c r="F60">
        <f>SUMPRODUCT('Modified Weights'!F70:F74,correlations!F103:F107)/SUM('Modified Weights'!F70:F74)</f>
        <v>3.3014534809349074</v>
      </c>
      <c r="G60">
        <f>SUMPRODUCT('Modified Weights'!G70:G74,correlations!G103:G107)/SUM('Modified Weights'!G70:G74)</f>
        <v>4.6852462917052531</v>
      </c>
      <c r="H60">
        <f>SUMPRODUCT('Modified Weights'!H70:H74,correlations!H103:H107)/SUM('Modified Weights'!H70:H74)</f>
        <v>4.7877171750692105</v>
      </c>
      <c r="I60">
        <f>SUMPRODUCT('Modified Weights'!I70:I74,correlations!I103:I107)/SUM('Modified Weights'!I70:I74)</f>
        <v>2</v>
      </c>
      <c r="J60">
        <f>SUMPRODUCT('Modified Weights'!J70:J74,correlations!J103:J107)/SUM('Modified Weights'!J70:J74)</f>
        <v>4.8222755539480646</v>
      </c>
      <c r="K60">
        <f>SUMPRODUCT('Modified Weights'!K70:K74,correlations!K103:K107)/SUM('Modified Weights'!K70:K74)</f>
        <v>4.1752766589694597</v>
      </c>
      <c r="L60">
        <f>SUMPRODUCT('Modified Weights'!L70:L74,correlations!L103:L107)/SUM('Modified Weights'!L70:L74)</f>
        <v>4.6258274266919628</v>
      </c>
      <c r="M60">
        <f>SUMPRODUCT('Modified Weights'!M70:M74,correlations!M103:M107)/SUM('Modified Weights'!M70:M74)</f>
        <v>4.7857226467526122</v>
      </c>
      <c r="N60">
        <f>SUMPRODUCT('Modified Weights'!N70:N74,correlations!N103:N107)/SUM('Modified Weights'!N70:N74)</f>
        <v>4.388789841912593</v>
      </c>
      <c r="O60">
        <f>SUMPRODUCT('Modified Weights'!O70:O74,correlations!O103:O107)/SUM('Modified Weights'!O70:O74)</f>
        <v>4.3477241386329659</v>
      </c>
      <c r="P60">
        <f>SUMPRODUCT('Modified Weights'!P70:P74,correlations!P103:P107)/SUM('Modified Weights'!P70:P74)</f>
        <v>4.7883741510518982</v>
      </c>
      <c r="Q60">
        <f>SUMPRODUCT('Modified Weights'!Q70:Q74,correlations!Q103:Q107)/SUM('Modified Weights'!Q70:Q74)</f>
        <v>4.485936091898135</v>
      </c>
      <c r="R60">
        <f>SUMPRODUCT('Modified Weights'!R70:R74,correlations!R103:R107)/SUM('Modified Weights'!R70:R74)</f>
        <v>3.2711854375107325</v>
      </c>
      <c r="S60">
        <f>SUMPRODUCT('Modified Weights'!S70:S74,correlations!S103:S107)/SUM('Modified Weights'!S70:S74)</f>
        <v>4.8433777186872389</v>
      </c>
      <c r="T60">
        <f>SUMPRODUCT('Modified Weights'!T70:T74,correlations!T103:T107)/SUM('Modified Weights'!T70:T74)</f>
        <v>4.5</v>
      </c>
      <c r="U60">
        <f>SUMPRODUCT('Modified Weights'!U70:U74,correlations!U103:U107)/SUM('Modified Weights'!U70:U74)</f>
        <v>4.8204172110285182</v>
      </c>
      <c r="V60">
        <f>SUMPRODUCT('Modified Weights'!V70:V74,correlations!V103:V107)/SUM('Modified Weights'!V70:V74)</f>
        <v>3.5</v>
      </c>
      <c r="W60">
        <f>SUMPRODUCT('Modified Weights'!W70:W74,correlations!W103:W107)/SUM('Modified Weights'!W70:W74)</f>
        <v>5</v>
      </c>
      <c r="X60">
        <f>SUMPRODUCT('Modified Weights'!X70:X74,correlations!X103:X107)/SUM('Modified Weights'!X70:X74)</f>
        <v>4.2995628615144188</v>
      </c>
      <c r="Y60">
        <f>SUMPRODUCT('Modified Weights'!Y70:Y74,correlations!Y103:Y107)/SUM('Modified Weights'!Y70:Y74)</f>
        <v>4.2927386513940062</v>
      </c>
      <c r="Z60">
        <f>SUMPRODUCT('Modified Weights'!Z71:Z75,correlations!Z104:Z108)/SUM('Modified Weights'!Z71:Z75)</f>
        <v>4.7533154237913555</v>
      </c>
    </row>
    <row r="61" spans="1:26">
      <c r="A61" s="5" t="str">
        <f t="shared" si="11"/>
        <v>105: Back to the Future (1985)</v>
      </c>
      <c r="B61">
        <f>SUMPRODUCT('Modified Weights'!B71:B75,correlations!B104:B108)/SUM('Modified Weights'!B71:B75)</f>
        <v>4.3753229138859409</v>
      </c>
      <c r="C61">
        <f>SUMPRODUCT('Modified Weights'!C71:C75,correlations!C104:C108)/SUM('Modified Weights'!C71:C75)</f>
        <v>5</v>
      </c>
      <c r="D61">
        <f>SUMPRODUCT('Modified Weights'!D71:D75,correlations!D104:D108)/SUM('Modified Weights'!D71:D75)</f>
        <v>3.737914335048238</v>
      </c>
      <c r="E61">
        <f>SUMPRODUCT('Modified Weights'!E71:E75,correlations!E104:E108)/SUM('Modified Weights'!E71:E75)</f>
        <v>4.5</v>
      </c>
      <c r="F61">
        <f>SUMPRODUCT('Modified Weights'!F71:F75,correlations!F104:F108)/SUM('Modified Weights'!F71:F75)</f>
        <v>2.5205813923739631</v>
      </c>
      <c r="G61">
        <f>SUMPRODUCT('Modified Weights'!G71:G75,correlations!G104:G108)/SUM('Modified Weights'!G71:G75)</f>
        <v>4.5064304431282487</v>
      </c>
      <c r="H61">
        <f>SUMPRODUCT('Modified Weights'!H71:H75,correlations!H104:H108)/SUM('Modified Weights'!H71:H75)</f>
        <v>4.5754343501384236</v>
      </c>
      <c r="I61">
        <f>SUMPRODUCT('Modified Weights'!I71:I75,correlations!I104:I108)/SUM('Modified Weights'!I71:I75)</f>
        <v>2</v>
      </c>
      <c r="J61">
        <f>SUMPRODUCT('Modified Weights'!J71:J75,correlations!J104:J108)/SUM('Modified Weights'!J71:J75)</f>
        <v>4.4668266618441939</v>
      </c>
      <c r="K61">
        <f>SUMPRODUCT('Modified Weights'!K71:K75,correlations!K104:K108)/SUM('Modified Weights'!K71:K75)</f>
        <v>3.820251845805557</v>
      </c>
      <c r="L61">
        <f>SUMPRODUCT('Modified Weights'!L71:L75,correlations!L104:L108)/SUM('Modified Weights'!L71:L75)</f>
        <v>4.4778215358755746</v>
      </c>
      <c r="M61">
        <f>SUMPRODUCT('Modified Weights'!M71:M75,correlations!M104:M108)/SUM('Modified Weights'!M71:M75)</f>
        <v>5</v>
      </c>
      <c r="N61">
        <f>SUMPRODUCT('Modified Weights'!N71:N75,correlations!N104:N108)/SUM('Modified Weights'!N71:N75)</f>
        <v>4.0427354584895978</v>
      </c>
      <c r="O61">
        <f>SUMPRODUCT('Modified Weights'!O71:O75,correlations!O104:O108)/SUM('Modified Weights'!O71:O75)</f>
        <v>3.9700380269564253</v>
      </c>
      <c r="P61">
        <f>SUMPRODUCT('Modified Weights'!P71:P75,correlations!P104:P108)/SUM('Modified Weights'!P71:P75)</f>
        <v>4.5</v>
      </c>
      <c r="Q61">
        <f>SUMPRODUCT('Modified Weights'!Q71:Q75,correlations!Q104:Q108)/SUM('Modified Weights'!Q71:Q75)</f>
        <v>4.485936091898135</v>
      </c>
      <c r="R61">
        <f>SUMPRODUCT('Modified Weights'!R71:R75,correlations!R104:R108)/SUM('Modified Weights'!R71:R75)</f>
        <v>3.2711854375107325</v>
      </c>
      <c r="S61">
        <f>SUMPRODUCT('Modified Weights'!S71:S75,correlations!S104:S108)/SUM('Modified Weights'!S71:S75)</f>
        <v>4.7576867886287069</v>
      </c>
      <c r="T61">
        <f>SUMPRODUCT('Modified Weights'!T71:T75,correlations!T104:T108)/SUM('Modified Weights'!T71:T75)</f>
        <v>4.5</v>
      </c>
      <c r="U61">
        <f>SUMPRODUCT('Modified Weights'!U71:U75,correlations!U104:U108)/SUM('Modified Weights'!U71:U75)</f>
        <v>4.6408344220570381</v>
      </c>
      <c r="V61">
        <f>SUMPRODUCT('Modified Weights'!V71:V75,correlations!V104:V108)/SUM('Modified Weights'!V71:V75)</f>
        <v>4.4747035124277748</v>
      </c>
      <c r="W61">
        <f>SUMPRODUCT('Modified Weights'!W71:W75,correlations!W104:W108)/SUM('Modified Weights'!W71:W75)</f>
        <v>5.0000000000000009</v>
      </c>
      <c r="X61">
        <f>SUMPRODUCT('Modified Weights'!X71:X75,correlations!X104:X108)/SUM('Modified Weights'!X71:X75)</f>
        <v>4.5773457011645764</v>
      </c>
      <c r="Y61">
        <f>SUMPRODUCT('Modified Weights'!Y71:Y75,correlations!Y104:Y108)/SUM('Modified Weights'!Y71:Y75)</f>
        <v>3.4145226972119893</v>
      </c>
      <c r="Z61">
        <f>SUMPRODUCT('Modified Weights'!Z72:Z76,correlations!Z105:Z109)/SUM('Modified Weights'!Z72:Z76)</f>
        <v>3.9933691524172894</v>
      </c>
    </row>
    <row r="62" spans="1:26">
      <c r="A62" s="5" t="str">
        <f t="shared" si="11"/>
        <v>105: Back to the Future (1985)</v>
      </c>
      <c r="B62">
        <f>SUMPRODUCT('Modified Weights'!B72:B76,correlations!B105:B109)/SUM('Modified Weights'!B72:B76)</f>
        <v>4.1688418089938466</v>
      </c>
      <c r="C62" t="e">
        <f>SUMPRODUCT('Modified Weights'!C72:C76,correlations!C105:C109)/SUM('Modified Weights'!C72:C76)</f>
        <v>#DIV/0!</v>
      </c>
      <c r="D62">
        <f>SUMPRODUCT('Modified Weights'!D72:D76,correlations!D105:D109)/SUM('Modified Weights'!D72:D76)</f>
        <v>3.6557923350178338</v>
      </c>
      <c r="E62">
        <f>SUMPRODUCT('Modified Weights'!E72:E76,correlations!E105:E109)/SUM('Modified Weights'!E72:E76)</f>
        <v>4.5</v>
      </c>
      <c r="F62">
        <f>SUMPRODUCT('Modified Weights'!F72:F76,correlations!F105:F109)/SUM('Modified Weights'!F72:F76)</f>
        <v>2.5205813923739631</v>
      </c>
      <c r="G62">
        <f>SUMPRODUCT('Modified Weights'!G72:G76,correlations!G105:G109)/SUM('Modified Weights'!G72:G76)</f>
        <v>3.7467847784358757</v>
      </c>
      <c r="H62">
        <f>SUMPRODUCT('Modified Weights'!H72:H76,correlations!H105:H109)/SUM('Modified Weights'!H72:H76)</f>
        <v>4.3291546764957829</v>
      </c>
      <c r="I62">
        <f>SUMPRODUCT('Modified Weights'!I72:I76,correlations!I105:I109)/SUM('Modified Weights'!I72:I76)</f>
        <v>3</v>
      </c>
      <c r="J62">
        <f>SUMPRODUCT('Modified Weights'!J72:J76,correlations!J105:J109)/SUM('Modified Weights'!J72:J76)</f>
        <v>4.1730060978771641</v>
      </c>
      <c r="K62">
        <f>SUMPRODUCT('Modified Weights'!K72:K76,correlations!K105:K109)/SUM('Modified Weights'!K72:K76)</f>
        <v>4</v>
      </c>
      <c r="L62">
        <f>SUMPRODUCT('Modified Weights'!L72:L76,correlations!L105:L109)/SUM('Modified Weights'!L72:L76)</f>
        <v>4.4778215358755746</v>
      </c>
      <c r="M62">
        <f>SUMPRODUCT('Modified Weights'!M72:M76,correlations!M105:M109)/SUM('Modified Weights'!M72:M76)</f>
        <v>5</v>
      </c>
      <c r="N62">
        <f>SUMPRODUCT('Modified Weights'!N72:N76,correlations!N105:N109)/SUM('Modified Weights'!N72:N76)</f>
        <v>3.5</v>
      </c>
      <c r="O62">
        <f>SUMPRODUCT('Modified Weights'!O72:O76,correlations!O105:O109)/SUM('Modified Weights'!O72:O76)</f>
        <v>3.8111569441617301</v>
      </c>
      <c r="P62">
        <f>SUMPRODUCT('Modified Weights'!P72:P76,correlations!P105:P109)/SUM('Modified Weights'!P72:P76)</f>
        <v>3</v>
      </c>
      <c r="Q62">
        <f>SUMPRODUCT('Modified Weights'!Q72:Q76,correlations!Q105:Q109)/SUM('Modified Weights'!Q72:Q76)</f>
        <v>4.485936091898135</v>
      </c>
      <c r="R62">
        <f>SUMPRODUCT('Modified Weights'!R72:R76,correlations!R105:R109)/SUM('Modified Weights'!R72:R76)</f>
        <v>2.7627112625064392</v>
      </c>
      <c r="S62">
        <f>SUMPRODUCT('Modified Weights'!S72:S76,correlations!S105:S109)/SUM('Modified Weights'!S72:S76)</f>
        <v>4.5</v>
      </c>
      <c r="T62">
        <f>SUMPRODUCT('Modified Weights'!T72:T76,correlations!T105:T109)/SUM('Modified Weights'!T72:T76)</f>
        <v>4.5</v>
      </c>
      <c r="U62">
        <f>SUMPRODUCT('Modified Weights'!U72:U76,correlations!U105:U109)/SUM('Modified Weights'!U72:U76)</f>
        <v>4.4608798952581772</v>
      </c>
      <c r="V62">
        <f>SUMPRODUCT('Modified Weights'!V72:V76,correlations!V105:V109)/SUM('Modified Weights'!V72:V76)</f>
        <v>4.4747035124277748</v>
      </c>
      <c r="W62">
        <f>SUMPRODUCT('Modified Weights'!W72:W76,correlations!W105:W109)/SUM('Modified Weights'!W72:W76)</f>
        <v>5</v>
      </c>
      <c r="X62">
        <f>SUMPRODUCT('Modified Weights'!X72:X76,correlations!X105:X109)/SUM('Modified Weights'!X72:X76)</f>
        <v>4.094877450924618</v>
      </c>
      <c r="Y62">
        <f>SUMPRODUCT('Modified Weights'!Y72:Y76,correlations!Y105:Y109)/SUM('Modified Weights'!Y72:Y76)</f>
        <v>3.4145226972119893</v>
      </c>
      <c r="Z62">
        <f>SUMPRODUCT('Modified Weights'!Z73:Z77,correlations!Z106:Z110)/SUM('Modified Weights'!Z73:Z77)</f>
        <v>3.4999999999999996</v>
      </c>
    </row>
    <row r="63" spans="1:26">
      <c r="A63" s="20" t="s">
        <v>12</v>
      </c>
      <c r="B63">
        <f>SUMPRODUCT('Modified Weights'!B73:B77,correlations!B106:B110)/SUM('Modified Weights'!B73:B77)</f>
        <v>3.9653677425799567</v>
      </c>
      <c r="C63" t="e">
        <f>SUMPRODUCT('Modified Weights'!C73:C77,correlations!C106:C110)/SUM('Modified Weights'!C73:C77)</f>
        <v>#DIV/0!</v>
      </c>
      <c r="D63">
        <f>SUMPRODUCT('Modified Weights'!D73:D77,correlations!D106:D110)/SUM('Modified Weights'!D73:D77)</f>
        <v>3.6960064211218637</v>
      </c>
      <c r="E63">
        <f>SUMPRODUCT('Modified Weights'!E73:E77,correlations!E106:E110)/SUM('Modified Weights'!E73:E77)</f>
        <v>4</v>
      </c>
      <c r="F63">
        <f>SUMPRODUCT('Modified Weights'!F73:F77,correlations!F106:F110)/SUM('Modified Weights'!F73:F77)</f>
        <v>3.0000000000000004</v>
      </c>
      <c r="G63">
        <f>SUMPRODUCT('Modified Weights'!G73:G77,correlations!G106:G110)/SUM('Modified Weights'!G73:G77)</f>
        <v>3.7643509975398319</v>
      </c>
      <c r="H63">
        <f>SUMPRODUCT('Modified Weights'!H73:H77,correlations!H106:H110)/SUM('Modified Weights'!H73:H77)</f>
        <v>4.3291546764957829</v>
      </c>
      <c r="I63">
        <f>SUMPRODUCT('Modified Weights'!I73:I77,correlations!I106:I110)/SUM('Modified Weights'!I73:I77)</f>
        <v>4.1017004565807698</v>
      </c>
      <c r="J63">
        <f>SUMPRODUCT('Modified Weights'!J73:J77,correlations!J106:J110)/SUM('Modified Weights'!J73:J77)</f>
        <v>3.5</v>
      </c>
      <c r="K63">
        <f>SUMPRODUCT('Modified Weights'!K73:K77,correlations!K106:K110)/SUM('Modified Weights'!K73:K77)</f>
        <v>4</v>
      </c>
      <c r="L63">
        <f>SUMPRODUCT('Modified Weights'!L73:L77,correlations!L106:L110)/SUM('Modified Weights'!L73:L77)</f>
        <v>4.4579783079070232</v>
      </c>
      <c r="M63" t="e">
        <f>SUMPRODUCT('Modified Weights'!M73:M77,correlations!M106:M110)/SUM('Modified Weights'!M73:M77)</f>
        <v>#DIV/0!</v>
      </c>
      <c r="N63">
        <f>SUMPRODUCT('Modified Weights'!N73:N77,correlations!N106:N110)/SUM('Modified Weights'!N73:N77)</f>
        <v>3.5</v>
      </c>
      <c r="O63">
        <f>SUMPRODUCT('Modified Weights'!O73:O77,correlations!O106:O110)/SUM('Modified Weights'!O73:O77)</f>
        <v>3.8240266477487812</v>
      </c>
      <c r="P63">
        <f>SUMPRODUCT('Modified Weights'!P73:P77,correlations!P106:P110)/SUM('Modified Weights'!P73:P77)</f>
        <v>3</v>
      </c>
      <c r="Q63">
        <f>SUMPRODUCT('Modified Weights'!Q73:Q77,correlations!Q106:Q110)/SUM('Modified Weights'!Q73:Q77)</f>
        <v>4</v>
      </c>
      <c r="R63">
        <f>SUMPRODUCT('Modified Weights'!R73:R77,correlations!R106:R110)/SUM('Modified Weights'!R73:R77)</f>
        <v>3.2442852837432801</v>
      </c>
      <c r="S63" t="e">
        <f>SUMPRODUCT('Modified Weights'!S73:S77,correlations!S106:S110)/SUM('Modified Weights'!S73:S77)</f>
        <v>#DIV/0!</v>
      </c>
      <c r="T63">
        <f>SUMPRODUCT('Modified Weights'!T73:T77,correlations!T106:T110)/SUM('Modified Weights'!T73:T77)</f>
        <v>3</v>
      </c>
      <c r="U63">
        <f>SUMPRODUCT('Modified Weights'!U73:U77,correlations!U106:U110)/SUM('Modified Weights'!U73:U77)</f>
        <v>4</v>
      </c>
      <c r="V63">
        <f>SUMPRODUCT('Modified Weights'!V73:V77,correlations!V106:V110)/SUM('Modified Weights'!V73:V77)</f>
        <v>4.4747035124277748</v>
      </c>
      <c r="W63" t="e">
        <f>SUMPRODUCT('Modified Weights'!W73:W77,correlations!W106:W110)/SUM('Modified Weights'!W73:W77)</f>
        <v>#DIV/0!</v>
      </c>
      <c r="X63">
        <f>SUMPRODUCT('Modified Weights'!X73:X77,correlations!X106:X110)/SUM('Modified Weights'!X73:X77)</f>
        <v>4.3282542691935939</v>
      </c>
      <c r="Y63">
        <f>SUMPRODUCT('Modified Weights'!Y73:Y77,correlations!Y106:Y110)/SUM('Modified Weights'!Y73:Y77)</f>
        <v>2.9999999999999996</v>
      </c>
      <c r="Z63">
        <f>SUMPRODUCT('Modified Weights'!Z74:Z78,correlations!Z107:Z111)/SUM('Modified Weights'!Z74:Z78)</f>
        <v>3.4999999999999996</v>
      </c>
    </row>
    <row r="64" spans="1:26">
      <c r="A64" s="5" t="str">
        <f t="shared" ref="A64:A67" si="12">A63</f>
        <v>107: Snatch (2000)</v>
      </c>
      <c r="B64">
        <f>SUMPRODUCT('Modified Weights'!B74:B78,correlations!B107:B111)/SUM('Modified Weights'!B74:B78)</f>
        <v>3.9545141162071862</v>
      </c>
      <c r="C64">
        <f>SUMPRODUCT('Modified Weights'!C74:C78,correlations!C107:C111)/SUM('Modified Weights'!C74:C78)</f>
        <v>3.5</v>
      </c>
      <c r="D64">
        <f>SUMPRODUCT('Modified Weights'!D74:D78,correlations!D107:D111)/SUM('Modified Weights'!D74:D78)</f>
        <v>3.6960064211218637</v>
      </c>
      <c r="E64">
        <f>SUMPRODUCT('Modified Weights'!E74:E78,correlations!E107:E111)/SUM('Modified Weights'!E74:E78)</f>
        <v>4</v>
      </c>
      <c r="F64">
        <f>SUMPRODUCT('Modified Weights'!F74:F78,correlations!F107:F111)/SUM('Modified Weights'!F74:F78)</f>
        <v>3.3274199462082743</v>
      </c>
      <c r="G64">
        <f>SUMPRODUCT('Modified Weights'!G74:G78,correlations!G107:G111)/SUM('Modified Weights'!G74:G78)</f>
        <v>3.6796719608507495</v>
      </c>
      <c r="H64">
        <f>SUMPRODUCT('Modified Weights'!H74:H78,correlations!H107:H111)/SUM('Modified Weights'!H74:H78)</f>
        <v>4</v>
      </c>
      <c r="I64">
        <f>SUMPRODUCT('Modified Weights'!I74:I78,correlations!I107:I111)/SUM('Modified Weights'!I74:I78)</f>
        <v>4.1017004565807698</v>
      </c>
      <c r="J64">
        <f>SUMPRODUCT('Modified Weights'!J74:J78,correlations!J107:J111)/SUM('Modified Weights'!J74:J78)</f>
        <v>3.5</v>
      </c>
      <c r="K64">
        <f>SUMPRODUCT('Modified Weights'!K74:K78,correlations!K107:K111)/SUM('Modified Weights'!K74:K78)</f>
        <v>4</v>
      </c>
      <c r="L64">
        <f>SUMPRODUCT('Modified Weights'!L74:L78,correlations!L107:L111)/SUM('Modified Weights'!L74:L78)</f>
        <v>3.7843456207048298</v>
      </c>
      <c r="M64" t="e">
        <f>SUMPRODUCT('Modified Weights'!M74:M78,correlations!M107:M111)/SUM('Modified Weights'!M74:M78)</f>
        <v>#DIV/0!</v>
      </c>
      <c r="N64" t="e">
        <f>SUMPRODUCT('Modified Weights'!N74:N78,correlations!N107:N111)/SUM('Modified Weights'!N74:N78)</f>
        <v>#DIV/0!</v>
      </c>
      <c r="O64">
        <f>SUMPRODUCT('Modified Weights'!O74:O78,correlations!O107:O111)/SUM('Modified Weights'!O74:O78)</f>
        <v>3.8240266477487812</v>
      </c>
      <c r="P64">
        <f>SUMPRODUCT('Modified Weights'!P74:P78,correlations!P107:P111)/SUM('Modified Weights'!P74:P78)</f>
        <v>3.25</v>
      </c>
      <c r="Q64">
        <f>SUMPRODUCT('Modified Weights'!Q74:Q78,correlations!Q107:Q111)/SUM('Modified Weights'!Q74:Q78)</f>
        <v>4</v>
      </c>
      <c r="R64">
        <f>SUMPRODUCT('Modified Weights'!R74:R78,correlations!R107:R111)/SUM('Modified Weights'!R74:R78)</f>
        <v>3.2442852837432801</v>
      </c>
      <c r="S64">
        <f>SUMPRODUCT('Modified Weights'!S74:S78,correlations!S107:S111)/SUM('Modified Weights'!S74:S78)</f>
        <v>4</v>
      </c>
      <c r="T64">
        <f>SUMPRODUCT('Modified Weights'!T74:T78,correlations!T107:T111)/SUM('Modified Weights'!T74:T78)</f>
        <v>3</v>
      </c>
      <c r="U64">
        <f>SUMPRODUCT('Modified Weights'!U74:U78,correlations!U107:U111)/SUM('Modified Weights'!U74:U78)</f>
        <v>4</v>
      </c>
      <c r="V64">
        <f>SUMPRODUCT('Modified Weights'!V74:V78,correlations!V107:V111)/SUM('Modified Weights'!V74:V78)</f>
        <v>5</v>
      </c>
      <c r="W64">
        <f>SUMPRODUCT('Modified Weights'!W74:W78,correlations!W107:W111)/SUM('Modified Weights'!W74:W78)</f>
        <v>3.5</v>
      </c>
      <c r="X64">
        <f>SUMPRODUCT('Modified Weights'!X74:X78,correlations!X107:X111)/SUM('Modified Weights'!X74:X78)</f>
        <v>4.0720657746287241</v>
      </c>
      <c r="Y64">
        <f>SUMPRODUCT('Modified Weights'!Y74:Y78,correlations!Y107:Y111)/SUM('Modified Weights'!Y74:Y78)</f>
        <v>2.9999999999999996</v>
      </c>
      <c r="Z64">
        <f>SUMPRODUCT('Modified Weights'!Z75:Z79,correlations!Z108:Z112)/SUM('Modified Weights'!Z75:Z79)</f>
        <v>3.5</v>
      </c>
    </row>
    <row r="65" spans="1:26">
      <c r="A65" s="5" t="str">
        <f t="shared" si="12"/>
        <v>107: Snatch (2000)</v>
      </c>
      <c r="B65">
        <f>SUMPRODUCT('Modified Weights'!B75:B79,correlations!B108:B112)/SUM('Modified Weights'!B75:B79)</f>
        <v>3.5</v>
      </c>
      <c r="C65">
        <f>SUMPRODUCT('Modified Weights'!C75:C79,correlations!C108:C112)/SUM('Modified Weights'!C75:C79)</f>
        <v>3.5</v>
      </c>
      <c r="D65">
        <f>SUMPRODUCT('Modified Weights'!D75:D79,correlations!D108:D112)/SUM('Modified Weights'!D75:D79)</f>
        <v>3.7499999999999996</v>
      </c>
      <c r="E65">
        <f>SUMPRODUCT('Modified Weights'!E75:E79,correlations!E108:E112)/SUM('Modified Weights'!E75:E79)</f>
        <v>4</v>
      </c>
      <c r="F65">
        <f>SUMPRODUCT('Modified Weights'!F75:F79,correlations!F108:F112)/SUM('Modified Weights'!F75:F79)</f>
        <v>3.3274199462082743</v>
      </c>
      <c r="G65">
        <f>SUMPRODUCT('Modified Weights'!G75:G79,correlations!G108:G112)/SUM('Modified Weights'!G75:G79)</f>
        <v>3.6796719608507495</v>
      </c>
      <c r="H65">
        <f>SUMPRODUCT('Modified Weights'!H75:H79,correlations!H108:H112)/SUM('Modified Weights'!H75:H79)</f>
        <v>4</v>
      </c>
      <c r="I65">
        <f>SUMPRODUCT('Modified Weights'!I75:I79,correlations!I108:I112)/SUM('Modified Weights'!I75:I79)</f>
        <v>4.1017004565807698</v>
      </c>
      <c r="J65">
        <f>SUMPRODUCT('Modified Weights'!J75:J79,correlations!J108:J112)/SUM('Modified Weights'!J75:J79)</f>
        <v>3.5</v>
      </c>
      <c r="K65">
        <f>SUMPRODUCT('Modified Weights'!K75:K79,correlations!K108:K112)/SUM('Modified Weights'!K75:K79)</f>
        <v>4</v>
      </c>
      <c r="L65">
        <f>SUMPRODUCT('Modified Weights'!L75:L79,correlations!L108:L112)/SUM('Modified Weights'!L75:L79)</f>
        <v>3.2875639914250723</v>
      </c>
      <c r="M65" t="e">
        <f>SUMPRODUCT('Modified Weights'!M75:M79,correlations!M108:M112)/SUM('Modified Weights'!M75:M79)</f>
        <v>#DIV/0!</v>
      </c>
      <c r="N65">
        <f>SUMPRODUCT('Modified Weights'!N75:N79,correlations!N108:N112)/SUM('Modified Weights'!N75:N79)</f>
        <v>4</v>
      </c>
      <c r="O65">
        <f>SUMPRODUCT('Modified Weights'!O75:O79,correlations!O108:O112)/SUM('Modified Weights'!O75:O79)</f>
        <v>3.7523972156544509</v>
      </c>
      <c r="P65">
        <f>SUMPRODUCT('Modified Weights'!P75:P79,correlations!P108:P112)/SUM('Modified Weights'!P75:P79)</f>
        <v>3.25</v>
      </c>
      <c r="Q65">
        <f>SUMPRODUCT('Modified Weights'!Q75:Q79,correlations!Q108:Q112)/SUM('Modified Weights'!Q75:Q79)</f>
        <v>3.7570319540509329</v>
      </c>
      <c r="R65">
        <f>SUMPRODUCT('Modified Weights'!R75:R79,correlations!R108:R112)/SUM('Modified Weights'!R75:R79)</f>
        <v>3.2442852837432801</v>
      </c>
      <c r="S65">
        <f>SUMPRODUCT('Modified Weights'!S75:S79,correlations!S108:S112)/SUM('Modified Weights'!S75:S79)</f>
        <v>4</v>
      </c>
      <c r="T65">
        <f>SUMPRODUCT('Modified Weights'!T75:T79,correlations!T108:T112)/SUM('Modified Weights'!T75:T79)</f>
        <v>3.2185862947131225</v>
      </c>
      <c r="U65">
        <f>SUMPRODUCT('Modified Weights'!U75:U79,correlations!U108:U112)/SUM('Modified Weights'!U75:U79)</f>
        <v>4</v>
      </c>
      <c r="V65">
        <f>SUMPRODUCT('Modified Weights'!V75:V79,correlations!V108:V112)/SUM('Modified Weights'!V75:V79)</f>
        <v>4.4671977133506164</v>
      </c>
      <c r="W65">
        <f>SUMPRODUCT('Modified Weights'!W75:W79,correlations!W108:W112)/SUM('Modified Weights'!W75:W79)</f>
        <v>3.9358830693095994</v>
      </c>
      <c r="X65">
        <f>SUMPRODUCT('Modified Weights'!X75:X79,correlations!X108:X112)/SUM('Modified Weights'!X75:X79)</f>
        <v>4.0720657746287241</v>
      </c>
      <c r="Y65">
        <f>SUMPRODUCT('Modified Weights'!Y75:Y79,correlations!Y108:Y112)/SUM('Modified Weights'!Y75:Y79)</f>
        <v>2.9999999999999996</v>
      </c>
      <c r="Z65">
        <f>SUMPRODUCT('Modified Weights'!Z76:Z80,correlations!Z109:Z113)/SUM('Modified Weights'!Z76:Z80)</f>
        <v>3.6184598670617709</v>
      </c>
    </row>
    <row r="66" spans="1:26">
      <c r="A66" s="5" t="str">
        <f t="shared" si="12"/>
        <v>107: Snatch (2000)</v>
      </c>
      <c r="B66">
        <f>SUMPRODUCT('Modified Weights'!B76:B80,correlations!B109:B113)/SUM('Modified Weights'!B76:B80)</f>
        <v>3.5</v>
      </c>
      <c r="C66">
        <f>SUMPRODUCT('Modified Weights'!C76:C80,correlations!C109:C113)/SUM('Modified Weights'!C76:C80)</f>
        <v>3.6563585422702949</v>
      </c>
      <c r="D66">
        <f>SUMPRODUCT('Modified Weights'!D76:D80,correlations!D109:D113)/SUM('Modified Weights'!D76:D80)</f>
        <v>4</v>
      </c>
      <c r="E66">
        <f>SUMPRODUCT('Modified Weights'!E76:E80,correlations!E109:E113)/SUM('Modified Weights'!E76:E80)</f>
        <v>4</v>
      </c>
      <c r="F66">
        <f>SUMPRODUCT('Modified Weights'!F76:F80,correlations!F109:F113)/SUM('Modified Weights'!F76:F80)</f>
        <v>3.1968378254584651</v>
      </c>
      <c r="G66">
        <f>SUMPRODUCT('Modified Weights'!G76:G80,correlations!G109:G113)/SUM('Modified Weights'!G76:G80)</f>
        <v>3.6796719608507495</v>
      </c>
      <c r="H66">
        <f>SUMPRODUCT('Modified Weights'!H76:H80,correlations!H109:H113)/SUM('Modified Weights'!H76:H80)</f>
        <v>4</v>
      </c>
      <c r="I66">
        <f>SUMPRODUCT('Modified Weights'!I76:I80,correlations!I109:I113)/SUM('Modified Weights'!I76:I80)</f>
        <v>4.0765024419295059</v>
      </c>
      <c r="J66">
        <f>SUMPRODUCT('Modified Weights'!J76:J80,correlations!J109:J113)/SUM('Modified Weights'!J76:J80)</f>
        <v>3.4999999999999996</v>
      </c>
      <c r="K66">
        <f>SUMPRODUCT('Modified Weights'!K76:K80,correlations!K109:K113)/SUM('Modified Weights'!K76:K80)</f>
        <v>3.7777977990303122</v>
      </c>
      <c r="L66">
        <f>SUMPRODUCT('Modified Weights'!L76:L80,correlations!L109:L113)/SUM('Modified Weights'!L76:L80)</f>
        <v>3.3536106883691259</v>
      </c>
      <c r="M66" t="e">
        <f>SUMPRODUCT('Modified Weights'!M76:M80,correlations!M109:M113)/SUM('Modified Weights'!M76:M80)</f>
        <v>#DIV/0!</v>
      </c>
      <c r="N66">
        <f>SUMPRODUCT('Modified Weights'!N76:N80,correlations!N109:N113)/SUM('Modified Weights'!N76:N80)</f>
        <v>3.7632836675185666</v>
      </c>
      <c r="O66">
        <f>SUMPRODUCT('Modified Weights'!O76:O80,correlations!O109:O113)/SUM('Modified Weights'!O76:O80)</f>
        <v>3.8477241386329659</v>
      </c>
      <c r="P66">
        <f>SUMPRODUCT('Modified Weights'!P76:P80,correlations!P109:P113)/SUM('Modified Weights'!P76:P80)</f>
        <v>3.3288797326618971</v>
      </c>
      <c r="Q66">
        <f>SUMPRODUCT('Modified Weights'!Q76:Q80,correlations!Q109:Q113)/SUM('Modified Weights'!Q76:Q80)</f>
        <v>3.4999999999999996</v>
      </c>
      <c r="R66">
        <f>SUMPRODUCT('Modified Weights'!R76:R80,correlations!R109:R113)/SUM('Modified Weights'!R76:R80)</f>
        <v>3.2442852837432801</v>
      </c>
      <c r="S66">
        <f>SUMPRODUCT('Modified Weights'!S76:S80,correlations!S109:S113)/SUM('Modified Weights'!S76:S80)</f>
        <v>3.7732291522025907</v>
      </c>
      <c r="T66">
        <f>SUMPRODUCT('Modified Weights'!T76:T80,correlations!T109:T113)/SUM('Modified Weights'!T76:T80)</f>
        <v>3.2185862947131225</v>
      </c>
      <c r="U66">
        <f>SUMPRODUCT('Modified Weights'!U76:U80,correlations!U109:U113)/SUM('Modified Weights'!U76:U80)</f>
        <v>4</v>
      </c>
      <c r="V66">
        <f>SUMPRODUCT('Modified Weights'!V76:V80,correlations!V109:V113)/SUM('Modified Weights'!V76:V80)</f>
        <v>3.4999999999999996</v>
      </c>
      <c r="W66">
        <f>SUMPRODUCT('Modified Weights'!W76:W80,correlations!W109:W113)/SUM('Modified Weights'!W76:W80)</f>
        <v>4.2189651143556208</v>
      </c>
      <c r="X66">
        <f>SUMPRODUCT('Modified Weights'!X76:X80,correlations!X109:X113)/SUM('Modified Weights'!X76:X80)</f>
        <v>3.5</v>
      </c>
      <c r="Y66">
        <f>SUMPRODUCT('Modified Weights'!Y76:Y80,correlations!Y109:Y113)/SUM('Modified Weights'!Y76:Y80)</f>
        <v>2.5</v>
      </c>
      <c r="Z66">
        <f>SUMPRODUCT('Modified Weights'!Z77:Z81,correlations!Z110:Z114)/SUM('Modified Weights'!Z77:Z81)</f>
        <v>3.657301230544606</v>
      </c>
    </row>
    <row r="67" spans="1:26">
      <c r="A67" s="5" t="str">
        <f t="shared" si="12"/>
        <v>107: Snatch (2000)</v>
      </c>
      <c r="B67" t="e">
        <f>SUMPRODUCT('Modified Weights'!B77:B81,correlations!B110:B114)/SUM('Modified Weights'!B77:B81)</f>
        <v>#DIV/0!</v>
      </c>
      <c r="C67">
        <f>SUMPRODUCT('Modified Weights'!C77:C81,correlations!C110:C114)/SUM('Modified Weights'!C77:C81)</f>
        <v>3.6563585422702949</v>
      </c>
      <c r="D67">
        <f>SUMPRODUCT('Modified Weights'!D77:D81,correlations!D110:D114)/SUM('Modified Weights'!D77:D81)</f>
        <v>3.8223857915769295</v>
      </c>
      <c r="E67">
        <f>SUMPRODUCT('Modified Weights'!E77:E81,correlations!E110:E114)/SUM('Modified Weights'!E77:E81)</f>
        <v>4</v>
      </c>
      <c r="F67">
        <f>SUMPRODUCT('Modified Weights'!F77:F81,correlations!F110:F114)/SUM('Modified Weights'!F77:F81)</f>
        <v>3.3741182566691243</v>
      </c>
      <c r="G67">
        <f>SUMPRODUCT('Modified Weights'!G77:G81,correlations!G110:G114)/SUM('Modified Weights'!G77:G81)</f>
        <v>3.7643509975398319</v>
      </c>
      <c r="H67">
        <f>SUMPRODUCT('Modified Weights'!H77:H81,correlations!H110:H114)/SUM('Modified Weights'!H77:H81)</f>
        <v>4</v>
      </c>
      <c r="I67">
        <f>SUMPRODUCT('Modified Weights'!I77:I81,correlations!I110:I114)/SUM('Modified Weights'!I77:I81)</f>
        <v>3.9441918155751701</v>
      </c>
      <c r="J67">
        <f>SUMPRODUCT('Modified Weights'!J77:J81,correlations!J110:J114)/SUM('Modified Weights'!J77:J81)</f>
        <v>3.4999999999999996</v>
      </c>
      <c r="K67">
        <f>SUMPRODUCT('Modified Weights'!K77:K81,correlations!K110:K114)/SUM('Modified Weights'!K77:K81)</f>
        <v>3.9732716674185227</v>
      </c>
      <c r="L67">
        <f>SUMPRODUCT('Modified Weights'!L77:L81,correlations!L110:L114)/SUM('Modified Weights'!L77:L81)</f>
        <v>3.3536106883691259</v>
      </c>
      <c r="M67">
        <f>SUMPRODUCT('Modified Weights'!M77:M81,correlations!M110:M114)/SUM('Modified Weights'!M77:M81)</f>
        <v>5</v>
      </c>
      <c r="N67">
        <f>SUMPRODUCT('Modified Weights'!N77:N81,correlations!N110:N114)/SUM('Modified Weights'!N77:N81)</f>
        <v>3.7632836675185666</v>
      </c>
      <c r="O67">
        <f>SUMPRODUCT('Modified Weights'!O77:O81,correlations!O110:O114)/SUM('Modified Weights'!O77:O81)</f>
        <v>3.7767994478075431</v>
      </c>
      <c r="P67">
        <f>SUMPRODUCT('Modified Weights'!P77:P81,correlations!P110:P114)/SUM('Modified Weights'!P77:P81)</f>
        <v>3.1900775236417385</v>
      </c>
      <c r="Q67">
        <f>SUMPRODUCT('Modified Weights'!Q77:Q81,correlations!Q110:Q114)/SUM('Modified Weights'!Q77:Q81)</f>
        <v>3.4999999999999996</v>
      </c>
      <c r="R67">
        <f>SUMPRODUCT('Modified Weights'!R77:R81,correlations!R110:R114)/SUM('Modified Weights'!R77:R81)</f>
        <v>3</v>
      </c>
      <c r="S67">
        <f>SUMPRODUCT('Modified Weights'!S77:S81,correlations!S110:S114)/SUM('Modified Weights'!S77:S81)</f>
        <v>3.6898876199194524</v>
      </c>
      <c r="T67">
        <f>SUMPRODUCT('Modified Weights'!T77:T81,correlations!T110:T114)/SUM('Modified Weights'!T77:T81)</f>
        <v>3.2185862947131225</v>
      </c>
      <c r="U67">
        <f>SUMPRODUCT('Modified Weights'!U77:U81,correlations!U110:U114)/SUM('Modified Weights'!U77:U81)</f>
        <v>3.7950951183514552</v>
      </c>
      <c r="V67">
        <f>SUMPRODUCT('Modified Weights'!V77:V81,correlations!V110:V114)/SUM('Modified Weights'!V77:V81)</f>
        <v>3.7452419933827046</v>
      </c>
      <c r="W67">
        <f>SUMPRODUCT('Modified Weights'!W77:W81,correlations!W110:W114)/SUM('Modified Weights'!W77:W81)</f>
        <v>4.2189651143556208</v>
      </c>
      <c r="X67">
        <f>SUMPRODUCT('Modified Weights'!X77:X81,correlations!X110:X114)/SUM('Modified Weights'!X77:X81)</f>
        <v>3.5</v>
      </c>
      <c r="Y67">
        <f>SUMPRODUCT('Modified Weights'!Y77:Y81,correlations!Y110:Y114)/SUM('Modified Weights'!Y77:Y81)</f>
        <v>3.2154424237626151</v>
      </c>
      <c r="Z67">
        <f>SUMPRODUCT('Modified Weights'!Z78:Z82,correlations!Z111:Z115)/SUM('Modified Weights'!Z78:Z82)</f>
        <v>3.7481460290671436</v>
      </c>
    </row>
    <row r="68" spans="1:26">
      <c r="A68" s="20" t="s">
        <v>13</v>
      </c>
      <c r="B68">
        <f>SUMPRODUCT('Modified Weights'!B78:B82,correlations!B111:B115)/SUM('Modified Weights'!B78:B82)</f>
        <v>3.5</v>
      </c>
      <c r="C68">
        <f>SUMPRODUCT('Modified Weights'!C78:C82,correlations!C111:C115)/SUM('Modified Weights'!C78:C82)</f>
        <v>3.6563585422702949</v>
      </c>
      <c r="D68">
        <f>SUMPRODUCT('Modified Weights'!D78:D82,correlations!D111:D115)/SUM('Modified Weights'!D78:D82)</f>
        <v>3.5</v>
      </c>
      <c r="E68">
        <f>SUMPRODUCT('Modified Weights'!E78:E82,correlations!E111:E115)/SUM('Modified Weights'!E78:E82)</f>
        <v>4</v>
      </c>
      <c r="F68">
        <f>SUMPRODUCT('Modified Weights'!F78:F82,correlations!F111:F115)/SUM('Modified Weights'!F78:F82)</f>
        <v>3.097125649316852</v>
      </c>
      <c r="G68">
        <f>SUMPRODUCT('Modified Weights'!G78:G82,correlations!G111:G115)/SUM('Modified Weights'!G78:G82)</f>
        <v>3.4999999999999996</v>
      </c>
      <c r="H68">
        <f>SUMPRODUCT('Modified Weights'!H78:H82,correlations!H111:H115)/SUM('Modified Weights'!H78:H82)</f>
        <v>4</v>
      </c>
      <c r="I68">
        <f>SUMPRODUCT('Modified Weights'!I78:I82,correlations!I111:I115)/SUM('Modified Weights'!I78:I82)</f>
        <v>3.0325674028603902</v>
      </c>
      <c r="J68">
        <f>SUMPRODUCT('Modified Weights'!J78:J82,correlations!J111:J115)/SUM('Modified Weights'!J78:J82)</f>
        <v>3.5</v>
      </c>
      <c r="K68">
        <f>SUMPRODUCT('Modified Weights'!K78:K82,correlations!K111:K115)/SUM('Modified Weights'!K78:K82)</f>
        <v>3.7706636287257935</v>
      </c>
      <c r="L68">
        <f>SUMPRODUCT('Modified Weights'!L78:L82,correlations!L111:L115)/SUM('Modified Weights'!L78:L82)</f>
        <v>3.1727076620203456</v>
      </c>
      <c r="M68">
        <f>SUMPRODUCT('Modified Weights'!M78:M82,correlations!M111:M115)/SUM('Modified Weights'!M78:M82)</f>
        <v>5</v>
      </c>
      <c r="N68">
        <f>SUMPRODUCT('Modified Weights'!N78:N82,correlations!N111:N115)/SUM('Modified Weights'!N78:N82)</f>
        <v>3.7632836675185666</v>
      </c>
      <c r="O68">
        <f>SUMPRODUCT('Modified Weights'!O78:O82,correlations!O111:O115)/SUM('Modified Weights'!O78:O82)</f>
        <v>3.5</v>
      </c>
      <c r="P68">
        <f>SUMPRODUCT('Modified Weights'!P78:P82,correlations!P111:P115)/SUM('Modified Weights'!P78:P82)</f>
        <v>3.1900775236417385</v>
      </c>
      <c r="Q68">
        <f>SUMPRODUCT('Modified Weights'!Q78:Q82,correlations!Q111:Q115)/SUM('Modified Weights'!Q78:Q82)</f>
        <v>3.4999999999999996</v>
      </c>
      <c r="R68">
        <f>SUMPRODUCT('Modified Weights'!R78:R82,correlations!R111:R115)/SUM('Modified Weights'!R78:R82)</f>
        <v>2</v>
      </c>
      <c r="S68">
        <f>SUMPRODUCT('Modified Weights'!S78:S82,correlations!S111:S115)/SUM('Modified Weights'!S78:S82)</f>
        <v>3.6898876199194524</v>
      </c>
      <c r="T68">
        <f>SUMPRODUCT('Modified Weights'!T78:T82,correlations!T111:T115)/SUM('Modified Weights'!T78:T82)</f>
        <v>2.9371725894262455</v>
      </c>
      <c r="U68">
        <f>SUMPRODUCT('Modified Weights'!U78:U82,correlations!U111:U115)/SUM('Modified Weights'!U78:U82)</f>
        <v>3.7950951183514552</v>
      </c>
      <c r="V68">
        <f>SUMPRODUCT('Modified Weights'!V78:V82,correlations!V111:V115)/SUM('Modified Weights'!V78:V82)</f>
        <v>3.7452419933827046</v>
      </c>
      <c r="W68">
        <f>SUMPRODUCT('Modified Weights'!W78:W82,correlations!W111:W115)/SUM('Modified Weights'!W78:W82)</f>
        <v>3.9761466350282468</v>
      </c>
      <c r="X68">
        <f>SUMPRODUCT('Modified Weights'!X78:X82,correlations!X111:X115)/SUM('Modified Weights'!X78:X82)</f>
        <v>3.7760847563978648</v>
      </c>
      <c r="Y68">
        <f>SUMPRODUCT('Modified Weights'!Y78:Y82,correlations!Y111:Y115)/SUM('Modified Weights'!Y78:Y82)</f>
        <v>3.337570060363789</v>
      </c>
      <c r="Z68">
        <f>SUMPRODUCT('Modified Weights'!Z79:Z83,correlations!Z112:Z116)/SUM('Modified Weights'!Z79:Z83)</f>
        <v>3.7481460290671436</v>
      </c>
    </row>
    <row r="69" spans="1:26">
      <c r="A69" s="5" t="str">
        <f t="shared" ref="A69:A72" si="13">A68</f>
        <v>114: Pretty Woman (1990)</v>
      </c>
      <c r="B69">
        <f>SUMPRODUCT('Modified Weights'!B79:B83,correlations!B112:B116)/SUM('Modified Weights'!B79:B83)</f>
        <v>3.9843413669941095</v>
      </c>
      <c r="C69">
        <f>SUMPRODUCT('Modified Weights'!C79:C83,correlations!C112:C116)/SUM('Modified Weights'!C79:C83)</f>
        <v>3.7476698752311934</v>
      </c>
      <c r="D69">
        <f>SUMPRODUCT('Modified Weights'!D79:D83,correlations!D112:D116)/SUM('Modified Weights'!D79:D83)</f>
        <v>3.9691867283726188</v>
      </c>
      <c r="E69">
        <f>SUMPRODUCT('Modified Weights'!E79:E83,correlations!E112:E116)/SUM('Modified Weights'!E79:E83)</f>
        <v>4</v>
      </c>
      <c r="F69">
        <f>SUMPRODUCT('Modified Weights'!F79:F83,correlations!F112:F116)/SUM('Modified Weights'!F79:F83)</f>
        <v>2.9622823632454294</v>
      </c>
      <c r="G69">
        <f>SUMPRODUCT('Modified Weights'!G79:G83,correlations!G112:G116)/SUM('Modified Weights'!G79:G83)</f>
        <v>3.5</v>
      </c>
      <c r="H69">
        <f>SUMPRODUCT('Modified Weights'!H79:H83,correlations!H112:H116)/SUM('Modified Weights'!H79:H83)</f>
        <v>4</v>
      </c>
      <c r="I69">
        <f>SUMPRODUCT('Modified Weights'!I79:I83,correlations!I112:I116)/SUM('Modified Weights'!I79:I83)</f>
        <v>3.0325674028603902</v>
      </c>
      <c r="J69">
        <f>SUMPRODUCT('Modified Weights'!J79:J83,correlations!J112:J116)/SUM('Modified Weights'!J79:J83)</f>
        <v>3.5</v>
      </c>
      <c r="K69">
        <f>SUMPRODUCT('Modified Weights'!K79:K83,correlations!K112:K116)/SUM('Modified Weights'!K79:K83)</f>
        <v>3.4493898585178804</v>
      </c>
      <c r="L69">
        <f>SUMPRODUCT('Modified Weights'!L79:L83,correlations!L112:L116)/SUM('Modified Weights'!L79:L83)</f>
        <v>3.9909385069694814</v>
      </c>
      <c r="M69">
        <f>SUMPRODUCT('Modified Weights'!M79:M83,correlations!M112:M116)/SUM('Modified Weights'!M79:M83)</f>
        <v>3.5319481960541017</v>
      </c>
      <c r="N69">
        <f>SUMPRODUCT('Modified Weights'!N79:N83,correlations!N112:N116)/SUM('Modified Weights'!N79:N83)</f>
        <v>3.7632836675185666</v>
      </c>
      <c r="O69">
        <f>SUMPRODUCT('Modified Weights'!O79:O83,correlations!O112:O116)/SUM('Modified Weights'!O79:O83)</f>
        <v>3.5</v>
      </c>
      <c r="P69">
        <f>SUMPRODUCT('Modified Weights'!P79:P83,correlations!P112:P116)/SUM('Modified Weights'!P79:P83)</f>
        <v>3.7286615648677817</v>
      </c>
      <c r="Q69">
        <f>SUMPRODUCT('Modified Weights'!Q79:Q83,correlations!Q112:Q116)/SUM('Modified Weights'!Q79:Q83)</f>
        <v>3.1478616128062669</v>
      </c>
      <c r="R69">
        <f>SUMPRODUCT('Modified Weights'!R79:R83,correlations!R112:R116)/SUM('Modified Weights'!R79:R83)</f>
        <v>2</v>
      </c>
      <c r="S69">
        <f>SUMPRODUCT('Modified Weights'!S79:S83,correlations!S112:S116)/SUM('Modified Weights'!S79:S83)</f>
        <v>4.0696628597583571</v>
      </c>
      <c r="T69">
        <f>SUMPRODUCT('Modified Weights'!T79:T83,correlations!T112:T116)/SUM('Modified Weights'!T79:T83)</f>
        <v>2.9371725894262455</v>
      </c>
      <c r="U69">
        <f>SUMPRODUCT('Modified Weights'!U79:U83,correlations!U112:U116)/SUM('Modified Weights'!U79:U83)</f>
        <v>4.2660232461574674</v>
      </c>
      <c r="V69">
        <f>SUMPRODUCT('Modified Weights'!V79:V83,correlations!V112:V116)/SUM('Modified Weights'!V79:V83)</f>
        <v>3.7452419933827046</v>
      </c>
      <c r="W69">
        <f>SUMPRODUCT('Modified Weights'!W79:W83,correlations!W112:W116)/SUM('Modified Weights'!W79:W83)</f>
        <v>3.9761466350282468</v>
      </c>
      <c r="X69">
        <f>SUMPRODUCT('Modified Weights'!X79:X83,correlations!X112:X116)/SUM('Modified Weights'!X79:X83)</f>
        <v>4</v>
      </c>
      <c r="Y69">
        <f>SUMPRODUCT('Modified Weights'!Y79:Y83,correlations!Y112:Y116)/SUM('Modified Weights'!Y79:Y83)</f>
        <v>3.337570060363789</v>
      </c>
      <c r="Z69">
        <f>SUMPRODUCT('Modified Weights'!Z80:Z84,correlations!Z113:Z117)/SUM('Modified Weights'!Z80:Z84)</f>
        <v>4.503707941865712</v>
      </c>
    </row>
    <row r="70" spans="1:26">
      <c r="A70" s="5" t="str">
        <f t="shared" si="13"/>
        <v>114: Pretty Woman (1990)</v>
      </c>
      <c r="B70">
        <f>SUMPRODUCT('Modified Weights'!B80:B84,correlations!B113:B117)/SUM('Modified Weights'!B80:B84)</f>
        <v>3.9892845345984638</v>
      </c>
      <c r="C70">
        <f>SUMPRODUCT('Modified Weights'!C80:C84,correlations!C113:C117)/SUM('Modified Weights'!C80:C84)</f>
        <v>3.7476698752311934</v>
      </c>
      <c r="D70">
        <f>SUMPRODUCT('Modified Weights'!D80:D84,correlations!D113:D117)/SUM('Modified Weights'!D80:D84)</f>
        <v>3.9691867283726188</v>
      </c>
      <c r="E70">
        <f>SUMPRODUCT('Modified Weights'!E80:E84,correlations!E113:E117)/SUM('Modified Weights'!E80:E84)</f>
        <v>4</v>
      </c>
      <c r="F70">
        <f>SUMPRODUCT('Modified Weights'!F80:F84,correlations!F113:F117)/SUM('Modified Weights'!F80:F84)</f>
        <v>3.3764377912930783</v>
      </c>
      <c r="G70">
        <f>SUMPRODUCT('Modified Weights'!G80:G84,correlations!G113:G117)/SUM('Modified Weights'!G80:G84)</f>
        <v>3.5</v>
      </c>
      <c r="H70">
        <f>SUMPRODUCT('Modified Weights'!H80:H84,correlations!H113:H117)/SUM('Modified Weights'!H80:H84)</f>
        <v>4.3822617130957759</v>
      </c>
      <c r="I70">
        <f>SUMPRODUCT('Modified Weights'!I80:I84,correlations!I113:I117)/SUM('Modified Weights'!I80:I84)</f>
        <v>3.0325674028603902</v>
      </c>
      <c r="J70">
        <f>SUMPRODUCT('Modified Weights'!J80:J84,correlations!J113:J117)/SUM('Modified Weights'!J80:J84)</f>
        <v>3.5</v>
      </c>
      <c r="K70">
        <f>SUMPRODUCT('Modified Weights'!K80:K84,correlations!K113:K117)/SUM('Modified Weights'!K80:K84)</f>
        <v>3.6583315384947115</v>
      </c>
      <c r="L70">
        <f>SUMPRODUCT('Modified Weights'!L80:L84,correlations!L113:L117)/SUM('Modified Weights'!L80:L84)</f>
        <v>3.9931465249343412</v>
      </c>
      <c r="M70">
        <f>SUMPRODUCT('Modified Weights'!M80:M84,correlations!M113:M117)/SUM('Modified Weights'!M80:M84)</f>
        <v>4.0551621569009146</v>
      </c>
      <c r="N70">
        <f>SUMPRODUCT('Modified Weights'!N80:N84,correlations!N113:N117)/SUM('Modified Weights'!N80:N84)</f>
        <v>4.2898510025557002</v>
      </c>
      <c r="O70">
        <f>SUMPRODUCT('Modified Weights'!O80:O84,correlations!O113:O117)/SUM('Modified Weights'!O80:O84)</f>
        <v>4.1696016565773713</v>
      </c>
      <c r="P70">
        <f>SUMPRODUCT('Modified Weights'!P80:P84,correlations!P113:P117)/SUM('Modified Weights'!P80:P84)</f>
        <v>3.7286615648677817</v>
      </c>
      <c r="Q70">
        <f>SUMPRODUCT('Modified Weights'!Q80:Q84,correlations!Q113:Q117)/SUM('Modified Weights'!Q80:Q84)</f>
        <v>3.6621279112746219</v>
      </c>
      <c r="R70">
        <f>SUMPRODUCT('Modified Weights'!R80:R84,correlations!R113:R117)/SUM('Modified Weights'!R80:R84)</f>
        <v>2</v>
      </c>
      <c r="S70">
        <f>SUMPRODUCT('Modified Weights'!S80:S84,correlations!S113:S117)/SUM('Modified Weights'!S80:S84)</f>
        <v>4.0696628597583571</v>
      </c>
      <c r="T70">
        <f>SUMPRODUCT('Modified Weights'!T80:T84,correlations!T113:T117)/SUM('Modified Weights'!T80:T84)</f>
        <v>2.5</v>
      </c>
      <c r="U70">
        <f>SUMPRODUCT('Modified Weights'!U80:U84,correlations!U113:U117)/SUM('Modified Weights'!U80:U84)</f>
        <v>4.6255420104038825</v>
      </c>
      <c r="V70">
        <f>SUMPRODUCT('Modified Weights'!V80:V84,correlations!V113:V117)/SUM('Modified Weights'!V80:V84)</f>
        <v>4</v>
      </c>
      <c r="W70">
        <f>SUMPRODUCT('Modified Weights'!W80:W84,correlations!W113:W117)/SUM('Modified Weights'!W80:W84)</f>
        <v>3.65833101348329</v>
      </c>
      <c r="X70">
        <f>SUMPRODUCT('Modified Weights'!X80:X84,correlations!X113:X117)/SUM('Modified Weights'!X80:X84)</f>
        <v>4.4153720991360679</v>
      </c>
      <c r="Y70">
        <f>SUMPRODUCT('Modified Weights'!Y80:Y84,correlations!Y113:Y117)/SUM('Modified Weights'!Y80:Y84)</f>
        <v>3.337570060363789</v>
      </c>
      <c r="Z70">
        <f>SUMPRODUCT('Modified Weights'!Z81:Z85,correlations!Z114:Z118)/SUM('Modified Weights'!Z81:Z85)</f>
        <v>5</v>
      </c>
    </row>
    <row r="71" spans="1:26">
      <c r="A71" s="5" t="str">
        <f t="shared" si="13"/>
        <v>114: Pretty Woman (1990)</v>
      </c>
      <c r="B71">
        <f>SUMPRODUCT('Modified Weights'!B81:B85,correlations!B114:B118)/SUM('Modified Weights'!B81:B85)</f>
        <v>3.9892845345984638</v>
      </c>
      <c r="C71">
        <f>SUMPRODUCT('Modified Weights'!C81:C85,correlations!C114:C118)/SUM('Modified Weights'!C81:C85)</f>
        <v>3.4999999999999996</v>
      </c>
      <c r="D71">
        <f>SUMPRODUCT('Modified Weights'!D81:D85,correlations!D114:D118)/SUM('Modified Weights'!D81:D85)</f>
        <v>3.9691867283726188</v>
      </c>
      <c r="E71">
        <f>SUMPRODUCT('Modified Weights'!E81:E85,correlations!E114:E118)/SUM('Modified Weights'!E81:E85)</f>
        <v>5</v>
      </c>
      <c r="F71">
        <f>SUMPRODUCT('Modified Weights'!F81:F85,correlations!F114:F118)/SUM('Modified Weights'!F81:F85)</f>
        <v>3.6544170392449353</v>
      </c>
      <c r="G71">
        <f>SUMPRODUCT('Modified Weights'!G81:G85,correlations!G114:G118)/SUM('Modified Weights'!G81:G85)</f>
        <v>3.5</v>
      </c>
      <c r="H71">
        <f>SUMPRODUCT('Modified Weights'!H81:H85,correlations!H114:H118)/SUM('Modified Weights'!H81:H85)</f>
        <v>4.4128204529828503</v>
      </c>
      <c r="I71">
        <f>SUMPRODUCT('Modified Weights'!I81:I85,correlations!I114:I118)/SUM('Modified Weights'!I81:I85)</f>
        <v>3.5488511042905855</v>
      </c>
      <c r="J71">
        <f>SUMPRODUCT('Modified Weights'!J81:J85,correlations!J114:J118)/SUM('Modified Weights'!J81:J85)</f>
        <v>3.5</v>
      </c>
      <c r="K71">
        <f>SUMPRODUCT('Modified Weights'!K81:K85,correlations!K114:K118)/SUM('Modified Weights'!K81:K85)</f>
        <v>3.6964430689052707</v>
      </c>
      <c r="L71">
        <f>SUMPRODUCT('Modified Weights'!L81:L85,correlations!L114:L118)/SUM('Modified Weights'!L81:L85)</f>
        <v>4.1447574124638988</v>
      </c>
      <c r="M71">
        <f>SUMPRODUCT('Modified Weights'!M81:M85,correlations!M114:M118)/SUM('Modified Weights'!M81:M85)</f>
        <v>4.0551621569009146</v>
      </c>
      <c r="N71">
        <f>SUMPRODUCT('Modified Weights'!N81:N85,correlations!N114:N118)/SUM('Modified Weights'!N81:N85)</f>
        <v>5</v>
      </c>
      <c r="O71">
        <f>SUMPRODUCT('Modified Weights'!O81:O85,correlations!O114:O118)/SUM('Modified Weights'!O81:O85)</f>
        <v>4.1696016565773713</v>
      </c>
      <c r="P71">
        <f>SUMPRODUCT('Modified Weights'!P81:P85,correlations!P114:P118)/SUM('Modified Weights'!P81:P85)</f>
        <v>3.8418070439550149</v>
      </c>
      <c r="Q71">
        <f>SUMPRODUCT('Modified Weights'!Q81:Q85,correlations!Q114:Q118)/SUM('Modified Weights'!Q81:Q85)</f>
        <v>3.8146366181883042</v>
      </c>
      <c r="R71">
        <f>SUMPRODUCT('Modified Weights'!R81:R85,correlations!R114:R118)/SUM('Modified Weights'!R81:R85)</f>
        <v>2</v>
      </c>
      <c r="S71">
        <f>SUMPRODUCT('Modified Weights'!S81:S85,correlations!S114:S118)/SUM('Modified Weights'!S81:S85)</f>
        <v>4.5424635423528494</v>
      </c>
      <c r="T71">
        <f>SUMPRODUCT('Modified Weights'!T81:T85,correlations!T114:T118)/SUM('Modified Weights'!T81:T85)</f>
        <v>2.5</v>
      </c>
      <c r="U71">
        <f>SUMPRODUCT('Modified Weights'!U81:U85,correlations!U114:U118)/SUM('Modified Weights'!U81:U85)</f>
        <v>4.5986761861366565</v>
      </c>
      <c r="V71">
        <f>SUMPRODUCT('Modified Weights'!V81:V85,correlations!V114:V118)/SUM('Modified Weights'!V81:V85)</f>
        <v>4</v>
      </c>
      <c r="W71">
        <f>SUMPRODUCT('Modified Weights'!W81:W85,correlations!W114:W118)/SUM('Modified Weights'!W81:W85)</f>
        <v>2.8655223514884636</v>
      </c>
      <c r="X71">
        <f>SUMPRODUCT('Modified Weights'!X81:X85,correlations!X114:X118)/SUM('Modified Weights'!X81:X85)</f>
        <v>4.2970881660621023</v>
      </c>
      <c r="Y71">
        <f>SUMPRODUCT('Modified Weights'!Y81:Y85,correlations!Y114:Y118)/SUM('Modified Weights'!Y81:Y85)</f>
        <v>3.7854078632942589</v>
      </c>
      <c r="Z71">
        <f>SUMPRODUCT('Modified Weights'!Z82:Z86,correlations!Z115:Z119)/SUM('Modified Weights'!Z82:Z86)</f>
        <v>5</v>
      </c>
    </row>
    <row r="72" spans="1:26">
      <c r="A72" s="5" t="str">
        <f t="shared" si="13"/>
        <v>114: Pretty Woman (1990)</v>
      </c>
      <c r="B72">
        <f>SUMPRODUCT('Modified Weights'!B82:B86,correlations!B115:B119)/SUM('Modified Weights'!B82:B86)</f>
        <v>3.9892845345984638</v>
      </c>
      <c r="C72">
        <f>SUMPRODUCT('Modified Weights'!C82:C86,correlations!C115:C119)/SUM('Modified Weights'!C82:C86)</f>
        <v>3.9946640571150667</v>
      </c>
      <c r="D72">
        <f>SUMPRODUCT('Modified Weights'!D82:D86,correlations!D115:D119)/SUM('Modified Weights'!D82:D86)</f>
        <v>3.9691867283726188</v>
      </c>
      <c r="E72">
        <f>SUMPRODUCT('Modified Weights'!E82:E86,correlations!E115:E119)/SUM('Modified Weights'!E82:E86)</f>
        <v>5</v>
      </c>
      <c r="F72">
        <f>SUMPRODUCT('Modified Weights'!F82:F86,correlations!F115:F119)/SUM('Modified Weights'!F82:F86)</f>
        <v>3.8302832806346516</v>
      </c>
      <c r="G72">
        <f>SUMPRODUCT('Modified Weights'!G82:G86,correlations!G115:G119)/SUM('Modified Weights'!G82:G86)</f>
        <v>3.5</v>
      </c>
      <c r="H72">
        <f>SUMPRODUCT('Modified Weights'!H82:H86,correlations!H115:H119)/SUM('Modified Weights'!H82:H86)</f>
        <v>4.519217820573572</v>
      </c>
      <c r="I72">
        <f>SUMPRODUCT('Modified Weights'!I82:I86,correlations!I115:I119)/SUM('Modified Weights'!I82:I86)</f>
        <v>4.5162837014301953</v>
      </c>
      <c r="J72">
        <f>SUMPRODUCT('Modified Weights'!J82:J86,correlations!J115:J119)/SUM('Modified Weights'!J82:J86)</f>
        <v>3.5</v>
      </c>
      <c r="K72">
        <f>SUMPRODUCT('Modified Weights'!K82:K86,correlations!K115:K119)/SUM('Modified Weights'!K82:K86)</f>
        <v>3.3949315615070397</v>
      </c>
      <c r="L72">
        <f>SUMPRODUCT('Modified Weights'!L82:L86,correlations!L115:L119)/SUM('Modified Weights'!L82:L86)</f>
        <v>4.1447574124638988</v>
      </c>
      <c r="M72">
        <f>SUMPRODUCT('Modified Weights'!M82:M86,correlations!M115:M119)/SUM('Modified Weights'!M82:M86)</f>
        <v>2.8596711876910641</v>
      </c>
      <c r="N72">
        <f>SUMPRODUCT('Modified Weights'!N82:N86,correlations!N115:N119)/SUM('Modified Weights'!N82:N86)</f>
        <v>5</v>
      </c>
      <c r="O72">
        <f>SUMPRODUCT('Modified Weights'!O82:O86,correlations!O115:O119)/SUM('Modified Weights'!O82:O86)</f>
        <v>4.2629442329937399</v>
      </c>
      <c r="P72">
        <f>SUMPRODUCT('Modified Weights'!P82:P86,correlations!P115:P119)/SUM('Modified Weights'!P82:P86)</f>
        <v>4.5367228175820058</v>
      </c>
      <c r="Q72">
        <f>SUMPRODUCT('Modified Weights'!Q82:Q86,correlations!Q115:Q119)/SUM('Modified Weights'!Q82:Q86)</f>
        <v>4.0658952182206667</v>
      </c>
      <c r="R72">
        <f>SUMPRODUCT('Modified Weights'!R82:R86,correlations!R115:R119)/SUM('Modified Weights'!R82:R86)</f>
        <v>2</v>
      </c>
      <c r="S72">
        <f>SUMPRODUCT('Modified Weights'!S82:S86,correlations!S115:S119)/SUM('Modified Weights'!S82:S86)</f>
        <v>5</v>
      </c>
      <c r="T72">
        <f>SUMPRODUCT('Modified Weights'!T82:T86,correlations!T115:T119)/SUM('Modified Weights'!T82:T86)</f>
        <v>3.5572045313770877</v>
      </c>
      <c r="U72">
        <f>SUMPRODUCT('Modified Weights'!U82:U86,correlations!U115:U119)/SUM('Modified Weights'!U82:U86)</f>
        <v>4.8930006609707943</v>
      </c>
      <c r="V72">
        <f>SUMPRODUCT('Modified Weights'!V82:V86,correlations!V115:V119)/SUM('Modified Weights'!V82:V86)</f>
        <v>4.4959624176704542</v>
      </c>
      <c r="W72">
        <f>SUMPRODUCT('Modified Weights'!W82:W86,correlations!W115:W119)/SUM('Modified Weights'!W82:W86)</f>
        <v>3.1623955348842934</v>
      </c>
      <c r="X72">
        <f>SUMPRODUCT('Modified Weights'!X82:X86,correlations!X115:X119)/SUM('Modified Weights'!X82:X86)</f>
        <v>4.2970881660621023</v>
      </c>
      <c r="Y72">
        <f>SUMPRODUCT('Modified Weights'!Y82:Y86,correlations!Y115:Y119)/SUM('Modified Weights'!Y82:Y86)</f>
        <v>4.0576650545957982</v>
      </c>
      <c r="Z72">
        <f>SUMPRODUCT('Modified Weights'!Z83:Z87,correlations!Z116:Z120)/SUM('Modified Weights'!Z83:Z87)</f>
        <v>5</v>
      </c>
    </row>
    <row r="73" spans="1:26">
      <c r="A73" s="20" t="s">
        <v>14</v>
      </c>
      <c r="B73">
        <f>SUMPRODUCT('Modified Weights'!B83:B87,correlations!B116:B120)/SUM('Modified Weights'!B83:B87)</f>
        <v>4.2560883464596628</v>
      </c>
      <c r="C73">
        <f>SUMPRODUCT('Modified Weights'!C83:C87,correlations!C116:C120)/SUM('Modified Weights'!C83:C87)</f>
        <v>3.9946640571150667</v>
      </c>
      <c r="D73">
        <f>SUMPRODUCT('Modified Weights'!D83:D87,correlations!D116:D120)/SUM('Modified Weights'!D83:D87)</f>
        <v>4.1907330967336831</v>
      </c>
      <c r="E73">
        <f>SUMPRODUCT('Modified Weights'!E83:E87,correlations!E116:E120)/SUM('Modified Weights'!E83:E87)</f>
        <v>4.6766394111443708</v>
      </c>
      <c r="F73">
        <f>SUMPRODUCT('Modified Weights'!F83:F87,correlations!F116:F120)/SUM('Modified Weights'!F83:F87)</f>
        <v>4.271673904415672</v>
      </c>
      <c r="G73">
        <f>SUMPRODUCT('Modified Weights'!G83:G87,correlations!G116:G120)/SUM('Modified Weights'!G83:G87)</f>
        <v>4</v>
      </c>
      <c r="H73">
        <f>SUMPRODUCT('Modified Weights'!H83:H87,correlations!H116:H120)/SUM('Modified Weights'!H83:H87)</f>
        <v>4.6645228118405884</v>
      </c>
      <c r="I73">
        <f>SUMPRODUCT('Modified Weights'!I83:I87,correlations!I116:I120)/SUM('Modified Weights'!I83:I87)</f>
        <v>4.2770598384146146</v>
      </c>
      <c r="J73">
        <f>SUMPRODUCT('Modified Weights'!J83:J87,correlations!J116:J120)/SUM('Modified Weights'!J83:J87)</f>
        <v>4.250170348862027</v>
      </c>
      <c r="K73">
        <f>SUMPRODUCT('Modified Weights'!K83:K87,correlations!K116:K120)/SUM('Modified Weights'!K83:K87)</f>
        <v>3.5453979182042965</v>
      </c>
      <c r="L73">
        <f>SUMPRODUCT('Modified Weights'!L83:L87,correlations!L116:L120)/SUM('Modified Weights'!L83:L87)</f>
        <v>4.3236437922780855</v>
      </c>
      <c r="M73">
        <f>SUMPRODUCT('Modified Weights'!M83:M87,correlations!M116:M120)/SUM('Modified Weights'!M83:M87)</f>
        <v>3.6197784050183963</v>
      </c>
      <c r="N73">
        <f>SUMPRODUCT('Modified Weights'!N83:N87,correlations!N116:N120)/SUM('Modified Weights'!N83:N87)</f>
        <v>5</v>
      </c>
      <c r="O73">
        <f>SUMPRODUCT('Modified Weights'!O83:O87,correlations!O116:O120)/SUM('Modified Weights'!O83:O87)</f>
        <v>4.4615436107242532</v>
      </c>
      <c r="P73">
        <f>SUMPRODUCT('Modified Weights'!P83:P87,correlations!P116:P120)/SUM('Modified Weights'!P83:P87)</f>
        <v>3.6763642450526164</v>
      </c>
      <c r="Q73">
        <f>SUMPRODUCT('Modified Weights'!Q83:Q87,correlations!Q116:Q120)/SUM('Modified Weights'!Q83:Q87)</f>
        <v>4.0658952182206667</v>
      </c>
      <c r="R73">
        <f>SUMPRODUCT('Modified Weights'!R83:R87,correlations!R116:R120)/SUM('Modified Weights'!R83:R87)</f>
        <v>4</v>
      </c>
      <c r="S73">
        <f>SUMPRODUCT('Modified Weights'!S83:S87,correlations!S116:S120)/SUM('Modified Weights'!S83:S87)</f>
        <v>5</v>
      </c>
      <c r="T73">
        <f>SUMPRODUCT('Modified Weights'!T83:T87,correlations!T116:T120)/SUM('Modified Weights'!T83:T87)</f>
        <v>4.4228818125508349</v>
      </c>
      <c r="U73">
        <f>SUMPRODUCT('Modified Weights'!U83:U87,correlations!U116:U120)/SUM('Modified Weights'!U83:U87)</f>
        <v>4.919582874773738</v>
      </c>
      <c r="V73">
        <f>SUMPRODUCT('Modified Weights'!V83:V87,correlations!V116:V120)/SUM('Modified Weights'!V83:V87)</f>
        <v>4.7395500494980451</v>
      </c>
      <c r="W73">
        <f>SUMPRODUCT('Modified Weights'!W83:W87,correlations!W116:W120)/SUM('Modified Weights'!W83:W87)</f>
        <v>3.5985352163558275</v>
      </c>
      <c r="X73">
        <f>SUMPRODUCT('Modified Weights'!X83:X87,correlations!X116:X120)/SUM('Modified Weights'!X83:X87)</f>
        <v>4.088015347669085</v>
      </c>
      <c r="Y73">
        <f>SUMPRODUCT('Modified Weights'!Y83:Y87,correlations!Y116:Y120)/SUM('Modified Weights'!Y83:Y87)</f>
        <v>4.0576650545957991</v>
      </c>
      <c r="Z73">
        <f>SUMPRODUCT('Modified Weights'!Z84:Z88,correlations!Z117:Z121)/SUM('Modified Weights'!Z84:Z88)</f>
        <v>5</v>
      </c>
    </row>
    <row r="74" spans="1:26">
      <c r="A74" s="5" t="str">
        <f t="shared" ref="A74:A77" si="14">A73</f>
        <v>120: The Lord of the Rings: The Fellowship of the Ring (2001)</v>
      </c>
      <c r="B74">
        <f>SUMPRODUCT('Modified Weights'!B84:B88,correlations!B117:B121)/SUM('Modified Weights'!B84:B88)</f>
        <v>4.2560883464596628</v>
      </c>
      <c r="C74">
        <f>SUMPRODUCT('Modified Weights'!C84:C88,correlations!C117:C121)/SUM('Modified Weights'!C84:C88)</f>
        <v>3.9946640571150667</v>
      </c>
      <c r="D74">
        <f>SUMPRODUCT('Modified Weights'!D84:D88,correlations!D117:D121)/SUM('Modified Weights'!D84:D88)</f>
        <v>4.190733096733684</v>
      </c>
      <c r="E74">
        <f>SUMPRODUCT('Modified Weights'!E84:E88,correlations!E117:E121)/SUM('Modified Weights'!E84:E88)</f>
        <v>4.6766394111443708</v>
      </c>
      <c r="F74">
        <f>SUMPRODUCT('Modified Weights'!F84:F88,correlations!F117:F121)/SUM('Modified Weights'!F84:F88)</f>
        <v>4.3791109994354205</v>
      </c>
      <c r="G74">
        <f>SUMPRODUCT('Modified Weights'!G84:G88,correlations!G117:G121)/SUM('Modified Weights'!G84:G88)</f>
        <v>4</v>
      </c>
      <c r="H74">
        <f>SUMPRODUCT('Modified Weights'!H84:H88,correlations!H117:H121)/SUM('Modified Weights'!H84:H88)</f>
        <v>4.6645228118405884</v>
      </c>
      <c r="I74">
        <f>SUMPRODUCT('Modified Weights'!I84:I88,correlations!I117:I121)/SUM('Modified Weights'!I84:I88)</f>
        <v>4.2770598384146146</v>
      </c>
      <c r="J74">
        <f>SUMPRODUCT('Modified Weights'!J84:J88,correlations!J117:J121)/SUM('Modified Weights'!J84:J88)</f>
        <v>4.0002271318160361</v>
      </c>
      <c r="K74">
        <f>SUMPRODUCT('Modified Weights'!K84:K88,correlations!K117:K121)/SUM('Modified Weights'!K84:K88)</f>
        <v>3.8963066994428011</v>
      </c>
      <c r="L74">
        <f>SUMPRODUCT('Modified Weights'!L84:L88,correlations!L117:L121)/SUM('Modified Weights'!L84:L88)</f>
        <v>4.1618218961390427</v>
      </c>
      <c r="M74">
        <f>SUMPRODUCT('Modified Weights'!M84:M88,correlations!M117:M121)/SUM('Modified Weights'!M84:M88)</f>
        <v>3.9806338524781246</v>
      </c>
      <c r="N74">
        <f>SUMPRODUCT('Modified Weights'!N84:N88,correlations!N117:N121)/SUM('Modified Weights'!N84:N88)</f>
        <v>5</v>
      </c>
      <c r="O74">
        <f>SUMPRODUCT('Modified Weights'!O84:O88,correlations!O117:O121)/SUM('Modified Weights'!O84:O88)</f>
        <v>4.4615436107242532</v>
      </c>
      <c r="P74">
        <f>SUMPRODUCT('Modified Weights'!P84:P88,correlations!P117:P121)/SUM('Modified Weights'!P84:P88)</f>
        <v>3.6763642450526168</v>
      </c>
      <c r="Q74">
        <f>SUMPRODUCT('Modified Weights'!Q84:Q88,correlations!Q117:Q121)/SUM('Modified Weights'!Q84:Q88)</f>
        <v>4.6673184255744831</v>
      </c>
      <c r="R74">
        <f>SUMPRODUCT('Modified Weights'!R84:R88,correlations!R117:R121)/SUM('Modified Weights'!R84:R88)</f>
        <v>4</v>
      </c>
      <c r="S74">
        <f>SUMPRODUCT('Modified Weights'!S84:S88,correlations!S117:S121)/SUM('Modified Weights'!S84:S88)</f>
        <v>5</v>
      </c>
      <c r="T74">
        <f>SUMPRODUCT('Modified Weights'!T84:T88,correlations!T117:T121)/SUM('Modified Weights'!T84:T88)</f>
        <v>4.4228818125508349</v>
      </c>
      <c r="U74">
        <f>SUMPRODUCT('Modified Weights'!U84:U88,correlations!U117:U121)/SUM('Modified Weights'!U84:U88)</f>
        <v>4.919582874773738</v>
      </c>
      <c r="V74">
        <f>SUMPRODUCT('Modified Weights'!V84:V88,correlations!V117:V121)/SUM('Modified Weights'!V84:V88)</f>
        <v>3.8380082750625943</v>
      </c>
      <c r="W74">
        <f>SUMPRODUCT('Modified Weights'!W84:W88,correlations!W117:W121)/SUM('Modified Weights'!W84:W88)</f>
        <v>3.480499471355202</v>
      </c>
      <c r="X74">
        <f>SUMPRODUCT('Modified Weights'!X84:X88,correlations!X117:X121)/SUM('Modified Weights'!X84:X88)</f>
        <v>4.088015347669085</v>
      </c>
      <c r="Y74">
        <f>SUMPRODUCT('Modified Weights'!Y84:Y88,correlations!Y117:Y121)/SUM('Modified Weights'!Y84:Y88)</f>
        <v>4.1720500392138913</v>
      </c>
      <c r="Z74">
        <f>SUMPRODUCT('Modified Weights'!Z85:Z89,correlations!Z118:Z122)/SUM('Modified Weights'!Z85:Z89)</f>
        <v>5</v>
      </c>
    </row>
    <row r="75" spans="1:26">
      <c r="A75" s="5" t="str">
        <f t="shared" si="14"/>
        <v>120: The Lord of the Rings: The Fellowship of the Ring (2001)</v>
      </c>
      <c r="B75">
        <f>SUMPRODUCT('Modified Weights'!B85:B89,correlations!B118:B122)/SUM('Modified Weights'!B85:B89)</f>
        <v>4.2560883464596628</v>
      </c>
      <c r="C75">
        <f>SUMPRODUCT('Modified Weights'!C85:C89,correlations!C118:C122)/SUM('Modified Weights'!C85:C89)</f>
        <v>3.825546361179919</v>
      </c>
      <c r="D75">
        <f>SUMPRODUCT('Modified Weights'!D85:D89,correlations!D118:D122)/SUM('Modified Weights'!D85:D89)</f>
        <v>3.4337445831120252</v>
      </c>
      <c r="E75">
        <f>SUMPRODUCT('Modified Weights'!E85:E89,correlations!E118:E122)/SUM('Modified Weights'!E85:E89)</f>
        <v>4.6766394111443708</v>
      </c>
      <c r="F75">
        <f>SUMPRODUCT('Modified Weights'!F85:F89,correlations!F118:F122)/SUM('Modified Weights'!F85:F89)</f>
        <v>4.3791109994354205</v>
      </c>
      <c r="G75">
        <f>SUMPRODUCT('Modified Weights'!G85:G89,correlations!G118:G122)/SUM('Modified Weights'!G85:G89)</f>
        <v>4</v>
      </c>
      <c r="H75">
        <f>SUMPRODUCT('Modified Weights'!H85:H89,correlations!H118:H122)/SUM('Modified Weights'!H85:H89)</f>
        <v>4.6645228118405884</v>
      </c>
      <c r="I75">
        <f>SUMPRODUCT('Modified Weights'!I85:I89,correlations!I118:I122)/SUM('Modified Weights'!I85:I89)</f>
        <v>4.2770598384146146</v>
      </c>
      <c r="J75">
        <f>SUMPRODUCT('Modified Weights'!J85:J89,correlations!J118:J122)/SUM('Modified Weights'!J85:J89)</f>
        <v>4.0002271318160361</v>
      </c>
      <c r="K75">
        <f>SUMPRODUCT('Modified Weights'!K85:K89,correlations!K118:K122)/SUM('Modified Weights'!K85:K89)</f>
        <v>3.8963066994428002</v>
      </c>
      <c r="L75">
        <f>SUMPRODUCT('Modified Weights'!L85:L89,correlations!L118:L122)/SUM('Modified Weights'!L85:L89)</f>
        <v>4.1618218961390427</v>
      </c>
      <c r="M75">
        <f>SUMPRODUCT('Modified Weights'!M85:M89,correlations!M118:M122)/SUM('Modified Weights'!M85:M89)</f>
        <v>3.9806338524781246</v>
      </c>
      <c r="N75">
        <f>SUMPRODUCT('Modified Weights'!N85:N89,correlations!N118:N122)/SUM('Modified Weights'!N85:N89)</f>
        <v>5</v>
      </c>
      <c r="O75">
        <f>SUMPRODUCT('Modified Weights'!O85:O89,correlations!O118:O122)/SUM('Modified Weights'!O85:O89)</f>
        <v>4.4615436107242532</v>
      </c>
      <c r="P75">
        <f>SUMPRODUCT('Modified Weights'!P85:P89,correlations!P118:P122)/SUM('Modified Weights'!P85:P89)</f>
        <v>3.867671923573992</v>
      </c>
      <c r="Q75">
        <f>SUMPRODUCT('Modified Weights'!Q85:Q89,correlations!Q118:Q122)/SUM('Modified Weights'!Q85:Q89)</f>
        <v>4.6673184255744831</v>
      </c>
      <c r="R75">
        <f>SUMPRODUCT('Modified Weights'!R85:R89,correlations!R118:R122)/SUM('Modified Weights'!R85:R89)</f>
        <v>4.2400520502762662</v>
      </c>
      <c r="S75">
        <f>SUMPRODUCT('Modified Weights'!S85:S89,correlations!S118:S122)/SUM('Modified Weights'!S85:S89)</f>
        <v>5</v>
      </c>
      <c r="T75">
        <f>SUMPRODUCT('Modified Weights'!T85:T89,correlations!T118:T122)/SUM('Modified Weights'!T85:T89)</f>
        <v>4.4228818125508349</v>
      </c>
      <c r="U75">
        <f>SUMPRODUCT('Modified Weights'!U85:U89,correlations!U118:U122)/SUM('Modified Weights'!U85:U89)</f>
        <v>4.919582874773738</v>
      </c>
      <c r="V75">
        <f>SUMPRODUCT('Modified Weights'!V85:V89,correlations!V118:V122)/SUM('Modified Weights'!V85:V89)</f>
        <v>3.8380082750625943</v>
      </c>
      <c r="W75">
        <f>SUMPRODUCT('Modified Weights'!W85:W89,correlations!W118:W122)/SUM('Modified Weights'!W85:W89)</f>
        <v>3.662907692133651</v>
      </c>
      <c r="X75">
        <f>SUMPRODUCT('Modified Weights'!X85:X89,correlations!X118:X122)/SUM('Modified Weights'!X85:X89)</f>
        <v>4.088015347669085</v>
      </c>
      <c r="Y75">
        <f>SUMPRODUCT('Modified Weights'!Y85:Y89,correlations!Y118:Y122)/SUM('Modified Weights'!Y85:Y89)</f>
        <v>4.1720500392138913</v>
      </c>
      <c r="Z75">
        <f>SUMPRODUCT('Modified Weights'!Z86:Z90,correlations!Z119:Z123)/SUM('Modified Weights'!Z86:Z90)</f>
        <v>5</v>
      </c>
    </row>
    <row r="76" spans="1:26">
      <c r="A76" s="5" t="str">
        <f t="shared" si="14"/>
        <v>120: The Lord of the Rings: The Fellowship of the Ring (2001)</v>
      </c>
      <c r="B76">
        <f>SUMPRODUCT('Modified Weights'!B86:B90,correlations!B119:B123)/SUM('Modified Weights'!B86:B90)</f>
        <v>3.206794225824297</v>
      </c>
      <c r="C76">
        <f>SUMPRODUCT('Modified Weights'!C86:C90,correlations!C119:C123)/SUM('Modified Weights'!C86:C90)</f>
        <v>3.9915406462064165</v>
      </c>
      <c r="D76">
        <f>SUMPRODUCT('Modified Weights'!D86:D90,correlations!D119:D123)/SUM('Modified Weights'!D86:D90)</f>
        <v>3.4337445831120252</v>
      </c>
      <c r="E76">
        <f>SUMPRODUCT('Modified Weights'!E86:E90,correlations!E119:E123)/SUM('Modified Weights'!E86:E90)</f>
        <v>4.6766394111443708</v>
      </c>
      <c r="F76">
        <f>SUMPRODUCT('Modified Weights'!F86:F90,correlations!F119:F123)/SUM('Modified Weights'!F86:F90)</f>
        <v>4.3791109994354205</v>
      </c>
      <c r="G76">
        <f>SUMPRODUCT('Modified Weights'!G86:G90,correlations!G119:G123)/SUM('Modified Weights'!G86:G90)</f>
        <v>4.212805252197886</v>
      </c>
      <c r="H76">
        <f>SUMPRODUCT('Modified Weights'!H86:H90,correlations!H119:H123)/SUM('Modified Weights'!H86:H90)</f>
        <v>4.6645228118405875</v>
      </c>
      <c r="I76">
        <f>SUMPRODUCT('Modified Weights'!I86:I90,correlations!I119:I123)/SUM('Modified Weights'!I86:I90)</f>
        <v>4.2770598384146146</v>
      </c>
      <c r="J76">
        <f>SUMPRODUCT('Modified Weights'!J86:J90,correlations!J119:J123)/SUM('Modified Weights'!J86:J90)</f>
        <v>4.0002271318160361</v>
      </c>
      <c r="K76">
        <f>SUMPRODUCT('Modified Weights'!K86:K90,correlations!K119:K123)/SUM('Modified Weights'!K86:K90)</f>
        <v>3.8963066994428002</v>
      </c>
      <c r="L76">
        <f>SUMPRODUCT('Modified Weights'!L86:L90,correlations!L119:L123)/SUM('Modified Weights'!L86:L90)</f>
        <v>4.1618218961390427</v>
      </c>
      <c r="M76">
        <f>SUMPRODUCT('Modified Weights'!M86:M90,correlations!M119:M123)/SUM('Modified Weights'!M86:M90)</f>
        <v>3.9806338524781246</v>
      </c>
      <c r="N76">
        <f>SUMPRODUCT('Modified Weights'!N86:N90,correlations!N119:N123)/SUM('Modified Weights'!N86:N90)</f>
        <v>5</v>
      </c>
      <c r="O76">
        <f>SUMPRODUCT('Modified Weights'!O86:O90,correlations!O119:O123)/SUM('Modified Weights'!O86:O90)</f>
        <v>4.4615436107242532</v>
      </c>
      <c r="P76">
        <f>SUMPRODUCT('Modified Weights'!P86:P90,correlations!P119:P123)/SUM('Modified Weights'!P86:P90)</f>
        <v>3.867671923573992</v>
      </c>
      <c r="Q76">
        <f>SUMPRODUCT('Modified Weights'!Q86:Q90,correlations!Q119:Q123)/SUM('Modified Weights'!Q86:Q90)</f>
        <v>4.6673184255744822</v>
      </c>
      <c r="R76">
        <f>SUMPRODUCT('Modified Weights'!R86:R90,correlations!R119:R123)/SUM('Modified Weights'!R86:R90)</f>
        <v>4.2400520502762662</v>
      </c>
      <c r="S76">
        <f>SUMPRODUCT('Modified Weights'!S86:S90,correlations!S119:S123)/SUM('Modified Weights'!S86:S90)</f>
        <v>5</v>
      </c>
      <c r="T76">
        <f>SUMPRODUCT('Modified Weights'!T86:T90,correlations!T119:T123)/SUM('Modified Weights'!T86:T90)</f>
        <v>4.4228818125508349</v>
      </c>
      <c r="U76">
        <f>SUMPRODUCT('Modified Weights'!U86:U90,correlations!U119:U123)/SUM('Modified Weights'!U86:U90)</f>
        <v>4.919582874773738</v>
      </c>
      <c r="V76">
        <f>SUMPRODUCT('Modified Weights'!V86:V90,correlations!V119:V123)/SUM('Modified Weights'!V86:V90)</f>
        <v>3.8380082750625943</v>
      </c>
      <c r="W76">
        <f>SUMPRODUCT('Modified Weights'!W86:W90,correlations!W119:W123)/SUM('Modified Weights'!W86:W90)</f>
        <v>3.7387455929209175</v>
      </c>
      <c r="X76">
        <f>SUMPRODUCT('Modified Weights'!X86:X90,correlations!X119:X123)/SUM('Modified Weights'!X86:X90)</f>
        <v>4.0880153476690859</v>
      </c>
      <c r="Y76">
        <f>SUMPRODUCT('Modified Weights'!Y86:Y90,correlations!Y119:Y123)/SUM('Modified Weights'!Y86:Y90)</f>
        <v>4.1720500392138913</v>
      </c>
      <c r="Z76">
        <f>SUMPRODUCT('Modified Weights'!Z87:Z91,correlations!Z120:Z124)/SUM('Modified Weights'!Z87:Z91)</f>
        <v>3.9178648253430608</v>
      </c>
    </row>
    <row r="77" spans="1:26">
      <c r="A77" s="5" t="str">
        <f t="shared" si="14"/>
        <v>120: The Lord of the Rings: The Fellowship of the Ring (2001)</v>
      </c>
      <c r="B77">
        <f>SUMPRODUCT('Modified Weights'!B87:B91,correlations!B120:B124)/SUM('Modified Weights'!B87:B91)</f>
        <v>3.206794225824297</v>
      </c>
      <c r="C77">
        <f>SUMPRODUCT('Modified Weights'!C87:C91,correlations!C120:C124)/SUM('Modified Weights'!C87:C91)</f>
        <v>3.9915406462064165</v>
      </c>
      <c r="D77">
        <f>SUMPRODUCT('Modified Weights'!D87:D91,correlations!D120:D124)/SUM('Modified Weights'!D87:D91)</f>
        <v>3.3406443072731431</v>
      </c>
      <c r="E77">
        <f>SUMPRODUCT('Modified Weights'!E87:E91,correlations!E120:E124)/SUM('Modified Weights'!E87:E91)</f>
        <v>4.6766394111443708</v>
      </c>
      <c r="F77">
        <f>SUMPRODUCT('Modified Weights'!F87:F91,correlations!F120:F124)/SUM('Modified Weights'!F87:F91)</f>
        <v>4.3791109994354205</v>
      </c>
      <c r="G77">
        <f>SUMPRODUCT('Modified Weights'!G87:G91,correlations!G120:G124)/SUM('Modified Weights'!G87:G91)</f>
        <v>3.2745516098049956</v>
      </c>
      <c r="H77">
        <f>SUMPRODUCT('Modified Weights'!H87:H91,correlations!H120:H124)/SUM('Modified Weights'!H87:H91)</f>
        <v>4.6645228118405884</v>
      </c>
      <c r="I77">
        <f>SUMPRODUCT('Modified Weights'!I87:I91,correlations!I120:I124)/SUM('Modified Weights'!I87:I91)</f>
        <v>4.2770598384146146</v>
      </c>
      <c r="J77">
        <f>SUMPRODUCT('Modified Weights'!J87:J91,correlations!J120:J124)/SUM('Modified Weights'!J87:J91)</f>
        <v>4.1374585628709291</v>
      </c>
      <c r="K77">
        <f>SUMPRODUCT('Modified Weights'!K87:K91,correlations!K120:K124)/SUM('Modified Weights'!K87:K91)</f>
        <v>4.1647866280951762</v>
      </c>
      <c r="L77">
        <f>SUMPRODUCT('Modified Weights'!L87:L91,correlations!L120:L124)/SUM('Modified Weights'!L87:L91)</f>
        <v>4.1618218961390427</v>
      </c>
      <c r="M77">
        <f>SUMPRODUCT('Modified Weights'!M87:M91,correlations!M120:M124)/SUM('Modified Weights'!M87:M91)</f>
        <v>4.0938967577583334</v>
      </c>
      <c r="N77">
        <f>SUMPRODUCT('Modified Weights'!N87:N91,correlations!N120:N124)/SUM('Modified Weights'!N87:N91)</f>
        <v>5</v>
      </c>
      <c r="O77">
        <f>SUMPRODUCT('Modified Weights'!O87:O91,correlations!O120:O124)/SUM('Modified Weights'!O87:O91)</f>
        <v>4.4615436107242532</v>
      </c>
      <c r="P77">
        <f>SUMPRODUCT('Modified Weights'!P87:P91,correlations!P120:P124)/SUM('Modified Weights'!P87:P91)</f>
        <v>3.8676719235739911</v>
      </c>
      <c r="Q77">
        <f>SUMPRODUCT('Modified Weights'!Q87:Q91,correlations!Q120:Q124)/SUM('Modified Weights'!Q87:Q91)</f>
        <v>4.6673184255744831</v>
      </c>
      <c r="R77">
        <f>SUMPRODUCT('Modified Weights'!R87:R91,correlations!R120:R124)/SUM('Modified Weights'!R87:R91)</f>
        <v>4.2400520502762662</v>
      </c>
      <c r="S77">
        <f>SUMPRODUCT('Modified Weights'!S87:S91,correlations!S120:S124)/SUM('Modified Weights'!S87:S91)</f>
        <v>5</v>
      </c>
      <c r="T77">
        <f>SUMPRODUCT('Modified Weights'!T87:T91,correlations!T120:T124)/SUM('Modified Weights'!T87:T91)</f>
        <v>4.4228818125508349</v>
      </c>
      <c r="U77">
        <f>SUMPRODUCT('Modified Weights'!U87:U91,correlations!U120:U124)/SUM('Modified Weights'!U87:U91)</f>
        <v>4.919582874773738</v>
      </c>
      <c r="V77">
        <f>SUMPRODUCT('Modified Weights'!V87:V91,correlations!V120:V124)/SUM('Modified Weights'!V87:V91)</f>
        <v>3.8380082750625943</v>
      </c>
      <c r="W77">
        <f>SUMPRODUCT('Modified Weights'!W87:W91,correlations!W120:W124)/SUM('Modified Weights'!W87:W91)</f>
        <v>3.7387455929209179</v>
      </c>
      <c r="X77">
        <f>SUMPRODUCT('Modified Weights'!X87:X91,correlations!X120:X124)/SUM('Modified Weights'!X87:X91)</f>
        <v>3.4108962385005568</v>
      </c>
      <c r="Y77">
        <f>SUMPRODUCT('Modified Weights'!Y87:Y91,correlations!Y120:Y124)/SUM('Modified Weights'!Y87:Y91)</f>
        <v>4.1720500392138913</v>
      </c>
      <c r="Z77">
        <f>SUMPRODUCT('Modified Weights'!Z88:Z92,correlations!Z121:Z125)/SUM('Modified Weights'!Z88:Z92)</f>
        <v>3.9178648253430608</v>
      </c>
    </row>
    <row r="78" spans="1:26">
      <c r="A78" s="20" t="s">
        <v>15</v>
      </c>
      <c r="B78">
        <f>SUMPRODUCT('Modified Weights'!B88:B92,correlations!B121:B125)/SUM('Modified Weights'!B88:B92)</f>
        <v>3.206794225824297</v>
      </c>
      <c r="C78">
        <f>SUMPRODUCT('Modified Weights'!C88:C92,correlations!C121:C125)/SUM('Modified Weights'!C88:C92)</f>
        <v>3.9915406462064165</v>
      </c>
      <c r="D78">
        <f>SUMPRODUCT('Modified Weights'!D88:D92,correlations!D121:D125)/SUM('Modified Weights'!D88:D92)</f>
        <v>3.3406443072731427</v>
      </c>
      <c r="E78">
        <f>SUMPRODUCT('Modified Weights'!E88:E92,correlations!E121:E125)/SUM('Modified Weights'!E88:E92)</f>
        <v>4.6766394111443708</v>
      </c>
      <c r="F78">
        <f>SUMPRODUCT('Modified Weights'!F88:F92,correlations!F121:F125)/SUM('Modified Weights'!F88:F92)</f>
        <v>4.3791109994354205</v>
      </c>
      <c r="G78">
        <f>SUMPRODUCT('Modified Weights'!G88:G92,correlations!G121:G125)/SUM('Modified Weights'!G88:G92)</f>
        <v>3.2745516098049956</v>
      </c>
      <c r="H78">
        <f>SUMPRODUCT('Modified Weights'!H88:H92,correlations!H121:H125)/SUM('Modified Weights'!H88:H92)</f>
        <v>4.6645228118405884</v>
      </c>
      <c r="I78">
        <f>SUMPRODUCT('Modified Weights'!I88:I92,correlations!I121:I125)/SUM('Modified Weights'!I88:I92)</f>
        <v>4.2770598384146146</v>
      </c>
      <c r="J78">
        <f>SUMPRODUCT('Modified Weights'!J88:J92,correlations!J121:J125)/SUM('Modified Weights'!J88:J92)</f>
        <v>4.1374585628709291</v>
      </c>
      <c r="K78">
        <f>SUMPRODUCT('Modified Weights'!K88:K92,correlations!K121:K125)/SUM('Modified Weights'!K88:K92)</f>
        <v>4.1647866280951762</v>
      </c>
      <c r="L78">
        <f>SUMPRODUCT('Modified Weights'!L88:L92,correlations!L121:L125)/SUM('Modified Weights'!L88:L92)</f>
        <v>4.1618218961390427</v>
      </c>
      <c r="M78">
        <f>SUMPRODUCT('Modified Weights'!M88:M92,correlations!M121:M125)/SUM('Modified Weights'!M88:M92)</f>
        <v>4.0938967577583334</v>
      </c>
      <c r="N78">
        <f>SUMPRODUCT('Modified Weights'!N88:N92,correlations!N121:N125)/SUM('Modified Weights'!N88:N92)</f>
        <v>5</v>
      </c>
      <c r="O78">
        <f>SUMPRODUCT('Modified Weights'!O88:O92,correlations!O121:O125)/SUM('Modified Weights'!O88:O92)</f>
        <v>4.4615436107242532</v>
      </c>
      <c r="P78">
        <f>SUMPRODUCT('Modified Weights'!P88:P92,correlations!P121:P125)/SUM('Modified Weights'!P88:P92)</f>
        <v>4.5240992220259972</v>
      </c>
      <c r="Q78">
        <f>SUMPRODUCT('Modified Weights'!Q88:Q92,correlations!Q121:Q125)/SUM('Modified Weights'!Q88:Q92)</f>
        <v>4.6198913202365661</v>
      </c>
      <c r="R78">
        <f>SUMPRODUCT('Modified Weights'!R88:R92,correlations!R121:R125)/SUM('Modified Weights'!R88:R92)</f>
        <v>4.2400520502762662</v>
      </c>
      <c r="S78">
        <f>SUMPRODUCT('Modified Weights'!S88:S92,correlations!S121:S125)/SUM('Modified Weights'!S88:S92)</f>
        <v>5</v>
      </c>
      <c r="T78">
        <f>SUMPRODUCT('Modified Weights'!T88:T92,correlations!T121:T125)/SUM('Modified Weights'!T88:T92)</f>
        <v>4.4228818125508349</v>
      </c>
      <c r="U78">
        <f>SUMPRODUCT('Modified Weights'!U88:U92,correlations!U121:U125)/SUM('Modified Weights'!U88:U92)</f>
        <v>4.919582874773738</v>
      </c>
      <c r="V78">
        <f>SUMPRODUCT('Modified Weights'!V88:V92,correlations!V121:V125)/SUM('Modified Weights'!V88:V92)</f>
        <v>3.8380082750625943</v>
      </c>
      <c r="W78">
        <f>SUMPRODUCT('Modified Weights'!W88:W92,correlations!W121:W125)/SUM('Modified Weights'!W88:W92)</f>
        <v>3.7387455929209175</v>
      </c>
      <c r="X78">
        <f>SUMPRODUCT('Modified Weights'!X88:X92,correlations!X121:X125)/SUM('Modified Weights'!X88:X92)</f>
        <v>3.5741249840496701</v>
      </c>
      <c r="Y78">
        <f>SUMPRODUCT('Modified Weights'!Y88:Y92,correlations!Y121:Y125)/SUM('Modified Weights'!Y88:Y92)</f>
        <v>4.0129500550303074</v>
      </c>
      <c r="Z78">
        <f>SUMPRODUCT('Modified Weights'!Z89:Z93,correlations!Z122:Z126)/SUM('Modified Weights'!Z89:Z93)</f>
        <v>3.9178648253430608</v>
      </c>
    </row>
    <row r="79" spans="1:26">
      <c r="A79" s="5" t="str">
        <f t="shared" ref="A79:A82" si="15">A78</f>
        <v>121: The Lord of the Rings: The Two Towers (2002)</v>
      </c>
      <c r="B79">
        <f>SUMPRODUCT('Modified Weights'!B89:B93,correlations!B122:B126)/SUM('Modified Weights'!B89:B93)</f>
        <v>3.3803565571051855</v>
      </c>
      <c r="C79">
        <f>SUMPRODUCT('Modified Weights'!C89:C93,correlations!C122:C126)/SUM('Modified Weights'!C89:C93)</f>
        <v>3.9915406462064165</v>
      </c>
      <c r="D79">
        <f>SUMPRODUCT('Modified Weights'!D89:D93,correlations!D122:D126)/SUM('Modified Weights'!D89:D93)</f>
        <v>3.1020615899630584</v>
      </c>
      <c r="E79">
        <f>SUMPRODUCT('Modified Weights'!E89:E93,correlations!E122:E126)/SUM('Modified Weights'!E89:E93)</f>
        <v>4.6766394111443708</v>
      </c>
      <c r="F79">
        <f>SUMPRODUCT('Modified Weights'!F89:F93,correlations!F122:F126)/SUM('Modified Weights'!F89:F93)</f>
        <v>4.5939851894749175</v>
      </c>
      <c r="G79">
        <f>SUMPRODUCT('Modified Weights'!G89:G93,correlations!G122:G126)/SUM('Modified Weights'!G89:G93)</f>
        <v>3.2745516098049956</v>
      </c>
      <c r="H79">
        <f>SUMPRODUCT('Modified Weights'!H89:H93,correlations!H122:H126)/SUM('Modified Weights'!H89:H93)</f>
        <v>4.6645228118405884</v>
      </c>
      <c r="I79">
        <f>SUMPRODUCT('Modified Weights'!I89:I93,correlations!I122:I126)/SUM('Modified Weights'!I89:I93)</f>
        <v>4.2770598384146146</v>
      </c>
      <c r="J79">
        <f>SUMPRODUCT('Modified Weights'!J89:J93,correlations!J122:J126)/SUM('Modified Weights'!J89:J93)</f>
        <v>4.3187704724945659</v>
      </c>
      <c r="K79">
        <f>SUMPRODUCT('Modified Weights'!K89:K93,correlations!K122:K126)/SUM('Modified Weights'!K89:K93)</f>
        <v>3.7464055898031168</v>
      </c>
      <c r="L79">
        <f>SUMPRODUCT('Modified Weights'!L89:L93,correlations!L122:L126)/SUM('Modified Weights'!L89:L93)</f>
        <v>4.3236437922780855</v>
      </c>
      <c r="M79">
        <f>SUMPRODUCT('Modified Weights'!M89:M93,correlations!M122:M126)/SUM('Modified Weights'!M89:M93)</f>
        <v>3.7054372295887972</v>
      </c>
      <c r="N79">
        <f>SUMPRODUCT('Modified Weights'!N89:N93,correlations!N122:N126)/SUM('Modified Weights'!N89:N93)</f>
        <v>5</v>
      </c>
      <c r="O79">
        <f>SUMPRODUCT('Modified Weights'!O89:O93,correlations!O122:O126)/SUM('Modified Weights'!O89:O93)</f>
        <v>4.4615436107242532</v>
      </c>
      <c r="P79">
        <f>SUMPRODUCT('Modified Weights'!P89:P93,correlations!P122:P126)/SUM('Modified Weights'!P89:P93)</f>
        <v>4.5240992220259972</v>
      </c>
      <c r="Q79">
        <f>SUMPRODUCT('Modified Weights'!Q89:Q93,correlations!Q122:Q126)/SUM('Modified Weights'!Q89:Q93)</f>
        <v>4.1623883280912288</v>
      </c>
      <c r="R79">
        <f>SUMPRODUCT('Modified Weights'!R89:R93,correlations!R122:R126)/SUM('Modified Weights'!R89:R93)</f>
        <v>4.2400520502762662</v>
      </c>
      <c r="S79">
        <f>SUMPRODUCT('Modified Weights'!S89:S93,correlations!S122:S126)/SUM('Modified Weights'!S89:S93)</f>
        <v>5</v>
      </c>
      <c r="T79">
        <f>SUMPRODUCT('Modified Weights'!T89:T93,correlations!T122:T126)/SUM('Modified Weights'!T89:T93)</f>
        <v>4.4228818125508349</v>
      </c>
      <c r="U79">
        <f>SUMPRODUCT('Modified Weights'!U89:U93,correlations!U122:U126)/SUM('Modified Weights'!U89:U93)</f>
        <v>4.6886995369152897</v>
      </c>
      <c r="V79">
        <f>SUMPRODUCT('Modified Weights'!V89:V93,correlations!V122:V126)/SUM('Modified Weights'!V89:V93)</f>
        <v>4.7395500494980451</v>
      </c>
      <c r="W79">
        <f>SUMPRODUCT('Modified Weights'!W89:W93,correlations!W122:W126)/SUM('Modified Weights'!W89:W93)</f>
        <v>3.8567813379215425</v>
      </c>
      <c r="X79">
        <f>SUMPRODUCT('Modified Weights'!X89:X93,correlations!X122:X126)/SUM('Modified Weights'!X89:X93)</f>
        <v>3.5741249840496701</v>
      </c>
      <c r="Y79">
        <f>SUMPRODUCT('Modified Weights'!Y89:Y93,correlations!Y122:Y126)/SUM('Modified Weights'!Y89:Y93)</f>
        <v>3.8430729178900576</v>
      </c>
      <c r="Z79">
        <f>SUMPRODUCT('Modified Weights'!Z90:Z94,correlations!Z123:Z127)/SUM('Modified Weights'!Z90:Z94)</f>
        <v>3.9178648253430617</v>
      </c>
    </row>
    <row r="80" spans="1:26">
      <c r="A80" s="5" t="str">
        <f t="shared" si="15"/>
        <v>121: The Lord of the Rings: The Two Towers (2002)</v>
      </c>
      <c r="B80">
        <f>SUMPRODUCT('Modified Weights'!B90:B94,correlations!B123:B127)/SUM('Modified Weights'!B90:B94)</f>
        <v>3.3803565571051855</v>
      </c>
      <c r="C80">
        <f>SUMPRODUCT('Modified Weights'!C90:C94,correlations!C123:C127)/SUM('Modified Weights'!C90:C94)</f>
        <v>4.1606583421415637</v>
      </c>
      <c r="D80">
        <f>SUMPRODUCT('Modified Weights'!D90:D94,correlations!D123:D127)/SUM('Modified Weights'!D90:D94)</f>
        <v>3.7558838889705428</v>
      </c>
      <c r="E80">
        <f>SUMPRODUCT('Modified Weights'!E90:E94,correlations!E123:E127)/SUM('Modified Weights'!E90:E94)</f>
        <v>4.6766394111443708</v>
      </c>
      <c r="F80">
        <f>SUMPRODUCT('Modified Weights'!F90:F94,correlations!F123:F127)/SUM('Modified Weights'!F90:F94)</f>
        <v>4.3907404314292124</v>
      </c>
      <c r="G80">
        <f>SUMPRODUCT('Modified Weights'!G90:G94,correlations!G123:G127)/SUM('Modified Weights'!G90:G94)</f>
        <v>3.2745516098049956</v>
      </c>
      <c r="H80">
        <f>SUMPRODUCT('Modified Weights'!H90:H94,correlations!H123:H127)/SUM('Modified Weights'!H90:H94)</f>
        <v>4.6645228118405884</v>
      </c>
      <c r="I80">
        <f>SUMPRODUCT('Modified Weights'!I90:I94,correlations!I123:I127)/SUM('Modified Weights'!I90:I94)</f>
        <v>4.2770598384146146</v>
      </c>
      <c r="J80">
        <f>SUMPRODUCT('Modified Weights'!J90:J94,correlations!J123:J127)/SUM('Modified Weights'!J90:J94)</f>
        <v>4.3187704724945659</v>
      </c>
      <c r="K80">
        <f>SUMPRODUCT('Modified Weights'!K90:K94,correlations!K123:K127)/SUM('Modified Weights'!K90:K94)</f>
        <v>3.8697793428813965</v>
      </c>
      <c r="L80">
        <f>SUMPRODUCT('Modified Weights'!L90:L94,correlations!L123:L127)/SUM('Modified Weights'!L90:L94)</f>
        <v>4.3236437922780855</v>
      </c>
      <c r="M80">
        <f>SUMPRODUCT('Modified Weights'!M90:M94,correlations!M123:M127)/SUM('Modified Weights'!M90:M94)</f>
        <v>3.4756074699186614</v>
      </c>
      <c r="N80">
        <f>SUMPRODUCT('Modified Weights'!N90:N94,correlations!N123:N127)/SUM('Modified Weights'!N90:N94)</f>
        <v>5</v>
      </c>
      <c r="O80">
        <f>SUMPRODUCT('Modified Weights'!O90:O94,correlations!O123:O127)/SUM('Modified Weights'!O90:O94)</f>
        <v>4.4615436107242532</v>
      </c>
      <c r="P80">
        <f>SUMPRODUCT('Modified Weights'!P90:P94,correlations!P123:P127)/SUM('Modified Weights'!P90:P94)</f>
        <v>4.5367228175820058</v>
      </c>
      <c r="Q80">
        <f>SUMPRODUCT('Modified Weights'!Q90:Q94,correlations!Q123:Q127)/SUM('Modified Weights'!Q90:Q94)</f>
        <v>4.1623883280912297</v>
      </c>
      <c r="R80">
        <f>SUMPRODUCT('Modified Weights'!R90:R94,correlations!R123:R127)/SUM('Modified Weights'!R90:R94)</f>
        <v>4</v>
      </c>
      <c r="S80">
        <f>SUMPRODUCT('Modified Weights'!S90:S94,correlations!S123:S127)/SUM('Modified Weights'!S90:S94)</f>
        <v>5</v>
      </c>
      <c r="T80">
        <f>SUMPRODUCT('Modified Weights'!T90:T94,correlations!T123:T127)/SUM('Modified Weights'!T90:T94)</f>
        <v>4.4228818125508349</v>
      </c>
      <c r="U80">
        <f>SUMPRODUCT('Modified Weights'!U90:U94,correlations!U123:U127)/SUM('Modified Weights'!U90:U94)</f>
        <v>4.6886995369152906</v>
      </c>
      <c r="V80">
        <f>SUMPRODUCT('Modified Weights'!V90:V94,correlations!V123:V127)/SUM('Modified Weights'!V90:V94)</f>
        <v>4.7395500494980451</v>
      </c>
      <c r="W80">
        <f>SUMPRODUCT('Modified Weights'!W90:W94,correlations!W123:W127)/SUM('Modified Weights'!W90:W94)</f>
        <v>3.674373117143094</v>
      </c>
      <c r="X80">
        <f>SUMPRODUCT('Modified Weights'!X90:X94,correlations!X123:X127)/SUM('Modified Weights'!X90:X94)</f>
        <v>3.3421803006779394</v>
      </c>
      <c r="Y80">
        <f>SUMPRODUCT('Modified Weights'!Y90:Y94,correlations!Y123:Y127)/SUM('Modified Weights'!Y90:Y94)</f>
        <v>3.8430729178900576</v>
      </c>
      <c r="Z80">
        <f>SUMPRODUCT('Modified Weights'!Z91:Z95,correlations!Z124:Z128)/SUM('Modified Weights'!Z91:Z95)</f>
        <v>3.9178648253430608</v>
      </c>
    </row>
    <row r="81" spans="1:26">
      <c r="A81" s="5" t="str">
        <f t="shared" si="15"/>
        <v>121: The Lord of the Rings: The Two Towers (2002)</v>
      </c>
      <c r="B81">
        <f>SUMPRODUCT('Modified Weights'!B91:B95,correlations!B124:B128)/SUM('Modified Weights'!B91:B95)</f>
        <v>4.5121766929193248</v>
      </c>
      <c r="C81">
        <f>SUMPRODUCT('Modified Weights'!C91:C95,correlations!C124:C128)/SUM('Modified Weights'!C91:C95)</f>
        <v>4.4926469121945578</v>
      </c>
      <c r="D81">
        <f>SUMPRODUCT('Modified Weights'!D91:D95,correlations!D124:D128)/SUM('Modified Weights'!D91:D95)</f>
        <v>3.7558838889705428</v>
      </c>
      <c r="E81">
        <f>SUMPRODUCT('Modified Weights'!E91:E95,correlations!E124:E128)/SUM('Modified Weights'!E91:E95)</f>
        <v>4.6766394111443708</v>
      </c>
      <c r="F81">
        <f>SUMPRODUCT('Modified Weights'!F91:F95,correlations!F124:F128)/SUM('Modified Weights'!F91:F95)</f>
        <v>4.4834001807464992</v>
      </c>
      <c r="G81">
        <f>SUMPRODUCT('Modified Weights'!G91:G95,correlations!G124:G128)/SUM('Modified Weights'!G91:G95)</f>
        <v>2.7460593587252773</v>
      </c>
      <c r="H81">
        <f>SUMPRODUCT('Modified Weights'!H91:H95,correlations!H124:H128)/SUM('Modified Weights'!H91:H95)</f>
        <v>4.7386674599436152</v>
      </c>
      <c r="I81">
        <f>SUMPRODUCT('Modified Weights'!I91:I95,correlations!I124:I128)/SUM('Modified Weights'!I91:I95)</f>
        <v>4.2770598384146146</v>
      </c>
      <c r="J81">
        <f>SUMPRODUCT('Modified Weights'!J91:J95,correlations!J124:J128)/SUM('Modified Weights'!J91:J95)</f>
        <v>4.3187704724945659</v>
      </c>
      <c r="K81">
        <f>SUMPRODUCT('Modified Weights'!K91:K95,correlations!K124:K128)/SUM('Modified Weights'!K91:K95)</f>
        <v>3.8697793428813965</v>
      </c>
      <c r="L81">
        <f>SUMPRODUCT('Modified Weights'!L91:L95,correlations!L124:L128)/SUM('Modified Weights'!L91:L95)</f>
        <v>4.3236437922780855</v>
      </c>
      <c r="M81">
        <f>SUMPRODUCT('Modified Weights'!M91:M95,correlations!M124:M128)/SUM('Modified Weights'!M91:M95)</f>
        <v>3.4756074699186614</v>
      </c>
      <c r="N81">
        <f>SUMPRODUCT('Modified Weights'!N91:N95,correlations!N124:N128)/SUM('Modified Weights'!N91:N95)</f>
        <v>5</v>
      </c>
      <c r="O81">
        <f>SUMPRODUCT('Modified Weights'!O91:O95,correlations!O124:O128)/SUM('Modified Weights'!O91:O95)</f>
        <v>4.4615436107242532</v>
      </c>
      <c r="P81">
        <f>SUMPRODUCT('Modified Weights'!P91:P95,correlations!P124:P128)/SUM('Modified Weights'!P91:P95)</f>
        <v>4.5367228175820058</v>
      </c>
      <c r="Q81">
        <f>SUMPRODUCT('Modified Weights'!Q91:Q95,correlations!Q124:Q128)/SUM('Modified Weights'!Q91:Q95)</f>
        <v>4.1623883280912288</v>
      </c>
      <c r="R81">
        <f>SUMPRODUCT('Modified Weights'!R91:R95,correlations!R124:R128)/SUM('Modified Weights'!R91:R95)</f>
        <v>4</v>
      </c>
      <c r="S81">
        <f>SUMPRODUCT('Modified Weights'!S91:S95,correlations!S124:S128)/SUM('Modified Weights'!S91:S95)</f>
        <v>5</v>
      </c>
      <c r="T81">
        <f>SUMPRODUCT('Modified Weights'!T91:T95,correlations!T124:T128)/SUM('Modified Weights'!T91:T95)</f>
        <v>4.4228818125508349</v>
      </c>
      <c r="U81">
        <f>SUMPRODUCT('Modified Weights'!U91:U95,correlations!U124:U128)/SUM('Modified Weights'!U91:U95)</f>
        <v>4.7691166621415517</v>
      </c>
      <c r="V81">
        <f>SUMPRODUCT('Modified Weights'!V91:V95,correlations!V124:V128)/SUM('Modified Weights'!V91:V95)</f>
        <v>4.7395500494980451</v>
      </c>
      <c r="W81">
        <f>SUMPRODUCT('Modified Weights'!W91:W95,correlations!W124:W128)/SUM('Modified Weights'!W91:W95)</f>
        <v>3.5985352163558271</v>
      </c>
      <c r="X81">
        <f>SUMPRODUCT('Modified Weights'!X91:X95,correlations!X124:X128)/SUM('Modified Weights'!X91:X95)</f>
        <v>3.3421803006779394</v>
      </c>
      <c r="Y81">
        <f>SUMPRODUCT('Modified Weights'!Y91:Y95,correlations!Y124:Y128)/SUM('Modified Weights'!Y91:Y95)</f>
        <v>3.9923521855335475</v>
      </c>
      <c r="Z81">
        <f>SUMPRODUCT('Modified Weights'!Z92:Z96,correlations!Z125:Z129)/SUM('Modified Weights'!Z92:Z96)</f>
        <v>5</v>
      </c>
    </row>
    <row r="82" spans="1:26">
      <c r="A82" s="5" t="str">
        <f t="shared" si="15"/>
        <v>121: The Lord of the Rings: The Two Towers (2002)</v>
      </c>
      <c r="B82">
        <f>SUMPRODUCT('Modified Weights'!B92:B96,correlations!B125:B129)/SUM('Modified Weights'!B92:B96)</f>
        <v>4.5121766929193248</v>
      </c>
      <c r="C82">
        <f>SUMPRODUCT('Modified Weights'!C92:C96,correlations!C125:C129)/SUM('Modified Weights'!C92:C96)</f>
        <v>4.4926469121945578</v>
      </c>
      <c r="D82">
        <f>SUMPRODUCT('Modified Weights'!D92:D96,correlations!D125:D129)/SUM('Modified Weights'!D92:D96)</f>
        <v>3.8779419444852712</v>
      </c>
      <c r="E82">
        <f>SUMPRODUCT('Modified Weights'!E92:E96,correlations!E125:E129)/SUM('Modified Weights'!E92:E96)</f>
        <v>4.6766394111443708</v>
      </c>
      <c r="F82">
        <f>SUMPRODUCT('Modified Weights'!F92:F96,correlations!F125:F129)/SUM('Modified Weights'!F92:F96)</f>
        <v>4.4834001807464983</v>
      </c>
      <c r="G82">
        <f>SUMPRODUCT('Modified Weights'!G92:G96,correlations!G125:G129)/SUM('Modified Weights'!G92:G96)</f>
        <v>4</v>
      </c>
      <c r="H82">
        <f>SUMPRODUCT('Modified Weights'!H92:H96,correlations!H125:H129)/SUM('Modified Weights'!H92:H96)</f>
        <v>4.738667459943616</v>
      </c>
      <c r="I82">
        <f>SUMPRODUCT('Modified Weights'!I92:I96,correlations!I125:I129)/SUM('Modified Weights'!I92:I96)</f>
        <v>4.2770598384146146</v>
      </c>
      <c r="J82">
        <f>SUMPRODUCT('Modified Weights'!J92:J96,correlations!J125:J129)/SUM('Modified Weights'!J92:J96)</f>
        <v>4.250170348862027</v>
      </c>
      <c r="K82">
        <f>SUMPRODUCT('Modified Weights'!K92:K96,correlations!K125:K129)/SUM('Modified Weights'!K92:K96)</f>
        <v>3.6687716712825758</v>
      </c>
      <c r="L82">
        <f>SUMPRODUCT('Modified Weights'!L92:L96,correlations!L125:L129)/SUM('Modified Weights'!L92:L96)</f>
        <v>4.3236437922780855</v>
      </c>
      <c r="M82">
        <f>SUMPRODUCT('Modified Weights'!M92:M96,correlations!M125:M129)/SUM('Modified Weights'!M92:M96)</f>
        <v>3.3899486453482597</v>
      </c>
      <c r="N82">
        <f>SUMPRODUCT('Modified Weights'!N92:N96,correlations!N125:N129)/SUM('Modified Weights'!N92:N96)</f>
        <v>5</v>
      </c>
      <c r="O82">
        <f>SUMPRODUCT('Modified Weights'!O92:O96,correlations!O125:O129)/SUM('Modified Weights'!O92:O96)</f>
        <v>4.6028012445389752</v>
      </c>
      <c r="P82">
        <f>SUMPRODUCT('Modified Weights'!P92:P96,correlations!P125:P129)/SUM('Modified Weights'!P92:P96)</f>
        <v>4.7683614087910025</v>
      </c>
      <c r="Q82">
        <f>SUMPRODUCT('Modified Weights'!Q92:Q96,correlations!Q125:Q129)/SUM('Modified Weights'!Q92:Q96)</f>
        <v>3.9975370526353582</v>
      </c>
      <c r="R82">
        <f>SUMPRODUCT('Modified Weights'!R92:R96,correlations!R125:R129)/SUM('Modified Weights'!R92:R96)</f>
        <v>4</v>
      </c>
      <c r="S82">
        <f>SUMPRODUCT('Modified Weights'!S92:S96,correlations!S125:S129)/SUM('Modified Weights'!S92:S96)</f>
        <v>5</v>
      </c>
      <c r="T82">
        <f>SUMPRODUCT('Modified Weights'!T92:T96,correlations!T125:T129)/SUM('Modified Weights'!T92:T96)</f>
        <v>4</v>
      </c>
      <c r="U82">
        <f>SUMPRODUCT('Modified Weights'!U92:U96,correlations!U125:U129)/SUM('Modified Weights'!U92:U96)</f>
        <v>4.7691166621415508</v>
      </c>
      <c r="V82">
        <f>SUMPRODUCT('Modified Weights'!V92:V96,correlations!V125:V129)/SUM('Modified Weights'!V92:V96)</f>
        <v>4.7395500494980451</v>
      </c>
      <c r="W82">
        <f>SUMPRODUCT('Modified Weights'!W92:W96,correlations!W125:W129)/SUM('Modified Weights'!W92:W96)</f>
        <v>3.5985352163558271</v>
      </c>
      <c r="X82">
        <f>SUMPRODUCT('Modified Weights'!X92:X96,correlations!X125:X129)/SUM('Modified Weights'!X92:X96)</f>
        <v>4</v>
      </c>
      <c r="Y82">
        <f>SUMPRODUCT('Modified Weights'!Y92:Y96,correlations!Y125:Y129)/SUM('Modified Weights'!Y92:Y96)</f>
        <v>3.9923521855335471</v>
      </c>
      <c r="Z82">
        <f>SUMPRODUCT('Modified Weights'!Z93:Z97,correlations!Z126:Z130)/SUM('Modified Weights'!Z93:Z97)</f>
        <v>5</v>
      </c>
    </row>
    <row r="83" spans="1:26">
      <c r="A83" s="20" t="s">
        <v>16</v>
      </c>
      <c r="B83">
        <f>SUMPRODUCT('Modified Weights'!B93:B97,correlations!B126:B130)/SUM('Modified Weights'!B93:B97)</f>
        <v>4.5121766929193248</v>
      </c>
      <c r="C83">
        <f>SUMPRODUCT('Modified Weights'!C93:C97,correlations!C126:C130)/SUM('Modified Weights'!C93:C97)</f>
        <v>4.4926469121945578</v>
      </c>
      <c r="D83">
        <f>SUMPRODUCT('Modified Weights'!D93:D97,correlations!D126:D130)/SUM('Modified Weights'!D93:D97)</f>
        <v>3.8779419444852707</v>
      </c>
      <c r="E83">
        <f>SUMPRODUCT('Modified Weights'!E93:E97,correlations!E126:E130)/SUM('Modified Weights'!E93:E97)</f>
        <v>5</v>
      </c>
      <c r="F83">
        <f>SUMPRODUCT('Modified Weights'!F93:F97,correlations!F126:F130)/SUM('Modified Weights'!F93:F97)</f>
        <v>4.4834001807464983</v>
      </c>
      <c r="G83">
        <f>SUMPRODUCT('Modified Weights'!G93:G97,correlations!G126:G130)/SUM('Modified Weights'!G93:G97)</f>
        <v>4</v>
      </c>
      <c r="H83">
        <f>SUMPRODUCT('Modified Weights'!H93:H97,correlations!H126:H130)/SUM('Modified Weights'!H93:H97)</f>
        <v>4.4364412180301471</v>
      </c>
      <c r="I83">
        <f>SUMPRODUCT('Modified Weights'!I93:I97,correlations!I126:I130)/SUM('Modified Weights'!I93:I97)</f>
        <v>4.2770598384146146</v>
      </c>
      <c r="J83">
        <f>SUMPRODUCT('Modified Weights'!J93:J97,correlations!J126:J130)/SUM('Modified Weights'!J93:J97)</f>
        <v>4.250170348862027</v>
      </c>
      <c r="K83">
        <f>SUMPRODUCT('Modified Weights'!K93:K97,correlations!K126:K130)/SUM('Modified Weights'!K93:K97)</f>
        <v>3.6687716712825758</v>
      </c>
      <c r="L83">
        <f>SUMPRODUCT('Modified Weights'!L93:L97,correlations!L126:L130)/SUM('Modified Weights'!L93:L97)</f>
        <v>4.3236437922780855</v>
      </c>
      <c r="M83">
        <f>SUMPRODUCT('Modified Weights'!M93:M97,correlations!M126:M130)/SUM('Modified Weights'!M93:M97)</f>
        <v>3.3899486453482597</v>
      </c>
      <c r="N83">
        <f>SUMPRODUCT('Modified Weights'!N93:N97,correlations!N126:N130)/SUM('Modified Weights'!N93:N97)</f>
        <v>4.4732060039000618</v>
      </c>
      <c r="O83">
        <f>SUMPRODUCT('Modified Weights'!O93:O97,correlations!O126:O130)/SUM('Modified Weights'!O93:O97)</f>
        <v>4.6028012445389752</v>
      </c>
      <c r="P83">
        <f>SUMPRODUCT('Modified Weights'!P93:P97,correlations!P126:P130)/SUM('Modified Weights'!P93:P97)</f>
        <v>3.8101533665375538</v>
      </c>
      <c r="Q83">
        <f>SUMPRODUCT('Modified Weights'!Q93:Q97,correlations!Q126:Q130)/SUM('Modified Weights'!Q93:Q97)</f>
        <v>3.8539276444895281</v>
      </c>
      <c r="R83">
        <f>SUMPRODUCT('Modified Weights'!R93:R97,correlations!R126:R130)/SUM('Modified Weights'!R93:R97)</f>
        <v>4</v>
      </c>
      <c r="S83">
        <f>SUMPRODUCT('Modified Weights'!S93:S97,correlations!S126:S130)/SUM('Modified Weights'!S93:S97)</f>
        <v>5</v>
      </c>
      <c r="T83">
        <f>SUMPRODUCT('Modified Weights'!T93:T97,correlations!T126:T130)/SUM('Modified Weights'!T93:T97)</f>
        <v>4.288559093724583</v>
      </c>
      <c r="U83">
        <f>SUMPRODUCT('Modified Weights'!U93:U97,correlations!U126:U130)/SUM('Modified Weights'!U93:U97)</f>
        <v>4.7691166621415517</v>
      </c>
      <c r="V83">
        <f>SUMPRODUCT('Modified Weights'!V93:V97,correlations!V126:V130)/SUM('Modified Weights'!V93:V97)</f>
        <v>4.2562772929274226</v>
      </c>
      <c r="W83">
        <f>SUMPRODUCT('Modified Weights'!W93:W97,correlations!W126:W130)/SUM('Modified Weights'!W93:W97)</f>
        <v>3.5985352163558275</v>
      </c>
      <c r="X83">
        <f>SUMPRODUCT('Modified Weights'!X93:X97,correlations!X126:X130)/SUM('Modified Weights'!X93:X97)</f>
        <v>4.4181456367860328</v>
      </c>
      <c r="Y83">
        <f>SUMPRODUCT('Modified Weights'!Y93:Y97,correlations!Y126:Y130)/SUM('Modified Weights'!Y93:Y97)</f>
        <v>4.2069443222392886</v>
      </c>
      <c r="Z83">
        <f>SUMPRODUCT('Modified Weights'!Z94:Z98,correlations!Z127:Z131)/SUM('Modified Weights'!Z94:Z98)</f>
        <v>5</v>
      </c>
    </row>
    <row r="84" spans="1:26">
      <c r="A84" s="5" t="str">
        <f t="shared" ref="A84:A87" si="16">A83</f>
        <v>122: The Lord of the Rings: The Return of the King (2003)</v>
      </c>
      <c r="B84">
        <f>SUMPRODUCT('Modified Weights'!B94:B98,correlations!B127:B131)/SUM('Modified Weights'!B94:B98)</f>
        <v>4</v>
      </c>
      <c r="C84">
        <f>SUMPRODUCT('Modified Weights'!C94:C98,correlations!C127:C131)/SUM('Modified Weights'!C94:C98)</f>
        <v>4.4926469121945578</v>
      </c>
      <c r="D84">
        <f>SUMPRODUCT('Modified Weights'!D94:D98,correlations!D127:D131)/SUM('Modified Weights'!D94:D98)</f>
        <v>3.8223857915769295</v>
      </c>
      <c r="E84">
        <f>SUMPRODUCT('Modified Weights'!E94:E98,correlations!E127:E131)/SUM('Modified Weights'!E94:E98)</f>
        <v>5</v>
      </c>
      <c r="F84">
        <f>SUMPRODUCT('Modified Weights'!F94:F98,correlations!F127:F131)/SUM('Modified Weights'!F94:F98)</f>
        <v>4.3420165116218881</v>
      </c>
      <c r="G84">
        <f>SUMPRODUCT('Modified Weights'!G94:G98,correlations!G127:G131)/SUM('Modified Weights'!G94:G98)</f>
        <v>4</v>
      </c>
      <c r="H84">
        <f>SUMPRODUCT('Modified Weights'!H94:H98,correlations!H127:H131)/SUM('Modified Weights'!H94:H98)</f>
        <v>4.5908493898776337</v>
      </c>
      <c r="I84">
        <f>SUMPRODUCT('Modified Weights'!I94:I98,correlations!I127:I131)/SUM('Modified Weights'!I94:I98)</f>
        <v>4.2770598384146146</v>
      </c>
      <c r="J84">
        <f>SUMPRODUCT('Modified Weights'!J94:J98,correlations!J127:J131)/SUM('Modified Weights'!J94:J98)</f>
        <v>4.750056782954009</v>
      </c>
      <c r="K84">
        <f>SUMPRODUCT('Modified Weights'!K94:K98,correlations!K127:K131)/SUM('Modified Weights'!K94:K98)</f>
        <v>3.6687716712825758</v>
      </c>
      <c r="L84">
        <f>SUMPRODUCT('Modified Weights'!L94:L98,correlations!L127:L131)/SUM('Modified Weights'!L94:L98)</f>
        <v>3.3527124154438286</v>
      </c>
      <c r="M84">
        <f>SUMPRODUCT('Modified Weights'!M94:M98,correlations!M127:M131)/SUM('Modified Weights'!M94:M98)</f>
        <v>3.3899486453482601</v>
      </c>
      <c r="N84">
        <f>SUMPRODUCT('Modified Weights'!N94:N98,correlations!N127:N131)/SUM('Modified Weights'!N94:N98)</f>
        <v>4.4732060039000618</v>
      </c>
      <c r="O84">
        <f>SUMPRODUCT('Modified Weights'!O94:O98,correlations!O127:O131)/SUM('Modified Weights'!O94:O98)</f>
        <v>4.6028012445389752</v>
      </c>
      <c r="P84">
        <f>SUMPRODUCT('Modified Weights'!P94:P98,correlations!P127:P131)/SUM('Modified Weights'!P94:P98)</f>
        <v>3.2755877075242763</v>
      </c>
      <c r="Q84">
        <f>SUMPRODUCT('Modified Weights'!Q94:Q98,correlations!Q127:Q131)/SUM('Modified Weights'!Q94:Q98)</f>
        <v>3.8539276444895276</v>
      </c>
      <c r="R84">
        <f>SUMPRODUCT('Modified Weights'!R94:R98,correlations!R127:R131)/SUM('Modified Weights'!R94:R98)</f>
        <v>4</v>
      </c>
      <c r="S84">
        <f>SUMPRODUCT('Modified Weights'!S94:S98,correlations!S127:S131)/SUM('Modified Weights'!S94:S98)</f>
        <v>5</v>
      </c>
      <c r="T84">
        <f>SUMPRODUCT('Modified Weights'!T94:T98,correlations!T127:T131)/SUM('Modified Weights'!T94:T98)</f>
        <v>4.288559093724583</v>
      </c>
      <c r="U84">
        <f>SUMPRODUCT('Modified Weights'!U94:U98,correlations!U127:U131)/SUM('Modified Weights'!U94:U98)</f>
        <v>4.9999999999999991</v>
      </c>
      <c r="V84">
        <f>SUMPRODUCT('Modified Weights'!V94:V98,correlations!V127:V131)/SUM('Modified Weights'!V94:V98)</f>
        <v>4.2562772929274226</v>
      </c>
      <c r="W84">
        <f>SUMPRODUCT('Modified Weights'!W94:W98,correlations!W127:W131)/SUM('Modified Weights'!W94:W98)</f>
        <v>3.8346067063570786</v>
      </c>
      <c r="X84">
        <f>SUMPRODUCT('Modified Weights'!X94:X98,correlations!X127:X131)/SUM('Modified Weights'!X94:X98)</f>
        <v>4.4181456367860328</v>
      </c>
      <c r="Y84">
        <f>SUMPRODUCT('Modified Weights'!Y94:Y98,correlations!Y127:Y131)/SUM('Modified Weights'!Y94:Y98)</f>
        <v>4.2069443222392886</v>
      </c>
      <c r="Z84">
        <f>SUMPRODUCT('Modified Weights'!Z95:Z99,correlations!Z128:Z132)/SUM('Modified Weights'!Z95:Z99)</f>
        <v>5</v>
      </c>
    </row>
    <row r="85" spans="1:26">
      <c r="A85" s="5" t="str">
        <f t="shared" si="16"/>
        <v>122: The Lord of the Rings: The Return of the King (2003)</v>
      </c>
      <c r="B85">
        <f>SUMPRODUCT('Modified Weights'!B95:B99,correlations!B128:B132)/SUM('Modified Weights'!B95:B99)</f>
        <v>4</v>
      </c>
      <c r="C85">
        <f>SUMPRODUCT('Modified Weights'!C95:C99,correlations!C128:C132)/SUM('Modified Weights'!C95:C99)</f>
        <v>4.8308823040648523</v>
      </c>
      <c r="D85">
        <f>SUMPRODUCT('Modified Weights'!D95:D99,correlations!D128:D132)/SUM('Modified Weights'!D95:D99)</f>
        <v>3.8223857915769295</v>
      </c>
      <c r="E85">
        <f>SUMPRODUCT('Modified Weights'!E95:E99,correlations!E128:E132)/SUM('Modified Weights'!E95:E99)</f>
        <v>5</v>
      </c>
      <c r="F85">
        <f>SUMPRODUCT('Modified Weights'!F95:F99,correlations!F128:F132)/SUM('Modified Weights'!F95:F99)</f>
        <v>4.4614791800203193</v>
      </c>
      <c r="G85">
        <f>SUMPRODUCT('Modified Weights'!G95:G99,correlations!G128:G132)/SUM('Modified Weights'!G95:G99)</f>
        <v>4</v>
      </c>
      <c r="H85">
        <f>SUMPRODUCT('Modified Weights'!H95:H99,correlations!H128:H132)/SUM('Modified Weights'!H95:H99)</f>
        <v>4.4761680399703705</v>
      </c>
      <c r="I85">
        <f>SUMPRODUCT('Modified Weights'!I95:I99,correlations!I128:I132)/SUM('Modified Weights'!I95:I99)</f>
        <v>4.2770598384146146</v>
      </c>
      <c r="J85">
        <f>SUMPRODUCT('Modified Weights'!J95:J99,correlations!J128:J132)/SUM('Modified Weights'!J95:J99)</f>
        <v>4.750056782954009</v>
      </c>
      <c r="K85">
        <f>SUMPRODUCT('Modified Weights'!K95:K99,correlations!K128:K132)/SUM('Modified Weights'!K95:K99)</f>
        <v>3.4220241651260177</v>
      </c>
      <c r="L85">
        <f>SUMPRODUCT('Modified Weights'!L95:L99,correlations!L128:L132)/SUM('Modified Weights'!L95:L99)</f>
        <v>3.0500853219000965</v>
      </c>
      <c r="M85">
        <f>SUMPRODUCT('Modified Weights'!M95:M99,correlations!M128:M132)/SUM('Modified Weights'!M95:M99)</f>
        <v>3.2079006397462786</v>
      </c>
      <c r="N85">
        <f>SUMPRODUCT('Modified Weights'!N95:N99,correlations!N128:N132)/SUM('Modified Weights'!N95:N99)</f>
        <v>4</v>
      </c>
      <c r="O85">
        <f>SUMPRODUCT('Modified Weights'!O95:O99,correlations!O128:O132)/SUM('Modified Weights'!O95:O99)</f>
        <v>4.4156384273858675</v>
      </c>
      <c r="P85">
        <f>SUMPRODUCT('Modified Weights'!P95:P99,correlations!P128:P132)/SUM('Modified Weights'!P95:P99)</f>
        <v>3.2755877075242763</v>
      </c>
      <c r="Q85">
        <f>SUMPRODUCT('Modified Weights'!Q95:Q99,correlations!Q128:Q132)/SUM('Modified Weights'!Q95:Q99)</f>
        <v>3.4296671287307379</v>
      </c>
      <c r="R85">
        <f>SUMPRODUCT('Modified Weights'!R95:R99,correlations!R128:R132)/SUM('Modified Weights'!R95:R99)</f>
        <v>4</v>
      </c>
      <c r="S85">
        <f>SUMPRODUCT('Modified Weights'!S95:S99,correlations!S128:S132)/SUM('Modified Weights'!S95:S99)</f>
        <v>5</v>
      </c>
      <c r="T85">
        <f>SUMPRODUCT('Modified Weights'!T95:T99,correlations!T128:T132)/SUM('Modified Weights'!T95:T99)</f>
        <v>4.288559093724583</v>
      </c>
      <c r="U85">
        <f>SUMPRODUCT('Modified Weights'!U95:U99,correlations!U128:U132)/SUM('Modified Weights'!U95:U99)</f>
        <v>5</v>
      </c>
      <c r="V85">
        <f>SUMPRODUCT('Modified Weights'!V95:V99,correlations!V128:V132)/SUM('Modified Weights'!V95:V99)</f>
        <v>4.2562772929274226</v>
      </c>
      <c r="W85">
        <f>SUMPRODUCT('Modified Weights'!W95:W99,correlations!W128:W132)/SUM('Modified Weights'!W95:W99)</f>
        <v>4.0208110301105613</v>
      </c>
      <c r="X85">
        <f>SUMPRODUCT('Modified Weights'!X95:X99,correlations!X128:X132)/SUM('Modified Weights'!X95:X99)</f>
        <v>4.5948763651388127</v>
      </c>
      <c r="Y85">
        <f>SUMPRODUCT('Modified Weights'!Y95:Y99,correlations!Y128:Y132)/SUM('Modified Weights'!Y95:Y99)</f>
        <v>4.2069443222392886</v>
      </c>
      <c r="Z85" t="e">
        <f>SUMPRODUCT('Modified Weights'!Z96:Z100,correlations!Z129:Z133)/SUM('Modified Weights'!Z96:Z100)</f>
        <v>#DIV/0!</v>
      </c>
    </row>
    <row r="86" spans="1:26">
      <c r="A86" s="5" t="str">
        <f t="shared" si="16"/>
        <v>122: The Lord of the Rings: The Return of the King (2003)</v>
      </c>
      <c r="B86">
        <f>SUMPRODUCT('Modified Weights'!B96:B100,correlations!B129:B133)/SUM('Modified Weights'!B96:B100)</f>
        <v>4</v>
      </c>
      <c r="C86">
        <f>SUMPRODUCT('Modified Weights'!C96:C100,correlations!C129:C133)/SUM('Modified Weights'!C96:C100)</f>
        <v>4.7468341283493247</v>
      </c>
      <c r="D86">
        <f>SUMPRODUCT('Modified Weights'!D96:D100,correlations!D129:D133)/SUM('Modified Weights'!D96:D100)</f>
        <v>3.8223857915769295</v>
      </c>
      <c r="E86">
        <f>SUMPRODUCT('Modified Weights'!E96:E100,correlations!E129:E133)/SUM('Modified Weights'!E96:E100)</f>
        <v>5</v>
      </c>
      <c r="F86">
        <f>SUMPRODUCT('Modified Weights'!F96:F100,correlations!F129:F133)/SUM('Modified Weights'!F96:F100)</f>
        <v>3.6652704960257974</v>
      </c>
      <c r="G86">
        <f>SUMPRODUCT('Modified Weights'!G96:G100,correlations!G129:G133)/SUM('Modified Weights'!G96:G100)</f>
        <v>4</v>
      </c>
      <c r="H86">
        <f>SUMPRODUCT('Modified Weights'!H96:H100,correlations!H129:H133)/SUM('Modified Weights'!H96:H100)</f>
        <v>4.219146438565974</v>
      </c>
      <c r="I86">
        <f>SUMPRODUCT('Modified Weights'!I96:I100,correlations!I129:I133)/SUM('Modified Weights'!I96:I100)</f>
        <v>4</v>
      </c>
      <c r="J86">
        <f>SUMPRODUCT('Modified Weights'!J96:J100,correlations!J129:J133)/SUM('Modified Weights'!J96:J100)</f>
        <v>4.750056782954009</v>
      </c>
      <c r="K86">
        <f>SUMPRODUCT('Modified Weights'!K96:K100,correlations!K129:K133)/SUM('Modified Weights'!K96:K100)</f>
        <v>3.4220241651260177</v>
      </c>
      <c r="L86">
        <f>SUMPRODUCT('Modified Weights'!L96:L100,correlations!L129:L133)/SUM('Modified Weights'!L96:L100)</f>
        <v>3.0500853219000965</v>
      </c>
      <c r="M86">
        <f>SUMPRODUCT('Modified Weights'!M96:M100,correlations!M129:M133)/SUM('Modified Weights'!M96:M100)</f>
        <v>3.2079006397462786</v>
      </c>
      <c r="N86">
        <f>SUMPRODUCT('Modified Weights'!N96:N100,correlations!N129:N133)/SUM('Modified Weights'!N96:N100)</f>
        <v>4</v>
      </c>
      <c r="O86">
        <f>SUMPRODUCT('Modified Weights'!O96:O100,correlations!O129:O133)/SUM('Modified Weights'!O96:O100)</f>
        <v>4.4156384273858675</v>
      </c>
      <c r="P86">
        <f>SUMPRODUCT('Modified Weights'!P96:P100,correlations!P129:P133)/SUM('Modified Weights'!P96:P100)</f>
        <v>3.2755877075242763</v>
      </c>
      <c r="Q86">
        <f>SUMPRODUCT('Modified Weights'!Q96:Q100,correlations!Q129:Q133)/SUM('Modified Weights'!Q96:Q100)</f>
        <v>3.1495908457427997</v>
      </c>
      <c r="R86">
        <f>SUMPRODUCT('Modified Weights'!R96:R100,correlations!R129:R133)/SUM('Modified Weights'!R96:R100)</f>
        <v>4</v>
      </c>
      <c r="S86" t="e">
        <f>SUMPRODUCT('Modified Weights'!S96:S100,correlations!S129:S133)/SUM('Modified Weights'!S96:S100)</f>
        <v>#DIV/0!</v>
      </c>
      <c r="T86">
        <f>SUMPRODUCT('Modified Weights'!T96:T100,correlations!T129:T133)/SUM('Modified Weights'!T96:T100)</f>
        <v>4.288559093724583</v>
      </c>
      <c r="U86">
        <f>SUMPRODUCT('Modified Weights'!U96:U100,correlations!U129:U133)/SUM('Modified Weights'!U96:U100)</f>
        <v>4.7111128588075264</v>
      </c>
      <c r="V86">
        <f>SUMPRODUCT('Modified Weights'!V96:V100,correlations!V129:V133)/SUM('Modified Weights'!V96:V100)</f>
        <v>4.3465313714756233</v>
      </c>
      <c r="W86">
        <f>SUMPRODUCT('Modified Weights'!W96:W100,correlations!W129:W133)/SUM('Modified Weights'!W96:W100)</f>
        <v>4.8227467894407656</v>
      </c>
      <c r="X86">
        <f>SUMPRODUCT('Modified Weights'!X96:X100,correlations!X129:X133)/SUM('Modified Weights'!X96:X100)</f>
        <v>5</v>
      </c>
      <c r="Y86">
        <f>SUMPRODUCT('Modified Weights'!Y96:Y100,correlations!Y129:Y133)/SUM('Modified Weights'!Y96:Y100)</f>
        <v>3.4605479840218387</v>
      </c>
      <c r="Z86" t="e">
        <f>SUMPRODUCT('Modified Weights'!Z97:Z101,correlations!Z130:Z134)/SUM('Modified Weights'!Z97:Z101)</f>
        <v>#DIV/0!</v>
      </c>
    </row>
    <row r="87" spans="1:26">
      <c r="A87" s="5" t="str">
        <f t="shared" si="16"/>
        <v>122: The Lord of the Rings: The Return of the King (2003)</v>
      </c>
      <c r="B87">
        <f>SUMPRODUCT('Modified Weights'!B97:B101,correlations!B130:B134)/SUM('Modified Weights'!B97:B101)</f>
        <v>4</v>
      </c>
      <c r="C87">
        <f>SUMPRODUCT('Modified Weights'!C97:C101,correlations!C130:C134)/SUM('Modified Weights'!C97:C101)</f>
        <v>4.5</v>
      </c>
      <c r="D87">
        <f>SUMPRODUCT('Modified Weights'!D97:D101,correlations!D130:D134)/SUM('Modified Weights'!D97:D101)</f>
        <v>4.177614208423071</v>
      </c>
      <c r="E87">
        <f>SUMPRODUCT('Modified Weights'!E97:E101,correlations!E130:E134)/SUM('Modified Weights'!E97:E101)</f>
        <v>5</v>
      </c>
      <c r="F87">
        <f>SUMPRODUCT('Modified Weights'!F97:F101,correlations!F130:F134)/SUM('Modified Weights'!F97:F101)</f>
        <v>3.0871293665622415</v>
      </c>
      <c r="G87">
        <f>SUMPRODUCT('Modified Weights'!G97:G101,correlations!G130:G134)/SUM('Modified Weights'!G97:G101)</f>
        <v>4</v>
      </c>
      <c r="H87">
        <f>SUMPRODUCT('Modified Weights'!H97:H101,correlations!H130:H134)/SUM('Modified Weights'!H97:H101)</f>
        <v>4</v>
      </c>
      <c r="I87">
        <f>SUMPRODUCT('Modified Weights'!I97:I101,correlations!I130:I134)/SUM('Modified Weights'!I97:I101)</f>
        <v>4</v>
      </c>
      <c r="J87">
        <f>SUMPRODUCT('Modified Weights'!J97:J101,correlations!J130:J134)/SUM('Modified Weights'!J97:J101)</f>
        <v>4.750056782954009</v>
      </c>
      <c r="K87">
        <f>SUMPRODUCT('Modified Weights'!K97:K101,correlations!K130:K134)/SUM('Modified Weights'!K97:K101)</f>
        <v>3.5281955159325591</v>
      </c>
      <c r="L87">
        <f>SUMPRODUCT('Modified Weights'!L97:L101,correlations!L130:L134)/SUM('Modified Weights'!L97:L101)</f>
        <v>3.0500853219000965</v>
      </c>
      <c r="M87">
        <f>SUMPRODUCT('Modified Weights'!M97:M101,correlations!M130:M134)/SUM('Modified Weights'!M97:M101)</f>
        <v>3.9825673582906251</v>
      </c>
      <c r="N87">
        <f>SUMPRODUCT('Modified Weights'!N97:N101,correlations!N130:N134)/SUM('Modified Weights'!N97:N101)</f>
        <v>4</v>
      </c>
      <c r="O87">
        <f>SUMPRODUCT('Modified Weights'!O97:O101,correlations!O130:O134)/SUM('Modified Weights'!O97:O101)</f>
        <v>4</v>
      </c>
      <c r="P87">
        <f>SUMPRODUCT('Modified Weights'!P97:P101,correlations!P130:P134)/SUM('Modified Weights'!P97:P101)</f>
        <v>2.3061030731189307</v>
      </c>
      <c r="Q87">
        <f>SUMPRODUCT('Modified Weights'!Q97:Q101,correlations!Q130:Q134)/SUM('Modified Weights'!Q97:Q101)</f>
        <v>2.5</v>
      </c>
      <c r="R87">
        <f>SUMPRODUCT('Modified Weights'!R97:R101,correlations!R130:R134)/SUM('Modified Weights'!R97:R101)</f>
        <v>4</v>
      </c>
      <c r="S87" t="e">
        <f>SUMPRODUCT('Modified Weights'!S97:S101,correlations!S130:S134)/SUM('Modified Weights'!S97:S101)</f>
        <v>#DIV/0!</v>
      </c>
      <c r="T87">
        <f>SUMPRODUCT('Modified Weights'!T97:T101,correlations!T130:T134)/SUM('Modified Weights'!T97:T101)</f>
        <v>4.5</v>
      </c>
      <c r="U87">
        <f>SUMPRODUCT('Modified Weights'!U97:U101,correlations!U130:U134)/SUM('Modified Weights'!U97:U101)</f>
        <v>4.6070194289437403</v>
      </c>
      <c r="V87">
        <f>SUMPRODUCT('Modified Weights'!V97:V101,correlations!V130:V134)/SUM('Modified Weights'!V97:V101)</f>
        <v>4</v>
      </c>
      <c r="W87">
        <f>SUMPRODUCT('Modified Weights'!W97:W101,correlations!W130:W134)/SUM('Modified Weights'!W97:W101)</f>
        <v>4.7759515237451788</v>
      </c>
      <c r="X87">
        <f>SUMPRODUCT('Modified Weights'!X97:X101,correlations!X130:X134)/SUM('Modified Weights'!X97:X101)</f>
        <v>5</v>
      </c>
      <c r="Y87">
        <f>SUMPRODUCT('Modified Weights'!Y97:Y101,correlations!Y130:Y134)/SUM('Modified Weights'!Y97:Y101)</f>
        <v>2.884620778690469</v>
      </c>
      <c r="Z87" t="e">
        <f>SUMPRODUCT('Modified Weights'!Z98:Z102,correlations!Z131:Z135)/SUM('Modified Weights'!Z98:Z102)</f>
        <v>#DIV/0!</v>
      </c>
    </row>
    <row r="88" spans="1:26">
      <c r="A88" s="20" t="s">
        <v>17</v>
      </c>
      <c r="B88">
        <f>SUMPRODUCT('Modified Weights'!B98:B102,correlations!B131:B135)/SUM('Modified Weights'!B98:B102)</f>
        <v>4</v>
      </c>
      <c r="C88">
        <f>SUMPRODUCT('Modified Weights'!C98:C102,correlations!C131:C135)/SUM('Modified Weights'!C98:C102)</f>
        <v>4.5</v>
      </c>
      <c r="D88">
        <f>SUMPRODUCT('Modified Weights'!D98:D102,correlations!D131:D135)/SUM('Modified Weights'!D98:D102)</f>
        <v>4.5</v>
      </c>
      <c r="E88">
        <f>SUMPRODUCT('Modified Weights'!E98:E102,correlations!E131:E135)/SUM('Modified Weights'!E98:E102)</f>
        <v>4</v>
      </c>
      <c r="F88">
        <f>SUMPRODUCT('Modified Weights'!F98:F102,correlations!F131:F135)/SUM('Modified Weights'!F98:F102)</f>
        <v>2</v>
      </c>
      <c r="G88" t="e">
        <f>SUMPRODUCT('Modified Weights'!G98:G102,correlations!G131:G135)/SUM('Modified Weights'!G98:G102)</f>
        <v>#DIV/0!</v>
      </c>
      <c r="H88">
        <f>SUMPRODUCT('Modified Weights'!H98:H102,correlations!H131:H135)/SUM('Modified Weights'!H98:H102)</f>
        <v>4</v>
      </c>
      <c r="I88" t="e">
        <f>SUMPRODUCT('Modified Weights'!I98:I102,correlations!I131:I135)/SUM('Modified Weights'!I98:I102)</f>
        <v>#DIV/0!</v>
      </c>
      <c r="J88">
        <f>SUMPRODUCT('Modified Weights'!J98:J102,correlations!J131:J135)/SUM('Modified Weights'!J98:J102)</f>
        <v>4.5</v>
      </c>
      <c r="K88">
        <f>SUMPRODUCT('Modified Weights'!K98:K102,correlations!K131:K135)/SUM('Modified Weights'!K98:K102)</f>
        <v>3.2431264211812945</v>
      </c>
      <c r="L88">
        <f>SUMPRODUCT('Modified Weights'!L98:L102,correlations!L131:L135)/SUM('Modified Weights'!L98:L102)</f>
        <v>2</v>
      </c>
      <c r="M88">
        <f>SUMPRODUCT('Modified Weights'!M98:M102,correlations!M131:M135)/SUM('Modified Weights'!M98:M102)</f>
        <v>2.5</v>
      </c>
      <c r="N88" t="e">
        <f>SUMPRODUCT('Modified Weights'!N98:N102,correlations!N131:N135)/SUM('Modified Weights'!N98:N102)</f>
        <v>#DIV/0!</v>
      </c>
      <c r="O88">
        <f>SUMPRODUCT('Modified Weights'!O98:O102,correlations!O131:O135)/SUM('Modified Weights'!O98:O102)</f>
        <v>4</v>
      </c>
      <c r="P88">
        <f>SUMPRODUCT('Modified Weights'!P98:P102,correlations!P131:P135)/SUM('Modified Weights'!P98:P102)</f>
        <v>2.3061030731189307</v>
      </c>
      <c r="Q88">
        <f>SUMPRODUCT('Modified Weights'!Q98:Q102,correlations!Q131:Q135)/SUM('Modified Weights'!Q98:Q102)</f>
        <v>2.5</v>
      </c>
      <c r="R88" t="e">
        <f>SUMPRODUCT('Modified Weights'!R98:R102,correlations!R131:R135)/SUM('Modified Weights'!R98:R102)</f>
        <v>#DIV/0!</v>
      </c>
      <c r="S88" t="e">
        <f>SUMPRODUCT('Modified Weights'!S98:S102,correlations!S131:S135)/SUM('Modified Weights'!S98:S102)</f>
        <v>#DIV/0!</v>
      </c>
      <c r="T88">
        <f>SUMPRODUCT('Modified Weights'!T98:T102,correlations!T131:T135)/SUM('Modified Weights'!T98:T102)</f>
        <v>2</v>
      </c>
      <c r="U88">
        <f>SUMPRODUCT('Modified Weights'!U98:U102,correlations!U131:U135)/SUM('Modified Weights'!U98:U102)</f>
        <v>4</v>
      </c>
      <c r="V88" t="e">
        <f>SUMPRODUCT('Modified Weights'!V98:V102,correlations!V131:V135)/SUM('Modified Weights'!V98:V102)</f>
        <v>#DIV/0!</v>
      </c>
      <c r="W88">
        <f>SUMPRODUCT('Modified Weights'!W98:W102,correlations!W131:W135)/SUM('Modified Weights'!W98:W102)</f>
        <v>4.5</v>
      </c>
      <c r="X88" t="e">
        <f>SUMPRODUCT('Modified Weights'!X98:X102,correlations!X131:X135)/SUM('Modified Weights'!X98:X102)</f>
        <v>#DIV/0!</v>
      </c>
      <c r="Y88">
        <f>SUMPRODUCT('Modified Weights'!Y98:Y102,correlations!Y131:Y135)/SUM('Modified Weights'!Y98:Y102)</f>
        <v>3.4743679644841152</v>
      </c>
      <c r="Z88" t="e">
        <f>SUMPRODUCT('Modified Weights'!Z99:Z103,correlations!Z132:Z136)/SUM('Modified Weights'!Z99:Z103)</f>
        <v>#DIV/0!</v>
      </c>
    </row>
    <row r="89" spans="1:26">
      <c r="A89" s="5" t="str">
        <f t="shared" ref="A89:A92" si="17">A88</f>
        <v>134: O Brother Where Art Thou? (2000)</v>
      </c>
      <c r="B89">
        <f>SUMPRODUCT('Modified Weights'!B99:B103,correlations!B132:B136)/SUM('Modified Weights'!B99:B103)</f>
        <v>4.5</v>
      </c>
      <c r="C89">
        <f>SUMPRODUCT('Modified Weights'!C99:C103,correlations!C132:C136)/SUM('Modified Weights'!C99:C103)</f>
        <v>4.5</v>
      </c>
      <c r="D89">
        <f>SUMPRODUCT('Modified Weights'!D99:D103,correlations!D132:D136)/SUM('Modified Weights'!D99:D103)</f>
        <v>4.2191712401025514</v>
      </c>
      <c r="E89">
        <f>SUMPRODUCT('Modified Weights'!E99:E103,correlations!E132:E136)/SUM('Modified Weights'!E99:E103)</f>
        <v>4</v>
      </c>
      <c r="F89">
        <f>SUMPRODUCT('Modified Weights'!F99:F103,correlations!F132:F136)/SUM('Modified Weights'!F99:F103)</f>
        <v>2</v>
      </c>
      <c r="G89">
        <f>SUMPRODUCT('Modified Weights'!G99:G103,correlations!G132:G136)/SUM('Modified Weights'!G99:G103)</f>
        <v>4.5</v>
      </c>
      <c r="H89">
        <f>SUMPRODUCT('Modified Weights'!H99:H103,correlations!H132:H136)/SUM('Modified Weights'!H99:H103)</f>
        <v>4</v>
      </c>
      <c r="I89" t="e">
        <f>SUMPRODUCT('Modified Weights'!I99:I103,correlations!I132:I136)/SUM('Modified Weights'!I99:I103)</f>
        <v>#DIV/0!</v>
      </c>
      <c r="J89" t="e">
        <f>SUMPRODUCT('Modified Weights'!J99:J103,correlations!J132:J136)/SUM('Modified Weights'!J99:J103)</f>
        <v>#DIV/0!</v>
      </c>
      <c r="K89">
        <f>SUMPRODUCT('Modified Weights'!K99:K103,correlations!K132:K136)/SUM('Modified Weights'!K99:K103)</f>
        <v>4</v>
      </c>
      <c r="L89">
        <f>SUMPRODUCT('Modified Weights'!L99:L103,correlations!L132:L136)/SUM('Modified Weights'!L99:L103)</f>
        <v>2.5</v>
      </c>
      <c r="M89" t="e">
        <f>SUMPRODUCT('Modified Weights'!M99:M103,correlations!M132:M136)/SUM('Modified Weights'!M99:M103)</f>
        <v>#DIV/0!</v>
      </c>
      <c r="N89">
        <f>SUMPRODUCT('Modified Weights'!N99:N103,correlations!N132:N136)/SUM('Modified Weights'!N99:N103)</f>
        <v>2.5</v>
      </c>
      <c r="O89">
        <f>SUMPRODUCT('Modified Weights'!O99:O103,correlations!O132:O136)/SUM('Modified Weights'!O99:O103)</f>
        <v>4</v>
      </c>
      <c r="P89">
        <f>SUMPRODUCT('Modified Weights'!P99:P103,correlations!P132:P136)/SUM('Modified Weights'!P99:P103)</f>
        <v>2.5212102546346231</v>
      </c>
      <c r="Q89" t="e">
        <f>SUMPRODUCT('Modified Weights'!Q99:Q103,correlations!Q132:Q136)/SUM('Modified Weights'!Q99:Q103)</f>
        <v>#DIV/0!</v>
      </c>
      <c r="R89" t="e">
        <f>SUMPRODUCT('Modified Weights'!R99:R103,correlations!R132:R136)/SUM('Modified Weights'!R99:R103)</f>
        <v>#DIV/0!</v>
      </c>
      <c r="S89" t="e">
        <f>SUMPRODUCT('Modified Weights'!S99:S103,correlations!S132:S136)/SUM('Modified Weights'!S99:S103)</f>
        <v>#DIV/0!</v>
      </c>
      <c r="T89">
        <f>SUMPRODUCT('Modified Weights'!T99:T103,correlations!T132:T136)/SUM('Modified Weights'!T99:T103)</f>
        <v>2</v>
      </c>
      <c r="U89">
        <f>SUMPRODUCT('Modified Weights'!U99:U103,correlations!U132:U136)/SUM('Modified Weights'!U99:U103)</f>
        <v>4</v>
      </c>
      <c r="V89">
        <f>SUMPRODUCT('Modified Weights'!V99:V103,correlations!V132:V136)/SUM('Modified Weights'!V99:V103)</f>
        <v>3.5</v>
      </c>
      <c r="W89" t="e">
        <f>SUMPRODUCT('Modified Weights'!W99:W103,correlations!W132:W136)/SUM('Modified Weights'!W99:W103)</f>
        <v>#DIV/0!</v>
      </c>
      <c r="X89">
        <f>SUMPRODUCT('Modified Weights'!X99:X103,correlations!X132:X136)/SUM('Modified Weights'!X99:X103)</f>
        <v>4.5</v>
      </c>
      <c r="Y89">
        <f>SUMPRODUCT('Modified Weights'!Y99:Y103,correlations!Y132:Y136)/SUM('Modified Weights'!Y99:Y103)</f>
        <v>3.4743679644841152</v>
      </c>
      <c r="Z89">
        <f>SUMPRODUCT('Modified Weights'!Z100:Z104,correlations!Z133:Z137)/SUM('Modified Weights'!Z100:Z104)</f>
        <v>3</v>
      </c>
    </row>
    <row r="90" spans="1:26">
      <c r="A90" s="5" t="str">
        <f t="shared" si="17"/>
        <v>134: O Brother Where Art Thou? (2000)</v>
      </c>
      <c r="B90">
        <f>SUMPRODUCT('Modified Weights'!B100:B104,correlations!B133:B137)/SUM('Modified Weights'!B100:B104)</f>
        <v>4.5</v>
      </c>
      <c r="C90">
        <f>SUMPRODUCT('Modified Weights'!C100:C104,correlations!C133:C137)/SUM('Modified Weights'!C100:C104)</f>
        <v>4.5</v>
      </c>
      <c r="D90">
        <f>SUMPRODUCT('Modified Weights'!D100:D104,correlations!D133:D137)/SUM('Modified Weights'!D100:D104)</f>
        <v>3.961447773429227</v>
      </c>
      <c r="E90">
        <f>SUMPRODUCT('Modified Weights'!E100:E104,correlations!E133:E137)/SUM('Modified Weights'!E100:E104)</f>
        <v>4</v>
      </c>
      <c r="F90">
        <f>SUMPRODUCT('Modified Weights'!F100:F104,correlations!F133:F137)/SUM('Modified Weights'!F100:F104)</f>
        <v>3.046132033770371</v>
      </c>
      <c r="G90">
        <f>SUMPRODUCT('Modified Weights'!G100:G104,correlations!G133:G137)/SUM('Modified Weights'!G100:G104)</f>
        <v>4.5</v>
      </c>
      <c r="H90">
        <f>SUMPRODUCT('Modified Weights'!H100:H104,correlations!H133:H137)/SUM('Modified Weights'!H100:H104)</f>
        <v>4</v>
      </c>
      <c r="I90" t="e">
        <f>SUMPRODUCT('Modified Weights'!I100:I104,correlations!I133:I137)/SUM('Modified Weights'!I100:I104)</f>
        <v>#DIV/0!</v>
      </c>
      <c r="J90">
        <f>SUMPRODUCT('Modified Weights'!J100:J104,correlations!J133:J137)/SUM('Modified Weights'!J100:J104)</f>
        <v>4.5</v>
      </c>
      <c r="K90">
        <f>SUMPRODUCT('Modified Weights'!K100:K104,correlations!K133:K137)/SUM('Modified Weights'!K100:K104)</f>
        <v>4.5</v>
      </c>
      <c r="L90">
        <f>SUMPRODUCT('Modified Weights'!L100:L104,correlations!L133:L137)/SUM('Modified Weights'!L100:L104)</f>
        <v>2.5</v>
      </c>
      <c r="M90">
        <f>SUMPRODUCT('Modified Weights'!M100:M104,correlations!M133:M137)/SUM('Modified Weights'!M100:M104)</f>
        <v>4</v>
      </c>
      <c r="N90">
        <f>SUMPRODUCT('Modified Weights'!N100:N104,correlations!N133:N137)/SUM('Modified Weights'!N100:N104)</f>
        <v>2.5</v>
      </c>
      <c r="O90">
        <f>SUMPRODUCT('Modified Weights'!O100:O104,correlations!O133:O137)/SUM('Modified Weights'!O100:O104)</f>
        <v>3.4686706774228919</v>
      </c>
      <c r="P90">
        <f>SUMPRODUCT('Modified Weights'!P100:P104,correlations!P133:P137)/SUM('Modified Weights'!P100:P104)</f>
        <v>2.5212102546346231</v>
      </c>
      <c r="Q90">
        <f>SUMPRODUCT('Modified Weights'!Q100:Q104,correlations!Q133:Q137)/SUM('Modified Weights'!Q100:Q104)</f>
        <v>3</v>
      </c>
      <c r="R90" t="e">
        <f>SUMPRODUCT('Modified Weights'!R100:R104,correlations!R133:R137)/SUM('Modified Weights'!R100:R104)</f>
        <v>#DIV/0!</v>
      </c>
      <c r="S90" t="e">
        <f>SUMPRODUCT('Modified Weights'!S100:S104,correlations!S133:S137)/SUM('Modified Weights'!S100:S104)</f>
        <v>#DIV/0!</v>
      </c>
      <c r="T90">
        <f>SUMPRODUCT('Modified Weights'!T100:T104,correlations!T133:T137)/SUM('Modified Weights'!T100:T104)</f>
        <v>3.0929314735656135</v>
      </c>
      <c r="U90">
        <f>SUMPRODUCT('Modified Weights'!U100:U104,correlations!U133:U137)/SUM('Modified Weights'!U100:U104)</f>
        <v>4</v>
      </c>
      <c r="V90">
        <f>SUMPRODUCT('Modified Weights'!V100:V104,correlations!V133:V137)/SUM('Modified Weights'!V100:V104)</f>
        <v>3.9559457328108873</v>
      </c>
      <c r="W90" t="e">
        <f>SUMPRODUCT('Modified Weights'!W100:W104,correlations!W133:W137)/SUM('Modified Weights'!W100:W104)</f>
        <v>#DIV/0!</v>
      </c>
      <c r="X90">
        <f>SUMPRODUCT('Modified Weights'!X100:X104,correlations!X133:X137)/SUM('Modified Weights'!X100:X104)</f>
        <v>4.266520953838139</v>
      </c>
      <c r="Y90">
        <f>SUMPRODUCT('Modified Weights'!Y100:Y104,correlations!Y133:Y137)/SUM('Modified Weights'!Y100:Y104)</f>
        <v>3.4743679644841152</v>
      </c>
      <c r="Z90">
        <f>SUMPRODUCT('Modified Weights'!Z101:Z105,correlations!Z134:Z138)/SUM('Modified Weights'!Z101:Z105)</f>
        <v>3</v>
      </c>
    </row>
    <row r="91" spans="1:26">
      <c r="A91" s="5" t="str">
        <f t="shared" si="17"/>
        <v>134: O Brother Where Art Thou? (2000)</v>
      </c>
      <c r="B91">
        <f>SUMPRODUCT('Modified Weights'!B101:B105,correlations!B134:B138)/SUM('Modified Weights'!B101:B105)</f>
        <v>4.0185758474172557</v>
      </c>
      <c r="C91">
        <f>SUMPRODUCT('Modified Weights'!C101:C105,correlations!C134:C138)/SUM('Modified Weights'!C101:C105)</f>
        <v>4.5</v>
      </c>
      <c r="D91">
        <f>SUMPRODUCT('Modified Weights'!D101:D105,correlations!D134:D138)/SUM('Modified Weights'!D101:D105)</f>
        <v>3.6367942465676939</v>
      </c>
      <c r="E91">
        <f>SUMPRODUCT('Modified Weights'!E101:E105,correlations!E134:E138)/SUM('Modified Weights'!E101:E105)</f>
        <v>4</v>
      </c>
      <c r="F91">
        <f>SUMPRODUCT('Modified Weights'!F101:F105,correlations!F134:F138)/SUM('Modified Weights'!F101:F105)</f>
        <v>3.046132033770371</v>
      </c>
      <c r="G91">
        <f>SUMPRODUCT('Modified Weights'!G101:G105,correlations!G134:G138)/SUM('Modified Weights'!G101:G105)</f>
        <v>4.5</v>
      </c>
      <c r="H91">
        <f>SUMPRODUCT('Modified Weights'!H101:H105,correlations!H134:H138)/SUM('Modified Weights'!H101:H105)</f>
        <v>4.5</v>
      </c>
      <c r="I91" t="e">
        <f>SUMPRODUCT('Modified Weights'!I101:I105,correlations!I134:I138)/SUM('Modified Weights'!I101:I105)</f>
        <v>#DIV/0!</v>
      </c>
      <c r="J91">
        <f>SUMPRODUCT('Modified Weights'!J101:J105,correlations!J134:J138)/SUM('Modified Weights'!J101:J105)</f>
        <v>3.5259243047141045</v>
      </c>
      <c r="K91">
        <f>SUMPRODUCT('Modified Weights'!K101:K105,correlations!K134:K138)/SUM('Modified Weights'!K101:K105)</f>
        <v>4.5</v>
      </c>
      <c r="L91">
        <f>SUMPRODUCT('Modified Weights'!L101:L105,correlations!L134:L138)/SUM('Modified Weights'!L101:L105)</f>
        <v>3.4743170101719847</v>
      </c>
      <c r="M91">
        <f>SUMPRODUCT('Modified Weights'!M101:M105,correlations!M134:M138)/SUM('Modified Weights'!M101:M105)</f>
        <v>4</v>
      </c>
      <c r="N91">
        <f>SUMPRODUCT('Modified Weights'!N101:N105,correlations!N134:N138)/SUM('Modified Weights'!N101:N105)</f>
        <v>3.4145290830208035</v>
      </c>
      <c r="O91">
        <f>SUMPRODUCT('Modified Weights'!O101:O105,correlations!O134:O138)/SUM('Modified Weights'!O101:O105)</f>
        <v>3.1379374072522719</v>
      </c>
      <c r="P91">
        <f>SUMPRODUCT('Modified Weights'!P101:P105,correlations!P134:P138)/SUM('Modified Weights'!P101:P105)</f>
        <v>2.9610373664213521</v>
      </c>
      <c r="Q91">
        <f>SUMPRODUCT('Modified Weights'!Q101:Q105,correlations!Q134:Q138)/SUM('Modified Weights'!Q101:Q105)</f>
        <v>3.7062096467781638</v>
      </c>
      <c r="R91" t="e">
        <f>SUMPRODUCT('Modified Weights'!R101:R105,correlations!R134:R138)/SUM('Modified Weights'!R101:R105)</f>
        <v>#DIV/0!</v>
      </c>
      <c r="S91">
        <f>SUMPRODUCT('Modified Weights'!S101:S105,correlations!S134:S138)/SUM('Modified Weights'!S101:S105)</f>
        <v>3</v>
      </c>
      <c r="T91">
        <f>SUMPRODUCT('Modified Weights'!T101:T105,correlations!T134:T138)/SUM('Modified Weights'!T101:T105)</f>
        <v>3.0929314735656135</v>
      </c>
      <c r="U91">
        <f>SUMPRODUCT('Modified Weights'!U101:U105,correlations!U134:U138)/SUM('Modified Weights'!U101:U105)</f>
        <v>4.2052936289458138</v>
      </c>
      <c r="V91">
        <f>SUMPRODUCT('Modified Weights'!V101:V105,correlations!V134:V138)/SUM('Modified Weights'!V101:V105)</f>
        <v>3.9559457328108873</v>
      </c>
      <c r="W91" t="e">
        <f>SUMPRODUCT('Modified Weights'!W101:W105,correlations!W134:W138)/SUM('Modified Weights'!W101:W105)</f>
        <v>#DIV/0!</v>
      </c>
      <c r="X91">
        <f>SUMPRODUCT('Modified Weights'!X101:X105,correlations!X134:X138)/SUM('Modified Weights'!X101:X105)</f>
        <v>4.266520953838139</v>
      </c>
      <c r="Y91">
        <f>SUMPRODUCT('Modified Weights'!Y101:Y105,correlations!Y134:Y138)/SUM('Modified Weights'!Y101:Y105)</f>
        <v>3.4743679644841152</v>
      </c>
      <c r="Z91">
        <f>SUMPRODUCT('Modified Weights'!Z102:Z106,correlations!Z135:Z139)/SUM('Modified Weights'!Z102:Z106)</f>
        <v>3.2120264795862505</v>
      </c>
    </row>
    <row r="92" spans="1:26">
      <c r="A92" s="5" t="str">
        <f t="shared" si="17"/>
        <v>134: O Brother Where Art Thou? (2000)</v>
      </c>
      <c r="B92">
        <f>SUMPRODUCT('Modified Weights'!B102:B106,correlations!B135:B139)/SUM('Modified Weights'!B102:B106)</f>
        <v>3.5362394409746334</v>
      </c>
      <c r="C92">
        <f>SUMPRODUCT('Modified Weights'!C102:C106,correlations!C135:C139)/SUM('Modified Weights'!C102:C106)</f>
        <v>3.8140888333371628</v>
      </c>
      <c r="D92">
        <f>SUMPRODUCT('Modified Weights'!D102:D106,correlations!D135:D139)/SUM('Modified Weights'!D102:D106)</f>
        <v>3.3950579442881259</v>
      </c>
      <c r="E92">
        <f>SUMPRODUCT('Modified Weights'!E102:E106,correlations!E135:E139)/SUM('Modified Weights'!E102:E106)</f>
        <v>4</v>
      </c>
      <c r="F92">
        <f>SUMPRODUCT('Modified Weights'!F102:F106,correlations!F135:F139)/SUM('Modified Weights'!F102:F106)</f>
        <v>3.046132033770371</v>
      </c>
      <c r="G92">
        <f>SUMPRODUCT('Modified Weights'!G102:G106,correlations!G135:G139)/SUM('Modified Weights'!G102:G106)</f>
        <v>4.0538246322109961</v>
      </c>
      <c r="H92">
        <f>SUMPRODUCT('Modified Weights'!H102:H106,correlations!H135:H139)/SUM('Modified Weights'!H102:H106)</f>
        <v>3.8096561922353822</v>
      </c>
      <c r="I92" t="e">
        <f>SUMPRODUCT('Modified Weights'!I102:I106,correlations!I135:I139)/SUM('Modified Weights'!I102:I106)</f>
        <v>#DIV/0!</v>
      </c>
      <c r="J92">
        <f>SUMPRODUCT('Modified Weights'!J102:J106,correlations!J135:J139)/SUM('Modified Weights'!J102:J106)</f>
        <v>3.5259243047141045</v>
      </c>
      <c r="K92">
        <f>SUMPRODUCT('Modified Weights'!K102:K106,correlations!K135:K139)/SUM('Modified Weights'!K102:K106)</f>
        <v>4.5</v>
      </c>
      <c r="L92">
        <f>SUMPRODUCT('Modified Weights'!L102:L106,correlations!L135:L139)/SUM('Modified Weights'!L102:L106)</f>
        <v>3.4743170101719847</v>
      </c>
      <c r="M92">
        <f>SUMPRODUCT('Modified Weights'!M102:M106,correlations!M135:M139)/SUM('Modified Weights'!M102:M106)</f>
        <v>4</v>
      </c>
      <c r="N92">
        <f>SUMPRODUCT('Modified Weights'!N102:N106,correlations!N135:N139)/SUM('Modified Weights'!N102:N106)</f>
        <v>3.4145290830208035</v>
      </c>
      <c r="O92">
        <f>SUMPRODUCT('Modified Weights'!O102:O106,correlations!O135:O139)/SUM('Modified Weights'!O102:O106)</f>
        <v>3.2922636214026566</v>
      </c>
      <c r="P92">
        <f>SUMPRODUCT('Modified Weights'!P102:P106,correlations!P135:P139)/SUM('Modified Weights'!P102:P106)</f>
        <v>2.9610373664213525</v>
      </c>
      <c r="Q92">
        <f>SUMPRODUCT('Modified Weights'!Q102:Q106,correlations!Q135:Q139)/SUM('Modified Weights'!Q102:Q106)</f>
        <v>3.7924016521720536</v>
      </c>
      <c r="R92">
        <f>SUMPRODUCT('Modified Weights'!R102:R106,correlations!R135:R139)/SUM('Modified Weights'!R102:R106)</f>
        <v>2.5</v>
      </c>
      <c r="S92">
        <f>SUMPRODUCT('Modified Weights'!S102:S106,correlations!S135:S139)/SUM('Modified Weights'!S102:S106)</f>
        <v>3.7376946020799164</v>
      </c>
      <c r="T92">
        <f>SUMPRODUCT('Modified Weights'!T102:T106,correlations!T135:T139)/SUM('Modified Weights'!T102:T106)</f>
        <v>3.3577868012104726</v>
      </c>
      <c r="U92">
        <f>SUMPRODUCT('Modified Weights'!U102:U106,correlations!U135:U139)/SUM('Modified Weights'!U102:U106)</f>
        <v>3.8756415292364141</v>
      </c>
      <c r="V92">
        <f>SUMPRODUCT('Modified Weights'!V102:V106,correlations!V135:V139)/SUM('Modified Weights'!V102:V106)</f>
        <v>3.9559457328108873</v>
      </c>
      <c r="W92">
        <f>SUMPRODUCT('Modified Weights'!W102:W106,correlations!W135:W139)/SUM('Modified Weights'!W102:W106)</f>
        <v>2.9999999999999996</v>
      </c>
      <c r="X92">
        <f>SUMPRODUCT('Modified Weights'!X102:X106,correlations!X135:X139)/SUM('Modified Weights'!X102:X106)</f>
        <v>4.0317716606904819</v>
      </c>
      <c r="Y92">
        <f>SUMPRODUCT('Modified Weights'!Y102:Y106,correlations!Y135:Y139)/SUM('Modified Weights'!Y102:Y106)</f>
        <v>3.4743679644841152</v>
      </c>
      <c r="Z92">
        <f>SUMPRODUCT('Modified Weights'!Z103:Z107,correlations!Z136:Z140)/SUM('Modified Weights'!Z103:Z107)</f>
        <v>2.9288421711219459</v>
      </c>
    </row>
    <row r="93" spans="1:26">
      <c r="A93" s="20" t="s">
        <v>18</v>
      </c>
      <c r="B93">
        <f>SUMPRODUCT('Modified Weights'!B103:B107,correlations!B136:B140)/SUM('Modified Weights'!B103:B107)</f>
        <v>3.7999712537370676</v>
      </c>
      <c r="C93">
        <f>SUMPRODUCT('Modified Weights'!C103:C107,correlations!C136:C140)/SUM('Modified Weights'!C103:C107)</f>
        <v>3.8140888333371628</v>
      </c>
      <c r="D93">
        <f>SUMPRODUCT('Modified Weights'!D103:D107,correlations!D136:D140)/SUM('Modified Weights'!D103:D107)</f>
        <v>3.7674287402345139</v>
      </c>
      <c r="E93">
        <f>SUMPRODUCT('Modified Weights'!E103:E107,correlations!E136:E140)/SUM('Modified Weights'!E103:E107)</f>
        <v>4.5</v>
      </c>
      <c r="F93">
        <f>SUMPRODUCT('Modified Weights'!F103:F107,correlations!F136:F140)/SUM('Modified Weights'!F103:F107)</f>
        <v>3.046132033770371</v>
      </c>
      <c r="G93">
        <f>SUMPRODUCT('Modified Weights'!G103:G107,correlations!G136:G140)/SUM('Modified Weights'!G103:G107)</f>
        <v>4.2248006067232931</v>
      </c>
      <c r="H93">
        <f>SUMPRODUCT('Modified Weights'!H103:H107,correlations!H136:H140)/SUM('Modified Weights'!H103:H107)</f>
        <v>3.9093643621362251</v>
      </c>
      <c r="I93" t="e">
        <f>SUMPRODUCT('Modified Weights'!I103:I107,correlations!I136:I140)/SUM('Modified Weights'!I103:I107)</f>
        <v>#DIV/0!</v>
      </c>
      <c r="J93">
        <f>SUMPRODUCT('Modified Weights'!J103:J107,correlations!J136:J140)/SUM('Modified Weights'!J103:J107)</f>
        <v>3.3225874508479381</v>
      </c>
      <c r="K93">
        <f>SUMPRODUCT('Modified Weights'!K103:K107,correlations!K136:K140)/SUM('Modified Weights'!K103:K107)</f>
        <v>4.5</v>
      </c>
      <c r="L93">
        <f>SUMPRODUCT('Modified Weights'!L103:L107,correlations!L136:L140)/SUM('Modified Weights'!L103:L107)</f>
        <v>3.8454153240406912</v>
      </c>
      <c r="M93">
        <f>SUMPRODUCT('Modified Weights'!M103:M107,correlations!M136:M140)/SUM('Modified Weights'!M103:M107)</f>
        <v>3.3928945673025273</v>
      </c>
      <c r="N93">
        <f>SUMPRODUCT('Modified Weights'!N103:N107,correlations!N136:N140)/SUM('Modified Weights'!N103:N107)</f>
        <v>3.6261788082552253</v>
      </c>
      <c r="O93">
        <f>SUMPRODUCT('Modified Weights'!O103:O107,correlations!O136:O140)/SUM('Modified Weights'!O103:O107)</f>
        <v>3.6577532151016152</v>
      </c>
      <c r="P93">
        <f>SUMPRODUCT('Modified Weights'!P103:P107,correlations!P136:P140)/SUM('Modified Weights'!P103:P107)</f>
        <v>3.1866097678783021</v>
      </c>
      <c r="Q93">
        <f>SUMPRODUCT('Modified Weights'!Q103:Q107,correlations!Q136:Q140)/SUM('Modified Weights'!Q103:Q107)</f>
        <v>3.7924016521720536</v>
      </c>
      <c r="R93">
        <f>SUMPRODUCT('Modified Weights'!R103:R107,correlations!R136:R140)/SUM('Modified Weights'!R103:R107)</f>
        <v>2.5</v>
      </c>
      <c r="S93">
        <f>SUMPRODUCT('Modified Weights'!S103:S107,correlations!S136:S140)/SUM('Modified Weights'!S103:S107)</f>
        <v>3.7376946020799164</v>
      </c>
      <c r="T93">
        <f>SUMPRODUCT('Modified Weights'!T103:T107,correlations!T136:T140)/SUM('Modified Weights'!T103:T107)</f>
        <v>3.3577868012104726</v>
      </c>
      <c r="U93">
        <f>SUMPRODUCT('Modified Weights'!U103:U107,correlations!U136:U140)/SUM('Modified Weights'!U103:U107)</f>
        <v>3.5994443056250995</v>
      </c>
      <c r="V93">
        <f>SUMPRODUCT('Modified Weights'!V103:V107,correlations!V136:V140)/SUM('Modified Weights'!V103:V107)</f>
        <v>3.9758960688366276</v>
      </c>
      <c r="W93">
        <f>SUMPRODUCT('Modified Weights'!W103:W107,correlations!W136:W140)/SUM('Modified Weights'!W103:W107)</f>
        <v>2.9999999999999996</v>
      </c>
      <c r="X93">
        <f>SUMPRODUCT('Modified Weights'!X103:X107,correlations!X136:X140)/SUM('Modified Weights'!X103:X107)</f>
        <v>4.0317716606904819</v>
      </c>
      <c r="Y93">
        <f>SUMPRODUCT('Modified Weights'!Y103:Y107,correlations!Y136:Y140)/SUM('Modified Weights'!Y103:Y107)</f>
        <v>2</v>
      </c>
      <c r="Z93">
        <f>SUMPRODUCT('Modified Weights'!Z104:Z108,correlations!Z137:Z141)/SUM('Modified Weights'!Z104:Z108)</f>
        <v>3.2101816837637411</v>
      </c>
    </row>
    <row r="94" spans="1:26">
      <c r="A94" s="5" t="str">
        <f t="shared" ref="A94:A97" si="18">A93</f>
        <v>141: Donnie Darko (2001)</v>
      </c>
      <c r="B94">
        <f>SUMPRODUCT('Modified Weights'!B104:B108,correlations!B137:B141)/SUM('Modified Weights'!B104:B108)</f>
        <v>3.5429419493510035</v>
      </c>
      <c r="C94">
        <f>SUMPRODUCT('Modified Weights'!C104:C108,correlations!C137:C141)/SUM('Modified Weights'!C104:C108)</f>
        <v>3.0000000000000004</v>
      </c>
      <c r="D94">
        <f>SUMPRODUCT('Modified Weights'!D104:D108,correlations!D137:D141)/SUM('Modified Weights'!D104:D108)</f>
        <v>3.6948280935903202</v>
      </c>
      <c r="E94">
        <f>SUMPRODUCT('Modified Weights'!E104:E108,correlations!E137:E141)/SUM('Modified Weights'!E104:E108)</f>
        <v>3.5429643234566166</v>
      </c>
      <c r="F94">
        <f>SUMPRODUCT('Modified Weights'!F104:F108,correlations!F137:F141)/SUM('Modified Weights'!F104:F108)</f>
        <v>3.2077467140390841</v>
      </c>
      <c r="G94">
        <f>SUMPRODUCT('Modified Weights'!G104:G108,correlations!G137:G141)/SUM('Modified Weights'!G104:G108)</f>
        <v>4.0820197862417587</v>
      </c>
      <c r="H94">
        <f>SUMPRODUCT('Modified Weights'!H104:H108,correlations!H137:H141)/SUM('Modified Weights'!H104:H108)</f>
        <v>3.9093643621362251</v>
      </c>
      <c r="I94">
        <f>SUMPRODUCT('Modified Weights'!I104:I108,correlations!I137:I141)/SUM('Modified Weights'!I104:I108)</f>
        <v>2.5</v>
      </c>
      <c r="J94">
        <f>SUMPRODUCT('Modified Weights'!J104:J108,correlations!J137:J141)/SUM('Modified Weights'!J104:J108)</f>
        <v>3.6507729528223893</v>
      </c>
      <c r="K94">
        <f>SUMPRODUCT('Modified Weights'!K104:K108,correlations!K137:K141)/SUM('Modified Weights'!K104:K108)</f>
        <v>4.3791419450458493</v>
      </c>
      <c r="L94">
        <f>SUMPRODUCT('Modified Weights'!L104:L108,correlations!L137:L141)/SUM('Modified Weights'!L104:L108)</f>
        <v>4.6636461689898265</v>
      </c>
      <c r="M94">
        <f>SUMPRODUCT('Modified Weights'!M104:M108,correlations!M137:M141)/SUM('Modified Weights'!M104:M108)</f>
        <v>3.5714452935052234</v>
      </c>
      <c r="N94">
        <f>SUMPRODUCT('Modified Weights'!N104:N108,correlations!N137:N141)/SUM('Modified Weights'!N104:N108)</f>
        <v>3.9727135549195709</v>
      </c>
      <c r="O94">
        <f>SUMPRODUCT('Modified Weights'!O104:O108,correlations!O137:O141)/SUM('Modified Weights'!O104:O108)</f>
        <v>3.7272084459933295</v>
      </c>
      <c r="P94">
        <f>SUMPRODUCT('Modified Weights'!P104:P108,correlations!P137:P141)/SUM('Modified Weights'!P104:P108)</f>
        <v>3.5456657953623312</v>
      </c>
      <c r="Q94">
        <f>SUMPRODUCT('Modified Weights'!Q104:Q108,correlations!Q137:Q141)/SUM('Modified Weights'!Q104:Q108)</f>
        <v>3.8500094603827653</v>
      </c>
      <c r="R94">
        <f>SUMPRODUCT('Modified Weights'!R104:R108,correlations!R137:R141)/SUM('Modified Weights'!R104:R108)</f>
        <v>2.5</v>
      </c>
      <c r="S94">
        <f>SUMPRODUCT('Modified Weights'!S104:S108,correlations!S137:S141)/SUM('Modified Weights'!S104:S108)</f>
        <v>3.7376946020799164</v>
      </c>
      <c r="T94">
        <f>SUMPRODUCT('Modified Weights'!T104:T108,correlations!T137:T141)/SUM('Modified Weights'!T104:T108)</f>
        <v>3.1214320818857426</v>
      </c>
      <c r="U94">
        <f>SUMPRODUCT('Modified Weights'!U104:U108,correlations!U137:U141)/SUM('Modified Weights'!U104:U108)</f>
        <v>3.4333307117887113</v>
      </c>
      <c r="V94">
        <f>SUMPRODUCT('Modified Weights'!V104:V108,correlations!V137:V141)/SUM('Modified Weights'!V104:V108)</f>
        <v>4.1776007622164606</v>
      </c>
      <c r="W94">
        <f>SUMPRODUCT('Modified Weights'!W104:W108,correlations!W137:W141)/SUM('Modified Weights'!W104:W108)</f>
        <v>3.531759631677704</v>
      </c>
      <c r="X94">
        <f>SUMPRODUCT('Modified Weights'!X104:X108,correlations!X137:X141)/SUM('Modified Weights'!X104:X108)</f>
        <v>3.7570206932180654</v>
      </c>
      <c r="Y94">
        <f>SUMPRODUCT('Modified Weights'!Y104:Y108,correlations!Y137:Y141)/SUM('Modified Weights'!Y104:Y108)</f>
        <v>2</v>
      </c>
      <c r="Z94">
        <f>SUMPRODUCT('Modified Weights'!Z105:Z109,correlations!Z138:Z142)/SUM('Modified Weights'!Z105:Z109)</f>
        <v>3.4852498548917907</v>
      </c>
    </row>
    <row r="95" spans="1:26">
      <c r="A95" s="5" t="str">
        <f t="shared" si="18"/>
        <v>141: Donnie Darko (2001)</v>
      </c>
      <c r="B95">
        <f>SUMPRODUCT('Modified Weights'!B105:B109,correlations!B138:B142)/SUM('Modified Weights'!B105:B109)</f>
        <v>3.5429419493510035</v>
      </c>
      <c r="C95">
        <f>SUMPRODUCT('Modified Weights'!C105:C109,correlations!C138:C142)/SUM('Modified Weights'!C105:C109)</f>
        <v>3.8660830733206244</v>
      </c>
      <c r="D95">
        <f>SUMPRODUCT('Modified Weights'!D105:D109,correlations!D138:D142)/SUM('Modified Weights'!D105:D109)</f>
        <v>3.7825299446614635</v>
      </c>
      <c r="E95">
        <f>SUMPRODUCT('Modified Weights'!E105:E109,correlations!E138:E142)/SUM('Modified Weights'!E105:E109)</f>
        <v>3.6996115445584854</v>
      </c>
      <c r="F95">
        <f>SUMPRODUCT('Modified Weights'!F105:F109,correlations!F138:F142)/SUM('Modified Weights'!F105:F109)</f>
        <v>2.8053882262040042</v>
      </c>
      <c r="G95">
        <f>SUMPRODUCT('Modified Weights'!G105:G109,correlations!G138:G142)/SUM('Modified Weights'!G105:G109)</f>
        <v>3.5000000000000004</v>
      </c>
      <c r="H95">
        <f>SUMPRODUCT('Modified Weights'!H105:H109,correlations!H138:H142)/SUM('Modified Weights'!H105:H109)</f>
        <v>3.9093643621362251</v>
      </c>
      <c r="I95">
        <f>SUMPRODUCT('Modified Weights'!I105:I109,correlations!I138:I142)/SUM('Modified Weights'!I105:I109)</f>
        <v>3.0508502282903844</v>
      </c>
      <c r="J95">
        <f>SUMPRODUCT('Modified Weights'!J105:J109,correlations!J138:J142)/SUM('Modified Weights'!J105:J109)</f>
        <v>3.4014780145417873</v>
      </c>
      <c r="K95">
        <f>SUMPRODUCT('Modified Weights'!K105:K109,correlations!K138:K142)/SUM('Modified Weights'!K105:K109)</f>
        <v>4.110023999102455</v>
      </c>
      <c r="L95">
        <f>SUMPRODUCT('Modified Weights'!L105:L109,correlations!L138:L142)/SUM('Modified Weights'!L105:L109)</f>
        <v>4.6636461689898265</v>
      </c>
      <c r="M95">
        <f>SUMPRODUCT('Modified Weights'!M105:M109,correlations!M138:M142)/SUM('Modified Weights'!M105:M109)</f>
        <v>3.4069730566837499</v>
      </c>
      <c r="N95">
        <f>SUMPRODUCT('Modified Weights'!N105:N109,correlations!N138:N142)/SUM('Modified Weights'!N105:N109)</f>
        <v>3.9727135549195709</v>
      </c>
      <c r="O95">
        <f>SUMPRODUCT('Modified Weights'!O105:O109,correlations!O138:O142)/SUM('Modified Weights'!O105:O109)</f>
        <v>3.9252041335052792</v>
      </c>
      <c r="P95">
        <f>SUMPRODUCT('Modified Weights'!P105:P109,correlations!P138:P142)/SUM('Modified Weights'!P105:P109)</f>
        <v>3.5456657953623312</v>
      </c>
      <c r="Q95">
        <f>SUMPRODUCT('Modified Weights'!Q105:Q109,correlations!Q138:Q142)/SUM('Modified Weights'!Q105:Q109)</f>
        <v>4.1183312714207148</v>
      </c>
      <c r="R95">
        <f>SUMPRODUCT('Modified Weights'!R105:R109,correlations!R138:R142)/SUM('Modified Weights'!R105:R109)</f>
        <v>2.5</v>
      </c>
      <c r="S95">
        <f>SUMPRODUCT('Modified Weights'!S105:S109,correlations!S138:S142)/SUM('Modified Weights'!S105:S109)</f>
        <v>3.8410303990169354</v>
      </c>
      <c r="T95">
        <f>SUMPRODUCT('Modified Weights'!T105:T109,correlations!T138:T142)/SUM('Modified Weights'!T105:T109)</f>
        <v>2.7229532956518971</v>
      </c>
      <c r="U95">
        <f>SUMPRODUCT('Modified Weights'!U105:U109,correlations!U138:U142)/SUM('Modified Weights'!U105:U109)</f>
        <v>3.4333307117887113</v>
      </c>
      <c r="V95">
        <f>SUMPRODUCT('Modified Weights'!V105:V109,correlations!V138:V142)/SUM('Modified Weights'!V105:V109)</f>
        <v>4</v>
      </c>
      <c r="W95">
        <f>SUMPRODUCT('Modified Weights'!W105:W109,correlations!W138:W142)/SUM('Modified Weights'!W105:W109)</f>
        <v>3.531759631677704</v>
      </c>
      <c r="X95">
        <f>SUMPRODUCT('Modified Weights'!X105:X109,correlations!X138:X142)/SUM('Modified Weights'!X105:X109)</f>
        <v>3.5</v>
      </c>
      <c r="Y95">
        <f>SUMPRODUCT('Modified Weights'!Y105:Y109,correlations!Y138:Y142)/SUM('Modified Weights'!Y105:Y109)</f>
        <v>3.1794943715872916</v>
      </c>
      <c r="Z95">
        <f>SUMPRODUCT('Modified Weights'!Z106:Z110,correlations!Z139:Z143)/SUM('Modified Weights'!Z106:Z110)</f>
        <v>3.4852498548917907</v>
      </c>
    </row>
    <row r="96" spans="1:26">
      <c r="A96" s="5" t="str">
        <f t="shared" si="18"/>
        <v>141: Donnie Darko (2001)</v>
      </c>
      <c r="B96">
        <f>SUMPRODUCT('Modified Weights'!B106:B110,correlations!B139:B143)/SUM('Modified Weights'!B106:B110)</f>
        <v>3.5563998036375817</v>
      </c>
      <c r="C96">
        <f>SUMPRODUCT('Modified Weights'!C106:C110,correlations!C139:C143)/SUM('Modified Weights'!C106:C110)</f>
        <v>3.7437976804759194</v>
      </c>
      <c r="D96">
        <f>SUMPRODUCT('Modified Weights'!D106:D110,correlations!D139:D143)/SUM('Modified Weights'!D106:D110)</f>
        <v>4.0861915344241426</v>
      </c>
      <c r="E96">
        <f>SUMPRODUCT('Modified Weights'!E106:E110,correlations!E139:E143)/SUM('Modified Weights'!E106:E110)</f>
        <v>4.0107410808641539</v>
      </c>
      <c r="F96">
        <f>SUMPRODUCT('Modified Weights'!F106:F110,correlations!F139:F143)/SUM('Modified Weights'!F106:F110)</f>
        <v>3.75</v>
      </c>
      <c r="G96">
        <f>SUMPRODUCT('Modified Weights'!G106:G110,correlations!G139:G143)/SUM('Modified Weights'!G106:G110)</f>
        <v>3.5000000000000004</v>
      </c>
      <c r="H96">
        <f>SUMPRODUCT('Modified Weights'!H106:H110,correlations!H139:H143)/SUM('Modified Weights'!H106:H110)</f>
        <v>3.6273841779443847</v>
      </c>
      <c r="I96">
        <f>SUMPRODUCT('Modified Weights'!I106:I110,correlations!I139:I143)/SUM('Modified Weights'!I106:I110)</f>
        <v>3.0508502282903844</v>
      </c>
      <c r="J96">
        <f>SUMPRODUCT('Modified Weights'!J106:J110,correlations!J139:J143)/SUM('Modified Weights'!J106:J110)</f>
        <v>3.6665657115495001</v>
      </c>
      <c r="K96">
        <f>SUMPRODUCT('Modified Weights'!K106:K110,correlations!K139:K143)/SUM('Modified Weights'!K106:K110)</f>
        <v>4.0000000000000009</v>
      </c>
      <c r="L96">
        <f>SUMPRODUCT('Modified Weights'!L106:L110,correlations!L139:L143)/SUM('Modified Weights'!L106:L110)</f>
        <v>4.7374786695249762</v>
      </c>
      <c r="M96">
        <f>SUMPRODUCT('Modified Weights'!M106:M110,correlations!M139:M143)/SUM('Modified Weights'!M106:M110)</f>
        <v>3.144627167787772</v>
      </c>
      <c r="N96">
        <f>SUMPRODUCT('Modified Weights'!N106:N110,correlations!N139:N143)/SUM('Modified Weights'!N106:N110)</f>
        <v>3.755285255570378</v>
      </c>
      <c r="O96">
        <f>SUMPRODUCT('Modified Weights'!O106:O110,correlations!O139:O143)/SUM('Modified Weights'!O106:O110)</f>
        <v>4.098991841189541</v>
      </c>
      <c r="P96">
        <f>SUMPRODUCT('Modified Weights'!P106:P110,correlations!P139:P143)/SUM('Modified Weights'!P106:P110)</f>
        <v>3.0734456351640125</v>
      </c>
      <c r="Q96">
        <f>SUMPRODUCT('Modified Weights'!Q106:Q110,correlations!Q139:Q143)/SUM('Modified Weights'!Q106:Q110)</f>
        <v>3.604620070967488</v>
      </c>
      <c r="R96">
        <f>SUMPRODUCT('Modified Weights'!R106:R110,correlations!R139:R143)/SUM('Modified Weights'!R106:R110)</f>
        <v>3.0367374765788426</v>
      </c>
      <c r="S96">
        <f>SUMPRODUCT('Modified Weights'!S106:S110,correlations!S139:S143)/SUM('Modified Weights'!S106:S110)</f>
        <v>4.1401808217496798</v>
      </c>
      <c r="T96">
        <f>SUMPRODUCT('Modified Weights'!T106:T110,correlations!T139:T143)/SUM('Modified Weights'!T106:T110)</f>
        <v>3.0576593222253803</v>
      </c>
      <c r="U96">
        <f>SUMPRODUCT('Modified Weights'!U106:U110,correlations!U139:U143)/SUM('Modified Weights'!U106:U110)</f>
        <v>3.1841802391415683</v>
      </c>
      <c r="V96">
        <f>SUMPRODUCT('Modified Weights'!V106:V110,correlations!V139:V143)/SUM('Modified Weights'!V106:V110)</f>
        <v>4</v>
      </c>
      <c r="W96">
        <f>SUMPRODUCT('Modified Weights'!W106:W110,correlations!W139:W143)/SUM('Modified Weights'!W106:W110)</f>
        <v>2.7382763081877908</v>
      </c>
      <c r="X96">
        <f>SUMPRODUCT('Modified Weights'!X106:X110,correlations!X139:X143)/SUM('Modified Weights'!X106:X110)</f>
        <v>3.5</v>
      </c>
      <c r="Y96">
        <f>SUMPRODUCT('Modified Weights'!Y106:Y110,correlations!Y139:Y143)/SUM('Modified Weights'!Y106:Y110)</f>
        <v>4</v>
      </c>
      <c r="Z96">
        <f>SUMPRODUCT('Modified Weights'!Z107:Z111,correlations!Z140:Z144)/SUM('Modified Weights'!Z107:Z111)</f>
        <v>3.4819787004420557</v>
      </c>
    </row>
    <row r="97" spans="1:26">
      <c r="A97" s="5" t="str">
        <f t="shared" si="18"/>
        <v>141: Donnie Darko (2001)</v>
      </c>
      <c r="B97">
        <f>SUMPRODUCT('Modified Weights'!B107:B111,correlations!B140:B144)/SUM('Modified Weights'!B107:B111)</f>
        <v>3.852873858075569</v>
      </c>
      <c r="C97">
        <f>SUMPRODUCT('Modified Weights'!C107:C111,correlations!C140:C144)/SUM('Modified Weights'!C107:C111)</f>
        <v>4.0351274221748401</v>
      </c>
      <c r="D97">
        <f>SUMPRODUCT('Modified Weights'!D107:D111,correlations!D140:D144)/SUM('Modified Weights'!D107:D111)</f>
        <v>4.2068286077092374</v>
      </c>
      <c r="E97">
        <f>SUMPRODUCT('Modified Weights'!E107:E111,correlations!E140:E144)/SUM('Modified Weights'!E107:E111)</f>
        <v>3.9141651795444821</v>
      </c>
      <c r="F97">
        <f>SUMPRODUCT('Modified Weights'!F107:F111,correlations!F140:F144)/SUM('Modified Weights'!F107:F111)</f>
        <v>4.1513565586347365</v>
      </c>
      <c r="G97">
        <f>SUMPRODUCT('Modified Weights'!G107:G111,correlations!G140:G144)/SUM('Modified Weights'!G107:G111)</f>
        <v>3.5</v>
      </c>
      <c r="H97">
        <f>SUMPRODUCT('Modified Weights'!H107:H111,correlations!H140:H144)/SUM('Modified Weights'!H107:H111)</f>
        <v>3.7681408324940593</v>
      </c>
      <c r="I97">
        <f>SUMPRODUCT('Modified Weights'!I107:I111,correlations!I140:I144)/SUM('Modified Weights'!I107:I111)</f>
        <v>3.3120665781804206</v>
      </c>
      <c r="J97">
        <f>SUMPRODUCT('Modified Weights'!J107:J111,correlations!J140:J144)/SUM('Modified Weights'!J107:J111)</f>
        <v>3.6665657115495001</v>
      </c>
      <c r="K97">
        <f>SUMPRODUCT('Modified Weights'!K107:K111,correlations!K140:K144)/SUM('Modified Weights'!K107:K111)</f>
        <v>4.0000000000000009</v>
      </c>
      <c r="L97">
        <f>SUMPRODUCT('Modified Weights'!L107:L111,correlations!L140:L144)/SUM('Modified Weights'!L107:L111)</f>
        <v>4.502530172092273</v>
      </c>
      <c r="M97">
        <f>SUMPRODUCT('Modified Weights'!M107:M111,correlations!M140:M144)/SUM('Modified Weights'!M107:M111)</f>
        <v>2.5778475442778115</v>
      </c>
      <c r="N97">
        <f>SUMPRODUCT('Modified Weights'!N107:N111,correlations!N140:N144)/SUM('Modified Weights'!N107:N111)</f>
        <v>3.3605902824692238</v>
      </c>
      <c r="O97">
        <f>SUMPRODUCT('Modified Weights'!O107:O111,correlations!O140:O144)/SUM('Modified Weights'!O107:O111)</f>
        <v>3.9278574935233634</v>
      </c>
      <c r="P97">
        <f>SUMPRODUCT('Modified Weights'!P107:P111,correlations!P140:P144)/SUM('Modified Weights'!P107:P111)</f>
        <v>4</v>
      </c>
      <c r="Q97">
        <f>SUMPRODUCT('Modified Weights'!Q107:Q111,correlations!Q140:Q144)/SUM('Modified Weights'!Q107:Q111)</f>
        <v>3.50494435995454</v>
      </c>
      <c r="R97">
        <f>SUMPRODUCT('Modified Weights'!R107:R111,correlations!R140:R144)/SUM('Modified Weights'!R107:R111)</f>
        <v>3.3314607623286476</v>
      </c>
      <c r="S97">
        <f>SUMPRODUCT('Modified Weights'!S107:S111,correlations!S140:S144)/SUM('Modified Weights'!S107:S111)</f>
        <v>4</v>
      </c>
      <c r="T97">
        <f>SUMPRODUCT('Modified Weights'!T107:T111,correlations!T140:T144)/SUM('Modified Weights'!T107:T111)</f>
        <v>2.8202862846662229</v>
      </c>
      <c r="U97">
        <f>SUMPRODUCT('Modified Weights'!U107:U111,correlations!U140:U144)/SUM('Modified Weights'!U107:U111)</f>
        <v>3.4739379130824384</v>
      </c>
      <c r="V97">
        <f>SUMPRODUCT('Modified Weights'!V107:V111,correlations!V140:V144)/SUM('Modified Weights'!V107:V111)</f>
        <v>4.3552015244329212</v>
      </c>
      <c r="W97">
        <f>SUMPRODUCT('Modified Weights'!W107:W111,correlations!W140:W144)/SUM('Modified Weights'!W107:W111)</f>
        <v>2.6905614974653029</v>
      </c>
      <c r="X97" t="e">
        <f>SUMPRODUCT('Modified Weights'!X107:X111,correlations!X140:X144)/SUM('Modified Weights'!X107:X111)</f>
        <v>#DIV/0!</v>
      </c>
      <c r="Y97">
        <f>SUMPRODUCT('Modified Weights'!Y107:Y111,correlations!Y140:Y144)/SUM('Modified Weights'!Y107:Y111)</f>
        <v>4</v>
      </c>
      <c r="Z97">
        <f>SUMPRODUCT('Modified Weights'!Z108:Z112,correlations!Z141:Z145)/SUM('Modified Weights'!Z108:Z112)</f>
        <v>3.8440373705813715</v>
      </c>
    </row>
    <row r="98" spans="1:26">
      <c r="A98" s="20" t="s">
        <v>19</v>
      </c>
      <c r="B98">
        <f>SUMPRODUCT('Modified Weights'!B108:B112,correlations!B141:B145)/SUM('Modified Weights'!B108:B112)</f>
        <v>3.5</v>
      </c>
      <c r="C98">
        <f>SUMPRODUCT('Modified Weights'!C108:C112,correlations!C141:C145)/SUM('Modified Weights'!C108:C112)</f>
        <v>4.025193470595485</v>
      </c>
      <c r="D98">
        <f>SUMPRODUCT('Modified Weights'!D108:D112,correlations!D141:D145)/SUM('Modified Weights'!D108:D112)</f>
        <v>3.5724611427051429</v>
      </c>
      <c r="E98">
        <f>SUMPRODUCT('Modified Weights'!E108:E112,correlations!E141:E145)/SUM('Modified Weights'!E108:E112)</f>
        <v>3.724240627557188</v>
      </c>
      <c r="F98">
        <f>SUMPRODUCT('Modified Weights'!F108:F112,correlations!F141:F145)/SUM('Modified Weights'!F108:F112)</f>
        <v>4.1170795350361207</v>
      </c>
      <c r="G98">
        <f>SUMPRODUCT('Modified Weights'!G108:G112,correlations!G141:G145)/SUM('Modified Weights'!G108:G112)</f>
        <v>2.5</v>
      </c>
      <c r="H98">
        <f>SUMPRODUCT('Modified Weights'!H108:H112,correlations!H141:H145)/SUM('Modified Weights'!H108:H112)</f>
        <v>3.5</v>
      </c>
      <c r="I98">
        <f>SUMPRODUCT('Modified Weights'!I108:I112,correlations!I141:I145)/SUM('Modified Weights'!I108:I112)</f>
        <v>3.3120665781804206</v>
      </c>
      <c r="J98">
        <f>SUMPRODUCT('Modified Weights'!J108:J112,correlations!J141:J145)/SUM('Modified Weights'!J108:J112)</f>
        <v>3.9999999999999991</v>
      </c>
      <c r="K98">
        <f>SUMPRODUCT('Modified Weights'!K108:K112,correlations!K141:K145)/SUM('Modified Weights'!K108:K112)</f>
        <v>3.3549078840393332</v>
      </c>
      <c r="L98">
        <f>SUMPRODUCT('Modified Weights'!L108:L112,correlations!L141:L145)/SUM('Modified Weights'!L108:L112)</f>
        <v>3.8552013951570712</v>
      </c>
      <c r="M98">
        <f>SUMPRODUCT('Modified Weights'!M108:M112,correlations!M141:M145)/SUM('Modified Weights'!M108:M112)</f>
        <v>2.3688289377674527</v>
      </c>
      <c r="N98">
        <f>SUMPRODUCT('Modified Weights'!N108:N112,correlations!N141:N145)/SUM('Modified Weights'!N108:N112)</f>
        <v>3.0162418854714224</v>
      </c>
      <c r="O98">
        <f>SUMPRODUCT('Modified Weights'!O108:O112,correlations!O141:O145)/SUM('Modified Weights'!O108:O112)</f>
        <v>3.5313076268060062</v>
      </c>
      <c r="P98">
        <f>SUMPRODUCT('Modified Weights'!P108:P112,correlations!P141:P145)/SUM('Modified Weights'!P108:P112)</f>
        <v>4</v>
      </c>
      <c r="Q98">
        <f>SUMPRODUCT('Modified Weights'!Q108:Q112,correlations!Q141:Q145)/SUM('Modified Weights'!Q108:Q112)</f>
        <v>3.50494435995454</v>
      </c>
      <c r="R98">
        <f>SUMPRODUCT('Modified Weights'!R108:R112,correlations!R141:R145)/SUM('Modified Weights'!R108:R112)</f>
        <v>3.4800919721939181</v>
      </c>
      <c r="S98">
        <f>SUMPRODUCT('Modified Weights'!S108:S112,correlations!S141:S145)/SUM('Modified Weights'!S108:S112)</f>
        <v>3.5694545414411358</v>
      </c>
      <c r="T98">
        <f>SUMPRODUCT('Modified Weights'!T108:T112,correlations!T141:T145)/SUM('Modified Weights'!T108:T112)</f>
        <v>3.4592375169283072</v>
      </c>
      <c r="U98">
        <f>SUMPRODUCT('Modified Weights'!U108:U112,correlations!U141:U145)/SUM('Modified Weights'!U108:U112)</f>
        <v>3.7395637574541145</v>
      </c>
      <c r="V98">
        <f>SUMPRODUCT('Modified Weights'!V108:V112,correlations!V141:V145)/SUM('Modified Weights'!V108:V112)</f>
        <v>5</v>
      </c>
      <c r="W98">
        <f>SUMPRODUCT('Modified Weights'!W108:W112,correlations!W141:W145)/SUM('Modified Weights'!W108:W112)</f>
        <v>2.8647112095385094</v>
      </c>
      <c r="X98">
        <f>SUMPRODUCT('Modified Weights'!X108:X112,correlations!X141:X145)/SUM('Modified Weights'!X108:X112)</f>
        <v>3.5</v>
      </c>
      <c r="Y98">
        <f>SUMPRODUCT('Modified Weights'!Y108:Y112,correlations!Y141:Y145)/SUM('Modified Weights'!Y108:Y112)</f>
        <v>4.1386669824585178</v>
      </c>
      <c r="Z98">
        <f>SUMPRODUCT('Modified Weights'!Z109:Z113,correlations!Z142:Z146)/SUM('Modified Weights'!Z109:Z113)</f>
        <v>3.7689113794807989</v>
      </c>
    </row>
    <row r="99" spans="1:26">
      <c r="A99" s="5" t="str">
        <f t="shared" ref="A99:A102" si="19">A98</f>
        <v>146: Crouching Tiger Hidden Dragon (Wo hu cang long) (2000)</v>
      </c>
      <c r="B99">
        <f>SUMPRODUCT('Modified Weights'!B109:B113,correlations!B142:B146)/SUM('Modified Weights'!B109:B113)</f>
        <v>3.9851727676851474</v>
      </c>
      <c r="C99">
        <f>SUMPRODUCT('Modified Weights'!C109:C113,correlations!C142:C146)/SUM('Modified Weights'!C109:C113)</f>
        <v>4.025193470595485</v>
      </c>
      <c r="D99">
        <f>SUMPRODUCT('Modified Weights'!D109:D113,correlations!D142:D146)/SUM('Modified Weights'!D109:D113)</f>
        <v>3.775385642161015</v>
      </c>
      <c r="E99">
        <f>SUMPRODUCT('Modified Weights'!E109:E113,correlations!E142:E146)/SUM('Modified Weights'!E109:E113)</f>
        <v>4.058760399373373</v>
      </c>
      <c r="F99">
        <f>SUMPRODUCT('Modified Weights'!F109:F113,correlations!F142:F146)/SUM('Modified Weights'!F109:F113)</f>
        <v>4.2608026887901254</v>
      </c>
      <c r="G99">
        <f>SUMPRODUCT('Modified Weights'!G109:G113,correlations!G142:G146)/SUM('Modified Weights'!G109:G113)</f>
        <v>2.5</v>
      </c>
      <c r="H99">
        <f>SUMPRODUCT('Modified Weights'!H109:H113,correlations!H142:H146)/SUM('Modified Weights'!H109:H113)</f>
        <v>3.5</v>
      </c>
      <c r="I99">
        <f>SUMPRODUCT('Modified Weights'!I109:I113,correlations!I142:I146)/SUM('Modified Weights'!I109:I113)</f>
        <v>3.7040227909279921</v>
      </c>
      <c r="J99">
        <f>SUMPRODUCT('Modified Weights'!J109:J113,correlations!J142:J146)/SUM('Modified Weights'!J109:J113)</f>
        <v>3.8023907174614497</v>
      </c>
      <c r="K99">
        <f>SUMPRODUCT('Modified Weights'!K109:K113,correlations!K142:K146)/SUM('Modified Weights'!K109:K113)</f>
        <v>3.0555955980606253</v>
      </c>
      <c r="L99">
        <f>SUMPRODUCT('Modified Weights'!L109:L113,correlations!L142:L146)/SUM('Modified Weights'!L109:L113)</f>
        <v>3.7980167961018161</v>
      </c>
      <c r="M99">
        <f>SUMPRODUCT('Modified Weights'!M109:M113,correlations!M142:M146)/SUM('Modified Weights'!M109:M113)</f>
        <v>1.5293257495935444</v>
      </c>
      <c r="N99">
        <f>SUMPRODUCT('Modified Weights'!N109:N113,correlations!N142:N146)/SUM('Modified Weights'!N109:N113)</f>
        <v>2.5</v>
      </c>
      <c r="O99">
        <f>SUMPRODUCT('Modified Weights'!O109:O113,correlations!O142:O146)/SUM('Modified Weights'!O109:O113)</f>
        <v>3.4164935916962627</v>
      </c>
      <c r="P99">
        <f>SUMPRODUCT('Modified Weights'!P109:P113,correlations!P142:P146)/SUM('Modified Weights'!P109:P113)</f>
        <v>4.1563107223123401</v>
      </c>
      <c r="Q99">
        <f>SUMPRODUCT('Modified Weights'!Q109:Q113,correlations!Q142:Q146)/SUM('Modified Weights'!Q109:Q113)</f>
        <v>3.261070075459918</v>
      </c>
      <c r="R99">
        <f>SUMPRODUCT('Modified Weights'!R109:R113,correlations!R142:R146)/SUM('Modified Weights'!R109:R113)</f>
        <v>3.8282869994398263</v>
      </c>
      <c r="S99">
        <f>SUMPRODUCT('Modified Weights'!S109:S113,correlations!S142:S146)/SUM('Modified Weights'!S109:S113)</f>
        <v>3.5694545414411358</v>
      </c>
      <c r="T99">
        <f>SUMPRODUCT('Modified Weights'!T109:T113,correlations!T142:T146)/SUM('Modified Weights'!T109:T113)</f>
        <v>4</v>
      </c>
      <c r="U99">
        <f>SUMPRODUCT('Modified Weights'!U109:U113,correlations!U142:U146)/SUM('Modified Weights'!U109:U113)</f>
        <v>3.9293980418539527</v>
      </c>
      <c r="V99">
        <f>SUMPRODUCT('Modified Weights'!V109:V113,correlations!V142:V146)/SUM('Modified Weights'!V109:V113)</f>
        <v>5</v>
      </c>
      <c r="W99">
        <f>SUMPRODUCT('Modified Weights'!W109:W113,correlations!W142:W146)/SUM('Modified Weights'!W109:W113)</f>
        <v>2.431662791517212</v>
      </c>
      <c r="X99">
        <f>SUMPRODUCT('Modified Weights'!X109:X113,correlations!X142:X146)/SUM('Modified Weights'!X109:X113)</f>
        <v>3.5</v>
      </c>
      <c r="Y99">
        <f>SUMPRODUCT('Modified Weights'!Y109:Y113,correlations!Y142:Y146)/SUM('Modified Weights'!Y109:Y113)</f>
        <v>4.1386669824585178</v>
      </c>
      <c r="Z99">
        <f>SUMPRODUCT('Modified Weights'!Z110:Z114,correlations!Z143:Z147)/SUM('Modified Weights'!Z110:Z114)</f>
        <v>4.0378227589615969</v>
      </c>
    </row>
    <row r="100" spans="1:26">
      <c r="A100" s="5" t="str">
        <f t="shared" si="19"/>
        <v>146: Crouching Tiger Hidden Dragon (Wo hu cang long) (2000)</v>
      </c>
      <c r="B100">
        <f>SUMPRODUCT('Modified Weights'!B110:B114,correlations!B143:B147)/SUM('Modified Weights'!B110:B114)</f>
        <v>3.9851727676851474</v>
      </c>
      <c r="C100">
        <f>SUMPRODUCT('Modified Weights'!C110:C114,correlations!C143:C147)/SUM('Modified Weights'!C110:C114)</f>
        <v>3.8332961416611711</v>
      </c>
      <c r="D100">
        <f>SUMPRODUCT('Modified Weights'!D110:D114,correlations!D143:D147)/SUM('Modified Weights'!D110:D114)</f>
        <v>3.775385642161015</v>
      </c>
      <c r="E100">
        <f>SUMPRODUCT('Modified Weights'!E110:E114,correlations!E143:E147)/SUM('Modified Weights'!E110:E114)</f>
        <v>4.0836781143691105</v>
      </c>
      <c r="F100">
        <f>SUMPRODUCT('Modified Weights'!F110:F114,correlations!F143:F147)/SUM('Modified Weights'!F110:F114)</f>
        <v>4.3135924139909605</v>
      </c>
      <c r="G100">
        <f>SUMPRODUCT('Modified Weights'!G110:G114,correlations!G143:G147)/SUM('Modified Weights'!G110:G114)</f>
        <v>2.5</v>
      </c>
      <c r="H100">
        <f>SUMPRODUCT('Modified Weights'!H110:H114,correlations!H143:H147)/SUM('Modified Weights'!H110:H114)</f>
        <v>3.5</v>
      </c>
      <c r="I100">
        <f>SUMPRODUCT('Modified Weights'!I110:I114,correlations!I143:I147)/SUM('Modified Weights'!I110:I114)</f>
        <v>4</v>
      </c>
      <c r="J100">
        <f>SUMPRODUCT('Modified Weights'!J110:J114,correlations!J143:J147)/SUM('Modified Weights'!J110:J114)</f>
        <v>3.8023907174614497</v>
      </c>
      <c r="K100">
        <f>SUMPRODUCT('Modified Weights'!K110:K114,correlations!K143:K147)/SUM('Modified Weights'!K110:K114)</f>
        <v>3.6111911961212497</v>
      </c>
      <c r="L100">
        <f>SUMPRODUCT('Modified Weights'!L110:L114,correlations!L143:L147)/SUM('Modified Weights'!L110:L114)</f>
        <v>3.7980167961018161</v>
      </c>
      <c r="M100">
        <f>SUMPRODUCT('Modified Weights'!M110:M114,correlations!M143:M147)/SUM('Modified Weights'!M110:M114)</f>
        <v>2.8024221810680734</v>
      </c>
      <c r="N100">
        <f>SUMPRODUCT('Modified Weights'!N110:N114,correlations!N143:N147)/SUM('Modified Weights'!N110:N114)</f>
        <v>2.5</v>
      </c>
      <c r="O100">
        <f>SUMPRODUCT('Modified Weights'!O110:O114,correlations!O143:O147)/SUM('Modified Weights'!O110:O114)</f>
        <v>3.5620750035253259</v>
      </c>
      <c r="P100">
        <f>SUMPRODUCT('Modified Weights'!P110:P114,correlations!P143:P147)/SUM('Modified Weights'!P110:P114)</f>
        <v>4.1563107223123401</v>
      </c>
      <c r="Q100">
        <f>SUMPRODUCT('Modified Weights'!Q110:Q114,correlations!Q143:Q147)/SUM('Modified Weights'!Q110:Q114)</f>
        <v>3.5147601006132234</v>
      </c>
      <c r="R100">
        <f>SUMPRODUCT('Modified Weights'!R110:R114,correlations!R143:R147)/SUM('Modified Weights'!R110:R114)</f>
        <v>3.8282869994398263</v>
      </c>
      <c r="S100">
        <f>SUMPRODUCT('Modified Weights'!S110:S114,correlations!S143:S147)/SUM('Modified Weights'!S110:S114)</f>
        <v>3.3196874566077721</v>
      </c>
      <c r="T100">
        <f>SUMPRODUCT('Modified Weights'!T110:T114,correlations!T143:T147)/SUM('Modified Weights'!T110:T114)</f>
        <v>4</v>
      </c>
      <c r="U100">
        <f>SUMPRODUCT('Modified Weights'!U110:U114,correlations!U143:U147)/SUM('Modified Weights'!U110:U114)</f>
        <v>3.9293980418539527</v>
      </c>
      <c r="V100">
        <f>SUMPRODUCT('Modified Weights'!V110:V114,correlations!V143:V147)/SUM('Modified Weights'!V110:V114)</f>
        <v>5</v>
      </c>
      <c r="W100">
        <f>SUMPRODUCT('Modified Weights'!W110:W114,correlations!W143:W147)/SUM('Modified Weights'!W110:W114)</f>
        <v>2.431662791517212</v>
      </c>
      <c r="X100">
        <f>SUMPRODUCT('Modified Weights'!X110:X114,correlations!X143:X147)/SUM('Modified Weights'!X110:X114)</f>
        <v>4.0948763651388127</v>
      </c>
      <c r="Y100">
        <f>SUMPRODUCT('Modified Weights'!Y110:Y114,correlations!Y143:Y147)/SUM('Modified Weights'!Y110:Y114)</f>
        <v>4.2306018152606253</v>
      </c>
      <c r="Z100">
        <f>SUMPRODUCT('Modified Weights'!Z111:Z115,correlations!Z144:Z148)/SUM('Modified Weights'!Z111:Z115)</f>
        <v>4.0378227589615969</v>
      </c>
    </row>
    <row r="101" spans="1:26">
      <c r="A101" s="5" t="str">
        <f t="shared" si="19"/>
        <v>146: Crouching Tiger Hidden Dragon (Wo hu cang long) (2000)</v>
      </c>
      <c r="B101">
        <f>SUMPRODUCT('Modified Weights'!B111:B115,correlations!B144:B148)/SUM('Modified Weights'!B111:B115)</f>
        <v>3.9851727676851474</v>
      </c>
      <c r="C101">
        <f>SUMPRODUCT('Modified Weights'!C111:C115,correlations!C144:C148)/SUM('Modified Weights'!C111:C115)</f>
        <v>4</v>
      </c>
      <c r="D101">
        <f>SUMPRODUCT('Modified Weights'!D111:D115,correlations!D144:D148)/SUM('Modified Weights'!D111:D115)</f>
        <v>3.8826522886329236</v>
      </c>
      <c r="E101">
        <f>SUMPRODUCT('Modified Weights'!E111:E115,correlations!E144:E148)/SUM('Modified Weights'!E111:E115)</f>
        <v>3.69455937145637</v>
      </c>
      <c r="F101">
        <f>SUMPRODUCT('Modified Weights'!F111:F115,correlations!F144:F148)/SUM('Modified Weights'!F111:F115)</f>
        <v>4.3135924139909605</v>
      </c>
      <c r="G101">
        <f>SUMPRODUCT('Modified Weights'!G111:G115,correlations!G144:G148)/SUM('Modified Weights'!G111:G115)</f>
        <v>2.5</v>
      </c>
      <c r="H101">
        <f>SUMPRODUCT('Modified Weights'!H111:H115,correlations!H144:H148)/SUM('Modified Weights'!H111:H115)</f>
        <v>4.5</v>
      </c>
      <c r="I101">
        <f>SUMPRODUCT('Modified Weights'!I111:I115,correlations!I144:I148)/SUM('Modified Weights'!I111:I115)</f>
        <v>4</v>
      </c>
      <c r="J101">
        <f>SUMPRODUCT('Modified Weights'!J111:J115,correlations!J144:J148)/SUM('Modified Weights'!J111:J115)</f>
        <v>4</v>
      </c>
      <c r="K101">
        <f>SUMPRODUCT('Modified Weights'!K111:K115,correlations!K144:K148)/SUM('Modified Weights'!K111:K115)</f>
        <v>3.6111911961212497</v>
      </c>
      <c r="L101">
        <f>SUMPRODUCT('Modified Weights'!L111:L115,correlations!L144:L148)/SUM('Modified Weights'!L111:L115)</f>
        <v>3.7980167961018161</v>
      </c>
      <c r="M101">
        <f>SUMPRODUCT('Modified Weights'!M111:M115,correlations!M144:M148)/SUM('Modified Weights'!M111:M115)</f>
        <v>2.9284217307898919</v>
      </c>
      <c r="N101">
        <f>SUMPRODUCT('Modified Weights'!N111:N115,correlations!N144:N148)/SUM('Modified Weights'!N111:N115)</f>
        <v>2.5</v>
      </c>
      <c r="O101">
        <f>SUMPRODUCT('Modified Weights'!O111:O115,correlations!O144:O148)/SUM('Modified Weights'!O111:O115)</f>
        <v>3.5822149241341363</v>
      </c>
      <c r="P101">
        <f>SUMPRODUCT('Modified Weights'!P111:P115,correlations!P144:P148)/SUM('Modified Weights'!P111:P115)</f>
        <v>4.1563107223123401</v>
      </c>
      <c r="Q101">
        <f>SUMPRODUCT('Modified Weights'!Q111:Q115,correlations!Q144:Q148)/SUM('Modified Weights'!Q111:Q115)</f>
        <v>4.0073800503066117</v>
      </c>
      <c r="R101">
        <f>SUMPRODUCT('Modified Weights'!R111:R115,correlations!R144:R148)/SUM('Modified Weights'!R111:R115)</f>
        <v>3.7336677527627504</v>
      </c>
      <c r="S101">
        <f>SUMPRODUCT('Modified Weights'!S111:S115,correlations!S144:S148)/SUM('Modified Weights'!S111:S115)</f>
        <v>3.5929166088103632</v>
      </c>
      <c r="T101">
        <f>SUMPRODUCT('Modified Weights'!T111:T115,correlations!T144:T148)/SUM('Modified Weights'!T111:T115)</f>
        <v>4</v>
      </c>
      <c r="U101">
        <f>SUMPRODUCT('Modified Weights'!U111:U115,correlations!U144:U148)/SUM('Modified Weights'!U111:U115)</f>
        <v>4.3202406178767916</v>
      </c>
      <c r="V101">
        <f>SUMPRODUCT('Modified Weights'!V111:V115,correlations!V144:V148)/SUM('Modified Weights'!V111:V115)</f>
        <v>5</v>
      </c>
      <c r="W101">
        <f>SUMPRODUCT('Modified Weights'!W111:W115,correlations!W144:W148)/SUM('Modified Weights'!W111:W115)</f>
        <v>4</v>
      </c>
      <c r="X101">
        <f>SUMPRODUCT('Modified Weights'!X111:X115,correlations!X144:X148)/SUM('Modified Weights'!X111:X115)</f>
        <v>4.0948763651388127</v>
      </c>
      <c r="Y101">
        <f>SUMPRODUCT('Modified Weights'!Y111:Y115,correlations!Y144:Y148)/SUM('Modified Weights'!Y111:Y115)</f>
        <v>4.2306018152606253</v>
      </c>
      <c r="Z101">
        <f>SUMPRODUCT('Modified Weights'!Z112:Z116,correlations!Z145:Z149)/SUM('Modified Weights'!Z112:Z116)</f>
        <v>4.0378227589615969</v>
      </c>
    </row>
    <row r="102" spans="1:26">
      <c r="A102" s="5" t="str">
        <f t="shared" si="19"/>
        <v>146: Crouching Tiger Hidden Dragon (Wo hu cang long) (2000)</v>
      </c>
      <c r="B102">
        <f>SUMPRODUCT('Modified Weights'!B112:B116,correlations!B145:B149)/SUM('Modified Weights'!B112:B116)</f>
        <v>4.5</v>
      </c>
      <c r="C102">
        <f>SUMPRODUCT('Modified Weights'!C112:C116,correlations!C145:C149)/SUM('Modified Weights'!C112:C116)</f>
        <v>3.7763258790006144</v>
      </c>
      <c r="D102">
        <f>SUMPRODUCT('Modified Weights'!D112:D116,correlations!D145:D149)/SUM('Modified Weights'!D112:D116)</f>
        <v>3.6889863496472528</v>
      </c>
      <c r="E102">
        <f>SUMPRODUCT('Modified Weights'!E112:E116,correlations!E145:E149)/SUM('Modified Weights'!E112:E116)</f>
        <v>3.8134190671963375</v>
      </c>
      <c r="F102">
        <f>SUMPRODUCT('Modified Weights'!F112:F116,correlations!F145:F149)/SUM('Modified Weights'!F112:F116)</f>
        <v>4.1103476559452554</v>
      </c>
      <c r="G102">
        <f>SUMPRODUCT('Modified Weights'!G112:G116,correlations!G145:G149)/SUM('Modified Weights'!G112:G116)</f>
        <v>2.5</v>
      </c>
      <c r="H102">
        <f>SUMPRODUCT('Modified Weights'!H112:H116,correlations!H145:H149)/SUM('Modified Weights'!H112:H116)</f>
        <v>3.9266074303563352</v>
      </c>
      <c r="I102">
        <f>SUMPRODUCT('Modified Weights'!I112:I116,correlations!I145:I149)/SUM('Modified Weights'!I112:I116)</f>
        <v>1.5</v>
      </c>
      <c r="J102">
        <f>SUMPRODUCT('Modified Weights'!J112:J116,correlations!J145:J149)/SUM('Modified Weights'!J112:J116)</f>
        <v>4</v>
      </c>
      <c r="K102">
        <f>SUMPRODUCT('Modified Weights'!K112:K116,correlations!K145:K149)/SUM('Modified Weights'!K112:K116)</f>
        <v>3.6111911961212497</v>
      </c>
      <c r="L102">
        <f>SUMPRODUCT('Modified Weights'!L112:L116,correlations!L145:L149)/SUM('Modified Weights'!L112:L116)</f>
        <v>3.688188160126896</v>
      </c>
      <c r="M102">
        <f>SUMPRODUCT('Modified Weights'!M112:M116,correlations!M145:M149)/SUM('Modified Weights'!M112:M116)</f>
        <v>4.3035527163487366</v>
      </c>
      <c r="N102" t="e">
        <f>SUMPRODUCT('Modified Weights'!N112:N116,correlations!N145:N149)/SUM('Modified Weights'!N112:N116)</f>
        <v>#DIV/0!</v>
      </c>
      <c r="O102">
        <f>SUMPRODUCT('Modified Weights'!O112:O116,correlations!O145:O149)/SUM('Modified Weights'!O112:O116)</f>
        <v>3.893171592987875</v>
      </c>
      <c r="P102">
        <f>SUMPRODUCT('Modified Weights'!P112:P116,correlations!P145:P149)/SUM('Modified Weights'!P112:P116)</f>
        <v>4.1563107223123401</v>
      </c>
      <c r="Q102">
        <f>SUMPRODUCT('Modified Weights'!Q112:Q116,correlations!Q145:Q149)/SUM('Modified Weights'!Q112:Q116)</f>
        <v>4.1670627380138834</v>
      </c>
      <c r="R102">
        <f>SUMPRODUCT('Modified Weights'!R112:R116,correlations!R145:R149)/SUM('Modified Weights'!R112:R116)</f>
        <v>4</v>
      </c>
      <c r="S102">
        <f>SUMPRODUCT('Modified Weights'!S112:S116,correlations!S145:S149)/SUM('Modified Weights'!S112:S116)</f>
        <v>3.5929166088103632</v>
      </c>
      <c r="T102">
        <f>SUMPRODUCT('Modified Weights'!T112:T116,correlations!T145:T149)/SUM('Modified Weights'!T112:T116)</f>
        <v>4.256290038513157</v>
      </c>
      <c r="U102">
        <f>SUMPRODUCT('Modified Weights'!U112:U116,correlations!U145:U149)/SUM('Modified Weights'!U112:U116)</f>
        <v>4.4999999999999991</v>
      </c>
      <c r="V102">
        <f>SUMPRODUCT('Modified Weights'!V112:V116,correlations!V145:V149)/SUM('Modified Weights'!V112:V116)</f>
        <v>4</v>
      </c>
      <c r="W102">
        <f>SUMPRODUCT('Modified Weights'!W112:W116,correlations!W145:W149)/SUM('Modified Weights'!W112:W116)</f>
        <v>3.7428117898540152</v>
      </c>
      <c r="X102">
        <f>SUMPRODUCT('Modified Weights'!X112:X116,correlations!X145:X149)/SUM('Modified Weights'!X112:X116)</f>
        <v>4.0948763651388127</v>
      </c>
      <c r="Y102">
        <f>SUMPRODUCT('Modified Weights'!Y112:Y116,correlations!Y145:Y149)/SUM('Modified Weights'!Y112:Y116)</f>
        <v>4.2306018152606253</v>
      </c>
      <c r="Z102">
        <f>SUMPRODUCT('Modified Weights'!Z113:Z117,correlations!Z146:Z150)/SUM('Modified Weights'!Z113:Z117)</f>
        <v>4.5</v>
      </c>
    </row>
    <row r="103" spans="1:26">
      <c r="A103" s="21" t="s">
        <v>20</v>
      </c>
      <c r="B103">
        <f>SUMPRODUCT('Modified Weights'!B113:B117,correlations!B146:B150)/SUM('Modified Weights'!B113:B117)</f>
        <v>4.5</v>
      </c>
      <c r="C103">
        <f>SUMPRODUCT('Modified Weights'!C113:C117,correlations!C146:C150)/SUM('Modified Weights'!C113:C117)</f>
        <v>3.7134061786832229</v>
      </c>
      <c r="D103">
        <f>SUMPRODUCT('Modified Weights'!D113:D117,correlations!D146:D150)/SUM('Modified Weights'!D113:D117)</f>
        <v>3.9976602053307912</v>
      </c>
      <c r="E103">
        <f>SUMPRODUCT('Modified Weights'!E113:E117,correlations!E146:E150)/SUM('Modified Weights'!E113:E117)</f>
        <v>4.1865809328036621</v>
      </c>
      <c r="F103">
        <f>SUMPRODUCT('Modified Weights'!F113:F117,correlations!F146:F150)/SUM('Modified Weights'!F113:F117)</f>
        <v>3.6470489093588263</v>
      </c>
      <c r="G103">
        <f>SUMPRODUCT('Modified Weights'!G113:G117,correlations!G146:G150)/SUM('Modified Weights'!G113:G117)</f>
        <v>3.5</v>
      </c>
      <c r="H103">
        <f>SUMPRODUCT('Modified Weights'!H113:H117,correlations!H146:H150)/SUM('Modified Weights'!H113:H117)</f>
        <v>4.0754303396209819</v>
      </c>
      <c r="I103">
        <f>SUMPRODUCT('Modified Weights'!I113:I117,correlations!I146:I150)/SUM('Modified Weights'!I113:I117)</f>
        <v>1.5</v>
      </c>
      <c r="J103">
        <f>SUMPRODUCT('Modified Weights'!J113:J117,correlations!J146:J150)/SUM('Modified Weights'!J113:J117)</f>
        <v>4.2525807537723574</v>
      </c>
      <c r="K103">
        <f>SUMPRODUCT('Modified Weights'!K113:K117,correlations!K146:K150)/SUM('Modified Weights'!K113:K117)</f>
        <v>4.0555955980606253</v>
      </c>
      <c r="L103">
        <f>SUMPRODUCT('Modified Weights'!L113:L117,correlations!L146:L150)/SUM('Modified Weights'!L113:L117)</f>
        <v>4.2129128960761371</v>
      </c>
      <c r="M103">
        <f>SUMPRODUCT('Modified Weights'!M113:M117,correlations!M146:M150)/SUM('Modified Weights'!M113:M117)</f>
        <v>3.9478875336113948</v>
      </c>
      <c r="N103">
        <f>SUMPRODUCT('Modified Weights'!N113:N117,correlations!N146:N150)/SUM('Modified Weights'!N113:N117)</f>
        <v>4.5</v>
      </c>
      <c r="O103">
        <f>SUMPRODUCT('Modified Weights'!O113:O117,correlations!O146:O150)/SUM('Modified Weights'!O113:O117)</f>
        <v>4.1965857964939373</v>
      </c>
      <c r="P103">
        <f>SUMPRODUCT('Modified Weights'!P113:P117,correlations!P146:P150)/SUM('Modified Weights'!P113:P117)</f>
        <v>4.2346670308917007</v>
      </c>
      <c r="Q103">
        <f>SUMPRODUCT('Modified Weights'!Q113:Q117,correlations!Q146:Q150)/SUM('Modified Weights'!Q113:Q117)</f>
        <v>4.1670627380138834</v>
      </c>
      <c r="R103">
        <f>SUMPRODUCT('Modified Weights'!R113:R117,correlations!R146:R150)/SUM('Modified Weights'!R113:R117)</f>
        <v>1.5</v>
      </c>
      <c r="S103">
        <f>SUMPRODUCT('Modified Weights'!S113:S117,correlations!S146:S150)/SUM('Modified Weights'!S113:S117)</f>
        <v>4.5</v>
      </c>
      <c r="T103">
        <f>SUMPRODUCT('Modified Weights'!T113:T117,correlations!T146:T150)/SUM('Modified Weights'!T113:T117)</f>
        <v>4.256290038513157</v>
      </c>
      <c r="U103">
        <f>SUMPRODUCT('Modified Weights'!U113:U117,correlations!U146:U150)/SUM('Modified Weights'!U113:U117)</f>
        <v>4.179001982912383</v>
      </c>
      <c r="V103">
        <f>SUMPRODUCT('Modified Weights'!V113:V117,correlations!V146:V150)/SUM('Modified Weights'!V113:V117)</f>
        <v>4.2472603635016561</v>
      </c>
      <c r="W103">
        <f>SUMPRODUCT('Modified Weights'!W113:W117,correlations!W146:W150)/SUM('Modified Weights'!W113:W117)</f>
        <v>3.8497401611821687</v>
      </c>
      <c r="X103">
        <f>SUMPRODUCT('Modified Weights'!X113:X117,correlations!X146:X150)/SUM('Modified Weights'!X113:X117)</f>
        <v>4.2974381825694064</v>
      </c>
      <c r="Y103">
        <f>SUMPRODUCT('Modified Weights'!Y113:Y117,correlations!Y146:Y150)/SUM('Modified Weights'!Y113:Y117)</f>
        <v>4</v>
      </c>
      <c r="Z103">
        <f>SUMPRODUCT('Modified Weights'!Z114:Z118,correlations!Z147:Z151)/SUM('Modified Weights'!Z114:Z118)</f>
        <v>4.5</v>
      </c>
    </row>
    <row r="104" spans="1:26">
      <c r="A104" s="1" t="str">
        <f t="shared" ref="A104:A107" si="20">A103</f>
        <v>153: Lost in Translation (2003)</v>
      </c>
      <c r="B104">
        <f>SUMPRODUCT('Modified Weights'!B114:B118,correlations!B147:B151)/SUM('Modified Weights'!B114:B118)</f>
        <v>4.5</v>
      </c>
      <c r="C104">
        <f>SUMPRODUCT('Modified Weights'!C114:C118,correlations!C147:C151)/SUM('Modified Weights'!C114:C118)</f>
        <v>3.9943976559165177</v>
      </c>
      <c r="D104">
        <f>SUMPRODUCT('Modified Weights'!D114:D118,correlations!D147:D151)/SUM('Modified Weights'!D114:D118)</f>
        <v>4.1496573385033519</v>
      </c>
      <c r="E104">
        <f>SUMPRODUCT('Modified Weights'!E114:E118,correlations!E147:E151)/SUM('Modified Weights'!E114:E118)</f>
        <v>4.3941831508231397</v>
      </c>
      <c r="F104">
        <f>SUMPRODUCT('Modified Weights'!F114:F118,correlations!F147:F151)/SUM('Modified Weights'!F114:F118)</f>
        <v>3.8229151507485422</v>
      </c>
      <c r="G104">
        <f>SUMPRODUCT('Modified Weights'!G114:G118,correlations!G147:G151)/SUM('Modified Weights'!G114:G118)</f>
        <v>4.2382682429805385</v>
      </c>
      <c r="H104">
        <f>SUMPRODUCT('Modified Weights'!H114:H118,correlations!H147:H151)/SUM('Modified Weights'!H114:H118)</f>
        <v>4.242963044937949</v>
      </c>
      <c r="I104">
        <f>SUMPRODUCT('Modified Weights'!I114:I118,correlations!I147:I151)/SUM('Modified Weights'!I114:I118)</f>
        <v>3.0691967621127278</v>
      </c>
      <c r="J104">
        <f>SUMPRODUCT('Modified Weights'!J114:J118,correlations!J147:J151)/SUM('Modified Weights'!J114:J118)</f>
        <v>4.5</v>
      </c>
      <c r="K104">
        <f>SUMPRODUCT('Modified Weights'!K114:K118,correlations!K147:K151)/SUM('Modified Weights'!K114:K118)</f>
        <v>3.7698842630225613</v>
      </c>
      <c r="L104">
        <f>SUMPRODUCT('Modified Weights'!L114:L118,correlations!L147:L151)/SUM('Modified Weights'!L114:L118)</f>
        <v>4.2129128960761371</v>
      </c>
      <c r="M104">
        <f>SUMPRODUCT('Modified Weights'!M114:M118,correlations!M147:M151)/SUM('Modified Weights'!M114:M118)</f>
        <v>3.7814657954864956</v>
      </c>
      <c r="N104">
        <f>SUMPRODUCT('Modified Weights'!N114:N118,correlations!N147:N151)/SUM('Modified Weights'!N114:N118)</f>
        <v>4.295232779848372</v>
      </c>
      <c r="O104">
        <f>SUMPRODUCT('Modified Weights'!O114:O118,correlations!O147:O151)/SUM('Modified Weights'!O114:O118)</f>
        <v>4.2618947641886118</v>
      </c>
      <c r="P104">
        <f>SUMPRODUCT('Modified Weights'!P114:P118,correlations!P147:P151)/SUM('Modified Weights'!P114:P118)</f>
        <v>4.4693340617833996</v>
      </c>
      <c r="Q104">
        <f>SUMPRODUCT('Modified Weights'!Q114:Q118,correlations!Q147:Q151)/SUM('Modified Weights'!Q114:Q118)</f>
        <v>3.9304372762571496</v>
      </c>
      <c r="R104">
        <f>SUMPRODUCT('Modified Weights'!R114:R118,correlations!R147:R151)/SUM('Modified Weights'!R114:R118)</f>
        <v>3.1930630857340501</v>
      </c>
      <c r="S104">
        <f>SUMPRODUCT('Modified Weights'!S114:S118,correlations!S147:S151)/SUM('Modified Weights'!S114:S118)</f>
        <v>4.7227106511337995</v>
      </c>
      <c r="T104">
        <f>SUMPRODUCT('Modified Weights'!T114:T118,correlations!T147:T151)/SUM('Modified Weights'!T114:T118)</f>
        <v>4.4986945545466721</v>
      </c>
      <c r="U104">
        <f>SUMPRODUCT('Modified Weights'!U114:U118,correlations!U147:U151)/SUM('Modified Weights'!U114:U118)</f>
        <v>4.2771101411904286</v>
      </c>
      <c r="V104">
        <f>SUMPRODUCT('Modified Weights'!V114:V118,correlations!V147:V151)/SUM('Modified Weights'!V114:V118)</f>
        <v>4.3299879112264197</v>
      </c>
      <c r="W104">
        <f>SUMPRODUCT('Modified Weights'!W114:W118,correlations!W147:W151)/SUM('Modified Weights'!W114:W118)</f>
        <v>3.8130855219637496</v>
      </c>
      <c r="X104">
        <f>SUMPRODUCT('Modified Weights'!X114:X118,correlations!X147:X151)/SUM('Modified Weights'!X114:X118)</f>
        <v>4.4980135810212669</v>
      </c>
      <c r="Y104">
        <f>SUMPRODUCT('Modified Weights'!Y114:Y118,correlations!Y147:Y151)/SUM('Modified Weights'!Y114:Y118)</f>
        <v>4</v>
      </c>
      <c r="Z104">
        <f>SUMPRODUCT('Modified Weights'!Z115:Z119,correlations!Z148:Z152)/SUM('Modified Weights'!Z115:Z119)</f>
        <v>4.8044756185327087</v>
      </c>
    </row>
    <row r="105" spans="1:26">
      <c r="A105" s="1" t="str">
        <f t="shared" si="20"/>
        <v>153: Lost in Translation (2003)</v>
      </c>
      <c r="B105">
        <f>SUMPRODUCT('Modified Weights'!B115:B119,correlations!B148:B152)/SUM('Modified Weights'!B115:B119)</f>
        <v>4.7712855592702192</v>
      </c>
      <c r="C105">
        <f>SUMPRODUCT('Modified Weights'!C115:C119,correlations!C148:C152)/SUM('Modified Weights'!C115:C119)</f>
        <v>3.992015058806814</v>
      </c>
      <c r="D105">
        <f>SUMPRODUCT('Modified Weights'!D115:D119,correlations!D148:D152)/SUM('Modified Weights'!D115:D119)</f>
        <v>4.2742313069655866</v>
      </c>
      <c r="E105">
        <f>SUMPRODUCT('Modified Weights'!E115:E119,correlations!E148:E152)/SUM('Modified Weights'!E115:E119)</f>
        <v>4.4298656089304727</v>
      </c>
      <c r="F105">
        <f>SUMPRODUCT('Modified Weights'!F115:F119,correlations!F148:F152)/SUM('Modified Weights'!F115:F119)</f>
        <v>3.9332628066937967</v>
      </c>
      <c r="G105">
        <f>SUMPRODUCT('Modified Weights'!G115:G119,correlations!G148:G152)/SUM('Modified Weights'!G115:G119)</f>
        <v>4.5480243983379989</v>
      </c>
      <c r="H105">
        <f>SUMPRODUCT('Modified Weights'!H115:H119,correlations!H148:H152)/SUM('Modified Weights'!H115:H119)</f>
        <v>4.4717594788559687</v>
      </c>
      <c r="I105">
        <f>SUMPRODUCT('Modified Weights'!I115:I119,correlations!I148:I152)/SUM('Modified Weights'!I115:I119)</f>
        <v>3.4829715378705317</v>
      </c>
      <c r="J105">
        <f>SUMPRODUCT('Modified Weights'!J115:J119,correlations!J148:J152)/SUM('Modified Weights'!J115:J119)</f>
        <v>4.7820603862728568</v>
      </c>
      <c r="K105">
        <f>SUMPRODUCT('Modified Weights'!K115:K119,correlations!K148:K152)/SUM('Modified Weights'!K115:K119)</f>
        <v>3.7698842630225613</v>
      </c>
      <c r="L105">
        <f>SUMPRODUCT('Modified Weights'!L115:L119,correlations!L148:L152)/SUM('Modified Weights'!L115:L119)</f>
        <v>4.5113199159311765</v>
      </c>
      <c r="M105">
        <f>SUMPRODUCT('Modified Weights'!M115:M119,correlations!M148:M152)/SUM('Modified Weights'!M115:M119)</f>
        <v>3.9634423753197967</v>
      </c>
      <c r="N105">
        <f>SUMPRODUCT('Modified Weights'!N115:N119,correlations!N148:N152)/SUM('Modified Weights'!N115:N119)</f>
        <v>4.5928805718325885</v>
      </c>
      <c r="O105">
        <f>SUMPRODUCT('Modified Weights'!O115:O119,correlations!O148:O152)/SUM('Modified Weights'!O115:O119)</f>
        <v>4.4132065902526065</v>
      </c>
      <c r="P105">
        <f>SUMPRODUCT('Modified Weights'!P115:P119,correlations!P148:P152)/SUM('Modified Weights'!P115:P119)</f>
        <v>4.4693340617833996</v>
      </c>
      <c r="Q105">
        <f>SUMPRODUCT('Modified Weights'!Q115:Q119,correlations!Q148:Q152)/SUM('Modified Weights'!Q115:Q119)</f>
        <v>4.0671304093065732</v>
      </c>
      <c r="R105">
        <f>SUMPRODUCT('Modified Weights'!R115:R119,correlations!R148:R152)/SUM('Modified Weights'!R115:R119)</f>
        <v>3.1930630857340501</v>
      </c>
      <c r="S105">
        <f>SUMPRODUCT('Modified Weights'!S115:S119,correlations!S148:S152)/SUM('Modified Weights'!S115:S119)</f>
        <v>4.6401808217496798</v>
      </c>
      <c r="T105">
        <f>SUMPRODUCT('Modified Weights'!T115:T119,correlations!T148:T152)/SUM('Modified Weights'!T115:T119)</f>
        <v>4.6530322402443254</v>
      </c>
      <c r="U105">
        <f>SUMPRODUCT('Modified Weights'!U115:U119,correlations!U148:U152)/SUM('Modified Weights'!U115:U119)</f>
        <v>4.4567001550839809</v>
      </c>
      <c r="V105">
        <f>SUMPRODUCT('Modified Weights'!V115:V119,correlations!V148:V152)/SUM('Modified Weights'!V115:V119)</f>
        <v>4.585708247747867</v>
      </c>
      <c r="W105">
        <f>SUMPRODUCT('Modified Weights'!W115:W119,correlations!W148:W152)/SUM('Modified Weights'!W115:W119)</f>
        <v>4.2139460962722994</v>
      </c>
      <c r="X105">
        <f>SUMPRODUCT('Modified Weights'!X115:X119,correlations!X148:X152)/SUM('Modified Weights'!X115:X119)</f>
        <v>4.7105357028206187</v>
      </c>
      <c r="Y105">
        <f>SUMPRODUCT('Modified Weights'!Y115:Y119,correlations!Y148:Y152)/SUM('Modified Weights'!Y115:Y119)</f>
        <v>4.1993367500125762</v>
      </c>
      <c r="Z105">
        <f>SUMPRODUCT('Modified Weights'!Z116:Z120,correlations!Z149:Z153)/SUM('Modified Weights'!Z116:Z120)</f>
        <v>4.8734795396749453</v>
      </c>
    </row>
    <row r="106" spans="1:26">
      <c r="A106" s="1" t="str">
        <f t="shared" si="20"/>
        <v>153: Lost in Translation (2003)</v>
      </c>
      <c r="B106">
        <f>SUMPRODUCT('Modified Weights'!B116:B120,correlations!B149:B153)/SUM('Modified Weights'!B116:B120)</f>
        <v>4.6797046072211863</v>
      </c>
      <c r="C106">
        <f>SUMPRODUCT('Modified Weights'!C116:C120,correlations!C149:C153)/SUM('Modified Weights'!C116:C120)</f>
        <v>4.361466660588901</v>
      </c>
      <c r="D106">
        <f>SUMPRODUCT('Modified Weights'!D116:D120,correlations!D149:D153)/SUM('Modified Weights'!D116:D120)</f>
        <v>4.2192076136479875</v>
      </c>
      <c r="E106">
        <f>SUMPRODUCT('Modified Weights'!E116:E120,correlations!E149:E153)/SUM('Modified Weights'!E116:E120)</f>
        <v>4.6224769712576235</v>
      </c>
      <c r="F106">
        <f>SUMPRODUCT('Modified Weights'!F116:F120,correlations!F149:F153)/SUM('Modified Weights'!F116:F120)</f>
        <v>4.0406999017135456</v>
      </c>
      <c r="G106">
        <f>SUMPRODUCT('Modified Weights'!G116:G120,correlations!G149:G153)/SUM('Modified Weights'!G116:G120)</f>
        <v>4.5480243983379989</v>
      </c>
      <c r="H106">
        <f>SUMPRODUCT('Modified Weights'!H116:H120,correlations!H149:H153)/SUM('Modified Weights'!H116:H120)</f>
        <v>4.4717594788559678</v>
      </c>
      <c r="I106">
        <f>SUMPRODUCT('Modified Weights'!I116:I120,correlations!I149:I153)/SUM('Modified Weights'!I116:I120)</f>
        <v>3.8865544434006978</v>
      </c>
      <c r="J106">
        <f>SUMPRODUCT('Modified Weights'!J116:J120,correlations!J149:J153)/SUM('Modified Weights'!J116:J120)</f>
        <v>4.5000819128984384</v>
      </c>
      <c r="K106">
        <f>SUMPRODUCT('Modified Weights'!K116:K120,correlations!K149:K153)/SUM('Modified Weights'!K116:K120)</f>
        <v>4.0809059305012578</v>
      </c>
      <c r="L106">
        <f>SUMPRODUCT('Modified Weights'!L116:L120,correlations!L149:L153)/SUM('Modified Weights'!L116:L120)</f>
        <v>4.6361177655440393</v>
      </c>
      <c r="M106">
        <f>SUMPRODUCT('Modified Weights'!M116:M120,correlations!M149:M153)/SUM('Modified Weights'!M116:M120)</f>
        <v>4.1705999370880749</v>
      </c>
      <c r="N106">
        <f>SUMPRODUCT('Modified Weights'!N116:N120,correlations!N149:N153)/SUM('Modified Weights'!N116:N120)</f>
        <v>4.7102038108143418</v>
      </c>
      <c r="O106">
        <f>SUMPRODUCT('Modified Weights'!O116:O120,correlations!O149:O153)/SUM('Modified Weights'!O116:O120)</f>
        <v>4.3293508452220326</v>
      </c>
      <c r="P106">
        <f>SUMPRODUCT('Modified Weights'!P116:P120,correlations!P149:P153)/SUM('Modified Weights'!P116:P120)</f>
        <v>4.6562465413276284</v>
      </c>
      <c r="Q106">
        <f>SUMPRODUCT('Modified Weights'!Q116:Q120,correlations!Q149:Q153)/SUM('Modified Weights'!Q116:Q120)</f>
        <v>4.0671304093065732</v>
      </c>
      <c r="R106">
        <f>SUMPRODUCT('Modified Weights'!R116:R120,correlations!R149:R153)/SUM('Modified Weights'!R116:R120)</f>
        <v>3.687595524546972</v>
      </c>
      <c r="S106">
        <f>SUMPRODUCT('Modified Weights'!S116:S120,correlations!S149:S153)/SUM('Modified Weights'!S116:S120)</f>
        <v>4.814715127085373</v>
      </c>
      <c r="T106">
        <f>SUMPRODUCT('Modified Weights'!T116:T120,correlations!T149:T153)/SUM('Modified Weights'!T116:T120)</f>
        <v>4.618276640880274</v>
      </c>
      <c r="U106">
        <f>SUMPRODUCT('Modified Weights'!U116:U120,correlations!U149:U153)/SUM('Modified Weights'!U116:U120)</f>
        <v>4.45670015508398</v>
      </c>
      <c r="V106">
        <f>SUMPRODUCT('Modified Weights'!V116:V120,correlations!V149:V153)/SUM('Modified Weights'!V116:V120)</f>
        <v>4.6687992235646245</v>
      </c>
      <c r="W106">
        <f>SUMPRODUCT('Modified Weights'!W116:W120,correlations!W149:W153)/SUM('Modified Weights'!W116:W120)</f>
        <v>4.4881559866072998</v>
      </c>
      <c r="X106">
        <f>SUMPRODUCT('Modified Weights'!X116:X120,correlations!X149:X153)/SUM('Modified Weights'!X116:X120)</f>
        <v>4.7847412262323861</v>
      </c>
      <c r="Y106">
        <f>SUMPRODUCT('Modified Weights'!Y116:Y120,correlations!Y149:Y153)/SUM('Modified Weights'!Y116:Y120)</f>
        <v>4.3613330175414813</v>
      </c>
      <c r="Z106">
        <f>SUMPRODUCT('Modified Weights'!Z117:Z121,correlations!Z150:Z154)/SUM('Modified Weights'!Z117:Z121)</f>
        <v>4.7779529129745546</v>
      </c>
    </row>
    <row r="107" spans="1:26">
      <c r="A107" s="1" t="str">
        <f t="shared" si="20"/>
        <v>153: Lost in Translation (2003)</v>
      </c>
      <c r="B107">
        <f>SUMPRODUCT('Modified Weights'!B117:B121,correlations!B150:B154)/SUM('Modified Weights'!B117:B121)</f>
        <v>4.5143316588463405</v>
      </c>
      <c r="C107">
        <f>SUMPRODUCT('Modified Weights'!C117:C121,correlations!C150:C154)/SUM('Modified Weights'!C117:C121)</f>
        <v>4.3614666605889019</v>
      </c>
      <c r="D107">
        <f>SUMPRODUCT('Modified Weights'!D117:D121,correlations!D150:D154)/SUM('Modified Weights'!D117:D121)</f>
        <v>4.2738461686705369</v>
      </c>
      <c r="E107">
        <f>SUMPRODUCT('Modified Weights'!E117:E121,correlations!E150:E154)/SUM('Modified Weights'!E117:E121)</f>
        <v>4.4332706860816815</v>
      </c>
      <c r="F107">
        <f>SUMPRODUCT('Modified Weights'!F117:F121,correlations!F150:F154)/SUM('Modified Weights'!F117:F121)</f>
        <v>4.0510820633118358</v>
      </c>
      <c r="G107">
        <f>SUMPRODUCT('Modified Weights'!G117:G121,correlations!G150:G154)/SUM('Modified Weights'!G117:G121)</f>
        <v>4.5354871502270564</v>
      </c>
      <c r="H107">
        <f>SUMPRODUCT('Modified Weights'!H117:H121,correlations!H150:H154)/SUM('Modified Weights'!H117:H121)</f>
        <v>4.4717594788559678</v>
      </c>
      <c r="I107">
        <f>SUMPRODUCT('Modified Weights'!I117:I121,correlations!I150:I154)/SUM('Modified Weights'!I117:I121)</f>
        <v>4.3363672264508475</v>
      </c>
      <c r="J107">
        <f>SUMPRODUCT('Modified Weights'!J117:J121,correlations!J150:J154)/SUM('Modified Weights'!J117:J121)</f>
        <v>4.5000819128984384</v>
      </c>
      <c r="K107">
        <f>SUMPRODUCT('Modified Weights'!K117:K121,correlations!K150:K154)/SUM('Modified Weights'!K117:K121)</f>
        <v>4.2636921528642917</v>
      </c>
      <c r="L107">
        <f>SUMPRODUCT('Modified Weights'!L117:L121,correlations!L150:L154)/SUM('Modified Weights'!L117:L121)</f>
        <v>4.6087737400288882</v>
      </c>
      <c r="M107">
        <f>SUMPRODUCT('Modified Weights'!M117:M121,correlations!M150:M154)/SUM('Modified Weights'!M117:M121)</f>
        <v>4.3590637667893688</v>
      </c>
      <c r="N107">
        <f>SUMPRODUCT('Modified Weights'!N117:N121,correlations!N150:N154)/SUM('Modified Weights'!N117:N121)</f>
        <v>4.7718222322388479</v>
      </c>
      <c r="O107">
        <f>SUMPRODUCT('Modified Weights'!O117:O121,correlations!O150:O154)/SUM('Modified Weights'!O117:O121)</f>
        <v>4.3293508452220308</v>
      </c>
      <c r="P107">
        <f>SUMPRODUCT('Modified Weights'!P117:P121,correlations!P150:P154)/SUM('Modified Weights'!P117:P121)</f>
        <v>4.8281232706638146</v>
      </c>
      <c r="Q107">
        <f>SUMPRODUCT('Modified Weights'!Q117:Q121,correlations!Q150:Q154)/SUM('Modified Weights'!Q117:Q121)</f>
        <v>4.1963441623370361</v>
      </c>
      <c r="R107">
        <f>SUMPRODUCT('Modified Weights'!R117:R121,correlations!R150:R154)/SUM('Modified Weights'!R117:R121)</f>
        <v>3.7712626270421237</v>
      </c>
      <c r="S107">
        <f>SUMPRODUCT('Modified Weights'!S117:S121,correlations!S150:S154)/SUM('Modified Weights'!S117:S121)</f>
        <v>4.8605038046155862</v>
      </c>
      <c r="T107">
        <f>SUMPRODUCT('Modified Weights'!T117:T121,correlations!T150:T154)/SUM('Modified Weights'!T117:T121)</f>
        <v>4.7106896891168892</v>
      </c>
      <c r="U107">
        <f>SUMPRODUCT('Modified Weights'!U117:U121,correlations!U150:U154)/SUM('Modified Weights'!U117:U121)</f>
        <v>4.5628898301657292</v>
      </c>
      <c r="V107">
        <f>SUMPRODUCT('Modified Weights'!V117:V121,correlations!V150:V154)/SUM('Modified Weights'!V117:V121)</f>
        <v>4.8039234435437361</v>
      </c>
      <c r="W107">
        <f>SUMPRODUCT('Modified Weights'!W117:W121,correlations!W150:W154)/SUM('Modified Weights'!W117:W121)</f>
        <v>4.4881559866072998</v>
      </c>
      <c r="X107">
        <f>SUMPRODUCT('Modified Weights'!X117:X121,correlations!X150:X154)/SUM('Modified Weights'!X117:X121)</f>
        <v>4.7325228447334311</v>
      </c>
      <c r="Y107">
        <f>SUMPRODUCT('Modified Weights'!Y117:Y121,correlations!Y150:Y154)/SUM('Modified Weights'!Y117:Y121)</f>
        <v>4.5019224273227856</v>
      </c>
      <c r="Z107">
        <f>SUMPRODUCT('Modified Weights'!Z118:Z122,correlations!Z151:Z155)/SUM('Modified Weights'!Z118:Z122)</f>
        <v>4.6213636449631359</v>
      </c>
    </row>
    <row r="108" spans="1:26">
      <c r="A108" s="21" t="s">
        <v>21</v>
      </c>
      <c r="B108">
        <f>SUMPRODUCT('Modified Weights'!B118:B122,correlations!B151:B155)/SUM('Modified Weights'!B118:B122)</f>
        <v>4.6074286615241205</v>
      </c>
      <c r="C108">
        <f>SUMPRODUCT('Modified Weights'!C118:C122,correlations!C151:C155)/SUM('Modified Weights'!C118:C122)</f>
        <v>4.3945207210624986</v>
      </c>
      <c r="D108">
        <f>SUMPRODUCT('Modified Weights'!D118:D122,correlations!D151:D155)/SUM('Modified Weights'!D118:D122)</f>
        <v>4.2738461686705369</v>
      </c>
      <c r="E108">
        <f>SUMPRODUCT('Modified Weights'!E118:E122,correlations!E151:E155)/SUM('Modified Weights'!E118:E122)</f>
        <v>4.4332706860816815</v>
      </c>
      <c r="F108">
        <f>SUMPRODUCT('Modified Weights'!F118:F122,correlations!F151:F155)/SUM('Modified Weights'!F118:F122)</f>
        <v>4.5162675779499741</v>
      </c>
      <c r="G108">
        <f>SUMPRODUCT('Modified Weights'!G118:G122,correlations!G151:G155)/SUM('Modified Weights'!G118:G122)</f>
        <v>4.5354871502270555</v>
      </c>
      <c r="H108">
        <f>SUMPRODUCT('Modified Weights'!H118:H122,correlations!H151:H155)/SUM('Modified Weights'!H118:H122)</f>
        <v>4.5459041269589955</v>
      </c>
      <c r="I108">
        <f>SUMPRODUCT('Modified Weights'!I118:I122,correlations!I151:I155)/SUM('Modified Weights'!I118:I122)</f>
        <v>4.4447013959454367</v>
      </c>
      <c r="J108">
        <f>SUMPRODUCT('Modified Weights'!J118:J122,correlations!J151:J155)/SUM('Modified Weights'!J118:J122)</f>
        <v>4.6394415593426599</v>
      </c>
      <c r="K108">
        <f>SUMPRODUCT('Modified Weights'!K118:K122,correlations!K151:K155)/SUM('Modified Weights'!K118:K122)</f>
        <v>4.2636921528642917</v>
      </c>
      <c r="L108">
        <f>SUMPRODUCT('Modified Weights'!L118:L122,correlations!L151:L155)/SUM('Modified Weights'!L118:L122)</f>
        <v>4.6087737400288882</v>
      </c>
      <c r="M108">
        <f>SUMPRODUCT('Modified Weights'!M118:M122,correlations!M151:M155)/SUM('Modified Weights'!M118:M122)</f>
        <v>4.3590637667893688</v>
      </c>
      <c r="N108">
        <f>SUMPRODUCT('Modified Weights'!N118:N122,correlations!N151:N155)/SUM('Modified Weights'!N118:N122)</f>
        <v>4.8674077741731452</v>
      </c>
      <c r="O108">
        <f>SUMPRODUCT('Modified Weights'!O118:O122,correlations!O151:O155)/SUM('Modified Weights'!O118:O122)</f>
        <v>4.3293508452220317</v>
      </c>
      <c r="P108">
        <f>SUMPRODUCT('Modified Weights'!P118:P122,correlations!P151:P155)/SUM('Modified Weights'!P118:P122)</f>
        <v>4.3800057239723067</v>
      </c>
      <c r="Q108">
        <f>SUMPRODUCT('Modified Weights'!Q118:Q122,correlations!Q151:Q155)/SUM('Modified Weights'!Q118:Q122)</f>
        <v>4.1963441623370361</v>
      </c>
      <c r="R108">
        <f>SUMPRODUCT('Modified Weights'!R118:R122,correlations!R151:R155)/SUM('Modified Weights'!R118:R122)</f>
        <v>4.2412027283147689</v>
      </c>
      <c r="S108">
        <f>SUMPRODUCT('Modified Weights'!S118:S122,correlations!S151:S155)/SUM('Modified Weights'!S118:S122)</f>
        <v>4.8854822871560382</v>
      </c>
      <c r="T108">
        <f>SUMPRODUCT('Modified Weights'!T118:T122,correlations!T151:T155)/SUM('Modified Weights'!T118:T122)</f>
        <v>4.7985666138592089</v>
      </c>
      <c r="U108">
        <f>SUMPRODUCT('Modified Weights'!U118:U122,correlations!U151:U155)/SUM('Modified Weights'!U118:U122)</f>
        <v>4.5628898301657292</v>
      </c>
      <c r="V108">
        <f>SUMPRODUCT('Modified Weights'!V118:V122,correlations!V151:V155)/SUM('Modified Weights'!V118:V122)</f>
        <v>4.9027533970114545</v>
      </c>
      <c r="W108">
        <f>SUMPRODUCT('Modified Weights'!W118:W122,correlations!W151:W155)/SUM('Modified Weights'!W118:W122)</f>
        <v>4.5762458379400588</v>
      </c>
      <c r="X108">
        <f>SUMPRODUCT('Modified Weights'!X118:X122,correlations!X151:X155)/SUM('Modified Weights'!X118:X122)</f>
        <v>4.9083055478304045</v>
      </c>
      <c r="Y108">
        <f>SUMPRODUCT('Modified Weights'!Y118:Y122,correlations!Y151:Y155)/SUM('Modified Weights'!Y118:Y122)</f>
        <v>4.6404396577407194</v>
      </c>
      <c r="Z108">
        <f>SUMPRODUCT('Modified Weights'!Z119:Z123,correlations!Z152:Z156)/SUM('Modified Weights'!Z119:Z123)</f>
        <v>4.6213636449631359</v>
      </c>
    </row>
    <row r="109" spans="1:26">
      <c r="A109" s="1" t="str">
        <f t="shared" ref="A109:A112" si="21">A108</f>
        <v>155: The Dark Knight (2008)</v>
      </c>
      <c r="B109">
        <f>SUMPRODUCT('Modified Weights'!B119:B123,correlations!B152:B156)/SUM('Modified Weights'!B119:B123)</f>
        <v>4.6074286615241205</v>
      </c>
      <c r="C109">
        <f>SUMPRODUCT('Modified Weights'!C119:C123,correlations!C152:C156)/SUM('Modified Weights'!C119:C123)</f>
        <v>4.3945207210624986</v>
      </c>
      <c r="D109">
        <f>SUMPRODUCT('Modified Weights'!D119:D123,correlations!D152:D156)/SUM('Modified Weights'!D119:D123)</f>
        <v>3.9804077449003707</v>
      </c>
      <c r="E109">
        <f>SUMPRODUCT('Modified Weights'!E119:E123,correlations!E152:E156)/SUM('Modified Weights'!E119:E123)</f>
        <v>4.262772229700925</v>
      </c>
      <c r="F109">
        <f>SUMPRODUCT('Modified Weights'!F119:F123,correlations!F152:F156)/SUM('Modified Weights'!F119:F123)</f>
        <v>4.1851754831712542</v>
      </c>
      <c r="G109">
        <f>SUMPRODUCT('Modified Weights'!G119:G123,correlations!G152:G156)/SUM('Modified Weights'!G119:G123)</f>
        <v>4.5354871502270555</v>
      </c>
      <c r="H109">
        <f>SUMPRODUCT('Modified Weights'!H119:H123,correlations!H152:H156)/SUM('Modified Weights'!H119:H123)</f>
        <v>4.4801795227309293</v>
      </c>
      <c r="I109">
        <f>SUMPRODUCT('Modified Weights'!I119:I123,correlations!I152:I156)/SUM('Modified Weights'!I119:I123)</f>
        <v>4.2917547566271121</v>
      </c>
      <c r="J109">
        <f>SUMPRODUCT('Modified Weights'!J119:J123,correlations!J152:J156)/SUM('Modified Weights'!J119:J123)</f>
        <v>4.395067084013065</v>
      </c>
      <c r="K109">
        <f>SUMPRODUCT('Modified Weights'!K119:K123,correlations!K152:K156)/SUM('Modified Weights'!K119:K123)</f>
        <v>4.2636921528642917</v>
      </c>
      <c r="L109">
        <f>SUMPRODUCT('Modified Weights'!L119:L123,correlations!L152:L156)/SUM('Modified Weights'!L119:L123)</f>
        <v>4.6087737400288882</v>
      </c>
      <c r="M109">
        <f>SUMPRODUCT('Modified Weights'!M119:M123,correlations!M152:M156)/SUM('Modified Weights'!M119:M123)</f>
        <v>4.3590637667893688</v>
      </c>
      <c r="N109">
        <f>SUMPRODUCT('Modified Weights'!N119:N123,correlations!N152:N156)/SUM('Modified Weights'!N119:N123)</f>
        <v>4.8011116612597178</v>
      </c>
      <c r="O109">
        <f>SUMPRODUCT('Modified Weights'!O119:O123,correlations!O152:O156)/SUM('Modified Weights'!O119:O123)</f>
        <v>4.3293508452220326</v>
      </c>
      <c r="P109">
        <f>SUMPRODUCT('Modified Weights'!P119:P123,correlations!P152:P156)/SUM('Modified Weights'!P119:P123)</f>
        <v>4.2652555498242917</v>
      </c>
      <c r="Q109">
        <f>SUMPRODUCT('Modified Weights'!Q119:Q123,correlations!Q152:Q156)/SUM('Modified Weights'!Q119:Q123)</f>
        <v>4.1963441623370361</v>
      </c>
      <c r="R109">
        <f>SUMPRODUCT('Modified Weights'!R119:R123,correlations!R152:R156)/SUM('Modified Weights'!R119:R123)</f>
        <v>4.0210405766399671</v>
      </c>
      <c r="S109">
        <f>SUMPRODUCT('Modified Weights'!S119:S123,correlations!S152:S156)/SUM('Modified Weights'!S119:S123)</f>
        <v>4.7122011461882352</v>
      </c>
      <c r="T109">
        <f>SUMPRODUCT('Modified Weights'!T119:T123,correlations!T152:T156)/SUM('Modified Weights'!T119:T123)</f>
        <v>4.6242094268706095</v>
      </c>
      <c r="U109">
        <f>SUMPRODUCT('Modified Weights'!U119:U123,correlations!U152:U156)/SUM('Modified Weights'!U119:U123)</f>
        <v>4.3416853968988081</v>
      </c>
      <c r="V109">
        <f>SUMPRODUCT('Modified Weights'!V119:V123,correlations!V152:V156)/SUM('Modified Weights'!V119:V123)</f>
        <v>4.7082601910343627</v>
      </c>
      <c r="W109">
        <f>SUMPRODUCT('Modified Weights'!W119:W123,correlations!W152:W156)/SUM('Modified Weights'!W119:W123)</f>
        <v>4.4265565084459855</v>
      </c>
      <c r="X109">
        <f>SUMPRODUCT('Modified Weights'!X119:X123,correlations!X152:X156)/SUM('Modified Weights'!X119:X123)</f>
        <v>4.9083055478304045</v>
      </c>
      <c r="Y109">
        <f>SUMPRODUCT('Modified Weights'!Y119:Y123,correlations!Y152:Y156)/SUM('Modified Weights'!Y119:Y123)</f>
        <v>4.6404396577407194</v>
      </c>
      <c r="Z109">
        <f>SUMPRODUCT('Modified Weights'!Z120:Z124,correlations!Z153:Z157)/SUM('Modified Weights'!Z120:Z124)</f>
        <v>4.504249512004189</v>
      </c>
    </row>
    <row r="110" spans="1:26">
      <c r="A110" s="1" t="str">
        <f t="shared" si="21"/>
        <v>155: The Dark Knight (2008)</v>
      </c>
      <c r="B110">
        <f>SUMPRODUCT('Modified Weights'!B120:B124,correlations!B153:B157)/SUM('Modified Weights'!B120:B124)</f>
        <v>4.4968117473963352</v>
      </c>
      <c r="C110">
        <f>SUMPRODUCT('Modified Weights'!C120:C124,correlations!C153:C157)/SUM('Modified Weights'!C120:C124)</f>
        <v>4.1757155451606192</v>
      </c>
      <c r="D110">
        <f>SUMPRODUCT('Modified Weights'!D120:D124,correlations!D153:D157)/SUM('Modified Weights'!D120:D124)</f>
        <v>3.6253296259963661</v>
      </c>
      <c r="E110">
        <f>SUMPRODUCT('Modified Weights'!E120:E124,correlations!E153:E157)/SUM('Modified Weights'!E120:E124)</f>
        <v>4.262772229700925</v>
      </c>
      <c r="F110">
        <f>SUMPRODUCT('Modified Weights'!F120:F124,correlations!F153:F157)/SUM('Modified Weights'!F120:F124)</f>
        <v>3.7696865721428452</v>
      </c>
      <c r="G110">
        <f>SUMPRODUCT('Modified Weights'!G120:G124,correlations!G153:G157)/SUM('Modified Weights'!G120:G124)</f>
        <v>4.2349991899454711</v>
      </c>
      <c r="H110">
        <f>SUMPRODUCT('Modified Weights'!H120:H124,correlations!H153:H157)/SUM('Modified Weights'!H120:H124)</f>
        <v>4.1342098748180307</v>
      </c>
      <c r="I110">
        <f>SUMPRODUCT('Modified Weights'!I120:I124,correlations!I153:I157)/SUM('Modified Weights'!I120:I124)</f>
        <v>4.4282602549183654</v>
      </c>
      <c r="J110">
        <f>SUMPRODUCT('Modified Weights'!J120:J124,correlations!J153:J157)/SUM('Modified Weights'!J120:J124)</f>
        <v>4.395067084013065</v>
      </c>
      <c r="K110">
        <f>SUMPRODUCT('Modified Weights'!K120:K124,correlations!K153:K157)/SUM('Modified Weights'!K120:K124)</f>
        <v>4.2636921528642917</v>
      </c>
      <c r="L110">
        <f>SUMPRODUCT('Modified Weights'!L120:L124,correlations!L153:L157)/SUM('Modified Weights'!L120:L124)</f>
        <v>4.4948033061764425</v>
      </c>
      <c r="M110">
        <f>SUMPRODUCT('Modified Weights'!M120:M124,correlations!M153:M157)/SUM('Modified Weights'!M120:M124)</f>
        <v>3.9222388865262912</v>
      </c>
      <c r="N110">
        <f>SUMPRODUCT('Modified Weights'!N120:N124,correlations!N153:N157)/SUM('Modified Weights'!N120:N124)</f>
        <v>4.5644060962854871</v>
      </c>
      <c r="O110">
        <f>SUMPRODUCT('Modified Weights'!O120:O124,correlations!O153:O157)/SUM('Modified Weights'!O120:O124)</f>
        <v>4.2087460945189994</v>
      </c>
      <c r="P110">
        <f>SUMPRODUCT('Modified Weights'!P120:P124,correlations!P153:P157)/SUM('Modified Weights'!P120:P124)</f>
        <v>4.2652555498242917</v>
      </c>
      <c r="Q110">
        <f>SUMPRODUCT('Modified Weights'!Q120:Q124,correlations!Q153:Q157)/SUM('Modified Weights'!Q120:Q124)</f>
        <v>4.059651029287612</v>
      </c>
      <c r="R110">
        <f>SUMPRODUCT('Modified Weights'!R120:R124,correlations!R153:R157)/SUM('Modified Weights'!R120:R124)</f>
        <v>4.0210405766399671</v>
      </c>
      <c r="S110">
        <f>SUMPRODUCT('Modified Weights'!S120:S124,correlations!S153:S157)/SUM('Modified Weights'!S120:S124)</f>
        <v>4.7122011461882334</v>
      </c>
      <c r="T110">
        <f>SUMPRODUCT('Modified Weights'!T120:T124,correlations!T153:T157)/SUM('Modified Weights'!T120:T124)</f>
        <v>4.6242094268706095</v>
      </c>
      <c r="U110">
        <f>SUMPRODUCT('Modified Weights'!U120:U124,correlations!U153:U157)/SUM('Modified Weights'!U120:U124)</f>
        <v>4.0932519575512227</v>
      </c>
      <c r="V110">
        <f>SUMPRODUCT('Modified Weights'!V120:V124,correlations!V153:V157)/SUM('Modified Weights'!V120:V124)</f>
        <v>4.7082601910343627</v>
      </c>
      <c r="W110">
        <f>SUMPRODUCT('Modified Weights'!W120:W124,correlations!W153:W157)/SUM('Modified Weights'!W120:W124)</f>
        <v>4.4265565084459846</v>
      </c>
      <c r="X110">
        <f>SUMPRODUCT('Modified Weights'!X120:X124,correlations!X153:X157)/SUM('Modified Weights'!X120:X124)</f>
        <v>4.521131239269887</v>
      </c>
      <c r="Y110">
        <f>SUMPRODUCT('Modified Weights'!Y120:Y124,correlations!Y153:Y157)/SUM('Modified Weights'!Y120:Y124)</f>
        <v>4.6404396577407194</v>
      </c>
      <c r="Z110">
        <f>SUMPRODUCT('Modified Weights'!Z121:Z125,correlations!Z154:Z158)/SUM('Modified Weights'!Z121:Z125)</f>
        <v>4.2944667529524008</v>
      </c>
    </row>
    <row r="111" spans="1:26">
      <c r="A111" s="1" t="str">
        <f t="shared" si="21"/>
        <v>155: The Dark Knight (2008)</v>
      </c>
      <c r="B111">
        <f>SUMPRODUCT('Modified Weights'!B121:B125,correlations!B154:B158)/SUM('Modified Weights'!B121:B125)</f>
        <v>4.2321493633065952</v>
      </c>
      <c r="C111">
        <f>SUMPRODUCT('Modified Weights'!C121:C125,correlations!C154:C158)/SUM('Modified Weights'!C121:C125)</f>
        <v>3.8569765736804906</v>
      </c>
      <c r="D111">
        <f>SUMPRODUCT('Modified Weights'!D121:D125,correlations!D154:D158)/SUM('Modified Weights'!D121:D125)</f>
        <v>3.4999999999999996</v>
      </c>
      <c r="E111">
        <f>SUMPRODUCT('Modified Weights'!E121:E125,correlations!E154:E158)/SUM('Modified Weights'!E121:E125)</f>
        <v>4.2003022848168881</v>
      </c>
      <c r="F111">
        <f>SUMPRODUCT('Modified Weights'!F121:F125,correlations!F154:F158)/SUM('Modified Weights'!F121:F125)</f>
        <v>3.2303134278571548</v>
      </c>
      <c r="G111">
        <f>SUMPRODUCT('Modified Weights'!G121:G125,correlations!G154:G158)/SUM('Modified Weights'!G121:G125)</f>
        <v>4.2349991899454711</v>
      </c>
      <c r="H111">
        <f>SUMPRODUCT('Modified Weights'!H121:H125,correlations!H154:H158)/SUM('Modified Weights'!H121:H125)</f>
        <v>4.1342098748180298</v>
      </c>
      <c r="I111">
        <f>SUMPRODUCT('Modified Weights'!I121:I125,correlations!I154:I158)/SUM('Modified Weights'!I121:I125)</f>
        <v>4.2056537813405672</v>
      </c>
      <c r="J111">
        <f>SUMPRODUCT('Modified Weights'!J121:J125,correlations!J154:J158)/SUM('Modified Weights'!J121:J125)</f>
        <v>4.2534521018977731</v>
      </c>
      <c r="K111">
        <f>SUMPRODUCT('Modified Weights'!K121:K125,correlations!K154:K158)/SUM('Modified Weights'!K121:K125)</f>
        <v>4.2636921528642917</v>
      </c>
      <c r="L111">
        <f>SUMPRODUCT('Modified Weights'!L121:L125,correlations!L154:L158)/SUM('Modified Weights'!L121:L125)</f>
        <v>4.4948033061764425</v>
      </c>
      <c r="M111">
        <f>SUMPRODUCT('Modified Weights'!M121:M125,correlations!M154:M158)/SUM('Modified Weights'!M121:M125)</f>
        <v>3.7223874196749516</v>
      </c>
      <c r="N111">
        <f>SUMPRODUCT('Modified Weights'!N121:N125,correlations!N154:N158)/SUM('Modified Weights'!N121:N125)</f>
        <v>4.564406096285488</v>
      </c>
      <c r="O111">
        <f>SUMPRODUCT('Modified Weights'!O121:O125,correlations!O154:O158)/SUM('Modified Weights'!O121:O125)</f>
        <v>4.1072765790167054</v>
      </c>
      <c r="P111">
        <f>SUMPRODUCT('Modified Weights'!P121:P125,correlations!P154:P158)/SUM('Modified Weights'!P121:P125)</f>
        <v>4.2652555498242917</v>
      </c>
      <c r="Q111">
        <f>SUMPRODUCT('Modified Weights'!Q121:Q125,correlations!Q154:Q158)/SUM('Modified Weights'!Q121:Q125)</f>
        <v>4.1923676473051046</v>
      </c>
      <c r="R111">
        <f>SUMPRODUCT('Modified Weights'!R121:R125,correlations!R154:R158)/SUM('Modified Weights'!R121:R125)</f>
        <v>4.0210405766399671</v>
      </c>
      <c r="S111">
        <f>SUMPRODUCT('Modified Weights'!S121:S125,correlations!S154:S158)/SUM('Modified Weights'!S121:S125)</f>
        <v>4.6043279607228307</v>
      </c>
      <c r="T111">
        <f>SUMPRODUCT('Modified Weights'!T121:T125,correlations!T154:T158)/SUM('Modified Weights'!T121:T125)</f>
        <v>4.6242094268706087</v>
      </c>
      <c r="U111">
        <f>SUMPRODUCT('Modified Weights'!U121:U125,correlations!U154:U158)/SUM('Modified Weights'!U121:U125)</f>
        <v>4.0932519575512227</v>
      </c>
      <c r="V111">
        <f>SUMPRODUCT('Modified Weights'!V121:V125,correlations!V154:V158)/SUM('Modified Weights'!V121:V125)</f>
        <v>4.6155840606088656</v>
      </c>
      <c r="W111">
        <f>SUMPRODUCT('Modified Weights'!W121:W125,correlations!W154:W158)/SUM('Modified Weights'!W121:W125)</f>
        <v>4.4265565084459855</v>
      </c>
      <c r="X111">
        <f>SUMPRODUCT('Modified Weights'!X121:X125,correlations!X154:X158)/SUM('Modified Weights'!X121:X125)</f>
        <v>4.3943414216667946</v>
      </c>
      <c r="Y111">
        <f>SUMPRODUCT('Modified Weights'!Y121:Y125,correlations!Y154:Y158)/SUM('Modified Weights'!Y121:Y125)</f>
        <v>3.9956335584394607</v>
      </c>
      <c r="Z111">
        <f>SUMPRODUCT('Modified Weights'!Z122:Z126,correlations!Z155:Z159)/SUM('Modified Weights'!Z122:Z126)</f>
        <v>4.0901753196159341</v>
      </c>
    </row>
    <row r="112" spans="1:26">
      <c r="A112" s="1" t="str">
        <f t="shared" si="21"/>
        <v>155: The Dark Knight (2008)</v>
      </c>
      <c r="B112">
        <f>SUMPRODUCT('Modified Weights'!B122:B126,correlations!B155:B159)/SUM('Modified Weights'!B122:B126)</f>
        <v>4.1061103603107592</v>
      </c>
      <c r="C112">
        <f>SUMPRODUCT('Modified Weights'!C122:C126,correlations!C155:C159)/SUM('Modified Weights'!C122:C126)</f>
        <v>4.0497383934836328</v>
      </c>
      <c r="D112">
        <f>SUMPRODUCT('Modified Weights'!D122:D126,correlations!D155:D159)/SUM('Modified Weights'!D122:D126)</f>
        <v>3.5</v>
      </c>
      <c r="E112">
        <f>SUMPRODUCT('Modified Weights'!E122:E126,correlations!E155:E159)/SUM('Modified Weights'!E122:E126)</f>
        <v>4.3161503303358497</v>
      </c>
      <c r="F112">
        <f>SUMPRODUCT('Modified Weights'!F122:F126,correlations!F155:F159)/SUM('Modified Weights'!F122:F126)</f>
        <v>3.3867481889833551</v>
      </c>
      <c r="G112">
        <f>SUMPRODUCT('Modified Weights'!G122:G126,correlations!G155:G159)/SUM('Modified Weights'!G122:G126)</f>
        <v>3.973939217414316</v>
      </c>
      <c r="H112">
        <f>SUMPRODUCT('Modified Weights'!H122:H126,correlations!H155:H159)/SUM('Modified Weights'!H122:H126)</f>
        <v>4.3918751413209733</v>
      </c>
      <c r="I112">
        <f>SUMPRODUCT('Modified Weights'!I122:I126,correlations!I155:I159)/SUM('Modified Weights'!I122:I126)</f>
        <v>4.2997496504979189</v>
      </c>
      <c r="J112">
        <f>SUMPRODUCT('Modified Weights'!J122:J126,correlations!J155:J159)/SUM('Modified Weights'!J122:J126)</f>
        <v>4.2534521018977731</v>
      </c>
      <c r="K112">
        <f>SUMPRODUCT('Modified Weights'!K122:K126,correlations!K155:K159)/SUM('Modified Weights'!K122:K126)</f>
        <v>4.2636921528642917</v>
      </c>
      <c r="L112">
        <f>SUMPRODUCT('Modified Weights'!L122:L126,correlations!L155:L159)/SUM('Modified Weights'!L122:L126)</f>
        <v>4.4948033061764416</v>
      </c>
      <c r="M112">
        <f>SUMPRODUCT('Modified Weights'!M122:M126,correlations!M155:M159)/SUM('Modified Weights'!M122:M126)</f>
        <v>3.7223874196749516</v>
      </c>
      <c r="N112">
        <f>SUMPRODUCT('Modified Weights'!N122:N126,correlations!N155:N159)/SUM('Modified Weights'!N122:N126)</f>
        <v>4.3517793478190674</v>
      </c>
      <c r="O112">
        <f>SUMPRODUCT('Modified Weights'!O122:O126,correlations!O155:O159)/SUM('Modified Weights'!O122:O126)</f>
        <v>4.1072765790167045</v>
      </c>
      <c r="P112">
        <f>SUMPRODUCT('Modified Weights'!P122:P126,correlations!P155:P159)/SUM('Modified Weights'!P122:P126)</f>
        <v>3.7462733255775675</v>
      </c>
      <c r="Q112">
        <f>SUMPRODUCT('Modified Weights'!Q122:Q126,correlations!Q155:Q159)/SUM('Modified Weights'!Q122:Q126)</f>
        <v>3.8047263882137181</v>
      </c>
      <c r="R112">
        <f>SUMPRODUCT('Modified Weights'!R122:R126,correlations!R155:R159)/SUM('Modified Weights'!R122:R126)</f>
        <v>3.8871322797536574</v>
      </c>
      <c r="S112">
        <f>SUMPRODUCT('Modified Weights'!S122:S126,correlations!S155:S159)/SUM('Modified Weights'!S122:S126)</f>
        <v>4.6043279607228307</v>
      </c>
      <c r="T112">
        <f>SUMPRODUCT('Modified Weights'!T122:T126,correlations!T155:T159)/SUM('Modified Weights'!T122:T126)</f>
        <v>4.346970282160763</v>
      </c>
      <c r="U112">
        <f>SUMPRODUCT('Modified Weights'!U122:U126,correlations!U155:U159)/SUM('Modified Weights'!U122:U126)</f>
        <v>3.9870622824694752</v>
      </c>
      <c r="V112">
        <f>SUMPRODUCT('Modified Weights'!V122:V126,correlations!V155:V159)/SUM('Modified Weights'!V122:V126)</f>
        <v>4.4861582738354135</v>
      </c>
      <c r="W112">
        <f>SUMPRODUCT('Modified Weights'!W122:W126,correlations!W155:W159)/SUM('Modified Weights'!W122:W126)</f>
        <v>4.7448273633624902</v>
      </c>
      <c r="X112">
        <f>SUMPRODUCT('Modified Weights'!X122:X126,correlations!X155:X159)/SUM('Modified Weights'!X122:X126)</f>
        <v>4.1623967382950644</v>
      </c>
      <c r="Y112">
        <f>SUMPRODUCT('Modified Weights'!Y122:Y126,correlations!Y155:Y159)/SUM('Modified Weights'!Y122:Y126)</f>
        <v>3.7147542429580214</v>
      </c>
      <c r="Z112">
        <f>SUMPRODUCT('Modified Weights'!Z123:Z127,correlations!Z156:Z160)/SUM('Modified Weights'!Z123:Z127)</f>
        <v>3.9895334520942285</v>
      </c>
    </row>
    <row r="113" spans="1:26">
      <c r="A113" s="21" t="s">
        <v>22</v>
      </c>
      <c r="B113">
        <f>SUMPRODUCT('Modified Weights'!B123:B127,correlations!B156:B160)/SUM('Modified Weights'!B123:B127)</f>
        <v>4.1061103603107592</v>
      </c>
      <c r="C113">
        <f>SUMPRODUCT('Modified Weights'!C123:C127,correlations!C156:C160)/SUM('Modified Weights'!C123:C127)</f>
        <v>4.0497383934836328</v>
      </c>
      <c r="D113">
        <f>SUMPRODUCT('Modified Weights'!D123:D127,correlations!D156:D160)/SUM('Modified Weights'!D123:D127)</f>
        <v>3.5795021998472878</v>
      </c>
      <c r="E113">
        <f>SUMPRODUCT('Modified Weights'!E123:E127,correlations!E156:E160)/SUM('Modified Weights'!E123:E127)</f>
        <v>4.3161503303358497</v>
      </c>
      <c r="F113">
        <f>SUMPRODUCT('Modified Weights'!F123:F127,correlations!F156:F160)/SUM('Modified Weights'!F123:F127)</f>
        <v>3.4794079383006409</v>
      </c>
      <c r="G113">
        <f>SUMPRODUCT('Modified Weights'!G123:G127,correlations!G156:G160)/SUM('Modified Weights'!G123:G127)</f>
        <v>4.085266838583439</v>
      </c>
      <c r="H113">
        <f>SUMPRODUCT('Modified Weights'!H123:H127,correlations!H156:H160)/SUM('Modified Weights'!H123:H127)</f>
        <v>4.0794012425656874</v>
      </c>
      <c r="I113">
        <f>SUMPRODUCT('Modified Weights'!I123:I127,correlations!I156:I160)/SUM('Modified Weights'!I123:I127)</f>
        <v>4.16313659313077</v>
      </c>
      <c r="J113">
        <f>SUMPRODUCT('Modified Weights'!J123:J127,correlations!J156:J160)/SUM('Modified Weights'!J123:J127)</f>
        <v>4.143980728531437</v>
      </c>
      <c r="K113">
        <f>SUMPRODUCT('Modified Weights'!K123:K127,correlations!K156:K160)/SUM('Modified Weights'!K123:K127)</f>
        <v>4.3606961617686162</v>
      </c>
      <c r="L113">
        <f>SUMPRODUCT('Modified Weights'!L123:L127,correlations!L156:L160)/SUM('Modified Weights'!L123:L127)</f>
        <v>4.6199678584219992</v>
      </c>
      <c r="M113">
        <f>SUMPRODUCT('Modified Weights'!M123:M127,correlations!M156:M160)/SUM('Modified Weights'!M123:M127)</f>
        <v>3.8809442497044007</v>
      </c>
      <c r="N113">
        <f>SUMPRODUCT('Modified Weights'!N123:N127,correlations!N156:N160)/SUM('Modified Weights'!N123:N127)</f>
        <v>4.0650227220161765</v>
      </c>
      <c r="O113">
        <f>SUMPRODUCT('Modified Weights'!O123:O127,correlations!O156:O160)/SUM('Modified Weights'!O123:O127)</f>
        <v>4.2021687740060587</v>
      </c>
      <c r="P113">
        <f>SUMPRODUCT('Modified Weights'!P123:P127,correlations!P156:P160)/SUM('Modified Weights'!P123:P127)</f>
        <v>3.7462733255775666</v>
      </c>
      <c r="Q113">
        <f>SUMPRODUCT('Modified Weights'!Q123:Q127,correlations!Q156:Q160)/SUM('Modified Weights'!Q123:Q127)</f>
        <v>3.8047263882137181</v>
      </c>
      <c r="R113">
        <f>SUMPRODUCT('Modified Weights'!R123:R127,correlations!R156:R160)/SUM('Modified Weights'!R123:R127)</f>
        <v>4.004617305071819</v>
      </c>
      <c r="S113">
        <f>SUMPRODUCT('Modified Weights'!S123:S127,correlations!S156:S160)/SUM('Modified Weights'!S123:S127)</f>
        <v>4.4252658546086296</v>
      </c>
      <c r="T113">
        <f>SUMPRODUCT('Modified Weights'!T123:T127,correlations!T156:T160)/SUM('Modified Weights'!T123:T127)</f>
        <v>3.995462583191479</v>
      </c>
      <c r="U113">
        <f>SUMPRODUCT('Modified Weights'!U123:U127,correlations!U156:U160)/SUM('Modified Weights'!U123:U127)</f>
        <v>4.1762423371089117</v>
      </c>
      <c r="V113">
        <f>SUMPRODUCT('Modified Weights'!V123:V127,correlations!V156:V160)/SUM('Modified Weights'!V123:V127)</f>
        <v>4.1776222676448587</v>
      </c>
      <c r="W113">
        <f>SUMPRODUCT('Modified Weights'!W123:W127,correlations!W156:W160)/SUM('Modified Weights'!W123:W127)</f>
        <v>4.652069702736946</v>
      </c>
      <c r="X113">
        <f>SUMPRODUCT('Modified Weights'!X123:X127,correlations!X156:X160)/SUM('Modified Weights'!X123:X127)</f>
        <v>3.8289098496610308</v>
      </c>
      <c r="Y113">
        <f>SUMPRODUCT('Modified Weights'!Y123:Y127,correlations!Y156:Y160)/SUM('Modified Weights'!Y123:Y127)</f>
        <v>3.6683062090246072</v>
      </c>
      <c r="Z113">
        <f>SUMPRODUCT('Modified Weights'!Z124:Z128,correlations!Z157:Z161)/SUM('Modified Weights'!Z124:Z128)</f>
        <v>3.8991586116845691</v>
      </c>
    </row>
    <row r="114" spans="1:26">
      <c r="A114" s="1" t="str">
        <f t="shared" ref="A114:A117" si="22">A113</f>
        <v>161: Ocean's Eleven (2001)</v>
      </c>
      <c r="B114">
        <f>SUMPRODUCT('Modified Weights'!B124:B128,correlations!B157:B161)/SUM('Modified Weights'!B124:B128)</f>
        <v>3.9873313057436368</v>
      </c>
      <c r="C114">
        <f>SUMPRODUCT('Modified Weights'!C124:C128,correlations!C157:C161)/SUM('Modified Weights'!C124:C128)</f>
        <v>3.7827976254537146</v>
      </c>
      <c r="D114">
        <f>SUMPRODUCT('Modified Weights'!D124:D128,correlations!D157:D161)/SUM('Modified Weights'!D124:D128)</f>
        <v>3.5795021998472878</v>
      </c>
      <c r="E114">
        <f>SUMPRODUCT('Modified Weights'!E124:E128,correlations!E157:E161)/SUM('Modified Weights'!E124:E128)</f>
        <v>4.1861851874830931</v>
      </c>
      <c r="F114">
        <f>SUMPRODUCT('Modified Weights'!F124:F128,correlations!F157:F161)/SUM('Modified Weights'!F124:F128)</f>
        <v>3.5673410589954986</v>
      </c>
      <c r="G114">
        <f>SUMPRODUCT('Modified Weights'!G124:G128,correlations!G157:G161)/SUM('Modified Weights'!G124:G128)</f>
        <v>3.8335508062174743</v>
      </c>
      <c r="H114">
        <f>SUMPRODUCT('Modified Weights'!H124:H128,correlations!H157:H161)/SUM('Modified Weights'!H124:H128)</f>
        <v>4.142839432569227</v>
      </c>
      <c r="I114">
        <f>SUMPRODUCT('Modified Weights'!I124:I128,correlations!I157:I161)/SUM('Modified Weights'!I124:I128)</f>
        <v>3.9803513282035259</v>
      </c>
      <c r="J114">
        <f>SUMPRODUCT('Modified Weights'!J124:J128,correlations!J157:J161)/SUM('Modified Weights'!J124:J128)</f>
        <v>4.1439807285314361</v>
      </c>
      <c r="K114">
        <f>SUMPRODUCT('Modified Weights'!K124:K128,correlations!K157:K161)/SUM('Modified Weights'!K124:K128)</f>
        <v>4.3606961617686162</v>
      </c>
      <c r="L114">
        <f>SUMPRODUCT('Modified Weights'!L124:L128,correlations!L157:L161)/SUM('Modified Weights'!L124:L128)</f>
        <v>4.6199678584219992</v>
      </c>
      <c r="M114">
        <f>SUMPRODUCT('Modified Weights'!M124:M128,correlations!M157:M161)/SUM('Modified Weights'!M124:M128)</f>
        <v>3.8809442497044007</v>
      </c>
      <c r="N114">
        <f>SUMPRODUCT('Modified Weights'!N124:N128,correlations!N157:N161)/SUM('Modified Weights'!N124:N128)</f>
        <v>4.1513922734376951</v>
      </c>
      <c r="O114">
        <f>SUMPRODUCT('Modified Weights'!O124:O128,correlations!O157:O161)/SUM('Modified Weights'!O124:O128)</f>
        <v>4.1404893661797608</v>
      </c>
      <c r="P114">
        <f>SUMPRODUCT('Modified Weights'!P124:P128,correlations!P157:P161)/SUM('Modified Weights'!P124:P128)</f>
        <v>3.7462733255775675</v>
      </c>
      <c r="Q114">
        <f>SUMPRODUCT('Modified Weights'!Q124:Q128,correlations!Q157:Q161)/SUM('Modified Weights'!Q124:Q128)</f>
        <v>3.8047263882137186</v>
      </c>
      <c r="R114">
        <f>SUMPRODUCT('Modified Weights'!R124:R128,correlations!R157:R161)/SUM('Modified Weights'!R124:R128)</f>
        <v>3.7844551533970172</v>
      </c>
      <c r="S114">
        <f>SUMPRODUCT('Modified Weights'!S124:S128,correlations!S157:S161)/SUM('Modified Weights'!S124:S128)</f>
        <v>4.3386252841247277</v>
      </c>
      <c r="T114">
        <f>SUMPRODUCT('Modified Weights'!T124:T128,correlations!T157:T161)/SUM('Modified Weights'!T124:T128)</f>
        <v>3.8211053962028791</v>
      </c>
      <c r="U114">
        <f>SUMPRODUCT('Modified Weights'!U124:U128,correlations!U157:U161)/SUM('Modified Weights'!U124:U128)</f>
        <v>4.1762423371089108</v>
      </c>
      <c r="V114">
        <f>SUMPRODUCT('Modified Weights'!V124:V128,correlations!V157:V161)/SUM('Modified Weights'!V124:V128)</f>
        <v>4.0764246129902064</v>
      </c>
      <c r="W114">
        <f>SUMPRODUCT('Modified Weights'!W124:W128,correlations!W157:W161)/SUM('Modified Weights'!W124:W128)</f>
        <v>4.652069702736946</v>
      </c>
      <c r="X114">
        <f>SUMPRODUCT('Modified Weights'!X124:X128,correlations!X157:X161)/SUM('Modified Weights'!X124:X128)</f>
        <v>3.5</v>
      </c>
      <c r="Y114">
        <f>SUMPRODUCT('Modified Weights'!Y124:Y128,correlations!Y157:Y161)/SUM('Modified Weights'!Y124:Y128)</f>
        <v>3.6683062090246072</v>
      </c>
      <c r="Z114">
        <f>SUMPRODUCT('Modified Weights'!Z125:Z129,correlations!Z158:Z162)/SUM('Modified Weights'!Z125:Z129)</f>
        <v>3.8991586116845691</v>
      </c>
    </row>
    <row r="115" spans="1:26">
      <c r="A115" s="1" t="str">
        <f t="shared" si="22"/>
        <v>161: Ocean's Eleven (2001)</v>
      </c>
      <c r="B115">
        <f>SUMPRODUCT('Modified Weights'!B125:B129,correlations!B158:B162)/SUM('Modified Weights'!B125:B129)</f>
        <v>4.100032324964821</v>
      </c>
      <c r="C115">
        <f>SUMPRODUCT('Modified Weights'!C125:C129,correlations!C158:C162)/SUM('Modified Weights'!C125:C129)</f>
        <v>3.7827976254537141</v>
      </c>
      <c r="D115">
        <f>SUMPRODUCT('Modified Weights'!D125:D129,correlations!D158:D162)/SUM('Modified Weights'!D125:D129)</f>
        <v>3.4373862310874568</v>
      </c>
      <c r="E115">
        <f>SUMPRODUCT('Modified Weights'!E125:E129,correlations!E158:E162)/SUM('Modified Weights'!E125:E129)</f>
        <v>4.076452810819581</v>
      </c>
      <c r="F115">
        <f>SUMPRODUCT('Modified Weights'!F125:F129,correlations!F158:F162)/SUM('Modified Weights'!F125:F129)</f>
        <v>3.5673410589954986</v>
      </c>
      <c r="G115">
        <f>SUMPRODUCT('Modified Weights'!G125:G129,correlations!G158:G162)/SUM('Modified Weights'!G125:G129)</f>
        <v>3.4503746475341956</v>
      </c>
      <c r="H115">
        <f>SUMPRODUCT('Modified Weights'!H125:H129,correlations!H158:H162)/SUM('Modified Weights'!H125:H129)</f>
        <v>3.9625748624345207</v>
      </c>
      <c r="I115">
        <f>SUMPRODUCT('Modified Weights'!I125:I129,correlations!I158:I162)/SUM('Modified Weights'!I125:I129)</f>
        <v>3.7286952794516486</v>
      </c>
      <c r="J115">
        <f>SUMPRODUCT('Modified Weights'!J125:J129,correlations!J158:J162)/SUM('Modified Weights'!J125:J129)</f>
        <v>3.8055123014007073</v>
      </c>
      <c r="K115">
        <f>SUMPRODUCT('Modified Weights'!K125:K129,correlations!K158:K162)/SUM('Modified Weights'!K125:K129)</f>
        <v>4.239421484681082</v>
      </c>
      <c r="L115">
        <f>SUMPRODUCT('Modified Weights'!L125:L129,correlations!L158:L162)/SUM('Modified Weights'!L125:L129)</f>
        <v>4.592903570314288</v>
      </c>
      <c r="M115">
        <f>SUMPRODUCT('Modified Weights'!M125:M129,correlations!M158:M162)/SUM('Modified Weights'!M125:M129)</f>
        <v>3.8809442497044007</v>
      </c>
      <c r="N115">
        <f>SUMPRODUCT('Modified Weights'!N125:N129,correlations!N158:N162)/SUM('Modified Weights'!N125:N129)</f>
        <v>4.0149480473066408</v>
      </c>
      <c r="O115">
        <f>SUMPRODUCT('Modified Weights'!O125:O129,correlations!O158:O162)/SUM('Modified Weights'!O125:O129)</f>
        <v>4.1404893661797599</v>
      </c>
      <c r="P115">
        <f>SUMPRODUCT('Modified Weights'!P125:P129,correlations!P158:P162)/SUM('Modified Weights'!P125:P129)</f>
        <v>3.7462733255775675</v>
      </c>
      <c r="Q115">
        <f>SUMPRODUCT('Modified Weights'!Q125:Q129,correlations!Q158:Q162)/SUM('Modified Weights'!Q125:Q129)</f>
        <v>3.8047263882137177</v>
      </c>
      <c r="R115">
        <f>SUMPRODUCT('Modified Weights'!R125:R129,correlations!R158:R162)/SUM('Modified Weights'!R125:R129)</f>
        <v>3.7844551533970172</v>
      </c>
      <c r="S115">
        <f>SUMPRODUCT('Modified Weights'!S125:S129,correlations!S158:S162)/SUM('Modified Weights'!S125:S129)</f>
        <v>4.2906846549735871</v>
      </c>
      <c r="T115">
        <f>SUMPRODUCT('Modified Weights'!T125:T129,correlations!T158:T162)/SUM('Modified Weights'!T125:T129)</f>
        <v>3.4529958433674541</v>
      </c>
      <c r="U115">
        <f>SUMPRODUCT('Modified Weights'!U125:U129,correlations!U158:U162)/SUM('Modified Weights'!U125:U129)</f>
        <v>4.0282182790002752</v>
      </c>
      <c r="V115">
        <f>SUMPRODUCT('Modified Weights'!V125:V129,correlations!V158:V162)/SUM('Modified Weights'!V125:V129)</f>
        <v>3.5063504865197044</v>
      </c>
      <c r="W115">
        <f>SUMPRODUCT('Modified Weights'!W125:W129,correlations!W158:W162)/SUM('Modified Weights'!W125:W129)</f>
        <v>4.4600461715801076</v>
      </c>
      <c r="X115">
        <f>SUMPRODUCT('Modified Weights'!X125:X129,correlations!X158:X162)/SUM('Modified Weights'!X125:X129)</f>
        <v>3.4999999999999996</v>
      </c>
      <c r="Y115">
        <f>SUMPRODUCT('Modified Weights'!Y125:Y129,correlations!Y158:Y162)/SUM('Modified Weights'!Y125:Y129)</f>
        <v>3.2930483909417201</v>
      </c>
      <c r="Z115">
        <f>SUMPRODUCT('Modified Weights'!Z126:Z130,correlations!Z159:Z163)/SUM('Modified Weights'!Z126:Z130)</f>
        <v>3.7756968836727798</v>
      </c>
    </row>
    <row r="116" spans="1:26">
      <c r="A116" s="1" t="str">
        <f t="shared" si="22"/>
        <v>161: Ocean's Eleven (2001)</v>
      </c>
      <c r="B116">
        <f>SUMPRODUCT('Modified Weights'!B126:B130,correlations!B159:B163)/SUM('Modified Weights'!B126:B130)</f>
        <v>3.9967917725187752</v>
      </c>
      <c r="C116">
        <f>SUMPRODUCT('Modified Weights'!C126:C130,correlations!C159:C163)/SUM('Modified Weights'!C126:C130)</f>
        <v>3.9495014837925422</v>
      </c>
      <c r="D116">
        <f>SUMPRODUCT('Modified Weights'!D126:D130,correlations!D159:D163)/SUM('Modified Weights'!D126:D130)</f>
        <v>3.421669437492707</v>
      </c>
      <c r="E116">
        <f>SUMPRODUCT('Modified Weights'!E126:E130,correlations!E159:E163)/SUM('Modified Weights'!E126:E130)</f>
        <v>4.112573519874589</v>
      </c>
      <c r="F116">
        <f>SUMPRODUCT('Modified Weights'!F126:F130,correlations!F159:F163)/SUM('Modified Weights'!F126:F130)</f>
        <v>3.6747781540152471</v>
      </c>
      <c r="G116">
        <f>SUMPRODUCT('Modified Weights'!G126:G130,correlations!G159:G163)/SUM('Modified Weights'!G126:G130)</f>
        <v>3.4503746475341956</v>
      </c>
      <c r="H116">
        <f>SUMPRODUCT('Modified Weights'!H126:H130,correlations!H159:H163)/SUM('Modified Weights'!H126:H130)</f>
        <v>3.8067015746047934</v>
      </c>
      <c r="I116">
        <f>SUMPRODUCT('Modified Weights'!I126:I130,correlations!I159:I163)/SUM('Modified Weights'!I126:I130)</f>
        <v>3.5312597968040662</v>
      </c>
      <c r="J116">
        <f>SUMPRODUCT('Modified Weights'!J126:J130,correlations!J159:J163)/SUM('Modified Weights'!J126:J130)</f>
        <v>4.0051615075447149</v>
      </c>
      <c r="K116">
        <f>SUMPRODUCT('Modified Weights'!K126:K130,correlations!K159:K163)/SUM('Modified Weights'!K126:K130)</f>
        <v>4.0462301037747341</v>
      </c>
      <c r="L116">
        <f>SUMPRODUCT('Modified Weights'!L126:L130,correlations!L159:L163)/SUM('Modified Weights'!L126:L130)</f>
        <v>4.4885235568067277</v>
      </c>
      <c r="M116">
        <f>SUMPRODUCT('Modified Weights'!M126:M130,correlations!M159:M163)/SUM('Modified Weights'!M126:M130)</f>
        <v>3.637227380165204</v>
      </c>
      <c r="N116">
        <f>SUMPRODUCT('Modified Weights'!N126:N130,correlations!N159:N163)/SUM('Modified Weights'!N126:N130)</f>
        <v>3.6659840910756007</v>
      </c>
      <c r="O116">
        <f>SUMPRODUCT('Modified Weights'!O126:O130,correlations!O159:O163)/SUM('Modified Weights'!O126:O130)</f>
        <v>4.3482928982469691</v>
      </c>
      <c r="P116">
        <f>SUMPRODUCT('Modified Weights'!P126:P130,correlations!P159:P163)/SUM('Modified Weights'!P126:P130)</f>
        <v>3.2921949921536702</v>
      </c>
      <c r="Q116">
        <f>SUMPRODUCT('Modified Weights'!Q126:Q130,correlations!Q159:Q163)/SUM('Modified Weights'!Q126:Q130)</f>
        <v>3.4065765341612404</v>
      </c>
      <c r="R116">
        <f>SUMPRODUCT('Modified Weights'!R126:R130,correlations!R159:R163)/SUM('Modified Weights'!R126:R130)</f>
        <v>3.5102413193311452</v>
      </c>
      <c r="S116">
        <f>SUMPRODUCT('Modified Weights'!S126:S130,correlations!S159:S163)/SUM('Modified Weights'!S126:S130)</f>
        <v>4.2906846549735889</v>
      </c>
      <c r="T116">
        <f>SUMPRODUCT('Modified Weights'!T126:T130,correlations!T159:T163)/SUM('Modified Weights'!T126:T130)</f>
        <v>3.0084797319440306</v>
      </c>
      <c r="U116">
        <f>SUMPRODUCT('Modified Weights'!U126:U130,correlations!U159:U163)/SUM('Modified Weights'!U126:U130)</f>
        <v>3.8906510951733884</v>
      </c>
      <c r="V116">
        <f>SUMPRODUCT('Modified Weights'!V126:V130,correlations!V159:V163)/SUM('Modified Weights'!V126:V130)</f>
        <v>3.793144229495649</v>
      </c>
      <c r="W116">
        <f>SUMPRODUCT('Modified Weights'!W126:W130,correlations!W159:W163)/SUM('Modified Weights'!W126:W130)</f>
        <v>4.0119498262993112</v>
      </c>
      <c r="X116">
        <f>SUMPRODUCT('Modified Weights'!X126:X130,correlations!X159:X163)/SUM('Modified Weights'!X126:X130)</f>
        <v>3.7532476392340688</v>
      </c>
      <c r="Y116">
        <f>SUMPRODUCT('Modified Weights'!Y126:Y130,correlations!Y159:Y163)/SUM('Modified Weights'!Y126:Y130)</f>
        <v>3.4763869987522633</v>
      </c>
      <c r="Z116">
        <f>SUMPRODUCT('Modified Weights'!Z127:Z131,correlations!Z160:Z164)/SUM('Modified Weights'!Z127:Z131)</f>
        <v>3.6554669205827306</v>
      </c>
    </row>
    <row r="117" spans="1:26">
      <c r="A117" s="1" t="str">
        <f t="shared" si="22"/>
        <v>161: Ocean's Eleven (2001)</v>
      </c>
      <c r="B117">
        <f>SUMPRODUCT('Modified Weights'!B127:B131,correlations!B160:B164)/SUM('Modified Weights'!B127:B131)</f>
        <v>4.1184103082069008</v>
      </c>
      <c r="C117">
        <f>SUMPRODUCT('Modified Weights'!C127:C131,correlations!C160:C164)/SUM('Modified Weights'!C127:C131)</f>
        <v>4.1844708160164048</v>
      </c>
      <c r="D117">
        <f>SUMPRODUCT('Modified Weights'!D127:D131,correlations!D160:D164)/SUM('Modified Weights'!D127:D131)</f>
        <v>3.421669437492707</v>
      </c>
      <c r="E117">
        <f>SUMPRODUCT('Modified Weights'!E127:E131,correlations!E160:E164)/SUM('Modified Weights'!E127:E131)</f>
        <v>3.7819347588876919</v>
      </c>
      <c r="F117">
        <f>SUMPRODUCT('Modified Weights'!F127:F131,correlations!F160:F164)/SUM('Modified Weights'!F127:F131)</f>
        <v>3.5918171241810191</v>
      </c>
      <c r="G117">
        <f>SUMPRODUCT('Modified Weights'!G127:G131,correlations!G160:G164)/SUM('Modified Weights'!G127:G131)</f>
        <v>3.2839254537516713</v>
      </c>
      <c r="H117">
        <f>SUMPRODUCT('Modified Weights'!H127:H131,correlations!H160:H164)/SUM('Modified Weights'!H127:H131)</f>
        <v>3.9996755926054859</v>
      </c>
      <c r="I117">
        <f>SUMPRODUCT('Modified Weights'!I127:I131,correlations!I160:I164)/SUM('Modified Weights'!I127:I131)</f>
        <v>3.5312597968040667</v>
      </c>
      <c r="J117">
        <f>SUMPRODUCT('Modified Weights'!J127:J131,correlations!J160:J164)/SUM('Modified Weights'!J127:J131)</f>
        <v>4.0051615075447149</v>
      </c>
      <c r="K117">
        <f>SUMPRODUCT('Modified Weights'!K127:K131,correlations!K160:K164)/SUM('Modified Weights'!K127:K131)</f>
        <v>3.7293363712742056</v>
      </c>
      <c r="L117">
        <f>SUMPRODUCT('Modified Weights'!L127:L131,correlations!L160:L164)/SUM('Modified Weights'!L127:L131)</f>
        <v>4.4846491119190999</v>
      </c>
      <c r="M117">
        <f>SUMPRODUCT('Modified Weights'!M127:M131,correlations!M160:M164)/SUM('Modified Weights'!M127:M131)</f>
        <v>3.4073976204950682</v>
      </c>
      <c r="N117">
        <f>SUMPRODUCT('Modified Weights'!N127:N131,correlations!N160:N164)/SUM('Modified Weights'!N127:N131)</f>
        <v>3.3340159089243984</v>
      </c>
      <c r="O117">
        <f>SUMPRODUCT('Modified Weights'!O127:O131,correlations!O160:O164)/SUM('Modified Weights'!O127:O131)</f>
        <v>4.1928145638200993</v>
      </c>
      <c r="P117">
        <f>SUMPRODUCT('Modified Weights'!P127:P131,correlations!P160:P164)/SUM('Modified Weights'!P127:P131)</f>
        <v>3.4689321669370199</v>
      </c>
      <c r="Q117">
        <f>SUMPRODUCT('Modified Weights'!Q127:Q131,correlations!Q160:Q164)/SUM('Modified Weights'!Q127:Q131)</f>
        <v>3.4065765341612404</v>
      </c>
      <c r="R117">
        <f>SUMPRODUCT('Modified Weights'!R127:R131,correlations!R160:R164)/SUM('Modified Weights'!R127:R131)</f>
        <v>3.5162676897902716</v>
      </c>
      <c r="S117">
        <f>SUMPRODUCT('Modified Weights'!S127:S131,correlations!S160:S164)/SUM('Modified Weights'!S127:S131)</f>
        <v>4.0373754673704019</v>
      </c>
      <c r="T117">
        <f>SUMPRODUCT('Modified Weights'!T127:T131,correlations!T160:T164)/SUM('Modified Weights'!T127:T131)</f>
        <v>3.0084797319440306</v>
      </c>
      <c r="U117">
        <f>SUMPRODUCT('Modified Weights'!U127:U131,correlations!U160:U164)/SUM('Modified Weights'!U127:U131)</f>
        <v>3.8906510951733897</v>
      </c>
      <c r="V117">
        <f>SUMPRODUCT('Modified Weights'!V127:V131,correlations!V160:V164)/SUM('Modified Weights'!V127:V131)</f>
        <v>3.7271449131120504</v>
      </c>
      <c r="W117">
        <f>SUMPRODUCT('Modified Weights'!W127:W131,correlations!W160:W164)/SUM('Modified Weights'!W127:W131)</f>
        <v>4.2660646820078201</v>
      </c>
      <c r="X117">
        <f>SUMPRODUCT('Modified Weights'!X127:X131,correlations!X160:X164)/SUM('Modified Weights'!X127:X131)</f>
        <v>3.6423219945528218</v>
      </c>
      <c r="Y117">
        <f>SUMPRODUCT('Modified Weights'!Y127:Y131,correlations!Y160:Y164)/SUM('Modified Weights'!Y127:Y131)</f>
        <v>3.3166613921894568</v>
      </c>
      <c r="Z117">
        <f>SUMPRODUCT('Modified Weights'!Z128:Z132,correlations!Z161:Z165)/SUM('Modified Weights'!Z128:Z132)</f>
        <v>3.7037359993894787</v>
      </c>
    </row>
    <row r="118" spans="1:26">
      <c r="A118" s="21" t="s">
        <v>23</v>
      </c>
      <c r="B118">
        <f>SUMPRODUCT('Modified Weights'!B128:B132,correlations!B161:B165)/SUM('Modified Weights'!B128:B132)</f>
        <v>3.842123232468349</v>
      </c>
      <c r="C118">
        <f>SUMPRODUCT('Modified Weights'!C128:C132,correlations!C161:C165)/SUM('Modified Weights'!C128:C132)</f>
        <v>4.0957122166355981</v>
      </c>
      <c r="D118">
        <f>SUMPRODUCT('Modified Weights'!D128:D132,correlations!D161:D165)/SUM('Modified Weights'!D128:D132)</f>
        <v>3.123294871829517</v>
      </c>
      <c r="E118">
        <f>SUMPRODUCT('Modified Weights'!E128:E132,correlations!E161:E165)/SUM('Modified Weights'!E128:E132)</f>
        <v>3.5212898392584608</v>
      </c>
      <c r="F118">
        <f>SUMPRODUCT('Modified Weights'!F128:F132,correlations!F161:F165)/SUM('Modified Weights'!F128:F132)</f>
        <v>3.5918171241810191</v>
      </c>
      <c r="G118">
        <f>SUMPRODUCT('Modified Weights'!G128:G132,correlations!G161:G165)/SUM('Modified Weights'!G128:G132)</f>
        <v>2.8580372731241646</v>
      </c>
      <c r="H118">
        <f>SUMPRODUCT('Modified Weights'!H128:H132,correlations!H161:H165)/SUM('Modified Weights'!H128:H132)</f>
        <v>3.9996755926054859</v>
      </c>
      <c r="I118">
        <f>SUMPRODUCT('Modified Weights'!I128:I132,correlations!I161:I165)/SUM('Modified Weights'!I128:I132)</f>
        <v>3.7487887723949345</v>
      </c>
      <c r="J118">
        <f>SUMPRODUCT('Modified Weights'!J128:J132,correlations!J161:J165)/SUM('Modified Weights'!J128:J132)</f>
        <v>4.0051615075447149</v>
      </c>
      <c r="K118">
        <f>SUMPRODUCT('Modified Weights'!K128:K132,correlations!K161:K165)/SUM('Modified Weights'!K128:K132)</f>
        <v>3.2431559304410849</v>
      </c>
      <c r="L118">
        <f>SUMPRODUCT('Modified Weights'!L128:L132,correlations!L161:L165)/SUM('Modified Weights'!L128:L132)</f>
        <v>3.9959690278502773</v>
      </c>
      <c r="M118">
        <f>SUMPRODUCT('Modified Weights'!M128:M132,correlations!M161:M165)/SUM('Modified Weights'!M128:M132)</f>
        <v>3.6940423030347316</v>
      </c>
      <c r="N118">
        <f>SUMPRODUCT('Modified Weights'!N128:N132,correlations!N161:N165)/SUM('Modified Weights'!N128:N132)</f>
        <v>3.3340159089243988</v>
      </c>
      <c r="O118">
        <f>SUMPRODUCT('Modified Weights'!O128:O132,correlations!O161:O165)/SUM('Modified Weights'!O128:O132)</f>
        <v>3.7376932585610056</v>
      </c>
      <c r="P118">
        <f>SUMPRODUCT('Modified Weights'!P128:P132,correlations!P161:P165)/SUM('Modified Weights'!P128:P132)</f>
        <v>3.4689321669370203</v>
      </c>
      <c r="Q118">
        <f>SUMPRODUCT('Modified Weights'!Q128:Q132,correlations!Q161:Q165)/SUM('Modified Weights'!Q128:Q132)</f>
        <v>3.4065765341612404</v>
      </c>
      <c r="R118">
        <f>SUMPRODUCT('Modified Weights'!R128:R132,correlations!R161:R165)/SUM('Modified Weights'!R128:R132)</f>
        <v>3.5162676897902716</v>
      </c>
      <c r="S118">
        <f>SUMPRODUCT('Modified Weights'!S128:S132,correlations!S161:S165)/SUM('Modified Weights'!S128:S132)</f>
        <v>3.7221750123074067</v>
      </c>
      <c r="T118">
        <f>SUMPRODUCT('Modified Weights'!T128:T132,correlations!T161:T165)/SUM('Modified Weights'!T128:T132)</f>
        <v>3.1727549697804625</v>
      </c>
      <c r="U118">
        <f>SUMPRODUCT('Modified Weights'!U128:U132,correlations!U161:U165)/SUM('Modified Weights'!U128:U132)</f>
        <v>4.0690723947715055</v>
      </c>
      <c r="V118">
        <f>SUMPRODUCT('Modified Weights'!V128:V132,correlations!V161:V165)/SUM('Modified Weights'!V128:V132)</f>
        <v>3.7271449131120495</v>
      </c>
      <c r="W118">
        <f>SUMPRODUCT('Modified Weights'!W128:W132,correlations!W161:W165)/SUM('Modified Weights'!W128:W132)</f>
        <v>4.266064682007821</v>
      </c>
      <c r="X118">
        <f>SUMPRODUCT('Modified Weights'!X128:X132,correlations!X161:X165)/SUM('Modified Weights'!X128:X132)</f>
        <v>3.7486469095475674</v>
      </c>
      <c r="Y118">
        <f>SUMPRODUCT('Modified Weights'!Y128:Y132,correlations!Y161:Y165)/SUM('Modified Weights'!Y128:Y132)</f>
        <v>3.3166613921894568</v>
      </c>
      <c r="Z118">
        <f>SUMPRODUCT('Modified Weights'!Z129:Z133,correlations!Z162:Z166)/SUM('Modified Weights'!Z129:Z133)</f>
        <v>3.7037359993894787</v>
      </c>
    </row>
    <row r="119" spans="1:26">
      <c r="A119" s="1" t="str">
        <f t="shared" ref="A119:A122" si="23">A118</f>
        <v>180: Minority Report (2002)</v>
      </c>
      <c r="B119">
        <f>SUMPRODUCT('Modified Weights'!B129:B133,correlations!B162:B166)/SUM('Modified Weights'!B129:B133)</f>
        <v>3.8421232324683476</v>
      </c>
      <c r="C119">
        <f>SUMPRODUCT('Modified Weights'!C129:C133,correlations!C162:C166)/SUM('Modified Weights'!C129:C133)</f>
        <v>3.856409190867998</v>
      </c>
      <c r="D119">
        <f>SUMPRODUCT('Modified Weights'!D129:D133,correlations!D162:D166)/SUM('Modified Weights'!D129:D133)</f>
        <v>3.031519118349757</v>
      </c>
      <c r="E119">
        <f>SUMPRODUCT('Modified Weights'!E129:E133,correlations!E162:E166)/SUM('Modified Weights'!E129:E133)</f>
        <v>4</v>
      </c>
      <c r="F119">
        <f>SUMPRODUCT('Modified Weights'!F129:F133,correlations!F162:F166)/SUM('Modified Weights'!F129:F133)</f>
        <v>3.0399969662164859</v>
      </c>
      <c r="G119">
        <f>SUMPRODUCT('Modified Weights'!G129:G133,correlations!G162:G166)/SUM('Modified Weights'!G129:G133)</f>
        <v>2.8886723788308775</v>
      </c>
      <c r="H119">
        <f>SUMPRODUCT('Modified Weights'!H129:H133,correlations!H162:H166)/SUM('Modified Weights'!H129:H133)</f>
        <v>3.927259995781339</v>
      </c>
      <c r="I119">
        <f>SUMPRODUCT('Modified Weights'!I129:I133,correlations!I162:I166)/SUM('Modified Weights'!I129:I133)</f>
        <v>3.9482944769552946</v>
      </c>
      <c r="J119">
        <f>SUMPRODUCT('Modified Weights'!J129:J133,correlations!J162:J166)/SUM('Modified Weights'!J129:J133)</f>
        <v>4.5</v>
      </c>
      <c r="K119">
        <f>SUMPRODUCT('Modified Weights'!K129:K133,correlations!K162:K166)/SUM('Modified Weights'!K129:K133)</f>
        <v>3.333393397090938</v>
      </c>
      <c r="L119">
        <f>SUMPRODUCT('Modified Weights'!L129:L133,correlations!L162:L166)/SUM('Modified Weights'!L129:L133)</f>
        <v>2.9631717149226575</v>
      </c>
      <c r="M119">
        <f>SUMPRODUCT('Modified Weights'!M129:M133,correlations!M162:M166)/SUM('Modified Weights'!M129:M133)</f>
        <v>3.8074794617830019</v>
      </c>
      <c r="N119">
        <f>SUMPRODUCT('Modified Weights'!N129:N133,correlations!N162:N166)/SUM('Modified Weights'!N129:N133)</f>
        <v>3.3340159089243988</v>
      </c>
      <c r="O119">
        <f>SUMPRODUCT('Modified Weights'!O129:O133,correlations!O162:O166)/SUM('Modified Weights'!O129:O133)</f>
        <v>3.7376932585610056</v>
      </c>
      <c r="P119">
        <f>SUMPRODUCT('Modified Weights'!P129:P133,correlations!P162:P166)/SUM('Modified Weights'!P129:P133)</f>
        <v>3.0000000000000004</v>
      </c>
      <c r="Q119">
        <f>SUMPRODUCT('Modified Weights'!Q129:Q133,correlations!Q162:Q166)/SUM('Modified Weights'!Q129:Q133)</f>
        <v>3.5099756160664319</v>
      </c>
      <c r="R119">
        <f>SUMPRODUCT('Modified Weights'!R129:R133,correlations!R162:R166)/SUM('Modified Weights'!R129:R133)</f>
        <v>4</v>
      </c>
      <c r="S119">
        <f>SUMPRODUCT('Modified Weights'!S129:S133,correlations!S162:S166)/SUM('Modified Weights'!S129:S133)</f>
        <v>3.8196874566077725</v>
      </c>
      <c r="T119">
        <f>SUMPRODUCT('Modified Weights'!T129:T133,correlations!T162:T166)/SUM('Modified Weights'!T129:T133)</f>
        <v>3.2562900385131575</v>
      </c>
      <c r="U119">
        <f>SUMPRODUCT('Modified Weights'!U129:U133,correlations!U162:U166)/SUM('Modified Weights'!U129:U133)</f>
        <v>4.1675098149878318</v>
      </c>
      <c r="V119">
        <f>SUMPRODUCT('Modified Weights'!V129:V133,correlations!V162:V166)/SUM('Modified Weights'!V129:V133)</f>
        <v>3.72714491311205</v>
      </c>
      <c r="W119">
        <f>SUMPRODUCT('Modified Weights'!W129:W133,correlations!W162:W166)/SUM('Modified Weights'!W129:W133)</f>
        <v>4.4529397961959365</v>
      </c>
      <c r="X119">
        <f>SUMPRODUCT('Modified Weights'!X129:X133,correlations!X162:X166)/SUM('Modified Weights'!X129:X133)</f>
        <v>3.618853903772083</v>
      </c>
      <c r="Y119">
        <f>SUMPRODUCT('Modified Weights'!Y129:Y133,correlations!Y162:Y166)/SUM('Modified Weights'!Y129:Y133)</f>
        <v>3.4687238946941856</v>
      </c>
      <c r="Z119">
        <f>SUMPRODUCT('Modified Weights'!Z130:Z134,correlations!Z163:Z167)/SUM('Modified Weights'!Z130:Z134)</f>
        <v>3.1617938944731891</v>
      </c>
    </row>
    <row r="120" spans="1:26">
      <c r="A120" s="1" t="str">
        <f t="shared" si="23"/>
        <v>180: Minority Report (2002)</v>
      </c>
      <c r="B120">
        <f>SUMPRODUCT('Modified Weights'!B130:B134,correlations!B163:B167)/SUM('Modified Weights'!B130:B134)</f>
        <v>3.4730155625654584</v>
      </c>
      <c r="C120">
        <f>SUMPRODUCT('Modified Weights'!C130:C134,correlations!C163:C167)/SUM('Modified Weights'!C130:C134)</f>
        <v>4.0079849411931852</v>
      </c>
      <c r="D120">
        <f>SUMPRODUCT('Modified Weights'!D130:D134,correlations!D163:D167)/SUM('Modified Weights'!D130:D134)</f>
        <v>3.031519118349757</v>
      </c>
      <c r="E120">
        <f>SUMPRODUCT('Modified Weights'!E130:E134,correlations!E163:E167)/SUM('Modified Weights'!E130:E134)</f>
        <v>4</v>
      </c>
      <c r="F120">
        <f>SUMPRODUCT('Modified Weights'!F130:F134,correlations!F163:F167)/SUM('Modified Weights'!F130:F134)</f>
        <v>2.8637644117317587</v>
      </c>
      <c r="G120">
        <f>SUMPRODUCT('Modified Weights'!G130:G134,correlations!G163:G167)/SUM('Modified Weights'!G130:G134)</f>
        <v>2.8408495996524428</v>
      </c>
      <c r="H120">
        <f>SUMPRODUCT('Modified Weights'!H130:H134,correlations!H163:H167)/SUM('Modified Weights'!H130:H134)</f>
        <v>4.1532724275225057</v>
      </c>
      <c r="I120">
        <f>SUMPRODUCT('Modified Weights'!I130:I134,correlations!I163:I167)/SUM('Modified Weights'!I130:I134)</f>
        <v>3.9482944769552946</v>
      </c>
      <c r="J120">
        <f>SUMPRODUCT('Modified Weights'!J130:J134,correlations!J163:J167)/SUM('Modified Weights'!J130:J134)</f>
        <v>3.6538188411814296</v>
      </c>
      <c r="K120">
        <f>SUMPRODUCT('Modified Weights'!K130:K134,correlations!K163:K167)/SUM('Modified Weights'!K130:K134)</f>
        <v>3.333393397090938</v>
      </c>
      <c r="L120">
        <f>SUMPRODUCT('Modified Weights'!L130:L134,correlations!L163:L167)/SUM('Modified Weights'!L130:L134)</f>
        <v>2.0247247359492415</v>
      </c>
      <c r="M120">
        <f>SUMPRODUCT('Modified Weights'!M130:M134,correlations!M163:M167)/SUM('Modified Weights'!M130:M134)</f>
        <v>3.9650424716105235</v>
      </c>
      <c r="N120">
        <f>SUMPRODUCT('Modified Weights'!N130:N134,correlations!N163:N167)/SUM('Modified Weights'!N130:N134)</f>
        <v>3.2367163324814334</v>
      </c>
      <c r="O120">
        <f>SUMPRODUCT('Modified Weights'!O130:O134,correlations!O163:O167)/SUM('Modified Weights'!O130:O134)</f>
        <v>3.1592495671007077</v>
      </c>
      <c r="P120">
        <f>SUMPRODUCT('Modified Weights'!P130:P134,correlations!P163:P167)/SUM('Modified Weights'!P130:P134)</f>
        <v>3.3304463256390999</v>
      </c>
      <c r="Q120">
        <f>SUMPRODUCT('Modified Weights'!Q130:Q134,correlations!Q163:Q167)/SUM('Modified Weights'!Q130:Q134)</f>
        <v>2.9956062989876098</v>
      </c>
      <c r="R120">
        <f>SUMPRODUCT('Modified Weights'!R130:R134,correlations!R163:R167)/SUM('Modified Weights'!R130:R134)</f>
        <v>4</v>
      </c>
      <c r="S120">
        <f>SUMPRODUCT('Modified Weights'!S130:S134,correlations!S163:S167)/SUM('Modified Weights'!S130:S134)</f>
        <v>3.8196874566077725</v>
      </c>
      <c r="T120">
        <f>SUMPRODUCT('Modified Weights'!T130:T134,correlations!T163:T167)/SUM('Modified Weights'!T130:T134)</f>
        <v>3.1544000554483635</v>
      </c>
      <c r="U120">
        <f>SUMPRODUCT('Modified Weights'!U130:U134,correlations!U163:U167)/SUM('Modified Weights'!U130:U134)</f>
        <v>4.4420216500493943</v>
      </c>
      <c r="V120">
        <f>SUMPRODUCT('Modified Weights'!V130:V134,correlations!V163:V167)/SUM('Modified Weights'!V130:V134)</f>
        <v>3.4604543852184571</v>
      </c>
      <c r="W120">
        <f>SUMPRODUCT('Modified Weights'!W130:W134,correlations!W163:W167)/SUM('Modified Weights'!W130:W134)</f>
        <v>4.4688335953474851</v>
      </c>
      <c r="X120">
        <f>SUMPRODUCT('Modified Weights'!X130:X134,correlations!X163:X167)/SUM('Modified Weights'!X130:X134)</f>
        <v>3.6602055533310982</v>
      </c>
      <c r="Y120">
        <f>SUMPRODUCT('Modified Weights'!Y130:Y134,correlations!Y163:Y167)/SUM('Modified Weights'!Y130:Y134)</f>
        <v>3.4687238946941856</v>
      </c>
      <c r="Z120">
        <f>SUMPRODUCT('Modified Weights'!Z131:Z135,correlations!Z164:Z168)/SUM('Modified Weights'!Z131:Z135)</f>
        <v>2.9999999999999996</v>
      </c>
    </row>
    <row r="121" spans="1:26">
      <c r="A121" s="1" t="str">
        <f t="shared" si="23"/>
        <v>180: Minority Report (2002)</v>
      </c>
      <c r="B121">
        <f>SUMPRODUCT('Modified Weights'!B131:B135,correlations!B164:B168)/SUM('Modified Weights'!B131:B135)</f>
        <v>3.4730155625654584</v>
      </c>
      <c r="C121">
        <f>SUMPRODUCT('Modified Weights'!C131:C135,correlations!C164:C168)/SUM('Modified Weights'!C131:C135)</f>
        <v>3.0843559367379676</v>
      </c>
      <c r="D121">
        <f>SUMPRODUCT('Modified Weights'!D131:D135,correlations!D164:D168)/SUM('Modified Weights'!D131:D135)</f>
        <v>3.031519118349757</v>
      </c>
      <c r="E121">
        <f>SUMPRODUCT('Modified Weights'!E131:E135,correlations!E164:E168)/SUM('Modified Weights'!E131:E135)</f>
        <v>4</v>
      </c>
      <c r="F121">
        <f>SUMPRODUCT('Modified Weights'!F131:F135,correlations!F164:F168)/SUM('Modified Weights'!F131:F135)</f>
        <v>3.2367710709793558</v>
      </c>
      <c r="G121">
        <f>SUMPRODUCT('Modified Weights'!G131:G135,correlations!G164:G168)/SUM('Modified Weights'!G131:G135)</f>
        <v>3.1618140380512947</v>
      </c>
      <c r="H121">
        <f>SUMPRODUCT('Modified Weights'!H131:H135,correlations!H164:H168)/SUM('Modified Weights'!H131:H135)</f>
        <v>4.1532724275225066</v>
      </c>
      <c r="I121">
        <f>SUMPRODUCT('Modified Weights'!I131:I135,correlations!I164:I168)/SUM('Modified Weights'!I131:I135)</f>
        <v>4.2322531030687935</v>
      </c>
      <c r="J121">
        <f>SUMPRODUCT('Modified Weights'!J131:J135,correlations!J164:J168)/SUM('Modified Weights'!J131:J135)</f>
        <v>3.6538188411814296</v>
      </c>
      <c r="K121">
        <f>SUMPRODUCT('Modified Weights'!K131:K135,correlations!K164:K168)/SUM('Modified Weights'!K131:K135)</f>
        <v>3.2277302515056627</v>
      </c>
      <c r="L121">
        <f>SUMPRODUCT('Modified Weights'!L131:L135,correlations!L164:L168)/SUM('Modified Weights'!L131:L135)</f>
        <v>2.3717581379488664</v>
      </c>
      <c r="M121">
        <f>SUMPRODUCT('Modified Weights'!M131:M135,correlations!M164:M168)/SUM('Modified Weights'!M131:M135)</f>
        <v>4.4884940092198287</v>
      </c>
      <c r="N121">
        <f>SUMPRODUCT('Modified Weights'!N131:N135,correlations!N164:N168)/SUM('Modified Weights'!N131:N135)</f>
        <v>3.1515541574774328</v>
      </c>
      <c r="O121">
        <f>SUMPRODUCT('Modified Weights'!O131:O135,correlations!O164:O168)/SUM('Modified Weights'!O131:O135)</f>
        <v>3.1592495671007077</v>
      </c>
      <c r="P121">
        <f>SUMPRODUCT('Modified Weights'!P131:P135,correlations!P164:P168)/SUM('Modified Weights'!P131:P135)</f>
        <v>3.2659525897073451</v>
      </c>
      <c r="Q121">
        <f>SUMPRODUCT('Modified Weights'!Q131:Q135,correlations!Q164:Q168)/SUM('Modified Weights'!Q131:Q135)</f>
        <v>3.3285435609737259</v>
      </c>
      <c r="R121">
        <f>SUMPRODUCT('Modified Weights'!R131:R135,correlations!R164:R168)/SUM('Modified Weights'!R131:R135)</f>
        <v>4</v>
      </c>
      <c r="S121">
        <f>SUMPRODUCT('Modified Weights'!S131:S135,correlations!S164:S168)/SUM('Modified Weights'!S131:S135)</f>
        <v>3</v>
      </c>
      <c r="T121">
        <f>SUMPRODUCT('Modified Weights'!T131:T135,correlations!T164:T168)/SUM('Modified Weights'!T131:T135)</f>
        <v>3.1544000554483635</v>
      </c>
      <c r="U121">
        <f>SUMPRODUCT('Modified Weights'!U131:U135,correlations!U164:U168)/SUM('Modified Weights'!U131:U135)</f>
        <v>4.4420216500493934</v>
      </c>
      <c r="V121">
        <f>SUMPRODUCT('Modified Weights'!V131:V135,correlations!V164:V168)/SUM('Modified Weights'!V131:V135)</f>
        <v>3.130224975250977</v>
      </c>
      <c r="W121">
        <f>SUMPRODUCT('Modified Weights'!W131:W135,correlations!W164:W168)/SUM('Modified Weights'!W131:W135)</f>
        <v>4.6459630533734932</v>
      </c>
      <c r="X121">
        <f>SUMPRODUCT('Modified Weights'!X131:X135,correlations!X164:X168)/SUM('Modified Weights'!X131:X135)</f>
        <v>3.3300824958846245</v>
      </c>
      <c r="Y121">
        <f>SUMPRODUCT('Modified Weights'!Y131:Y135,correlations!Y164:Y168)/SUM('Modified Weights'!Y131:Y135)</f>
        <v>3.7538048791328142</v>
      </c>
      <c r="Z121">
        <f>SUMPRODUCT('Modified Weights'!Z132:Z136,correlations!Z165:Z169)/SUM('Modified Weights'!Z132:Z136)</f>
        <v>2.9999999999999996</v>
      </c>
    </row>
    <row r="122" spans="1:26">
      <c r="A122" s="1" t="str">
        <f t="shared" si="23"/>
        <v>180: Minority Report (2002)</v>
      </c>
      <c r="B122">
        <f>SUMPRODUCT('Modified Weights'!B132:B136,correlations!B165:B169)/SUM('Modified Weights'!B132:B136)</f>
        <v>3.4730155625654584</v>
      </c>
      <c r="C122">
        <f>SUMPRODUCT('Modified Weights'!C132:C136,correlations!C165:C169)/SUM('Modified Weights'!C132:C136)</f>
        <v>2.4458225973268695</v>
      </c>
      <c r="D122">
        <f>SUMPRODUCT('Modified Weights'!D132:D136,correlations!D165:D169)/SUM('Modified Weights'!D132:D136)</f>
        <v>2.8206324861653655</v>
      </c>
      <c r="E122">
        <f>SUMPRODUCT('Modified Weights'!E132:E136,correlations!E165:E169)/SUM('Modified Weights'!E132:E136)</f>
        <v>4</v>
      </c>
      <c r="F122">
        <f>SUMPRODUCT('Modified Weights'!F132:F136,correlations!F165:F169)/SUM('Modified Weights'!F132:F136)</f>
        <v>3.2367710709793558</v>
      </c>
      <c r="G122">
        <f>SUMPRODUCT('Modified Weights'!G132:G136,correlations!G165:G169)/SUM('Modified Weights'!G132:G136)</f>
        <v>3.1618140380512947</v>
      </c>
      <c r="H122">
        <f>SUMPRODUCT('Modified Weights'!H132:H136,correlations!H165:H169)/SUM('Modified Weights'!H132:H136)</f>
        <v>3.5871795470171493</v>
      </c>
      <c r="I122">
        <f>SUMPRODUCT('Modified Weights'!I132:I136,correlations!I165:I169)/SUM('Modified Weights'!I132:I136)</f>
        <v>4.5</v>
      </c>
      <c r="J122">
        <f>SUMPRODUCT('Modified Weights'!J132:J136,correlations!J165:J169)/SUM('Modified Weights'!J132:J136)</f>
        <v>3.7627401816594204</v>
      </c>
      <c r="K122">
        <f>SUMPRODUCT('Modified Weights'!K132:K136,correlations!K165:K169)/SUM('Modified Weights'!K132:K136)</f>
        <v>3.5296726875610731</v>
      </c>
      <c r="L122">
        <f>SUMPRODUCT('Modified Weights'!L132:L136,correlations!L165:L169)/SUM('Modified Weights'!L132:L136)</f>
        <v>2.3717581379488664</v>
      </c>
      <c r="M122">
        <f>SUMPRODUCT('Modified Weights'!M132:M136,correlations!M165:M169)/SUM('Modified Weights'!M132:M136)</f>
        <v>5</v>
      </c>
      <c r="N122">
        <f>SUMPRODUCT('Modified Weights'!N132:N136,correlations!N165:N169)/SUM('Modified Weights'!N132:N136)</f>
        <v>3.2286322707552011</v>
      </c>
      <c r="O122">
        <f>SUMPRODUCT('Modified Weights'!O132:O136,correlations!O165:O169)/SUM('Modified Weights'!O132:O136)</f>
        <v>3.1592495671007077</v>
      </c>
      <c r="P122">
        <f>SUMPRODUCT('Modified Weights'!P132:P136,correlations!P165:P169)/SUM('Modified Weights'!P132:P136)</f>
        <v>3.4564313685554597</v>
      </c>
      <c r="Q122">
        <f>SUMPRODUCT('Modified Weights'!Q132:Q136,correlations!Q165:Q169)/SUM('Modified Weights'!Q132:Q136)</f>
        <v>3.2463099748466941</v>
      </c>
      <c r="R122">
        <f>SUMPRODUCT('Modified Weights'!R132:R136,correlations!R165:R169)/SUM('Modified Weights'!R132:R136)</f>
        <v>4</v>
      </c>
      <c r="S122">
        <f>SUMPRODUCT('Modified Weights'!S132:S136,correlations!S165:S169)/SUM('Modified Weights'!S132:S136)</f>
        <v>3</v>
      </c>
      <c r="T122">
        <f>SUMPRODUCT('Modified Weights'!T132:T136,correlations!T165:T169)/SUM('Modified Weights'!T132:T136)</f>
        <v>3</v>
      </c>
      <c r="U122">
        <f>SUMPRODUCT('Modified Weights'!U132:U136,correlations!U165:U169)/SUM('Modified Weights'!U132:U136)</f>
        <v>3.9146741252469526</v>
      </c>
      <c r="V122">
        <f>SUMPRODUCT('Modified Weights'!V132:V136,correlations!V165:V169)/SUM('Modified Weights'!V132:V136)</f>
        <v>3.130224975250977</v>
      </c>
      <c r="W122">
        <f>SUMPRODUCT('Modified Weights'!W132:W136,correlations!W165:W169)/SUM('Modified Weights'!W132:W136)</f>
        <v>4.0621108398795212</v>
      </c>
      <c r="X122">
        <f>SUMPRODUCT('Modified Weights'!X132:X136,correlations!X165:X169)/SUM('Modified Weights'!X132:X136)</f>
        <v>3.3300824958846245</v>
      </c>
      <c r="Y122">
        <f>SUMPRODUCT('Modified Weights'!Y132:Y136,correlations!Y165:Y169)/SUM('Modified Weights'!Y132:Y136)</f>
        <v>3.8376699915977723</v>
      </c>
      <c r="Z122">
        <f>SUMPRODUCT('Modified Weights'!Z133:Z137,correlations!Z166:Z170)/SUM('Modified Weights'!Z133:Z137)</f>
        <v>2.9999999999999996</v>
      </c>
    </row>
    <row r="123" spans="1:26">
      <c r="A123" s="21" t="s">
        <v>24</v>
      </c>
      <c r="B123">
        <f>SUMPRODUCT('Modified Weights'!B133:B137,correlations!B166:B170)/SUM('Modified Weights'!B133:B137)</f>
        <v>3.3176241787744511</v>
      </c>
      <c r="C123">
        <f>SUMPRODUCT('Modified Weights'!C133:C137,correlations!C166:C170)/SUM('Modified Weights'!C133:C137)</f>
        <v>2.4458225973268695</v>
      </c>
      <c r="D123">
        <f>SUMPRODUCT('Modified Weights'!D133:D137,correlations!D166:D170)/SUM('Modified Weights'!D133:D137)</f>
        <v>3.1793675138346345</v>
      </c>
      <c r="E123">
        <f>SUMPRODUCT('Modified Weights'!E133:E137,correlations!E166:E170)/SUM('Modified Weights'!E133:E137)</f>
        <v>4</v>
      </c>
      <c r="F123">
        <f>SUMPRODUCT('Modified Weights'!F133:F137,correlations!F166:F170)/SUM('Modified Weights'!F133:F137)</f>
        <v>3.3976219555514282</v>
      </c>
      <c r="G123">
        <f>SUMPRODUCT('Modified Weights'!G133:G137,correlations!G166:G170)/SUM('Modified Weights'!G133:G137)</f>
        <v>3.3919785298546721</v>
      </c>
      <c r="H123">
        <f>SUMPRODUCT('Modified Weights'!H133:H137,correlations!H166:H170)/SUM('Modified Weights'!H133:H137)</f>
        <v>3.6177382869042236</v>
      </c>
      <c r="I123">
        <f>SUMPRODUCT('Modified Weights'!I133:I137,correlations!I166:I170)/SUM('Modified Weights'!I133:I137)</f>
        <v>4.5</v>
      </c>
      <c r="J123">
        <f>SUMPRODUCT('Modified Weights'!J133:J137,correlations!J166:J170)/SUM('Modified Weights'!J133:J137)</f>
        <v>3.3146368244005884</v>
      </c>
      <c r="K123">
        <f>SUMPRODUCT('Modified Weights'!K133:K137,correlations!K166:K170)/SUM('Modified Weights'!K133:K137)</f>
        <v>3.7611887559615105</v>
      </c>
      <c r="L123">
        <f>SUMPRODUCT('Modified Weights'!L133:L137,correlations!L166:L170)/SUM('Modified Weights'!L133:L137)</f>
        <v>2.7097694228940403</v>
      </c>
      <c r="M123">
        <f>SUMPRODUCT('Modified Weights'!M133:M137,correlations!M166:M170)/SUM('Modified Weights'!M133:M137)</f>
        <v>3</v>
      </c>
      <c r="N123">
        <f>SUMPRODUCT('Modified Weights'!N133:N137,correlations!N166:N170)/SUM('Modified Weights'!N133:N137)</f>
        <v>3</v>
      </c>
      <c r="O123">
        <f>SUMPRODUCT('Modified Weights'!O133:O137,correlations!O166:O170)/SUM('Modified Weights'!O133:O137)</f>
        <v>3.46266377060677</v>
      </c>
      <c r="P123">
        <f>SUMPRODUCT('Modified Weights'!P133:P137,correlations!P166:P170)/SUM('Modified Weights'!P133:P137)</f>
        <v>3.5565780769294681</v>
      </c>
      <c r="Q123">
        <f>SUMPRODUCT('Modified Weights'!Q133:Q137,correlations!Q166:Q170)/SUM('Modified Weights'!Q133:Q137)</f>
        <v>3.4717251662906956</v>
      </c>
      <c r="R123">
        <f>SUMPRODUCT('Modified Weights'!R133:R137,correlations!R166:R170)/SUM('Modified Weights'!R133:R137)</f>
        <v>4.2237879428017475</v>
      </c>
      <c r="S123">
        <f>SUMPRODUCT('Modified Weights'!S133:S137,correlations!S166:S170)/SUM('Modified Weights'!S133:S137)</f>
        <v>2.9999999999999996</v>
      </c>
      <c r="T123">
        <f>SUMPRODUCT('Modified Weights'!T133:T137,correlations!T166:T170)/SUM('Modified Weights'!T133:T137)</f>
        <v>3.4248301614429364</v>
      </c>
      <c r="U123">
        <f>SUMPRODUCT('Modified Weights'!U133:U137,correlations!U166:U170)/SUM('Modified Weights'!U133:U137)</f>
        <v>3.3821958416831257</v>
      </c>
      <c r="V123">
        <f>SUMPRODUCT('Modified Weights'!V133:V137,correlations!V166:V170)/SUM('Modified Weights'!V133:V137)</f>
        <v>3</v>
      </c>
      <c r="W123">
        <f>SUMPRODUCT('Modified Weights'!W133:W137,correlations!W166:W170)/SUM('Modified Weights'!W133:W137)</f>
        <v>3.6979979228266107</v>
      </c>
      <c r="X123">
        <f>SUMPRODUCT('Modified Weights'!X133:X137,correlations!X166:X170)/SUM('Modified Weights'!X133:X137)</f>
        <v>2.5048762561730631</v>
      </c>
      <c r="Y123">
        <f>SUMPRODUCT('Modified Weights'!Y133:Y137,correlations!Y166:Y170)/SUM('Modified Weights'!Y133:Y137)</f>
        <v>4</v>
      </c>
      <c r="Z123">
        <f>SUMPRODUCT('Modified Weights'!Z134:Z138,correlations!Z167:Z171)/SUM('Modified Weights'!Z134:Z138)</f>
        <v>3.383100481995895</v>
      </c>
    </row>
    <row r="124" spans="1:26">
      <c r="A124" s="1" t="str">
        <f t="shared" ref="A124:A127" si="24">A123</f>
        <v>187: Sin City (2005)</v>
      </c>
      <c r="B124">
        <f>SUMPRODUCT('Modified Weights'!B134:B138,correlations!B167:B171)/SUM('Modified Weights'!B134:B138)</f>
        <v>3.3176241787744511</v>
      </c>
      <c r="C124">
        <f>SUMPRODUCT('Modified Weights'!C134:C138,correlations!C167:C171)/SUM('Modified Weights'!C134:C138)</f>
        <v>3.0683860543515959</v>
      </c>
      <c r="D124">
        <f>SUMPRODUCT('Modified Weights'!D134:D138,correlations!D167:D171)/SUM('Modified Weights'!D134:D138)</f>
        <v>3.5241366246835955</v>
      </c>
      <c r="E124">
        <f>SUMPRODUCT('Modified Weights'!E134:E138,correlations!E167:E171)/SUM('Modified Weights'!E134:E138)</f>
        <v>4</v>
      </c>
      <c r="F124">
        <f>SUMPRODUCT('Modified Weights'!F134:F138,correlations!F167:F171)/SUM('Modified Weights'!F134:F138)</f>
        <v>3.8555593129638148</v>
      </c>
      <c r="G124">
        <f>SUMPRODUCT('Modified Weights'!G134:G138,correlations!G167:G171)/SUM('Modified Weights'!G134:G138)</f>
        <v>3.8381280658148675</v>
      </c>
      <c r="H124">
        <f>SUMPRODUCT('Modified Weights'!H134:H138,correlations!H167:H171)/SUM('Modified Weights'!H134:H138)</f>
        <v>3.6177382869042236</v>
      </c>
      <c r="I124">
        <f>SUMPRODUCT('Modified Weights'!I134:I138,correlations!I167:I171)/SUM('Modified Weights'!I134:I138)</f>
        <v>4.5</v>
      </c>
      <c r="J124">
        <f>SUMPRODUCT('Modified Weights'!J134:J138,correlations!J167:J171)/SUM('Modified Weights'!J134:J138)</f>
        <v>3.3146368244005884</v>
      </c>
      <c r="K124">
        <f>SUMPRODUCT('Modified Weights'!K134:K138,correlations!K167:K171)/SUM('Modified Weights'!K134:K138)</f>
        <v>3.7998787021288374</v>
      </c>
      <c r="L124">
        <f>SUMPRODUCT('Modified Weights'!L134:L138,correlations!L167:L171)/SUM('Modified Weights'!L134:L138)</f>
        <v>2.5566906830345251</v>
      </c>
      <c r="M124">
        <f>SUMPRODUCT('Modified Weights'!M134:M138,correlations!M167:M171)/SUM('Modified Weights'!M134:M138)</f>
        <v>3.4383681850701135</v>
      </c>
      <c r="N124">
        <f>SUMPRODUCT('Modified Weights'!N134:N138,correlations!N167:N171)/SUM('Modified Weights'!N134:N138)</f>
        <v>3</v>
      </c>
      <c r="O124">
        <f>SUMPRODUCT('Modified Weights'!O134:O138,correlations!O167:O171)/SUM('Modified Weights'!O134:O138)</f>
        <v>3.685947181571426</v>
      </c>
      <c r="P124">
        <f>SUMPRODUCT('Modified Weights'!P134:P138,correlations!P167:P171)/SUM('Modified Weights'!P134:P138)</f>
        <v>3.9674325952144374</v>
      </c>
      <c r="Q124">
        <f>SUMPRODUCT('Modified Weights'!Q134:Q138,correlations!Q167:Q171)/SUM('Modified Weights'!Q134:Q138)</f>
        <v>3.581978099997333</v>
      </c>
      <c r="R124">
        <f>SUMPRODUCT('Modified Weights'!R134:R138,correlations!R167:R171)/SUM('Modified Weights'!R134:R138)</f>
        <v>4.2237879428017475</v>
      </c>
      <c r="S124">
        <f>SUMPRODUCT('Modified Weights'!S134:S138,correlations!S167:S171)/SUM('Modified Weights'!S134:S138)</f>
        <v>2.9999999999999996</v>
      </c>
      <c r="T124">
        <f>SUMPRODUCT('Modified Weights'!T134:T138,correlations!T167:T171)/SUM('Modified Weights'!T134:T138)</f>
        <v>3.4248301614429364</v>
      </c>
      <c r="U124">
        <f>SUMPRODUCT('Modified Weights'!U134:U138,correlations!U167:U171)/SUM('Modified Weights'!U134:U138)</f>
        <v>3.6015272562591449</v>
      </c>
      <c r="V124">
        <f>SUMPRODUCT('Modified Weights'!V134:V138,correlations!V167:V171)/SUM('Modified Weights'!V134:V138)</f>
        <v>3.3465313714756229</v>
      </c>
      <c r="W124">
        <f>SUMPRODUCT('Modified Weights'!W134:W138,correlations!W167:W171)/SUM('Modified Weights'!W134:W138)</f>
        <v>3.6979979228266107</v>
      </c>
      <c r="X124">
        <f>SUMPRODUCT('Modified Weights'!X134:X138,correlations!X167:X171)/SUM('Modified Weights'!X134:X138)</f>
        <v>3.1559806191772148</v>
      </c>
      <c r="Y124">
        <f>SUMPRODUCT('Modified Weights'!Y134:Y138,correlations!Y167:Y171)/SUM('Modified Weights'!Y134:Y138)</f>
        <v>4</v>
      </c>
      <c r="Z124">
        <f>SUMPRODUCT('Modified Weights'!Z135:Z139,correlations!Z168:Z172)/SUM('Modified Weights'!Z135:Z139)</f>
        <v>4.1785324401693016</v>
      </c>
    </row>
    <row r="125" spans="1:26">
      <c r="A125" s="1" t="str">
        <f t="shared" si="24"/>
        <v>187: Sin City (2005)</v>
      </c>
      <c r="B125">
        <f>SUMPRODUCT('Modified Weights'!B135:B139,correlations!B168:B172)/SUM('Modified Weights'!B135:B139)</f>
        <v>3.3176241787744511</v>
      </c>
      <c r="C125">
        <f>SUMPRODUCT('Modified Weights'!C135:C139,correlations!C168:C172)/SUM('Modified Weights'!C135:C139)</f>
        <v>3.0683860543515959</v>
      </c>
      <c r="D125">
        <f>SUMPRODUCT('Modified Weights'!D135:D139,correlations!D168:D172)/SUM('Modified Weights'!D135:D139)</f>
        <v>3.9979906354901176</v>
      </c>
      <c r="E125">
        <f>SUMPRODUCT('Modified Weights'!E135:E139,correlations!E168:E172)/SUM('Modified Weights'!E135:E139)</f>
        <v>4.3233605888556301</v>
      </c>
      <c r="F125">
        <f>SUMPRODUCT('Modified Weights'!F135:F139,correlations!F168:F172)/SUM('Modified Weights'!F135:F139)</f>
        <v>4.0340646191498575</v>
      </c>
      <c r="G125">
        <f>SUMPRODUCT('Modified Weights'!G135:G139,correlations!G168:G172)/SUM('Modified Weights'!G135:G139)</f>
        <v>3.8381280658148675</v>
      </c>
      <c r="H125">
        <f>SUMPRODUCT('Modified Weights'!H135:H139,correlations!H168:H172)/SUM('Modified Weights'!H135:H139)</f>
        <v>3.6177382869042236</v>
      </c>
      <c r="I125">
        <f>SUMPRODUCT('Modified Weights'!I135:I139,correlations!I168:I172)/SUM('Modified Weights'!I135:I139)</f>
        <v>4.5</v>
      </c>
      <c r="J125">
        <f>SUMPRODUCT('Modified Weights'!J135:J139,correlations!J168:J172)/SUM('Modified Weights'!J135:J139)</f>
        <v>4.0878920325876367</v>
      </c>
      <c r="K125">
        <f>SUMPRODUCT('Modified Weights'!K135:K139,correlations!K168:K172)/SUM('Modified Weights'!K135:K139)</f>
        <v>3.7998787021288374</v>
      </c>
      <c r="L125">
        <f>SUMPRODUCT('Modified Weights'!L135:L139,correlations!L168:L172)/SUM('Modified Weights'!L135:L139)</f>
        <v>2.5566906830345251</v>
      </c>
      <c r="M125">
        <f>SUMPRODUCT('Modified Weights'!M135:M139,correlations!M168:M172)/SUM('Modified Weights'!M135:M139)</f>
        <v>3.9437998100304985</v>
      </c>
      <c r="N125">
        <f>SUMPRODUCT('Modified Weights'!N135:N139,correlations!N168:N172)/SUM('Modified Weights'!N135:N139)</f>
        <v>3</v>
      </c>
      <c r="O125">
        <f>SUMPRODUCT('Modified Weights'!O135:O139,correlations!O168:O172)/SUM('Modified Weights'!O135:O139)</f>
        <v>4.2911944858274031</v>
      </c>
      <c r="P125">
        <f>SUMPRODUCT('Modified Weights'!P135:P139,correlations!P168:P172)/SUM('Modified Weights'!P135:P139)</f>
        <v>3.9518015559480069</v>
      </c>
      <c r="Q125">
        <f>SUMPRODUCT('Modified Weights'!Q135:Q139,correlations!Q168:Q172)/SUM('Modified Weights'!Q135:Q139)</f>
        <v>4.1447982663103389</v>
      </c>
      <c r="R125">
        <f>SUMPRODUCT('Modified Weights'!R135:R139,correlations!R168:R172)/SUM('Modified Weights'!R135:R139)</f>
        <v>4.5</v>
      </c>
      <c r="S125">
        <f>SUMPRODUCT('Modified Weights'!S135:S139,correlations!S168:S172)/SUM('Modified Weights'!S135:S139)</f>
        <v>3.5304555800337432</v>
      </c>
      <c r="T125">
        <f>SUMPRODUCT('Modified Weights'!T135:T139,correlations!T168:T172)/SUM('Modified Weights'!T135:T139)</f>
        <v>4.5751698385570645</v>
      </c>
      <c r="U125">
        <f>SUMPRODUCT('Modified Weights'!U135:U139,correlations!U168:U172)/SUM('Modified Weights'!U135:U139)</f>
        <v>3.6015272562591449</v>
      </c>
      <c r="V125">
        <f>SUMPRODUCT('Modified Weights'!V135:V139,correlations!V168:V172)/SUM('Modified Weights'!V135:V139)</f>
        <v>4.6534686285243758</v>
      </c>
      <c r="W125">
        <f>SUMPRODUCT('Modified Weights'!W135:W139,correlations!W168:W172)/SUM('Modified Weights'!W135:W139)</f>
        <v>3.0000000000000004</v>
      </c>
      <c r="X125">
        <f>SUMPRODUCT('Modified Weights'!X135:X139,correlations!X168:X172)/SUM('Modified Weights'!X135:X139)</f>
        <v>3.5947458142280131</v>
      </c>
      <c r="Y125">
        <f>SUMPRODUCT('Modified Weights'!Y135:Y139,correlations!Y168:Y172)/SUM('Modified Weights'!Y135:Y139)</f>
        <v>4.2758352272494617</v>
      </c>
      <c r="Z125">
        <f>SUMPRODUCT('Modified Weights'!Z136:Z140,correlations!Z169:Z173)/SUM('Modified Weights'!Z136:Z140)</f>
        <v>4.1785324401693016</v>
      </c>
    </row>
    <row r="126" spans="1:26">
      <c r="A126" s="1" t="str">
        <f t="shared" si="24"/>
        <v>187: Sin City (2005)</v>
      </c>
      <c r="B126">
        <f>SUMPRODUCT('Modified Weights'!B136:B140,correlations!B169:B173)/SUM('Modified Weights'!B136:B140)</f>
        <v>3.6714877985235352</v>
      </c>
      <c r="C126">
        <f>SUMPRODUCT('Modified Weights'!C136:C140,correlations!C169:C173)/SUM('Modified Weights'!C136:C140)</f>
        <v>3.6225634570247265</v>
      </c>
      <c r="D126">
        <f>SUMPRODUCT('Modified Weights'!D136:D140,correlations!D169:D173)/SUM('Modified Weights'!D136:D140)</f>
        <v>3.9979906354901176</v>
      </c>
      <c r="E126">
        <f>SUMPRODUCT('Modified Weights'!E136:E140,correlations!E169:E173)/SUM('Modified Weights'!E136:E140)</f>
        <v>4.3233605888556301</v>
      </c>
      <c r="F126">
        <f>SUMPRODUCT('Modified Weights'!F136:F140,correlations!F169:F173)/SUM('Modified Weights'!F136:F140)</f>
        <v>4.3037511912927027</v>
      </c>
      <c r="G126">
        <f>SUMPRODUCT('Modified Weights'!G136:G140,correlations!G169:G173)/SUM('Modified Weights'!G136:G140)</f>
        <v>3.77614285393244</v>
      </c>
      <c r="H126">
        <f>SUMPRODUCT('Modified Weights'!H136:H140,correlations!H169:H173)/SUM('Modified Weights'!H136:H140)</f>
        <v>3.6177382869042236</v>
      </c>
      <c r="I126">
        <f>SUMPRODUCT('Modified Weights'!I136:I140,correlations!I169:I173)/SUM('Modified Weights'!I136:I140)</f>
        <v>4.5</v>
      </c>
      <c r="J126">
        <f>SUMPRODUCT('Modified Weights'!J136:J140,correlations!J169:J173)/SUM('Modified Weights'!J136:J140)</f>
        <v>4.0878920325876367</v>
      </c>
      <c r="K126">
        <f>SUMPRODUCT('Modified Weights'!K136:K140,correlations!K169:K173)/SUM('Modified Weights'!K136:K140)</f>
        <v>4.2049897916504122</v>
      </c>
      <c r="L126">
        <f>SUMPRODUCT('Modified Weights'!L136:L140,correlations!L169:L173)/SUM('Modified Weights'!L136:L140)</f>
        <v>3.2683531537061148</v>
      </c>
      <c r="M126">
        <f>SUMPRODUCT('Modified Weights'!M136:M140,correlations!M169:M173)/SUM('Modified Weights'!M136:M140)</f>
        <v>3.9437998100304985</v>
      </c>
      <c r="N126">
        <f>SUMPRODUCT('Modified Weights'!N136:N140,correlations!N169:N173)/SUM('Modified Weights'!N136:N140)</f>
        <v>5</v>
      </c>
      <c r="O126">
        <f>SUMPRODUCT('Modified Weights'!O136:O140,correlations!O169:O173)/SUM('Modified Weights'!O136:O140)</f>
        <v>4.2911944858274031</v>
      </c>
      <c r="P126">
        <f>SUMPRODUCT('Modified Weights'!P136:P140,correlations!P169:P173)/SUM('Modified Weights'!P136:P140)</f>
        <v>4.6562465413276284</v>
      </c>
      <c r="Q126">
        <f>SUMPRODUCT('Modified Weights'!Q136:Q140,correlations!Q169:Q173)/SUM('Modified Weights'!Q136:Q140)</f>
        <v>4.3872031290535549</v>
      </c>
      <c r="R126">
        <f>SUMPRODUCT('Modified Weights'!R136:R140,correlations!R169:R173)/SUM('Modified Weights'!R136:R140)</f>
        <v>4.5</v>
      </c>
      <c r="S126">
        <f>SUMPRODUCT('Modified Weights'!S136:S140,correlations!S169:S173)/SUM('Modified Weights'!S136:S140)</f>
        <v>4.196692348071041</v>
      </c>
      <c r="T126">
        <f>SUMPRODUCT('Modified Weights'!T136:T140,correlations!T169:T173)/SUM('Modified Weights'!T136:T140)</f>
        <v>4.5485287705257935</v>
      </c>
      <c r="U126">
        <f>SUMPRODUCT('Modified Weights'!U136:U140,correlations!U169:U173)/SUM('Modified Weights'!U136:U140)</f>
        <v>3.6015272562591449</v>
      </c>
      <c r="V126">
        <f>SUMPRODUCT('Modified Weights'!V136:V140,correlations!V169:V173)/SUM('Modified Weights'!V136:V140)</f>
        <v>4.6534686285243758</v>
      </c>
      <c r="W126">
        <f>SUMPRODUCT('Modified Weights'!W136:W140,correlations!W169:W173)/SUM('Modified Weights'!W136:W140)</f>
        <v>3.8280950894484445</v>
      </c>
      <c r="X126">
        <f>SUMPRODUCT('Modified Weights'!X136:X140,correlations!X169:X173)/SUM('Modified Weights'!X136:X140)</f>
        <v>3.5947458142280131</v>
      </c>
      <c r="Y126">
        <f>SUMPRODUCT('Modified Weights'!Y136:Y140,correlations!Y169:Y173)/SUM('Modified Weights'!Y136:Y140)</f>
        <v>4.7241647727505383</v>
      </c>
      <c r="Z126">
        <f>SUMPRODUCT('Modified Weights'!Z137:Z141,correlations!Z170:Z174)/SUM('Modified Weights'!Z137:Z141)</f>
        <v>4.5000000000000009</v>
      </c>
    </row>
    <row r="127" spans="1:26">
      <c r="A127" s="1" t="str">
        <f t="shared" si="24"/>
        <v>187: Sin City (2005)</v>
      </c>
      <c r="B127">
        <f>SUMPRODUCT('Modified Weights'!B137:B141,correlations!B170:B174)/SUM('Modified Weights'!B137:B141)</f>
        <v>3.6714877985235352</v>
      </c>
      <c r="C127">
        <f>SUMPRODUCT('Modified Weights'!C137:C141,correlations!C170:C174)/SUM('Modified Weights'!C137:C141)</f>
        <v>3.9474060852431956</v>
      </c>
      <c r="D127">
        <f>SUMPRODUCT('Modified Weights'!D137:D141,correlations!D170:D174)/SUM('Modified Weights'!D137:D141)</f>
        <v>3.9979906354901176</v>
      </c>
      <c r="E127">
        <f>SUMPRODUCT('Modified Weights'!E137:E141,correlations!E170:E174)/SUM('Modified Weights'!E137:E141)</f>
        <v>4.3233605888556301</v>
      </c>
      <c r="F127">
        <f>SUMPRODUCT('Modified Weights'!F137:F141,correlations!F170:F174)/SUM('Modified Weights'!F137:F141)</f>
        <v>4.3037511912927027</v>
      </c>
      <c r="G127">
        <f>SUMPRODUCT('Modified Weights'!G137:G141,correlations!G170:G174)/SUM('Modified Weights'!G137:G141)</f>
        <v>4.1413771074734456</v>
      </c>
      <c r="H127">
        <f>SUMPRODUCT('Modified Weights'!H137:H141,correlations!H170:H174)/SUM('Modified Weights'!H137:H141)</f>
        <v>4</v>
      </c>
      <c r="I127" t="e">
        <f>SUMPRODUCT('Modified Weights'!I137:I141,correlations!I170:I174)/SUM('Modified Weights'!I137:I141)</f>
        <v>#DIV/0!</v>
      </c>
      <c r="J127">
        <f>SUMPRODUCT('Modified Weights'!J137:J141,correlations!J170:J174)/SUM('Modified Weights'!J137:J141)</f>
        <v>4.1282415450914272</v>
      </c>
      <c r="K127">
        <f>SUMPRODUCT('Modified Weights'!K137:K141,correlations!K170:K174)/SUM('Modified Weights'!K137:K141)</f>
        <v>4.1317543891587496</v>
      </c>
      <c r="L127">
        <f>SUMPRODUCT('Modified Weights'!L137:L141,correlations!L170:L174)/SUM('Modified Weights'!L137:L141)</f>
        <v>3.6160563242481687</v>
      </c>
      <c r="M127">
        <f>SUMPRODUCT('Modified Weights'!M137:M141,correlations!M170:M174)/SUM('Modified Weights'!M137:M141)</f>
        <v>4.2844605418877437</v>
      </c>
      <c r="N127">
        <f>SUMPRODUCT('Modified Weights'!N137:N141,correlations!N170:N174)/SUM('Modified Weights'!N137:N141)</f>
        <v>5</v>
      </c>
      <c r="O127">
        <f>SUMPRODUCT('Modified Weights'!O137:O141,correlations!O170:O174)/SUM('Modified Weights'!O137:O141)</f>
        <v>4.2750752304628286</v>
      </c>
      <c r="P127">
        <f>SUMPRODUCT('Modified Weights'!P137:P141,correlations!P170:P174)/SUM('Modified Weights'!P137:P141)</f>
        <v>5.0000000000000009</v>
      </c>
      <c r="Q127">
        <f>SUMPRODUCT('Modified Weights'!Q137:Q141,correlations!Q170:Q174)/SUM('Modified Weights'!Q137:Q141)</f>
        <v>4.418687560182045</v>
      </c>
      <c r="R127">
        <f>SUMPRODUCT('Modified Weights'!R137:R141,correlations!R170:R174)/SUM('Modified Weights'!R137:R141)</f>
        <v>4.5</v>
      </c>
      <c r="S127">
        <f>SUMPRODUCT('Modified Weights'!S137:S141,correlations!S170:S174)/SUM('Modified Weights'!S137:S141)</f>
        <v>4.8300463255422041</v>
      </c>
      <c r="T127">
        <f>SUMPRODUCT('Modified Weights'!T137:T141,correlations!T170:T174)/SUM('Modified Weights'!T137:T141)</f>
        <v>4.5353882876688205</v>
      </c>
      <c r="U127">
        <f>SUMPRODUCT('Modified Weights'!U137:U141,correlations!U170:U174)/SUM('Modified Weights'!U137:U141)</f>
        <v>4.2048371890929035</v>
      </c>
      <c r="V127">
        <f>SUMPRODUCT('Modified Weights'!V137:V141,correlations!V170:V174)/SUM('Modified Weights'!V137:V141)</f>
        <v>4.6534686285243758</v>
      </c>
      <c r="W127">
        <f>SUMPRODUCT('Modified Weights'!W137:W141,correlations!W170:W174)/SUM('Modified Weights'!W137:W141)</f>
        <v>4.1243843889194292</v>
      </c>
      <c r="X127">
        <f>SUMPRODUCT('Modified Weights'!X137:X141,correlations!X170:X174)/SUM('Modified Weights'!X137:X141)</f>
        <v>3.8416560307226999</v>
      </c>
      <c r="Y127">
        <f>SUMPRODUCT('Modified Weights'!Y137:Y141,correlations!Y170:Y174)/SUM('Modified Weights'!Y137:Y141)</f>
        <v>4.7241647727505383</v>
      </c>
      <c r="Z127">
        <f>SUMPRODUCT('Modified Weights'!Z138:Z142,correlations!Z171:Z175)/SUM('Modified Weights'!Z138:Z142)</f>
        <v>4.5000000000000009</v>
      </c>
    </row>
    <row r="128" spans="1:26">
      <c r="A128" s="21" t="s">
        <v>25</v>
      </c>
      <c r="B128">
        <f>SUMPRODUCT('Modified Weights'!B138:B142,correlations!B171:B175)/SUM('Modified Weights'!B138:B142)</f>
        <v>4.3451144782588083</v>
      </c>
      <c r="C128">
        <f>SUMPRODUCT('Modified Weights'!C138:C142,correlations!C171:C175)/SUM('Modified Weights'!C138:C142)</f>
        <v>4.0857732580465935</v>
      </c>
      <c r="D128">
        <f>SUMPRODUCT('Modified Weights'!D138:D142,correlations!D171:D175)/SUM('Modified Weights'!D138:D142)</f>
        <v>4.177614208423071</v>
      </c>
      <c r="E128">
        <f>SUMPRODUCT('Modified Weights'!E138:E142,correlations!E171:E175)/SUM('Modified Weights'!E138:E142)</f>
        <v>4.2607410808641539</v>
      </c>
      <c r="F128">
        <f>SUMPRODUCT('Modified Weights'!F138:F142,correlations!F171:F175)/SUM('Modified Weights'!F138:F142)</f>
        <v>4.2442703198608038</v>
      </c>
      <c r="G128">
        <f>SUMPRODUCT('Modified Weights'!G138:G142,correlations!G171:G175)/SUM('Modified Weights'!G138:G142)</f>
        <v>4.4179802137582413</v>
      </c>
      <c r="H128">
        <f>SUMPRODUCT('Modified Weights'!H138:H142,correlations!H171:H175)/SUM('Modified Weights'!H138:H142)</f>
        <v>4.1584042243373682</v>
      </c>
      <c r="I128" t="e">
        <f>SUMPRODUCT('Modified Weights'!I138:I142,correlations!I171:I175)/SUM('Modified Weights'!I138:I142)</f>
        <v>#DIV/0!</v>
      </c>
      <c r="J128">
        <f>SUMPRODUCT('Modified Weights'!J138:J142,correlations!J171:J175)/SUM('Modified Weights'!J138:J142)</f>
        <v>5</v>
      </c>
      <c r="K128">
        <f>SUMPRODUCT('Modified Weights'!K138:K142,correlations!K171:K175)/SUM('Modified Weights'!K138:K142)</f>
        <v>4.3336359466502365</v>
      </c>
      <c r="L128">
        <f>SUMPRODUCT('Modified Weights'!L138:L142,correlations!L171:L175)/SUM('Modified Weights'!L138:L142)</f>
        <v>3.6532275012783488</v>
      </c>
      <c r="M128">
        <f>SUMPRODUCT('Modified Weights'!M138:M142,correlations!M171:M175)/SUM('Modified Weights'!M138:M142)</f>
        <v>4.4733855506618152</v>
      </c>
      <c r="N128">
        <f>SUMPRODUCT('Modified Weights'!N138:N142,correlations!N171:N175)/SUM('Modified Weights'!N138:N142)</f>
        <v>4.75</v>
      </c>
      <c r="O128">
        <f>SUMPRODUCT('Modified Weights'!O138:O142,correlations!O171:O175)/SUM('Modified Weights'!O138:O142)</f>
        <v>4.5</v>
      </c>
      <c r="P128">
        <f>SUMPRODUCT('Modified Weights'!P138:P142,correlations!P171:P175)/SUM('Modified Weights'!P138:P142)</f>
        <v>4.7633595057176557</v>
      </c>
      <c r="Q128">
        <f>SUMPRODUCT('Modified Weights'!Q138:Q142,correlations!Q171:Q175)/SUM('Modified Weights'!Q138:Q142)</f>
        <v>4.5471186584256511</v>
      </c>
      <c r="R128">
        <f>SUMPRODUCT('Modified Weights'!R138:R142,correlations!R171:R175)/SUM('Modified Weights'!R138:R142)</f>
        <v>4.5</v>
      </c>
      <c r="S128">
        <f>SUMPRODUCT('Modified Weights'!S138:S142,correlations!S171:S175)/SUM('Modified Weights'!S138:S142)</f>
        <v>4.8300463255422041</v>
      </c>
      <c r="T128">
        <f>SUMPRODUCT('Modified Weights'!T138:T142,correlations!T171:T175)/SUM('Modified Weights'!T138:T142)</f>
        <v>4.75</v>
      </c>
      <c r="U128">
        <f>SUMPRODUCT('Modified Weights'!U138:U142,correlations!U171:U175)/SUM('Modified Weights'!U138:U142)</f>
        <v>4.3756320602757777</v>
      </c>
      <c r="V128">
        <f>SUMPRODUCT('Modified Weights'!V138:V142,correlations!V171:V175)/SUM('Modified Weights'!V138:V142)</f>
        <v>4.6073551777475652</v>
      </c>
      <c r="W128">
        <f>SUMPRODUCT('Modified Weights'!W138:W142,correlations!W171:W175)/SUM('Modified Weights'!W138:W142)</f>
        <v>4.618877005069395</v>
      </c>
      <c r="X128">
        <f>SUMPRODUCT('Modified Weights'!X138:X142,correlations!X171:X175)/SUM('Modified Weights'!X138:X142)</f>
        <v>4.1035504962826179</v>
      </c>
      <c r="Y128">
        <f>SUMPRODUCT('Modified Weights'!Y138:Y142,correlations!Y171:Y175)/SUM('Modified Weights'!Y138:Y142)</f>
        <v>4.7241647727505383</v>
      </c>
      <c r="Z128">
        <f>SUMPRODUCT('Modified Weights'!Z139:Z143,correlations!Z172:Z176)/SUM('Modified Weights'!Z139:Z143)</f>
        <v>4.3481664427746285</v>
      </c>
    </row>
    <row r="129" spans="1:26">
      <c r="A129" s="1" t="str">
        <f t="shared" ref="A129:A132" si="25">A128</f>
        <v>194: Amelie (2001)</v>
      </c>
      <c r="B129">
        <f>SUMPRODUCT('Modified Weights'!B139:B143,correlations!B172:B176)/SUM('Modified Weights'!B139:B143)</f>
        <v>4.5</v>
      </c>
      <c r="C129">
        <f>SUMPRODUCT('Modified Weights'!C139:C143,correlations!C172:C176)/SUM('Modified Weights'!C139:C143)</f>
        <v>3.8413266160953956</v>
      </c>
      <c r="D129">
        <f>SUMPRODUCT('Modified Weights'!D139:D143,correlations!D172:D176)/SUM('Modified Weights'!D139:D143)</f>
        <v>3.3813307054657433</v>
      </c>
      <c r="E129">
        <f>SUMPRODUCT('Modified Weights'!E139:E143,correlations!E172:E176)/SUM('Modified Weights'!E139:E143)</f>
        <v>4.2607410808641539</v>
      </c>
      <c r="F129">
        <f>SUMPRODUCT('Modified Weights'!F139:F143,correlations!F172:F176)/SUM('Modified Weights'!F139:F143)</f>
        <v>4.6681820550214912</v>
      </c>
      <c r="G129">
        <f>SUMPRODUCT('Modified Weights'!G139:G143,correlations!G172:G176)/SUM('Modified Weights'!G139:G143)</f>
        <v>4</v>
      </c>
      <c r="H129">
        <f>SUMPRODUCT('Modified Weights'!H139:H143,correlations!H172:H176)/SUM('Modified Weights'!H139:H143)</f>
        <v>4.1584042243373682</v>
      </c>
      <c r="I129" t="e">
        <f>SUMPRODUCT('Modified Weights'!I139:I143,correlations!I172:I176)/SUM('Modified Weights'!I139:I143)</f>
        <v>#DIV/0!</v>
      </c>
      <c r="J129">
        <f>SUMPRODUCT('Modified Weights'!J139:J143,correlations!J172:J176)/SUM('Modified Weights'!J139:J143)</f>
        <v>4.5661045300536172</v>
      </c>
      <c r="K129">
        <f>SUMPRODUCT('Modified Weights'!K139:K143,correlations!K172:K176)/SUM('Modified Weights'!K139:K143)</f>
        <v>4.0057129493379291</v>
      </c>
      <c r="L129">
        <f>SUMPRODUCT('Modified Weights'!L139:L143,correlations!L172:L176)/SUM('Modified Weights'!L139:L143)</f>
        <v>4.6618218961390427</v>
      </c>
      <c r="M129">
        <f>SUMPRODUCT('Modified Weights'!M139:M143,correlations!M172:M176)/SUM('Modified Weights'!M139:M143)</f>
        <v>4.2558449054276819</v>
      </c>
      <c r="N129">
        <f>SUMPRODUCT('Modified Weights'!N139:N143,correlations!N172:N176)/SUM('Modified Weights'!N139:N143)</f>
        <v>4.5107119356265324</v>
      </c>
      <c r="O129">
        <f>SUMPRODUCT('Modified Weights'!O139:O143,correlations!O172:O176)/SUM('Modified Weights'!O139:O143)</f>
        <v>4.3563332190680466</v>
      </c>
      <c r="P129">
        <f>SUMPRODUCT('Modified Weights'!P139:P143,correlations!P172:P176)/SUM('Modified Weights'!P139:P143)</f>
        <v>4.5445654692675665</v>
      </c>
      <c r="Q129">
        <f>SUMPRODUCT('Modified Weights'!Q139:Q143,correlations!Q172:Q176)/SUM('Modified Weights'!Q139:Q143)</f>
        <v>4.1883406431715011</v>
      </c>
      <c r="R129">
        <f>SUMPRODUCT('Modified Weights'!R139:R143,correlations!R172:R176)/SUM('Modified Weights'!R139:R143)</f>
        <v>4.5</v>
      </c>
      <c r="S129">
        <f>SUMPRODUCT('Modified Weights'!S139:S143,correlations!S172:S176)/SUM('Modified Weights'!S139:S143)</f>
        <v>4.8300463255422041</v>
      </c>
      <c r="T129">
        <f>SUMPRODUCT('Modified Weights'!T139:T143,correlations!T172:T176)/SUM('Modified Weights'!T139:T143)</f>
        <v>4.75</v>
      </c>
      <c r="U129">
        <f>SUMPRODUCT('Modified Weights'!U139:U143,correlations!U172:U176)/SUM('Modified Weights'!U139:U143)</f>
        <v>3.923978813163453</v>
      </c>
      <c r="V129">
        <f>SUMPRODUCT('Modified Weights'!V139:V143,correlations!V172:V176)/SUM('Modified Weights'!V139:V143)</f>
        <v>4.8016910511332442</v>
      </c>
      <c r="W129">
        <f>SUMPRODUCT('Modified Weights'!W139:W143,correlations!W172:W176)/SUM('Modified Weights'!W139:W143)</f>
        <v>4.4029772998264844</v>
      </c>
      <c r="X129">
        <f>SUMPRODUCT('Modified Weights'!X139:X143,correlations!X172:X176)/SUM('Modified Weights'!X139:X143)</f>
        <v>3.8893511762790256</v>
      </c>
      <c r="Y129">
        <f>SUMPRODUCT('Modified Weights'!Y139:Y143,correlations!Y172:Y176)/SUM('Modified Weights'!Y139:Y143)</f>
        <v>4.7241647727505383</v>
      </c>
      <c r="Z129">
        <f>SUMPRODUCT('Modified Weights'!Z140:Z144,correlations!Z173:Z177)/SUM('Modified Weights'!Z140:Z144)</f>
        <v>4</v>
      </c>
    </row>
    <row r="130" spans="1:26">
      <c r="A130" s="1" t="str">
        <f t="shared" si="25"/>
        <v>194: Amelie (2001)</v>
      </c>
      <c r="B130">
        <f>SUMPRODUCT('Modified Weights'!B140:B144,correlations!B173:B177)/SUM('Modified Weights'!B140:B144)</f>
        <v>4.5</v>
      </c>
      <c r="C130">
        <f>SUMPRODUCT('Modified Weights'!C140:C144,correlations!C173:C177)/SUM('Modified Weights'!C140:C144)</f>
        <v>3.7689358871918341</v>
      </c>
      <c r="D130">
        <f>SUMPRODUCT('Modified Weights'!D140:D144,correlations!D173:D177)/SUM('Modified Weights'!D140:D144)</f>
        <v>2.5</v>
      </c>
      <c r="E130">
        <f>SUMPRODUCT('Modified Weights'!E140:E144,correlations!E173:E177)/SUM('Modified Weights'!E140:E144)</f>
        <v>4</v>
      </c>
      <c r="F130">
        <f>SUMPRODUCT('Modified Weights'!F140:F144,correlations!F173:F177)/SUM('Modified Weights'!F140:F144)</f>
        <v>4.0638297432320867</v>
      </c>
      <c r="G130">
        <f>SUMPRODUCT('Modified Weights'!G140:G144,correlations!G173:G177)/SUM('Modified Weights'!G140:G144)</f>
        <v>4</v>
      </c>
      <c r="H130">
        <f>SUMPRODUCT('Modified Weights'!H140:H144,correlations!H173:H177)/SUM('Modified Weights'!H140:H144)</f>
        <v>4.1584042243373682</v>
      </c>
      <c r="I130" t="e">
        <f>SUMPRODUCT('Modified Weights'!I140:I144,correlations!I173:I177)/SUM('Modified Weights'!I140:I144)</f>
        <v>#DIV/0!</v>
      </c>
      <c r="J130">
        <f>SUMPRODUCT('Modified Weights'!J140:J144,correlations!J173:J177)/SUM('Modified Weights'!J140:J144)</f>
        <v>4.3268253445988858</v>
      </c>
      <c r="K130">
        <f>SUMPRODUCT('Modified Weights'!K140:K144,correlations!K173:K177)/SUM('Modified Weights'!K140:K144)</f>
        <v>4.0091647717582735</v>
      </c>
      <c r="L130">
        <f>SUMPRODUCT('Modified Weights'!L140:L144,correlations!L173:L177)/SUM('Modified Weights'!L140:L144)</f>
        <v>4.6618218961390427</v>
      </c>
      <c r="M130">
        <f>SUMPRODUCT('Modified Weights'!M140:M144,correlations!M173:M177)/SUM('Modified Weights'!M140:M144)</f>
        <v>3.8054431931208854</v>
      </c>
      <c r="N130">
        <f>SUMPRODUCT('Modified Weights'!N140:N144,correlations!N173:N177)/SUM('Modified Weights'!N140:N144)</f>
        <v>4.5107119356265324</v>
      </c>
      <c r="O130">
        <f>SUMPRODUCT('Modified Weights'!O140:O144,correlations!O173:O177)/SUM('Modified Weights'!O140:O144)</f>
        <v>4</v>
      </c>
      <c r="P130">
        <f>SUMPRODUCT('Modified Weights'!P140:P144,correlations!P173:P177)/SUM('Modified Weights'!P140:P144)</f>
        <v>4.5445654692675665</v>
      </c>
      <c r="Q130">
        <f>SUMPRODUCT('Modified Weights'!Q140:Q144,correlations!Q173:Q177)/SUM('Modified Weights'!Q140:Q144)</f>
        <v>3.8401866384306751</v>
      </c>
      <c r="R130">
        <f>SUMPRODUCT('Modified Weights'!R140:R144,correlations!R173:R177)/SUM('Modified Weights'!R140:R144)</f>
        <v>4.5</v>
      </c>
      <c r="S130">
        <f>SUMPRODUCT('Modified Weights'!S140:S144,correlations!S173:S177)/SUM('Modified Weights'!S140:S144)</f>
        <v>4.7129696942940908</v>
      </c>
      <c r="T130">
        <f>SUMPRODUCT('Modified Weights'!T140:T144,correlations!T173:T177)/SUM('Modified Weights'!T140:T144)</f>
        <v>4.6640572569332459</v>
      </c>
      <c r="U130">
        <f>SUMPRODUCT('Modified Weights'!U140:U144,correlations!U173:U177)/SUM('Modified Weights'!U140:U144)</f>
        <v>3.923978813163453</v>
      </c>
      <c r="V130">
        <f>SUMPRODUCT('Modified Weights'!V140:V144,correlations!V173:V177)/SUM('Modified Weights'!V140:V144)</f>
        <v>4.5</v>
      </c>
      <c r="W130">
        <f>SUMPRODUCT('Modified Weights'!W140:W144,correlations!W173:W177)/SUM('Modified Weights'!W140:W144)</f>
        <v>3.9324617800455868</v>
      </c>
      <c r="X130">
        <f>SUMPRODUCT('Modified Weights'!X140:X144,correlations!X173:X177)/SUM('Modified Weights'!X140:X144)</f>
        <v>3.2646362110534</v>
      </c>
      <c r="Y130">
        <f>SUMPRODUCT('Modified Weights'!Y140:Y144,correlations!Y173:Y177)/SUM('Modified Weights'!Y140:Y144)</f>
        <v>4.5387963694787485</v>
      </c>
      <c r="Z130">
        <f>SUMPRODUCT('Modified Weights'!Z141:Z145,correlations!Z174:Z178)/SUM('Modified Weights'!Z141:Z145)</f>
        <v>4</v>
      </c>
    </row>
    <row r="131" spans="1:26">
      <c r="A131" s="1" t="str">
        <f t="shared" si="25"/>
        <v>194: Amelie (2001)</v>
      </c>
      <c r="B131">
        <f>SUMPRODUCT('Modified Weights'!B141:B145,correlations!B174:B178)/SUM('Modified Weights'!B141:B145)</f>
        <v>5</v>
      </c>
      <c r="C131">
        <f>SUMPRODUCT('Modified Weights'!C141:C145,correlations!C174:C178)/SUM('Modified Weights'!C141:C145)</f>
        <v>4.1294088810579881</v>
      </c>
      <c r="D131">
        <f>SUMPRODUCT('Modified Weights'!D141:D145,correlations!D174:D178)/SUM('Modified Weights'!D141:D145)</f>
        <v>3.1595894040265704</v>
      </c>
      <c r="E131">
        <f>SUMPRODUCT('Modified Weights'!E141:E145,correlations!E174:E178)/SUM('Modified Weights'!E141:E145)</f>
        <v>4.255221725665999</v>
      </c>
      <c r="F131">
        <f>SUMPRODUCT('Modified Weights'!F141:F145,correlations!F174:F178)/SUM('Modified Weights'!F141:F145)</f>
        <v>2.9085946374093634</v>
      </c>
      <c r="G131">
        <f>SUMPRODUCT('Modified Weights'!G141:G145,correlations!G174:G178)/SUM('Modified Weights'!G141:G145)</f>
        <v>4</v>
      </c>
      <c r="H131">
        <f>SUMPRODUCT('Modified Weights'!H141:H145,correlations!H174:H178)/SUM('Modified Weights'!H141:H145)</f>
        <v>4.2318591675059407</v>
      </c>
      <c r="I131" t="e">
        <f>SUMPRODUCT('Modified Weights'!I141:I145,correlations!I174:I178)/SUM('Modified Weights'!I141:I145)</f>
        <v>#DIV/0!</v>
      </c>
      <c r="J131">
        <f>SUMPRODUCT('Modified Weights'!J141:J145,correlations!J174:J178)/SUM('Modified Weights'!J141:J145)</f>
        <v>4.2305817177085876</v>
      </c>
      <c r="K131">
        <f>SUMPRODUCT('Modified Weights'!K141:K145,correlations!K174:K178)/SUM('Modified Weights'!K141:K145)</f>
        <v>3</v>
      </c>
      <c r="L131">
        <f>SUMPRODUCT('Modified Weights'!L141:L145,correlations!L174:L178)/SUM('Modified Weights'!L141:L145)</f>
        <v>4.5000000000000009</v>
      </c>
      <c r="M131">
        <f>SUMPRODUCT('Modified Weights'!M141:M145,correlations!M174:M178)/SUM('Modified Weights'!M141:M145)</f>
        <v>3.8054431931208854</v>
      </c>
      <c r="N131">
        <f>SUMPRODUCT('Modified Weights'!N141:N145,correlations!N174:N178)/SUM('Modified Weights'!N141:N145)</f>
        <v>4.2581209427357116</v>
      </c>
      <c r="O131">
        <f>SUMPRODUCT('Modified Weights'!O141:O145,correlations!O174:O178)/SUM('Modified Weights'!O141:O145)</f>
        <v>4</v>
      </c>
      <c r="P131">
        <f>SUMPRODUCT('Modified Weights'!P141:P145,correlations!P174:P178)/SUM('Modified Weights'!P141:P145)</f>
        <v>4.4081512902889157</v>
      </c>
      <c r="Q131">
        <f>SUMPRODUCT('Modified Weights'!Q141:Q145,correlations!Q174:Q178)/SUM('Modified Weights'!Q141:Q145)</f>
        <v>3.8737825565434183</v>
      </c>
      <c r="R131">
        <f>SUMPRODUCT('Modified Weights'!R141:R145,correlations!R174:R178)/SUM('Modified Weights'!R141:R145)</f>
        <v>4</v>
      </c>
      <c r="S131">
        <f>SUMPRODUCT('Modified Weights'!S141:S145,correlations!S174:S178)/SUM('Modified Weights'!S141:S145)</f>
        <v>4.3939522318503776</v>
      </c>
      <c r="T131">
        <f>SUMPRODUCT('Modified Weights'!T141:T145,correlations!T174:T178)/SUM('Modified Weights'!T141:T145)</f>
        <v>4.5412528004672676</v>
      </c>
      <c r="U131">
        <f>SUMPRODUCT('Modified Weights'!U141:U145,correlations!U174:U178)/SUM('Modified Weights'!U141:U145)</f>
        <v>3.8986034717812021</v>
      </c>
      <c r="V131">
        <f>SUMPRODUCT('Modified Weights'!V141:V145,correlations!V174:V178)/SUM('Modified Weights'!V141:V145)</f>
        <v>4.5</v>
      </c>
      <c r="W131">
        <f>SUMPRODUCT('Modified Weights'!W141:W145,correlations!W174:W178)/SUM('Modified Weights'!W141:W145)</f>
        <v>3.6397322418234652</v>
      </c>
      <c r="X131">
        <f>SUMPRODUCT('Modified Weights'!X141:X145,correlations!X174:X178)/SUM('Modified Weights'!X141:X145)</f>
        <v>3.2646362110534</v>
      </c>
      <c r="Y131">
        <f>SUMPRODUCT('Modified Weights'!Y141:Y145,correlations!Y174:Y178)/SUM('Modified Weights'!Y141:Y145)</f>
        <v>2.8075959603956409</v>
      </c>
      <c r="Z131">
        <f>SUMPRODUCT('Modified Weights'!Z142:Z146,correlations!Z175:Z179)/SUM('Modified Weights'!Z142:Z146)</f>
        <v>4</v>
      </c>
    </row>
    <row r="132" spans="1:26">
      <c r="A132" s="1" t="str">
        <f t="shared" si="25"/>
        <v>194: Amelie (2001)</v>
      </c>
      <c r="B132">
        <f>SUMPRODUCT('Modified Weights'!B142:B146,correlations!B175:B179)/SUM('Modified Weights'!B142:B146)</f>
        <v>4.4843413669941095</v>
      </c>
      <c r="C132">
        <f>SUMPRODUCT('Modified Weights'!C142:C146,correlations!C175:C179)/SUM('Modified Weights'!C142:C146)</f>
        <v>4.1294088810579881</v>
      </c>
      <c r="D132">
        <f>SUMPRODUCT('Modified Weights'!D142:D146,correlations!D175:D179)/SUM('Modified Weights'!D142:D146)</f>
        <v>3.3106876738622542</v>
      </c>
      <c r="E132">
        <f>SUMPRODUCT('Modified Weights'!E142:E146,correlations!E175:E179)/SUM('Modified Weights'!E142:E146)</f>
        <v>4.255221725665999</v>
      </c>
      <c r="F132">
        <f>SUMPRODUCT('Modified Weights'!F142:F146,correlations!F175:F179)/SUM('Modified Weights'!F142:F146)</f>
        <v>3.4964792196391161</v>
      </c>
      <c r="G132" t="e">
        <f>SUMPRODUCT('Modified Weights'!G142:G146,correlations!G175:G179)/SUM('Modified Weights'!G142:G146)</f>
        <v>#DIV/0!</v>
      </c>
      <c r="H132">
        <f>SUMPRODUCT('Modified Weights'!H142:H146,correlations!H175:H179)/SUM('Modified Weights'!H142:H146)</f>
        <v>4.2318591675059407</v>
      </c>
      <c r="I132">
        <f>SUMPRODUCT('Modified Weights'!I142:I146,correlations!I175:I179)/SUM('Modified Weights'!I142:I146)</f>
        <v>5</v>
      </c>
      <c r="J132">
        <f>SUMPRODUCT('Modified Weights'!J142:J146,correlations!J175:J179)/SUM('Modified Weights'!J142:J146)</f>
        <v>4.2305817177085876</v>
      </c>
      <c r="K132">
        <f>SUMPRODUCT('Modified Weights'!K142:K146,correlations!K175:K179)/SUM('Modified Weights'!K142:K146)</f>
        <v>1.901064151481733</v>
      </c>
      <c r="L132">
        <f>SUMPRODUCT('Modified Weights'!L142:L146,correlations!L175:L179)/SUM('Modified Weights'!L142:L146)</f>
        <v>4.2355145443009867</v>
      </c>
      <c r="M132">
        <f>SUMPRODUCT('Modified Weights'!M142:M146,correlations!M175:M179)/SUM('Modified Weights'!M142:M146)</f>
        <v>3.1933113622324227</v>
      </c>
      <c r="N132">
        <f>SUMPRODUCT('Modified Weights'!N142:N146,correlations!N175:N179)/SUM('Modified Weights'!N142:N146)</f>
        <v>4.2581209427357116</v>
      </c>
      <c r="O132">
        <f>SUMPRODUCT('Modified Weights'!O142:O146,correlations!O175:O179)/SUM('Modified Weights'!O142:O146)</f>
        <v>4</v>
      </c>
      <c r="P132">
        <f>SUMPRODUCT('Modified Weights'!P142:P146,correlations!P175:P179)/SUM('Modified Weights'!P142:P146)</f>
        <v>2.9796217742777111</v>
      </c>
      <c r="Q132">
        <f>SUMPRODUCT('Modified Weights'!Q142:Q146,correlations!Q175:Q179)/SUM('Modified Weights'!Q142:Q146)</f>
        <v>3.3068742178463877</v>
      </c>
      <c r="R132">
        <f>SUMPRODUCT('Modified Weights'!R142:R146,correlations!R175:R179)/SUM('Modified Weights'!R142:R146)</f>
        <v>4</v>
      </c>
      <c r="S132">
        <f>SUMPRODUCT('Modified Weights'!S142:S146,correlations!S175:S179)/SUM('Modified Weights'!S142:S146)</f>
        <v>4</v>
      </c>
      <c r="T132">
        <f>SUMPRODUCT('Modified Weights'!T142:T146,correlations!T175:T179)/SUM('Modified Weights'!T142:T146)</f>
        <v>3.7969847946317437</v>
      </c>
      <c r="U132">
        <f>SUMPRODUCT('Modified Weights'!U142:U146,correlations!U175:U179)/SUM('Modified Weights'!U142:U146)</f>
        <v>3.5394378938382403</v>
      </c>
      <c r="V132">
        <f>SUMPRODUCT('Modified Weights'!V142:V146,correlations!V175:V179)/SUM('Modified Weights'!V142:V146)</f>
        <v>4.8016910511332442</v>
      </c>
      <c r="W132">
        <f>SUMPRODUCT('Modified Weights'!W142:W146,correlations!W175:W179)/SUM('Modified Weights'!W142:W146)</f>
        <v>3.6397322418234643</v>
      </c>
      <c r="X132">
        <f>SUMPRODUCT('Modified Weights'!X142:X146,correlations!X175:X179)/SUM('Modified Weights'!X142:X146)</f>
        <v>2.7717847337270558</v>
      </c>
      <c r="Y132">
        <f>SUMPRODUCT('Modified Weights'!Y142:Y146,correlations!Y175:Y179)/SUM('Modified Weights'!Y142:Y146)</f>
        <v>2.8075959603956409</v>
      </c>
      <c r="Z132">
        <f>SUMPRODUCT('Modified Weights'!Z143:Z147,correlations!Z176:Z180)/SUM('Modified Weights'!Z143:Z147)</f>
        <v>4</v>
      </c>
    </row>
    <row r="133" spans="1:26">
      <c r="A133" s="21" t="s">
        <v>26</v>
      </c>
      <c r="B133">
        <f>SUMPRODUCT('Modified Weights'!B143:B147,correlations!B176:B180)/SUM('Modified Weights'!B143:B147)</f>
        <v>4</v>
      </c>
      <c r="C133">
        <f>SUMPRODUCT('Modified Weights'!C143:C147,correlations!C176:C180)/SUM('Modified Weights'!C143:C147)</f>
        <v>3.9992643138519144</v>
      </c>
      <c r="D133">
        <f>SUMPRODUCT('Modified Weights'!D143:D147,correlations!D176:D180)/SUM('Modified Weights'!D143:D147)</f>
        <v>3.4751456817075326</v>
      </c>
      <c r="E133">
        <f>SUMPRODUCT('Modified Weights'!E143:E147,correlations!E176:E180)/SUM('Modified Weights'!E143:E147)</f>
        <v>4.4787101607415387</v>
      </c>
      <c r="F133">
        <f>SUMPRODUCT('Modified Weights'!F143:F147,correlations!F176:F180)/SUM('Modified Weights'!F143:F147)</f>
        <v>3.8195470295267135</v>
      </c>
      <c r="G133">
        <f>SUMPRODUCT('Modified Weights'!G143:G147,correlations!G176:G180)/SUM('Modified Weights'!G143:G147)</f>
        <v>4</v>
      </c>
      <c r="H133">
        <f>SUMPRODUCT('Modified Weights'!H143:H147,correlations!H176:H180)/SUM('Modified Weights'!H143:H147)</f>
        <v>3.3044224974821788</v>
      </c>
      <c r="I133">
        <f>SUMPRODUCT('Modified Weights'!I143:I147,correlations!I176:I180)/SUM('Modified Weights'!I143:I147)</f>
        <v>5</v>
      </c>
      <c r="J133">
        <f>SUMPRODUCT('Modified Weights'!J143:J147,correlations!J176:J180)/SUM('Modified Weights'!J143:J147)</f>
        <v>3.8416873406285967</v>
      </c>
      <c r="K133">
        <f>SUMPRODUCT('Modified Weights'!K143:K147,correlations!K176:K180)/SUM('Modified Weights'!K143:K147)</f>
        <v>2.5612557148822779</v>
      </c>
      <c r="L133">
        <f>SUMPRODUCT('Modified Weights'!L143:L147,correlations!L176:L180)/SUM('Modified Weights'!L143:L147)</f>
        <v>4.1592917240467697</v>
      </c>
      <c r="M133">
        <f>SUMPRODUCT('Modified Weights'!M143:M147,correlations!M176:M180)/SUM('Modified Weights'!M143:M147)</f>
        <v>3.1933113622324232</v>
      </c>
      <c r="N133">
        <f>SUMPRODUCT('Modified Weights'!N143:N147,correlations!N176:N180)/SUM('Modified Weights'!N143:N147)</f>
        <v>3.225637171792866</v>
      </c>
      <c r="O133">
        <f>SUMPRODUCT('Modified Weights'!O143:O147,correlations!O176:O180)/SUM('Modified Weights'!O143:O147)</f>
        <v>4</v>
      </c>
      <c r="P133">
        <f>SUMPRODUCT('Modified Weights'!P143:P147,correlations!P176:P180)/SUM('Modified Weights'!P143:P147)</f>
        <v>2.6800964423726676</v>
      </c>
      <c r="Q133">
        <f>SUMPRODUCT('Modified Weights'!Q143:Q147,correlations!Q176:Q180)/SUM('Modified Weights'!Q143:Q147)</f>
        <v>3.3068742178463877</v>
      </c>
      <c r="R133">
        <f>SUMPRODUCT('Modified Weights'!R143:R147,correlations!R176:R180)/SUM('Modified Weights'!R143:R147)</f>
        <v>4.3519330476622518</v>
      </c>
      <c r="S133">
        <f>SUMPRODUCT('Modified Weights'!S143:S147,correlations!S176:S180)/SUM('Modified Weights'!S143:S147)</f>
        <v>4</v>
      </c>
      <c r="T133">
        <f>SUMPRODUCT('Modified Weights'!T143:T147,correlations!T176:T180)/SUM('Modified Weights'!T143:T147)</f>
        <v>2.5538344981023919</v>
      </c>
      <c r="U133">
        <f>SUMPRODUCT('Modified Weights'!U143:U147,correlations!U176:U180)/SUM('Modified Weights'!U143:U147)</f>
        <v>3.5394378938382403</v>
      </c>
      <c r="V133">
        <f>SUMPRODUCT('Modified Weights'!V143:V147,correlations!V176:V180)/SUM('Modified Weights'!V143:V147)</f>
        <v>4.0084552556662203</v>
      </c>
      <c r="W133">
        <f>SUMPRODUCT('Modified Weights'!W143:W147,correlations!W176:W180)/SUM('Modified Weights'!W143:W147)</f>
        <v>3.3655223514884636</v>
      </c>
      <c r="X133">
        <f>SUMPRODUCT('Modified Weights'!X143:X147,correlations!X176:X180)/SUM('Modified Weights'!X143:X147)</f>
        <v>3.5871389349082232</v>
      </c>
      <c r="Y133">
        <f>SUMPRODUCT('Modified Weights'!Y143:Y147,correlations!Y176:Y180)/SUM('Modified Weights'!Y143:Y147)</f>
        <v>3.0702114530366726</v>
      </c>
      <c r="Z133">
        <f>SUMPRODUCT('Modified Weights'!Z144:Z148,correlations!Z177:Z181)/SUM('Modified Weights'!Z144:Z148)</f>
        <v>4.3319879768009546</v>
      </c>
    </row>
    <row r="134" spans="1:26">
      <c r="A134" s="1" t="str">
        <f t="shared" ref="A134:A137" si="26">A133</f>
        <v>197: Braveheart (1995)</v>
      </c>
      <c r="B134">
        <f>SUMPRODUCT('Modified Weights'!B144:B148,correlations!B177:B181)/SUM('Modified Weights'!B144:B148)</f>
        <v>4</v>
      </c>
      <c r="C134">
        <f>SUMPRODUCT('Modified Weights'!C144:C148,correlations!C177:C181)/SUM('Modified Weights'!C144:C148)</f>
        <v>4.1830278431286576</v>
      </c>
      <c r="D134">
        <f>SUMPRODUCT('Modified Weights'!D144:D148,correlations!D177:D181)/SUM('Modified Weights'!D144:D148)</f>
        <v>4.0682605636735127</v>
      </c>
      <c r="E134">
        <f>SUMPRODUCT('Modified Weights'!E144:E148,correlations!E177:E181)/SUM('Modified Weights'!E144:E148)</f>
        <v>4.4787101607415387</v>
      </c>
      <c r="F134">
        <f>SUMPRODUCT('Modified Weights'!F144:F148,correlations!F177:F181)/SUM('Modified Weights'!F144:F148)</f>
        <v>3.6459698855519811</v>
      </c>
      <c r="G134">
        <f>SUMPRODUCT('Modified Weights'!G144:G148,correlations!G177:G181)/SUM('Modified Weights'!G144:G148)</f>
        <v>4.4935695568717513</v>
      </c>
      <c r="H134">
        <f>SUMPRODUCT('Modified Weights'!H144:H148,correlations!H177:H181)/SUM('Modified Weights'!H144:H148)</f>
        <v>3.3044224974821788</v>
      </c>
      <c r="I134">
        <f>SUMPRODUCT('Modified Weights'!I144:I148,correlations!I177:I181)/SUM('Modified Weights'!I144:I148)</f>
        <v>5</v>
      </c>
      <c r="J134">
        <f>SUMPRODUCT('Modified Weights'!J144:J148,correlations!J177:J181)/SUM('Modified Weights'!J144:J148)</f>
        <v>4.3166253187428074</v>
      </c>
      <c r="K134">
        <f>SUMPRODUCT('Modified Weights'!K144:K148,correlations!K177:K181)/SUM('Modified Weights'!K144:K148)</f>
        <v>3.1789024616296744</v>
      </c>
      <c r="L134">
        <f>SUMPRODUCT('Modified Weights'!L144:L148,correlations!L177:L181)/SUM('Modified Weights'!L144:L148)</f>
        <v>4.1592917240467697</v>
      </c>
      <c r="M134">
        <f>SUMPRODUCT('Modified Weights'!M144:M148,correlations!M177:M181)/SUM('Modified Weights'!M144:M148)</f>
        <v>3.8565656347098969</v>
      </c>
      <c r="N134">
        <f>SUMPRODUCT('Modified Weights'!N144:N148,correlations!N177:N181)/SUM('Modified Weights'!N144:N148)</f>
        <v>3.7093952863214437</v>
      </c>
      <c r="O134">
        <f>SUMPRODUCT('Modified Weights'!O144:O148,correlations!O177:O181)/SUM('Modified Weights'!O144:O148)</f>
        <v>4.2563318501286753</v>
      </c>
      <c r="P134">
        <f>SUMPRODUCT('Modified Weights'!P144:P148,correlations!P177:P181)/SUM('Modified Weights'!P144:P148)</f>
        <v>2.972419820178708</v>
      </c>
      <c r="Q134">
        <f>SUMPRODUCT('Modified Weights'!Q144:Q148,correlations!Q177:Q181)/SUM('Modified Weights'!Q144:Q148)</f>
        <v>3.8427632741080671</v>
      </c>
      <c r="R134">
        <f>SUMPRODUCT('Modified Weights'!R144:R148,correlations!R177:R181)/SUM('Modified Weights'!R144:R148)</f>
        <v>4.3519330476622518</v>
      </c>
      <c r="S134">
        <f>SUMPRODUCT('Modified Weights'!S144:S148,correlations!S177:S181)/SUM('Modified Weights'!S144:S148)</f>
        <v>3.6346031973307826</v>
      </c>
      <c r="T134">
        <f>SUMPRODUCT('Modified Weights'!T144:T148,correlations!T177:T181)/SUM('Modified Weights'!T144:T148)</f>
        <v>2.5538344981023919</v>
      </c>
      <c r="U134">
        <f>SUMPRODUCT('Modified Weights'!U144:U148,correlations!U177:U181)/SUM('Modified Weights'!U144:U148)</f>
        <v>4.3070414041078395</v>
      </c>
      <c r="V134">
        <f>SUMPRODUCT('Modified Weights'!V144:V148,correlations!V177:V181)/SUM('Modified Weights'!V144:V148)</f>
        <v>4.0084552556662203</v>
      </c>
      <c r="W134">
        <f>SUMPRODUCT('Modified Weights'!W144:W148,correlations!W177:W181)/SUM('Modified Weights'!W144:W148)</f>
        <v>3.6833379730334204</v>
      </c>
      <c r="X134">
        <f>SUMPRODUCT('Modified Weights'!X144:X148,correlations!X177:X181)/SUM('Modified Weights'!X144:X148)</f>
        <v>4.0428940999558369</v>
      </c>
      <c r="Y134">
        <f>SUMPRODUCT('Modified Weights'!Y144:Y148,correlations!Y177:Y181)/SUM('Modified Weights'!Y144:Y148)</f>
        <v>3.0702114530366726</v>
      </c>
      <c r="Z134">
        <f>SUMPRODUCT('Modified Weights'!Z145:Z149,correlations!Z178:Z182)/SUM('Modified Weights'!Z145:Z149)</f>
        <v>4.6590882319053497</v>
      </c>
    </row>
    <row r="135" spans="1:26">
      <c r="A135" s="1" t="str">
        <f t="shared" si="26"/>
        <v>197: Braveheart (1995)</v>
      </c>
      <c r="B135">
        <f>SUMPRODUCT('Modified Weights'!B145:B149,correlations!B178:B182)/SUM('Modified Weights'!B145:B149)</f>
        <v>4</v>
      </c>
      <c r="C135">
        <f>SUMPRODUCT('Modified Weights'!C145:C149,correlations!C178:C182)/SUM('Modified Weights'!C145:C149)</f>
        <v>4.4533833861027476</v>
      </c>
      <c r="D135">
        <f>SUMPRODUCT('Modified Weights'!D145:D149,correlations!D178:D182)/SUM('Modified Weights'!D145:D149)</f>
        <v>4.0682605636735127</v>
      </c>
      <c r="E135">
        <f>SUMPRODUCT('Modified Weights'!E145:E149,correlations!E178:E182)/SUM('Modified Weights'!E145:E149)</f>
        <v>5</v>
      </c>
      <c r="F135">
        <f>SUMPRODUCT('Modified Weights'!F145:F149,correlations!F178:F182)/SUM('Modified Weights'!F145:F149)</f>
        <v>4.2274517788496535</v>
      </c>
      <c r="G135">
        <f>SUMPRODUCT('Modified Weights'!G145:G149,correlations!G178:G182)/SUM('Modified Weights'!G145:G149)</f>
        <v>4.4935695568717513</v>
      </c>
      <c r="H135">
        <f>SUMPRODUCT('Modified Weights'!H145:H149,correlations!H178:H182)/SUM('Modified Weights'!H145:H149)</f>
        <v>3.2410064410441266</v>
      </c>
      <c r="I135">
        <f>SUMPRODUCT('Modified Weights'!I145:I149,correlations!I178:I182)/SUM('Modified Weights'!I145:I149)</f>
        <v>5</v>
      </c>
      <c r="J135">
        <f>SUMPRODUCT('Modified Weights'!J145:J149,correlations!J178:J182)/SUM('Modified Weights'!J145:J149)</f>
        <v>4.4745791966400947</v>
      </c>
      <c r="K135">
        <f>SUMPRODUCT('Modified Weights'!K145:K149,correlations!K178:K182)/SUM('Modified Weights'!K145:K149)</f>
        <v>3.1789024616296744</v>
      </c>
      <c r="L135">
        <f>SUMPRODUCT('Modified Weights'!L145:L149,correlations!L178:L182)/SUM('Modified Weights'!L145:L149)</f>
        <v>4.1592917240467697</v>
      </c>
      <c r="M135">
        <f>SUMPRODUCT('Modified Weights'!M145:M149,correlations!M178:M182)/SUM('Modified Weights'!M145:M149)</f>
        <v>4.6483348039246293</v>
      </c>
      <c r="N135">
        <f>SUMPRODUCT('Modified Weights'!N145:N149,correlations!N178:N182)/SUM('Modified Weights'!N145:N149)</f>
        <v>3.4943716764476265</v>
      </c>
      <c r="O135">
        <f>SUMPRODUCT('Modified Weights'!O145:O149,correlations!O178:O182)/SUM('Modified Weights'!O145:O149)</f>
        <v>4.5064461970141236</v>
      </c>
      <c r="P135">
        <f>SUMPRODUCT('Modified Weights'!P145:P149,correlations!P178:P182)/SUM('Modified Weights'!P145:P149)</f>
        <v>2.972419820178708</v>
      </c>
      <c r="Q135">
        <f>SUMPRODUCT('Modified Weights'!Q145:Q149,correlations!Q178:Q182)/SUM('Modified Weights'!Q145:Q149)</f>
        <v>4.0811448691972432</v>
      </c>
      <c r="R135">
        <f>SUMPRODUCT('Modified Weights'!R145:R149,correlations!R178:R182)/SUM('Modified Weights'!R145:R149)</f>
        <v>4.3519330476622518</v>
      </c>
      <c r="S135">
        <f>SUMPRODUCT('Modified Weights'!S145:S149,correlations!S178:S182)/SUM('Modified Weights'!S145:S149)</f>
        <v>3.9571108259058483</v>
      </c>
      <c r="T135">
        <f>SUMPRODUCT('Modified Weights'!T145:T149,correlations!T178:T182)/SUM('Modified Weights'!T145:T149)</f>
        <v>3.0812348498249098</v>
      </c>
      <c r="U135">
        <f>SUMPRODUCT('Modified Weights'!U145:U149,correlations!U178:U182)/SUM('Modified Weights'!U145:U149)</f>
        <v>4.0604613056049139</v>
      </c>
      <c r="V135">
        <f>SUMPRODUCT('Modified Weights'!V145:V149,correlations!V178:V182)/SUM('Modified Weights'!V145:V149)</f>
        <v>4.2517662287599647</v>
      </c>
      <c r="W135">
        <f>SUMPRODUCT('Modified Weights'!W145:W149,correlations!W178:W182)/SUM('Modified Weights'!W145:W149)</f>
        <v>4.2118770810299706</v>
      </c>
      <c r="X135">
        <f>SUMPRODUCT('Modified Weights'!X145:X149,correlations!X178:X182)/SUM('Modified Weights'!X145:X149)</f>
        <v>4.8158865166440128</v>
      </c>
      <c r="Y135">
        <f>SUMPRODUCT('Modified Weights'!Y145:Y149,correlations!Y178:Y182)/SUM('Modified Weights'!Y145:Y149)</f>
        <v>3.3948714698411275</v>
      </c>
      <c r="Z135">
        <f>SUMPRODUCT('Modified Weights'!Z146:Z150,correlations!Z179:Z183)/SUM('Modified Weights'!Z146:Z150)</f>
        <v>4.3332081224377976</v>
      </c>
    </row>
    <row r="136" spans="1:26">
      <c r="A136" s="1" t="str">
        <f t="shared" si="26"/>
        <v>197: Braveheart (1995)</v>
      </c>
      <c r="B136">
        <f>SUMPRODUCT('Modified Weights'!B146:B150,correlations!B179:B183)/SUM('Modified Weights'!B146:B150)</f>
        <v>4</v>
      </c>
      <c r="C136">
        <f>SUMPRODUCT('Modified Weights'!C146:C150,correlations!C179:C183)/SUM('Modified Weights'!C146:C150)</f>
        <v>4.4432172361590272</v>
      </c>
      <c r="D136">
        <f>SUMPRODUCT('Modified Weights'!D146:D150,correlations!D179:D183)/SUM('Modified Weights'!D146:D150)</f>
        <v>4.2544611153512788</v>
      </c>
      <c r="E136">
        <f>SUMPRODUCT('Modified Weights'!E146:E150,correlations!E179:E183)/SUM('Modified Weights'!E146:E150)</f>
        <v>4.5212898392584613</v>
      </c>
      <c r="F136">
        <f>SUMPRODUCT('Modified Weights'!F146:F150,correlations!F179:F183)/SUM('Modified Weights'!F146:F150)</f>
        <v>4.5585438736283734</v>
      </c>
      <c r="G136">
        <f>SUMPRODUCT('Modified Weights'!G146:G150,correlations!G179:G183)/SUM('Modified Weights'!G146:G150)</f>
        <v>4.4935695568717513</v>
      </c>
      <c r="H136">
        <f>SUMPRODUCT('Modified Weights'!H146:H150,correlations!H179:H183)/SUM('Modified Weights'!H146:H150)</f>
        <v>3.2410064410441266</v>
      </c>
      <c r="I136">
        <f>SUMPRODUCT('Modified Weights'!I146:I150,correlations!I179:I183)/SUM('Modified Weights'!I146:I150)</f>
        <v>4.4808344359931898</v>
      </c>
      <c r="J136">
        <f>SUMPRODUCT('Modified Weights'!J146:J150,correlations!J179:J183)/SUM('Modified Weights'!J146:J150)</f>
        <v>4.7009939032982455</v>
      </c>
      <c r="K136">
        <f>SUMPRODUCT('Modified Weights'!K146:K150,correlations!K179:K183)/SUM('Modified Weights'!K146:K150)</f>
        <v>3.5449570375718364</v>
      </c>
      <c r="L136">
        <f>SUMPRODUCT('Modified Weights'!L146:L150,correlations!L179:L183)/SUM('Modified Weights'!L146:L150)</f>
        <v>4.3424072285094022</v>
      </c>
      <c r="M136">
        <f>SUMPRODUCT('Modified Weights'!M146:M150,correlations!M179:M183)/SUM('Modified Weights'!M146:M150)</f>
        <v>4.6483348039246293</v>
      </c>
      <c r="N136">
        <f>SUMPRODUCT('Modified Weights'!N146:N150,correlations!N179:N183)/SUM('Modified Weights'!N146:N150)</f>
        <v>3.7559150619709669</v>
      </c>
      <c r="O136">
        <f>SUMPRODUCT('Modified Weights'!O146:O150,correlations!O179:O183)/SUM('Modified Weights'!O146:O150)</f>
        <v>4.7325493250368291</v>
      </c>
      <c r="P136">
        <f>SUMPRODUCT('Modified Weights'!P146:P150,correlations!P179:P183)/SUM('Modified Weights'!P146:P150)</f>
        <v>3.3889400592110226</v>
      </c>
      <c r="Q136">
        <f>SUMPRODUCT('Modified Weights'!Q146:Q150,correlations!Q179:Q183)/SUM('Modified Weights'!Q146:Q150)</f>
        <v>4.1862547229129774</v>
      </c>
      <c r="R136">
        <f>SUMPRODUCT('Modified Weights'!R146:R150,correlations!R179:R183)/SUM('Modified Weights'!R146:R150)</f>
        <v>4.631600978801119</v>
      </c>
      <c r="S136">
        <f>SUMPRODUCT('Modified Weights'!S146:S150,correlations!S179:S183)/SUM('Modified Weights'!S146:S150)</f>
        <v>4.2692063946615644</v>
      </c>
      <c r="T136">
        <f>SUMPRODUCT('Modified Weights'!T146:T150,correlations!T179:T183)/SUM('Modified Weights'!T146:T150)</f>
        <v>3.2951244091376668</v>
      </c>
      <c r="U136">
        <f>SUMPRODUCT('Modified Weights'!U146:U150,correlations!U179:U183)/SUM('Modified Weights'!U146:U150)</f>
        <v>4.0604613056049139</v>
      </c>
      <c r="V136">
        <f>SUMPRODUCT('Modified Weights'!V146:V150,correlations!V179:V183)/SUM('Modified Weights'!V146:V150)</f>
        <v>4.2517662287599647</v>
      </c>
      <c r="W136">
        <f>SUMPRODUCT('Modified Weights'!W146:W150,correlations!W179:W183)/SUM('Modified Weights'!W146:W150)</f>
        <v>4.3214929207765271</v>
      </c>
      <c r="X136">
        <f>SUMPRODUCT('Modified Weights'!X146:X150,correlations!X179:X183)/SUM('Modified Weights'!X146:X150)</f>
        <v>4.8158865166440128</v>
      </c>
      <c r="Y136">
        <f>SUMPRODUCT('Modified Weights'!Y146:Y150,correlations!Y179:Y183)/SUM('Modified Weights'!Y146:Y150)</f>
        <v>3.8389603863652937</v>
      </c>
      <c r="Z136">
        <f>SUMPRODUCT('Modified Weights'!Z147:Z151,correlations!Z180:Z184)/SUM('Modified Weights'!Z147:Z151)</f>
        <v>4.3332081224377976</v>
      </c>
    </row>
    <row r="137" spans="1:26">
      <c r="A137" s="1" t="str">
        <f t="shared" si="26"/>
        <v>197: Braveheart (1995)</v>
      </c>
      <c r="B137">
        <f>SUMPRODUCT('Modified Weights'!B147:B151,correlations!B180:B184)/SUM('Modified Weights'!B147:B151)</f>
        <v>5</v>
      </c>
      <c r="C137">
        <f>SUMPRODUCT('Modified Weights'!C147:C151,correlations!C180:C184)/SUM('Modified Weights'!C147:C151)</f>
        <v>4.4432172361590272</v>
      </c>
      <c r="D137">
        <f>SUMPRODUCT('Modified Weights'!D147:D151,correlations!D180:D184)/SUM('Modified Weights'!D147:D151)</f>
        <v>4.7614172826899157</v>
      </c>
      <c r="E137">
        <f>SUMPRODUCT('Modified Weights'!E147:E151,correlations!E180:E184)/SUM('Modified Weights'!E147:E151)</f>
        <v>4.755046057484754</v>
      </c>
      <c r="F137">
        <f>SUMPRODUCT('Modified Weights'!F147:F151,correlations!F180:F184)/SUM('Modified Weights'!F147:F151)</f>
        <v>4.2815512662761019</v>
      </c>
      <c r="G137">
        <f>SUMPRODUCT('Modified Weights'!G147:G151,correlations!G180:G184)/SUM('Modified Weights'!G147:G151)</f>
        <v>4.4935695568717513</v>
      </c>
      <c r="H137">
        <f>SUMPRODUCT('Modified Weights'!H147:H151,correlations!H180:H184)/SUM('Modified Weights'!H147:H151)</f>
        <v>3.2410064410441275</v>
      </c>
      <c r="I137">
        <f>SUMPRODUCT('Modified Weights'!I147:I151,correlations!I180:I184)/SUM('Modified Weights'!I147:I151)</f>
        <v>4.4808344359931898</v>
      </c>
      <c r="J137">
        <f>SUMPRODUCT('Modified Weights'!J147:J151,correlations!J180:J184)/SUM('Modified Weights'!J147:J151)</f>
        <v>4.7009939032982455</v>
      </c>
      <c r="K137">
        <f>SUMPRODUCT('Modified Weights'!K147:K151,correlations!K180:K184)/SUM('Modified Weights'!K147:K151)</f>
        <v>4.4477551777553774</v>
      </c>
      <c r="L137">
        <f>SUMPRODUCT('Modified Weights'!L147:L151,correlations!L180:L184)/SUM('Modified Weights'!L147:L151)</f>
        <v>4.6222531480718159</v>
      </c>
      <c r="M137">
        <f>SUMPRODUCT('Modified Weights'!M147:M151,correlations!M180:M184)/SUM('Modified Weights'!M147:M151)</f>
        <v>4.7674839787372632</v>
      </c>
      <c r="N137">
        <f>SUMPRODUCT('Modified Weights'!N147:N151,correlations!N180:N184)/SUM('Modified Weights'!N147:N151)</f>
        <v>3.7559150619709669</v>
      </c>
      <c r="O137">
        <f>SUMPRODUCT('Modified Weights'!O147:O151,correlations!O180:O184)/SUM('Modified Weights'!O147:O151)</f>
        <v>4.7325493250368291</v>
      </c>
      <c r="P137">
        <f>SUMPRODUCT('Modified Weights'!P147:P151,correlations!P180:P184)/SUM('Modified Weights'!P147:P151)</f>
        <v>3.8753988933251153</v>
      </c>
      <c r="Q137">
        <f>SUMPRODUCT('Modified Weights'!Q147:Q151,correlations!Q180:Q184)/SUM('Modified Weights'!Q147:Q151)</f>
        <v>4.8948901462842658</v>
      </c>
      <c r="R137">
        <f>SUMPRODUCT('Modified Weights'!R147:R151,correlations!R180:R184)/SUM('Modified Weights'!R147:R151)</f>
        <v>5</v>
      </c>
      <c r="S137">
        <f>SUMPRODUCT('Modified Weights'!S147:S151,correlations!S180:S184)/SUM('Modified Weights'!S147:S151)</f>
        <v>4.4826292189682331</v>
      </c>
      <c r="T137">
        <f>SUMPRODUCT('Modified Weights'!T147:T151,correlations!T180:T184)/SUM('Modified Weights'!T147:T151)</f>
        <v>4.0248765001550595</v>
      </c>
      <c r="U137">
        <f>SUMPRODUCT('Modified Weights'!U147:U151,correlations!U180:U184)/SUM('Modified Weights'!U147:U151)</f>
        <v>4.3518684458199699</v>
      </c>
      <c r="V137">
        <f>SUMPRODUCT('Modified Weights'!V147:V151,correlations!V180:V184)/SUM('Modified Weights'!V147:V151)</f>
        <v>3.7964455097933798</v>
      </c>
      <c r="W137">
        <f>SUMPRODUCT('Modified Weights'!W147:W151,correlations!W180:W184)/SUM('Modified Weights'!W147:W151)</f>
        <v>4.3214929207765271</v>
      </c>
      <c r="X137">
        <f>SUMPRODUCT('Modified Weights'!X147:X151,correlations!X180:X184)/SUM('Modified Weights'!X147:X151)</f>
        <v>4.8158865166440128</v>
      </c>
      <c r="Y137">
        <f>SUMPRODUCT('Modified Weights'!Y147:Y151,correlations!Y180:Y184)/SUM('Modified Weights'!Y147:Y151)</f>
        <v>3.5720032179625507</v>
      </c>
      <c r="Z137">
        <f>SUMPRODUCT('Modified Weights'!Z148:Z152,correlations!Z181:Z185)/SUM('Modified Weights'!Z148:Z152)</f>
        <v>4.6071575902948805</v>
      </c>
    </row>
    <row r="138" spans="1:26">
      <c r="A138" s="21" t="s">
        <v>27</v>
      </c>
      <c r="B138">
        <f>SUMPRODUCT('Modified Weights'!B148:B152,correlations!B181:B185)/SUM('Modified Weights'!B148:B152)</f>
        <v>5</v>
      </c>
      <c r="C138">
        <f>SUMPRODUCT('Modified Weights'!C148:C152,correlations!C181:C185)/SUM('Modified Weights'!C148:C152)</f>
        <v>4.7020502748743978</v>
      </c>
      <c r="D138">
        <f>SUMPRODUCT('Modified Weights'!D148:D152,correlations!D181:D185)/SUM('Modified Weights'!D148:D152)</f>
        <v>4.8807086413449579</v>
      </c>
      <c r="E138">
        <f>SUMPRODUCT('Modified Weights'!E148:E152,correlations!E181:E185)/SUM('Modified Weights'!E148:E152)</f>
        <v>4.755046057484754</v>
      </c>
      <c r="F138">
        <f>SUMPRODUCT('Modified Weights'!F148:F152,correlations!F181:F185)/SUM('Modified Weights'!F148:F152)</f>
        <v>4.2815512662761019</v>
      </c>
      <c r="G138">
        <f>SUMPRODUCT('Modified Weights'!G148:G152,correlations!G181:G185)/SUM('Modified Weights'!G148:G152)</f>
        <v>4.7467847784358757</v>
      </c>
      <c r="H138">
        <f>SUMPRODUCT('Modified Weights'!H148:H152,correlations!H181:H185)/SUM('Modified Weights'!H148:H152)</f>
        <v>4.1588024851313747</v>
      </c>
      <c r="I138">
        <f>SUMPRODUCT('Modified Weights'!I148:I152,correlations!I181:I185)/SUM('Modified Weights'!I148:I152)</f>
        <v>4.4808344359931898</v>
      </c>
      <c r="J138">
        <f>SUMPRODUCT('Modified Weights'!J148:J152,correlations!J181:J185)/SUM('Modified Weights'!J148:J152)</f>
        <v>5</v>
      </c>
      <c r="K138">
        <f>SUMPRODUCT('Modified Weights'!K148:K152,correlations!K181:K185)/SUM('Modified Weights'!K148:K152)</f>
        <v>4.5734112321804323</v>
      </c>
      <c r="L138">
        <f>SUMPRODUCT('Modified Weights'!L148:L152,correlations!L181:L185)/SUM('Modified Weights'!L148:L152)</f>
        <v>4.7488284563132881</v>
      </c>
      <c r="M138">
        <f>SUMPRODUCT('Modified Weights'!M148:M152,correlations!M181:M185)/SUM('Modified Weights'!M148:M152)</f>
        <v>4.7674839787372632</v>
      </c>
      <c r="N138">
        <f>SUMPRODUCT('Modified Weights'!N148:N152,correlations!N181:N185)/SUM('Modified Weights'!N148:N152)</f>
        <v>4.4990895384632532</v>
      </c>
      <c r="O138">
        <f>SUMPRODUCT('Modified Weights'!O148:O152,correlations!O181:O185)/SUM('Modified Weights'!O148:O152)</f>
        <v>4.866274662518415</v>
      </c>
      <c r="P138">
        <f>SUMPRODUCT('Modified Weights'!P148:P152,correlations!P181:P185)/SUM('Modified Weights'!P148:P152)</f>
        <v>4.3513882211812103</v>
      </c>
      <c r="Q138">
        <f>SUMPRODUCT('Modified Weights'!Q148:Q152,correlations!Q181:Q185)/SUM('Modified Weights'!Q148:Q152)</f>
        <v>4.8948901462842658</v>
      </c>
      <c r="R138">
        <f>SUMPRODUCT('Modified Weights'!R148:R152,correlations!R181:R185)/SUM('Modified Weights'!R148:R152)</f>
        <v>5</v>
      </c>
      <c r="S138">
        <f>SUMPRODUCT('Modified Weights'!S148:S152,correlations!S181:S185)/SUM('Modified Weights'!S148:S152)</f>
        <v>4.4826292189682331</v>
      </c>
      <c r="T138">
        <f>SUMPRODUCT('Modified Weights'!T148:T152,correlations!T181:T185)/SUM('Modified Weights'!T148:T152)</f>
        <v>4.4427865715171775</v>
      </c>
      <c r="U138">
        <f>SUMPRODUCT('Modified Weights'!U148:U152,correlations!U181:U185)/SUM('Modified Weights'!U148:U152)</f>
        <v>4.3518684458199699</v>
      </c>
      <c r="V138">
        <f>SUMPRODUCT('Modified Weights'!V148:V152,correlations!V181:V185)/SUM('Modified Weights'!V148:V152)</f>
        <v>4.5446792810334147</v>
      </c>
      <c r="W138">
        <f>SUMPRODUCT('Modified Weights'!W148:W152,correlations!W181:W185)/SUM('Modified Weights'!W148:W152)</f>
        <v>4.5575644107777782</v>
      </c>
      <c r="X138">
        <f>SUMPRODUCT('Modified Weights'!X148:X152,correlations!X181:X185)/SUM('Modified Weights'!X148:X152)</f>
        <v>5</v>
      </c>
      <c r="Y138">
        <f>SUMPRODUCT('Modified Weights'!Y148:Y152,correlations!Y181:Y185)/SUM('Modified Weights'!Y148:Y152)</f>
        <v>3.9598936134870426</v>
      </c>
      <c r="Z138">
        <f>SUMPRODUCT('Modified Weights'!Z149:Z153,correlations!Z182:Z186)/SUM('Modified Weights'!Z149:Z153)</f>
        <v>4.464224100290985</v>
      </c>
    </row>
    <row r="139" spans="1:26">
      <c r="A139" s="1" t="str">
        <f t="shared" ref="A139:A142" si="27">A138</f>
        <v>238: The Godfather (1972)</v>
      </c>
      <c r="B139">
        <f>SUMPRODUCT('Modified Weights'!B149:B153,correlations!B182:B186)/SUM('Modified Weights'!B149:B153)</f>
        <v>4.526475178022098</v>
      </c>
      <c r="C139">
        <f>SUMPRODUCT('Modified Weights'!C149:C153,correlations!C182:C186)/SUM('Modified Weights'!C149:C153)</f>
        <v>4.6162053421313711</v>
      </c>
      <c r="D139">
        <f>SUMPRODUCT('Modified Weights'!D149:D153,correlations!D182:D186)/SUM('Modified Weights'!D149:D153)</f>
        <v>4.8436044238757949</v>
      </c>
      <c r="E139">
        <f>SUMPRODUCT('Modified Weights'!E149:E153,correlations!E182:E186)/SUM('Modified Weights'!E149:E153)</f>
        <v>4.755046057484754</v>
      </c>
      <c r="F139">
        <f>SUMPRODUCT('Modified Weights'!F149:F153,correlations!F182:F186)/SUM('Modified Weights'!F149:F153)</f>
        <v>4.2815512662761019</v>
      </c>
      <c r="G139">
        <f>SUMPRODUCT('Modified Weights'!G149:G153,correlations!G182:G186)/SUM('Modified Weights'!G149:G153)</f>
        <v>4.5</v>
      </c>
      <c r="H139">
        <f>SUMPRODUCT('Modified Weights'!H149:H153,correlations!H182:H186)/SUM('Modified Weights'!H149:H153)</f>
        <v>4.1588024851313747</v>
      </c>
      <c r="I139">
        <f>SUMPRODUCT('Modified Weights'!I149:I153,correlations!I182:I186)/SUM('Modified Weights'!I149:I153)</f>
        <v>4.4808344359931898</v>
      </c>
      <c r="J139">
        <f>SUMPRODUCT('Modified Weights'!J149:J153,correlations!J182:J186)/SUM('Modified Weights'!J149:J153)</f>
        <v>5</v>
      </c>
      <c r="K139">
        <f>SUMPRODUCT('Modified Weights'!K149:K153,correlations!K182:K186)/SUM('Modified Weights'!K149:K153)</f>
        <v>4.4336709518969997</v>
      </c>
      <c r="L139">
        <f>SUMPRODUCT('Modified Weights'!L149:L153,correlations!L182:L186)/SUM('Modified Weights'!L149:L153)</f>
        <v>4.1258472790870853</v>
      </c>
      <c r="M139">
        <f>SUMPRODUCT('Modified Weights'!M149:M153,correlations!M182:M186)/SUM('Modified Weights'!M149:M153)</f>
        <v>4.7021823550897555</v>
      </c>
      <c r="N139">
        <f>SUMPRODUCT('Modified Weights'!N149:N153,correlations!N182:N186)/SUM('Modified Weights'!N149:N153)</f>
        <v>4.3056753154954182</v>
      </c>
      <c r="O139">
        <f>SUMPRODUCT('Modified Weights'!O149:O153,correlations!O182:O186)/SUM('Modified Weights'!O149:O153)</f>
        <v>4.8201814377760783</v>
      </c>
      <c r="P139">
        <f>SUMPRODUCT('Modified Weights'!P149:P153,correlations!P182:P186)/SUM('Modified Weights'!P149:P153)</f>
        <v>4.119116033661137</v>
      </c>
      <c r="Q139">
        <f>SUMPRODUCT('Modified Weights'!Q149:Q153,correlations!Q182:Q186)/SUM('Modified Weights'!Q149:Q153)</f>
        <v>4.8564181844753422</v>
      </c>
      <c r="R139">
        <f>SUMPRODUCT('Modified Weights'!R149:R153,correlations!R182:R186)/SUM('Modified Weights'!R149:R153)</f>
        <v>5</v>
      </c>
      <c r="S139">
        <f>SUMPRODUCT('Modified Weights'!S149:S153,correlations!S182:S186)/SUM('Modified Weights'!S149:S153)</f>
        <v>5</v>
      </c>
      <c r="T139">
        <f>SUMPRODUCT('Modified Weights'!T149:T153,correlations!T182:T186)/SUM('Modified Weights'!T149:T153)</f>
        <v>4.4427865715171775</v>
      </c>
      <c r="U139">
        <f>SUMPRODUCT('Modified Weights'!U149:U153,correlations!U182:U186)/SUM('Modified Weights'!U149:U153)</f>
        <v>4.1368414407073111</v>
      </c>
      <c r="V139">
        <f>SUMPRODUCT('Modified Weights'!V149:V153,correlations!V182:V186)/SUM('Modified Weights'!V149:V153)</f>
        <v>4.5446792810334147</v>
      </c>
      <c r="W139">
        <f>SUMPRODUCT('Modified Weights'!W149:W153,correlations!W182:W186)/SUM('Modified Weights'!W149:W153)</f>
        <v>4.4588551396107778</v>
      </c>
      <c r="X139">
        <f>SUMPRODUCT('Modified Weights'!X149:X153,correlations!X182:X186)/SUM('Modified Weights'!X149:X153)</f>
        <v>5</v>
      </c>
      <c r="Y139">
        <f>SUMPRODUCT('Modified Weights'!Y149:Y153,correlations!Y182:Y186)/SUM('Modified Weights'!Y149:Y153)</f>
        <v>3.9598936134870426</v>
      </c>
      <c r="Z139">
        <f>SUMPRODUCT('Modified Weights'!Z150:Z154,correlations!Z183:Z187)/SUM('Modified Weights'!Z150:Z154)</f>
        <v>4.1057364832256908</v>
      </c>
    </row>
    <row r="140" spans="1:26">
      <c r="A140" s="1" t="str">
        <f t="shared" si="27"/>
        <v>238: The Godfather (1972)</v>
      </c>
      <c r="B140">
        <f>SUMPRODUCT('Modified Weights'!B150:B154,correlations!B183:B187)/SUM('Modified Weights'!B150:B154)</f>
        <v>4.526475178022098</v>
      </c>
      <c r="C140">
        <f>SUMPRODUCT('Modified Weights'!C150:C154,correlations!C183:C187)/SUM('Modified Weights'!C150:C154)</f>
        <v>4.464872577825159</v>
      </c>
      <c r="D140">
        <f>SUMPRODUCT('Modified Weights'!D150:D154,correlations!D183:D187)/SUM('Modified Weights'!D150:D154)</f>
        <v>4.8436044238757949</v>
      </c>
      <c r="E140">
        <f>SUMPRODUCT('Modified Weights'!E150:E154,correlations!E183:E187)/SUM('Modified Weights'!E150:E154)</f>
        <v>4.6659376785838598</v>
      </c>
      <c r="F140">
        <f>SUMPRODUCT('Modified Weights'!F150:F154,correlations!F183:F187)/SUM('Modified Weights'!F150:F154)</f>
        <v>4.0637972985321271</v>
      </c>
      <c r="G140">
        <f>SUMPRODUCT('Modified Weights'!G150:G154,correlations!G183:G187)/SUM('Modified Weights'!G150:G154)</f>
        <v>4.5</v>
      </c>
      <c r="H140">
        <f>SUMPRODUCT('Modified Weights'!H150:H154,correlations!H183:H187)/SUM('Modified Weights'!H150:H154)</f>
        <v>4.4637183350118805</v>
      </c>
      <c r="I140">
        <f>SUMPRODUCT('Modified Weights'!I150:I154,correlations!I183:I187)/SUM('Modified Weights'!I150:I154)</f>
        <v>4.281869245072377</v>
      </c>
      <c r="J140">
        <f>SUMPRODUCT('Modified Weights'!J150:J154,correlations!J183:J187)/SUM('Modified Weights'!J150:J154)</f>
        <v>5</v>
      </c>
      <c r="K140">
        <f>SUMPRODUCT('Modified Weights'!K150:K154,correlations!K183:K187)/SUM('Modified Weights'!K150:K154)</f>
        <v>4.2075639243498673</v>
      </c>
      <c r="L140">
        <f>SUMPRODUCT('Modified Weights'!L150:L154,correlations!L183:L187)/SUM('Modified Weights'!L150:L154)</f>
        <v>4.1258472790870853</v>
      </c>
      <c r="M140">
        <f>SUMPRODUCT('Modified Weights'!M150:M154,correlations!M183:M187)/SUM('Modified Weights'!M150:M154)</f>
        <v>4.5930269433162501</v>
      </c>
      <c r="N140">
        <f>SUMPRODUCT('Modified Weights'!N150:N154,correlations!N183:N187)/SUM('Modified Weights'!N150:N154)</f>
        <v>5</v>
      </c>
      <c r="O140">
        <f>SUMPRODUCT('Modified Weights'!O150:O154,correlations!O183:O187)/SUM('Modified Weights'!O150:O154)</f>
        <v>4.4838562274941465</v>
      </c>
      <c r="P140">
        <f>SUMPRODUCT('Modified Weights'!P150:P154,correlations!P183:P187)/SUM('Modified Weights'!P150:P154)</f>
        <v>4.119116033661137</v>
      </c>
      <c r="Q140">
        <f>SUMPRODUCT('Modified Weights'!Q150:Q154,correlations!Q183:Q187)/SUM('Modified Weights'!Q150:Q154)</f>
        <v>4.5307849445782136</v>
      </c>
      <c r="R140">
        <f>SUMPRODUCT('Modified Weights'!R150:R154,correlations!R183:R187)/SUM('Modified Weights'!R150:R154)</f>
        <v>5</v>
      </c>
      <c r="S140">
        <f>SUMPRODUCT('Modified Weights'!S150:S154,correlations!S183:S187)/SUM('Modified Weights'!S150:S154)</f>
        <v>5</v>
      </c>
      <c r="T140">
        <f>SUMPRODUCT('Modified Weights'!T150:T154,correlations!T183:T187)/SUM('Modified Weights'!T150:T154)</f>
        <v>4.2896284019832276</v>
      </c>
      <c r="U140">
        <f>SUMPRODUCT('Modified Weights'!U150:U154,correlations!U183:U187)/SUM('Modified Weights'!U150:U154)</f>
        <v>4.5183074141400157</v>
      </c>
      <c r="V140">
        <f>SUMPRODUCT('Modified Weights'!V150:V154,correlations!V183:V187)/SUM('Modified Weights'!V150:V154)</f>
        <v>4.3966178977335115</v>
      </c>
      <c r="W140">
        <f>SUMPRODUCT('Modified Weights'!W150:W154,correlations!W183:W187)/SUM('Modified Weights'!W150:W154)</f>
        <v>4.5633686569962251</v>
      </c>
      <c r="X140" t="e">
        <f>SUMPRODUCT('Modified Weights'!X150:X154,correlations!X183:X187)/SUM('Modified Weights'!X150:X154)</f>
        <v>#DIV/0!</v>
      </c>
      <c r="Y140">
        <f>SUMPRODUCT('Modified Weights'!Y150:Y154,correlations!Y183:Y187)/SUM('Modified Weights'!Y150:Y154)</f>
        <v>3.6642128375710046</v>
      </c>
      <c r="Z140">
        <f>SUMPRODUCT('Modified Weights'!Z151:Z155,correlations!Z184:Z188)/SUM('Modified Weights'!Z151:Z155)</f>
        <v>4.5103377727575271</v>
      </c>
    </row>
    <row r="141" spans="1:26">
      <c r="A141" s="1" t="str">
        <f t="shared" si="27"/>
        <v>238: The Godfather (1972)</v>
      </c>
      <c r="B141">
        <f>SUMPRODUCT('Modified Weights'!B151:B155,correlations!B184:B188)/SUM('Modified Weights'!B151:B155)</f>
        <v>4.526475178022098</v>
      </c>
      <c r="C141">
        <f>SUMPRODUCT('Modified Weights'!C151:C155,correlations!C184:C188)/SUM('Modified Weights'!C151:C155)</f>
        <v>4.464872577825159</v>
      </c>
      <c r="D141">
        <f>SUMPRODUCT('Modified Weights'!D151:D155,correlations!D184:D188)/SUM('Modified Weights'!D151:D155)</f>
        <v>4.7930957672120709</v>
      </c>
      <c r="E141">
        <f>SUMPRODUCT('Modified Weights'!E151:E155,correlations!E184:E188)/SUM('Modified Weights'!E151:E155)</f>
        <v>5</v>
      </c>
      <c r="F141">
        <f>SUMPRODUCT('Modified Weights'!F151:F155,correlations!F184:F188)/SUM('Modified Weights'!F151:F155)</f>
        <v>3.919983133829497</v>
      </c>
      <c r="G141">
        <f>SUMPRODUCT('Modified Weights'!G151:G155,correlations!G184:G188)/SUM('Modified Weights'!G151:G155)</f>
        <v>4.5</v>
      </c>
      <c r="H141">
        <f>SUMPRODUCT('Modified Weights'!H151:H155,correlations!H184:H188)/SUM('Modified Weights'!H151:H155)</f>
        <v>4.2871234151401998</v>
      </c>
      <c r="I141">
        <f>SUMPRODUCT('Modified Weights'!I151:I155,correlations!I184:I188)/SUM('Modified Weights'!I151:I155)</f>
        <v>5</v>
      </c>
      <c r="J141">
        <f>SUMPRODUCT('Modified Weights'!J151:J155,correlations!J184:J188)/SUM('Modified Weights'!J151:J155)</f>
        <v>5</v>
      </c>
      <c r="K141">
        <f>SUMPRODUCT('Modified Weights'!K151:K155,correlations!K184:K188)/SUM('Modified Weights'!K151:K155)</f>
        <v>4.0066870240987145</v>
      </c>
      <c r="L141">
        <f>SUMPRODUCT('Modified Weights'!L151:L155,correlations!L184:L188)/SUM('Modified Weights'!L151:L155)</f>
        <v>3.8824277595803376</v>
      </c>
      <c r="M141">
        <f>SUMPRODUCT('Modified Weights'!M151:M155,correlations!M184:M188)/SUM('Modified Weights'!M151:M155)</f>
        <v>4.5930269433162501</v>
      </c>
      <c r="N141">
        <f>SUMPRODUCT('Modified Weights'!N151:N155,correlations!N184:N188)/SUM('Modified Weights'!N151:N155)</f>
        <v>5</v>
      </c>
      <c r="O141">
        <f>SUMPRODUCT('Modified Weights'!O151:O155,correlations!O184:O188)/SUM('Modified Weights'!O151:O155)</f>
        <v>4.258373985560211</v>
      </c>
      <c r="P141">
        <f>SUMPRODUCT('Modified Weights'!P151:P155,correlations!P184:P188)/SUM('Modified Weights'!P151:P155)</f>
        <v>3.8913740416161287</v>
      </c>
      <c r="Q141">
        <f>SUMPRODUCT('Modified Weights'!Q151:Q155,correlations!Q184:Q188)/SUM('Modified Weights'!Q151:Q155)</f>
        <v>4.5431865515272873</v>
      </c>
      <c r="R141">
        <f>SUMPRODUCT('Modified Weights'!R151:R155,correlations!R184:R188)/SUM('Modified Weights'!R151:R155)</f>
        <v>5.0000000000000009</v>
      </c>
      <c r="S141">
        <f>SUMPRODUCT('Modified Weights'!S151:S155,correlations!S184:S188)/SUM('Modified Weights'!S151:S155)</f>
        <v>4.5692915596088675</v>
      </c>
      <c r="T141">
        <f>SUMPRODUCT('Modified Weights'!T151:T155,correlations!T184:T188)/SUM('Modified Weights'!T151:T155)</f>
        <v>4.0233022720741163</v>
      </c>
      <c r="U141">
        <f>SUMPRODUCT('Modified Weights'!U151:U155,correlations!U184:U188)/SUM('Modified Weights'!U151:U155)</f>
        <v>4.278721153538604</v>
      </c>
      <c r="V141">
        <f>SUMPRODUCT('Modified Weights'!V151:V155,correlations!V184:V188)/SUM('Modified Weights'!V151:V155)</f>
        <v>4.3966178977335115</v>
      </c>
      <c r="W141">
        <f>SUMPRODUCT('Modified Weights'!W151:W155,correlations!W184:W188)/SUM('Modified Weights'!W151:W155)</f>
        <v>4.4480969525096423</v>
      </c>
      <c r="X141" t="e">
        <f>SUMPRODUCT('Modified Weights'!X151:X155,correlations!X184:X188)/SUM('Modified Weights'!X151:X155)</f>
        <v>#DIV/0!</v>
      </c>
      <c r="Y141">
        <f>SUMPRODUCT('Modified Weights'!Y151:Y155,correlations!Y184:Y188)/SUM('Modified Weights'!Y151:Y155)</f>
        <v>3.5345948725251399</v>
      </c>
      <c r="Z141">
        <f>SUMPRODUCT('Modified Weights'!Z152:Z156,correlations!Z185:Z189)/SUM('Modified Weights'!Z152:Z156)</f>
        <v>4.5103377727575271</v>
      </c>
    </row>
    <row r="142" spans="1:26">
      <c r="A142" s="1" t="str">
        <f t="shared" si="27"/>
        <v>238: The Godfather (1972)</v>
      </c>
      <c r="B142">
        <f>SUMPRODUCT('Modified Weights'!B152:B156,correlations!B185:B189)/SUM('Modified Weights'!B152:B156)</f>
        <v>4.2682650393789867</v>
      </c>
      <c r="C142">
        <f>SUMPRODUCT('Modified Weights'!C152:C156,correlations!C185:C189)/SUM('Modified Weights'!C152:C156)</f>
        <v>5</v>
      </c>
      <c r="D142">
        <f>SUMPRODUCT('Modified Weights'!D152:D156,correlations!D185:D189)/SUM('Modified Weights'!D152:D156)</f>
        <v>4.5</v>
      </c>
      <c r="E142" t="e">
        <f>SUMPRODUCT('Modified Weights'!E152:E156,correlations!E185:E189)/SUM('Modified Weights'!E152:E156)</f>
        <v>#DIV/0!</v>
      </c>
      <c r="F142">
        <f>SUMPRODUCT('Modified Weights'!F152:F156,correlations!F185:F189)/SUM('Modified Weights'!F152:F156)</f>
        <v>3.8747885601033856</v>
      </c>
      <c r="G142">
        <f>SUMPRODUCT('Modified Weights'!G152:G156,correlations!G185:G189)/SUM('Modified Weights'!G152:G156)</f>
        <v>4.5</v>
      </c>
      <c r="H142">
        <f>SUMPRODUCT('Modified Weights'!H152:H156,correlations!H185:H189)/SUM('Modified Weights'!H152:H156)</f>
        <v>4.5109063450359344</v>
      </c>
      <c r="I142" t="e">
        <f>SUMPRODUCT('Modified Weights'!I152:I156,correlations!I185:I189)/SUM('Modified Weights'!I152:I156)</f>
        <v>#DIV/0!</v>
      </c>
      <c r="J142">
        <f>SUMPRODUCT('Modified Weights'!J152:J156,correlations!J185:J189)/SUM('Modified Weights'!J152:J156)</f>
        <v>5</v>
      </c>
      <c r="K142">
        <f>SUMPRODUCT('Modified Weights'!K152:K156,correlations!K185:K189)/SUM('Modified Weights'!K152:K156)</f>
        <v>4.0107769948615033</v>
      </c>
      <c r="L142">
        <f>SUMPRODUCT('Modified Weights'!L152:L156,correlations!L185:L189)/SUM('Modified Weights'!L152:L156)</f>
        <v>3.2598492088672884</v>
      </c>
      <c r="M142">
        <f>SUMPRODUCT('Modified Weights'!M152:M156,correlations!M185:M189)/SUM('Modified Weights'!M152:M156)</f>
        <v>4</v>
      </c>
      <c r="N142">
        <f>SUMPRODUCT('Modified Weights'!N152:N156,correlations!N185:N189)/SUM('Modified Weights'!N152:N156)</f>
        <v>5</v>
      </c>
      <c r="O142">
        <f>SUMPRODUCT('Modified Weights'!O152:O156,correlations!O185:O189)/SUM('Modified Weights'!O152:O156)</f>
        <v>3.9698150474207656</v>
      </c>
      <c r="P142">
        <f>SUMPRODUCT('Modified Weights'!P152:P156,correlations!P185:P189)/SUM('Modified Weights'!P152:P156)</f>
        <v>3.6872983964716708</v>
      </c>
      <c r="Q142">
        <f>SUMPRODUCT('Modified Weights'!Q152:Q156,correlations!Q185:Q189)/SUM('Modified Weights'!Q152:Q156)</f>
        <v>4</v>
      </c>
      <c r="R142">
        <f>SUMPRODUCT('Modified Weights'!R152:R156,correlations!R185:R189)/SUM('Modified Weights'!R152:R156)</f>
        <v>5</v>
      </c>
      <c r="S142">
        <f>SUMPRODUCT('Modified Weights'!S152:S156,correlations!S185:S189)/SUM('Modified Weights'!S152:S156)</f>
        <v>4</v>
      </c>
      <c r="T142">
        <f>SUMPRODUCT('Modified Weights'!T152:T156,correlations!T185:T189)/SUM('Modified Weights'!T152:T156)</f>
        <v>3</v>
      </c>
      <c r="U142">
        <f>SUMPRODUCT('Modified Weights'!U152:U156,correlations!U185:U189)/SUM('Modified Weights'!U152:U156)</f>
        <v>3.8823605439405804</v>
      </c>
      <c r="V142">
        <f>SUMPRODUCT('Modified Weights'!V152:V156,correlations!V185:V189)/SUM('Modified Weights'!V152:V156)</f>
        <v>5</v>
      </c>
      <c r="W142">
        <f>SUMPRODUCT('Modified Weights'!W152:W156,correlations!W185:W189)/SUM('Modified Weights'!W152:W156)</f>
        <v>5</v>
      </c>
      <c r="X142" t="e">
        <f>SUMPRODUCT('Modified Weights'!X152:X156,correlations!X185:X189)/SUM('Modified Weights'!X152:X156)</f>
        <v>#DIV/0!</v>
      </c>
      <c r="Y142">
        <f>SUMPRODUCT('Modified Weights'!Y152:Y156,correlations!Y185:Y189)/SUM('Modified Weights'!Y152:Y156)</f>
        <v>3.9040361704859499</v>
      </c>
      <c r="Z142">
        <f>SUMPRODUCT('Modified Weights'!Z153:Z157,correlations!Z186:Z190)/SUM('Modified Weights'!Z153:Z157)</f>
        <v>4</v>
      </c>
    </row>
    <row r="143" spans="1:26">
      <c r="A143" s="21" t="s">
        <v>28</v>
      </c>
      <c r="B143">
        <f>SUMPRODUCT('Modified Weights'!B153:B157,correlations!B186:B190)/SUM('Modified Weights'!B153:B157)</f>
        <v>3.4999999999999996</v>
      </c>
      <c r="C143" t="e">
        <f>SUMPRODUCT('Modified Weights'!C153:C157,correlations!C186:C190)/SUM('Modified Weights'!C153:C157)</f>
        <v>#DIV/0!</v>
      </c>
      <c r="D143" t="e">
        <f>SUMPRODUCT('Modified Weights'!D153:D157,correlations!D186:D190)/SUM('Modified Weights'!D153:D157)</f>
        <v>#DIV/0!</v>
      </c>
      <c r="E143">
        <f>SUMPRODUCT('Modified Weights'!E153:E157,correlations!E186:E190)/SUM('Modified Weights'!E153:E157)</f>
        <v>3.5</v>
      </c>
      <c r="F143">
        <f>SUMPRODUCT('Modified Weights'!F153:F157,correlations!F186:F190)/SUM('Modified Weights'!F153:F157)</f>
        <v>2.5</v>
      </c>
      <c r="G143" t="e">
        <f>SUMPRODUCT('Modified Weights'!G153:G157,correlations!G186:G190)/SUM('Modified Weights'!G153:G157)</f>
        <v>#DIV/0!</v>
      </c>
      <c r="H143">
        <f>SUMPRODUCT('Modified Weights'!H153:H157,correlations!H186:H190)/SUM('Modified Weights'!H153:H157)</f>
        <v>3.5</v>
      </c>
      <c r="I143" t="e">
        <f>SUMPRODUCT('Modified Weights'!I153:I157,correlations!I186:I190)/SUM('Modified Weights'!I153:I157)</f>
        <v>#DIV/0!</v>
      </c>
      <c r="J143">
        <f>SUMPRODUCT('Modified Weights'!J153:J157,correlations!J186:J190)/SUM('Modified Weights'!J153:J157)</f>
        <v>4</v>
      </c>
      <c r="K143">
        <f>SUMPRODUCT('Modified Weights'!K153:K157,correlations!K186:K190)/SUM('Modified Weights'!K153:K157)</f>
        <v>3.5</v>
      </c>
      <c r="L143">
        <f>SUMPRODUCT('Modified Weights'!L153:L157,correlations!L186:L190)/SUM('Modified Weights'!L153:L157)</f>
        <v>2</v>
      </c>
      <c r="M143" t="e">
        <f>SUMPRODUCT('Modified Weights'!M153:M157,correlations!M186:M190)/SUM('Modified Weights'!M153:M157)</f>
        <v>#DIV/0!</v>
      </c>
      <c r="N143" t="e">
        <f>SUMPRODUCT('Modified Weights'!N153:N157,correlations!N186:N190)/SUM('Modified Weights'!N153:N157)</f>
        <v>#DIV/0!</v>
      </c>
      <c r="O143">
        <f>SUMPRODUCT('Modified Weights'!O153:O157,correlations!O186:O190)/SUM('Modified Weights'!O153:O157)</f>
        <v>3.7201706262807277</v>
      </c>
      <c r="P143">
        <f>SUMPRODUCT('Modified Weights'!P153:P157,correlations!P186:P190)/SUM('Modified Weights'!P153:P157)</f>
        <v>3.1259827609492086</v>
      </c>
      <c r="Q143">
        <f>SUMPRODUCT('Modified Weights'!Q153:Q157,correlations!Q186:Q190)/SUM('Modified Weights'!Q153:Q157)</f>
        <v>4</v>
      </c>
      <c r="R143" t="e">
        <f>SUMPRODUCT('Modified Weights'!R153:R157,correlations!R186:R190)/SUM('Modified Weights'!R153:R157)</f>
        <v>#DIV/0!</v>
      </c>
      <c r="S143">
        <f>SUMPRODUCT('Modified Weights'!S153:S157,correlations!S186:S190)/SUM('Modified Weights'!S153:S157)</f>
        <v>4</v>
      </c>
      <c r="T143">
        <f>SUMPRODUCT('Modified Weights'!T153:T157,correlations!T186:T190)/SUM('Modified Weights'!T153:T157)</f>
        <v>2.5</v>
      </c>
      <c r="U143">
        <f>SUMPRODUCT('Modified Weights'!U153:U157,correlations!U186:U190)/SUM('Modified Weights'!U153:U157)</f>
        <v>3.8137553905118811</v>
      </c>
      <c r="V143" t="e">
        <f>SUMPRODUCT('Modified Weights'!V153:V157,correlations!V186:V190)/SUM('Modified Weights'!V153:V157)</f>
        <v>#DIV/0!</v>
      </c>
      <c r="W143">
        <f>SUMPRODUCT('Modified Weights'!W153:W157,correlations!W186:W190)/SUM('Modified Weights'!W153:W157)</f>
        <v>4</v>
      </c>
      <c r="X143" t="e">
        <f>SUMPRODUCT('Modified Weights'!X153:X157,correlations!X186:X190)/SUM('Modified Weights'!X153:X157)</f>
        <v>#DIV/0!</v>
      </c>
      <c r="Y143">
        <f>SUMPRODUCT('Modified Weights'!Y153:Y157,correlations!Y186:Y190)/SUM('Modified Weights'!Y153:Y157)</f>
        <v>2.5000000000000004</v>
      </c>
      <c r="Z143">
        <f>SUMPRODUCT('Modified Weights'!Z154:Z158,correlations!Z187:Z191)/SUM('Modified Weights'!Z154:Z158)</f>
        <v>4</v>
      </c>
    </row>
    <row r="144" spans="1:26">
      <c r="A144" s="1" t="str">
        <f t="shared" ref="A144:A147" si="28">A143</f>
        <v>243: High Fidelity (2000)</v>
      </c>
      <c r="B144" t="e">
        <f>SUMPRODUCT('Modified Weights'!B154:B158,correlations!B187:B191)/SUM('Modified Weights'!B154:B158)</f>
        <v>#DIV/0!</v>
      </c>
      <c r="C144" t="e">
        <f>SUMPRODUCT('Modified Weights'!C154:C158,correlations!C187:C191)/SUM('Modified Weights'!C154:C158)</f>
        <v>#DIV/0!</v>
      </c>
      <c r="D144" t="e">
        <f>SUMPRODUCT('Modified Weights'!D154:D158,correlations!D187:D191)/SUM('Modified Weights'!D154:D158)</f>
        <v>#DIV/0!</v>
      </c>
      <c r="E144">
        <f>SUMPRODUCT('Modified Weights'!E154:E158,correlations!E187:E191)/SUM('Modified Weights'!E154:E158)</f>
        <v>3.5</v>
      </c>
      <c r="F144">
        <f>SUMPRODUCT('Modified Weights'!F154:F158,correlations!F187:F191)/SUM('Modified Weights'!F154:F158)</f>
        <v>2.5</v>
      </c>
      <c r="G144" t="e">
        <f>SUMPRODUCT('Modified Weights'!G154:G158,correlations!G187:G191)/SUM('Modified Weights'!G154:G158)</f>
        <v>#DIV/0!</v>
      </c>
      <c r="H144">
        <f>SUMPRODUCT('Modified Weights'!H154:H158,correlations!H187:H191)/SUM('Modified Weights'!H154:H158)</f>
        <v>3.5</v>
      </c>
      <c r="I144" t="e">
        <f>SUMPRODUCT('Modified Weights'!I154:I158,correlations!I187:I191)/SUM('Modified Weights'!I154:I158)</f>
        <v>#DIV/0!</v>
      </c>
      <c r="J144">
        <f>SUMPRODUCT('Modified Weights'!J154:J158,correlations!J187:J191)/SUM('Modified Weights'!J154:J158)</f>
        <v>3.3268253445988862</v>
      </c>
      <c r="K144">
        <f>SUMPRODUCT('Modified Weights'!K154:K158,correlations!K187:K191)/SUM('Modified Weights'!K154:K158)</f>
        <v>3.5</v>
      </c>
      <c r="L144">
        <f>SUMPRODUCT('Modified Weights'!L154:L158,correlations!L187:L191)/SUM('Modified Weights'!L154:L158)</f>
        <v>5</v>
      </c>
      <c r="M144" t="e">
        <f>SUMPRODUCT('Modified Weights'!M154:M158,correlations!M187:M191)/SUM('Modified Weights'!M154:M158)</f>
        <v>#DIV/0!</v>
      </c>
      <c r="N144" t="e">
        <f>SUMPRODUCT('Modified Weights'!N154:N158,correlations!N187:N191)/SUM('Modified Weights'!N154:N158)</f>
        <v>#DIV/0!</v>
      </c>
      <c r="O144">
        <f>SUMPRODUCT('Modified Weights'!O154:O158,correlations!O187:O191)/SUM('Modified Weights'!O154:O158)</f>
        <v>3.7201706262807277</v>
      </c>
      <c r="P144">
        <f>SUMPRODUCT('Modified Weights'!P154:P158,correlations!P187:P191)/SUM('Modified Weights'!P154:P158)</f>
        <v>2.5</v>
      </c>
      <c r="Q144">
        <f>SUMPRODUCT('Modified Weights'!Q154:Q158,correlations!Q187:Q191)/SUM('Modified Weights'!Q154:Q158)</f>
        <v>4</v>
      </c>
      <c r="R144" t="e">
        <f>SUMPRODUCT('Modified Weights'!R154:R158,correlations!R187:R191)/SUM('Modified Weights'!R154:R158)</f>
        <v>#DIV/0!</v>
      </c>
      <c r="S144">
        <f>SUMPRODUCT('Modified Weights'!S154:S158,correlations!S187:S191)/SUM('Modified Weights'!S154:S158)</f>
        <v>3.190994279609308</v>
      </c>
      <c r="T144">
        <f>SUMPRODUCT('Modified Weights'!T154:T158,correlations!T187:T191)/SUM('Modified Weights'!T154:T158)</f>
        <v>2.5</v>
      </c>
      <c r="U144">
        <f>SUMPRODUCT('Modified Weights'!U154:U158,correlations!U187:U191)/SUM('Modified Weights'!U154:U158)</f>
        <v>3.8137553905118811</v>
      </c>
      <c r="V144">
        <f>SUMPRODUCT('Modified Weights'!V154:V158,correlations!V187:V191)/SUM('Modified Weights'!V154:V158)</f>
        <v>4</v>
      </c>
      <c r="W144">
        <f>SUMPRODUCT('Modified Weights'!W154:W158,correlations!W187:W191)/SUM('Modified Weights'!W154:W158)</f>
        <v>3.3461753960356013</v>
      </c>
      <c r="X144" t="e">
        <f>SUMPRODUCT('Modified Weights'!X154:X158,correlations!X187:X191)/SUM('Modified Weights'!X154:X158)</f>
        <v>#DIV/0!</v>
      </c>
      <c r="Y144">
        <f>SUMPRODUCT('Modified Weights'!Y154:Y158,correlations!Y187:Y191)/SUM('Modified Weights'!Y154:Y158)</f>
        <v>2.5000000000000004</v>
      </c>
      <c r="Z144" t="e">
        <f>SUMPRODUCT('Modified Weights'!Z155:Z159,correlations!Z188:Z192)/SUM('Modified Weights'!Z155:Z159)</f>
        <v>#DIV/0!</v>
      </c>
    </row>
    <row r="145" spans="1:26">
      <c r="A145" s="1" t="str">
        <f t="shared" si="28"/>
        <v>243: High Fidelity (2000)</v>
      </c>
      <c r="B145" t="e">
        <f>SUMPRODUCT('Modified Weights'!B155:B159,correlations!B188:B192)/SUM('Modified Weights'!B155:B159)</f>
        <v>#DIV/0!</v>
      </c>
      <c r="C145">
        <f>SUMPRODUCT('Modified Weights'!C155:C159,correlations!C188:C192)/SUM('Modified Weights'!C155:C159)</f>
        <v>2.5</v>
      </c>
      <c r="D145">
        <f>SUMPRODUCT('Modified Weights'!D155:D159,correlations!D188:D192)/SUM('Modified Weights'!D155:D159)</f>
        <v>4</v>
      </c>
      <c r="E145">
        <f>SUMPRODUCT('Modified Weights'!E155:E159,correlations!E188:E192)/SUM('Modified Weights'!E155:E159)</f>
        <v>3.5</v>
      </c>
      <c r="F145">
        <f>SUMPRODUCT('Modified Weights'!F155:F159,correlations!F188:F192)/SUM('Modified Weights'!F155:F159)</f>
        <v>2.5</v>
      </c>
      <c r="G145" t="e">
        <f>SUMPRODUCT('Modified Weights'!G155:G159,correlations!G188:G192)/SUM('Modified Weights'!G155:G159)</f>
        <v>#DIV/0!</v>
      </c>
      <c r="H145">
        <f>SUMPRODUCT('Modified Weights'!H155:H159,correlations!H188:H192)/SUM('Modified Weights'!H155:H159)</f>
        <v>2.9602292051764114</v>
      </c>
      <c r="I145">
        <f>SUMPRODUCT('Modified Weights'!I155:I159,correlations!I188:I192)/SUM('Modified Weights'!I155:I159)</f>
        <v>4.5</v>
      </c>
      <c r="J145">
        <f>SUMPRODUCT('Modified Weights'!J155:J159,correlations!J188:J192)/SUM('Modified Weights'!J155:J159)</f>
        <v>3.3268253445988862</v>
      </c>
      <c r="K145" t="e">
        <f>SUMPRODUCT('Modified Weights'!K155:K159,correlations!K188:K192)/SUM('Modified Weights'!K155:K159)</f>
        <v>#DIV/0!</v>
      </c>
      <c r="L145">
        <f>SUMPRODUCT('Modified Weights'!L155:L159,correlations!L188:L192)/SUM('Modified Weights'!L155:L159)</f>
        <v>5</v>
      </c>
      <c r="M145" t="e">
        <f>SUMPRODUCT('Modified Weights'!M155:M159,correlations!M188:M192)/SUM('Modified Weights'!M155:M159)</f>
        <v>#DIV/0!</v>
      </c>
      <c r="N145">
        <f>SUMPRODUCT('Modified Weights'!N155:N159,correlations!N188:N192)/SUM('Modified Weights'!N155:N159)</f>
        <v>2.5</v>
      </c>
      <c r="O145">
        <f>SUMPRODUCT('Modified Weights'!O155:O159,correlations!O188:O192)/SUM('Modified Weights'!O155:O159)</f>
        <v>3.5</v>
      </c>
      <c r="P145">
        <f>SUMPRODUCT('Modified Weights'!P155:P159,correlations!P188:P192)/SUM('Modified Weights'!P155:P159)</f>
        <v>2.5</v>
      </c>
      <c r="Q145" t="e">
        <f>SUMPRODUCT('Modified Weights'!Q155:Q159,correlations!Q188:Q192)/SUM('Modified Weights'!Q155:Q159)</f>
        <v>#DIV/0!</v>
      </c>
      <c r="R145" t="e">
        <f>SUMPRODUCT('Modified Weights'!R155:R159,correlations!R188:R192)/SUM('Modified Weights'!R155:R159)</f>
        <v>#DIV/0!</v>
      </c>
      <c r="S145">
        <f>SUMPRODUCT('Modified Weights'!S155:S159,correlations!S188:S192)/SUM('Modified Weights'!S155:S159)</f>
        <v>3.190994279609308</v>
      </c>
      <c r="T145">
        <f>SUMPRODUCT('Modified Weights'!T155:T159,correlations!T188:T192)/SUM('Modified Weights'!T155:T159)</f>
        <v>2.5</v>
      </c>
      <c r="U145">
        <f>SUMPRODUCT('Modified Weights'!U155:U159,correlations!U188:U192)/SUM('Modified Weights'!U155:U159)</f>
        <v>3.4342283515207011</v>
      </c>
      <c r="V145">
        <f>SUMPRODUCT('Modified Weights'!V155:V159,correlations!V188:V192)/SUM('Modified Weights'!V155:V159)</f>
        <v>4</v>
      </c>
      <c r="W145">
        <f>SUMPRODUCT('Modified Weights'!W155:W159,correlations!W188:W192)/SUM('Modified Weights'!W155:W159)</f>
        <v>3.5201092943258607</v>
      </c>
      <c r="X145" t="e">
        <f>SUMPRODUCT('Modified Weights'!X155:X159,correlations!X188:X192)/SUM('Modified Weights'!X155:X159)</f>
        <v>#DIV/0!</v>
      </c>
      <c r="Y145">
        <f>SUMPRODUCT('Modified Weights'!Y155:Y159,correlations!Y188:Y192)/SUM('Modified Weights'!Y155:Y159)</f>
        <v>2.5000000000000004</v>
      </c>
      <c r="Z145">
        <f>SUMPRODUCT('Modified Weights'!Z156:Z160,correlations!Z189:Z193)/SUM('Modified Weights'!Z156:Z160)</f>
        <v>2.5</v>
      </c>
    </row>
    <row r="146" spans="1:26">
      <c r="A146" s="1" t="str">
        <f t="shared" si="28"/>
        <v>243: High Fidelity (2000)</v>
      </c>
      <c r="B146">
        <f>SUMPRODUCT('Modified Weights'!B156:B160,correlations!B189:B193)/SUM('Modified Weights'!B156:B160)</f>
        <v>4</v>
      </c>
      <c r="C146">
        <f>SUMPRODUCT('Modified Weights'!C156:C160,correlations!C189:C193)/SUM('Modified Weights'!C156:C160)</f>
        <v>2.5</v>
      </c>
      <c r="D146">
        <f>SUMPRODUCT('Modified Weights'!D156:D160,correlations!D189:D193)/SUM('Modified Weights'!D156:D160)</f>
        <v>4</v>
      </c>
      <c r="E146">
        <f>SUMPRODUCT('Modified Weights'!E156:E160,correlations!E189:E193)/SUM('Modified Weights'!E156:E160)</f>
        <v>3.5</v>
      </c>
      <c r="F146">
        <f>SUMPRODUCT('Modified Weights'!F156:F160,correlations!F189:F193)/SUM('Modified Weights'!F156:F160)</f>
        <v>2.2680544198775308</v>
      </c>
      <c r="G146" t="e">
        <f>SUMPRODUCT('Modified Weights'!G156:G160,correlations!G189:G193)/SUM('Modified Weights'!G156:G160)</f>
        <v>#DIV/0!</v>
      </c>
      <c r="H146">
        <f>SUMPRODUCT('Modified Weights'!H156:H160,correlations!H189:H193)/SUM('Modified Weights'!H156:H160)</f>
        <v>2.5</v>
      </c>
      <c r="I146">
        <f>SUMPRODUCT('Modified Weights'!I156:I160,correlations!I189:I193)/SUM('Modified Weights'!I156:I160)</f>
        <v>3.5325674028603902</v>
      </c>
      <c r="J146">
        <f>SUMPRODUCT('Modified Weights'!J156:J160,correlations!J189:J193)/SUM('Modified Weights'!J156:J160)</f>
        <v>3.3268253445988862</v>
      </c>
      <c r="K146" t="e">
        <f>SUMPRODUCT('Modified Weights'!K156:K160,correlations!K189:K193)/SUM('Modified Weights'!K156:K160)</f>
        <v>#DIV/0!</v>
      </c>
      <c r="L146">
        <f>SUMPRODUCT('Modified Weights'!L156:L160,correlations!L189:L193)/SUM('Modified Weights'!L156:L160)</f>
        <v>5</v>
      </c>
      <c r="M146" t="e">
        <f>SUMPRODUCT('Modified Weights'!M156:M160,correlations!M189:M193)/SUM('Modified Weights'!M156:M160)</f>
        <v>#DIV/0!</v>
      </c>
      <c r="N146">
        <f>SUMPRODUCT('Modified Weights'!N156:N160,correlations!N189:N193)/SUM('Modified Weights'!N156:N160)</f>
        <v>2.5</v>
      </c>
      <c r="O146">
        <f>SUMPRODUCT('Modified Weights'!O156:O160,correlations!O189:O193)/SUM('Modified Weights'!O156:O160)</f>
        <v>3.5</v>
      </c>
      <c r="P146">
        <f>SUMPRODUCT('Modified Weights'!P156:P160,correlations!P189:P193)/SUM('Modified Weights'!P156:P160)</f>
        <v>2.5</v>
      </c>
      <c r="Q146">
        <f>SUMPRODUCT('Modified Weights'!Q156:Q160,correlations!Q189:Q193)/SUM('Modified Weights'!Q156:Q160)</f>
        <v>2.5</v>
      </c>
      <c r="R146" t="e">
        <f>SUMPRODUCT('Modified Weights'!R156:R160,correlations!R189:R193)/SUM('Modified Weights'!R156:R160)</f>
        <v>#DIV/0!</v>
      </c>
      <c r="S146">
        <f>SUMPRODUCT('Modified Weights'!S156:S160,correlations!S189:S193)/SUM('Modified Weights'!S156:S160)</f>
        <v>2.5</v>
      </c>
      <c r="T146">
        <f>SUMPRODUCT('Modified Weights'!T156:T160,correlations!T189:T193)/SUM('Modified Weights'!T156:T160)</f>
        <v>2.5</v>
      </c>
      <c r="U146">
        <f>SUMPRODUCT('Modified Weights'!U156:U160,correlations!U189:U193)/SUM('Modified Weights'!U156:U160)</f>
        <v>3.4105291434156095</v>
      </c>
      <c r="V146">
        <f>SUMPRODUCT('Modified Weights'!V156:V160,correlations!V189:V193)/SUM('Modified Weights'!V156:V160)</f>
        <v>4</v>
      </c>
      <c r="W146">
        <f>SUMPRODUCT('Modified Weights'!W156:W160,correlations!W189:W193)/SUM('Modified Weights'!W156:W160)</f>
        <v>3.8103214837136599</v>
      </c>
      <c r="X146" t="e">
        <f>SUMPRODUCT('Modified Weights'!X156:X160,correlations!X189:X193)/SUM('Modified Weights'!X156:X160)</f>
        <v>#DIV/0!</v>
      </c>
      <c r="Y146">
        <f>SUMPRODUCT('Modified Weights'!Y156:Y160,correlations!Y189:Y193)/SUM('Modified Weights'!Y156:Y160)</f>
        <v>2</v>
      </c>
      <c r="Z146">
        <f>SUMPRODUCT('Modified Weights'!Z157:Z161,correlations!Z190:Z194)/SUM('Modified Weights'!Z157:Z161)</f>
        <v>3.4134268555981255</v>
      </c>
    </row>
    <row r="147" spans="1:26">
      <c r="A147" s="1" t="str">
        <f t="shared" si="28"/>
        <v>243: High Fidelity (2000)</v>
      </c>
      <c r="B147">
        <f>SUMPRODUCT('Modified Weights'!B157:B161,correlations!B190:B194)/SUM('Modified Weights'!B157:B161)</f>
        <v>4</v>
      </c>
      <c r="C147">
        <f>SUMPRODUCT('Modified Weights'!C157:C161,correlations!C190:C194)/SUM('Modified Weights'!C157:C161)</f>
        <v>2.7025290490383678</v>
      </c>
      <c r="D147">
        <f>SUMPRODUCT('Modified Weights'!D157:D161,correlations!D190:D194)/SUM('Modified Weights'!D157:D161)</f>
        <v>3.0381025415039034</v>
      </c>
      <c r="E147">
        <f>SUMPRODUCT('Modified Weights'!E157:E161,correlations!E190:E194)/SUM('Modified Weights'!E157:E161)</f>
        <v>4.0214821617283087</v>
      </c>
      <c r="F147">
        <f>SUMPRODUCT('Modified Weights'!F157:F161,correlations!F190:F194)/SUM('Modified Weights'!F157:F161)</f>
        <v>2.2680544198775308</v>
      </c>
      <c r="G147">
        <f>SUMPRODUCT('Modified Weights'!G157:G161,correlations!G190:G194)/SUM('Modified Weights'!G157:G161)</f>
        <v>4</v>
      </c>
      <c r="H147">
        <f>SUMPRODUCT('Modified Weights'!H157:H161,correlations!H190:H194)/SUM('Modified Weights'!H157:H161)</f>
        <v>2.8354226617521081</v>
      </c>
      <c r="I147">
        <f>SUMPRODUCT('Modified Weights'!I157:I161,correlations!I190:I194)/SUM('Modified Weights'!I157:I161)</f>
        <v>3.517477056411209</v>
      </c>
      <c r="J147">
        <f>SUMPRODUCT('Modified Weights'!J157:J161,correlations!J190:J194)/SUM('Modified Weights'!J157:J161)</f>
        <v>3.3268253445988862</v>
      </c>
      <c r="K147">
        <f>SUMPRODUCT('Modified Weights'!K157:K161,correlations!K190:K194)/SUM('Modified Weights'!K157:K161)</f>
        <v>4</v>
      </c>
      <c r="L147">
        <f>SUMPRODUCT('Modified Weights'!L157:L161,correlations!L190:L194)/SUM('Modified Weights'!L157:L161)</f>
        <v>5</v>
      </c>
      <c r="M147">
        <f>SUMPRODUCT('Modified Weights'!M157:M161,correlations!M190:M194)/SUM('Modified Weights'!M157:M161)</f>
        <v>5</v>
      </c>
      <c r="N147">
        <f>SUMPRODUCT('Modified Weights'!N157:N161,correlations!N190:N194)/SUM('Modified Weights'!N157:N161)</f>
        <v>2.5</v>
      </c>
      <c r="O147" t="e">
        <f>SUMPRODUCT('Modified Weights'!O157:O161,correlations!O190:O194)/SUM('Modified Weights'!O157:O161)</f>
        <v>#DIV/0!</v>
      </c>
      <c r="P147">
        <f>SUMPRODUCT('Modified Weights'!P157:P161,correlations!P190:P194)/SUM('Modified Weights'!P157:P161)</f>
        <v>2</v>
      </c>
      <c r="Q147">
        <f>SUMPRODUCT('Modified Weights'!Q157:Q161,correlations!Q190:Q194)/SUM('Modified Weights'!Q157:Q161)</f>
        <v>2.5</v>
      </c>
      <c r="R147" t="e">
        <f>SUMPRODUCT('Modified Weights'!R157:R161,correlations!R190:R194)/SUM('Modified Weights'!R157:R161)</f>
        <v>#DIV/0!</v>
      </c>
      <c r="S147">
        <f>SUMPRODUCT('Modified Weights'!S157:S161,correlations!S190:S194)/SUM('Modified Weights'!S157:S161)</f>
        <v>2.5</v>
      </c>
      <c r="T147">
        <f>SUMPRODUCT('Modified Weights'!T157:T161,correlations!T190:T194)/SUM('Modified Weights'!T157:T161)</f>
        <v>2.5</v>
      </c>
      <c r="U147">
        <f>SUMPRODUCT('Modified Weights'!U157:U161,correlations!U190:U194)/SUM('Modified Weights'!U157:U161)</f>
        <v>2.5</v>
      </c>
      <c r="V147">
        <f>SUMPRODUCT('Modified Weights'!V157:V161,correlations!V190:V194)/SUM('Modified Weights'!V157:V161)</f>
        <v>4</v>
      </c>
      <c r="W147">
        <f>SUMPRODUCT('Modified Weights'!W157:W161,correlations!W190:W194)/SUM('Modified Weights'!W157:W161)</f>
        <v>3.5747125811827161</v>
      </c>
      <c r="X147">
        <f>SUMPRODUCT('Modified Weights'!X157:X161,correlations!X190:X194)/SUM('Modified Weights'!X157:X161)</f>
        <v>4</v>
      </c>
      <c r="Y147">
        <f>SUMPRODUCT('Modified Weights'!Y157:Y161,correlations!Y190:Y194)/SUM('Modified Weights'!Y157:Y161)</f>
        <v>2.3059302129986521</v>
      </c>
      <c r="Z147">
        <f>SUMPRODUCT('Modified Weights'!Z158:Z162,correlations!Z191:Z195)/SUM('Modified Weights'!Z158:Z162)</f>
        <v>3.4134268555981255</v>
      </c>
    </row>
    <row r="148" spans="1:26">
      <c r="A148" s="21" t="s">
        <v>29</v>
      </c>
      <c r="B148">
        <f>SUMPRODUCT('Modified Weights'!B158:B162,correlations!B191:B195)/SUM('Modified Weights'!B158:B162)</f>
        <v>4</v>
      </c>
      <c r="C148">
        <f>SUMPRODUCT('Modified Weights'!C158:C162,correlations!C191:C195)/SUM('Modified Weights'!C158:C162)</f>
        <v>2.7025290490383678</v>
      </c>
      <c r="D148">
        <f>SUMPRODUCT('Modified Weights'!D158:D162,correlations!D191:D195)/SUM('Modified Weights'!D158:D162)</f>
        <v>2.8704189563400777</v>
      </c>
      <c r="E148">
        <f>SUMPRODUCT('Modified Weights'!E158:E162,correlations!E191:E195)/SUM('Modified Weights'!E158:E162)</f>
        <v>4.5</v>
      </c>
      <c r="F148">
        <f>SUMPRODUCT('Modified Weights'!F158:F162,correlations!F191:F195)/SUM('Modified Weights'!F158:F162)</f>
        <v>2.7137108325156309</v>
      </c>
      <c r="G148">
        <f>SUMPRODUCT('Modified Weights'!G158:G162,correlations!G191:G195)/SUM('Modified Weights'!G158:G162)</f>
        <v>3.2930529926194971</v>
      </c>
      <c r="H148">
        <f>SUMPRODUCT('Modified Weights'!H158:H162,correlations!H191:H195)/SUM('Modified Weights'!H158:H162)</f>
        <v>2.8354226617521081</v>
      </c>
      <c r="I148">
        <f>SUMPRODUCT('Modified Weights'!I158:I162,correlations!I191:I195)/SUM('Modified Weights'!I158:I162)</f>
        <v>3.517477056411209</v>
      </c>
      <c r="J148">
        <f>SUMPRODUCT('Modified Weights'!J158:J162,correlations!J191:J195)/SUM('Modified Weights'!J158:J162)</f>
        <v>2.5</v>
      </c>
      <c r="K148">
        <f>SUMPRODUCT('Modified Weights'!K158:K162,correlations!K191:K195)/SUM('Modified Weights'!K158:K162)</f>
        <v>3.3173894111981723</v>
      </c>
      <c r="L148">
        <f>SUMPRODUCT('Modified Weights'!L158:L162,correlations!L191:L195)/SUM('Modified Weights'!L158:L162)</f>
        <v>3.7401507911327125</v>
      </c>
      <c r="M148">
        <f>SUMPRODUCT('Modified Weights'!M158:M162,correlations!M191:M195)/SUM('Modified Weights'!M158:M162)</f>
        <v>4.1860538866325001</v>
      </c>
      <c r="N148">
        <f>SUMPRODUCT('Modified Weights'!N158:N162,correlations!N191:N195)/SUM('Modified Weights'!N158:N162)</f>
        <v>2.5</v>
      </c>
      <c r="O148">
        <f>SUMPRODUCT('Modified Weights'!O158:O162,correlations!O191:O195)/SUM('Modified Weights'!O158:O162)</f>
        <v>2.5</v>
      </c>
      <c r="P148">
        <f>SUMPRODUCT('Modified Weights'!P158:P162,correlations!P191:P195)/SUM('Modified Weights'!P158:P162)</f>
        <v>2</v>
      </c>
      <c r="Q148">
        <f>SUMPRODUCT('Modified Weights'!Q158:Q162,correlations!Q191:Q195)/SUM('Modified Weights'!Q158:Q162)</f>
        <v>2.5</v>
      </c>
      <c r="R148">
        <f>SUMPRODUCT('Modified Weights'!R158:R162,correlations!R191:R195)/SUM('Modified Weights'!R158:R162)</f>
        <v>3.5</v>
      </c>
      <c r="S148">
        <f>SUMPRODUCT('Modified Weights'!S158:S162,correlations!S191:S195)/SUM('Modified Weights'!S158:S162)</f>
        <v>2.5</v>
      </c>
      <c r="T148">
        <f>SUMPRODUCT('Modified Weights'!T158:T162,correlations!T191:T195)/SUM('Modified Weights'!T158:T162)</f>
        <v>2</v>
      </c>
      <c r="U148">
        <f>SUMPRODUCT('Modified Weights'!U158:U162,correlations!U191:U195)/SUM('Modified Weights'!U158:U162)</f>
        <v>2.7947063710541866</v>
      </c>
      <c r="V148">
        <f>SUMPRODUCT('Modified Weights'!V158:V162,correlations!V191:V195)/SUM('Modified Weights'!V158:V162)</f>
        <v>4</v>
      </c>
      <c r="W148">
        <f>SUMPRODUCT('Modified Weights'!W158:W162,correlations!W191:W195)/SUM('Modified Weights'!W158:W162)</f>
        <v>3.4432889815593066</v>
      </c>
      <c r="X148">
        <f>SUMPRODUCT('Modified Weights'!X158:X162,correlations!X191:X195)/SUM('Modified Weights'!X158:X162)</f>
        <v>3.3282542691935944</v>
      </c>
      <c r="Y148">
        <f>SUMPRODUCT('Modified Weights'!Y158:Y162,correlations!Y191:Y195)/SUM('Modified Weights'!Y158:Y162)</f>
        <v>2.3703820349541349</v>
      </c>
      <c r="Z148">
        <f>SUMPRODUCT('Modified Weights'!Z159:Z163,correlations!Z192:Z196)/SUM('Modified Weights'!Z159:Z163)</f>
        <v>3.4134268555981255</v>
      </c>
    </row>
    <row r="149" spans="1:26">
      <c r="A149" s="1" t="str">
        <f t="shared" ref="A149:A152" si="29">A148</f>
        <v>268: Batman (1989)</v>
      </c>
      <c r="B149">
        <f>SUMPRODUCT('Modified Weights'!B159:B163,correlations!B192:B196)/SUM('Modified Weights'!B159:B163)</f>
        <v>4</v>
      </c>
      <c r="C149">
        <f>SUMPRODUCT('Modified Weights'!C159:C163,correlations!C192:C196)/SUM('Modified Weights'!C159:C163)</f>
        <v>3.005069160268107</v>
      </c>
      <c r="D149">
        <f>SUMPRODUCT('Modified Weights'!D159:D163,correlations!D192:D196)/SUM('Modified Weights'!D159:D163)</f>
        <v>3.1376415442434222</v>
      </c>
      <c r="E149">
        <f>SUMPRODUCT('Modified Weights'!E159:E163,correlations!E192:E196)/SUM('Modified Weights'!E159:E163)</f>
        <v>4.7360509717598394</v>
      </c>
      <c r="F149">
        <f>SUMPRODUCT('Modified Weights'!F159:F163,correlations!F192:F196)/SUM('Modified Weights'!F159:F163)</f>
        <v>3.2269679683342192</v>
      </c>
      <c r="G149">
        <f>SUMPRODUCT('Modified Weights'!G159:G163,correlations!G192:G196)/SUM('Modified Weights'!G159:G163)</f>
        <v>3.5155671847603838</v>
      </c>
      <c r="H149">
        <f>SUMPRODUCT('Modified Weights'!H159:H163,correlations!H192:H196)/SUM('Modified Weights'!H159:H163)</f>
        <v>3.1430346517241907</v>
      </c>
      <c r="I149">
        <f>SUMPRODUCT('Modified Weights'!I159:I163,correlations!I192:I196)/SUM('Modified Weights'!I159:I163)</f>
        <v>3.8763668083357472</v>
      </c>
      <c r="J149">
        <f>SUMPRODUCT('Modified Weights'!J159:J163,correlations!J192:J196)/SUM('Modified Weights'!J159:J163)</f>
        <v>3.5</v>
      </c>
      <c r="K149">
        <f>SUMPRODUCT('Modified Weights'!K159:K163,correlations!K192:K196)/SUM('Modified Weights'!K159:K163)</f>
        <v>3.3173894111981723</v>
      </c>
      <c r="L149">
        <f>SUMPRODUCT('Modified Weights'!L159:L163,correlations!L192:L196)/SUM('Modified Weights'!L159:L163)</f>
        <v>3.7401507911327125</v>
      </c>
      <c r="M149">
        <f>SUMPRODUCT('Modified Weights'!M159:M163,correlations!M192:M196)/SUM('Modified Weights'!M159:M163)</f>
        <v>4.1860538866325001</v>
      </c>
      <c r="N149">
        <f>SUMPRODUCT('Modified Weights'!N159:N163,correlations!N192:N196)/SUM('Modified Weights'!N159:N163)</f>
        <v>3.0265673350371332</v>
      </c>
      <c r="O149">
        <f>SUMPRODUCT('Modified Weights'!O159:O163,correlations!O192:O196)/SUM('Modified Weights'!O159:O163)</f>
        <v>2.5</v>
      </c>
      <c r="P149">
        <f>SUMPRODUCT('Modified Weights'!P159:P163,correlations!P192:P196)/SUM('Modified Weights'!P159:P163)</f>
        <v>3.2519655218984167</v>
      </c>
      <c r="Q149">
        <f>SUMPRODUCT('Modified Weights'!Q159:Q163,correlations!Q192:Q196)/SUM('Modified Weights'!Q159:Q163)</f>
        <v>2.5</v>
      </c>
      <c r="R149">
        <f>SUMPRODUCT('Modified Weights'!R159:R163,correlations!R192:R196)/SUM('Modified Weights'!R159:R163)</f>
        <v>4.2372887374935599</v>
      </c>
      <c r="S149">
        <f>SUMPRODUCT('Modified Weights'!S159:S163,correlations!S192:S196)/SUM('Modified Weights'!S159:S163)</f>
        <v>4</v>
      </c>
      <c r="T149">
        <f>SUMPRODUCT('Modified Weights'!T159:T163,correlations!T192:T196)/SUM('Modified Weights'!T159:T163)</f>
        <v>3.346020317283998</v>
      </c>
      <c r="U149">
        <f>SUMPRODUCT('Modified Weights'!U159:U163,correlations!U192:U196)/SUM('Modified Weights'!U159:U163)</f>
        <v>3.2184454456440048</v>
      </c>
      <c r="V149">
        <f>SUMPRODUCT('Modified Weights'!V159:V163,correlations!V192:V196)/SUM('Modified Weights'!V159:V163)</f>
        <v>4.5</v>
      </c>
      <c r="W149">
        <f>SUMPRODUCT('Modified Weights'!W159:W163,correlations!W192:W196)/SUM('Modified Weights'!W159:W163)</f>
        <v>3.6820655403484897</v>
      </c>
      <c r="X149">
        <f>SUMPRODUCT('Modified Weights'!X159:X163,correlations!X192:X196)/SUM('Modified Weights'!X159:X163)</f>
        <v>3.5175317497600416</v>
      </c>
      <c r="Y149">
        <f>SUMPRODUCT('Modified Weights'!Y159:Y163,correlations!Y192:Y196)/SUM('Modified Weights'!Y159:Y163)</f>
        <v>2.3703820349541349</v>
      </c>
      <c r="Z149">
        <f>SUMPRODUCT('Modified Weights'!Z160:Z164,correlations!Z193:Z197)/SUM('Modified Weights'!Z160:Z164)</f>
        <v>3.9584640672656981</v>
      </c>
    </row>
    <row r="150" spans="1:26">
      <c r="A150" s="1" t="str">
        <f t="shared" si="29"/>
        <v>268: Batman (1989)</v>
      </c>
      <c r="B150">
        <f>SUMPRODUCT('Modified Weights'!B160:B164,correlations!B193:B197)/SUM('Modified Weights'!B160:B164)</f>
        <v>4</v>
      </c>
      <c r="C150">
        <f>SUMPRODUCT('Modified Weights'!C160:C164,correlations!C193:C197)/SUM('Modified Weights'!C160:C164)</f>
        <v>3.2339394407960675</v>
      </c>
      <c r="D150">
        <f>SUMPRODUCT('Modified Weights'!D160:D164,correlations!D193:D197)/SUM('Modified Weights'!D160:D164)</f>
        <v>3.2319047878195253</v>
      </c>
      <c r="E150">
        <f>SUMPRODUCT('Modified Weights'!E160:E164,correlations!E193:E197)/SUM('Modified Weights'!E160:E164)</f>
        <v>4.7360509717598394</v>
      </c>
      <c r="F150">
        <f>SUMPRODUCT('Modified Weights'!F160:F164,correlations!F193:F197)/SUM('Modified Weights'!F160:F164)</f>
        <v>3.4107958224746771</v>
      </c>
      <c r="G150">
        <f>SUMPRODUCT('Modified Weights'!G160:G164,correlations!G193:G197)/SUM('Modified Weights'!G160:G164)</f>
        <v>3.8297270255801865</v>
      </c>
      <c r="H150">
        <f>SUMPRODUCT('Modified Weights'!H160:H164,correlations!H193:H197)/SUM('Modified Weights'!H160:H164)</f>
        <v>3.5063520666124988</v>
      </c>
      <c r="I150">
        <f>SUMPRODUCT('Modified Weights'!I160:I164,correlations!I193:I197)/SUM('Modified Weights'!I160:I164)</f>
        <v>3.5613831868011743</v>
      </c>
      <c r="J150">
        <f>SUMPRODUCT('Modified Weights'!J160:J164,correlations!J193:J197)/SUM('Modified Weights'!J160:J164)</f>
        <v>3.7435189238214743</v>
      </c>
      <c r="K150">
        <f>SUMPRODUCT('Modified Weights'!K160:K164,correlations!K193:K197)/SUM('Modified Weights'!K160:K164)</f>
        <v>3.3173894111981723</v>
      </c>
      <c r="L150">
        <f>SUMPRODUCT('Modified Weights'!L160:L164,correlations!L193:L197)/SUM('Modified Weights'!L160:L164)</f>
        <v>3.8242721508642834</v>
      </c>
      <c r="M150">
        <f>SUMPRODUCT('Modified Weights'!M160:M164,correlations!M193:M197)/SUM('Modified Weights'!M160:M164)</f>
        <v>4.1361518396200534</v>
      </c>
      <c r="N150">
        <f>SUMPRODUCT('Modified Weights'!N160:N164,correlations!N193:N197)/SUM('Modified Weights'!N160:N164)</f>
        <v>3.736716332481433</v>
      </c>
      <c r="O150">
        <f>SUMPRODUCT('Modified Weights'!O160:O164,correlations!O193:O197)/SUM('Modified Weights'!O160:O164)</f>
        <v>3.7081300721989434</v>
      </c>
      <c r="P150">
        <f>SUMPRODUCT('Modified Weights'!P160:P164,correlations!P193:P197)/SUM('Modified Weights'!P160:P164)</f>
        <v>3.2519655218984167</v>
      </c>
      <c r="Q150">
        <f>SUMPRODUCT('Modified Weights'!Q160:Q164,correlations!Q193:Q197)/SUM('Modified Weights'!Q160:Q164)</f>
        <v>3.8284713717377423</v>
      </c>
      <c r="R150">
        <f>SUMPRODUCT('Modified Weights'!R160:R164,correlations!R193:R197)/SUM('Modified Weights'!R160:R164)</f>
        <v>4.2372887374935599</v>
      </c>
      <c r="S150">
        <f>SUMPRODUCT('Modified Weights'!S160:S164,correlations!S193:S197)/SUM('Modified Weights'!S160:S164)</f>
        <v>4</v>
      </c>
      <c r="T150">
        <f>SUMPRODUCT('Modified Weights'!T160:T164,correlations!T193:T197)/SUM('Modified Weights'!T160:T164)</f>
        <v>3.5415977231586222</v>
      </c>
      <c r="U150">
        <f>SUMPRODUCT('Modified Weights'!U160:U164,correlations!U193:U197)/SUM('Modified Weights'!U160:U164)</f>
        <v>3.6178041583168747</v>
      </c>
      <c r="V150">
        <f>SUMPRODUCT('Modified Weights'!V160:V164,correlations!V193:V197)/SUM('Modified Weights'!V160:V164)</f>
        <v>4.2527396364983447</v>
      </c>
      <c r="W150">
        <f>SUMPRODUCT('Modified Weights'!W160:W164,correlations!W193:W197)/SUM('Modified Weights'!W160:W164)</f>
        <v>3.8806126551495606</v>
      </c>
      <c r="X150">
        <f>SUMPRODUCT('Modified Weights'!X160:X164,correlations!X193:X197)/SUM('Modified Weights'!X160:X164)</f>
        <v>3.6201285411488966</v>
      </c>
      <c r="Y150">
        <f>SUMPRODUCT('Modified Weights'!Y160:Y164,correlations!Y193:Y197)/SUM('Modified Weights'!Y160:Y164)</f>
        <v>2.3703820349541349</v>
      </c>
      <c r="Z150">
        <f>SUMPRODUCT('Modified Weights'!Z161:Z165,correlations!Z194:Z198)/SUM('Modified Weights'!Z161:Z165)</f>
        <v>4.34353109630697</v>
      </c>
    </row>
    <row r="151" spans="1:26">
      <c r="A151" s="1" t="str">
        <f t="shared" si="29"/>
        <v>268: Batman (1989)</v>
      </c>
      <c r="B151">
        <f>SUMPRODUCT('Modified Weights'!B161:B165,correlations!B194:B198)/SUM('Modified Weights'!B161:B165)</f>
        <v>4.2457872582960787</v>
      </c>
      <c r="C151">
        <f>SUMPRODUCT('Modified Weights'!C161:C165,correlations!C194:C198)/SUM('Modified Weights'!C161:C165)</f>
        <v>3.5749569086593507</v>
      </c>
      <c r="D151">
        <f>SUMPRODUCT('Modified Weights'!D161:D165,correlations!D194:D198)/SUM('Modified Weights'!D161:D165)</f>
        <v>3.2738868478500303</v>
      </c>
      <c r="E151">
        <f>SUMPRODUCT('Modified Weights'!E161:E165,correlations!E194:E198)/SUM('Modified Weights'!E161:E165)</f>
        <v>4.7360509717598394</v>
      </c>
      <c r="F151">
        <f>SUMPRODUCT('Modified Weights'!F161:F165,correlations!F194:F198)/SUM('Modified Weights'!F161:F165)</f>
        <v>3.8621372402103988</v>
      </c>
      <c r="G151">
        <f>SUMPRODUCT('Modified Weights'!G161:G165,correlations!G194:G198)/SUM('Modified Weights'!G161:G165)</f>
        <v>3.8297270255801865</v>
      </c>
      <c r="H151">
        <f>SUMPRODUCT('Modified Weights'!H161:H165,correlations!H194:H198)/SUM('Modified Weights'!H161:H165)</f>
        <v>3.5063520666124988</v>
      </c>
      <c r="I151">
        <f>SUMPRODUCT('Modified Weights'!I161:I165,correlations!I194:I198)/SUM('Modified Weights'!I161:I165)</f>
        <v>3.856497503012871</v>
      </c>
      <c r="J151">
        <f>SUMPRODUCT('Modified Weights'!J161:J165,correlations!J194:J198)/SUM('Modified Weights'!J161:J165)</f>
        <v>3.6648645083646119</v>
      </c>
      <c r="K151">
        <f>SUMPRODUCT('Modified Weights'!K161:K165,correlations!K194:K198)/SUM('Modified Weights'!K161:K165)</f>
        <v>3.4995460800246456</v>
      </c>
      <c r="L151">
        <f>SUMPRODUCT('Modified Weights'!L161:L165,correlations!L194:L198)/SUM('Modified Weights'!L161:L165)</f>
        <v>3.8641163969103767</v>
      </c>
      <c r="M151">
        <f>SUMPRODUCT('Modified Weights'!M161:M165,correlations!M194:M198)/SUM('Modified Weights'!M161:M165)</f>
        <v>4.2856904659646711</v>
      </c>
      <c r="N151">
        <f>SUMPRODUCT('Modified Weights'!N161:N165,correlations!N194:N198)/SUM('Modified Weights'!N161:N165)</f>
        <v>3.8017983879165649</v>
      </c>
      <c r="O151">
        <f>SUMPRODUCT('Modified Weights'!O161:O165,correlations!O194:O198)/SUM('Modified Weights'!O161:O165)</f>
        <v>3.6448506909750531</v>
      </c>
      <c r="P151">
        <f>SUMPRODUCT('Modified Weights'!P161:P165,correlations!P194:P198)/SUM('Modified Weights'!P161:P165)</f>
        <v>3.4536264096982592</v>
      </c>
      <c r="Q151">
        <f>SUMPRODUCT('Modified Weights'!Q161:Q165,correlations!Q194:Q198)/SUM('Modified Weights'!Q161:Q165)</f>
        <v>4.2970828230426452</v>
      </c>
      <c r="R151">
        <f>SUMPRODUCT('Modified Weights'!R161:R165,correlations!R194:R198)/SUM('Modified Weights'!R161:R165)</f>
        <v>4.2372887374935599</v>
      </c>
      <c r="S151">
        <f>SUMPRODUCT('Modified Weights'!S161:S165,correlations!S194:S198)/SUM('Modified Weights'!S161:S165)</f>
        <v>4.460662853072872</v>
      </c>
      <c r="T151">
        <f>SUMPRODUCT('Modified Weights'!T161:T165,correlations!T194:T198)/SUM('Modified Weights'!T161:T165)</f>
        <v>3.5415977231586222</v>
      </c>
      <c r="U151">
        <f>SUMPRODUCT('Modified Weights'!U161:U165,correlations!U194:U198)/SUM('Modified Weights'!U161:U165)</f>
        <v>3.6178041583168747</v>
      </c>
      <c r="V151">
        <f>SUMPRODUCT('Modified Weights'!V161:V165,correlations!V194:V198)/SUM('Modified Weights'!V161:V165)</f>
        <v>4.1700120887735821</v>
      </c>
      <c r="W151">
        <f>SUMPRODUCT('Modified Weights'!W161:W165,correlations!W194:W198)/SUM('Modified Weights'!W161:W165)</f>
        <v>3.6985475820731479</v>
      </c>
      <c r="X151">
        <f>SUMPRODUCT('Modified Weights'!X161:X165,correlations!X194:X198)/SUM('Modified Weights'!X161:X165)</f>
        <v>3.6859869021783962</v>
      </c>
      <c r="Y151">
        <f>SUMPRODUCT('Modified Weights'!Y161:Y165,correlations!Y194:Y198)/SUM('Modified Weights'!Y161:Y165)</f>
        <v>2.8888538951375957</v>
      </c>
      <c r="Z151">
        <f>SUMPRODUCT('Modified Weights'!Z162:Z166,correlations!Z195:Z199)/SUM('Modified Weights'!Z162:Z166)</f>
        <v>4.5434098718063947</v>
      </c>
    </row>
    <row r="152" spans="1:26">
      <c r="A152" s="1" t="str">
        <f t="shared" si="29"/>
        <v>268: Batman (1989)</v>
      </c>
      <c r="B152">
        <f>SUMPRODUCT('Modified Weights'!B162:B166,correlations!B195:B199)/SUM('Modified Weights'!B162:B166)</f>
        <v>3.9711011823181539</v>
      </c>
      <c r="C152">
        <f>SUMPRODUCT('Modified Weights'!C162:C166,correlations!C195:C199)/SUM('Modified Weights'!C162:C166)</f>
        <v>3.5749569086593507</v>
      </c>
      <c r="D152">
        <f>SUMPRODUCT('Modified Weights'!D162:D166,correlations!D195:D199)/SUM('Modified Weights'!D162:D166)</f>
        <v>3.5581187853696936</v>
      </c>
      <c r="E152">
        <f>SUMPRODUCT('Modified Weights'!E162:E166,correlations!E195:E199)/SUM('Modified Weights'!E162:E166)</f>
        <v>3.9442038870393588</v>
      </c>
      <c r="F152">
        <f>SUMPRODUCT('Modified Weights'!F162:F166,correlations!F195:F199)/SUM('Modified Weights'!F162:F166)</f>
        <v>3.8621372402103988</v>
      </c>
      <c r="G152">
        <f>SUMPRODUCT('Modified Weights'!G162:G166,correlations!G195:G199)/SUM('Modified Weights'!G162:G166)</f>
        <v>3.9725355977342574</v>
      </c>
      <c r="H152">
        <f>SUMPRODUCT('Modified Weights'!H162:H166,correlations!H195:H199)/SUM('Modified Weights'!H162:H166)</f>
        <v>3.5063520666124983</v>
      </c>
      <c r="I152">
        <f>SUMPRODUCT('Modified Weights'!I162:I166,correlations!I195:I199)/SUM('Modified Weights'!I162:I166)</f>
        <v>3.856497503012871</v>
      </c>
      <c r="J152">
        <f>SUMPRODUCT('Modified Weights'!J162:J166,correlations!J195:J199)/SUM('Modified Weights'!J162:J166)</f>
        <v>3.6648645083646119</v>
      </c>
      <c r="K152">
        <f>SUMPRODUCT('Modified Weights'!K162:K166,correlations!K195:K199)/SUM('Modified Weights'!K162:K166)</f>
        <v>3.8990571548025286</v>
      </c>
      <c r="L152">
        <f>SUMPRODUCT('Modified Weights'!L162:L166,correlations!L195:L199)/SUM('Modified Weights'!L162:L166)</f>
        <v>3.8641163969103767</v>
      </c>
      <c r="M152">
        <f>SUMPRODUCT('Modified Weights'!M162:M166,correlations!M195:M199)/SUM('Modified Weights'!M162:M166)</f>
        <v>3.9268443695117412</v>
      </c>
      <c r="N152">
        <f>SUMPRODUCT('Modified Weights'!N162:N166,correlations!N195:N199)/SUM('Modified Weights'!N162:N166)</f>
        <v>4.1686624355885993</v>
      </c>
      <c r="O152">
        <f>SUMPRODUCT('Modified Weights'!O162:O166,correlations!O195:O199)/SUM('Modified Weights'!O162:O166)</f>
        <v>3.6448506909750531</v>
      </c>
      <c r="P152">
        <f>SUMPRODUCT('Modified Weights'!P162:P166,correlations!P195:P199)/SUM('Modified Weights'!P162:P166)</f>
        <v>4.3048170091792377</v>
      </c>
      <c r="Q152">
        <f>SUMPRODUCT('Modified Weights'!Q162:Q166,correlations!Q195:Q199)/SUM('Modified Weights'!Q162:Q166)</f>
        <v>4.18205142437247</v>
      </c>
      <c r="R152">
        <f>SUMPRODUCT('Modified Weights'!R162:R166,correlations!R195:R199)/SUM('Modified Weights'!R162:R166)</f>
        <v>3.9811759626851186</v>
      </c>
      <c r="S152">
        <f>SUMPRODUCT('Modified Weights'!S162:S166,correlations!S195:S199)/SUM('Modified Weights'!S162:S166)</f>
        <v>4.286324468197634</v>
      </c>
      <c r="T152">
        <f>SUMPRODUCT('Modified Weights'!T162:T166,correlations!T195:T199)/SUM('Modified Weights'!T162:T166)</f>
        <v>3.6737090847577849</v>
      </c>
      <c r="U152">
        <f>SUMPRODUCT('Modified Weights'!U162:U166,correlations!U195:U199)/SUM('Modified Weights'!U162:U166)</f>
        <v>4.020585895758896</v>
      </c>
      <c r="V152">
        <f>SUMPRODUCT('Modified Weights'!V162:V166,correlations!V195:V199)/SUM('Modified Weights'!V162:V166)</f>
        <v>4.1700120887735821</v>
      </c>
      <c r="W152">
        <f>SUMPRODUCT('Modified Weights'!W162:W166,correlations!W195:W199)/SUM('Modified Weights'!W162:W166)</f>
        <v>3.6985475820731479</v>
      </c>
      <c r="X152">
        <f>SUMPRODUCT('Modified Weights'!X162:X166,correlations!X195:X199)/SUM('Modified Weights'!X162:X166)</f>
        <v>3.8150450050319016</v>
      </c>
      <c r="Y152">
        <f>SUMPRODUCT('Modified Weights'!Y162:Y166,correlations!Y195:Y199)/SUM('Modified Weights'!Y162:Y166)</f>
        <v>3.5018403718217459</v>
      </c>
      <c r="Z152">
        <f>SUMPRODUCT('Modified Weights'!Z163:Z167,correlations!Z196:Z200)/SUM('Modified Weights'!Z163:Z167)</f>
        <v>4.2683224705895917</v>
      </c>
    </row>
    <row r="153" spans="1:26">
      <c r="A153" s="21" t="s">
        <v>30</v>
      </c>
      <c r="B153">
        <f>SUMPRODUCT('Modified Weights'!B163:B167,correlations!B196:B200)/SUM('Modified Weights'!B163:B167)</f>
        <v>3.9785290253244985</v>
      </c>
      <c r="C153">
        <f>SUMPRODUCT('Modified Weights'!C163:C167,correlations!C196:C200)/SUM('Modified Weights'!C163:C167)</f>
        <v>3.5749569086593507</v>
      </c>
      <c r="D153">
        <f>SUMPRODUCT('Modified Weights'!D163:D167,correlations!D196:D200)/SUM('Modified Weights'!D163:D167)</f>
        <v>3.7587658009363869</v>
      </c>
      <c r="E153">
        <f>SUMPRODUCT('Modified Weights'!E163:E167,correlations!E196:E200)/SUM('Modified Weights'!E163:E167)</f>
        <v>3.9442038870393588</v>
      </c>
      <c r="F153">
        <f>SUMPRODUCT('Modified Weights'!F163:F167,correlations!F196:F200)/SUM('Modified Weights'!F163:F167)</f>
        <v>3.8621372402103988</v>
      </c>
      <c r="G153">
        <f>SUMPRODUCT('Modified Weights'!G163:G167,correlations!G196:G200)/SUM('Modified Weights'!G163:G167)</f>
        <v>4.2271417681974262</v>
      </c>
      <c r="H153">
        <f>SUMPRODUCT('Modified Weights'!H163:H167,correlations!H196:H200)/SUM('Modified Weights'!H163:H167)</f>
        <v>3.6540303520871</v>
      </c>
      <c r="I153">
        <f>SUMPRODUCT('Modified Weights'!I163:I167,correlations!I196:I200)/SUM('Modified Weights'!I163:I167)</f>
        <v>3.8884420878167845</v>
      </c>
      <c r="J153">
        <f>SUMPRODUCT('Modified Weights'!J163:J167,correlations!J196:J200)/SUM('Modified Weights'!J163:J167)</f>
        <v>4.0640781602864875</v>
      </c>
      <c r="K153">
        <f>SUMPRODUCT('Modified Weights'!K163:K167,correlations!K196:K200)/SUM('Modified Weights'!K163:K167)</f>
        <v>4.2326931014527647</v>
      </c>
      <c r="L153">
        <f>SUMPRODUCT('Modified Weights'!L163:L167,correlations!L196:L200)/SUM('Modified Weights'!L163:L167)</f>
        <v>4.127642848419308</v>
      </c>
      <c r="M153">
        <f>SUMPRODUCT('Modified Weights'!M163:M167,correlations!M196:M200)/SUM('Modified Weights'!M163:M167)</f>
        <v>3.9268443695117403</v>
      </c>
      <c r="N153">
        <f>SUMPRODUCT('Modified Weights'!N163:N167,correlations!N196:N200)/SUM('Modified Weights'!N163:N167)</f>
        <v>4.1303921907410208</v>
      </c>
      <c r="O153">
        <f>SUMPRODUCT('Modified Weights'!O163:O167,correlations!O196:O200)/SUM('Modified Weights'!O163:O167)</f>
        <v>4.0044878154228956</v>
      </c>
      <c r="P153">
        <f>SUMPRODUCT('Modified Weights'!P163:P167,correlations!P196:P200)/SUM('Modified Weights'!P163:P167)</f>
        <v>4.3048170091792377</v>
      </c>
      <c r="Q153">
        <f>SUMPRODUCT('Modified Weights'!Q163:Q167,correlations!Q196:Q200)/SUM('Modified Weights'!Q163:Q167)</f>
        <v>4.18205142437247</v>
      </c>
      <c r="R153">
        <f>SUMPRODUCT('Modified Weights'!R163:R167,correlations!R196:R200)/SUM('Modified Weights'!R163:R167)</f>
        <v>3.9811759626851186</v>
      </c>
      <c r="S153">
        <f>SUMPRODUCT('Modified Weights'!S163:S167,correlations!S196:S200)/SUM('Modified Weights'!S163:S167)</f>
        <v>4.4738817817961882</v>
      </c>
      <c r="T153">
        <f>SUMPRODUCT('Modified Weights'!T163:T167,correlations!T196:T200)/SUM('Modified Weights'!T163:T167)</f>
        <v>4.223857209873974</v>
      </c>
      <c r="U153">
        <f>SUMPRODUCT('Modified Weights'!U163:U167,correlations!U196:U200)/SUM('Modified Weights'!U163:U167)</f>
        <v>4.0205858957588969</v>
      </c>
      <c r="V153">
        <f>SUMPRODUCT('Modified Weights'!V163:V167,correlations!V196:V200)/SUM('Modified Weights'!V163:V167)</f>
        <v>4.1209420669710699</v>
      </c>
      <c r="W153">
        <f>SUMPRODUCT('Modified Weights'!W163:W167,correlations!W196:W200)/SUM('Modified Weights'!W163:W167)</f>
        <v>4.0057833935388709</v>
      </c>
      <c r="X153">
        <f>SUMPRODUCT('Modified Weights'!X163:X167,correlations!X196:X200)/SUM('Modified Weights'!X163:X167)</f>
        <v>4.1290581028535058</v>
      </c>
      <c r="Y153">
        <f>SUMPRODUCT('Modified Weights'!Y163:Y167,correlations!Y196:Y200)/SUM('Modified Weights'!Y163:Y167)</f>
        <v>3.8339467906072482</v>
      </c>
      <c r="Z153">
        <f>SUMPRODUCT('Modified Weights'!Z164:Z168,correlations!Z197:Z201)/SUM('Modified Weights'!Z164:Z168)</f>
        <v>4.2135064884764617</v>
      </c>
    </row>
    <row r="154" spans="1:26">
      <c r="A154" s="1" t="str">
        <f t="shared" ref="A154:A157" si="30">A153</f>
        <v>272: Batman Begins (2005)</v>
      </c>
      <c r="B154">
        <f>SUMPRODUCT('Modified Weights'!B164:B168,correlations!B197:B201)/SUM('Modified Weights'!B164:B168)</f>
        <v>3.9785290253244985</v>
      </c>
      <c r="C154">
        <f>SUMPRODUCT('Modified Weights'!C164:C168,correlations!C197:C201)/SUM('Modified Weights'!C164:C168)</f>
        <v>3.4457091469091123</v>
      </c>
      <c r="D154">
        <f>SUMPRODUCT('Modified Weights'!D164:D168,correlations!D197:D201)/SUM('Modified Weights'!D164:D168)</f>
        <v>3.7587658009363878</v>
      </c>
      <c r="E154">
        <f>SUMPRODUCT('Modified Weights'!E164:E168,correlations!E197:E201)/SUM('Modified Weights'!E164:E168)</f>
        <v>3</v>
      </c>
      <c r="F154">
        <f>SUMPRODUCT('Modified Weights'!F164:F168,correlations!F197:F201)/SUM('Modified Weights'!F164:F168)</f>
        <v>3.2101305182350846</v>
      </c>
      <c r="G154">
        <f>SUMPRODUCT('Modified Weights'!G164:G168,correlations!G197:G201)/SUM('Modified Weights'!G164:G168)</f>
        <v>4.3021066292056132</v>
      </c>
      <c r="H154">
        <f>SUMPRODUCT('Modified Weights'!H164:H168,correlations!H197:H201)/SUM('Modified Weights'!H164:H168)</f>
        <v>3.5754343501384231</v>
      </c>
      <c r="I154">
        <f>SUMPRODUCT('Modified Weights'!I164:I168,correlations!I197:I201)/SUM('Modified Weights'!I164:I168)</f>
        <v>3.6307629958388876</v>
      </c>
      <c r="J154">
        <f>SUMPRODUCT('Modified Weights'!J164:J168,correlations!J197:J201)/SUM('Modified Weights'!J164:J168)</f>
        <v>4.1857987433726791</v>
      </c>
      <c r="K154">
        <f>SUMPRODUCT('Modified Weights'!K164:K168,correlations!K197:K201)/SUM('Modified Weights'!K164:K168)</f>
        <v>4.2326931014527647</v>
      </c>
      <c r="L154">
        <f>SUMPRODUCT('Modified Weights'!L164:L168,correlations!L197:L201)/SUM('Modified Weights'!L164:L168)</f>
        <v>3.99793981133242</v>
      </c>
      <c r="M154">
        <f>SUMPRODUCT('Modified Weights'!M164:M168,correlations!M197:M201)/SUM('Modified Weights'!M164:M168)</f>
        <v>3.9268443695117403</v>
      </c>
      <c r="N154">
        <f>SUMPRODUCT('Modified Weights'!N164:N168,correlations!N197:N201)/SUM('Modified Weights'!N164:N168)</f>
        <v>4.3430189392074405</v>
      </c>
      <c r="O154">
        <f>SUMPRODUCT('Modified Weights'!O164:O168,correlations!O197:O201)/SUM('Modified Weights'!O164:O168)</f>
        <v>4.0033374453925088</v>
      </c>
      <c r="P154">
        <f>SUMPRODUCT('Modified Weights'!P164:P168,correlations!P197:P201)/SUM('Modified Weights'!P164:P168)</f>
        <v>4.3048170091792377</v>
      </c>
      <c r="Q154">
        <f>SUMPRODUCT('Modified Weights'!Q164:Q168,correlations!Q197:Q201)/SUM('Modified Weights'!Q164:Q168)</f>
        <v>4.18205142437247</v>
      </c>
      <c r="R154">
        <f>SUMPRODUCT('Modified Weights'!R164:R168,correlations!R197:R201)/SUM('Modified Weights'!R164:R168)</f>
        <v>3.5</v>
      </c>
      <c r="S154">
        <f>SUMPRODUCT('Modified Weights'!S164:S168,correlations!S197:S201)/SUM('Modified Weights'!S164:S168)</f>
        <v>4.6294302541707468</v>
      </c>
      <c r="T154">
        <f>SUMPRODUCT('Modified Weights'!T164:T168,correlations!T197:T201)/SUM('Modified Weights'!T164:T168)</f>
        <v>4</v>
      </c>
      <c r="U154">
        <f>SUMPRODUCT('Modified Weights'!U164:U168,correlations!U197:U201)/SUM('Modified Weights'!U164:U168)</f>
        <v>4.0205858957588969</v>
      </c>
      <c r="V154">
        <f>SUMPRODUCT('Modified Weights'!V164:V168,correlations!V197:V201)/SUM('Modified Weights'!V164:V168)</f>
        <v>4.120942066971069</v>
      </c>
      <c r="W154">
        <f>SUMPRODUCT('Modified Weights'!W164:W168,correlations!W197:W201)/SUM('Modified Weights'!W164:W168)</f>
        <v>4.0969875039280952</v>
      </c>
      <c r="X154">
        <f>SUMPRODUCT('Modified Weights'!X164:X168,correlations!X197:X201)/SUM('Modified Weights'!X164:X168)</f>
        <v>4.1580410841087962</v>
      </c>
      <c r="Y154">
        <f>SUMPRODUCT('Modified Weights'!Y164:Y168,correlations!Y197:Y201)/SUM('Modified Weights'!Y164:Y168)</f>
        <v>3.8339467906072482</v>
      </c>
      <c r="Z154">
        <f>SUMPRODUCT('Modified Weights'!Z165:Z169,correlations!Z198:Z202)/SUM('Modified Weights'!Z165:Z169)</f>
        <v>4.2135064884764617</v>
      </c>
    </row>
    <row r="155" spans="1:26">
      <c r="A155" s="1" t="str">
        <f t="shared" si="30"/>
        <v>272: Batman Begins (2005)</v>
      </c>
      <c r="B155">
        <f>SUMPRODUCT('Modified Weights'!B165:B169,correlations!B198:B202)/SUM('Modified Weights'!B165:B169)</f>
        <v>3.9718000981812098</v>
      </c>
      <c r="C155">
        <f>SUMPRODUCT('Modified Weights'!C165:C169,correlations!C198:C202)/SUM('Modified Weights'!C165:C169)</f>
        <v>3.5949419019232649</v>
      </c>
      <c r="D155">
        <f>SUMPRODUCT('Modified Weights'!D165:D169,correlations!D198:D202)/SUM('Modified Weights'!D165:D169)</f>
        <v>3.7587658009363878</v>
      </c>
      <c r="E155">
        <f>SUMPRODUCT('Modified Weights'!E165:E169,correlations!E198:E202)/SUM('Modified Weights'!E165:E169)</f>
        <v>3.3532788222887402</v>
      </c>
      <c r="F155">
        <f>SUMPRODUCT('Modified Weights'!F165:F169,correlations!F198:F202)/SUM('Modified Weights'!F165:F169)</f>
        <v>3.2101305182350841</v>
      </c>
      <c r="G155">
        <f>SUMPRODUCT('Modified Weights'!G165:G169,correlations!G198:G202)/SUM('Modified Weights'!G165:G169)</f>
        <v>4.0287019950796648</v>
      </c>
      <c r="H155">
        <f>SUMPRODUCT('Modified Weights'!H165:H169,correlations!H198:H202)/SUM('Modified Weights'!H165:H169)</f>
        <v>3.463718335011881</v>
      </c>
      <c r="I155">
        <f>SUMPRODUCT('Modified Weights'!I165:I169,correlations!I198:I202)/SUM('Modified Weights'!I165:I169)</f>
        <v>3.789526592211542</v>
      </c>
      <c r="J155">
        <f>SUMPRODUCT('Modified Weights'!J165:J169,correlations!J198:J202)/SUM('Modified Weights'!J165:J169)</f>
        <v>4.2416542249913904</v>
      </c>
      <c r="K155">
        <f>SUMPRODUCT('Modified Weights'!K165:K169,correlations!K198:K202)/SUM('Modified Weights'!K165:K169)</f>
        <v>4.2326931014527647</v>
      </c>
      <c r="L155">
        <f>SUMPRODUCT('Modified Weights'!L165:L169,correlations!L198:L202)/SUM('Modified Weights'!L165:L169)</f>
        <v>3.9972518758832427</v>
      </c>
      <c r="M155">
        <f>SUMPRODUCT('Modified Weights'!M165:M169,correlations!M198:M202)/SUM('Modified Weights'!M165:M169)</f>
        <v>3.9268443695117403</v>
      </c>
      <c r="N155">
        <f>SUMPRODUCT('Modified Weights'!N165:N169,correlations!N198:N202)/SUM('Modified Weights'!N165:N169)</f>
        <v>4.4240933185822344</v>
      </c>
      <c r="O155">
        <f>SUMPRODUCT('Modified Weights'!O165:O169,correlations!O198:O202)/SUM('Modified Weights'!O165:O169)</f>
        <v>4.0033374453925088</v>
      </c>
      <c r="P155">
        <f>SUMPRODUCT('Modified Weights'!P165:P169,correlations!P198:P202)/SUM('Modified Weights'!P165:P169)</f>
        <v>4.3048170091792377</v>
      </c>
      <c r="Q155">
        <f>SUMPRODUCT('Modified Weights'!Q165:Q169,correlations!Q198:Q202)/SUM('Modified Weights'!Q165:Q169)</f>
        <v>4.18205142437247</v>
      </c>
      <c r="R155">
        <f>SUMPRODUCT('Modified Weights'!R165:R169,correlations!R198:R202)/SUM('Modified Weights'!R165:R169)</f>
        <v>3.5</v>
      </c>
      <c r="S155">
        <f>SUMPRODUCT('Modified Weights'!S165:S169,correlations!S198:S202)/SUM('Modified Weights'!S165:S169)</f>
        <v>4.4880382506770964</v>
      </c>
      <c r="T155">
        <f>SUMPRODUCT('Modified Weights'!T165:T169,correlations!T198:T202)/SUM('Modified Weights'!T165:T169)</f>
        <v>4</v>
      </c>
      <c r="U155">
        <f>SUMPRODUCT('Modified Weights'!U165:U169,correlations!U198:U202)/SUM('Modified Weights'!U165:U169)</f>
        <v>4.0253725599937633</v>
      </c>
      <c r="V155">
        <f>SUMPRODUCT('Modified Weights'!V165:V169,correlations!V198:V202)/SUM('Modified Weights'!V165:V169)</f>
        <v>4.158433896367483</v>
      </c>
      <c r="W155">
        <f>SUMPRODUCT('Modified Weights'!W165:W169,correlations!W198:W202)/SUM('Modified Weights'!W165:W169)</f>
        <v>3.7936359007790288</v>
      </c>
      <c r="X155">
        <f>SUMPRODUCT('Modified Weights'!X165:X169,correlations!X198:X202)/SUM('Modified Weights'!X165:X169)</f>
        <v>4.1580410841087962</v>
      </c>
      <c r="Y155">
        <f>SUMPRODUCT('Modified Weights'!Y165:Y169,correlations!Y198:Y202)/SUM('Modified Weights'!Y165:Y169)</f>
        <v>3.8707032014918359</v>
      </c>
      <c r="Z155">
        <f>SUMPRODUCT('Modified Weights'!Z166:Z170,correlations!Z199:Z203)/SUM('Modified Weights'!Z166:Z170)</f>
        <v>4.2513064479481422</v>
      </c>
    </row>
    <row r="156" spans="1:26">
      <c r="A156" s="1" t="str">
        <f t="shared" si="30"/>
        <v>272: Batman Begins (2005)</v>
      </c>
      <c r="B156">
        <f>SUMPRODUCT('Modified Weights'!B166:B170,correlations!B199:B203)/SUM('Modified Weights'!B166:B170)</f>
        <v>3.9718000981812094</v>
      </c>
      <c r="C156">
        <f>SUMPRODUCT('Modified Weights'!C166:C170,correlations!C199:C203)/SUM('Modified Weights'!C166:C170)</f>
        <v>2.853750922185863</v>
      </c>
      <c r="D156">
        <f>SUMPRODUCT('Modified Weights'!D166:D170,correlations!D199:D203)/SUM('Modified Weights'!D166:D170)</f>
        <v>3.9153596456718307</v>
      </c>
      <c r="E156">
        <f>SUMPRODUCT('Modified Weights'!E166:E170,correlations!E199:E203)/SUM('Modified Weights'!E166:E170)</f>
        <v>3.6341726957348399</v>
      </c>
      <c r="F156">
        <f>SUMPRODUCT('Modified Weights'!F166:F170,correlations!F199:F203)/SUM('Modified Weights'!F166:F170)</f>
        <v>3.3229658726690139</v>
      </c>
      <c r="G156">
        <f>SUMPRODUCT('Modified Weights'!G166:G170,correlations!G199:G203)/SUM('Modified Weights'!G166:G170)</f>
        <v>4.0287019950796648</v>
      </c>
      <c r="H156">
        <f>SUMPRODUCT('Modified Weights'!H166:H170,correlations!H199:H203)/SUM('Modified Weights'!H166:H170)</f>
        <v>3.463718335011881</v>
      </c>
      <c r="I156">
        <f>SUMPRODUCT('Modified Weights'!I166:I170,correlations!I199:I203)/SUM('Modified Weights'!I166:I170)</f>
        <v>3.7245748858548069</v>
      </c>
      <c r="J156">
        <f>SUMPRODUCT('Modified Weights'!J166:J170,correlations!J199:J203)/SUM('Modified Weights'!J166:J170)</f>
        <v>4.5361345291685922</v>
      </c>
      <c r="K156">
        <f>SUMPRODUCT('Modified Weights'!K166:K170,correlations!K199:K203)/SUM('Modified Weights'!K166:K170)</f>
        <v>4.3173894111981728</v>
      </c>
      <c r="L156">
        <f>SUMPRODUCT('Modified Weights'!L166:L170,correlations!L199:L203)/SUM('Modified Weights'!L166:L170)</f>
        <v>3.9960603164530855</v>
      </c>
      <c r="M156">
        <f>SUMPRODUCT('Modified Weights'!M166:M170,correlations!M199:M203)/SUM('Modified Weights'!M166:M170)</f>
        <v>3.702182355089755</v>
      </c>
      <c r="N156">
        <f>SUMPRODUCT('Modified Weights'!N166:N170,correlations!N199:N203)/SUM('Modified Weights'!N166:N170)</f>
        <v>4.5072468621200628</v>
      </c>
      <c r="O156">
        <f>SUMPRODUCT('Modified Weights'!O166:O170,correlations!O199:O203)/SUM('Modified Weights'!O166:O170)</f>
        <v>4.2294405734152152</v>
      </c>
      <c r="P156">
        <f>SUMPRODUCT('Modified Weights'!P166:P170,correlations!P199:P203)/SUM('Modified Weights'!P166:P170)</f>
        <v>4.4173218406328054</v>
      </c>
      <c r="Q156">
        <f>SUMPRODUCT('Modified Weights'!Q166:Q170,correlations!Q199:Q203)/SUM('Modified Weights'!Q166:Q170)</f>
        <v>4.4692150554217873</v>
      </c>
      <c r="R156">
        <f>SUMPRODUCT('Modified Weights'!R166:R170,correlations!R199:R203)/SUM('Modified Weights'!R166:R170)</f>
        <v>3.6398339655694336</v>
      </c>
      <c r="S156">
        <f>SUMPRODUCT('Modified Weights'!S166:S170,correlations!S199:S203)/SUM('Modified Weights'!S166:S170)</f>
        <v>4.4880382506770964</v>
      </c>
      <c r="T156">
        <f>SUMPRODUCT('Modified Weights'!T166:T170,correlations!T199:T203)/SUM('Modified Weights'!T166:T170)</f>
        <v>4</v>
      </c>
      <c r="U156">
        <f>SUMPRODUCT('Modified Weights'!U166:U170,correlations!U199:U203)/SUM('Modified Weights'!U166:U170)</f>
        <v>4.0253725599937633</v>
      </c>
      <c r="V156">
        <f>SUMPRODUCT('Modified Weights'!V166:V170,correlations!V199:V203)/SUM('Modified Weights'!V166:V170)</f>
        <v>4.2279728664054446</v>
      </c>
      <c r="W156">
        <f>SUMPRODUCT('Modified Weights'!W166:W170,correlations!W199:W203)/SUM('Modified Weights'!W166:W170)</f>
        <v>3.9327206007771074</v>
      </c>
      <c r="X156">
        <f>SUMPRODUCT('Modified Weights'!X166:X170,correlations!X199:X203)/SUM('Modified Weights'!X166:X170)</f>
        <v>4.2006372542583339</v>
      </c>
      <c r="Y156">
        <f>SUMPRODUCT('Modified Weights'!Y166:Y170,correlations!Y199:Y203)/SUM('Modified Weights'!Y166:Y170)</f>
        <v>3.9716298139364916</v>
      </c>
      <c r="Z156">
        <f>SUMPRODUCT('Modified Weights'!Z167:Z171,correlations!Z200:Z204)/SUM('Modified Weights'!Z167:Z171)</f>
        <v>4.2513064479481422</v>
      </c>
    </row>
    <row r="157" spans="1:26">
      <c r="A157" s="1" t="str">
        <f t="shared" si="30"/>
        <v>272: Batman Begins (2005)</v>
      </c>
      <c r="B157">
        <f>SUMPRODUCT('Modified Weights'!B167:B171,correlations!B200:B204)/SUM('Modified Weights'!B167:B171)</f>
        <v>4.3312093126235816</v>
      </c>
      <c r="C157">
        <f>SUMPRODUCT('Modified Weights'!C167:C171,correlations!C200:C204)/SUM('Modified Weights'!C167:C171)</f>
        <v>3.258809020262599</v>
      </c>
      <c r="D157">
        <f>SUMPRODUCT('Modified Weights'!D167:D171,correlations!D200:D204)/SUM('Modified Weights'!D167:D171)</f>
        <v>4.0574756144316622</v>
      </c>
      <c r="E157">
        <f>SUMPRODUCT('Modified Weights'!E167:E171,correlations!E200:E204)/SUM('Modified Weights'!E167:E171)</f>
        <v>4.2393550803707694</v>
      </c>
      <c r="F157">
        <f>SUMPRODUCT('Modified Weights'!F167:F171,correlations!F200:F204)/SUM('Modified Weights'!F167:F171)</f>
        <v>3.582731786506101</v>
      </c>
      <c r="G157">
        <f>SUMPRODUCT('Modified Weights'!G167:G171,correlations!G200:G204)/SUM('Modified Weights'!G167:G171)</f>
        <v>4.0287019950796648</v>
      </c>
      <c r="H157">
        <f>SUMPRODUCT('Modified Weights'!H167:H171,correlations!H200:H204)/SUM('Modified Weights'!H167:H171)</f>
        <v>4</v>
      </c>
      <c r="I157">
        <f>SUMPRODUCT('Modified Weights'!I167:I171,correlations!I200:I204)/SUM('Modified Weights'!I167:I171)</f>
        <v>4.5508502282903853</v>
      </c>
      <c r="J157">
        <f>SUMPRODUCT('Modified Weights'!J167:J171,correlations!J200:J204)/SUM('Modified Weights'!J167:J171)</f>
        <v>4.5361345291685922</v>
      </c>
      <c r="K157">
        <f>SUMPRODUCT('Modified Weights'!K167:K171,correlations!K200:K204)/SUM('Modified Weights'!K167:K171)</f>
        <v>3.2275368629339432</v>
      </c>
      <c r="L157">
        <f>SUMPRODUCT('Modified Weights'!L167:L171,correlations!L200:L204)/SUM('Modified Weights'!L167:L171)</f>
        <v>3.997469827907727</v>
      </c>
      <c r="M157">
        <f>SUMPRODUCT('Modified Weights'!M167:M171,correlations!M200:M204)/SUM('Modified Weights'!M167:M171)</f>
        <v>4.1361518396200534</v>
      </c>
      <c r="N157">
        <f>SUMPRODUCT('Modified Weights'!N167:N171,correlations!N200:N204)/SUM('Modified Weights'!N167:N171)</f>
        <v>4.2418790572642893</v>
      </c>
      <c r="O157">
        <f>SUMPRODUCT('Modified Weights'!O167:O171,correlations!O200:O204)/SUM('Modified Weights'!O167:O171)</f>
        <v>4.2294405734152152</v>
      </c>
      <c r="P157">
        <f>SUMPRODUCT('Modified Weights'!P167:P171,correlations!P200:P204)/SUM('Modified Weights'!P167:P171)</f>
        <v>4.7086609203164027</v>
      </c>
      <c r="Q157">
        <f>SUMPRODUCT('Modified Weights'!Q167:Q171,correlations!Q200:Q204)/SUM('Modified Weights'!Q167:Q171)</f>
        <v>4.4692150554217873</v>
      </c>
      <c r="R157">
        <f>SUMPRODUCT('Modified Weights'!R167:R171,correlations!R200:R204)/SUM('Modified Weights'!R167:R171)</f>
        <v>4.0082329867683146</v>
      </c>
      <c r="S157">
        <f>SUMPRODUCT('Modified Weights'!S167:S171,correlations!S200:S204)/SUM('Modified Weights'!S167:S171)</f>
        <v>4.6847995449370048</v>
      </c>
      <c r="T157">
        <f>SUMPRODUCT('Modified Weights'!T167:T171,correlations!T200:T204)/SUM('Modified Weights'!T167:T171)</f>
        <v>4</v>
      </c>
      <c r="U157">
        <f>SUMPRODUCT('Modified Weights'!U167:U171,correlations!U200:U204)/SUM('Modified Weights'!U167:U171)</f>
        <v>4.0253725599937633</v>
      </c>
      <c r="V157">
        <f>SUMPRODUCT('Modified Weights'!V167:V171,correlations!V200:V204)/SUM('Modified Weights'!V167:V171)</f>
        <v>4.3511625837609387</v>
      </c>
      <c r="W157">
        <f>SUMPRODUCT('Modified Weights'!W167:W171,correlations!W200:W204)/SUM('Modified Weights'!W167:W171)</f>
        <v>4.2234803884247958</v>
      </c>
      <c r="X157">
        <f>SUMPRODUCT('Modified Weights'!X167:X171,correlations!X200:X204)/SUM('Modified Weights'!X167:X171)</f>
        <v>4.2006372542583348</v>
      </c>
      <c r="Y157">
        <f>SUMPRODUCT('Modified Weights'!Y167:Y171,correlations!Y200:Y204)/SUM('Modified Weights'!Y167:Y171)</f>
        <v>3.9583892860850054</v>
      </c>
      <c r="Z157">
        <f>SUMPRODUCT('Modified Weights'!Z168:Z172,correlations!Z201:Z205)/SUM('Modified Weights'!Z168:Z172)</f>
        <v>4.49822990397172</v>
      </c>
    </row>
    <row r="158" spans="1:26">
      <c r="A158" s="21" t="s">
        <v>31</v>
      </c>
      <c r="B158">
        <f>SUMPRODUCT('Modified Weights'!B168:B172,correlations!B201:B205)/SUM('Modified Weights'!B168:B172)</f>
        <v>4.5000000000000009</v>
      </c>
      <c r="C158">
        <f>SUMPRODUCT('Modified Weights'!C168:C172,correlations!C201:C205)/SUM('Modified Weights'!C168:C172)</f>
        <v>3.4517329788125393</v>
      </c>
      <c r="D158">
        <f>SUMPRODUCT('Modified Weights'!D168:D172,correlations!D201:D205)/SUM('Modified Weights'!D168:D172)</f>
        <v>4.2581226299983559</v>
      </c>
      <c r="E158">
        <f>SUMPRODUCT('Modified Weights'!E168:E172,correlations!E201:E205)/SUM('Modified Weights'!E168:E172)</f>
        <v>4.2393550803707694</v>
      </c>
      <c r="F158">
        <f>SUMPRODUCT('Modified Weights'!F168:F172,correlations!F201:F205)/SUM('Modified Weights'!F168:F172)</f>
        <v>3.905043071565347</v>
      </c>
      <c r="G158">
        <f>SUMPRODUCT('Modified Weights'!G168:G172,correlations!G201:G205)/SUM('Modified Weights'!G168:G172)</f>
        <v>4.5</v>
      </c>
      <c r="H158">
        <f>SUMPRODUCT('Modified Weights'!H168:H172,correlations!H201:H205)/SUM('Modified Weights'!H168:H172)</f>
        <v>4</v>
      </c>
      <c r="I158">
        <f>SUMPRODUCT('Modified Weights'!I168:I172,correlations!I201:I205)/SUM('Modified Weights'!I168:I172)</f>
        <v>5</v>
      </c>
      <c r="J158">
        <f>SUMPRODUCT('Modified Weights'!J168:J172,correlations!J201:J205)/SUM('Modified Weights'!J168:J172)</f>
        <v>4.5361345291685922</v>
      </c>
      <c r="K158">
        <f>SUMPRODUCT('Modified Weights'!K168:K172,correlations!K201:K205)/SUM('Modified Weights'!K168:K172)</f>
        <v>3.6826105888018277</v>
      </c>
      <c r="L158">
        <f>SUMPRODUCT('Modified Weights'!L168:L172,correlations!L201:L205)/SUM('Modified Weights'!L168:L172)</f>
        <v>4.3211136201858125</v>
      </c>
      <c r="M158">
        <f>SUMPRODUCT('Modified Weights'!M168:M172,correlations!M201:M205)/SUM('Modified Weights'!M168:M172)</f>
        <v>4.4339694845302988</v>
      </c>
      <c r="N158">
        <f>SUMPRODUCT('Modified Weights'!N168:N172,correlations!N201:N205)/SUM('Modified Weights'!N168:N172)</f>
        <v>4.2418790572642893</v>
      </c>
      <c r="O158">
        <f>SUMPRODUCT('Modified Weights'!O168:O172,correlations!O201:O205)/SUM('Modified Weights'!O168:O172)</f>
        <v>4.4968912483783861</v>
      </c>
      <c r="P158">
        <f>SUMPRODUCT('Modified Weights'!P168:P172,correlations!P201:P205)/SUM('Modified Weights'!P168:P172)</f>
        <v>4.7086609203164027</v>
      </c>
      <c r="Q158">
        <f>SUMPRODUCT('Modified Weights'!Q168:Q172,correlations!Q201:Q205)/SUM('Modified Weights'!Q168:Q172)</f>
        <v>4.4692150554217873</v>
      </c>
      <c r="R158">
        <f>SUMPRODUCT('Modified Weights'!R168:R172,correlations!R201:R205)/SUM('Modified Weights'!R168:R172)</f>
        <v>4.5361325582616923</v>
      </c>
      <c r="S158">
        <f>SUMPRODUCT('Modified Weights'!S168:S172,correlations!S201:S205)/SUM('Modified Weights'!S168:S172)</f>
        <v>4.491796401386611</v>
      </c>
      <c r="T158">
        <f>SUMPRODUCT('Modified Weights'!T168:T172,correlations!T201:T205)/SUM('Modified Weights'!T168:T172)</f>
        <v>4.1775928995041927</v>
      </c>
      <c r="U158">
        <f>SUMPRODUCT('Modified Weights'!U168:U172,correlations!U201:U205)/SUM('Modified Weights'!U168:U172)</f>
        <v>4.3591655779429619</v>
      </c>
      <c r="V158">
        <f>SUMPRODUCT('Modified Weights'!V168:V172,correlations!V201:V205)/SUM('Modified Weights'!V168:V172)</f>
        <v>4.3511625837609387</v>
      </c>
      <c r="W158">
        <f>SUMPRODUCT('Modified Weights'!W168:W172,correlations!W201:W205)/SUM('Modified Weights'!W168:W172)</f>
        <v>4.2234803884247967</v>
      </c>
      <c r="X158">
        <f>SUMPRODUCT('Modified Weights'!X168:X172,correlations!X201:X205)/SUM('Modified Weights'!X168:X172)</f>
        <v>3.3870150128663448</v>
      </c>
      <c r="Y158">
        <f>SUMPRODUCT('Modified Weights'!Y168:Y172,correlations!Y201:Y205)/SUM('Modified Weights'!Y168:Y172)</f>
        <v>4.1480296388413889</v>
      </c>
      <c r="Z158">
        <f>SUMPRODUCT('Modified Weights'!Z169:Z173,correlations!Z202:Z206)/SUM('Modified Weights'!Z169:Z173)</f>
        <v>4.655962629418628</v>
      </c>
    </row>
    <row r="159" spans="1:26">
      <c r="A159" s="1" t="str">
        <f t="shared" ref="A159:A162" si="31">A158</f>
        <v>274: The Silence of the Lambs (1991)</v>
      </c>
      <c r="B159">
        <f>SUMPRODUCT('Modified Weights'!B169:B173,correlations!B202:B206)/SUM('Modified Weights'!B169:B173)</f>
        <v>4.5000000000000009</v>
      </c>
      <c r="C159">
        <f>SUMPRODUCT('Modified Weights'!C169:C173,correlations!C202:C206)/SUM('Modified Weights'!C169:C173)</f>
        <v>3.6934086260746013</v>
      </c>
      <c r="D159">
        <f>SUMPRODUCT('Modified Weights'!D169:D173,correlations!D202:D206)/SUM('Modified Weights'!D169:D173)</f>
        <v>4.3224609405479981</v>
      </c>
      <c r="E159">
        <f>SUMPRODUCT('Modified Weights'!E169:E173,correlations!E202:E206)/SUM('Modified Weights'!E169:E173)</f>
        <v>4.2393550803707694</v>
      </c>
      <c r="F159">
        <f>SUMPRODUCT('Modified Weights'!F169:F173,correlations!F202:F206)/SUM('Modified Weights'!F169:F173)</f>
        <v>4.5185469074118885</v>
      </c>
      <c r="G159">
        <f>SUMPRODUCT('Modified Weights'!G169:G173,correlations!G202:G206)/SUM('Modified Weights'!G169:G173)</f>
        <v>4.4999999999999991</v>
      </c>
      <c r="H159">
        <f>SUMPRODUCT('Modified Weights'!H169:H173,correlations!H202:H206)/SUM('Modified Weights'!H169:H173)</f>
        <v>4</v>
      </c>
      <c r="I159">
        <f>SUMPRODUCT('Modified Weights'!I169:I173,correlations!I202:I206)/SUM('Modified Weights'!I169:I173)</f>
        <v>5</v>
      </c>
      <c r="J159">
        <f>SUMPRODUCT('Modified Weights'!J169:J173,correlations!J202:J206)/SUM('Modified Weights'!J169:J173)</f>
        <v>4.8627062013654783</v>
      </c>
      <c r="K159">
        <f>SUMPRODUCT('Modified Weights'!K169:K173,correlations!K202:K206)/SUM('Modified Weights'!K169:K173)</f>
        <v>4.1472800785019759</v>
      </c>
      <c r="L159">
        <f>SUMPRODUCT('Modified Weights'!L169:L173,correlations!L202:L206)/SUM('Modified Weights'!L169:L173)</f>
        <v>4.3278596807833019</v>
      </c>
      <c r="M159">
        <f>SUMPRODUCT('Modified Weights'!M169:M173,correlations!M202:M206)/SUM('Modified Weights'!M169:M173)</f>
        <v>4.6052701807283523</v>
      </c>
      <c r="N159">
        <f>SUMPRODUCT('Modified Weights'!N169:N173,correlations!N202:N206)/SUM('Modified Weights'!N169:N173)</f>
        <v>4</v>
      </c>
      <c r="O159">
        <f>SUMPRODUCT('Modified Weights'!O169:O173,correlations!O202:O206)/SUM('Modified Weights'!O169:O173)</f>
        <v>4.6681626051409646</v>
      </c>
      <c r="P159">
        <f>SUMPRODUCT('Modified Weights'!P169:P173,correlations!P202:P206)/SUM('Modified Weights'!P169:P173)</f>
        <v>4.75</v>
      </c>
      <c r="Q159">
        <f>SUMPRODUCT('Modified Weights'!Q169:Q173,correlations!Q202:Q206)/SUM('Modified Weights'!Q169:Q173)</f>
        <v>4.6173704243729974</v>
      </c>
      <c r="R159">
        <f>SUMPRODUCT('Modified Weights'!R169:R173,correlations!R202:R206)/SUM('Modified Weights'!R169:R173)</f>
        <v>4.5361325582616923</v>
      </c>
      <c r="S159">
        <f>SUMPRODUCT('Modified Weights'!S169:S173,correlations!S202:S206)/SUM('Modified Weights'!S169:S173)</f>
        <v>4.491796401386611</v>
      </c>
      <c r="T159">
        <f>SUMPRODUCT('Modified Weights'!T169:T173,correlations!T202:T206)/SUM('Modified Weights'!T169:T173)</f>
        <v>4.1775928995041927</v>
      </c>
      <c r="U159">
        <f>SUMPRODUCT('Modified Weights'!U169:U173,correlations!U202:U206)/SUM('Modified Weights'!U169:U173)</f>
        <v>4.5183074141400157</v>
      </c>
      <c r="V159">
        <f>SUMPRODUCT('Modified Weights'!V169:V173,correlations!V202:V206)/SUM('Modified Weights'!V169:V173)</f>
        <v>4.3016910511332442</v>
      </c>
      <c r="W159">
        <f>SUMPRODUCT('Modified Weights'!W169:W173,correlations!W202:W206)/SUM('Modified Weights'!W169:W173)</f>
        <v>4.4639684658226804</v>
      </c>
      <c r="X159">
        <f>SUMPRODUCT('Modified Weights'!X169:X173,correlations!X202:X206)/SUM('Modified Weights'!X169:X173)</f>
        <v>3.7057337942215076</v>
      </c>
      <c r="Y159">
        <f>SUMPRODUCT('Modified Weights'!Y169:Y173,correlations!Y202:Y206)/SUM('Modified Weights'!Y169:Y173)</f>
        <v>4.1480296388413889</v>
      </c>
      <c r="Z159">
        <f>SUMPRODUCT('Modified Weights'!Z170:Z174,correlations!Z203:Z207)/SUM('Modified Weights'!Z170:Z174)</f>
        <v>4.6604349599054142</v>
      </c>
    </row>
    <row r="160" spans="1:26">
      <c r="A160" s="1" t="str">
        <f t="shared" si="31"/>
        <v>274: The Silence of the Lambs (1991)</v>
      </c>
      <c r="B160">
        <f>SUMPRODUCT('Modified Weights'!B170:B174,correlations!B203:B207)/SUM('Modified Weights'!B170:B174)</f>
        <v>4.5000000000000009</v>
      </c>
      <c r="C160">
        <f>SUMPRODUCT('Modified Weights'!C170:C174,correlations!C203:C207)/SUM('Modified Weights'!C170:C174)</f>
        <v>3.896825368766653</v>
      </c>
      <c r="D160">
        <f>SUMPRODUCT('Modified Weights'!D170:D174,correlations!D203:D207)/SUM('Modified Weights'!D170:D174)</f>
        <v>4.2784536316389348</v>
      </c>
      <c r="E160">
        <f>SUMPRODUCT('Modified Weights'!E170:E174,correlations!E203:E207)/SUM('Modified Weights'!E170:E174)</f>
        <v>4.5</v>
      </c>
      <c r="F160">
        <f>SUMPRODUCT('Modified Weights'!F170:F174,correlations!F203:F207)/SUM('Modified Weights'!F170:F174)</f>
        <v>4.6757128139686932</v>
      </c>
      <c r="G160">
        <f>SUMPRODUCT('Modified Weights'!G170:G174,correlations!G203:G207)/SUM('Modified Weights'!G170:G174)</f>
        <v>4.4999999999999991</v>
      </c>
      <c r="H160">
        <f>SUMPRODUCT('Modified Weights'!H170:H174,correlations!H203:H207)/SUM('Modified Weights'!H170:H174)</f>
        <v>4</v>
      </c>
      <c r="I160">
        <f>SUMPRODUCT('Modified Weights'!I170:I174,correlations!I203:I207)/SUM('Modified Weights'!I170:I174)</f>
        <v>5</v>
      </c>
      <c r="J160">
        <f>SUMPRODUCT('Modified Weights'!J170:J174,correlations!J203:J207)/SUM('Modified Weights'!J170:J174)</f>
        <v>4.766182196613765</v>
      </c>
      <c r="K160">
        <f>SUMPRODUCT('Modified Weights'!K170:K174,correlations!K203:K207)/SUM('Modified Weights'!K170:K174)</f>
        <v>4.1472800785019759</v>
      </c>
      <c r="L160">
        <f>SUMPRODUCT('Modified Weights'!L170:L174,correlations!L203:L207)/SUM('Modified Weights'!L170:L174)</f>
        <v>4.3278596807833019</v>
      </c>
      <c r="M160">
        <f>SUMPRODUCT('Modified Weights'!M170:M174,correlations!M203:M207)/SUM('Modified Weights'!M170:M174)</f>
        <v>4.7445284535887744</v>
      </c>
      <c r="N160">
        <f>SUMPRODUCT('Modified Weights'!N170:N174,correlations!N203:N207)/SUM('Modified Weights'!N170:N174)</f>
        <v>4</v>
      </c>
      <c r="O160">
        <f>SUMPRODUCT('Modified Weights'!O170:O174,correlations!O203:O207)/SUM('Modified Weights'!O170:O174)</f>
        <v>4.6757221427158795</v>
      </c>
      <c r="P160">
        <f>SUMPRODUCT('Modified Weights'!P170:P174,correlations!P203:P207)/SUM('Modified Weights'!P170:P174)</f>
        <v>4.75</v>
      </c>
      <c r="Q160">
        <f>SUMPRODUCT('Modified Weights'!Q170:Q174,correlations!Q203:Q207)/SUM('Modified Weights'!Q170:Q174)</f>
        <v>4.6307606015563962</v>
      </c>
      <c r="R160">
        <f>SUMPRODUCT('Modified Weights'!R170:R174,correlations!R203:R207)/SUM('Modified Weights'!R170:R174)</f>
        <v>4.5361325582616923</v>
      </c>
      <c r="S160">
        <f>SUMPRODUCT('Modified Weights'!S170:S174,correlations!S203:S207)/SUM('Modified Weights'!S170:S174)</f>
        <v>5</v>
      </c>
      <c r="T160">
        <f>SUMPRODUCT('Modified Weights'!T170:T174,correlations!T203:T207)/SUM('Modified Weights'!T170:T174)</f>
        <v>4.2620938023909947</v>
      </c>
      <c r="U160">
        <f>SUMPRODUCT('Modified Weights'!U170:U174,correlations!U203:U207)/SUM('Modified Weights'!U170:U174)</f>
        <v>4.5183074141400157</v>
      </c>
      <c r="V160">
        <f>SUMPRODUCT('Modified Weights'!V170:V174,correlations!V203:V207)/SUM('Modified Weights'!V170:V174)</f>
        <v>4.3580077276765685</v>
      </c>
      <c r="W160">
        <f>SUMPRODUCT('Modified Weights'!W170:W174,correlations!W203:W207)/SUM('Modified Weights'!W170:W174)</f>
        <v>4.6960727989611826</v>
      </c>
      <c r="X160">
        <f>SUMPRODUCT('Modified Weights'!X170:X174,correlations!X203:X207)/SUM('Modified Weights'!X170:X174)</f>
        <v>3.6344428230696608</v>
      </c>
      <c r="Y160">
        <f>SUMPRODUCT('Modified Weights'!Y170:Y174,correlations!Y203:Y207)/SUM('Modified Weights'!Y170:Y174)</f>
        <v>4.2191927659028101</v>
      </c>
      <c r="Z160">
        <f>SUMPRODUCT('Modified Weights'!Z171:Z175,correlations!Z204:Z208)/SUM('Modified Weights'!Z171:Z175)</f>
        <v>4.6604349599054142</v>
      </c>
    </row>
    <row r="161" spans="1:26">
      <c r="A161" s="1" t="str">
        <f t="shared" si="31"/>
        <v>274: The Silence of the Lambs (1991)</v>
      </c>
      <c r="B161">
        <f>SUMPRODUCT('Modified Weights'!B171:B175,correlations!B204:B208)/SUM('Modified Weights'!B171:B175)</f>
        <v>4.5</v>
      </c>
      <c r="C161">
        <f>SUMPRODUCT('Modified Weights'!C171:C175,correlations!C204:C208)/SUM('Modified Weights'!C171:C175)</f>
        <v>4.3662181444562895</v>
      </c>
      <c r="D161">
        <f>SUMPRODUCT('Modified Weights'!D171:D175,correlations!D204:D208)/SUM('Modified Weights'!D171:D175)</f>
        <v>4.20690423278793</v>
      </c>
      <c r="E161" t="e">
        <f>SUMPRODUCT('Modified Weights'!E171:E175,correlations!E204:E208)/SUM('Modified Weights'!E171:E175)</f>
        <v>#DIV/0!</v>
      </c>
      <c r="F161">
        <f>SUMPRODUCT('Modified Weights'!F171:F175,correlations!F204:F208)/SUM('Modified Weights'!F171:F175)</f>
        <v>4.5091023578545615</v>
      </c>
      <c r="G161">
        <f>SUMPRODUCT('Modified Weights'!G171:G175,correlations!G204:G208)/SUM('Modified Weights'!G171:G175)</f>
        <v>4.4999999999999991</v>
      </c>
      <c r="H161">
        <f>SUMPRODUCT('Modified Weights'!H171:H175,correlations!H204:H208)/SUM('Modified Weights'!H171:H175)</f>
        <v>4</v>
      </c>
      <c r="I161">
        <f>SUMPRODUCT('Modified Weights'!I171:I175,correlations!I204:I208)/SUM('Modified Weights'!I171:I175)</f>
        <v>5</v>
      </c>
      <c r="J161">
        <f>SUMPRODUCT('Modified Weights'!J171:J175,correlations!J204:J208)/SUM('Modified Weights'!J171:J175)</f>
        <v>4.8333585721126253</v>
      </c>
      <c r="K161">
        <f>SUMPRODUCT('Modified Weights'!K171:K175,correlations!K204:K208)/SUM('Modified Weights'!K171:K175)</f>
        <v>4.2264061622751825</v>
      </c>
      <c r="L161">
        <f>SUMPRODUCT('Modified Weights'!L171:L175,correlations!L204:L208)/SUM('Modified Weights'!L171:L175)</f>
        <v>4.3682501335030839</v>
      </c>
      <c r="M161">
        <f>SUMPRODUCT('Modified Weights'!M171:M175,correlations!M204:M208)/SUM('Modified Weights'!M171:M175)</f>
        <v>4.7445284535887744</v>
      </c>
      <c r="N161">
        <f>SUMPRODUCT('Modified Weights'!N171:N175,correlations!N204:N208)/SUM('Modified Weights'!N171:N175)</f>
        <v>4.2418790572642893</v>
      </c>
      <c r="O161">
        <f>SUMPRODUCT('Modified Weights'!O171:O175,correlations!O204:O208)/SUM('Modified Weights'!O171:O175)</f>
        <v>4.75</v>
      </c>
      <c r="P161">
        <f>SUMPRODUCT('Modified Weights'!P171:P175,correlations!P204:P208)/SUM('Modified Weights'!P171:P175)</f>
        <v>4.6840798004062201</v>
      </c>
      <c r="Q161">
        <f>SUMPRODUCT('Modified Weights'!Q171:Q175,correlations!Q204:Q208)/SUM('Modified Weights'!Q171:Q175)</f>
        <v>4.623960856816316</v>
      </c>
      <c r="R161">
        <f>SUMPRODUCT('Modified Weights'!R171:R175,correlations!R204:R208)/SUM('Modified Weights'!R171:R175)</f>
        <v>4.744285283743281</v>
      </c>
      <c r="S161">
        <f>SUMPRODUCT('Modified Weights'!S171:S175,correlations!S204:S208)/SUM('Modified Weights'!S171:S175)</f>
        <v>5</v>
      </c>
      <c r="T161">
        <f>SUMPRODUCT('Modified Weights'!T171:T175,correlations!T204:T208)/SUM('Modified Weights'!T171:T175)</f>
        <v>4.32811451386649</v>
      </c>
      <c r="U161">
        <f>SUMPRODUCT('Modified Weights'!U171:U175,correlations!U204:U208)/SUM('Modified Weights'!U171:U175)</f>
        <v>4.5183074141400157</v>
      </c>
      <c r="V161">
        <f>SUMPRODUCT('Modified Weights'!V171:V175,correlations!V204:V208)/SUM('Modified Weights'!V171:V175)</f>
        <v>4.3580077276765685</v>
      </c>
      <c r="W161">
        <f>SUMPRODUCT('Modified Weights'!W171:W175,correlations!W204:W208)/SUM('Modified Weights'!W171:W175)</f>
        <v>4.7092400047715044</v>
      </c>
      <c r="X161">
        <f>SUMPRODUCT('Modified Weights'!X171:X175,correlations!X204:X208)/SUM('Modified Weights'!X171:X175)</f>
        <v>3.6344428230696608</v>
      </c>
      <c r="Y161">
        <f>SUMPRODUCT('Modified Weights'!Y171:Y175,correlations!Y204:Y208)/SUM('Modified Weights'!Y171:Y175)</f>
        <v>4</v>
      </c>
      <c r="Z161">
        <f>SUMPRODUCT('Modified Weights'!Z172:Z176,correlations!Z205:Z209)/SUM('Modified Weights'!Z172:Z176)</f>
        <v>4.75</v>
      </c>
    </row>
    <row r="162" spans="1:26">
      <c r="A162" s="1" t="str">
        <f t="shared" si="31"/>
        <v>274: The Silence of the Lambs (1991)</v>
      </c>
      <c r="B162" t="e">
        <f>SUMPRODUCT('Modified Weights'!B172:B176,correlations!B205:B209)/SUM('Modified Weights'!B172:B176)</f>
        <v>#DIV/0!</v>
      </c>
      <c r="C162">
        <f>SUMPRODUCT('Modified Weights'!C172:C176,correlations!C205:C209)/SUM('Modified Weights'!C172:C176)</f>
        <v>4.5000000000000009</v>
      </c>
      <c r="D162">
        <f>SUMPRODUCT('Modified Weights'!D172:D176,correlations!D205:D209)/SUM('Modified Weights'!D172:D176)</f>
        <v>4.7210534881102388</v>
      </c>
      <c r="E162" t="e">
        <f>SUMPRODUCT('Modified Weights'!E172:E176,correlations!E205:E209)/SUM('Modified Weights'!E172:E176)</f>
        <v>#DIV/0!</v>
      </c>
      <c r="F162">
        <f>SUMPRODUCT('Modified Weights'!F172:F176,correlations!F205:F209)/SUM('Modified Weights'!F172:F176)</f>
        <v>4.5139068464213947</v>
      </c>
      <c r="G162">
        <f>SUMPRODUCT('Modified Weights'!G172:G176,correlations!G205:G209)/SUM('Modified Weights'!G172:G176)</f>
        <v>4.5</v>
      </c>
      <c r="H162">
        <f>SUMPRODUCT('Modified Weights'!H172:H176,correlations!H205:H209)/SUM('Modified Weights'!H172:H176)</f>
        <v>4</v>
      </c>
      <c r="I162" t="e">
        <f>SUMPRODUCT('Modified Weights'!I172:I176,correlations!I205:I209)/SUM('Modified Weights'!I172:I176)</f>
        <v>#DIV/0!</v>
      </c>
      <c r="J162">
        <f>SUMPRODUCT('Modified Weights'!J172:J176,correlations!J205:J209)/SUM('Modified Weights'!J172:J176)</f>
        <v>4.8333585721126253</v>
      </c>
      <c r="K162">
        <f>SUMPRODUCT('Modified Weights'!K172:K176,correlations!K205:K209)/SUM('Modified Weights'!K172:K176)</f>
        <v>4.6883201519573383</v>
      </c>
      <c r="L162">
        <f>SUMPRODUCT('Modified Weights'!L172:L176,correlations!L205:L209)/SUM('Modified Weights'!L172:L176)</f>
        <v>4.5</v>
      </c>
      <c r="M162">
        <f>SUMPRODUCT('Modified Weights'!M172:M176,correlations!M205:M209)/SUM('Modified Weights'!M172:M176)</f>
        <v>4.7021823550897546</v>
      </c>
      <c r="N162">
        <f>SUMPRODUCT('Modified Weights'!N172:N176,correlations!N205:N209)/SUM('Modified Weights'!N172:N176)</f>
        <v>4.2418790572642893</v>
      </c>
      <c r="O162">
        <f>SUMPRODUCT('Modified Weights'!O172:O176,correlations!O205:O209)/SUM('Modified Weights'!O172:O176)</f>
        <v>4.75</v>
      </c>
      <c r="P162">
        <f>SUMPRODUCT('Modified Weights'!P172:P176,correlations!P205:P209)/SUM('Modified Weights'!P172:P176)</f>
        <v>4.5675868304446565</v>
      </c>
      <c r="Q162">
        <f>SUMPRODUCT('Modified Weights'!Q172:Q176,correlations!Q205:Q209)/SUM('Modified Weights'!Q172:Q176)</f>
        <v>4.8379250700193319</v>
      </c>
      <c r="R162">
        <f>SUMPRODUCT('Modified Weights'!R172:R176,correlations!R205:R209)/SUM('Modified Weights'!R172:R176)</f>
        <v>5</v>
      </c>
      <c r="S162">
        <f>SUMPRODUCT('Modified Weights'!S172:S176,correlations!S205:S209)/SUM('Modified Weights'!S172:S176)</f>
        <v>4.7655868941040893</v>
      </c>
      <c r="T162">
        <f>SUMPRODUCT('Modified Weights'!T172:T176,correlations!T205:T209)/SUM('Modified Weights'!T172:T176)</f>
        <v>4.5</v>
      </c>
      <c r="U162">
        <f>SUMPRODUCT('Modified Weights'!U172:U176,correlations!U205:U209)/SUM('Modified Weights'!U172:U176)</f>
        <v>4.4105872578916276</v>
      </c>
      <c r="V162">
        <f>SUMPRODUCT('Modified Weights'!V172:V176,correlations!V205:V209)/SUM('Modified Weights'!V172:V176)</f>
        <v>4.25</v>
      </c>
      <c r="W162">
        <f>SUMPRODUCT('Modified Weights'!W172:W176,correlations!W205:W209)/SUM('Modified Weights'!W172:W176)</f>
        <v>5</v>
      </c>
      <c r="X162">
        <f>SUMPRODUCT('Modified Weights'!X172:X176,correlations!X205:X209)/SUM('Modified Weights'!X172:X176)</f>
        <v>3.1565085383871883</v>
      </c>
      <c r="Y162">
        <f>SUMPRODUCT('Modified Weights'!Y172:Y176,correlations!Y205:Y209)/SUM('Modified Weights'!Y172:Y176)</f>
        <v>4</v>
      </c>
      <c r="Z162">
        <f>SUMPRODUCT('Modified Weights'!Z173:Z177,correlations!Z206:Z210)/SUM('Modified Weights'!Z173:Z177)</f>
        <v>5</v>
      </c>
    </row>
    <row r="163" spans="1:26">
      <c r="A163" s="21" t="s">
        <v>32</v>
      </c>
      <c r="B163">
        <f>SUMPRODUCT('Modified Weights'!B173:B177,correlations!B206:B210)/SUM('Modified Weights'!B173:B177)</f>
        <v>4.5</v>
      </c>
      <c r="C163">
        <f>SUMPRODUCT('Modified Weights'!C173:C177,correlations!C206:C210)/SUM('Modified Weights'!C173:C177)</f>
        <v>4.7324362889125799</v>
      </c>
      <c r="D163">
        <f>SUMPRODUCT('Modified Weights'!D173:D177,correlations!D206:D210)/SUM('Modified Weights'!D173:D177)</f>
        <v>4.751909512332273</v>
      </c>
      <c r="E163" t="e">
        <f>SUMPRODUCT('Modified Weights'!E173:E177,correlations!E206:E210)/SUM('Modified Weights'!E173:E177)</f>
        <v>#DIV/0!</v>
      </c>
      <c r="F163">
        <f>SUMPRODUCT('Modified Weights'!F173:F177,correlations!F206:F210)/SUM('Modified Weights'!F173:F177)</f>
        <v>4</v>
      </c>
      <c r="G163">
        <f>SUMPRODUCT('Modified Weights'!G173:G177,correlations!G206:G210)/SUM('Modified Weights'!G173:G177)</f>
        <v>4.5</v>
      </c>
      <c r="H163" t="e">
        <f>SUMPRODUCT('Modified Weights'!H173:H177,correlations!H206:H210)/SUM('Modified Weights'!H173:H177)</f>
        <v>#DIV/0!</v>
      </c>
      <c r="I163" t="e">
        <f>SUMPRODUCT('Modified Weights'!I173:I177,correlations!I206:I210)/SUM('Modified Weights'!I173:I177)</f>
        <v>#DIV/0!</v>
      </c>
      <c r="J163">
        <f>SUMPRODUCT('Modified Weights'!J173:J177,correlations!J206:J210)/SUM('Modified Weights'!J173:J177)</f>
        <v>4.8186880903763623</v>
      </c>
      <c r="K163">
        <f>SUMPRODUCT('Modified Weights'!K173:K177,correlations!K206:K210)/SUM('Modified Weights'!K173:K177)</f>
        <v>4.700973407578636</v>
      </c>
      <c r="L163">
        <f>SUMPRODUCT('Modified Weights'!L173:L177,correlations!L206:L210)/SUM('Modified Weights'!L173:L177)</f>
        <v>4.5000000000000009</v>
      </c>
      <c r="M163">
        <f>SUMPRODUCT('Modified Weights'!M173:M177,correlations!M206:M210)/SUM('Modified Weights'!M173:M177)</f>
        <v>5.0000000000000009</v>
      </c>
      <c r="N163">
        <f>SUMPRODUCT('Modified Weights'!N173:N177,correlations!N206:N210)/SUM('Modified Weights'!N173:N177)</f>
        <v>4.5</v>
      </c>
      <c r="O163">
        <f>SUMPRODUCT('Modified Weights'!O173:O177,correlations!O206:O210)/SUM('Modified Weights'!O173:O177)</f>
        <v>4.770943789051123</v>
      </c>
      <c r="P163">
        <f>SUMPRODUCT('Modified Weights'!P173:P177,correlations!P206:P210)/SUM('Modified Weights'!P173:P177)</f>
        <v>4.6580981873439242</v>
      </c>
      <c r="Q163">
        <f>SUMPRODUCT('Modified Weights'!Q173:Q177,correlations!Q206:Q210)/SUM('Modified Weights'!Q173:Q177)</f>
        <v>4.8379250700193319</v>
      </c>
      <c r="R163" t="e">
        <f>SUMPRODUCT('Modified Weights'!R173:R177,correlations!R206:R210)/SUM('Modified Weights'!R173:R177)</f>
        <v>#DIV/0!</v>
      </c>
      <c r="S163">
        <f>SUMPRODUCT('Modified Weights'!S173:S177,correlations!S206:S210)/SUM('Modified Weights'!S173:S177)</f>
        <v>4.7655868941040893</v>
      </c>
      <c r="T163">
        <f>SUMPRODUCT('Modified Weights'!T173:T177,correlations!T206:T210)/SUM('Modified Weights'!T173:T177)</f>
        <v>4.2828515962474265</v>
      </c>
      <c r="U163">
        <f>SUMPRODUCT('Modified Weights'!U173:U177,correlations!U206:U210)/SUM('Modified Weights'!U173:U177)</f>
        <v>5</v>
      </c>
      <c r="V163">
        <f>SUMPRODUCT('Modified Weights'!V173:V177,correlations!V206:V210)/SUM('Modified Weights'!V173:V177)</f>
        <v>4.5</v>
      </c>
      <c r="W163">
        <f>SUMPRODUCT('Modified Weights'!W173:W177,correlations!W206:W210)/SUM('Modified Weights'!W173:W177)</f>
        <v>5</v>
      </c>
      <c r="X163">
        <f>SUMPRODUCT('Modified Weights'!X173:X177,correlations!X206:X210)/SUM('Modified Weights'!X173:X177)</f>
        <v>4.5</v>
      </c>
      <c r="Y163">
        <f>SUMPRODUCT('Modified Weights'!Y173:Y177,correlations!Y206:Y210)/SUM('Modified Weights'!Y173:Y177)</f>
        <v>4.4725676979485698</v>
      </c>
      <c r="Z163">
        <f>SUMPRODUCT('Modified Weights'!Z174:Z178,correlations!Z207:Z211)/SUM('Modified Weights'!Z174:Z178)</f>
        <v>4.9999999999999991</v>
      </c>
    </row>
    <row r="164" spans="1:26">
      <c r="A164" s="1" t="str">
        <f t="shared" ref="A164:A167" si="32">A163</f>
        <v>275: Fargo (1996)</v>
      </c>
      <c r="B164">
        <f>SUMPRODUCT('Modified Weights'!B174:B178,correlations!B207:B211)/SUM('Modified Weights'!B174:B178)</f>
        <v>4.5000000000000009</v>
      </c>
      <c r="C164">
        <f>SUMPRODUCT('Modified Weights'!C174:C178,correlations!C207:C211)/SUM('Modified Weights'!C174:C178)</f>
        <v>4.7324362889125799</v>
      </c>
      <c r="D164">
        <f>SUMPRODUCT('Modified Weights'!D174:D178,correlations!D207:D211)/SUM('Modified Weights'!D174:D178)</f>
        <v>4.3956141741500483</v>
      </c>
      <c r="E164" t="e">
        <f>SUMPRODUCT('Modified Weights'!E174:E178,correlations!E207:E211)/SUM('Modified Weights'!E174:E178)</f>
        <v>#DIV/0!</v>
      </c>
      <c r="F164">
        <f>SUMPRODUCT('Modified Weights'!F174:F178,correlations!F207:F211)/SUM('Modified Weights'!F174:F178)</f>
        <v>3.4794186076260369</v>
      </c>
      <c r="G164">
        <f>SUMPRODUCT('Modified Weights'!G174:G178,correlations!G207:G211)/SUM('Modified Weights'!G174:G178)</f>
        <v>4.5</v>
      </c>
      <c r="H164">
        <f>SUMPRODUCT('Modified Weights'!H174:H178,correlations!H207:H211)/SUM('Modified Weights'!H174:H178)</f>
        <v>5</v>
      </c>
      <c r="I164" t="e">
        <f>SUMPRODUCT('Modified Weights'!I174:I178,correlations!I207:I211)/SUM('Modified Weights'!I174:I178)</f>
        <v>#DIV/0!</v>
      </c>
      <c r="J164">
        <f>SUMPRODUCT('Modified Weights'!J174:J178,correlations!J207:J211)/SUM('Modified Weights'!J174:J178)</f>
        <v>4.715460355975913</v>
      </c>
      <c r="K164">
        <f>SUMPRODUCT('Modified Weights'!K174:K178,correlations!K207:K211)/SUM('Modified Weights'!K174:K178)</f>
        <v>4.5</v>
      </c>
      <c r="L164">
        <f>SUMPRODUCT('Modified Weights'!L174:L178,correlations!L207:L211)/SUM('Modified Weights'!L174:L178)</f>
        <v>3.1885431787384269</v>
      </c>
      <c r="M164">
        <f>SUMPRODUCT('Modified Weights'!M174:M178,correlations!M207:M211)/SUM('Modified Weights'!M174:M178)</f>
        <v>5</v>
      </c>
      <c r="N164">
        <f>SUMPRODUCT('Modified Weights'!N174:N178,correlations!N207:N211)/SUM('Modified Weights'!N174:N178)</f>
        <v>4.5</v>
      </c>
      <c r="O164">
        <f>SUMPRODUCT('Modified Weights'!O174:O178,correlations!O207:O211)/SUM('Modified Weights'!O174:O178)</f>
        <v>4.8606779592963267</v>
      </c>
      <c r="P164">
        <f>SUMPRODUCT('Modified Weights'!P174:P178,correlations!P207:P211)/SUM('Modified Weights'!P174:P178)</f>
        <v>4.6580981873439242</v>
      </c>
      <c r="Q164">
        <f>SUMPRODUCT('Modified Weights'!Q174:Q178,correlations!Q207:Q211)/SUM('Modified Weights'!Q174:Q178)</f>
        <v>4.753343316940505</v>
      </c>
      <c r="R164" t="e">
        <f>SUMPRODUCT('Modified Weights'!R174:R178,correlations!R207:R211)/SUM('Modified Weights'!R174:R178)</f>
        <v>#DIV/0!</v>
      </c>
      <c r="S164">
        <f>SUMPRODUCT('Modified Weights'!S174:S178,correlations!S207:S211)/SUM('Modified Weights'!S174:S178)</f>
        <v>4.1037208465234922</v>
      </c>
      <c r="T164">
        <f>SUMPRODUCT('Modified Weights'!T174:T178,correlations!T207:T211)/SUM('Modified Weights'!T174:T178)</f>
        <v>4.2828515962474265</v>
      </c>
      <c r="U164">
        <f>SUMPRODUCT('Modified Weights'!U174:U178,correlations!U207:U211)/SUM('Modified Weights'!U174:U178)</f>
        <v>4.3929805710562606</v>
      </c>
      <c r="V164">
        <f>SUMPRODUCT('Modified Weights'!V174:V178,correlations!V207:V211)/SUM('Modified Weights'!V174:V178)</f>
        <v>4.1983089488667549</v>
      </c>
      <c r="W164">
        <f>SUMPRODUCT('Modified Weights'!W174:W178,correlations!W207:W211)/SUM('Modified Weights'!W174:W178)</f>
        <v>5</v>
      </c>
      <c r="X164">
        <f>SUMPRODUCT('Modified Weights'!X174:X178,correlations!X207:X211)/SUM('Modified Weights'!X174:X178)</f>
        <v>4.5</v>
      </c>
      <c r="Y164">
        <f>SUMPRODUCT('Modified Weights'!Y174:Y178,correlations!Y207:Y211)/SUM('Modified Weights'!Y174:Y178)</f>
        <v>4.484279053436067</v>
      </c>
      <c r="Z164">
        <f>SUMPRODUCT('Modified Weights'!Z175:Z179,correlations!Z208:Z212)/SUM('Modified Weights'!Z175:Z179)</f>
        <v>4.9999999999999991</v>
      </c>
    </row>
    <row r="165" spans="1:26">
      <c r="A165" s="1" t="str">
        <f t="shared" si="32"/>
        <v>275: Fargo (1996)</v>
      </c>
      <c r="B165">
        <f>SUMPRODUCT('Modified Weights'!B175:B179,correlations!B208:B212)/SUM('Modified Weights'!B175:B179)</f>
        <v>4.6687906873764202</v>
      </c>
      <c r="C165">
        <f>SUMPRODUCT('Modified Weights'!C175:C179,correlations!C208:C212)/SUM('Modified Weights'!C175:C179)</f>
        <v>4.5</v>
      </c>
      <c r="D165">
        <f>SUMPRODUCT('Modified Weights'!D175:D179,correlations!D208:D212)/SUM('Modified Weights'!D175:D179)</f>
        <v>4.2964498211798752</v>
      </c>
      <c r="E165">
        <f>SUMPRODUCT('Modified Weights'!E175:E179,correlations!E208:E212)/SUM('Modified Weights'!E175:E179)</f>
        <v>5</v>
      </c>
      <c r="F165">
        <f>SUMPRODUCT('Modified Weights'!F175:F179,correlations!F208:F212)/SUM('Modified Weights'!F175:F179)</f>
        <v>3.6545235043768418</v>
      </c>
      <c r="G165">
        <f>SUMPRODUCT('Modified Weights'!G175:G179,correlations!G208:G212)/SUM('Modified Weights'!G175:G179)</f>
        <v>4.5</v>
      </c>
      <c r="H165">
        <f>SUMPRODUCT('Modified Weights'!H175:H179,correlations!H208:H212)/SUM('Modified Weights'!H175:H179)</f>
        <v>4.0725633299762372</v>
      </c>
      <c r="I165">
        <f>SUMPRODUCT('Modified Weights'!I175:I179,correlations!I208:I212)/SUM('Modified Weights'!I175:I179)</f>
        <v>5</v>
      </c>
      <c r="J165">
        <f>SUMPRODUCT('Modified Weights'!J175:J179,correlations!J208:J212)/SUM('Modified Weights'!J175:J179)</f>
        <v>4.715460355975913</v>
      </c>
      <c r="K165">
        <f>SUMPRODUCT('Modified Weights'!K175:K179,correlations!K208:K212)/SUM('Modified Weights'!K175:K179)</f>
        <v>4.4999999999999991</v>
      </c>
      <c r="L165">
        <f>SUMPRODUCT('Modified Weights'!L175:L179,correlations!L208:L212)/SUM('Modified Weights'!L175:L179)</f>
        <v>3.6471145897730279</v>
      </c>
      <c r="M165">
        <f>SUMPRODUCT('Modified Weights'!M175:M179,correlations!M208:M212)/SUM('Modified Weights'!M175:M179)</f>
        <v>4.4738487824051134</v>
      </c>
      <c r="N165">
        <f>SUMPRODUCT('Modified Weights'!N175:N179,correlations!N208:N212)/SUM('Modified Weights'!N175:N179)</f>
        <v>3.7256371717928665</v>
      </c>
      <c r="O165">
        <f>SUMPRODUCT('Modified Weights'!O175:O179,correlations!O208:O212)/SUM('Modified Weights'!O175:O179)</f>
        <v>4.8606779592963267</v>
      </c>
      <c r="P165">
        <f>SUMPRODUCT('Modified Weights'!P175:P179,correlations!P208:P212)/SUM('Modified Weights'!P175:P179)</f>
        <v>4.6272419121950694</v>
      </c>
      <c r="Q165">
        <f>SUMPRODUCT('Modified Weights'!Q175:Q179,correlations!Q208:Q212)/SUM('Modified Weights'!Q175:Q179)</f>
        <v>4.753343316940505</v>
      </c>
      <c r="R165">
        <f>SUMPRODUCT('Modified Weights'!R175:R179,correlations!R208:R212)/SUM('Modified Weights'!R175:R179)</f>
        <v>4.5</v>
      </c>
      <c r="S165">
        <f>SUMPRODUCT('Modified Weights'!S175:S179,correlations!S208:S212)/SUM('Modified Weights'!S175:S179)</f>
        <v>4.3376201613762602</v>
      </c>
      <c r="T165">
        <f>SUMPRODUCT('Modified Weights'!T175:T179,correlations!T208:T212)/SUM('Modified Weights'!T175:T179)</f>
        <v>4.2828515962474265</v>
      </c>
      <c r="U165">
        <f>SUMPRODUCT('Modified Weights'!U175:U179,correlations!U208:U212)/SUM('Modified Weights'!U175:U179)</f>
        <v>3.8905741233250235</v>
      </c>
      <c r="V165">
        <f>SUMPRODUCT('Modified Weights'!V175:V179,correlations!V208:V212)/SUM('Modified Weights'!V175:V179)</f>
        <v>4.1983089488667549</v>
      </c>
      <c r="W165">
        <f>SUMPRODUCT('Modified Weights'!W175:W179,correlations!W208:W212)/SUM('Modified Weights'!W175:W179)</f>
        <v>5</v>
      </c>
      <c r="X165">
        <f>SUMPRODUCT('Modified Weights'!X175:X179,correlations!X208:X212)/SUM('Modified Weights'!X175:X179)</f>
        <v>4.2760847563978643</v>
      </c>
      <c r="Y165">
        <f>SUMPRODUCT('Modified Weights'!Y175:Y179,correlations!Y208:Y212)/SUM('Modified Weights'!Y175:Y179)</f>
        <v>4.6171184704587054</v>
      </c>
      <c r="Z165">
        <f>SUMPRODUCT('Modified Weights'!Z176:Z180,correlations!Z209:Z213)/SUM('Modified Weights'!Z176:Z180)</f>
        <v>4.3697650511144763</v>
      </c>
    </row>
    <row r="166" spans="1:26">
      <c r="A166" s="1" t="str">
        <f t="shared" si="32"/>
        <v>275: Fargo (1996)</v>
      </c>
      <c r="B166">
        <f>SUMPRODUCT('Modified Weights'!B176:B180,correlations!B209:B213)/SUM('Modified Weights'!B176:B180)</f>
        <v>4.5060731088252899</v>
      </c>
      <c r="C166">
        <f>SUMPRODUCT('Modified Weights'!C176:C180,correlations!C209:C213)/SUM('Modified Weights'!C176:C180)</f>
        <v>3.8567947784758947</v>
      </c>
      <c r="D166">
        <f>SUMPRODUCT('Modified Weights'!D176:D180,correlations!D209:D213)/SUM('Modified Weights'!D176:D180)</f>
        <v>4.2964498211798752</v>
      </c>
      <c r="E166">
        <f>SUMPRODUCT('Modified Weights'!E176:E180,correlations!E209:E213)/SUM('Modified Weights'!E176:E180)</f>
        <v>5</v>
      </c>
      <c r="F166">
        <f>SUMPRODUCT('Modified Weights'!F176:F180,correlations!F209:F213)/SUM('Modified Weights'!F176:F180)</f>
        <v>2.5409656242083347</v>
      </c>
      <c r="G166">
        <f>SUMPRODUCT('Modified Weights'!G176:G180,correlations!G209:G213)/SUM('Modified Weights'!G176:G180)</f>
        <v>4.4999999999999991</v>
      </c>
      <c r="H166">
        <f>SUMPRODUCT('Modified Weights'!H176:H180,correlations!H209:H213)/SUM('Modified Weights'!H176:H180)</f>
        <v>4.167869208784265</v>
      </c>
      <c r="I166">
        <f>SUMPRODUCT('Modified Weights'!I176:I180,correlations!I209:I213)/SUM('Modified Weights'!I176:I180)</f>
        <v>4.0837752800932359</v>
      </c>
      <c r="J166">
        <f>SUMPRODUCT('Modified Weights'!J176:J180,correlations!J209:J213)/SUM('Modified Weights'!J176:J180)</f>
        <v>4.715460355975913</v>
      </c>
      <c r="K166">
        <f>SUMPRODUCT('Modified Weights'!K176:K180,correlations!K209:K213)/SUM('Modified Weights'!K176:K180)</f>
        <v>4.5</v>
      </c>
      <c r="L166">
        <f>SUMPRODUCT('Modified Weights'!L176:L180,correlations!L209:L213)/SUM('Modified Weights'!L176:L180)</f>
        <v>3.6471145897730288</v>
      </c>
      <c r="M166">
        <f>SUMPRODUCT('Modified Weights'!M176:M180,correlations!M209:M213)/SUM('Modified Weights'!M176:M180)</f>
        <v>4.4738487824051134</v>
      </c>
      <c r="N166">
        <f>SUMPRODUCT('Modified Weights'!N176:N180,correlations!N209:N213)/SUM('Modified Weights'!N176:N180)</f>
        <v>3.7256371717928665</v>
      </c>
      <c r="O166">
        <f>SUMPRODUCT('Modified Weights'!O176:O180,correlations!O209:O213)/SUM('Modified Weights'!O176:O180)</f>
        <v>4.8606779592963267</v>
      </c>
      <c r="P166">
        <f>SUMPRODUCT('Modified Weights'!P176:P180,correlations!P209:P213)/SUM('Modified Weights'!P176:P180)</f>
        <v>4.6272419121950685</v>
      </c>
      <c r="Q166">
        <f>SUMPRODUCT('Modified Weights'!Q176:Q180,correlations!Q209:Q213)/SUM('Modified Weights'!Q176:Q180)</f>
        <v>5</v>
      </c>
      <c r="R166">
        <f>SUMPRODUCT('Modified Weights'!R176:R180,correlations!R209:R213)/SUM('Modified Weights'!R176:R180)</f>
        <v>4.7457629124978542</v>
      </c>
      <c r="S166">
        <f>SUMPRODUCT('Modified Weights'!S176:S180,correlations!S209:S213)/SUM('Modified Weights'!S176:S180)</f>
        <v>4.3376201613762602</v>
      </c>
      <c r="T166">
        <f>SUMPRODUCT('Modified Weights'!T176:T180,correlations!T209:T213)/SUM('Modified Weights'!T176:T180)</f>
        <v>4.5089280037742645</v>
      </c>
      <c r="U166">
        <f>SUMPRODUCT('Modified Weights'!U176:U180,correlations!U209:U213)/SUM('Modified Weights'!U176:U180)</f>
        <v>4.0423921406391994</v>
      </c>
      <c r="V166">
        <f>SUMPRODUCT('Modified Weights'!V176:V180,correlations!V209:V213)/SUM('Modified Weights'!V176:V180)</f>
        <v>4.3983043863904392</v>
      </c>
      <c r="W166">
        <f>SUMPRODUCT('Modified Weights'!W176:W180,correlations!W209:W213)/SUM('Modified Weights'!W176:W180)</f>
        <v>4.1489320184506813</v>
      </c>
      <c r="X166">
        <f>SUMPRODUCT('Modified Weights'!X176:X180,correlations!X209:X213)/SUM('Modified Weights'!X176:X180)</f>
        <v>4.4800620161984881</v>
      </c>
      <c r="Y166">
        <f>SUMPRODUCT('Modified Weights'!Y176:Y180,correlations!Y209:Y213)/SUM('Modified Weights'!Y176:Y180)</f>
        <v>3.8317004686433096</v>
      </c>
      <c r="Z166">
        <f>SUMPRODUCT('Modified Weights'!Z177:Z181,correlations!Z210:Z214)/SUM('Modified Weights'!Z177:Z181)</f>
        <v>4.282160413516257</v>
      </c>
    </row>
    <row r="167" spans="1:26">
      <c r="A167" s="1" t="str">
        <f t="shared" si="32"/>
        <v>275: Fargo (1996)</v>
      </c>
      <c r="B167">
        <f>SUMPRODUCT('Modified Weights'!B177:B181,correlations!B210:B214)/SUM('Modified Weights'!B177:B181)</f>
        <v>4.5060731088252899</v>
      </c>
      <c r="C167">
        <f>SUMPRODUCT('Modified Weights'!C177:C181,correlations!C210:C214)/SUM('Modified Weights'!C177:C181)</f>
        <v>3.8567947784758947</v>
      </c>
      <c r="D167">
        <f>SUMPRODUCT('Modified Weights'!D177:D181,correlations!D210:D214)/SUM('Modified Weights'!D177:D181)</f>
        <v>4.1220580555147288</v>
      </c>
      <c r="E167">
        <f>SUMPRODUCT('Modified Weights'!E177:E181,correlations!E210:E214)/SUM('Modified Weights'!E177:E181)</f>
        <v>5</v>
      </c>
      <c r="F167">
        <f>SUMPRODUCT('Modified Weights'!F177:F181,correlations!F210:F214)/SUM('Modified Weights'!F177:F181)</f>
        <v>2.5409656242083347</v>
      </c>
      <c r="G167">
        <f>SUMPRODUCT('Modified Weights'!G177:G181,correlations!G210:G214)/SUM('Modified Weights'!G177:G181)</f>
        <v>4.3886723788308775</v>
      </c>
      <c r="H167">
        <f>SUMPRODUCT('Modified Weights'!H177:H181,correlations!H210:H214)/SUM('Modified Weights'!H177:H181)</f>
        <v>4.167869208784265</v>
      </c>
      <c r="I167">
        <f>SUMPRODUCT('Modified Weights'!I177:I181,correlations!I210:I214)/SUM('Modified Weights'!I177:I181)</f>
        <v>4.0837752800932359</v>
      </c>
      <c r="J167">
        <f>SUMPRODUCT('Modified Weights'!J177:J181,correlations!J210:J214)/SUM('Modified Weights'!J177:J181)</f>
        <v>4.6496345667610957</v>
      </c>
      <c r="K167">
        <f>SUMPRODUCT('Modified Weights'!K177:K181,correlations!K210:K214)/SUM('Modified Weights'!K177:K181)</f>
        <v>4.5</v>
      </c>
      <c r="L167">
        <f>SUMPRODUCT('Modified Weights'!L177:L181,correlations!L210:L214)/SUM('Modified Weights'!L177:L181)</f>
        <v>3.9093793002569952</v>
      </c>
      <c r="M167">
        <f>SUMPRODUCT('Modified Weights'!M177:M181,correlations!M210:M214)/SUM('Modified Weights'!M177:M181)</f>
        <v>3.7630756087974437</v>
      </c>
      <c r="N167">
        <f>SUMPRODUCT('Modified Weights'!N177:N181,correlations!N210:N214)/SUM('Modified Weights'!N177:N181)</f>
        <v>3.7256371717928665</v>
      </c>
      <c r="O167">
        <f>SUMPRODUCT('Modified Weights'!O177:O181,correlations!O210:O214)/SUM('Modified Weights'!O177:O181)</f>
        <v>4.7756981565763565</v>
      </c>
      <c r="P167">
        <f>SUMPRODUCT('Modified Weights'!P177:P181,correlations!P210:P214)/SUM('Modified Weights'!P177:P181)</f>
        <v>3.9974767564369738</v>
      </c>
      <c r="Q167">
        <f>SUMPRODUCT('Modified Weights'!Q177:Q181,correlations!Q210:Q214)/SUM('Modified Weights'!Q177:Q181)</f>
        <v>4.6949825861726371</v>
      </c>
      <c r="R167">
        <f>SUMPRODUCT('Modified Weights'!R177:R181,correlations!R210:R214)/SUM('Modified Weights'!R177:R181)</f>
        <v>4.7457629124978542</v>
      </c>
      <c r="S167">
        <f>SUMPRODUCT('Modified Weights'!S177:S181,correlations!S210:S214)/SUM('Modified Weights'!S177:S181)</f>
        <v>4.3376201613762602</v>
      </c>
      <c r="T167">
        <f>SUMPRODUCT('Modified Weights'!T177:T181,correlations!T210:T214)/SUM('Modified Weights'!T177:T181)</f>
        <v>4.3915524388757055</v>
      </c>
      <c r="U167">
        <f>SUMPRODUCT('Modified Weights'!U177:U181,correlations!U210:U214)/SUM('Modified Weights'!U177:U181)</f>
        <v>4.0423921406391994</v>
      </c>
      <c r="V167">
        <f>SUMPRODUCT('Modified Weights'!V177:V181,correlations!V210:V214)/SUM('Modified Weights'!V177:V181)</f>
        <v>4.3983043863904392</v>
      </c>
      <c r="W167">
        <f>SUMPRODUCT('Modified Weights'!W177:W181,correlations!W210:W214)/SUM('Modified Weights'!W177:W181)</f>
        <v>4.1489320184506813</v>
      </c>
      <c r="X167">
        <f>SUMPRODUCT('Modified Weights'!X177:X181,correlations!X210:X214)/SUM('Modified Weights'!X177:X181)</f>
        <v>4.3779769100694672</v>
      </c>
      <c r="Y167">
        <f>SUMPRODUCT('Modified Weights'!Y177:Y181,correlations!Y210:Y214)/SUM('Modified Weights'!Y177:Y181)</f>
        <v>3.6814504515247717</v>
      </c>
      <c r="Z167">
        <f>SUMPRODUCT('Modified Weights'!Z178:Z182,correlations!Z211:Z215)/SUM('Modified Weights'!Z178:Z182)</f>
        <v>4.282160413516257</v>
      </c>
    </row>
    <row r="168" spans="1:26">
      <c r="A168" s="21" t="s">
        <v>33</v>
      </c>
      <c r="B168">
        <f>SUMPRODUCT('Modified Weights'!B178:B182,correlations!B211:B215)/SUM('Modified Weights'!B178:B182)</f>
        <v>4.506073108825289</v>
      </c>
      <c r="C168">
        <f>SUMPRODUCT('Modified Weights'!C178:C182,correlations!C211:C215)/SUM('Modified Weights'!C178:C182)</f>
        <v>4.1938353049034927</v>
      </c>
      <c r="D168">
        <f>SUMPRODUCT('Modified Weights'!D178:D182,correlations!D211:D215)/SUM('Modified Weights'!D178:D182)</f>
        <v>4.2441161110294576</v>
      </c>
      <c r="E168">
        <f>SUMPRODUCT('Modified Weights'!E178:E182,correlations!E211:E215)/SUM('Modified Weights'!E178:E182)</f>
        <v>4.8723891371670014</v>
      </c>
      <c r="F168">
        <f>SUMPRODUCT('Modified Weights'!F178:F182,correlations!F211:F215)/SUM('Modified Weights'!F178:F182)</f>
        <v>2.5409656242083347</v>
      </c>
      <c r="G168">
        <f>SUMPRODUCT('Modified Weights'!G178:G182,correlations!G211:G215)/SUM('Modified Weights'!G178:G182)</f>
        <v>4.4965707912553858</v>
      </c>
      <c r="H168">
        <f>SUMPRODUCT('Modified Weights'!H178:H182,correlations!H211:H215)/SUM('Modified Weights'!H178:H182)</f>
        <v>4.1429488934070546</v>
      </c>
      <c r="I168">
        <f>SUMPRODUCT('Modified Weights'!I178:I182,correlations!I211:I215)/SUM('Modified Weights'!I178:I182)</f>
        <v>4.3323513716870314</v>
      </c>
      <c r="J168">
        <f>SUMPRODUCT('Modified Weights'!J178:J182,correlations!J211:J215)/SUM('Modified Weights'!J178:J182)</f>
        <v>4.6496345667610957</v>
      </c>
      <c r="K168">
        <f>SUMPRODUCT('Modified Weights'!K178:K182,correlations!K211:K215)/SUM('Modified Weights'!K178:K182)</f>
        <v>4.6437684722559878</v>
      </c>
      <c r="L168">
        <f>SUMPRODUCT('Modified Weights'!L178:L182,correlations!L211:L215)/SUM('Modified Weights'!L178:L182)</f>
        <v>3.9971728324629123</v>
      </c>
      <c r="M168">
        <f>SUMPRODUCT('Modified Weights'!M178:M182,correlations!M211:M215)/SUM('Modified Weights'!M178:M182)</f>
        <v>3.7630756087974437</v>
      </c>
      <c r="N168">
        <f>SUMPRODUCT('Modified Weights'!N178:N182,correlations!N211:N215)/SUM('Modified Weights'!N178:N182)</f>
        <v>3.7892220228613573</v>
      </c>
      <c r="O168">
        <f>SUMPRODUCT('Modified Weights'!O178:O182,correlations!O211:O215)/SUM('Modified Weights'!O178:O182)</f>
        <v>4.8821943502095815</v>
      </c>
      <c r="P168">
        <f>SUMPRODUCT('Modified Weights'!P178:P182,correlations!P211:P215)/SUM('Modified Weights'!P178:P182)</f>
        <v>3.7943716111823313</v>
      </c>
      <c r="Q168">
        <f>SUMPRODUCT('Modified Weights'!Q178:Q182,correlations!Q211:Q215)/SUM('Modified Weights'!Q178:Q182)</f>
        <v>4.6536526004618004</v>
      </c>
      <c r="R168">
        <f>SUMPRODUCT('Modified Weights'!R178:R182,correlations!R211:R215)/SUM('Modified Weights'!R178:R182)</f>
        <v>4.7457629124978542</v>
      </c>
      <c r="S168">
        <f>SUMPRODUCT('Modified Weights'!S178:S182,correlations!S211:S215)/SUM('Modified Weights'!S178:S182)</f>
        <v>4.3376201613762602</v>
      </c>
      <c r="T168">
        <f>SUMPRODUCT('Modified Weights'!T178:T182,correlations!T211:T215)/SUM('Modified Weights'!T178:T182)</f>
        <v>3.5907518223535049</v>
      </c>
      <c r="U168">
        <f>SUMPRODUCT('Modified Weights'!U178:U182,correlations!U211:U215)/SUM('Modified Weights'!U178:U182)</f>
        <v>4.0423921406391994</v>
      </c>
      <c r="V168">
        <f>SUMPRODUCT('Modified Weights'!V178:V182,correlations!V211:V215)/SUM('Modified Weights'!V178:V182)</f>
        <v>4.3211747272774312</v>
      </c>
      <c r="W168">
        <f>SUMPRODUCT('Modified Weights'!W178:W182,correlations!W211:W215)/SUM('Modified Weights'!W178:W182)</f>
        <v>4.1489320184506813</v>
      </c>
      <c r="X168">
        <f>SUMPRODUCT('Modified Weights'!X178:X182,correlations!X211:X215)/SUM('Modified Weights'!X178:X182)</f>
        <v>4.139076885550276</v>
      </c>
      <c r="Y168">
        <f>SUMPRODUCT('Modified Weights'!Y178:Y182,correlations!Y211:Y215)/SUM('Modified Weights'!Y178:Y182)</f>
        <v>3.4213914411856541</v>
      </c>
      <c r="Z168">
        <f>SUMPRODUCT('Modified Weights'!Z179:Z183,correlations!Z212:Z216)/SUM('Modified Weights'!Z179:Z183)</f>
        <v>4.0089237912936957</v>
      </c>
    </row>
    <row r="169" spans="1:26">
      <c r="A169" s="1" t="str">
        <f t="shared" ref="A169:A172" si="33">A168</f>
        <v>278: The Shawshank Redemption (1994)</v>
      </c>
      <c r="B169">
        <f>SUMPRODUCT('Modified Weights'!B179:B183,correlations!B212:B216)/SUM('Modified Weights'!B179:B183)</f>
        <v>4.2341085884955767</v>
      </c>
      <c r="C169">
        <f>SUMPRODUCT('Modified Weights'!C179:C183,correlations!C212:C216)/SUM('Modified Weights'!C179:C183)</f>
        <v>3.9873365133973011</v>
      </c>
      <c r="D169">
        <f>SUMPRODUCT('Modified Weights'!D179:D183,correlations!D212:D216)/SUM('Modified Weights'!D179:D183)</f>
        <v>3.8010233743073272</v>
      </c>
      <c r="E169">
        <f>SUMPRODUCT('Modified Weights'!E179:E183,correlations!E212:E216)/SUM('Modified Weights'!E179:E183)</f>
        <v>4.4096063357997686</v>
      </c>
      <c r="F169">
        <f>SUMPRODUCT('Modified Weights'!F179:F183,correlations!F212:F216)/SUM('Modified Weights'!F179:F183)</f>
        <v>2.3682273763967552</v>
      </c>
      <c r="G169">
        <f>SUMPRODUCT('Modified Weights'!G179:G183,correlations!G212:G216)/SUM('Modified Weights'!G179:G183)</f>
        <v>4.4950977130486631</v>
      </c>
      <c r="H169">
        <f>SUMPRODUCT('Modified Weights'!H179:H183,correlations!H212:H216)/SUM('Modified Weights'!H179:H183)</f>
        <v>3.6715555182660675</v>
      </c>
      <c r="I169">
        <f>SUMPRODUCT('Modified Weights'!I179:I183,correlations!I212:I216)/SUM('Modified Weights'!I179:I183)</f>
        <v>4.0607774375575403</v>
      </c>
      <c r="J169">
        <f>SUMPRODUCT('Modified Weights'!J179:J183,correlations!J212:J216)/SUM('Modified Weights'!J179:J183)</f>
        <v>3.7571583536545901</v>
      </c>
      <c r="K169">
        <f>SUMPRODUCT('Modified Weights'!K179:K183,correlations!K212:K216)/SUM('Modified Weights'!K179:K183)</f>
        <v>4.6437684722559878</v>
      </c>
      <c r="L169">
        <f>SUMPRODUCT('Modified Weights'!L179:L183,correlations!L212:L216)/SUM('Modified Weights'!L179:L183)</f>
        <v>4.786759390253958</v>
      </c>
      <c r="M169">
        <f>SUMPRODUCT('Modified Weights'!M179:M183,correlations!M212:M216)/SUM('Modified Weights'!M179:M183)</f>
        <v>3.7630756087974437</v>
      </c>
      <c r="N169">
        <f>SUMPRODUCT('Modified Weights'!N179:N183,correlations!N212:N216)/SUM('Modified Weights'!N179:N183)</f>
        <v>3.7892220228613573</v>
      </c>
      <c r="O169">
        <f>SUMPRODUCT('Modified Weights'!O179:O183,correlations!O212:O216)/SUM('Modified Weights'!O179:O183)</f>
        <v>4.8318373948590345</v>
      </c>
      <c r="P169">
        <f>SUMPRODUCT('Modified Weights'!P179:P183,correlations!P212:P216)/SUM('Modified Weights'!P179:P183)</f>
        <v>3.3146221475820967</v>
      </c>
      <c r="Q169">
        <f>SUMPRODUCT('Modified Weights'!Q179:Q183,correlations!Q212:Q216)/SUM('Modified Weights'!Q179:Q183)</f>
        <v>4.6536526004618004</v>
      </c>
      <c r="R169">
        <f>SUMPRODUCT('Modified Weights'!R179:R183,correlations!R212:R216)/SUM('Modified Weights'!R179:R183)</f>
        <v>4.3130209214050392</v>
      </c>
      <c r="S169">
        <f>SUMPRODUCT('Modified Weights'!S179:S183,correlations!S212:S216)/SUM('Modified Weights'!S179:S183)</f>
        <v>4.476140907084206</v>
      </c>
      <c r="T169">
        <f>SUMPRODUCT('Modified Weights'!T179:T183,correlations!T212:T216)/SUM('Modified Weights'!T179:T183)</f>
        <v>3.5691574312833048</v>
      </c>
      <c r="U169">
        <f>SUMPRODUCT('Modified Weights'!U179:U183,correlations!U212:U216)/SUM('Modified Weights'!U179:U183)</f>
        <v>3.7509850004241434</v>
      </c>
      <c r="V169">
        <f>SUMPRODUCT('Modified Weights'!V179:V183,correlations!V212:V216)/SUM('Modified Weights'!V179:V183)</f>
        <v>4.1385924949376083</v>
      </c>
      <c r="W169">
        <f>SUMPRODUCT('Modified Weights'!W179:W183,correlations!W212:W216)/SUM('Modified Weights'!W179:W183)</f>
        <v>2.8909499783872046</v>
      </c>
      <c r="X169">
        <f>SUMPRODUCT('Modified Weights'!X179:X183,correlations!X212:X216)/SUM('Modified Weights'!X179:X183)</f>
        <v>4.0135045175185677</v>
      </c>
      <c r="Y169">
        <f>SUMPRODUCT('Modified Weights'!Y179:Y183,correlations!Y212:Y216)/SUM('Modified Weights'!Y179:Y183)</f>
        <v>3.4213914411856532</v>
      </c>
      <c r="Z169">
        <f>SUMPRODUCT('Modified Weights'!Z180:Z184,correlations!Z213:Z217)/SUM('Modified Weights'!Z180:Z184)</f>
        <v>3.4975561391517189</v>
      </c>
    </row>
    <row r="170" spans="1:26">
      <c r="A170" s="1" t="str">
        <f t="shared" si="33"/>
        <v>278: The Shawshank Redemption (1994)</v>
      </c>
      <c r="B170">
        <f>SUMPRODUCT('Modified Weights'!B180:B184,correlations!B213:B217)/SUM('Modified Weights'!B180:B184)</f>
        <v>3.9713400606304052</v>
      </c>
      <c r="C170">
        <f>SUMPRODUCT('Modified Weights'!C180:C184,correlations!C213:C217)/SUM('Modified Weights'!C180:C184)</f>
        <v>3.0683860543515959</v>
      </c>
      <c r="D170">
        <f>SUMPRODUCT('Modified Weights'!D180:D184,correlations!D213:D217)/SUM('Modified Weights'!D180:D184)</f>
        <v>3.6446277981831212</v>
      </c>
      <c r="E170">
        <f>SUMPRODUCT('Modified Weights'!E180:E184,correlations!E213:E217)/SUM('Modified Weights'!E180:E184)</f>
        <v>4.1450666154582025</v>
      </c>
      <c r="F170">
        <f>SUMPRODUCT('Modified Weights'!F180:F184,correlations!F213:F217)/SUM('Modified Weights'!F180:F184)</f>
        <v>2.0318632663537732</v>
      </c>
      <c r="G170">
        <f>SUMPRODUCT('Modified Weights'!G180:G184,correlations!G213:G217)/SUM('Modified Weights'!G180:G184)</f>
        <v>4.2195588541353759</v>
      </c>
      <c r="H170">
        <f>SUMPRODUCT('Modified Weights'!H180:H184,correlations!H213:H217)/SUM('Modified Weights'!H180:H184)</f>
        <v>3.9093534526808447</v>
      </c>
      <c r="I170">
        <f>SUMPRODUCT('Modified Weights'!I180:I184,correlations!I213:I217)/SUM('Modified Weights'!I180:I184)</f>
        <v>3.7947422802713988</v>
      </c>
      <c r="J170">
        <f>SUMPRODUCT('Modified Weights'!J180:J184,correlations!J213:J217)/SUM('Modified Weights'!J180:J184)</f>
        <v>3.463626254900559</v>
      </c>
      <c r="K170">
        <f>SUMPRODUCT('Modified Weights'!K180:K184,correlations!K213:K217)/SUM('Modified Weights'!K180:K184)</f>
        <v>4.2842721638671017</v>
      </c>
      <c r="L170">
        <f>SUMPRODUCT('Modified Weights'!L180:L184,correlations!L213:L217)/SUM('Modified Weights'!L180:L184)</f>
        <v>4.7320842418061169</v>
      </c>
      <c r="M170">
        <f>SUMPRODUCT('Modified Weights'!M180:M184,correlations!M213:M217)/SUM('Modified Weights'!M180:M184)</f>
        <v>3.2369243912025571</v>
      </c>
      <c r="N170">
        <f>SUMPRODUCT('Modified Weights'!N180:N184,correlations!N213:N217)/SUM('Modified Weights'!N180:N184)</f>
        <v>3.9875222464101463</v>
      </c>
      <c r="O170">
        <f>SUMPRODUCT('Modified Weights'!O180:O184,correlations!O213:O217)/SUM('Modified Weights'!O180:O184)</f>
        <v>4.2923817081872695</v>
      </c>
      <c r="P170">
        <f>SUMPRODUCT('Modified Weights'!P180:P184,correlations!P213:P217)/SUM('Modified Weights'!P180:P184)</f>
        <v>3.3146221475820967</v>
      </c>
      <c r="Q170">
        <f>SUMPRODUCT('Modified Weights'!Q180:Q184,correlations!Q213:Q217)/SUM('Modified Weights'!Q180:Q184)</f>
        <v>4.2374078989977777</v>
      </c>
      <c r="R170">
        <f>SUMPRODUCT('Modified Weights'!R180:R184,correlations!R213:R217)/SUM('Modified Weights'!R180:R184)</f>
        <v>4.3130209214050383</v>
      </c>
      <c r="S170">
        <f>SUMPRODUCT('Modified Weights'!S180:S184,correlations!S213:S217)/SUM('Modified Weights'!S180:S184)</f>
        <v>4.2911559848876246</v>
      </c>
      <c r="T170">
        <f>SUMPRODUCT('Modified Weights'!T180:T184,correlations!T213:T217)/SUM('Modified Weights'!T180:T184)</f>
        <v>3.295629276031828</v>
      </c>
      <c r="U170">
        <f>SUMPRODUCT('Modified Weights'!U180:U184,correlations!U213:U217)/SUM('Modified Weights'!U180:U184)</f>
        <v>3.8863956226522234</v>
      </c>
      <c r="V170">
        <f>SUMPRODUCT('Modified Weights'!V180:V184,correlations!V213:V217)/SUM('Modified Weights'!V180:V184)</f>
        <v>4.0244440454600365</v>
      </c>
      <c r="W170">
        <f>SUMPRODUCT('Modified Weights'!W180:W184,correlations!W213:W217)/SUM('Modified Weights'!W180:W184)</f>
        <v>2.8909499783872046</v>
      </c>
      <c r="X170">
        <f>SUMPRODUCT('Modified Weights'!X180:X184,correlations!X213:X217)/SUM('Modified Weights'!X180:X184)</f>
        <v>3.7313281621044361</v>
      </c>
      <c r="Y170">
        <f>SUMPRODUCT('Modified Weights'!Y180:Y184,correlations!Y213:Y217)/SUM('Modified Weights'!Y180:Y184)</f>
        <v>2.8876623646703186</v>
      </c>
      <c r="Z170">
        <f>SUMPRODUCT('Modified Weights'!Z181:Z185,correlations!Z214:Z218)/SUM('Modified Weights'!Z181:Z185)</f>
        <v>3.6635501275521971</v>
      </c>
    </row>
    <row r="171" spans="1:26">
      <c r="A171" s="1" t="str">
        <f t="shared" si="33"/>
        <v>278: The Shawshank Redemption (1994)</v>
      </c>
      <c r="B171">
        <f>SUMPRODUCT('Modified Weights'!B181:B185,correlations!B214:B218)/SUM('Modified Weights'!B181:B185)</f>
        <v>3.8079525381998098</v>
      </c>
      <c r="C171">
        <f>SUMPRODUCT('Modified Weights'!C181:C185,correlations!C214:C218)/SUM('Modified Weights'!C181:C185)</f>
        <v>2.9087527194988221</v>
      </c>
      <c r="D171">
        <f>SUMPRODUCT('Modified Weights'!D181:D185,correlations!D214:D218)/SUM('Modified Weights'!D181:D185)</f>
        <v>3.6446277981831212</v>
      </c>
      <c r="E171">
        <f>SUMPRODUCT('Modified Weights'!E181:E185,correlations!E214:E218)/SUM('Modified Weights'!E181:E185)</f>
        <v>4.2529511321149389</v>
      </c>
      <c r="F171">
        <f>SUMPRODUCT('Modified Weights'!F181:F185,correlations!F214:F218)/SUM('Modified Weights'!F181:F185)</f>
        <v>3.1454211465222803</v>
      </c>
      <c r="G171">
        <f>SUMPRODUCT('Modified Weights'!G181:G185,correlations!G214:G218)/SUM('Modified Weights'!G181:G185)</f>
        <v>4.2195588541353759</v>
      </c>
      <c r="H171">
        <f>SUMPRODUCT('Modified Weights'!H181:H185,correlations!H214:H218)/SUM('Modified Weights'!H181:H185)</f>
        <v>3.6150506784896019</v>
      </c>
      <c r="I171">
        <f>SUMPRODUCT('Modified Weights'!I181:I185,correlations!I214:I218)/SUM('Modified Weights'!I181:I185)</f>
        <v>3.9071954760339356</v>
      </c>
      <c r="J171">
        <f>SUMPRODUCT('Modified Weights'!J181:J185,correlations!J214:J218)/SUM('Modified Weights'!J181:J185)</f>
        <v>3.463626254900559</v>
      </c>
      <c r="K171">
        <f>SUMPRODUCT('Modified Weights'!K181:K185,correlations!K214:K218)/SUM('Modified Weights'!K181:K185)</f>
        <v>4.1665892592602951</v>
      </c>
      <c r="L171">
        <f>SUMPRODUCT('Modified Weights'!L181:L185,correlations!L214:L218)/SUM('Modified Weights'!L181:L185)</f>
        <v>4.8104358346316474</v>
      </c>
      <c r="M171">
        <f>SUMPRODUCT('Modified Weights'!M181:M185,correlations!M214:M218)/SUM('Modified Weights'!M181:M185)</f>
        <v>3.3241674019623151</v>
      </c>
      <c r="N171">
        <f>SUMPRODUCT('Modified Weights'!N181:N185,correlations!N214:N218)/SUM('Modified Weights'!N181:N185)</f>
        <v>3.6844137397049512</v>
      </c>
      <c r="O171">
        <f>SUMPRODUCT('Modified Weights'!O181:O185,correlations!O214:O218)/SUM('Modified Weights'!O181:O185)</f>
        <v>4.2923817081872695</v>
      </c>
      <c r="P171">
        <f>SUMPRODUCT('Modified Weights'!P181:P185,correlations!P214:P218)/SUM('Modified Weights'!P181:P185)</f>
        <v>2.9624080762499299</v>
      </c>
      <c r="Q171">
        <f>SUMPRODUCT('Modified Weights'!Q181:Q185,correlations!Q214:Q218)/SUM('Modified Weights'!Q181:Q185)</f>
        <v>3.6970632070906788</v>
      </c>
      <c r="R171">
        <f>SUMPRODUCT('Modified Weights'!R181:R185,correlations!R214:R218)/SUM('Modified Weights'!R181:R185)</f>
        <v>3.9885705674865606</v>
      </c>
      <c r="S171">
        <f>SUMPRODUCT('Modified Weights'!S181:S185,correlations!S214:S218)/SUM('Modified Weights'!S181:S185)</f>
        <v>3.7930772000399577</v>
      </c>
      <c r="T171">
        <f>SUMPRODUCT('Modified Weights'!T181:T185,correlations!T214:T218)/SUM('Modified Weights'!T181:T185)</f>
        <v>2.7599498173074348</v>
      </c>
      <c r="U171">
        <f>SUMPRODUCT('Modified Weights'!U181:U185,correlations!U214:U218)/SUM('Modified Weights'!U181:U185)</f>
        <v>3.6372791621853748</v>
      </c>
      <c r="V171">
        <f>SUMPRODUCT('Modified Weights'!V181:V185,correlations!V214:V218)/SUM('Modified Weights'!V181:V185)</f>
        <v>3.6732656857378116</v>
      </c>
      <c r="W171">
        <f>SUMPRODUCT('Modified Weights'!W181:W185,correlations!W214:W218)/SUM('Modified Weights'!W181:W185)</f>
        <v>3.3378444182205258</v>
      </c>
      <c r="X171">
        <f>SUMPRODUCT('Modified Weights'!X181:X185,correlations!X214:X218)/SUM('Modified Weights'!X181:X185)</f>
        <v>3.3147436194295623</v>
      </c>
      <c r="Y171">
        <f>SUMPRODUCT('Modified Weights'!Y181:Y185,correlations!Y214:Y218)/SUM('Modified Weights'!Y181:Y185)</f>
        <v>3.9186063543306839</v>
      </c>
      <c r="Z171">
        <f>SUMPRODUCT('Modified Weights'!Z182:Z186,correlations!Z215:Z219)/SUM('Modified Weights'!Z182:Z186)</f>
        <v>3.5</v>
      </c>
    </row>
    <row r="172" spans="1:26">
      <c r="A172" s="1" t="str">
        <f t="shared" si="33"/>
        <v>278: The Shawshank Redemption (1994)</v>
      </c>
      <c r="B172">
        <f>SUMPRODUCT('Modified Weights'!B182:B186,correlations!B215:B219)/SUM('Modified Weights'!B182:B186)</f>
        <v>3.8079525381998098</v>
      </c>
      <c r="C172">
        <f>SUMPRODUCT('Modified Weights'!C182:C186,correlations!C215:C219)/SUM('Modified Weights'!C182:C186)</f>
        <v>3.1691243654482188</v>
      </c>
      <c r="D172">
        <f>SUMPRODUCT('Modified Weights'!D182:D186,correlations!D215:D219)/SUM('Modified Weights'!D182:D186)</f>
        <v>3.2186253378051926</v>
      </c>
      <c r="E172">
        <f>SUMPRODUCT('Modified Weights'!E182:E186,correlations!E215:E219)/SUM('Modified Weights'!E182:E186)</f>
        <v>4.0672874044370797</v>
      </c>
      <c r="F172">
        <f>SUMPRODUCT('Modified Weights'!F182:F186,correlations!F215:F219)/SUM('Modified Weights'!F182:F186)</f>
        <v>3.450019606862976</v>
      </c>
      <c r="G172">
        <f>SUMPRODUCT('Modified Weights'!G182:G186,correlations!G215:G219)/SUM('Modified Weights'!G182:G186)</f>
        <v>4.1044766082336874</v>
      </c>
      <c r="H172">
        <f>SUMPRODUCT('Modified Weights'!H182:H186,correlations!H215:H219)/SUM('Modified Weights'!H182:H186)</f>
        <v>3.6968592350600202</v>
      </c>
      <c r="I172">
        <f>SUMPRODUCT('Modified Weights'!I182:I186,correlations!I215:I219)/SUM('Modified Weights'!I182:I186)</f>
        <v>3.7591011196630539</v>
      </c>
      <c r="J172">
        <f>SUMPRODUCT('Modified Weights'!J182:J186,correlations!J215:J219)/SUM('Modified Weights'!J182:J186)</f>
        <v>3.463626254900559</v>
      </c>
      <c r="K172">
        <f>SUMPRODUCT('Modified Weights'!K182:K186,correlations!K215:K219)/SUM('Modified Weights'!K182:K186)</f>
        <v>4.1665892592602951</v>
      </c>
      <c r="L172">
        <f>SUMPRODUCT('Modified Weights'!L182:L186,correlations!L215:L219)/SUM('Modified Weights'!L182:L186)</f>
        <v>4.7188364991401208</v>
      </c>
      <c r="M172">
        <f>SUMPRODUCT('Modified Weights'!M182:M186,correlations!M215:M219)/SUM('Modified Weights'!M182:M186)</f>
        <v>3.7992289034911546</v>
      </c>
      <c r="N172">
        <f>SUMPRODUCT('Modified Weights'!N182:N186,correlations!N215:N219)/SUM('Modified Weights'!N182:N186)</f>
        <v>3.6203922338854766</v>
      </c>
      <c r="O172">
        <f>SUMPRODUCT('Modified Weights'!O182:O186,correlations!O215:O219)/SUM('Modified Weights'!O182:O186)</f>
        <v>3.956056497905339</v>
      </c>
      <c r="P172">
        <f>SUMPRODUCT('Modified Weights'!P182:P186,correlations!P215:P219)/SUM('Modified Weights'!P182:P186)</f>
        <v>3.9447935309416486</v>
      </c>
      <c r="Q172">
        <f>SUMPRODUCT('Modified Weights'!Q182:Q186,correlations!Q215:Q219)/SUM('Modified Weights'!Q182:Q186)</f>
        <v>3.456699594418049</v>
      </c>
      <c r="R172">
        <f>SUMPRODUCT('Modified Weights'!R182:R186,correlations!R215:R219)/SUM('Modified Weights'!R182:R186)</f>
        <v>3.9885705674865606</v>
      </c>
      <c r="S172">
        <f>SUMPRODUCT('Modified Weights'!S182:S186,correlations!S215:S219)/SUM('Modified Weights'!S182:S186)</f>
        <v>3.5</v>
      </c>
      <c r="T172">
        <f>SUMPRODUCT('Modified Weights'!T182:T186,correlations!T215:T219)/SUM('Modified Weights'!T182:T186)</f>
        <v>2.4610797081794371</v>
      </c>
      <c r="U172">
        <f>SUMPRODUCT('Modified Weights'!U182:U186,correlations!U215:U219)/SUM('Modified Weights'!U182:U186)</f>
        <v>3.354296429892472</v>
      </c>
      <c r="V172">
        <f>SUMPRODUCT('Modified Weights'!V182:V186,correlations!V215:V219)/SUM('Modified Weights'!V182:V186)</f>
        <v>3.8885885969656662</v>
      </c>
      <c r="W172">
        <f>SUMPRODUCT('Modified Weights'!W182:W186,correlations!W215:W219)/SUM('Modified Weights'!W182:W186)</f>
        <v>3.4693134985322653</v>
      </c>
      <c r="X172">
        <f>SUMPRODUCT('Modified Weights'!X182:X186,correlations!X215:X219)/SUM('Modified Weights'!X182:X186)</f>
        <v>3.1573718097147809</v>
      </c>
      <c r="Y172">
        <f>SUMPRODUCT('Modified Weights'!Y182:Y186,correlations!Y215:Y219)/SUM('Modified Weights'!Y182:Y186)</f>
        <v>4.0633116652842487</v>
      </c>
      <c r="Z172">
        <f>SUMPRODUCT('Modified Weights'!Z183:Z187,correlations!Z216:Z220)/SUM('Modified Weights'!Z183:Z187)</f>
        <v>3.5</v>
      </c>
    </row>
    <row r="173" spans="1:26">
      <c r="A173" s="21" t="s">
        <v>34</v>
      </c>
      <c r="B173">
        <f>SUMPRODUCT('Modified Weights'!B183:B187,correlations!B216:B220)/SUM('Modified Weights'!B183:B187)</f>
        <v>3.4999999999999996</v>
      </c>
      <c r="C173">
        <f>SUMPRODUCT('Modified Weights'!C183:C187,correlations!C216:C220)/SUM('Modified Weights'!C183:C187)</f>
        <v>2.6003939981886655</v>
      </c>
      <c r="D173">
        <f>SUMPRODUCT('Modified Weights'!D183:D187,correlations!D216:D220)/SUM('Modified Weights'!D183:D187)</f>
        <v>2.8273741061116375</v>
      </c>
      <c r="E173">
        <f>SUMPRODUCT('Modified Weights'!E183:E187,correlations!E216:E220)/SUM('Modified Weights'!E183:E187)</f>
        <v>3.8967889480563223</v>
      </c>
      <c r="F173">
        <f>SUMPRODUCT('Modified Weights'!F183:F187,correlations!F216:F220)/SUM('Modified Weights'!F183:F187)</f>
        <v>3.3708763500523071</v>
      </c>
      <c r="G173">
        <f>SUMPRODUCT('Modified Weights'!G183:G187,correlations!G216:G220)/SUM('Modified Weights'!G183:G187)</f>
        <v>3.6583270722734911</v>
      </c>
      <c r="H173">
        <f>SUMPRODUCT('Modified Weights'!H183:H187,correlations!H216:H220)/SUM('Modified Weights'!H183:H187)</f>
        <v>3.5156584964934008</v>
      </c>
      <c r="I173">
        <f>SUMPRODUCT('Modified Weights'!I183:I187,correlations!I216:I220)/SUM('Modified Weights'!I183:I187)</f>
        <v>3.5350404851256125</v>
      </c>
      <c r="J173">
        <f>SUMPRODUCT('Modified Weights'!J183:J187,correlations!J216:J220)/SUM('Modified Weights'!J183:J187)</f>
        <v>3.0148031516704981</v>
      </c>
      <c r="K173">
        <f>SUMPRODUCT('Modified Weights'!K183:K187,correlations!K216:K220)/SUM('Modified Weights'!K183:K187)</f>
        <v>3.2778035802465686</v>
      </c>
      <c r="L173">
        <f>SUMPRODUCT('Modified Weights'!L183:L187,correlations!L216:L220)/SUM('Modified Weights'!L183:L187)</f>
        <v>3.8434905025796335</v>
      </c>
      <c r="M173">
        <f>SUMPRODUCT('Modified Weights'!M183:M187,correlations!M216:M220)/SUM('Modified Weights'!M183:M187)</f>
        <v>3.839022345010275</v>
      </c>
      <c r="N173">
        <f>SUMPRODUCT('Modified Weights'!N183:N187,correlations!N216:N220)/SUM('Modified Weights'!N183:N187)</f>
        <v>3.3796077661145234</v>
      </c>
      <c r="O173">
        <f>SUMPRODUCT('Modified Weights'!O183:O187,correlations!O216:O220)/SUM('Modified Weights'!O183:O187)</f>
        <v>3.3479811673648876</v>
      </c>
      <c r="P173">
        <f>SUMPRODUCT('Modified Weights'!P183:P187,correlations!P216:P220)/SUM('Modified Weights'!P183:P187)</f>
        <v>3.9447935309416486</v>
      </c>
      <c r="Q173">
        <f>SUMPRODUCT('Modified Weights'!Q183:Q187,correlations!Q216:Q220)/SUM('Modified Weights'!Q183:Q187)</f>
        <v>3.4566995944180485</v>
      </c>
      <c r="R173">
        <f>SUMPRODUCT('Modified Weights'!R183:R187,correlations!R216:R220)/SUM('Modified Weights'!R183:R187)</f>
        <v>3.7120990820928177</v>
      </c>
      <c r="S173">
        <f>SUMPRODUCT('Modified Weights'!S183:S187,correlations!S216:S220)/SUM('Modified Weights'!S183:S187)</f>
        <v>3.5000000000000004</v>
      </c>
      <c r="T173">
        <f>SUMPRODUCT('Modified Weights'!T183:T187,correlations!T216:T220)/SUM('Modified Weights'!T183:T187)</f>
        <v>3.4988124849787616</v>
      </c>
      <c r="U173">
        <f>SUMPRODUCT('Modified Weights'!U183:U187,correlations!U216:U220)/SUM('Modified Weights'!U183:U187)</f>
        <v>3.4495180914151806</v>
      </c>
      <c r="V173">
        <f>SUMPRODUCT('Modified Weights'!V183:V187,correlations!V216:V220)/SUM('Modified Weights'!V183:V187)</f>
        <v>3.6323113040382422</v>
      </c>
      <c r="W173">
        <f>SUMPRODUCT('Modified Weights'!W183:W187,correlations!W216:W220)/SUM('Modified Weights'!W183:W187)</f>
        <v>3.1962158889176444</v>
      </c>
      <c r="X173">
        <f>SUMPRODUCT('Modified Weights'!X183:X187,correlations!X216:X220)/SUM('Modified Weights'!X183:X187)</f>
        <v>3.002159895728636</v>
      </c>
      <c r="Y173">
        <f>SUMPRODUCT('Modified Weights'!Y183:Y187,correlations!Y216:Y220)/SUM('Modified Weights'!Y183:Y187)</f>
        <v>3.5280725717884054</v>
      </c>
      <c r="Z173">
        <f>SUMPRODUCT('Modified Weights'!Z184:Z188,correlations!Z217:Z221)/SUM('Modified Weights'!Z184:Z188)</f>
        <v>3.5</v>
      </c>
    </row>
    <row r="174" spans="1:26">
      <c r="A174" s="1" t="str">
        <f t="shared" ref="A174:A177" si="34">A173</f>
        <v>280: Terminator 2: Judgment Day (1991)</v>
      </c>
      <c r="B174">
        <f>SUMPRODUCT('Modified Weights'!B184:B188,correlations!B217:B221)/SUM('Modified Weights'!B184:B188)</f>
        <v>3.7639070563085615</v>
      </c>
      <c r="C174">
        <f>SUMPRODUCT('Modified Weights'!C184:C188,correlations!C217:C221)/SUM('Modified Weights'!C184:C188)</f>
        <v>3.3153559468380998</v>
      </c>
      <c r="D174">
        <f>SUMPRODUCT('Modified Weights'!D184:D188,correlations!D217:D221)/SUM('Modified Weights'!D184:D188)</f>
        <v>2.4722959872076342</v>
      </c>
      <c r="E174">
        <f>SUMPRODUCT('Modified Weights'!E184:E188,correlations!E217:E221)/SUM('Modified Weights'!E184:E188)</f>
        <v>4.2366696797803129</v>
      </c>
      <c r="F174">
        <f>SUMPRODUCT('Modified Weights'!F184:F188,correlations!F217:F221)/SUM('Modified Weights'!F184:F188)</f>
        <v>3.4812240059975625</v>
      </c>
      <c r="G174">
        <f>SUMPRODUCT('Modified Weights'!G184:G188,correlations!G217:G221)/SUM('Modified Weights'!G184:G188)</f>
        <v>3.9763083980804317</v>
      </c>
      <c r="H174">
        <f>SUMPRODUCT('Modified Weights'!H184:H188,correlations!H217:H221)/SUM('Modified Weights'!H184:H188)</f>
        <v>3.5156584964934008</v>
      </c>
      <c r="I174">
        <f>SUMPRODUCT('Modified Weights'!I184:I188,correlations!I217:I221)/SUM('Modified Weights'!I184:I188)</f>
        <v>3.8573472124878641</v>
      </c>
      <c r="J174">
        <f>SUMPRODUCT('Modified Weights'!J184:J188,correlations!J217:J221)/SUM('Modified Weights'!J184:J188)</f>
        <v>3.8054574491212501</v>
      </c>
      <c r="K174">
        <f>SUMPRODUCT('Modified Weights'!K184:K188,correlations!K217:K221)/SUM('Modified Weights'!K184:K188)</f>
        <v>3.2778035802465686</v>
      </c>
      <c r="L174">
        <f>SUMPRODUCT('Modified Weights'!L184:L188,correlations!L217:L221)/SUM('Modified Weights'!L184:L188)</f>
        <v>4.1246540034395114</v>
      </c>
      <c r="M174">
        <f>SUMPRODUCT('Modified Weights'!M184:M188,correlations!M217:M221)/SUM('Modified Weights'!M184:M188)</f>
        <v>3.839022345010275</v>
      </c>
      <c r="N174">
        <f>SUMPRODUCT('Modified Weights'!N184:N188,correlations!N217:N221)/SUM('Modified Weights'!N184:N188)</f>
        <v>3.7164277891443391</v>
      </c>
      <c r="O174">
        <f>SUMPRODUCT('Modified Weights'!O184:O188,correlations!O217:O221)/SUM('Modified Weights'!O184:O188)</f>
        <v>3.3479811673648876</v>
      </c>
      <c r="P174">
        <f>SUMPRODUCT('Modified Weights'!P184:P188,correlations!P217:P221)/SUM('Modified Weights'!P184:P188)</f>
        <v>4.5670920656666656</v>
      </c>
      <c r="Q174">
        <f>SUMPRODUCT('Modified Weights'!Q184:Q188,correlations!Q217:Q221)/SUM('Modified Weights'!Q184:Q188)</f>
        <v>3.4566995944180485</v>
      </c>
      <c r="R174">
        <f>SUMPRODUCT('Modified Weights'!R184:R188,correlations!R217:R221)/SUM('Modified Weights'!R184:R188)</f>
        <v>4.0804981032916992</v>
      </c>
      <c r="S174">
        <f>SUMPRODUCT('Modified Weights'!S184:S188,correlations!S217:S221)/SUM('Modified Weights'!S184:S188)</f>
        <v>3.5000000000000009</v>
      </c>
      <c r="T174">
        <f>SUMPRODUCT('Modified Weights'!T184:T188,correlations!T217:T221)/SUM('Modified Weights'!T184:T188)</f>
        <v>3.9034472967652425</v>
      </c>
      <c r="U174">
        <f>SUMPRODUCT('Modified Weights'!U184:U188,correlations!U217:U221)/SUM('Modified Weights'!U184:U188)</f>
        <v>3.2010846520675957</v>
      </c>
      <c r="V174">
        <f>SUMPRODUCT('Modified Weights'!V184:V188,correlations!V217:V221)/SUM('Modified Weights'!V184:V188)</f>
        <v>3.6323113040382426</v>
      </c>
      <c r="W174">
        <f>SUMPRODUCT('Modified Weights'!W184:W188,correlations!W217:W221)/SUM('Modified Weights'!W184:W188)</f>
        <v>3.95743839558431</v>
      </c>
      <c r="X174">
        <f>SUMPRODUCT('Modified Weights'!X184:X188,correlations!X217:X221)/SUM('Modified Weights'!X184:X188)</f>
        <v>3.6336415276387881</v>
      </c>
      <c r="Y174">
        <f>SUMPRODUCT('Modified Weights'!Y184:Y188,correlations!Y217:Y221)/SUM('Modified Weights'!Y184:Y188)</f>
        <v>3.0511722621947222</v>
      </c>
      <c r="Z174">
        <f>SUMPRODUCT('Modified Weights'!Z185:Z189,correlations!Z218:Z222)/SUM('Modified Weights'!Z185:Z189)</f>
        <v>4.0113676521419759</v>
      </c>
    </row>
    <row r="175" spans="1:26">
      <c r="A175" s="1" t="str">
        <f t="shared" si="34"/>
        <v>280: Terminator 2: Judgment Day (1991)</v>
      </c>
      <c r="B175">
        <f>SUMPRODUCT('Modified Weights'!B185:B189,correlations!B218:B222)/SUM('Modified Weights'!B185:B189)</f>
        <v>3.7639070563085615</v>
      </c>
      <c r="C175">
        <f>SUMPRODUCT('Modified Weights'!C185:C189,correlations!C218:C222)/SUM('Modified Weights'!C185:C189)</f>
        <v>3.8330220242688391</v>
      </c>
      <c r="D175">
        <f>SUMPRODUCT('Modified Weights'!D185:D189,correlations!D218:D222)/SUM('Modified Weights'!D185:D189)</f>
        <v>2.4722959872076342</v>
      </c>
      <c r="E175">
        <f>SUMPRODUCT('Modified Weights'!E185:E189,correlations!E218:E222)/SUM('Modified Weights'!E185:E189)</f>
        <v>4.2366696797803129</v>
      </c>
      <c r="F175">
        <f>SUMPRODUCT('Modified Weights'!F185:F189,correlations!F218:F222)/SUM('Modified Weights'!F185:F189)</f>
        <v>3.2663498159580655</v>
      </c>
      <c r="G175">
        <f>SUMPRODUCT('Modified Weights'!G185:G189,correlations!G218:G222)/SUM('Modified Weights'!G185:G189)</f>
        <v>4.1875792634512701</v>
      </c>
      <c r="H175">
        <f>SUMPRODUCT('Modified Weights'!H185:H189,correlations!H218:H222)/SUM('Modified Weights'!H185:H189)</f>
        <v>3.5156584964934017</v>
      </c>
      <c r="I175">
        <f>SUMPRODUCT('Modified Weights'!I185:I189,correlations!I218:I222)/SUM('Modified Weights'!I185:I189)</f>
        <v>3.9887477144578067</v>
      </c>
      <c r="J175">
        <f>SUMPRODUCT('Modified Weights'!J185:J189,correlations!J218:J222)/SUM('Modified Weights'!J185:J189)</f>
        <v>4.1437876930785489</v>
      </c>
      <c r="K175">
        <f>SUMPRODUCT('Modified Weights'!K185:K189,correlations!K218:K222)/SUM('Modified Weights'!K185:K189)</f>
        <v>3.5556071604931367</v>
      </c>
      <c r="L175">
        <f>SUMPRODUCT('Modified Weights'!L185:L189,correlations!L218:L222)/SUM('Modified Weights'!L185:L189)</f>
        <v>4.1246540034395114</v>
      </c>
      <c r="M175">
        <f>SUMPRODUCT('Modified Weights'!M185:M189,correlations!M218:M222)/SUM('Modified Weights'!M185:M189)</f>
        <v>3.5570582595911331</v>
      </c>
      <c r="N175">
        <f>SUMPRODUCT('Modified Weights'!N185:N189,correlations!N218:N222)/SUM('Modified Weights'!N185:N189)</f>
        <v>3.7164277891443391</v>
      </c>
      <c r="O175">
        <f>SUMPRODUCT('Modified Weights'!O185:O189,correlations!O218:O222)/SUM('Modified Weights'!O185:O189)</f>
        <v>3.8874368540366517</v>
      </c>
      <c r="P175">
        <f>SUMPRODUCT('Modified Weights'!P185:P189,correlations!P218:P222)/SUM('Modified Weights'!P185:P189)</f>
        <v>4.5964593934209992</v>
      </c>
      <c r="Q175">
        <f>SUMPRODUCT('Modified Weights'!Q185:Q189,correlations!Q218:Q222)/SUM('Modified Weights'!Q185:Q189)</f>
        <v>3.8729442958820708</v>
      </c>
      <c r="R175">
        <f>SUMPRODUCT('Modified Weights'!R185:R189,correlations!R218:R222)/SUM('Modified Weights'!R185:R189)</f>
        <v>3.8526874110845388</v>
      </c>
      <c r="S175">
        <f>SUMPRODUCT('Modified Weights'!S185:S189,correlations!S218:S222)/SUM('Modified Weights'!S185:S189)</f>
        <v>3.5000000000000009</v>
      </c>
      <c r="T175">
        <f>SUMPRODUCT('Modified Weights'!T185:T189,correlations!T218:T222)/SUM('Modified Weights'!T185:T189)</f>
        <v>4.2089542424060156</v>
      </c>
      <c r="U175">
        <f>SUMPRODUCT('Modified Weights'!U185:U189,correlations!U218:U222)/SUM('Modified Weights'!U185:U189)</f>
        <v>3.2010846520675948</v>
      </c>
      <c r="V175">
        <f>SUMPRODUCT('Modified Weights'!V185:V189,correlations!V218:V222)/SUM('Modified Weights'!V185:V189)</f>
        <v>3.9620377356976291</v>
      </c>
      <c r="W175">
        <f>SUMPRODUCT('Modified Weights'!W185:W189,correlations!W218:W222)/SUM('Modified Weights'!W185:W189)</f>
        <v>3.95743839558431</v>
      </c>
      <c r="X175">
        <f>SUMPRODUCT('Modified Weights'!X185:X189,correlations!X218:X222)/SUM('Modified Weights'!X185:X189)</f>
        <v>3.3772868609843973</v>
      </c>
      <c r="Y175">
        <f>SUMPRODUCT('Modified Weights'!Y185:Y189,correlations!Y218:Y222)/SUM('Modified Weights'!Y185:Y189)</f>
        <v>3.0511722621947222</v>
      </c>
      <c r="Z175">
        <f>SUMPRODUCT('Modified Weights'!Z186:Z190,correlations!Z219:Z223)/SUM('Modified Weights'!Z186:Z190)</f>
        <v>4.0113676521419759</v>
      </c>
    </row>
    <row r="176" spans="1:26">
      <c r="A176" s="1" t="str">
        <f t="shared" si="34"/>
        <v>280: Terminator 2: Judgment Day (1991)</v>
      </c>
      <c r="B176">
        <f>SUMPRODUCT('Modified Weights'!B186:B190,correlations!B219:B223)/SUM('Modified Weights'!B186:B190)</f>
        <v>3.7639070563085615</v>
      </c>
      <c r="C176">
        <f>SUMPRODUCT('Modified Weights'!C186:C190,correlations!C219:C223)/SUM('Modified Weights'!C186:C190)</f>
        <v>3.9448590847685323</v>
      </c>
      <c r="D176">
        <f>SUMPRODUCT('Modified Weights'!D186:D190,correlations!D219:D223)/SUM('Modified Weights'!D186:D190)</f>
        <v>2.8768691744472581</v>
      </c>
      <c r="E176">
        <f>SUMPRODUCT('Modified Weights'!E186:E190,correlations!E219:E223)/SUM('Modified Weights'!E186:E190)</f>
        <v>4.3886482218890119</v>
      </c>
      <c r="F176">
        <f>SUMPRODUCT('Modified Weights'!F186:F190,correlations!F219:F223)/SUM('Modified Weights'!F186:F190)</f>
        <v>3.2663498159580651</v>
      </c>
      <c r="G176">
        <f>SUMPRODUCT('Modified Weights'!G186:G190,correlations!G219:G223)/SUM('Modified Weights'!G186:G190)</f>
        <v>4.1065697743288654</v>
      </c>
      <c r="H176">
        <f>SUMPRODUCT('Modified Weights'!H186:H190,correlations!H219:H223)/SUM('Modified Weights'!H186:H190)</f>
        <v>3.6315376046085217</v>
      </c>
      <c r="I176">
        <f>SUMPRODUCT('Modified Weights'!I186:I190,correlations!I219:I223)/SUM('Modified Weights'!I186:I190)</f>
        <v>3.9887477144578076</v>
      </c>
      <c r="J176">
        <f>SUMPRODUCT('Modified Weights'!J186:J190,correlations!J219:J223)/SUM('Modified Weights'!J186:J190)</f>
        <v>4.2105369340354892</v>
      </c>
      <c r="K176">
        <f>SUMPRODUCT('Modified Weights'!K186:K190,correlations!K219:K223)/SUM('Modified Weights'!K186:K190)</f>
        <v>4.0654298025871585</v>
      </c>
      <c r="L176">
        <f>SUMPRODUCT('Modified Weights'!L186:L190,correlations!L219:L223)/SUM('Modified Weights'!L186:L190)</f>
        <v>4.4167204315321271</v>
      </c>
      <c r="M176">
        <f>SUMPRODUCT('Modified Weights'!M186:M190,correlations!M219:M223)/SUM('Modified Weights'!M186:M190)</f>
        <v>3.8229558895336884</v>
      </c>
      <c r="N176">
        <f>SUMPRODUCT('Modified Weights'!N186:N190,correlations!N219:N223)/SUM('Modified Weights'!N186:N190)</f>
        <v>3.9893495747604319</v>
      </c>
      <c r="O176">
        <f>SUMPRODUCT('Modified Weights'!O186:O190,correlations!O219:O223)/SUM('Modified Weights'!O186:O190)</f>
        <v>4.0444562985620776</v>
      </c>
      <c r="P176">
        <f>SUMPRODUCT('Modified Weights'!P186:P190,correlations!P219:P223)/SUM('Modified Weights'!P186:P190)</f>
        <v>4.717248579043507</v>
      </c>
      <c r="Q176">
        <f>SUMPRODUCT('Modified Weights'!Q186:Q190,correlations!Q219:Q223)/SUM('Modified Weights'!Q186:Q190)</f>
        <v>4.1431166418356202</v>
      </c>
      <c r="R176">
        <f>SUMPRODUCT('Modified Weights'!R186:R190,correlations!R219:R223)/SUM('Modified Weights'!R186:R190)</f>
        <v>3.8526874110845388</v>
      </c>
      <c r="S176">
        <f>SUMPRODUCT('Modified Weights'!S186:S190,correlations!S219:S223)/SUM('Modified Weights'!S186:S190)</f>
        <v>4.0028365780191644</v>
      </c>
      <c r="T176">
        <f>SUMPRODUCT('Modified Weights'!T186:T190,correlations!T219:T223)/SUM('Modified Weights'!T186:T190)</f>
        <v>4.2089542424060156</v>
      </c>
      <c r="U176">
        <f>SUMPRODUCT('Modified Weights'!U186:U190,correlations!U219:U223)/SUM('Modified Weights'!U186:U190)</f>
        <v>3.3072743271493432</v>
      </c>
      <c r="V176">
        <f>SUMPRODUCT('Modified Weights'!V186:V190,correlations!V219:V223)/SUM('Modified Weights'!V186:V190)</f>
        <v>3.9620377356976291</v>
      </c>
      <c r="W176">
        <f>SUMPRODUCT('Modified Weights'!W186:W190,correlations!W219:W223)/SUM('Modified Weights'!W186:W190)</f>
        <v>3.9574383955843095</v>
      </c>
      <c r="X176">
        <f>SUMPRODUCT('Modified Weights'!X186:X190,correlations!X219:X223)/SUM('Modified Weights'!X186:X190)</f>
        <v>3.3772868609843973</v>
      </c>
      <c r="Y176">
        <f>SUMPRODUCT('Modified Weights'!Y186:Y190,correlations!Y219:Y223)/SUM('Modified Weights'!Y186:Y190)</f>
        <v>3.0511722621947222</v>
      </c>
      <c r="Z176">
        <f>SUMPRODUCT('Modified Weights'!Z187:Z191,correlations!Z220:Z224)/SUM('Modified Weights'!Z187:Z191)</f>
        <v>4.0113676521419759</v>
      </c>
    </row>
    <row r="177" spans="1:26">
      <c r="A177" s="1" t="str">
        <f t="shared" si="34"/>
        <v>280: Terminator 2: Judgment Day (1991)</v>
      </c>
      <c r="B177">
        <f>SUMPRODUCT('Modified Weights'!B187:B191,correlations!B220:B224)/SUM('Modified Weights'!B187:B191)</f>
        <v>3.995910162443665</v>
      </c>
      <c r="C177">
        <f>SUMPRODUCT('Modified Weights'!C187:C191,correlations!C220:C224)/SUM('Modified Weights'!C187:C191)</f>
        <v>3.9448590847685328</v>
      </c>
      <c r="D177">
        <f>SUMPRODUCT('Modified Weights'!D187:D191,correlations!D220:D224)/SUM('Modified Weights'!D187:D191)</f>
        <v>3.1948779738364084</v>
      </c>
      <c r="E177">
        <f>SUMPRODUCT('Modified Weights'!E187:E191,correlations!E220:E224)/SUM('Modified Weights'!E187:E191)</f>
        <v>4.4814800857279398</v>
      </c>
      <c r="F177">
        <f>SUMPRODUCT('Modified Weights'!F187:F191,correlations!F220:F224)/SUM('Modified Weights'!F187:F191)</f>
        <v>3.3590095652753509</v>
      </c>
      <c r="G177">
        <f>SUMPRODUCT('Modified Weights'!G187:G191,correlations!G220:G224)/SUM('Modified Weights'!G187:G191)</f>
        <v>4.1065697743288654</v>
      </c>
      <c r="H177">
        <f>SUMPRODUCT('Modified Weights'!H187:H191,correlations!H220:H224)/SUM('Modified Weights'!H187:H191)</f>
        <v>3.6315376046085208</v>
      </c>
      <c r="I177">
        <f>SUMPRODUCT('Modified Weights'!I187:I191,correlations!I220:I224)/SUM('Modified Weights'!I187:I191)</f>
        <v>3.9887477144578076</v>
      </c>
      <c r="J177">
        <f>SUMPRODUCT('Modified Weights'!J187:J191,correlations!J220:J224)/SUM('Modified Weights'!J187:J191)</f>
        <v>4.1478911689651303</v>
      </c>
      <c r="K177">
        <f>SUMPRODUCT('Modified Weights'!K187:K191,correlations!K220:K224)/SUM('Modified Weights'!K187:K191)</f>
        <v>4.0654298025871585</v>
      </c>
      <c r="L177">
        <f>SUMPRODUCT('Modified Weights'!L187:L191,correlations!L220:L224)/SUM('Modified Weights'!L187:L191)</f>
        <v>4.4167204315321271</v>
      </c>
      <c r="M177">
        <f>SUMPRODUCT('Modified Weights'!M187:M191,correlations!M220:M224)/SUM('Modified Weights'!M187:M191)</f>
        <v>3.8229558895336884</v>
      </c>
      <c r="N177">
        <f>SUMPRODUCT('Modified Weights'!N187:N191,correlations!N220:N224)/SUM('Modified Weights'!N187:N191)</f>
        <v>4.1805206586290264</v>
      </c>
      <c r="O177">
        <f>SUMPRODUCT('Modified Weights'!O187:O191,correlations!O220:O224)/SUM('Modified Weights'!O187:O191)</f>
        <v>4.1695134720048026</v>
      </c>
      <c r="P177">
        <f>SUMPRODUCT('Modified Weights'!P187:P191,correlations!P220:P224)/SUM('Modified Weights'!P187:P191)</f>
        <v>4.717248579043507</v>
      </c>
      <c r="Q177">
        <f>SUMPRODUCT('Modified Weights'!Q187:Q191,correlations!Q220:Q224)/SUM('Modified Weights'!Q187:Q191)</f>
        <v>3.9027530291629895</v>
      </c>
      <c r="R177">
        <f>SUMPRODUCT('Modified Weights'!R187:R191,correlations!R220:R224)/SUM('Modified Weights'!R187:R191)</f>
        <v>4.0568072738390004</v>
      </c>
      <c r="S177">
        <f>SUMPRODUCT('Modified Weights'!S187:S191,correlations!S220:S224)/SUM('Modified Weights'!S187:S191)</f>
        <v>4.230510605733711</v>
      </c>
      <c r="T177">
        <f>SUMPRODUCT('Modified Weights'!T187:T191,correlations!T220:T224)/SUM('Modified Weights'!T187:T191)</f>
        <v>3.9933513523671413</v>
      </c>
      <c r="U177">
        <f>SUMPRODUCT('Modified Weights'!U187:U191,correlations!U220:U224)/SUM('Modified Weights'!U187:U191)</f>
        <v>3.5485257028281283</v>
      </c>
      <c r="V177">
        <f>SUMPRODUCT('Modified Weights'!V187:V191,correlations!V220:V224)/SUM('Modified Weights'!V187:V191)</f>
        <v>4.060867689165347</v>
      </c>
      <c r="W177">
        <f>SUMPRODUCT('Modified Weights'!W187:W191,correlations!W220:W224)/SUM('Modified Weights'!W187:W191)</f>
        <v>3.9574383955843095</v>
      </c>
      <c r="X177">
        <f>SUMPRODUCT('Modified Weights'!X187:X191,correlations!X220:X224)/SUM('Modified Weights'!X187:X191)</f>
        <v>3.3772868609843973</v>
      </c>
      <c r="Y177">
        <f>SUMPRODUCT('Modified Weights'!Y187:Y191,correlations!Y220:Y224)/SUM('Modified Weights'!Y187:Y191)</f>
        <v>3.0511722621947222</v>
      </c>
      <c r="Z177">
        <f>SUMPRODUCT('Modified Weights'!Z188:Z192,correlations!Z221:Z225)/SUM('Modified Weights'!Z188:Z192)</f>
        <v>4.107345406638184</v>
      </c>
    </row>
    <row r="178" spans="1:26">
      <c r="A178" s="21" t="s">
        <v>35</v>
      </c>
      <c r="B178">
        <f>SUMPRODUCT('Modified Weights'!B188:B192,correlations!B221:B225)/SUM('Modified Weights'!B188:B192)</f>
        <v>4.2304265814416633</v>
      </c>
      <c r="C178">
        <f>SUMPRODUCT('Modified Weights'!C188:C192,correlations!C221:C225)/SUM('Modified Weights'!C188:C192)</f>
        <v>3.9448590847685328</v>
      </c>
      <c r="D178">
        <f>SUMPRODUCT('Modified Weights'!D188:D192,correlations!D221:D225)/SUM('Modified Weights'!D188:D192)</f>
        <v>3.3514718185718513</v>
      </c>
      <c r="E178">
        <f>SUMPRODUCT('Modified Weights'!E188:E192,correlations!E221:E225)/SUM('Modified Weights'!E188:E192)</f>
        <v>4.5667293139183176</v>
      </c>
      <c r="F178">
        <f>SUMPRODUCT('Modified Weights'!F188:F192,correlations!F221:F225)/SUM('Modified Weights'!F188:F192)</f>
        <v>3.3590095652753509</v>
      </c>
      <c r="G178">
        <f>SUMPRODUCT('Modified Weights'!G188:G192,correlations!G221:G225)/SUM('Modified Weights'!G188:G192)</f>
        <v>4.3209085786980257</v>
      </c>
      <c r="H178">
        <f>SUMPRODUCT('Modified Weights'!H188:H192,correlations!H221:H225)/SUM('Modified Weights'!H188:H192)</f>
        <v>3.4503368660419018</v>
      </c>
      <c r="I178">
        <f>SUMPRODUCT('Modified Weights'!I188:I192,correlations!I221:I225)/SUM('Modified Weights'!I188:I192)</f>
        <v>3.9887477144578076</v>
      </c>
      <c r="J178">
        <f>SUMPRODUCT('Modified Weights'!J188:J192,correlations!J221:J225)/SUM('Modified Weights'!J188:J192)</f>
        <v>4.4658881838980653</v>
      </c>
      <c r="K178">
        <f>SUMPRODUCT('Modified Weights'!K188:K192,correlations!K221:K225)/SUM('Modified Weights'!K188:K192)</f>
        <v>4.3529667470991358</v>
      </c>
      <c r="L178">
        <f>SUMPRODUCT('Modified Weights'!L188:L192,correlations!L221:L225)/SUM('Modified Weights'!L188:L192)</f>
        <v>4.7083602157660644</v>
      </c>
      <c r="M178">
        <f>SUMPRODUCT('Modified Weights'!M188:M192,correlations!M221:M225)/SUM('Modified Weights'!M188:M192)</f>
        <v>3.8229558895336884</v>
      </c>
      <c r="N178">
        <f>SUMPRODUCT('Modified Weights'!N188:N192,correlations!N221:N225)/SUM('Modified Weights'!N188:N192)</f>
        <v>4.0479284328021716</v>
      </c>
      <c r="O178">
        <f>SUMPRODUCT('Modified Weights'!O188:O192,correlations!O221:O225)/SUM('Modified Weights'!O188:O192)</f>
        <v>4.3956166000275081</v>
      </c>
      <c r="P178">
        <f>SUMPRODUCT('Modified Weights'!P188:P192,correlations!P221:P225)/SUM('Modified Weights'!P188:P192)</f>
        <v>4.717248579043507</v>
      </c>
      <c r="Q178">
        <f>SUMPRODUCT('Modified Weights'!Q188:Q192,correlations!Q221:Q225)/SUM('Modified Weights'!Q188:Q192)</f>
        <v>3.742103559539006</v>
      </c>
      <c r="R178">
        <f>SUMPRODUCT('Modified Weights'!R188:R192,correlations!R221:R225)/SUM('Modified Weights'!R188:R192)</f>
        <v>4.0568072738390013</v>
      </c>
      <c r="S178">
        <f>SUMPRODUCT('Modified Weights'!S188:S192,correlations!S221:S225)/SUM('Modified Weights'!S188:S192)</f>
        <v>4.4514609903350113</v>
      </c>
      <c r="T178">
        <f>SUMPRODUCT('Modified Weights'!T188:T192,correlations!T221:T225)/SUM('Modified Weights'!T188:T192)</f>
        <v>3.9933513523671413</v>
      </c>
      <c r="U178">
        <f>SUMPRODUCT('Modified Weights'!U188:U192,correlations!U221:U225)/SUM('Modified Weights'!U188:U192)</f>
        <v>3.5485257028281278</v>
      </c>
      <c r="V178">
        <f>SUMPRODUCT('Modified Weights'!V188:V192,correlations!V221:V225)/SUM('Modified Weights'!V188:V192)</f>
        <v>3.8663744831882556</v>
      </c>
      <c r="W178">
        <f>SUMPRODUCT('Modified Weights'!W188:W192,correlations!W221:W225)/SUM('Modified Weights'!W188:W192)</f>
        <v>4.23053600519893</v>
      </c>
      <c r="X178">
        <f>SUMPRODUCT('Modified Weights'!X188:X192,correlations!X221:X225)/SUM('Modified Weights'!X188:X192)</f>
        <v>3.4834390566645994</v>
      </c>
      <c r="Y178">
        <f>SUMPRODUCT('Modified Weights'!Y188:Y192,correlations!Y221:Y225)/SUM('Modified Weights'!Y188:Y192)</f>
        <v>3.6737008814741077</v>
      </c>
      <c r="Z178">
        <f>SUMPRODUCT('Modified Weights'!Z189:Z193,correlations!Z222:Z226)/SUM('Modified Weights'!Z189:Z193)</f>
        <v>4.107345406638184</v>
      </c>
    </row>
    <row r="179" spans="1:26">
      <c r="A179" s="1" t="str">
        <f t="shared" ref="A179:A182" si="35">A178</f>
        <v>329: Jurassic Park (1993)</v>
      </c>
      <c r="B179">
        <f>SUMPRODUCT('Modified Weights'!B189:B193,correlations!B222:B226)/SUM('Modified Weights'!B189:B193)</f>
        <v>4.0919093581688735</v>
      </c>
      <c r="C179">
        <f>SUMPRODUCT('Modified Weights'!C189:C193,correlations!C222:C226)/SUM('Modified Weights'!C189:C193)</f>
        <v>3.6469093596429296</v>
      </c>
      <c r="D179">
        <f>SUMPRODUCT('Modified Weights'!D189:D193,correlations!D222:D226)/SUM('Modified Weights'!D189:D193)</f>
        <v>4.2041676311308418</v>
      </c>
      <c r="E179">
        <f>SUMPRODUCT('Modified Weights'!E189:E193,correlations!E222:E226)/SUM('Modified Weights'!E189:E193)</f>
        <v>4.0569082163323307</v>
      </c>
      <c r="F179">
        <f>SUMPRODUCT('Modified Weights'!F189:F193,correlations!F222:F226)/SUM('Modified Weights'!F189:F193)</f>
        <v>3.3590095652753509</v>
      </c>
      <c r="G179">
        <f>SUMPRODUCT('Modified Weights'!G189:G193,correlations!G222:G226)/SUM('Modified Weights'!G189:G193)</f>
        <v>4.0224508503271608</v>
      </c>
      <c r="H179">
        <f>SUMPRODUCT('Modified Weights'!H189:H193,correlations!H222:H226)/SUM('Modified Weights'!H189:H193)</f>
        <v>3.6164594893364375</v>
      </c>
      <c r="I179">
        <f>SUMPRODUCT('Modified Weights'!I189:I193,correlations!I222:I226)/SUM('Modified Weights'!I189:I193)</f>
        <v>3.5052876234144295</v>
      </c>
      <c r="J179">
        <f>SUMPRODUCT('Modified Weights'!J189:J193,correlations!J222:J226)/SUM('Modified Weights'!J189:J193)</f>
        <v>4.7459826182351028</v>
      </c>
      <c r="K179">
        <f>SUMPRODUCT('Modified Weights'!K189:K193,correlations!K222:K226)/SUM('Modified Weights'!K189:K193)</f>
        <v>4.5476802195510713</v>
      </c>
      <c r="L179">
        <f>SUMPRODUCT('Modified Weights'!L189:L193,correlations!L222:L226)/SUM('Modified Weights'!L189:L193)</f>
        <v>4.5210092413001242</v>
      </c>
      <c r="M179">
        <f>SUMPRODUCT('Modified Weights'!M189:M193,correlations!M222:M226)/SUM('Modified Weights'!M189:M193)</f>
        <v>4.1657306579462263</v>
      </c>
      <c r="N179">
        <f>SUMPRODUCT('Modified Weights'!N189:N193,correlations!N222:N226)/SUM('Modified Weights'!N189:N193)</f>
        <v>3.8112228678279414</v>
      </c>
      <c r="O179">
        <f>SUMPRODUCT('Modified Weights'!O189:O193,correlations!O222:O226)/SUM('Modified Weights'!O189:O193)</f>
        <v>4.3956166000275081</v>
      </c>
      <c r="P179">
        <f>SUMPRODUCT('Modified Weights'!P189:P193,correlations!P222:P226)/SUM('Modified Weights'!P189:P193)</f>
        <v>4.717248579043507</v>
      </c>
      <c r="Q179">
        <f>SUMPRODUCT('Modified Weights'!Q189:Q193,correlations!Q222:Q226)/SUM('Modified Weights'!Q189:Q193)</f>
        <v>4.0769015169647922</v>
      </c>
      <c r="R179">
        <f>SUMPRODUCT('Modified Weights'!R189:R193,correlations!R222:R226)/SUM('Modified Weights'!R189:R193)</f>
        <v>3.4730014515007057</v>
      </c>
      <c r="S179">
        <f>SUMPRODUCT('Modified Weights'!S189:S193,correlations!S222:S226)/SUM('Modified Weights'!S189:S193)</f>
        <v>4.3054397178802324</v>
      </c>
      <c r="T179">
        <f>SUMPRODUCT('Modified Weights'!T189:T193,correlations!T222:T226)/SUM('Modified Weights'!T189:T193)</f>
        <v>3.5555000977567048</v>
      </c>
      <c r="U179">
        <f>SUMPRODUCT('Modified Weights'!U189:U193,correlations!U222:U226)/SUM('Modified Weights'!U189:U193)</f>
        <v>4.2938260208708847</v>
      </c>
      <c r="V179">
        <f>SUMPRODUCT('Modified Weights'!V189:V193,correlations!V222:V226)/SUM('Modified Weights'!V189:V193)</f>
        <v>2.7660826854273153</v>
      </c>
      <c r="W179">
        <f>SUMPRODUCT('Modified Weights'!W189:W193,correlations!W222:W226)/SUM('Modified Weights'!W189:W193)</f>
        <v>4.6111472585322621</v>
      </c>
      <c r="X179">
        <f>SUMPRODUCT('Modified Weights'!X189:X193,correlations!X222:X226)/SUM('Modified Weights'!X189:X193)</f>
        <v>3.1673568884470087</v>
      </c>
      <c r="Y179">
        <f>SUMPRODUCT('Modified Weights'!Y189:Y193,correlations!Y222:Y226)/SUM('Modified Weights'!Y189:Y193)</f>
        <v>3.6737008814741077</v>
      </c>
      <c r="Z179">
        <f>SUMPRODUCT('Modified Weights'!Z190:Z194,correlations!Z223:Z227)/SUM('Modified Weights'!Z190:Z194)</f>
        <v>4.107345406638184</v>
      </c>
    </row>
    <row r="180" spans="1:26">
      <c r="A180" s="1" t="str">
        <f t="shared" si="35"/>
        <v>329: Jurassic Park (1993)</v>
      </c>
      <c r="B180">
        <f>SUMPRODUCT('Modified Weights'!B190:B194,correlations!B223:B227)/SUM('Modified Weights'!B190:B194)</f>
        <v>4.0729318123442413</v>
      </c>
      <c r="C180">
        <f>SUMPRODUCT('Modified Weights'!C190:C194,correlations!C223:C227)/SUM('Modified Weights'!C190:C194)</f>
        <v>3.9057423983582993</v>
      </c>
      <c r="D180">
        <f>SUMPRODUCT('Modified Weights'!D190:D194,correlations!D223:D227)/SUM('Modified Weights'!D190:D194)</f>
        <v>3.6022265844307593</v>
      </c>
      <c r="E180">
        <f>SUMPRODUCT('Modified Weights'!E190:E194,correlations!E223:E227)/SUM('Modified Weights'!E190:E194)</f>
        <v>4.0569082163323307</v>
      </c>
      <c r="F180">
        <f>SUMPRODUCT('Modified Weights'!F190:F194,correlations!F223:F227)/SUM('Modified Weights'!F190:F194)</f>
        <v>4.0036321353938424</v>
      </c>
      <c r="G180">
        <f>SUMPRODUCT('Modified Weights'!G190:G194,correlations!G223:G227)/SUM('Modified Weights'!G190:G194)</f>
        <v>3.6233719743914392</v>
      </c>
      <c r="H180">
        <f>SUMPRODUCT('Modified Weights'!H190:H194,correlations!H223:H227)/SUM('Modified Weights'!H190:H194)</f>
        <v>3.4857932193082455</v>
      </c>
      <c r="I180">
        <f>SUMPRODUCT('Modified Weights'!I190:I194,correlations!I223:I227)/SUM('Modified Weights'!I190:I194)</f>
        <v>3.2424866194745436</v>
      </c>
      <c r="J180">
        <f>SUMPRODUCT('Modified Weights'!J190:J194,correlations!J223:J227)/SUM('Modified Weights'!J190:J194)</f>
        <v>4.4660153917201866</v>
      </c>
      <c r="K180">
        <f>SUMPRODUCT('Modified Weights'!K190:K194,correlations!K223:K227)/SUM('Modified Weights'!K190:K194)</f>
        <v>4.4220241651260181</v>
      </c>
      <c r="L180">
        <f>SUMPRODUCT('Modified Weights'!L190:L194,correlations!L223:L227)/SUM('Modified Weights'!L190:L194)</f>
        <v>4.3891154306716862</v>
      </c>
      <c r="M180">
        <f>SUMPRODUCT('Modified Weights'!M190:M194,correlations!M223:M227)/SUM('Modified Weights'!M190:M194)</f>
        <v>4.7652850585002433</v>
      </c>
      <c r="N180">
        <f>SUMPRODUCT('Modified Weights'!N190:N194,correlations!N223:N227)/SUM('Modified Weights'!N190:N194)</f>
        <v>3.6977706793959908</v>
      </c>
      <c r="O180">
        <f>SUMPRODUCT('Modified Weights'!O190:O194,correlations!O223:O227)/SUM('Modified Weights'!O190:O194)</f>
        <v>4.3956166000275081</v>
      </c>
      <c r="P180">
        <f>SUMPRODUCT('Modified Weights'!P190:P194,correlations!P223:P227)/SUM('Modified Weights'!P190:P194)</f>
        <v>4.717248579043507</v>
      </c>
      <c r="Q180">
        <f>SUMPRODUCT('Modified Weights'!Q190:Q194,correlations!Q223:Q227)/SUM('Modified Weights'!Q190:Q194)</f>
        <v>4.0769015169647931</v>
      </c>
      <c r="R180">
        <f>SUMPRODUCT('Modified Weights'!R190:R194,correlations!R223:R227)/SUM('Modified Weights'!R190:R194)</f>
        <v>3.4730014515007057</v>
      </c>
      <c r="S180">
        <f>SUMPRODUCT('Modified Weights'!S190:S194,correlations!S223:S227)/SUM('Modified Weights'!S190:S194)</f>
        <v>4.3054397178802324</v>
      </c>
      <c r="T180">
        <f>SUMPRODUCT('Modified Weights'!T190:T194,correlations!T223:T227)/SUM('Modified Weights'!T190:T194)</f>
        <v>3.2768933835152936</v>
      </c>
      <c r="U180">
        <f>SUMPRODUCT('Modified Weights'!U190:U194,correlations!U223:U227)/SUM('Modified Weights'!U190:U194)</f>
        <v>4.178384351941661</v>
      </c>
      <c r="V180">
        <f>SUMPRODUCT('Modified Weights'!V190:V194,correlations!V223:V227)/SUM('Modified Weights'!V190:V194)</f>
        <v>2.5249997309268237</v>
      </c>
      <c r="W180">
        <f>SUMPRODUCT('Modified Weights'!W190:W194,correlations!W223:W227)/SUM('Modified Weights'!W190:W194)</f>
        <v>4.7029443046016226</v>
      </c>
      <c r="X180">
        <f>SUMPRODUCT('Modified Weights'!X190:X194,correlations!X223:X227)/SUM('Modified Weights'!X190:X194)</f>
        <v>3.9364208884101788</v>
      </c>
      <c r="Y180">
        <f>SUMPRODUCT('Modified Weights'!Y190:Y194,correlations!Y223:Y227)/SUM('Modified Weights'!Y190:Y194)</f>
        <v>3.6737008814741077</v>
      </c>
      <c r="Z180">
        <f>SUMPRODUCT('Modified Weights'!Z191:Z195,correlations!Z224:Z228)/SUM('Modified Weights'!Z191:Z195)</f>
        <v>3.9739561574376103</v>
      </c>
    </row>
    <row r="181" spans="1:26">
      <c r="A181" s="1" t="str">
        <f t="shared" si="35"/>
        <v>329: Jurassic Park (1993)</v>
      </c>
      <c r="B181">
        <f>SUMPRODUCT('Modified Weights'!B191:B195,correlations!B224:B228)/SUM('Modified Weights'!B191:B195)</f>
        <v>3.4829422823794407</v>
      </c>
      <c r="C181">
        <f>SUMPRODUCT('Modified Weights'!C191:C195,correlations!C224:C228)/SUM('Modified Weights'!C191:C195)</f>
        <v>3.9057423983582988</v>
      </c>
      <c r="D181">
        <f>SUMPRODUCT('Modified Weights'!D191:D195,correlations!D224:D228)/SUM('Modified Weights'!D191:D195)</f>
        <v>3.4027037819471353</v>
      </c>
      <c r="E181">
        <f>SUMPRODUCT('Modified Weights'!E191:E195,correlations!E224:E228)/SUM('Modified Weights'!E191:E195)</f>
        <v>3.6450666154582021</v>
      </c>
      <c r="F181">
        <f>SUMPRODUCT('Modified Weights'!F191:F195,correlations!F224:F228)/SUM('Modified Weights'!F191:F195)</f>
        <v>4.1052545144166954</v>
      </c>
      <c r="G181">
        <f>SUMPRODUCT('Modified Weights'!G191:G195,correlations!G224:G228)/SUM('Modified Weights'!G191:G195)</f>
        <v>3.6233719743914392</v>
      </c>
      <c r="H181">
        <f>SUMPRODUCT('Modified Weights'!H191:H195,correlations!H224:H228)/SUM('Modified Weights'!H191:H195)</f>
        <v>3.404935818555042</v>
      </c>
      <c r="I181">
        <f>SUMPRODUCT('Modified Weights'!I191:I195,correlations!I224:I228)/SUM('Modified Weights'!I191:I195)</f>
        <v>3.1314005019699431</v>
      </c>
      <c r="J181">
        <f>SUMPRODUCT('Modified Weights'!J191:J195,correlations!J224:J228)/SUM('Modified Weights'!J191:J195)</f>
        <v>4.2380750625274306</v>
      </c>
      <c r="K181">
        <f>SUMPRODUCT('Modified Weights'!K191:K195,correlations!K224:K228)/SUM('Modified Weights'!K191:K195)</f>
        <v>4.1752766589694597</v>
      </c>
      <c r="L181">
        <f>SUMPRODUCT('Modified Weights'!L191:L195,correlations!L224:L228)/SUM('Modified Weights'!L191:L195)</f>
        <v>4.1399229597812059</v>
      </c>
      <c r="M181">
        <f>SUMPRODUCT('Modified Weights'!M191:M195,correlations!M224:M228)/SUM('Modified Weights'!M191:M195)</f>
        <v>4.4825893139483028</v>
      </c>
      <c r="N181">
        <f>SUMPRODUCT('Modified Weights'!N191:N195,correlations!N224:N228)/SUM('Modified Weights'!N191:N195)</f>
        <v>3.4851439309295715</v>
      </c>
      <c r="O181">
        <f>SUMPRODUCT('Modified Weights'!O191:O195,correlations!O224:O228)/SUM('Modified Weights'!O191:O195)</f>
        <v>4.1392847498988328</v>
      </c>
      <c r="P181">
        <f>SUMPRODUCT('Modified Weights'!P191:P195,correlations!P224:P228)/SUM('Modified Weights'!P191:P195)</f>
        <v>4.417925081845806</v>
      </c>
      <c r="Q181">
        <f>SUMPRODUCT('Modified Weights'!Q191:Q195,correlations!Q224:Q228)/SUM('Modified Weights'!Q191:Q195)</f>
        <v>3.6995107996349188</v>
      </c>
      <c r="R181">
        <f>SUMPRODUCT('Modified Weights'!R191:R195,correlations!R224:R228)/SUM('Modified Weights'!R191:R195)</f>
        <v>3.4730014515007057</v>
      </c>
      <c r="S181">
        <f>SUMPRODUCT('Modified Weights'!S191:S195,correlations!S224:S228)/SUM('Modified Weights'!S191:S195)</f>
        <v>4.3054397178802324</v>
      </c>
      <c r="T181">
        <f>SUMPRODUCT('Modified Weights'!T191:T195,correlations!T224:T228)/SUM('Modified Weights'!T191:T195)</f>
        <v>3.2768933835152936</v>
      </c>
      <c r="U181">
        <f>SUMPRODUCT('Modified Weights'!U191:U195,correlations!U224:U228)/SUM('Modified Weights'!U191:U195)</f>
        <v>4.0721946768599127</v>
      </c>
      <c r="V181">
        <f>SUMPRODUCT('Modified Weights'!V191:V195,correlations!V224:V228)/SUM('Modified Weights'!V191:V195)</f>
        <v>2.7729191844868946</v>
      </c>
      <c r="W181">
        <f>SUMPRODUCT('Modified Weights'!W191:W195,correlations!W224:W228)/SUM('Modified Weights'!W191:W195)</f>
        <v>4.7029443046016226</v>
      </c>
      <c r="X181">
        <f>SUMPRODUCT('Modified Weights'!X191:X195,correlations!X224:X228)/SUM('Modified Weights'!X191:X195)</f>
        <v>3.9480805920234952</v>
      </c>
      <c r="Y181">
        <f>SUMPRODUCT('Modified Weights'!Y191:Y195,correlations!Y224:Y228)/SUM('Modified Weights'!Y191:Y195)</f>
        <v>3.8474017629482145</v>
      </c>
      <c r="Z181">
        <f>SUMPRODUCT('Modified Weights'!Z192:Z196,correlations!Z225:Z229)/SUM('Modified Weights'!Z192:Z196)</f>
        <v>3.1854036707699804</v>
      </c>
    </row>
    <row r="182" spans="1:26">
      <c r="A182" s="1" t="str">
        <f t="shared" si="35"/>
        <v>329: Jurassic Park (1993)</v>
      </c>
      <c r="B182">
        <f>SUMPRODUCT('Modified Weights'!B192:B196,correlations!B225:B229)/SUM('Modified Weights'!B192:B196)</f>
        <v>3.2912538506059459</v>
      </c>
      <c r="C182">
        <f>SUMPRODUCT('Modified Weights'!C192:C196,correlations!C225:C229)/SUM('Modified Weights'!C192:C196)</f>
        <v>4.1252855135179409</v>
      </c>
      <c r="D182">
        <f>SUMPRODUCT('Modified Weights'!D192:D196,correlations!D225:D229)/SUM('Modified Weights'!D192:D196)</f>
        <v>3.56170818164171</v>
      </c>
      <c r="E182">
        <f>SUMPRODUCT('Modified Weights'!E192:E196,correlations!E225:E229)/SUM('Modified Weights'!E192:E196)</f>
        <v>3.3783248334962312</v>
      </c>
      <c r="F182">
        <f>SUMPRODUCT('Modified Weights'!F192:F196,correlations!F225:F229)/SUM('Modified Weights'!F192:F196)</f>
        <v>3.9017222284273587</v>
      </c>
      <c r="G182">
        <f>SUMPRODUCT('Modified Weights'!G192:G196,correlations!G225:G229)/SUM('Modified Weights'!G192:G196)</f>
        <v>2.9599193244829616</v>
      </c>
      <c r="H182">
        <f>SUMPRODUCT('Modified Weights'!H192:H196,correlations!H225:H229)/SUM('Modified Weights'!H192:H196)</f>
        <v>3.5532251147610983</v>
      </c>
      <c r="I182">
        <f>SUMPRODUCT('Modified Weights'!I192:I196,correlations!I225:I229)/SUM('Modified Weights'!I192:I196)</f>
        <v>3.1314005019699431</v>
      </c>
      <c r="J182">
        <f>SUMPRODUCT('Modified Weights'!J192:J196,correlations!J225:J229)/SUM('Modified Weights'!J192:J196)</f>
        <v>4.2380750625274306</v>
      </c>
      <c r="K182">
        <f>SUMPRODUCT('Modified Weights'!K192:K196,correlations!K225:K229)/SUM('Modified Weights'!K192:K196)</f>
        <v>4.3352795996033198</v>
      </c>
      <c r="L182">
        <f>SUMPRODUCT('Modified Weights'!L192:L196,correlations!L225:L229)/SUM('Modified Weights'!L192:L196)</f>
        <v>4.1399229597812059</v>
      </c>
      <c r="M182">
        <f>SUMPRODUCT('Modified Weights'!M192:M196,correlations!M225:M229)/SUM('Modified Weights'!M192:M196)</f>
        <v>4.4825893139483037</v>
      </c>
      <c r="N182">
        <f>SUMPRODUCT('Modified Weights'!N192:N196,correlations!N225:N229)/SUM('Modified Weights'!N192:N196)</f>
        <v>3.1983873051266798</v>
      </c>
      <c r="O182">
        <f>SUMPRODUCT('Modified Weights'!O192:O196,correlations!O225:O229)/SUM('Modified Weights'!O192:O196)</f>
        <v>4.0142275764561095</v>
      </c>
      <c r="P182">
        <f>SUMPRODUCT('Modified Weights'!P192:P196,correlations!P225:P229)/SUM('Modified Weights'!P192:P196)</f>
        <v>4.5593007923240529</v>
      </c>
      <c r="Q182">
        <f>SUMPRODUCT('Modified Weights'!Q192:Q196,correlations!Q225:Q229)/SUM('Modified Weights'!Q192:Q196)</f>
        <v>4.371015471116876</v>
      </c>
      <c r="R182">
        <f>SUMPRODUCT('Modified Weights'!R192:R196,correlations!R225:R229)/SUM('Modified Weights'!R192:R196)</f>
        <v>3.1576671505002349</v>
      </c>
      <c r="S182">
        <f>SUMPRODUCT('Modified Weights'!S192:S196,correlations!S225:S229)/SUM('Modified Weights'!S192:S196)</f>
        <v>4.0771180379069749</v>
      </c>
      <c r="T182">
        <f>SUMPRODUCT('Modified Weights'!T192:T196,correlations!T225:T229)/SUM('Modified Weights'!T192:T196)</f>
        <v>3.9237020536319172</v>
      </c>
      <c r="U182">
        <f>SUMPRODUCT('Modified Weights'!U192:U196,correlations!U225:U229)/SUM('Modified Weights'!U192:U196)</f>
        <v>4.0721946768599135</v>
      </c>
      <c r="V182">
        <f>SUMPRODUCT('Modified Weights'!V192:V196,correlations!V225:V229)/SUM('Modified Weights'!V192:V196)</f>
        <v>2.3346343424368956</v>
      </c>
      <c r="W182">
        <f>SUMPRODUCT('Modified Weights'!W192:W196,correlations!W225:W229)/SUM('Modified Weights'!W192:W196)</f>
        <v>4.8546201061761547</v>
      </c>
      <c r="X182">
        <f>SUMPRODUCT('Modified Weights'!X192:X196,correlations!X225:X229)/SUM('Modified Weights'!X192:X196)</f>
        <v>3.4207324827325754</v>
      </c>
      <c r="Y182">
        <f>SUMPRODUCT('Modified Weights'!Y192:Y196,correlations!Y225:Y229)/SUM('Modified Weights'!Y192:Y196)</f>
        <v>3.6767347992421682</v>
      </c>
      <c r="Z182">
        <f>SUMPRODUCT('Modified Weights'!Z193:Z197,correlations!Z226:Z230)/SUM('Modified Weights'!Z193:Z197)</f>
        <v>2.9889824659174216</v>
      </c>
    </row>
    <row r="183" spans="1:26">
      <c r="A183" s="21" t="s">
        <v>36</v>
      </c>
      <c r="B183">
        <f>SUMPRODUCT('Modified Weights'!B193:B197,correlations!B226:B230)/SUM('Modified Weights'!B193:B197)</f>
        <v>3.105918631856146</v>
      </c>
      <c r="C183">
        <f>SUMPRODUCT('Modified Weights'!C193:C197,correlations!C226:C230)/SUM('Modified Weights'!C193:C197)</f>
        <v>4.1252855135179409</v>
      </c>
      <c r="D183">
        <f>SUMPRODUCT('Modified Weights'!D193:D197,correlations!D226:D230)/SUM('Modified Weights'!D193:D197)</f>
        <v>3.326817414538545</v>
      </c>
      <c r="E183">
        <f>SUMPRODUCT('Modified Weights'!E193:E197,correlations!E226:E230)/SUM('Modified Weights'!E193:E197)</f>
        <v>3.2558478622386082</v>
      </c>
      <c r="F183">
        <f>SUMPRODUCT('Modified Weights'!F193:F197,correlations!F226:F230)/SUM('Modified Weights'!F193:F197)</f>
        <v>3.9017222284273587</v>
      </c>
      <c r="G183">
        <f>SUMPRODUCT('Modified Weights'!G193:G197,correlations!G226:G230)/SUM('Modified Weights'!G193:G197)</f>
        <v>2.6384111179292193</v>
      </c>
      <c r="H183">
        <f>SUMPRODUCT('Modified Weights'!H193:H197,correlations!H226:H230)/SUM('Modified Weights'!H193:H197)</f>
        <v>3.9325364757141541</v>
      </c>
      <c r="I183">
        <f>SUMPRODUCT('Modified Weights'!I193:I197,correlations!I226:I230)/SUM('Modified Weights'!I193:I197)</f>
        <v>3.2642498761072245</v>
      </c>
      <c r="J183">
        <f>SUMPRODUCT('Modified Weights'!J193:J197,correlations!J226:J230)/SUM('Modified Weights'!J193:J197)</f>
        <v>4.2380750625274306</v>
      </c>
      <c r="K183">
        <f>SUMPRODUCT('Modified Weights'!K193:K197,correlations!K226:K230)/SUM('Modified Weights'!K193:K197)</f>
        <v>4.0922637421019177</v>
      </c>
      <c r="L183">
        <f>SUMPRODUCT('Modified Weights'!L193:L197,correlations!L226:L230)/SUM('Modified Weights'!L193:L197)</f>
        <v>3.8132064701849626</v>
      </c>
      <c r="M183">
        <f>SUMPRODUCT('Modified Weights'!M193:M197,correlations!M226:M230)/SUM('Modified Weights'!M193:M197)</f>
        <v>4.623072340597413</v>
      </c>
      <c r="N183">
        <f>SUMPRODUCT('Modified Weights'!N193:N197,correlations!N226:N230)/SUM('Modified Weights'!N193:N197)</f>
        <v>3.5961639826072451</v>
      </c>
      <c r="O183">
        <f>SUMPRODUCT('Modified Weights'!O193:O197,correlations!O226:O230)/SUM('Modified Weights'!O193:O197)</f>
        <v>3.6750728844220495</v>
      </c>
      <c r="P183">
        <f>SUMPRODUCT('Modified Weights'!P193:P197,correlations!P226:P230)/SUM('Modified Weights'!P193:P197)</f>
        <v>4.6515465565134271</v>
      </c>
      <c r="Q183">
        <f>SUMPRODUCT('Modified Weights'!Q193:Q197,correlations!Q226:Q230)/SUM('Modified Weights'!Q193:Q197)</f>
        <v>4.371015471116876</v>
      </c>
      <c r="R183">
        <f>SUMPRODUCT('Modified Weights'!R193:R197,correlations!R226:R230)/SUM('Modified Weights'!R193:R197)</f>
        <v>3.1576671505002349</v>
      </c>
      <c r="S183">
        <f>SUMPRODUCT('Modified Weights'!S193:S197,correlations!S226:S230)/SUM('Modified Weights'!S193:S197)</f>
        <v>3.745692461005024</v>
      </c>
      <c r="T183">
        <f>SUMPRODUCT('Modified Weights'!T193:T197,correlations!T226:T230)/SUM('Modified Weights'!T193:T197)</f>
        <v>4.0306468332882952</v>
      </c>
      <c r="U183">
        <f>SUMPRODUCT('Modified Weights'!U193:U197,correlations!U226:U230)/SUM('Modified Weights'!U193:U197)</f>
        <v>4.2196642990378601</v>
      </c>
      <c r="V183">
        <f>SUMPRODUCT('Modified Weights'!V193:V197,correlations!V226:V230)/SUM('Modified Weights'!V193:V197)</f>
        <v>2.9155693892134162</v>
      </c>
      <c r="W183">
        <f>SUMPRODUCT('Modified Weights'!W193:W197,correlations!W226:W230)/SUM('Modified Weights'!W193:W197)</f>
        <v>4.8546201061761556</v>
      </c>
      <c r="X183">
        <f>SUMPRODUCT('Modified Weights'!X193:X197,correlations!X226:X230)/SUM('Modified Weights'!X193:X197)</f>
        <v>3.4207324827325758</v>
      </c>
      <c r="Y183">
        <f>SUMPRODUCT('Modified Weights'!Y193:Y197,correlations!Y226:Y230)/SUM('Modified Weights'!Y193:Y197)</f>
        <v>3.9879991088818616</v>
      </c>
      <c r="Z183">
        <f>SUMPRODUCT('Modified Weights'!Z194:Z198,correlations!Z227:Z231)/SUM('Modified Weights'!Z194:Z198)</f>
        <v>2.9889824659174216</v>
      </c>
    </row>
    <row r="184" spans="1:26">
      <c r="A184" s="1" t="str">
        <f t="shared" ref="A184:A187" si="36">A183</f>
        <v>393: Kill Bill: Vol. 2 (2004)</v>
      </c>
      <c r="B184">
        <f>SUMPRODUCT('Modified Weights'!B194:B198,correlations!B227:B231)/SUM('Modified Weights'!B194:B198)</f>
        <v>2.9948762286369743</v>
      </c>
      <c r="C184">
        <f>SUMPRODUCT('Modified Weights'!C194:C198,correlations!C227:C231)/SUM('Modified Weights'!C194:C198)</f>
        <v>4.1784566120145099</v>
      </c>
      <c r="D184">
        <f>SUMPRODUCT('Modified Weights'!D194:D198,correlations!D227:D231)/SUM('Modified Weights'!D194:D198)</f>
        <v>2.6623955815192297</v>
      </c>
      <c r="E184">
        <f>SUMPRODUCT('Modified Weights'!E194:E198,correlations!E227:E231)/SUM('Modified Weights'!E194:E198)</f>
        <v>2.5233914489544329</v>
      </c>
      <c r="F184">
        <f>SUMPRODUCT('Modified Weights'!F194:F198,correlations!F227:F231)/SUM('Modified Weights'!F194:F198)</f>
        <v>3.4953752405211453</v>
      </c>
      <c r="G184">
        <f>SUMPRODUCT('Modified Weights'!G194:G198,correlations!G227:G231)/SUM('Modified Weights'!G194:G198)</f>
        <v>2.0591491958013126</v>
      </c>
      <c r="H184">
        <f>SUMPRODUCT('Modified Weights'!H194:H198,correlations!H227:H231)/SUM('Modified Weights'!H194:H198)</f>
        <v>3.9033160483552045</v>
      </c>
      <c r="I184">
        <f>SUMPRODUCT('Modified Weights'!I194:I198,correlations!I227:I231)/SUM('Modified Weights'!I194:I198)</f>
        <v>2.8547333812334634</v>
      </c>
      <c r="J184">
        <f>SUMPRODUCT('Modified Weights'!J194:J198,correlations!J227:J231)/SUM('Modified Weights'!J194:J198)</f>
        <v>3.8179334110218739</v>
      </c>
      <c r="K184">
        <f>SUMPRODUCT('Modified Weights'!K194:K198,correlations!K227:K231)/SUM('Modified Weights'!K194:K198)</f>
        <v>3.8015902251829572</v>
      </c>
      <c r="L184">
        <f>SUMPRODUCT('Modified Weights'!L194:L198,correlations!L227:L231)/SUM('Modified Weights'!L194:L198)</f>
        <v>3.3934375908413439</v>
      </c>
      <c r="M184">
        <f>SUMPRODUCT('Modified Weights'!M194:M198,correlations!M227:M231)/SUM('Modified Weights'!M194:M198)</f>
        <v>4.4682047401148894</v>
      </c>
      <c r="N184">
        <f>SUMPRODUCT('Modified Weights'!N194:N198,correlations!N227:N231)/SUM('Modified Weights'!N194:N198)</f>
        <v>3.1227528526587847</v>
      </c>
      <c r="O184">
        <f>SUMPRODUCT('Modified Weights'!O194:O198,correlations!O227:O231)/SUM('Modified Weights'!O194:O198)</f>
        <v>3.6750728844220495</v>
      </c>
      <c r="P184">
        <f>SUMPRODUCT('Modified Weights'!P194:P198,correlations!P227:P231)/SUM('Modified Weights'!P194:P198)</f>
        <v>4.1558770680547781</v>
      </c>
      <c r="Q184">
        <f>SUMPRODUCT('Modified Weights'!Q194:Q198,correlations!Q227:Q231)/SUM('Modified Weights'!Q194:Q198)</f>
        <v>4.142889502552741</v>
      </c>
      <c r="R184">
        <f>SUMPRODUCT('Modified Weights'!R194:R198,correlations!R227:R231)/SUM('Modified Weights'!R194:R198)</f>
        <v>2.5738613281619398</v>
      </c>
      <c r="S184">
        <f>SUMPRODUCT('Modified Weights'!S194:S198,correlations!S227:S231)/SUM('Modified Weights'!S194:S198)</f>
        <v>3.5996711885502446</v>
      </c>
      <c r="T184">
        <f>SUMPRODUCT('Modified Weights'!T194:T198,correlations!T227:T231)/SUM('Modified Weights'!T194:T198)</f>
        <v>3.5927955786778591</v>
      </c>
      <c r="U184">
        <f>SUMPRODUCT('Modified Weights'!U194:U198,correlations!U227:U231)/SUM('Modified Weights'!U194:U198)</f>
        <v>3.9617211012092506</v>
      </c>
      <c r="V184">
        <f>SUMPRODUCT('Modified Weights'!V194:V198,correlations!V227:V231)/SUM('Modified Weights'!V194:V198)</f>
        <v>3.4633160862328833</v>
      </c>
      <c r="W184">
        <f>SUMPRODUCT('Modified Weights'!W194:W198,correlations!W227:W231)/SUM('Modified Weights'!W194:W198)</f>
        <v>4.4184804247046223</v>
      </c>
      <c r="X184">
        <f>SUMPRODUCT('Modified Weights'!X194:X198,correlations!X227:X231)/SUM('Modified Weights'!X194:X198)</f>
        <v>3.2191937312507779</v>
      </c>
      <c r="Y184">
        <f>SUMPRODUCT('Modified Weights'!Y194:Y198,correlations!Y227:Y231)/SUM('Modified Weights'!Y194:Y198)</f>
        <v>3.9879991088818616</v>
      </c>
      <c r="Z184">
        <f>SUMPRODUCT('Modified Weights'!Z195:Z199,correlations!Z228:Z232)/SUM('Modified Weights'!Z195:Z199)</f>
        <v>2.5780582641317968</v>
      </c>
    </row>
    <row r="185" spans="1:26">
      <c r="A185" s="1" t="str">
        <f t="shared" si="36"/>
        <v>393: Kill Bill: Vol. 2 (2004)</v>
      </c>
      <c r="B185">
        <f>SUMPRODUCT('Modified Weights'!B195:B199,correlations!B228:B232)/SUM('Modified Weights'!B195:B199)</f>
        <v>2.6331125327801947</v>
      </c>
      <c r="C185">
        <f>SUMPRODUCT('Modified Weights'!C195:C199,correlations!C228:C232)/SUM('Modified Weights'!C195:C199)</f>
        <v>3.6254341690811804</v>
      </c>
      <c r="D185">
        <f>SUMPRODUCT('Modified Weights'!D195:D199,correlations!D228:D232)/SUM('Modified Weights'!D195:D199)</f>
        <v>3.0828816846670759</v>
      </c>
      <c r="E185">
        <f>SUMPRODUCT('Modified Weights'!E195:E199,correlations!E228:E232)/SUM('Modified Weights'!E195:E199)</f>
        <v>2.5233914489544329</v>
      </c>
      <c r="F185">
        <f>SUMPRODUCT('Modified Weights'!F195:F199,correlations!F228:F232)/SUM('Modified Weights'!F195:F199)</f>
        <v>2.9563595276125998</v>
      </c>
      <c r="G185">
        <f>SUMPRODUCT('Modified Weights'!G195:G199,correlations!G228:G232)/SUM('Modified Weights'!G195:G199)</f>
        <v>1.4902898525019086</v>
      </c>
      <c r="H185">
        <f>SUMPRODUCT('Modified Weights'!H195:H199,correlations!H228:H232)/SUM('Modified Weights'!H195:H199)</f>
        <v>3.7160543915303452</v>
      </c>
      <c r="I185">
        <f>SUMPRODUCT('Modified Weights'!I195:I199,correlations!I228:I232)/SUM('Modified Weights'!I195:I199)</f>
        <v>2.6699614200078976</v>
      </c>
      <c r="J185">
        <f>SUMPRODUCT('Modified Weights'!J195:J199,correlations!J228:J232)/SUM('Modified Weights'!J195:J199)</f>
        <v>3.7471412473394894</v>
      </c>
      <c r="K185">
        <f>SUMPRODUCT('Modified Weights'!K195:K199,correlations!K228:K232)/SUM('Modified Weights'!K195:K199)</f>
        <v>3.9116808932016682</v>
      </c>
      <c r="L185">
        <f>SUMPRODUCT('Modified Weights'!L195:L199,correlations!L228:L232)/SUM('Modified Weights'!L195:L199)</f>
        <v>3.1878383747172174</v>
      </c>
      <c r="M185">
        <f>SUMPRODUCT('Modified Weights'!M195:M199,correlations!M228:M232)/SUM('Modified Weights'!M195:M199)</f>
        <v>4.2593751244385345</v>
      </c>
      <c r="N185">
        <f>SUMPRODUCT('Modified Weights'!N195:N199,correlations!N228:N232)/SUM('Modified Weights'!N195:N199)</f>
        <v>3.0093006642268341</v>
      </c>
      <c r="O185">
        <f>SUMPRODUCT('Modified Weights'!O195:O199,correlations!O228:O232)/SUM('Modified Weights'!O195:O199)</f>
        <v>3.2738968719772941</v>
      </c>
      <c r="P185">
        <f>SUMPRODUCT('Modified Weights'!P195:P199,correlations!P228:P232)/SUM('Modified Weights'!P195:P199)</f>
        <v>4.1558770680547781</v>
      </c>
      <c r="Q185">
        <f>SUMPRODUCT('Modified Weights'!Q195:Q199,correlations!Q228:Q232)/SUM('Modified Weights'!Q195:Q199)</f>
        <v>3.6146819217621409</v>
      </c>
      <c r="R185">
        <f>SUMPRODUCT('Modified Weights'!R195:R199,correlations!R228:R232)/SUM('Modified Weights'!R195:R199)</f>
        <v>2.5738613281619398</v>
      </c>
      <c r="S185">
        <f>SUMPRODUCT('Modified Weights'!S195:S199,correlations!S228:S232)/SUM('Modified Weights'!S195:S199)</f>
        <v>3.5996711885502446</v>
      </c>
      <c r="T185">
        <f>SUMPRODUCT('Modified Weights'!T195:T199,correlations!T228:T232)/SUM('Modified Weights'!T195:T199)</f>
        <v>3.4355306192045574</v>
      </c>
      <c r="U185">
        <f>SUMPRODUCT('Modified Weights'!U195:U199,correlations!U228:U232)/SUM('Modified Weights'!U195:U199)</f>
        <v>3.8081197104967464</v>
      </c>
      <c r="V185">
        <f>SUMPRODUCT('Modified Weights'!V195:V199,correlations!V228:V232)/SUM('Modified Weights'!V195:V199)</f>
        <v>3.2938076068627717</v>
      </c>
      <c r="W185">
        <f>SUMPRODUCT('Modified Weights'!W195:W199,correlations!W228:W232)/SUM('Modified Weights'!W195:W199)</f>
        <v>4.1824089347033713</v>
      </c>
      <c r="X185">
        <f>SUMPRODUCT('Modified Weights'!X195:X199,correlations!X228:X232)/SUM('Modified Weights'!X195:X199)</f>
        <v>2.519159082901739</v>
      </c>
      <c r="Y185">
        <f>SUMPRODUCT('Modified Weights'!Y195:Y199,correlations!Y228:Y232)/SUM('Modified Weights'!Y195:Y199)</f>
        <v>3.9879991088818616</v>
      </c>
      <c r="Z185">
        <f>SUMPRODUCT('Modified Weights'!Z196:Z200,correlations!Z229:Z233)/SUM('Modified Weights'!Z196:Z200)</f>
        <v>2.4446690149312227</v>
      </c>
    </row>
    <row r="186" spans="1:26">
      <c r="A186" s="1" t="str">
        <f t="shared" si="36"/>
        <v>393: Kill Bill: Vol. 2 (2004)</v>
      </c>
      <c r="B186">
        <f>SUMPRODUCT('Modified Weights'!B196:B200,correlations!B229:B233)/SUM('Modified Weights'!B196:B200)</f>
        <v>3.1473212456303394</v>
      </c>
      <c r="C186">
        <f>SUMPRODUCT('Modified Weights'!C196:C200,correlations!C229:C233)/SUM('Modified Weights'!C196:C200)</f>
        <v>3.1475322388253946</v>
      </c>
      <c r="D186">
        <f>SUMPRODUCT('Modified Weights'!D196:D200,correlations!D229:D233)/SUM('Modified Weights'!D196:D200)</f>
        <v>2.5253748247152026</v>
      </c>
      <c r="E186">
        <f>SUMPRODUCT('Modified Weights'!E196:E200,correlations!E229:E233)/SUM('Modified Weights'!E196:E200)</f>
        <v>2.5233914489544329</v>
      </c>
      <c r="F186">
        <f>SUMPRODUCT('Modified Weights'!F196:F200,correlations!F229:F233)/SUM('Modified Weights'!F196:F200)</f>
        <v>2.7869342029637036</v>
      </c>
      <c r="G186">
        <f>SUMPRODUCT('Modified Weights'!G196:G200,correlations!G229:G233)/SUM('Modified Weights'!G196:G200)</f>
        <v>1.4902898525019086</v>
      </c>
      <c r="H186">
        <f>SUMPRODUCT('Modified Weights'!H196:H200,correlations!H229:H233)/SUM('Modified Weights'!H196:H200)</f>
        <v>3.7812322840215322</v>
      </c>
      <c r="I186">
        <f>SUMPRODUCT('Modified Weights'!I196:I200,correlations!I229:I233)/SUM('Modified Weights'!I196:I200)</f>
        <v>2.5489212184121768</v>
      </c>
      <c r="J186">
        <f>SUMPRODUCT('Modified Weights'!J196:J200,correlations!J229:J233)/SUM('Modified Weights'!J196:J200)</f>
        <v>3.1140024859203788</v>
      </c>
      <c r="K186">
        <f>SUMPRODUCT('Modified Weights'!K196:K200,correlations!K229:K233)/SUM('Modified Weights'!K196:K200)</f>
        <v>3.86234471698556</v>
      </c>
      <c r="L186">
        <f>SUMPRODUCT('Modified Weights'!L196:L200,correlations!L229:L233)/SUM('Modified Weights'!L196:L200)</f>
        <v>2.7811635008598774</v>
      </c>
      <c r="M186">
        <f>SUMPRODUCT('Modified Weights'!M196:M200,correlations!M229:M233)/SUM('Modified Weights'!M196:M200)</f>
        <v>3.7039064677674349</v>
      </c>
      <c r="N186">
        <f>SUMPRODUCT('Modified Weights'!N196:N200,correlations!N229:N233)/SUM('Modified Weights'!N196:N200)</f>
        <v>2.741766584217125</v>
      </c>
      <c r="O186">
        <f>SUMPRODUCT('Modified Weights'!O196:O200,correlations!O229:O233)/SUM('Modified Weights'!O196:O200)</f>
        <v>2.761233171719943</v>
      </c>
      <c r="P186">
        <f>SUMPRODUCT('Modified Weights'!P196:P200,correlations!P229:P233)/SUM('Modified Weights'!P196:P200)</f>
        <v>4.2042066709969985</v>
      </c>
      <c r="Q186">
        <f>SUMPRODUCT('Modified Weights'!Q196:Q200,correlations!Q229:Q233)/SUM('Modified Weights'!Q196:Q200)</f>
        <v>3.9575261207410448</v>
      </c>
      <c r="R186">
        <f>SUMPRODUCT('Modified Weights'!R196:R200,correlations!R229:R233)/SUM('Modified Weights'!R196:R200)</f>
        <v>2.5738613281619398</v>
      </c>
      <c r="S186">
        <f>SUMPRODUCT('Modified Weights'!S196:S200,correlations!S229:S233)/SUM('Modified Weights'!S196:S200)</f>
        <v>3.2116431027764194</v>
      </c>
      <c r="T186">
        <f>SUMPRODUCT('Modified Weights'!T196:T200,correlations!T229:T233)/SUM('Modified Weights'!T196:T200)</f>
        <v>3.4355306192045574</v>
      </c>
      <c r="U186">
        <f>SUMPRODUCT('Modified Weights'!U196:U200,correlations!U229:U233)/SUM('Modified Weights'!U196:U200)</f>
        <v>3.9294843545663376</v>
      </c>
      <c r="V186">
        <f>SUMPRODUCT('Modified Weights'!V196:V200,correlations!V229:V233)/SUM('Modified Weights'!V196:V200)</f>
        <v>3.0395941144268699</v>
      </c>
      <c r="W186">
        <f>SUMPRODUCT('Modified Weights'!W196:W200,correlations!W229:W233)/SUM('Modified Weights'!W196:W200)</f>
        <v>4.1824089347033704</v>
      </c>
      <c r="X186">
        <f>SUMPRODUCT('Modified Weights'!X196:X200,correlations!X229:X233)/SUM('Modified Weights'!X196:X200)</f>
        <v>1.7413627311466233</v>
      </c>
      <c r="Y186">
        <f>SUMPRODUCT('Modified Weights'!Y196:Y200,correlations!Y229:Y233)/SUM('Modified Weights'!Y196:Y200)</f>
        <v>3.8142982274077539</v>
      </c>
      <c r="Z186">
        <f>SUMPRODUCT('Modified Weights'!Z197:Z201,correlations!Z230:Z234)/SUM('Modified Weights'!Z197:Z201)</f>
        <v>2.8389452582650372</v>
      </c>
    </row>
    <row r="187" spans="1:26">
      <c r="A187" s="1" t="str">
        <f t="shared" si="36"/>
        <v>393: Kill Bill: Vol. 2 (2004)</v>
      </c>
      <c r="B187">
        <f>SUMPRODUCT('Modified Weights'!B197:B201,correlations!B230:B234)/SUM('Modified Weights'!B197:B201)</f>
        <v>2.4790526966858017</v>
      </c>
      <c r="C187">
        <f>SUMPRODUCT('Modified Weights'!C197:C201,correlations!C230:C234)/SUM('Modified Weights'!C197:C201)</f>
        <v>2.5220980697442146</v>
      </c>
      <c r="D187">
        <f>SUMPRODUCT('Modified Weights'!D197:D201,correlations!D230:D234)/SUM('Modified Weights'!D197:D201)</f>
        <v>2.1921571079098867</v>
      </c>
      <c r="E187">
        <f>SUMPRODUCT('Modified Weights'!E197:E201,correlations!E230:E234)/SUM('Modified Weights'!E197:E201)</f>
        <v>2.16812464283228</v>
      </c>
      <c r="F187">
        <f>SUMPRODUCT('Modified Weights'!F197:F201,correlations!F230:F234)/SUM('Modified Weights'!F197:F201)</f>
        <v>2.7869342029637036</v>
      </c>
      <c r="G187">
        <f>SUMPRODUCT('Modified Weights'!G197:G201,correlations!G230:G234)/SUM('Modified Weights'!G197:G201)</f>
        <v>1.9631427914757751</v>
      </c>
      <c r="H187">
        <f>SUMPRODUCT('Modified Weights'!H197:H201,correlations!H230:H234)/SUM('Modified Weights'!H197:H201)</f>
        <v>3.2279748693815771</v>
      </c>
      <c r="I187">
        <f>SUMPRODUCT('Modified Weights'!I197:I201,correlations!I230:I234)/SUM('Modified Weights'!I197:I201)</f>
        <v>2.4290220922870769</v>
      </c>
      <c r="J187">
        <f>SUMPRODUCT('Modified Weights'!J197:J201,correlations!J230:J234)/SUM('Modified Weights'!J197:J201)</f>
        <v>3.1140024859203788</v>
      </c>
      <c r="K187">
        <f>SUMPRODUCT('Modified Weights'!K197:K201,correlations!K230:K234)/SUM('Modified Weights'!K197:K201)</f>
        <v>3.3174068301913358</v>
      </c>
      <c r="L187">
        <f>SUMPRODUCT('Modified Weights'!L197:L201,correlations!L230:L234)/SUM('Modified Weights'!L197:L201)</f>
        <v>2.7811635008598774</v>
      </c>
      <c r="M187">
        <f>SUMPRODUCT('Modified Weights'!M197:M201,correlations!M230:M234)/SUM('Modified Weights'!M197:M201)</f>
        <v>3.7039064677674349</v>
      </c>
      <c r="N187">
        <f>SUMPRODUCT('Modified Weights'!N197:N201,correlations!N230:N234)/SUM('Modified Weights'!N197:N201)</f>
        <v>2.377572569187568</v>
      </c>
      <c r="O187">
        <f>SUMPRODUCT('Modified Weights'!O197:O201,correlations!O230:O234)/SUM('Modified Weights'!O197:O201)</f>
        <v>2.5148273603959685</v>
      </c>
      <c r="P187">
        <f>SUMPRODUCT('Modified Weights'!P197:P201,correlations!P230:P234)/SUM('Modified Weights'!P197:P201)</f>
        <v>4.0577648945735962</v>
      </c>
      <c r="Q187">
        <f>SUMPRODUCT('Modified Weights'!Q197:Q201,correlations!Q230:Q234)/SUM('Modified Weights'!Q197:Q201)</f>
        <v>3.4999999999999996</v>
      </c>
      <c r="R187">
        <f>SUMPRODUCT('Modified Weights'!R197:R201,correlations!R230:R234)/SUM('Modified Weights'!R197:R201)</f>
        <v>1.9431927261609987</v>
      </c>
      <c r="S187">
        <f>SUMPRODUCT('Modified Weights'!S197:S201,correlations!S230:S234)/SUM('Modified Weights'!S197:S201)</f>
        <v>2.9783866194449264</v>
      </c>
      <c r="T187">
        <f>SUMPRODUCT('Modified Weights'!T197:T201,correlations!T230:T234)/SUM('Modified Weights'!T197:T201)</f>
        <v>2.7686454376525051</v>
      </c>
      <c r="U187">
        <f>SUMPRODUCT('Modified Weights'!U197:U201,correlations!U230:U234)/SUM('Modified Weights'!U197:U201)</f>
        <v>3.4820490835033882</v>
      </c>
      <c r="V187">
        <f>SUMPRODUCT('Modified Weights'!V197:V201,correlations!V230:V234)/SUM('Modified Weights'!V197:V201)</f>
        <v>3.0395941144268699</v>
      </c>
      <c r="W187">
        <f>SUMPRODUCT('Modified Weights'!W197:W201,correlations!W230:W234)/SUM('Modified Weights'!W197:W201)</f>
        <v>3.8790573315543049</v>
      </c>
      <c r="X187">
        <f>SUMPRODUCT('Modified Weights'!X197:X201,correlations!X230:X234)/SUM('Modified Weights'!X197:X201)</f>
        <v>2.4965450924586494</v>
      </c>
      <c r="Y187">
        <f>SUMPRODUCT('Modified Weights'!Y197:Y201,correlations!Y230:Y234)/SUM('Modified Weights'!Y197:Y201)</f>
        <v>3.6436312637017076</v>
      </c>
      <c r="Z187">
        <f>SUMPRODUCT('Modified Weights'!Z198:Z202,correlations!Z231:Z235)/SUM('Modified Weights'!Z198:Z202)</f>
        <v>2.4461028485599186</v>
      </c>
    </row>
    <row r="188" spans="1:26">
      <c r="A188" s="21" t="s">
        <v>37</v>
      </c>
      <c r="B188">
        <f>SUMPRODUCT('Modified Weights'!B198:B202,correlations!B231:B235)/SUM('Modified Weights'!B198:B202)</f>
        <v>1.7532024747506325</v>
      </c>
      <c r="C188">
        <f>SUMPRODUCT('Modified Weights'!C198:C202,correlations!C231:C235)/SUM('Modified Weights'!C198:C202)</f>
        <v>2.5220980697442146</v>
      </c>
      <c r="D188">
        <f>SUMPRODUCT('Modified Weights'!D198:D202,correlations!D231:D235)/SUM('Modified Weights'!D198:D202)</f>
        <v>2.410934464631842</v>
      </c>
      <c r="E188">
        <f>SUMPRODUCT('Modified Weights'!E198:E202,correlations!E231:E235)/SUM('Modified Weights'!E198:E202)</f>
        <v>1.5</v>
      </c>
      <c r="F188">
        <f>SUMPRODUCT('Modified Weights'!F198:F202,correlations!F231:F235)/SUM('Modified Weights'!F198:F202)</f>
        <v>2.6985465190650921</v>
      </c>
      <c r="G188">
        <f>SUMPRODUCT('Modified Weights'!G198:G202,correlations!G231:G235)/SUM('Modified Weights'!G198:G202)</f>
        <v>2.2686679366269282</v>
      </c>
      <c r="H188">
        <f>SUMPRODUCT('Modified Weights'!H198:H202,correlations!H231:H235)/SUM('Modified Weights'!H198:H202)</f>
        <v>2.6810075575549259</v>
      </c>
      <c r="I188">
        <f>SUMPRODUCT('Modified Weights'!I198:I202,correlations!I231:I235)/SUM('Modified Weights'!I198:I202)</f>
        <v>1.9080455818559841</v>
      </c>
      <c r="J188">
        <f>SUMPRODUCT('Modified Weights'!J198:J202,correlations!J231:J235)/SUM('Modified Weights'!J198:J202)</f>
        <v>2.6723600681818449</v>
      </c>
      <c r="K188">
        <f>SUMPRODUCT('Modified Weights'!K198:K202,correlations!K231:K235)/SUM('Modified Weights'!K198:K202)</f>
        <v>3.7724689433971119</v>
      </c>
      <c r="L188">
        <f>SUMPRODUCT('Modified Weights'!L198:L202,correlations!L231:L235)/SUM('Modified Weights'!L198:L202)</f>
        <v>3.2188364991401217</v>
      </c>
      <c r="M188">
        <f>SUMPRODUCT('Modified Weights'!M198:M202,correlations!M231:M235)/SUM('Modified Weights'!M198:M202)</f>
        <v>3.1518364801448664</v>
      </c>
      <c r="N188">
        <f>SUMPRODUCT('Modified Weights'!N198:N202,correlations!N231:N235)/SUM('Modified Weights'!N198:N202)</f>
        <v>1.8465347466643465</v>
      </c>
      <c r="O188">
        <f>SUMPRODUCT('Modified Weights'!O198:O202,correlations!O231:O235)/SUM('Modified Weights'!O198:O202)</f>
        <v>2.8163441677700214</v>
      </c>
      <c r="P188">
        <f>SUMPRODUCT('Modified Weights'!P198:P202,correlations!P231:P235)/SUM('Modified Weights'!P198:P202)</f>
        <v>3.7017703032895013</v>
      </c>
      <c r="Q188">
        <f>SUMPRODUCT('Modified Weights'!Q198:Q202,correlations!Q231:Q235)/SUM('Modified Weights'!Q198:Q202)</f>
        <v>3.4999999999999996</v>
      </c>
      <c r="R188">
        <f>SUMPRODUCT('Modified Weights'!R198:R202,correlations!R231:R235)/SUM('Modified Weights'!R198:R202)</f>
        <v>1.4999999999999998</v>
      </c>
      <c r="S188">
        <f>SUMPRODUCT('Modified Weights'!S198:S202,correlations!S231:S235)/SUM('Modified Weights'!S198:S202)</f>
        <v>2.5488999171484763</v>
      </c>
      <c r="T188">
        <f>SUMPRODUCT('Modified Weights'!T198:T202,correlations!T231:T235)/SUM('Modified Weights'!T198:T202)</f>
        <v>2.5572045313770873</v>
      </c>
      <c r="U188">
        <f>SUMPRODUCT('Modified Weights'!U198:U202,correlations!U231:U235)/SUM('Modified Weights'!U198:U202)</f>
        <v>2.9350419612675838</v>
      </c>
      <c r="V188">
        <f>SUMPRODUCT('Modified Weights'!V198:V202,correlations!V231:V235)/SUM('Modified Weights'!V198:V202)</f>
        <v>2</v>
      </c>
      <c r="W188">
        <f>SUMPRODUCT('Modified Weights'!W198:W202,correlations!W231:W235)/SUM('Modified Weights'!W198:W202)</f>
        <v>3.6704302815571883</v>
      </c>
      <c r="X188">
        <f>SUMPRODUCT('Modified Weights'!X198:X202,correlations!X231:X235)/SUM('Modified Weights'!X198:X202)</f>
        <v>1.7517274537706753</v>
      </c>
      <c r="Y188">
        <f>SUMPRODUCT('Modified Weights'!Y198:Y202,correlations!Y231:Y235)/SUM('Modified Weights'!Y198:Y202)</f>
        <v>3.1767347992421686</v>
      </c>
      <c r="Z188">
        <f>SUMPRODUCT('Modified Weights'!Z199:Z203,correlations!Z232:Z236)/SUM('Modified Weights'!Z199:Z203)</f>
        <v>2.4461028485599186</v>
      </c>
    </row>
    <row r="189" spans="1:26">
      <c r="A189" s="1" t="str">
        <f t="shared" ref="A189:A192" si="37">A188</f>
        <v>414: Batman Forever (1995)</v>
      </c>
      <c r="B189">
        <f>SUMPRODUCT('Modified Weights'!B199:B203,correlations!B232:B236)/SUM('Modified Weights'!B199:B203)</f>
        <v>1.7532024747506325</v>
      </c>
      <c r="C189">
        <f>SUMPRODUCT('Modified Weights'!C199:C203,correlations!C232:C236)/SUM('Modified Weights'!C199:C203)</f>
        <v>2.5220980697442146</v>
      </c>
      <c r="D189">
        <f>SUMPRODUCT('Modified Weights'!D199:D203,correlations!D232:D236)/SUM('Modified Weights'!D199:D203)</f>
        <v>3.0047136093550866</v>
      </c>
      <c r="E189">
        <f>SUMPRODUCT('Modified Weights'!E199:E203,correlations!E232:E236)/SUM('Modified Weights'!E199:E203)</f>
        <v>2.5</v>
      </c>
      <c r="F189">
        <f>SUMPRODUCT('Modified Weights'!F199:F203,correlations!F232:F236)/SUM('Modified Weights'!F199:F203)</f>
        <v>4</v>
      </c>
      <c r="G189">
        <f>SUMPRODUCT('Modified Weights'!G199:G203,correlations!G232:G236)/SUM('Modified Weights'!G199:G203)</f>
        <v>2.2686679366269282</v>
      </c>
      <c r="H189">
        <f>SUMPRODUCT('Modified Weights'!H199:H203,correlations!H232:H236)/SUM('Modified Weights'!H199:H203)</f>
        <v>2.6810075575549259</v>
      </c>
      <c r="I189">
        <f>SUMPRODUCT('Modified Weights'!I199:I203,correlations!I232:I236)/SUM('Modified Weights'!I199:I203)</f>
        <v>2.5</v>
      </c>
      <c r="J189">
        <f>SUMPRODUCT('Modified Weights'!J199:J203,correlations!J232:J236)/SUM('Modified Weights'!J199:J203)</f>
        <v>3.4503647497780228</v>
      </c>
      <c r="K189">
        <f>SUMPRODUCT('Modified Weights'!K199:K203,correlations!K232:K236)/SUM('Modified Weights'!K199:K203)</f>
        <v>3.7724689433971119</v>
      </c>
      <c r="L189">
        <f>SUMPRODUCT('Modified Weights'!L199:L203,correlations!L232:L236)/SUM('Modified Weights'!L199:L203)</f>
        <v>4.3434905025796331</v>
      </c>
      <c r="M189">
        <f>SUMPRODUCT('Modified Weights'!M199:M203,correlations!M232:M236)/SUM('Modified Weights'!M199:M203)</f>
        <v>3.1518364801448664</v>
      </c>
      <c r="N189">
        <f>SUMPRODUCT('Modified Weights'!N199:N203,correlations!N232:N236)/SUM('Modified Weights'!N199:N203)</f>
        <v>2.0427354584895983</v>
      </c>
      <c r="O189">
        <f>SUMPRODUCT('Modified Weights'!O199:O203,correlations!O232:O236)/SUM('Modified Weights'!O199:O203)</f>
        <v>2.8163441677700214</v>
      </c>
      <c r="P189">
        <f>SUMPRODUCT('Modified Weights'!P199:P203,correlations!P232:P236)/SUM('Modified Weights'!P199:P203)</f>
        <v>4.2982296967104991</v>
      </c>
      <c r="Q189">
        <f>SUMPRODUCT('Modified Weights'!Q199:Q203,correlations!Q232:Q236)/SUM('Modified Weights'!Q199:Q203)</f>
        <v>3.4999999999999996</v>
      </c>
      <c r="R189">
        <f>SUMPRODUCT('Modified Weights'!R199:R203,correlations!R232:R236)/SUM('Modified Weights'!R199:R203)</f>
        <v>2.052424114396505</v>
      </c>
      <c r="S189">
        <f>SUMPRODUCT('Modified Weights'!S199:S203,correlations!S232:S236)/SUM('Modified Weights'!S199:S203)</f>
        <v>2.5786742938542564</v>
      </c>
      <c r="T189">
        <f>SUMPRODUCT('Modified Weights'!T199:T203,correlations!T232:T236)/SUM('Modified Weights'!T199:T203)</f>
        <v>3.1343227188262528</v>
      </c>
      <c r="U189">
        <f>SUMPRODUCT('Modified Weights'!U199:U203,correlations!U232:U236)/SUM('Modified Weights'!U199:U203)</f>
        <v>3.428665265935448</v>
      </c>
      <c r="V189">
        <f>SUMPRODUCT('Modified Weights'!V199:V203,correlations!V232:V236)/SUM('Modified Weights'!V199:V203)</f>
        <v>2.5</v>
      </c>
      <c r="W189">
        <f>SUMPRODUCT('Modified Weights'!W199:W203,correlations!W232:W236)/SUM('Modified Weights'!W199:W203)</f>
        <v>4.2519498568525655</v>
      </c>
      <c r="X189">
        <f>SUMPRODUCT('Modified Weights'!X199:X203,correlations!X232:X236)/SUM('Modified Weights'!X199:X203)</f>
        <v>1.7517274537706753</v>
      </c>
      <c r="Y189">
        <f>SUMPRODUCT('Modified Weights'!Y199:Y203,correlations!Y232:Y236)/SUM('Modified Weights'!Y199:Y203)</f>
        <v>3.1767347992421686</v>
      </c>
      <c r="Z189">
        <f>SUMPRODUCT('Modified Weights'!Z200:Z204,correlations!Z233:Z237)/SUM('Modified Weights'!Z200:Z204)</f>
        <v>2.7200523164170005</v>
      </c>
    </row>
    <row r="190" spans="1:26">
      <c r="A190" s="1" t="str">
        <f t="shared" si="37"/>
        <v>414: Batman Forever (1995)</v>
      </c>
      <c r="B190">
        <f>SUMPRODUCT('Modified Weights'!B200:B204,correlations!B233:B237)/SUM('Modified Weights'!B200:B204)</f>
        <v>1.7532024747506325</v>
      </c>
      <c r="C190">
        <f>SUMPRODUCT('Modified Weights'!C200:C204,correlations!C233:C237)/SUM('Modified Weights'!C200:C204)</f>
        <v>3.2594613269886539</v>
      </c>
      <c r="D190">
        <f>SUMPRODUCT('Modified Weights'!D200:D204,correlations!D233:D237)/SUM('Modified Weights'!D200:D204)</f>
        <v>3.105037117138433</v>
      </c>
      <c r="E190">
        <f>SUMPRODUCT('Modified Weights'!E200:E204,correlations!E233:E237)/SUM('Modified Weights'!E200:E204)</f>
        <v>2.5</v>
      </c>
      <c r="F190">
        <f>SUMPRODUCT('Modified Weights'!F200:F204,correlations!F233:F237)/SUM('Modified Weights'!F200:F204)</f>
        <v>4.2569534232106969</v>
      </c>
      <c r="G190">
        <f>SUMPRODUCT('Modified Weights'!G200:G204,correlations!G233:G237)/SUM('Modified Weights'!G200:G204)</f>
        <v>2.6479074988265308</v>
      </c>
      <c r="H190">
        <f>SUMPRODUCT('Modified Weights'!H200:H204,correlations!H233:H237)/SUM('Modified Weights'!H200:H204)</f>
        <v>3</v>
      </c>
      <c r="I190">
        <f>SUMPRODUCT('Modified Weights'!I200:I204,correlations!I233:I237)/SUM('Modified Weights'!I200:I204)</f>
        <v>3.1510777299248187</v>
      </c>
      <c r="J190">
        <f>SUMPRODUCT('Modified Weights'!J200:J204,correlations!J233:J237)/SUM('Modified Weights'!J200:J204)</f>
        <v>3.4503647497780228</v>
      </c>
      <c r="K190">
        <f>SUMPRODUCT('Modified Weights'!K200:K204,correlations!K233:K237)/SUM('Modified Weights'!K200:K204)</f>
        <v>3.7724689433971119</v>
      </c>
      <c r="L190">
        <f>SUMPRODUCT('Modified Weights'!L200:L204,correlations!L233:L237)/SUM('Modified Weights'!L200:L204)</f>
        <v>4.3434905025796331</v>
      </c>
      <c r="M190">
        <f>SUMPRODUCT('Modified Weights'!M200:M204,correlations!M233:M237)/SUM('Modified Weights'!M200:M204)</f>
        <v>3.531970174016271</v>
      </c>
      <c r="N190">
        <f>SUMPRODUCT('Modified Weights'!N200:N204,correlations!N233:N237)/SUM('Modified Weights'!N200:N204)</f>
        <v>1.5</v>
      </c>
      <c r="O190">
        <f>SUMPRODUCT('Modified Weights'!O200:O204,correlations!O233:O237)/SUM('Modified Weights'!O200:O204)</f>
        <v>3.172999444280979</v>
      </c>
      <c r="P190">
        <f>SUMPRODUCT('Modified Weights'!P200:P204,correlations!P233:P237)/SUM('Modified Weights'!P200:P204)</f>
        <v>4.2982296967104991</v>
      </c>
      <c r="Q190">
        <f>SUMPRODUCT('Modified Weights'!Q200:Q204,correlations!Q233:Q237)/SUM('Modified Weights'!Q200:Q204)</f>
        <v>4.006686633881011</v>
      </c>
      <c r="R190">
        <f>SUMPRODUCT('Modified Weights'!R200:R204,correlations!R233:R237)/SUM('Modified Weights'!R200:R204)</f>
        <v>2.052424114396505</v>
      </c>
      <c r="S190">
        <f>SUMPRODUCT('Modified Weights'!S200:S204,correlations!S233:S237)/SUM('Modified Weights'!S200:S204)</f>
        <v>2.5786742938542564</v>
      </c>
      <c r="T190">
        <f>SUMPRODUCT('Modified Weights'!T200:T204,correlations!T233:T237)/SUM('Modified Weights'!T200:T204)</f>
        <v>3.1343227188262528</v>
      </c>
      <c r="U190">
        <f>SUMPRODUCT('Modified Weights'!U200:U204,correlations!U233:U237)/SUM('Modified Weights'!U200:U204)</f>
        <v>3.813790048735763</v>
      </c>
      <c r="V190">
        <f>SUMPRODUCT('Modified Weights'!V200:V204,correlations!V233:V237)/SUM('Modified Weights'!V200:V204)</f>
        <v>2.5</v>
      </c>
      <c r="W190">
        <f>SUMPRODUCT('Modified Weights'!W200:W204,correlations!W233:W237)/SUM('Modified Weights'!W200:W204)</f>
        <v>4.369985601853192</v>
      </c>
      <c r="X190">
        <f>SUMPRODUCT('Modified Weights'!X200:X204,correlations!X233:X237)/SUM('Modified Weights'!X200:X204)</f>
        <v>2.7818694675092215</v>
      </c>
      <c r="Y190">
        <f>SUMPRODUCT('Modified Weights'!Y200:Y204,correlations!Y233:Y237)/SUM('Modified Weights'!Y200:Y204)</f>
        <v>3.1767347992421686</v>
      </c>
      <c r="Z190">
        <f>SUMPRODUCT('Modified Weights'!Z201:Z205,correlations!Z234:Z238)/SUM('Modified Weights'!Z201:Z205)</f>
        <v>2.8001171077732416</v>
      </c>
    </row>
    <row r="191" spans="1:26">
      <c r="A191" s="1" t="str">
        <f t="shared" si="37"/>
        <v>414: Batman Forever (1995)</v>
      </c>
      <c r="B191">
        <f>SUMPRODUCT('Modified Weights'!B201:B205,correlations!B234:B238)/SUM('Modified Weights'!B201:B205)</f>
        <v>2.0341946952539227</v>
      </c>
      <c r="C191">
        <f>SUMPRODUCT('Modified Weights'!C201:C205,correlations!C234:C238)/SUM('Modified Weights'!C201:C205)</f>
        <v>4.0821318605400085</v>
      </c>
      <c r="D191">
        <f>SUMPRODUCT('Modified Weights'!D201:D205,correlations!D234:D238)/SUM('Modified Weights'!D201:D205)</f>
        <v>3.5051003602830275</v>
      </c>
      <c r="E191">
        <f>SUMPRODUCT('Modified Weights'!E201:E205,correlations!E234:E238)/SUM('Modified Weights'!E201:E205)</f>
        <v>3.75</v>
      </c>
      <c r="F191">
        <f>SUMPRODUCT('Modified Weights'!F201:F205,correlations!F234:F238)/SUM('Modified Weights'!F201:F205)</f>
        <v>3.9933178036740178</v>
      </c>
      <c r="G191">
        <f>SUMPRODUCT('Modified Weights'!G201:G205,correlations!G234:G238)/SUM('Modified Weights'!G201:G205)</f>
        <v>2.6479074988265308</v>
      </c>
      <c r="H191">
        <f>SUMPRODUCT('Modified Weights'!H201:H205,correlations!H234:H238)/SUM('Modified Weights'!H201:H205)</f>
        <v>3</v>
      </c>
      <c r="I191">
        <f>SUMPRODUCT('Modified Weights'!I201:I205,correlations!I234:I238)/SUM('Modified Weights'!I201:I205)</f>
        <v>3.3982995434192294</v>
      </c>
      <c r="J191">
        <f>SUMPRODUCT('Modified Weights'!J201:J205,correlations!J234:J238)/SUM('Modified Weights'!J201:J205)</f>
        <v>4.353786024107233</v>
      </c>
      <c r="K191">
        <f>SUMPRODUCT('Modified Weights'!K201:K205,correlations!K234:K238)/SUM('Modified Weights'!K201:K205)</f>
        <v>3.7724689433971119</v>
      </c>
      <c r="L191">
        <f>SUMPRODUCT('Modified Weights'!L201:L205,correlations!L234:L238)/SUM('Modified Weights'!L201:L205)</f>
        <v>4.3434905025796331</v>
      </c>
      <c r="M191">
        <f>SUMPRODUCT('Modified Weights'!M201:M205,correlations!M234:M238)/SUM('Modified Weights'!M201:M205)</f>
        <v>3.6335381041354609</v>
      </c>
      <c r="N191">
        <f>SUMPRODUCT('Modified Weights'!N201:N205,correlations!N234:N238)/SUM('Modified Weights'!N201:N205)</f>
        <v>1.5</v>
      </c>
      <c r="O191">
        <f>SUMPRODUCT('Modified Weights'!O201:O205,correlations!O234:O238)/SUM('Modified Weights'!O201:O205)</f>
        <v>4.0418875781022479</v>
      </c>
      <c r="P191">
        <f>SUMPRODUCT('Modified Weights'!P201:P205,correlations!P234:P238)/SUM('Modified Weights'!P201:P205)</f>
        <v>4.2982296967104991</v>
      </c>
      <c r="Q191">
        <f>SUMPRODUCT('Modified Weights'!Q201:Q205,correlations!Q234:Q238)/SUM('Modified Weights'!Q201:Q205)</f>
        <v>4.7536900251533059</v>
      </c>
      <c r="R191">
        <f>SUMPRODUCT('Modified Weights'!R201:R205,correlations!R234:R238)/SUM('Modified Weights'!R201:R205)</f>
        <v>2.052424114396505</v>
      </c>
      <c r="S191">
        <f>SUMPRODUCT('Modified Weights'!S201:S205,correlations!S234:S238)/SUM('Modified Weights'!S201:S205)</f>
        <v>3.2078746788266019</v>
      </c>
      <c r="T191">
        <f>SUMPRODUCT('Modified Weights'!T201:T205,correlations!T234:T238)/SUM('Modified Weights'!T201:T205)</f>
        <v>3.1343227188262528</v>
      </c>
      <c r="U191">
        <f>SUMPRODUCT('Modified Weights'!U201:U205,correlations!U234:U238)/SUM('Modified Weights'!U201:U205)</f>
        <v>3.813790048735763</v>
      </c>
      <c r="V191">
        <f>SUMPRODUCT('Modified Weights'!V201:V205,correlations!V234:V238)/SUM('Modified Weights'!V201:V205)</f>
        <v>2.5</v>
      </c>
      <c r="W191">
        <f>SUMPRODUCT('Modified Weights'!W201:W205,correlations!W234:W238)/SUM('Modified Weights'!W201:W205)</f>
        <v>4.4315753078904292</v>
      </c>
      <c r="X191">
        <f>SUMPRODUCT('Modified Weights'!X201:X205,correlations!X234:X238)/SUM('Modified Weights'!X201:X205)</f>
        <v>2.7818694675092215</v>
      </c>
      <c r="Y191">
        <f>SUMPRODUCT('Modified Weights'!Y201:Y205,correlations!Y234:Y238)/SUM('Modified Weights'!Y201:Y205)</f>
        <v>3.0653128690622506</v>
      </c>
      <c r="Z191">
        <f>SUMPRODUCT('Modified Weights'!Z202:Z206,correlations!Z235:Z239)/SUM('Modified Weights'!Z202:Z206)</f>
        <v>2.9722131132901906</v>
      </c>
    </row>
    <row r="192" spans="1:26">
      <c r="A192" s="1" t="str">
        <f t="shared" si="37"/>
        <v>414: Batman Forever (1995)</v>
      </c>
      <c r="B192">
        <f>SUMPRODUCT('Modified Weights'!B202:B206,correlations!B235:B239)/SUM('Modified Weights'!B202:B206)</f>
        <v>2.5</v>
      </c>
      <c r="C192">
        <f>SUMPRODUCT('Modified Weights'!C202:C206,correlations!C235:C239)/SUM('Modified Weights'!C202:C206)</f>
        <v>4.5</v>
      </c>
      <c r="D192">
        <f>SUMPRODUCT('Modified Weights'!D202:D206,correlations!D235:D239)/SUM('Modified Weights'!D202:D206)</f>
        <v>3.9566517010871038</v>
      </c>
      <c r="E192">
        <f>SUMPRODUCT('Modified Weights'!E202:E206,correlations!E235:E239)/SUM('Modified Weights'!E202:E206)</f>
        <v>3.9858807666177918</v>
      </c>
      <c r="F192">
        <f>SUMPRODUCT('Modified Weights'!F202:F206,correlations!F235:F239)/SUM('Modified Weights'!F202:F206)</f>
        <v>4.3258754473768155</v>
      </c>
      <c r="G192">
        <f>SUMPRODUCT('Modified Weights'!G202:G206,correlations!G235:G239)/SUM('Modified Weights'!G202:G206)</f>
        <v>2.7871465405681746</v>
      </c>
      <c r="H192">
        <f>SUMPRODUCT('Modified Weights'!H202:H206,correlations!H235:H239)/SUM('Modified Weights'!H202:H206)</f>
        <v>4</v>
      </c>
      <c r="I192">
        <f>SUMPRODUCT('Modified Weights'!I202:I206,correlations!I235:I239)/SUM('Modified Weights'!I202:I206)</f>
        <v>3.2748505028223138</v>
      </c>
      <c r="J192">
        <f>SUMPRODUCT('Modified Weights'!J202:J206,correlations!J235:J239)/SUM('Modified Weights'!J202:J206)</f>
        <v>4.353786024107233</v>
      </c>
      <c r="K192">
        <f>SUMPRODUCT('Modified Weights'!K202:K206,correlations!K235:K239)/SUM('Modified Weights'!K202:K206)</f>
        <v>4.0556071604931372</v>
      </c>
      <c r="L192">
        <f>SUMPRODUCT('Modified Weights'!L202:L206,correlations!L235:L239)/SUM('Modified Weights'!L202:L206)</f>
        <v>4.3434905025796331</v>
      </c>
      <c r="M192">
        <f>SUMPRODUCT('Modified Weights'!M202:M206,correlations!M235:M239)/SUM('Modified Weights'!M202:M206)</f>
        <v>3.6661897325526569</v>
      </c>
      <c r="N192">
        <f>SUMPRODUCT('Modified Weights'!N202:N206,correlations!N235:N239)/SUM('Modified Weights'!N202:N206)</f>
        <v>2.5</v>
      </c>
      <c r="O192">
        <f>SUMPRODUCT('Modified Weights'!O202:O206,correlations!O235:O239)/SUM('Modified Weights'!O202:O206)</f>
        <v>4.0418875781022479</v>
      </c>
      <c r="P192">
        <f>SUMPRODUCT('Modified Weights'!P202:P206,correlations!P235:P239)/SUM('Modified Weights'!P202:P206)</f>
        <v>4.0767483021037956</v>
      </c>
      <c r="Q192">
        <f>SUMPRODUCT('Modified Weights'!Q202:Q206,correlations!Q235:Q239)/SUM('Modified Weights'!Q202:Q206)</f>
        <v>4.6699629066363606</v>
      </c>
      <c r="R192">
        <f>SUMPRODUCT('Modified Weights'!R202:R206,correlations!R235:R239)/SUM('Modified Weights'!R202:R206)</f>
        <v>2.5000000000000004</v>
      </c>
      <c r="S192">
        <f>SUMPRODUCT('Modified Weights'!S202:S206,correlations!S235:S239)/SUM('Modified Weights'!S202:S206)</f>
        <v>3.2078746788266019</v>
      </c>
      <c r="T192">
        <f>SUMPRODUCT('Modified Weights'!T202:T206,correlations!T235:T239)/SUM('Modified Weights'!T202:T206)</f>
        <v>3.6193918951275506</v>
      </c>
      <c r="U192">
        <f>SUMPRODUCT('Modified Weights'!U202:U206,correlations!U235:U239)/SUM('Modified Weights'!U202:U206)</f>
        <v>4.1470816318217416</v>
      </c>
      <c r="V192">
        <f>SUMPRODUCT('Modified Weights'!V202:V206,correlations!V235:V239)/SUM('Modified Weights'!V202:V206)</f>
        <v>3.4915447443337784</v>
      </c>
      <c r="W192">
        <f>SUMPRODUCT('Modified Weights'!W202:W206,correlations!W235:W239)/SUM('Modified Weights'!W202:W206)</f>
        <v>4.5282032446518929</v>
      </c>
      <c r="X192">
        <f>SUMPRODUCT('Modified Weights'!X202:X206,correlations!X235:X239)/SUM('Modified Weights'!X202:X206)</f>
        <v>2.9143438002990174</v>
      </c>
      <c r="Y192">
        <f>SUMPRODUCT('Modified Weights'!Y202:Y206,correlations!Y235:Y239)/SUM('Modified Weights'!Y202:Y206)</f>
        <v>3.3059302129986521</v>
      </c>
      <c r="Z192">
        <f>SUMPRODUCT('Modified Weights'!Z203:Z207,correlations!Z236:Z240)/SUM('Modified Weights'!Z203:Z207)</f>
        <v>3.4999999999999996</v>
      </c>
    </row>
    <row r="193" spans="1:26">
      <c r="A193" s="21" t="s">
        <v>38</v>
      </c>
      <c r="B193">
        <f>SUMPRODUCT('Modified Weights'!B203:B207,correlations!B236:B240)/SUM('Modified Weights'!B203:B207)</f>
        <v>2.5</v>
      </c>
      <c r="C193">
        <f>SUMPRODUCT('Modified Weights'!C203:C207,correlations!C236:C240)/SUM('Modified Weights'!C203:C207)</f>
        <v>4.5</v>
      </c>
      <c r="D193">
        <f>SUMPRODUCT('Modified Weights'!D203:D207,correlations!D236:D240)/SUM('Modified Weights'!D203:D207)</f>
        <v>4.2726575882933391</v>
      </c>
      <c r="E193">
        <f>SUMPRODUCT('Modified Weights'!E203:E207,correlations!E236:E240)/SUM('Modified Weights'!E203:E207)</f>
        <v>3.9858807666177918</v>
      </c>
      <c r="F193">
        <f>SUMPRODUCT('Modified Weights'!F203:F207,correlations!F236:F240)/SUM('Modified Weights'!F203:F207)</f>
        <v>4.0102131767955038</v>
      </c>
      <c r="G193">
        <f>SUMPRODUCT('Modified Weights'!G203:G207,correlations!G236:G240)/SUM('Modified Weights'!G203:G207)</f>
        <v>3.3191044583625224</v>
      </c>
      <c r="H193">
        <f>SUMPRODUCT('Modified Weights'!H203:H207,correlations!H236:H240)/SUM('Modified Weights'!H203:H207)</f>
        <v>4.191130856547888</v>
      </c>
      <c r="I193">
        <f>SUMPRODUCT('Modified Weights'!I203:I207,correlations!I236:I240)/SUM('Modified Weights'!I203:I207)</f>
        <v>3.2748505028223138</v>
      </c>
      <c r="J193">
        <f>SUMPRODUCT('Modified Weights'!J203:J207,correlations!J236:J240)/SUM('Modified Weights'!J203:J207)</f>
        <v>4.775664634040945</v>
      </c>
      <c r="K193">
        <f>SUMPRODUCT('Modified Weights'!K203:K207,correlations!K236:K240)/SUM('Modified Weights'!K203:K207)</f>
        <v>4.7477088070604312</v>
      </c>
      <c r="L193">
        <f>SUMPRODUCT('Modified Weights'!L203:L207,correlations!L236:L240)/SUM('Modified Weights'!L203:L207)</f>
        <v>5.0000000000000009</v>
      </c>
      <c r="M193">
        <f>SUMPRODUCT('Modified Weights'!M203:M207,correlations!M236:M240)/SUM('Modified Weights'!M203:M207)</f>
        <v>3.844154793301775</v>
      </c>
      <c r="N193">
        <f>SUMPRODUCT('Modified Weights'!N203:N207,correlations!N236:N240)/SUM('Modified Weights'!N203:N207)</f>
        <v>3.4675162290571548</v>
      </c>
      <c r="O193">
        <f>SUMPRODUCT('Modified Weights'!O203:O207,correlations!O236:O240)/SUM('Modified Weights'!O203:O207)</f>
        <v>4.7446930146091901</v>
      </c>
      <c r="P193">
        <f>SUMPRODUCT('Modified Weights'!P203:P207,correlations!P236:P240)/SUM('Modified Weights'!P203:P207)</f>
        <v>4.0767483021037956</v>
      </c>
      <c r="Q193">
        <f>SUMPRODUCT('Modified Weights'!Q203:Q207,correlations!Q236:Q240)/SUM('Modified Weights'!Q203:Q207)</f>
        <v>4.6699629066363606</v>
      </c>
      <c r="R193">
        <f>SUMPRODUCT('Modified Weights'!R203:R207,correlations!R236:R240)/SUM('Modified Weights'!R203:R207)</f>
        <v>2.7400520502762662</v>
      </c>
      <c r="S193">
        <f>SUMPRODUCT('Modified Weights'!S203:S207,correlations!S236:S240)/SUM('Modified Weights'!S203:S207)</f>
        <v>3.560569207131115</v>
      </c>
      <c r="T193">
        <f>SUMPRODUCT('Modified Weights'!T203:T207,correlations!T236:T240)/SUM('Modified Weights'!T203:T207)</f>
        <v>3.4833248107479164</v>
      </c>
      <c r="U193">
        <f>SUMPRODUCT('Modified Weights'!U203:U207,correlations!U236:U240)/SUM('Modified Weights'!U203:U207)</f>
        <v>4.3464792979460798</v>
      </c>
      <c r="V193">
        <f>SUMPRODUCT('Modified Weights'!V203:V207,correlations!V236:V240)/SUM('Modified Weights'!V203:V207)</f>
        <v>3.7431210214980637</v>
      </c>
      <c r="W193">
        <f>SUMPRODUCT('Modified Weights'!W203:W207,correlations!W236:W240)/SUM('Modified Weights'!W203:W207)</f>
        <v>4.6397363694620655</v>
      </c>
      <c r="X193">
        <f>SUMPRODUCT('Modified Weights'!X203:X207,correlations!X236:X240)/SUM('Modified Weights'!X203:X207)</f>
        <v>3.5</v>
      </c>
      <c r="Y193">
        <f>SUMPRODUCT('Modified Weights'!Y203:Y207,correlations!Y236:Y240)/SUM('Modified Weights'!Y203:Y207)</f>
        <v>4.1217840458179849</v>
      </c>
      <c r="Z193">
        <f>SUMPRODUCT('Modified Weights'!Z204:Z208,correlations!Z237:Z241)/SUM('Modified Weights'!Z204:Z208)</f>
        <v>3.9863106479305572</v>
      </c>
    </row>
    <row r="194" spans="1:26">
      <c r="A194" s="1" t="str">
        <f t="shared" ref="A194:A197" si="38">A193</f>
        <v>424: Schindler's List (1993)</v>
      </c>
      <c r="B194">
        <f>SUMPRODUCT('Modified Weights'!B204:B208,correlations!B237:B241)/SUM('Modified Weights'!B204:B208)</f>
        <v>3.4316106094921555</v>
      </c>
      <c r="C194">
        <f>SUMPRODUCT('Modified Weights'!C204:C208,correlations!C237:C241)/SUM('Modified Weights'!C204:C208)</f>
        <v>4.64890150405492</v>
      </c>
      <c r="D194">
        <f>SUMPRODUCT('Modified Weights'!D204:D208,correlations!D237:D241)/SUM('Modified Weights'!D204:D208)</f>
        <v>4.0259233277374245</v>
      </c>
      <c r="E194">
        <f>SUMPRODUCT('Modified Weights'!E204:E208,correlations!E237:E241)/SUM('Modified Weights'!E204:E208)</f>
        <v>4.5920783404890599</v>
      </c>
      <c r="F194">
        <f>SUMPRODUCT('Modified Weights'!F204:F208,correlations!F237:F241)/SUM('Modified Weights'!F204:F208)</f>
        <v>4.0102131767955038</v>
      </c>
      <c r="G194">
        <f>SUMPRODUCT('Modified Weights'!G204:G208,correlations!G237:G241)/SUM('Modified Weights'!G204:G208)</f>
        <v>3.6862277921069317</v>
      </c>
      <c r="H194">
        <f>SUMPRODUCT('Modified Weights'!H204:H208,correlations!H237:H241)/SUM('Modified Weights'!H204:H208)</f>
        <v>4.1415232201263397</v>
      </c>
      <c r="I194">
        <f>SUMPRODUCT('Modified Weights'!I204:I208,correlations!I237:I241)/SUM('Modified Weights'!I204:I208)</f>
        <v>3.8170729918254569</v>
      </c>
      <c r="J194">
        <f>SUMPRODUCT('Modified Weights'!J204:J208,correlations!J237:J241)/SUM('Modified Weights'!J204:J208)</f>
        <v>4.0129621523570522</v>
      </c>
      <c r="K194">
        <f>SUMPRODUCT('Modified Weights'!K204:K208,correlations!K237:K241)/SUM('Modified Weights'!K204:K208)</f>
        <v>4.1782652373706313</v>
      </c>
      <c r="L194">
        <f>SUMPRODUCT('Modified Weights'!L204:L208,correlations!L237:L241)/SUM('Modified Weights'!L204:L208)</f>
        <v>4.7544518065765216</v>
      </c>
      <c r="M194">
        <f>SUMPRODUCT('Modified Weights'!M204:M208,correlations!M237:M241)/SUM('Modified Weights'!M204:M208)</f>
        <v>3.7007341752773431</v>
      </c>
      <c r="N194">
        <f>SUMPRODUCT('Modified Weights'!N204:N208,correlations!N237:N241)/SUM('Modified Weights'!N204:N208)</f>
        <v>3.4675162290571548</v>
      </c>
      <c r="O194">
        <f>SUMPRODUCT('Modified Weights'!O204:O208,correlations!O237:O241)/SUM('Modified Weights'!O204:O208)</f>
        <v>4.827205222913074</v>
      </c>
      <c r="P194">
        <f>SUMPRODUCT('Modified Weights'!P204:P208,correlations!P237:P241)/SUM('Modified Weights'!P204:P208)</f>
        <v>3.9796874044104684</v>
      </c>
      <c r="Q194">
        <f>SUMPRODUCT('Modified Weights'!Q204:Q208,correlations!Q237:Q241)/SUM('Modified Weights'!Q204:Q208)</f>
        <v>4.2986991375022834</v>
      </c>
      <c r="R194">
        <f>SUMPRODUCT('Modified Weights'!R204:R208,correlations!R237:R241)/SUM('Modified Weights'!R204:R208)</f>
        <v>3.4673355055255008</v>
      </c>
      <c r="S194">
        <f>SUMPRODUCT('Modified Weights'!S204:S208,correlations!S237:S241)/SUM('Modified Weights'!S204:S208)</f>
        <v>3.3962791534765087</v>
      </c>
      <c r="T194">
        <f>SUMPRODUCT('Modified Weights'!T204:T208,correlations!T237:T241)/SUM('Modified Weights'!T204:T208)</f>
        <v>4.0359769775778496</v>
      </c>
      <c r="U194">
        <f>SUMPRODUCT('Modified Weights'!U204:U208,correlations!U237:U241)/SUM('Modified Weights'!U204:U208)</f>
        <v>4.0579783499506066</v>
      </c>
      <c r="V194">
        <f>SUMPRODUCT('Modified Weights'!V204:V208,correlations!V237:V241)/SUM('Modified Weights'!V204:V208)</f>
        <v>4.7720271335945563</v>
      </c>
      <c r="W194">
        <f>SUMPRODUCT('Modified Weights'!W204:W208,correlations!W237:W241)/SUM('Modified Weights'!W204:W208)</f>
        <v>4.3866607566432467</v>
      </c>
      <c r="X194">
        <f>SUMPRODUCT('Modified Weights'!X204:X208,correlations!X237:X241)/SUM('Modified Weights'!X204:X208)</f>
        <v>3.9435471245411802</v>
      </c>
      <c r="Y194">
        <f>SUMPRODUCT('Modified Weights'!Y204:Y208,correlations!Y237:Y241)/SUM('Modified Weights'!Y204:Y208)</f>
        <v>4.3759490712865636</v>
      </c>
      <c r="Z194">
        <f>SUMPRODUCT('Modified Weights'!Z205:Z209,correlations!Z238:Z242)/SUM('Modified Weights'!Z205:Z209)</f>
        <v>3.9319949423722504</v>
      </c>
    </row>
    <row r="195" spans="1:26">
      <c r="A195" s="1" t="str">
        <f t="shared" si="38"/>
        <v>424: Schindler's List (1993)</v>
      </c>
      <c r="B195">
        <f>SUMPRODUCT('Modified Weights'!B205:B209,correlations!B238:B242)/SUM('Modified Weights'!B205:B209)</f>
        <v>3.608106484069483</v>
      </c>
      <c r="C195">
        <f>SUMPRODUCT('Modified Weights'!C205:C209,correlations!C238:C242)/SUM('Modified Weights'!C205:C209)</f>
        <v>4.1586648803545483</v>
      </c>
      <c r="D195">
        <f>SUMPRODUCT('Modified Weights'!D205:D209,correlations!D238:D242)/SUM('Modified Weights'!D205:D209)</f>
        <v>4.5734663867305239</v>
      </c>
      <c r="E195">
        <f>SUMPRODUCT('Modified Weights'!E205:E209,correlations!E238:E242)/SUM('Modified Weights'!E205:E209)</f>
        <v>4.6610817597514886</v>
      </c>
      <c r="F195">
        <f>SUMPRODUCT('Modified Weights'!F205:F209,correlations!F238:F242)/SUM('Modified Weights'!F205:F209)</f>
        <v>3.7708901289112875</v>
      </c>
      <c r="G195">
        <f>SUMPRODUCT('Modified Weights'!G205:G209,correlations!G238:G242)/SUM('Modified Weights'!G205:G209)</f>
        <v>4.0846845221374428</v>
      </c>
      <c r="H195">
        <f>SUMPRODUCT('Modified Weights'!H205:H209,correlations!H238:H242)/SUM('Modified Weights'!H205:H209)</f>
        <v>3.9346783695485006</v>
      </c>
      <c r="I195">
        <f>SUMPRODUCT('Modified Weights'!I205:I209,correlations!I238:I242)/SUM('Modified Weights'!I205:I209)</f>
        <v>3.8707123462362336</v>
      </c>
      <c r="J195">
        <f>SUMPRODUCT('Modified Weights'!J205:J209,correlations!J238:J242)/SUM('Modified Weights'!J205:J209)</f>
        <v>4.3317664724560947</v>
      </c>
      <c r="K195">
        <f>SUMPRODUCT('Modified Weights'!K205:K209,correlations!K238:K242)/SUM('Modified Weights'!K205:K209)</f>
        <v>4.2470808534193258</v>
      </c>
      <c r="L195">
        <f>SUMPRODUCT('Modified Weights'!L205:L209,correlations!L238:L242)/SUM('Modified Weights'!L205:L209)</f>
        <v>4.5221784641244245</v>
      </c>
      <c r="M195">
        <f>SUMPRODUCT('Modified Weights'!M205:M209,correlations!M238:M242)/SUM('Modified Weights'!M205:M209)</f>
        <v>3.5127999833075005</v>
      </c>
      <c r="N195">
        <f>SUMPRODUCT('Modified Weights'!N205:N209,correlations!N238:N242)/SUM('Modified Weights'!N205:N209)</f>
        <v>3.3591671863280177</v>
      </c>
      <c r="O195">
        <f>SUMPRODUCT('Modified Weights'!O205:O209,correlations!O238:O242)/SUM('Modified Weights'!O205:O209)</f>
        <v>4.8456737858496162</v>
      </c>
      <c r="P195">
        <f>SUMPRODUCT('Modified Weights'!P205:P209,correlations!P238:P242)/SUM('Modified Weights'!P205:P209)</f>
        <v>4.2959052106951017</v>
      </c>
      <c r="Q195">
        <f>SUMPRODUCT('Modified Weights'!Q205:Q209,correlations!Q238:Q242)/SUM('Modified Weights'!Q205:Q209)</f>
        <v>4.2857112273161073</v>
      </c>
      <c r="R195">
        <f>SUMPRODUCT('Modified Weights'!R205:R209,correlations!R238:R242)/SUM('Modified Weights'!R205:R209)</f>
        <v>3.9340832402571748</v>
      </c>
      <c r="S195">
        <f>SUMPRODUCT('Modified Weights'!S205:S209,correlations!S238:S242)/SUM('Modified Weights'!S205:S209)</f>
        <v>3.750621891308997</v>
      </c>
      <c r="T195">
        <f>SUMPRODUCT('Modified Weights'!T205:T209,correlations!T238:T242)/SUM('Modified Weights'!T205:T209)</f>
        <v>4.2565456149199221</v>
      </c>
      <c r="U195">
        <f>SUMPRODUCT('Modified Weights'!U205:U209,correlations!U238:U242)/SUM('Modified Weights'!U205:U209)</f>
        <v>3.8503857351272064</v>
      </c>
      <c r="V195">
        <f>SUMPRODUCT('Modified Weights'!V205:V209,correlations!V238:V242)/SUM('Modified Weights'!V205:V209)</f>
        <v>4.8415661036325162</v>
      </c>
      <c r="W195">
        <f>SUMPRODUCT('Modified Weights'!W205:W209,correlations!W238:W242)/SUM('Modified Weights'!W205:W209)</f>
        <v>4.306125997249648</v>
      </c>
      <c r="X195">
        <f>SUMPRODUCT('Modified Weights'!X205:X209,correlations!X238:X242)/SUM('Modified Weights'!X205:X209)</f>
        <v>3.5972828765461968</v>
      </c>
      <c r="Y195">
        <f>SUMPRODUCT('Modified Weights'!Y205:Y209,correlations!Y238:Y242)/SUM('Modified Weights'!Y205:Y209)</f>
        <v>4.5062556812487893</v>
      </c>
      <c r="Z195">
        <f>SUMPRODUCT('Modified Weights'!Z206:Z210,correlations!Z239:Z243)/SUM('Modified Weights'!Z206:Z210)</f>
        <v>3.6576488207621156</v>
      </c>
    </row>
    <row r="196" spans="1:26">
      <c r="A196" s="1" t="str">
        <f t="shared" si="38"/>
        <v>424: Schindler's List (1993)</v>
      </c>
      <c r="B196">
        <f>SUMPRODUCT('Modified Weights'!B206:B210,correlations!B239:B243)/SUM('Modified Weights'!B206:B210)</f>
        <v>4.2542127417039204</v>
      </c>
      <c r="C196">
        <f>SUMPRODUCT('Modified Weights'!C206:C210,correlations!C239:C243)/SUM('Modified Weights'!C206:C210)</f>
        <v>4.1586648803545483</v>
      </c>
      <c r="D196">
        <f>SUMPRODUCT('Modified Weights'!D206:D210,correlations!D239:D243)/SUM('Modified Weights'!D206:D210)</f>
        <v>4.5734663867305239</v>
      </c>
      <c r="E196">
        <f>SUMPRODUCT('Modified Weights'!E206:E210,correlations!E239:E243)/SUM('Modified Weights'!E206:E210)</f>
        <v>4.492476956334527</v>
      </c>
      <c r="F196">
        <f>SUMPRODUCT('Modified Weights'!F206:F210,correlations!F239:F243)/SUM('Modified Weights'!F206:F210)</f>
        <v>3.0936451490675978</v>
      </c>
      <c r="G196">
        <f>SUMPRODUCT('Modified Weights'!G206:G210,correlations!G239:G243)/SUM('Modified Weights'!G206:G210)</f>
        <v>4.3016175936540186</v>
      </c>
      <c r="H196">
        <f>SUMPRODUCT('Modified Weights'!H206:H210,correlations!H239:H243)/SUM('Modified Weights'!H206:H210)</f>
        <v>4.1055334013922522</v>
      </c>
      <c r="I196">
        <f>SUMPRODUCT('Modified Weights'!I206:I210,correlations!I239:I243)/SUM('Modified Weights'!I206:I210)</f>
        <v>3.5778919148585606</v>
      </c>
      <c r="J196">
        <f>SUMPRODUCT('Modified Weights'!J206:J210,correlations!J239:J243)/SUM('Modified Weights'!J206:J210)</f>
        <v>4.3317664724560947</v>
      </c>
      <c r="K196">
        <f>SUMPRODUCT('Modified Weights'!K206:K210,correlations!K239:K243)/SUM('Modified Weights'!K206:K210)</f>
        <v>4.4297009061685104</v>
      </c>
      <c r="L196">
        <f>SUMPRODUCT('Modified Weights'!L206:L210,correlations!L239:L243)/SUM('Modified Weights'!L206:L210)</f>
        <v>4.65761185888746</v>
      </c>
      <c r="M196">
        <f>SUMPRODUCT('Modified Weights'!M206:M210,correlations!M239:M243)/SUM('Modified Weights'!M206:M210)</f>
        <v>3.9496248635705777</v>
      </c>
      <c r="N196">
        <f>SUMPRODUCT('Modified Weights'!N206:N210,correlations!N239:N243)/SUM('Modified Weights'!N206:N210)</f>
        <v>3.839360525663801</v>
      </c>
      <c r="O196">
        <f>SUMPRODUCT('Modified Weights'!O206:O210,correlations!O239:O243)/SUM('Modified Weights'!O206:O210)</f>
        <v>4.8456737858496162</v>
      </c>
      <c r="P196">
        <f>SUMPRODUCT('Modified Weights'!P206:P210,correlations!P239:P243)/SUM('Modified Weights'!P206:P210)</f>
        <v>4.527221978831995</v>
      </c>
      <c r="Q196">
        <f>SUMPRODUCT('Modified Weights'!Q206:Q210,correlations!Q239:Q243)/SUM('Modified Weights'!Q206:Q210)</f>
        <v>4.004301144159605</v>
      </c>
      <c r="R196">
        <f>SUMPRODUCT('Modified Weights'!R206:R210,correlations!R239:R243)/SUM('Modified Weights'!R206:R210)</f>
        <v>4.2392578509318195</v>
      </c>
      <c r="S196">
        <f>SUMPRODUCT('Modified Weights'!S206:S210,correlations!S239:S243)/SUM('Modified Weights'!S206:S210)</f>
        <v>3.750621891308997</v>
      </c>
      <c r="T196">
        <f>SUMPRODUCT('Modified Weights'!T206:T210,correlations!T239:T243)/SUM('Modified Weights'!T206:T210)</f>
        <v>4.4334505444070427</v>
      </c>
      <c r="U196">
        <f>SUMPRODUCT('Modified Weights'!U206:U210,correlations!U239:U243)/SUM('Modified Weights'!U206:U210)</f>
        <v>4.0117716411988074</v>
      </c>
      <c r="V196">
        <f>SUMPRODUCT('Modified Weights'!V206:V210,correlations!V239:V243)/SUM('Modified Weights'!V206:V210)</f>
        <v>4.5342560679070143</v>
      </c>
      <c r="W196">
        <f>SUMPRODUCT('Modified Weights'!W206:W210,correlations!W239:W243)/SUM('Modified Weights'!W206:W210)</f>
        <v>4.306125997249648</v>
      </c>
      <c r="X196">
        <f>SUMPRODUCT('Modified Weights'!X206:X210,correlations!X239:X243)/SUM('Modified Weights'!X206:X210)</f>
        <v>3.7245745781058264</v>
      </c>
      <c r="Y196">
        <f>SUMPRODUCT('Modified Weights'!Y206:Y210,correlations!Y239:Y243)/SUM('Modified Weights'!Y206:Y210)</f>
        <v>3.683348483330104</v>
      </c>
      <c r="Z196">
        <f>SUMPRODUCT('Modified Weights'!Z207:Z211,correlations!Z240:Z244)/SUM('Modified Weights'!Z207:Z211)</f>
        <v>4.0721292216552127</v>
      </c>
    </row>
    <row r="197" spans="1:26">
      <c r="A197" s="1" t="str">
        <f t="shared" si="38"/>
        <v>424: Schindler's List (1993)</v>
      </c>
      <c r="B197">
        <f>SUMPRODUCT('Modified Weights'!B207:B211,correlations!B240:B244)/SUM('Modified Weights'!B207:B211)</f>
        <v>4.2542127417039204</v>
      </c>
      <c r="C197">
        <f>SUMPRODUCT('Modified Weights'!C207:C211,correlations!C240:C244)/SUM('Modified Weights'!C207:C211)</f>
        <v>4.1586648803545492</v>
      </c>
      <c r="D197">
        <f>SUMPRODUCT('Modified Weights'!D207:D211,correlations!D240:D244)/SUM('Modified Weights'!D207:D211)</f>
        <v>4.0352253273271907</v>
      </c>
      <c r="E197">
        <f>SUMPRODUCT('Modified Weights'!E207:E211,correlations!E240:E244)/SUM('Modified Weights'!E207:E211)</f>
        <v>4.6471906013534001</v>
      </c>
      <c r="F197">
        <f>SUMPRODUCT('Modified Weights'!F207:F211,correlations!F240:F244)/SUM('Modified Weights'!F207:F211)</f>
        <v>2.9617687940551964</v>
      </c>
      <c r="G197">
        <f>SUMPRODUCT('Modified Weights'!G207:G211,correlations!G240:G244)/SUM('Modified Weights'!G207:G211)</f>
        <v>4.7842031751509833</v>
      </c>
      <c r="H197">
        <f>SUMPRODUCT('Modified Weights'!H207:H211,correlations!H240:H244)/SUM('Modified Weights'!H207:H211)</f>
        <v>4.1055334013922531</v>
      </c>
      <c r="I197">
        <f>SUMPRODUCT('Modified Weights'!I207:I211,correlations!I240:I244)/SUM('Modified Weights'!I207:I211)</f>
        <v>3.8521025678958583</v>
      </c>
      <c r="J197">
        <f>SUMPRODUCT('Modified Weights'!J207:J211,correlations!J240:J244)/SUM('Modified Weights'!J207:J211)</f>
        <v>4.531572371212242</v>
      </c>
      <c r="K197">
        <f>SUMPRODUCT('Modified Weights'!K207:K211,correlations!K240:K244)/SUM('Modified Weights'!K207:K211)</f>
        <v>4.3284231337881165</v>
      </c>
      <c r="L197">
        <f>SUMPRODUCT('Modified Weights'!L207:L211,correlations!L240:L244)/SUM('Modified Weights'!L207:L211)</f>
        <v>4.7274850256183294</v>
      </c>
      <c r="M197">
        <f>SUMPRODUCT('Modified Weights'!M207:M211,correlations!M240:M244)/SUM('Modified Weights'!M207:M211)</f>
        <v>3.9496248635705782</v>
      </c>
      <c r="N197">
        <f>SUMPRODUCT('Modified Weights'!N207:N211,correlations!N240:N244)/SUM('Modified Weights'!N207:N211)</f>
        <v>4.2601622038774858</v>
      </c>
      <c r="O197">
        <f>SUMPRODUCT('Modified Weights'!O207:O211,correlations!O240:O244)/SUM('Modified Weights'!O207:O211)</f>
        <v>4.7532230985070623</v>
      </c>
      <c r="P197">
        <f>SUMPRODUCT('Modified Weights'!P207:P211,correlations!P240:P244)/SUM('Modified Weights'!P207:P211)</f>
        <v>3.9244842482704256</v>
      </c>
      <c r="Q197">
        <f>SUMPRODUCT('Modified Weights'!Q207:Q211,correlations!Q240:Q244)/SUM('Modified Weights'!Q207:Q211)</f>
        <v>3.7310775104672764</v>
      </c>
      <c r="R197">
        <f>SUMPRODUCT('Modified Weights'!R207:R211,correlations!R240:R244)/SUM('Modified Weights'!R207:R211)</f>
        <v>4.2392578509318195</v>
      </c>
      <c r="S197">
        <f>SUMPRODUCT('Modified Weights'!S207:S211,correlations!S240:S244)/SUM('Modified Weights'!S207:S211)</f>
        <v>4.0201706841794778</v>
      </c>
      <c r="T197">
        <f>SUMPRODUCT('Modified Weights'!T207:T211,correlations!T240:T244)/SUM('Modified Weights'!T207:T211)</f>
        <v>4.2063376216101034</v>
      </c>
      <c r="U197">
        <f>SUMPRODUCT('Modified Weights'!U207:U211,correlations!U240:U244)/SUM('Modified Weights'!U207:U211)</f>
        <v>4.0117716411988074</v>
      </c>
      <c r="V197">
        <f>SUMPRODUCT('Modified Weights'!V207:V211,correlations!V240:V244)/SUM('Modified Weights'!V207:V211)</f>
        <v>4.4142402754562644</v>
      </c>
      <c r="W197">
        <f>SUMPRODUCT('Modified Weights'!W207:W211,correlations!W240:W244)/SUM('Modified Weights'!W207:W211)</f>
        <v>4.3061259972496471</v>
      </c>
      <c r="X197">
        <f>SUMPRODUCT('Modified Weights'!X207:X211,correlations!X240:X244)/SUM('Modified Weights'!X207:X211)</f>
        <v>4.1467185675684251</v>
      </c>
      <c r="Y197">
        <f>SUMPRODUCT('Modified Weights'!Y207:Y211,correlations!Y240:Y244)/SUM('Modified Weights'!Y207:Y211)</f>
        <v>3.5391297216638509</v>
      </c>
      <c r="Z197">
        <f>SUMPRODUCT('Modified Weights'!Z208:Z212,correlations!Z241:Z245)/SUM('Modified Weights'!Z208:Z212)</f>
        <v>4.0721292216552127</v>
      </c>
    </row>
    <row r="198" spans="1:26">
      <c r="A198" s="21" t="s">
        <v>39</v>
      </c>
      <c r="B198">
        <f>SUMPRODUCT('Modified Weights'!B208:B212,correlations!B241:B245)/SUM('Modified Weights'!B208:B212)</f>
        <v>4.5098729458028979</v>
      </c>
      <c r="C198">
        <f>SUMPRODUCT('Modified Weights'!C208:C212,correlations!C241:C245)/SUM('Modified Weights'!C208:C212)</f>
        <v>4.363184722622325</v>
      </c>
      <c r="D198">
        <f>SUMPRODUCT('Modified Weights'!D208:D212,correlations!D241:D245)/SUM('Modified Weights'!D208:D212)</f>
        <v>3.6784084424423966</v>
      </c>
      <c r="E198">
        <f>SUMPRODUCT('Modified Weights'!E208:E212,correlations!E241:E245)/SUM('Modified Weights'!E208:E212)</f>
        <v>4.6130871143822967</v>
      </c>
      <c r="F198">
        <f>SUMPRODUCT('Modified Weights'!F208:F212,correlations!F241:F245)/SUM('Modified Weights'!F208:F212)</f>
        <v>3.2112466663070318</v>
      </c>
      <c r="G198">
        <f>SUMPRODUCT('Modified Weights'!G208:G212,correlations!G241:G245)/SUM('Modified Weights'!G208:G212)</f>
        <v>4.5231432026198286</v>
      </c>
      <c r="H198">
        <f>SUMPRODUCT('Modified Weights'!H208:H212,correlations!H241:H245)/SUM('Modified Weights'!H208:H212)</f>
        <v>3.9438185998858457</v>
      </c>
      <c r="I198">
        <f>SUMPRODUCT('Modified Weights'!I208:I212,correlations!I241:I245)/SUM('Modified Weights'!I208:I212)</f>
        <v>3.8799356427358171</v>
      </c>
      <c r="J198">
        <f>SUMPRODUCT('Modified Weights'!J208:J212,correlations!J241:J245)/SUM('Modified Weights'!J208:J212)</f>
        <v>4.5315723712122411</v>
      </c>
      <c r="K198">
        <f>SUMPRODUCT('Modified Weights'!K208:K212,correlations!K241:K245)/SUM('Modified Weights'!K208:K212)</f>
        <v>4.1295466222002188</v>
      </c>
      <c r="L198">
        <f>SUMPRODUCT('Modified Weights'!L208:L212,correlations!L241:L245)/SUM('Modified Weights'!L208:L212)</f>
        <v>4.5265999654951159</v>
      </c>
      <c r="M198">
        <f>SUMPRODUCT('Modified Weights'!M208:M212,correlations!M241:M245)/SUM('Modified Weights'!M208:M212)</f>
        <v>3.9496248635705777</v>
      </c>
      <c r="N198">
        <f>SUMPRODUCT('Modified Weights'!N208:N212,correlations!N241:N245)/SUM('Modified Weights'!N208:N212)</f>
        <v>3.9972799747363665</v>
      </c>
      <c r="O198">
        <f>SUMPRODUCT('Modified Weights'!O208:O212,correlations!O241:O245)/SUM('Modified Weights'!O208:O212)</f>
        <v>4.4968912483783852</v>
      </c>
      <c r="P198">
        <f>SUMPRODUCT('Modified Weights'!P208:P212,correlations!P241:P245)/SUM('Modified Weights'!P208:P212)</f>
        <v>3.7483896175955578</v>
      </c>
      <c r="Q198">
        <f>SUMPRODUCT('Modified Weights'!Q208:Q212,correlations!Q241:Q245)/SUM('Modified Weights'!Q208:Q212)</f>
        <v>3.9977012843964532</v>
      </c>
      <c r="R198">
        <f>SUMPRODUCT('Modified Weights'!R208:R212,correlations!R241:R245)/SUM('Modified Weights'!R208:R212)</f>
        <v>4.5036473071498833</v>
      </c>
      <c r="S198">
        <f>SUMPRODUCT('Modified Weights'!S208:S212,correlations!S241:S245)/SUM('Modified Weights'!S208:S212)</f>
        <v>4.3244831186283728</v>
      </c>
      <c r="T198">
        <f>SUMPRODUCT('Modified Weights'!T208:T212,correlations!T241:T245)/SUM('Modified Weights'!T208:T212)</f>
        <v>3.7442723804270273</v>
      </c>
      <c r="U198">
        <f>SUMPRODUCT('Modified Weights'!U208:U212,correlations!U241:U245)/SUM('Modified Weights'!U208:U212)</f>
        <v>4.0117716411988082</v>
      </c>
      <c r="V198">
        <f>SUMPRODUCT('Modified Weights'!V208:V212,correlations!V241:V245)/SUM('Modified Weights'!V208:V212)</f>
        <v>4.2130813406295822</v>
      </c>
      <c r="W198">
        <f>SUMPRODUCT('Modified Weights'!W208:W212,correlations!W241:W245)/SUM('Modified Weights'!W208:W212)</f>
        <v>4.3061259972496471</v>
      </c>
      <c r="X198">
        <f>SUMPRODUCT('Modified Weights'!X208:X212,correlations!X241:X245)/SUM('Modified Weights'!X208:X212)</f>
        <v>4.1467185675684251</v>
      </c>
      <c r="Y198">
        <f>SUMPRODUCT('Modified Weights'!Y208:Y212,correlations!Y241:Y245)/SUM('Modified Weights'!Y208:Y212)</f>
        <v>3.2633315370228337</v>
      </c>
      <c r="Z198">
        <f>SUMPRODUCT('Modified Weights'!Z209:Z213,correlations!Z242:Z246)/SUM('Modified Weights'!Z209:Z213)</f>
        <v>3.586573144401874</v>
      </c>
    </row>
    <row r="199" spans="1:26">
      <c r="A199" s="1" t="str">
        <f t="shared" ref="A199:A202" si="39">A198</f>
        <v>453: A Beautiful Mind (2001)</v>
      </c>
      <c r="B199">
        <f>SUMPRODUCT('Modified Weights'!B209:B213,correlations!B242:B246)/SUM('Modified Weights'!B209:B213)</f>
        <v>4.5148272323148531</v>
      </c>
      <c r="C199">
        <f>SUMPRODUCT('Modified Weights'!C209:C213,correlations!C242:C246)/SUM('Modified Weights'!C209:C213)</f>
        <v>4.1636258054493682</v>
      </c>
      <c r="D199">
        <f>SUMPRODUCT('Modified Weights'!D209:D213,correlations!D242:D246)/SUM('Modified Weights'!D209:D213)</f>
        <v>3.7492976649959844</v>
      </c>
      <c r="E199">
        <f>SUMPRODUCT('Modified Weights'!E209:E213,correlations!E242:E246)/SUM('Modified Weights'!E209:E213)</f>
        <v>4.7141584709424329</v>
      </c>
      <c r="F199">
        <f>SUMPRODUCT('Modified Weights'!F209:F213,correlations!F242:F246)/SUM('Modified Weights'!F209:F213)</f>
        <v>3.2112466663070318</v>
      </c>
      <c r="G199">
        <f>SUMPRODUCT('Modified Weights'!G209:G213,correlations!G242:G246)/SUM('Modified Weights'!G209:G213)</f>
        <v>4.3865568749514043</v>
      </c>
      <c r="H199">
        <f>SUMPRODUCT('Modified Weights'!H209:H213,correlations!H242:H246)/SUM('Modified Weights'!H209:H213)</f>
        <v>3.934036991828453</v>
      </c>
      <c r="I199">
        <f>SUMPRODUCT('Modified Weights'!I209:I213,correlations!I242:I246)/SUM('Modified Weights'!I209:I213)</f>
        <v>3.8565120786657037</v>
      </c>
      <c r="J199">
        <f>SUMPRODUCT('Modified Weights'!J209:J213,correlations!J242:J246)/SUM('Modified Weights'!J209:J213)</f>
        <v>4.7627104016799526</v>
      </c>
      <c r="K199">
        <f>SUMPRODUCT('Modified Weights'!K209:K213,correlations!K242:K246)/SUM('Modified Weights'!K209:K213)</f>
        <v>4.1295466222002188</v>
      </c>
      <c r="L199">
        <f>SUMPRODUCT('Modified Weights'!L209:L213,correlations!L242:L246)/SUM('Modified Weights'!L209:L213)</f>
        <v>3.9450325056761053</v>
      </c>
      <c r="M199">
        <f>SUMPRODUCT('Modified Weights'!M209:M213,correlations!M242:M246)/SUM('Modified Weights'!M209:M213)</f>
        <v>3.9496248635705777</v>
      </c>
      <c r="N199">
        <f>SUMPRODUCT('Modified Weights'!N209:N213,correlations!N242:N246)/SUM('Modified Weights'!N209:N213)</f>
        <v>3.9972799747363665</v>
      </c>
      <c r="O199">
        <f>SUMPRODUCT('Modified Weights'!O209:O213,correlations!O242:O246)/SUM('Modified Weights'!O209:O213)</f>
        <v>4.3290860419425057</v>
      </c>
      <c r="P199">
        <f>SUMPRODUCT('Modified Weights'!P209:P213,correlations!P242:P246)/SUM('Modified Weights'!P209:P213)</f>
        <v>3.3885238143052172</v>
      </c>
      <c r="Q199">
        <f>SUMPRODUCT('Modified Weights'!Q209:Q213,correlations!Q242:Q246)/SUM('Modified Weights'!Q209:Q213)</f>
        <v>3.9977012843964532</v>
      </c>
      <c r="R199">
        <f>SUMPRODUCT('Modified Weights'!R209:R213,correlations!R242:R246)/SUM('Modified Weights'!R209:R213)</f>
        <v>4.6557593739931411</v>
      </c>
      <c r="S199">
        <f>SUMPRODUCT('Modified Weights'!S209:S213,correlations!S242:S246)/SUM('Modified Weights'!S209:S213)</f>
        <v>4.4140141716854728</v>
      </c>
      <c r="T199">
        <f>SUMPRODUCT('Modified Weights'!T209:T213,correlations!T242:T246)/SUM('Modified Weights'!T209:T213)</f>
        <v>3.6897436288746031</v>
      </c>
      <c r="U199">
        <f>SUMPRODUCT('Modified Weights'!U209:U213,correlations!U242:U246)/SUM('Modified Weights'!U209:U213)</f>
        <v>4.1098576371530688</v>
      </c>
      <c r="V199">
        <f>SUMPRODUCT('Modified Weights'!V209:V213,correlations!V242:V246)/SUM('Modified Weights'!V209:V213)</f>
        <v>4.2130813406295822</v>
      </c>
      <c r="W199">
        <f>SUMPRODUCT('Modified Weights'!W209:W213,correlations!W242:W246)/SUM('Modified Weights'!W209:W213)</f>
        <v>4.4578017988241792</v>
      </c>
      <c r="X199">
        <f>SUMPRODUCT('Modified Weights'!X209:X213,correlations!X242:X246)/SUM('Modified Weights'!X209:X213)</f>
        <v>3.7991012569188314</v>
      </c>
      <c r="Y199">
        <f>SUMPRODUCT('Modified Weights'!Y209:Y213,correlations!Y242:Y246)/SUM('Modified Weights'!Y209:Y213)</f>
        <v>2.8804211350887048</v>
      </c>
      <c r="Z199">
        <f>SUMPRODUCT('Modified Weights'!Z210:Z214,correlations!Z243:Z247)/SUM('Modified Weights'!Z210:Z214)</f>
        <v>2.8044756185327087</v>
      </c>
    </row>
    <row r="200" spans="1:26">
      <c r="A200" s="1" t="str">
        <f t="shared" si="39"/>
        <v>453: A Beautiful Mind (2001)</v>
      </c>
      <c r="B200">
        <f>SUMPRODUCT('Modified Weights'!B210:B214,correlations!B243:B247)/SUM('Modified Weights'!B210:B214)</f>
        <v>5.0000000000000009</v>
      </c>
      <c r="C200">
        <f>SUMPRODUCT('Modified Weights'!C210:C214,correlations!C243:C247)/SUM('Modified Weights'!C210:C214)</f>
        <v>4.4749075339617299</v>
      </c>
      <c r="D200">
        <f>SUMPRODUCT('Modified Weights'!D210:D214,correlations!D243:D247)/SUM('Modified Weights'!D210:D214)</f>
        <v>3.7492976649959844</v>
      </c>
      <c r="E200">
        <f>SUMPRODUCT('Modified Weights'!E210:E214,correlations!E243:E247)/SUM('Modified Weights'!E210:E214)</f>
        <v>4.6631647329294061</v>
      </c>
      <c r="F200">
        <f>SUMPRODUCT('Modified Weights'!F210:F214,correlations!F243:F247)/SUM('Modified Weights'!F210:F214)</f>
        <v>3.1317525681520166</v>
      </c>
      <c r="G200">
        <f>SUMPRODUCT('Modified Weights'!G210:G214,correlations!G243:G247)/SUM('Modified Weights'!G210:G214)</f>
        <v>4.5351065202510297</v>
      </c>
      <c r="H200">
        <f>SUMPRODUCT('Modified Weights'!H210:H214,correlations!H243:H247)/SUM('Modified Weights'!H210:H214)</f>
        <v>4.0082623830055697</v>
      </c>
      <c r="I200">
        <f>SUMPRODUCT('Modified Weights'!I210:I214,correlations!I243:I247)/SUM('Modified Weights'!I210:I214)</f>
        <v>3.4909415488112163</v>
      </c>
      <c r="J200">
        <f>SUMPRODUCT('Modified Weights'!J210:J214,correlations!J243:J247)/SUM('Modified Weights'!J210:J214)</f>
        <v>4.6932599412600418</v>
      </c>
      <c r="K200">
        <f>SUMPRODUCT('Modified Weights'!K210:K214,correlations!K243:K247)/SUM('Modified Weights'!K210:K214)</f>
        <v>4.0579259531507654</v>
      </c>
      <c r="L200">
        <f>SUMPRODUCT('Modified Weights'!L210:L214,correlations!L243:L247)/SUM('Modified Weights'!L210:L214)</f>
        <v>3.9333252888800461</v>
      </c>
      <c r="M200">
        <f>SUMPRODUCT('Modified Weights'!M210:M214,correlations!M243:M247)/SUM('Modified Weights'!M210:M214)</f>
        <v>4.0231134201081362</v>
      </c>
      <c r="N200">
        <f>SUMPRODUCT('Modified Weights'!N210:N214,correlations!N243:N247)/SUM('Modified Weights'!N210:N214)</f>
        <v>4.0792455320887413</v>
      </c>
      <c r="O200">
        <f>SUMPRODUCT('Modified Weights'!O210:O214,correlations!O243:O247)/SUM('Modified Weights'!O210:O214)</f>
        <v>3.7260524271944</v>
      </c>
      <c r="P200">
        <f>SUMPRODUCT('Modified Weights'!P210:P214,correlations!P243:P247)/SUM('Modified Weights'!P210:P214)</f>
        <v>3.0620484863051445</v>
      </c>
      <c r="Q200">
        <f>SUMPRODUCT('Modified Weights'!Q210:Q214,correlations!Q243:Q247)/SUM('Modified Weights'!Q210:Q214)</f>
        <v>3.6679987334847115</v>
      </c>
      <c r="R200">
        <f>SUMPRODUCT('Modified Weights'!R210:R214,correlations!R243:R247)/SUM('Modified Weights'!R210:R214)</f>
        <v>4.5198958994474685</v>
      </c>
      <c r="S200">
        <f>SUMPRODUCT('Modified Weights'!S210:S214,correlations!S243:S247)/SUM('Modified Weights'!S210:S214)</f>
        <v>4.2911909267432033</v>
      </c>
      <c r="T200">
        <f>SUMPRODUCT('Modified Weights'!T210:T214,correlations!T243:T247)/SUM('Modified Weights'!T210:T214)</f>
        <v>3.3382180176939333</v>
      </c>
      <c r="U200">
        <f>SUMPRODUCT('Modified Weights'!U210:U214,correlations!U243:U247)/SUM('Modified Weights'!U210:U214)</f>
        <v>4.1977244395442943</v>
      </c>
      <c r="V200">
        <f>SUMPRODUCT('Modified Weights'!V210:V214,correlations!V243:V247)/SUM('Modified Weights'!V210:V214)</f>
        <v>4.0241039311633724</v>
      </c>
      <c r="W200">
        <f>SUMPRODUCT('Modified Weights'!W210:W214,correlations!W243:W247)/SUM('Modified Weights'!W210:W214)</f>
        <v>4.5317617178172558</v>
      </c>
      <c r="X200">
        <f>SUMPRODUCT('Modified Weights'!X210:X214,correlations!X243:X247)/SUM('Modified Weights'!X210:X214)</f>
        <v>4</v>
      </c>
      <c r="Y200">
        <f>SUMPRODUCT('Modified Weights'!Y210:Y214,correlations!Y243:Y247)/SUM('Modified Weights'!Y210:Y214)</f>
        <v>2.3470043880048577</v>
      </c>
      <c r="Z200">
        <f>SUMPRODUCT('Modified Weights'!Z211:Z215,correlations!Z244:Z248)/SUM('Modified Weights'!Z211:Z215)</f>
        <v>3.1089512370654169</v>
      </c>
    </row>
    <row r="201" spans="1:26">
      <c r="A201" s="1" t="str">
        <f t="shared" si="39"/>
        <v>453: A Beautiful Mind (2001)</v>
      </c>
      <c r="B201">
        <f>SUMPRODUCT('Modified Weights'!B211:B215,correlations!B244:B248)/SUM('Modified Weights'!B211:B215)</f>
        <v>5.0000000000000009</v>
      </c>
      <c r="C201">
        <f>SUMPRODUCT('Modified Weights'!C211:C215,correlations!C244:C248)/SUM('Modified Weights'!C211:C215)</f>
        <v>4.4749075339617299</v>
      </c>
      <c r="D201">
        <f>SUMPRODUCT('Modified Weights'!D211:D215,correlations!D244:D248)/SUM('Modified Weights'!D211:D215)</f>
        <v>3.7492976649959844</v>
      </c>
      <c r="E201">
        <f>SUMPRODUCT('Modified Weights'!E211:E215,correlations!E244:E248)/SUM('Modified Weights'!E211:E215)</f>
        <v>4.7532156560826122</v>
      </c>
      <c r="F201">
        <f>SUMPRODUCT('Modified Weights'!F211:F215,correlations!F244:F248)/SUM('Modified Weights'!F211:F215)</f>
        <v>3.822705559398333</v>
      </c>
      <c r="G201">
        <f>SUMPRODUCT('Modified Weights'!G211:G215,correlations!G244:G248)/SUM('Modified Weights'!G211:G215)</f>
        <v>4</v>
      </c>
      <c r="H201">
        <f>SUMPRODUCT('Modified Weights'!H211:H215,correlations!H244:H248)/SUM('Modified Weights'!H211:H215)</f>
        <v>3.7377979344147763</v>
      </c>
      <c r="I201">
        <f>SUMPRODUCT('Modified Weights'!I211:I215,correlations!I244:I248)/SUM('Modified Weights'!I211:I215)</f>
        <v>3.6540781419419859</v>
      </c>
      <c r="J201">
        <f>SUMPRODUCT('Modified Weights'!J211:J215,correlations!J244:J248)/SUM('Modified Weights'!J211:J215)</f>
        <v>4.6932599412600418</v>
      </c>
      <c r="K201">
        <f>SUMPRODUCT('Modified Weights'!K211:K215,correlations!K244:K248)/SUM('Modified Weights'!K211:K215)</f>
        <v>3.6741770898050352</v>
      </c>
      <c r="L201">
        <f>SUMPRODUCT('Modified Weights'!L211:L215,correlations!L244:L248)/SUM('Modified Weights'!L211:L215)</f>
        <v>3.5314699506848521</v>
      </c>
      <c r="M201">
        <f>SUMPRODUCT('Modified Weights'!M211:M215,correlations!M244:M248)/SUM('Modified Weights'!M211:M215)</f>
        <v>4.0349575283894756</v>
      </c>
      <c r="N201">
        <f>SUMPRODUCT('Modified Weights'!N211:N215,correlations!N244:N248)/SUM('Modified Weights'!N211:N215)</f>
        <v>3.698300223548789</v>
      </c>
      <c r="O201">
        <f>SUMPRODUCT('Modified Weights'!O211:O215,correlations!O244:O248)/SUM('Modified Weights'!O211:O215)</f>
        <v>3.7260524271944</v>
      </c>
      <c r="P201">
        <f>SUMPRODUCT('Modified Weights'!P211:P215,correlations!P244:P248)/SUM('Modified Weights'!P211:P215)</f>
        <v>2.1507711421547744</v>
      </c>
      <c r="Q201">
        <f>SUMPRODUCT('Modified Weights'!Q211:Q215,correlations!Q244:Q248)/SUM('Modified Weights'!Q211:Q215)</f>
        <v>3.6679987334847106</v>
      </c>
      <c r="R201">
        <f>SUMPRODUCT('Modified Weights'!R211:R215,correlations!R244:R248)/SUM('Modified Weights'!R211:R215)</f>
        <v>4</v>
      </c>
      <c r="S201">
        <f>SUMPRODUCT('Modified Weights'!S211:S215,correlations!S244:S248)/SUM('Modified Weights'!S211:S215)</f>
        <v>3.7371079439114205</v>
      </c>
      <c r="T201">
        <f>SUMPRODUCT('Modified Weights'!T211:T215,correlations!T244:T248)/SUM('Modified Weights'!T211:T215)</f>
        <v>2.378316402263335</v>
      </c>
      <c r="U201">
        <f>SUMPRODUCT('Modified Weights'!U211:U215,correlations!U244:U248)/SUM('Modified Weights'!U211:U215)</f>
        <v>4.0706019581460469</v>
      </c>
      <c r="V201">
        <f>SUMPRODUCT('Modified Weights'!V211:V215,correlations!V244:V248)/SUM('Modified Weights'!V211:V215)</f>
        <v>4.0440542671891127</v>
      </c>
      <c r="W201">
        <f>SUMPRODUCT('Modified Weights'!W211:W215,correlations!W244:W248)/SUM('Modified Weights'!W211:W215)</f>
        <v>3.687428402893477</v>
      </c>
      <c r="X201" t="e">
        <f>SUMPRODUCT('Modified Weights'!X211:X215,correlations!X244:X248)/SUM('Modified Weights'!X211:X215)</f>
        <v>#DIV/0!</v>
      </c>
      <c r="Y201">
        <f>SUMPRODUCT('Modified Weights'!Y211:Y215,correlations!Y244:Y248)/SUM('Modified Weights'!Y211:Y215)</f>
        <v>3.1404396577407194</v>
      </c>
      <c r="Z201">
        <f>SUMPRODUCT('Modified Weights'!Z212:Z216,correlations!Z245:Z249)/SUM('Modified Weights'!Z212:Z216)</f>
        <v>3.1089512370654169</v>
      </c>
    </row>
    <row r="202" spans="1:26">
      <c r="A202" s="1" t="str">
        <f t="shared" si="39"/>
        <v>453: A Beautiful Mind (2001)</v>
      </c>
      <c r="B202">
        <f>SUMPRODUCT('Modified Weights'!B212:B216,correlations!B245:B249)/SUM('Modified Weights'!B212:B216)</f>
        <v>5.0000000000000009</v>
      </c>
      <c r="C202">
        <f>SUMPRODUCT('Modified Weights'!C212:C216,correlations!C245:C249)/SUM('Modified Weights'!C212:C216)</f>
        <v>4.7531658716506744</v>
      </c>
      <c r="D202">
        <f>SUMPRODUCT('Modified Weights'!D212:D216,correlations!D245:D249)/SUM('Modified Weights'!D212:D216)</f>
        <v>4.2507023350040161</v>
      </c>
      <c r="E202">
        <f>SUMPRODUCT('Modified Weights'!E212:E216,correlations!E245:E249)/SUM('Modified Weights'!E212:E216)</f>
        <v>3.7403530317521625</v>
      </c>
      <c r="F202">
        <f>SUMPRODUCT('Modified Weights'!F212:F216,correlations!F245:F249)/SUM('Modified Weights'!F212:F216)</f>
        <v>3.4794186076260369</v>
      </c>
      <c r="G202">
        <f>SUMPRODUCT('Modified Weights'!G212:G216,correlations!G245:G249)/SUM('Modified Weights'!G212:G216)</f>
        <v>4</v>
      </c>
      <c r="H202">
        <f>SUMPRODUCT('Modified Weights'!H212:H216,correlations!H245:H249)/SUM('Modified Weights'!H212:H216)</f>
        <v>3.5000000000000004</v>
      </c>
      <c r="I202">
        <f>SUMPRODUCT('Modified Weights'!I212:I216,correlations!I245:I249)/SUM('Modified Weights'!I212:I216)</f>
        <v>3.3880429846558444</v>
      </c>
      <c r="J202">
        <f>SUMPRODUCT('Modified Weights'!J212:J216,correlations!J245:J249)/SUM('Modified Weights'!J212:J216)</f>
        <v>4.5</v>
      </c>
      <c r="K202">
        <f>SUMPRODUCT('Modified Weights'!K212:K216,correlations!K245:K249)/SUM('Modified Weights'!K212:K216)</f>
        <v>3.5061958328910623</v>
      </c>
      <c r="L202">
        <f>SUMPRODUCT('Modified Weights'!L212:L216,correlations!L245:L249)/SUM('Modified Weights'!L212:L216)</f>
        <v>2.7722590328826113</v>
      </c>
      <c r="M202">
        <f>SUMPRODUCT('Modified Weights'!M212:M216,correlations!M245:M249)/SUM('Modified Weights'!M212:M216)</f>
        <v>3.1557945382010524</v>
      </c>
      <c r="N202">
        <f>SUMPRODUCT('Modified Weights'!N212:N216,correlations!N245:N249)/SUM('Modified Weights'!N212:N216)</f>
        <v>3.4999999999999996</v>
      </c>
      <c r="O202">
        <f>SUMPRODUCT('Modified Weights'!O212:O216,correlations!O245:O249)/SUM('Modified Weights'!O212:O216)</f>
        <v>3.2969939838656614</v>
      </c>
      <c r="P202">
        <f>SUMPRODUCT('Modified Weights'!P212:P216,correlations!P245:P249)/SUM('Modified Weights'!P212:P216)</f>
        <v>2.8409315569183513</v>
      </c>
      <c r="Q202">
        <f>SUMPRODUCT('Modified Weights'!Q212:Q216,correlations!Q245:Q249)/SUM('Modified Weights'!Q212:Q216)</f>
        <v>3.7142333718944589</v>
      </c>
      <c r="R202">
        <f>SUMPRODUCT('Modified Weights'!R212:R216,correlations!R245:R249)/SUM('Modified Weights'!R212:R216)</f>
        <v>4</v>
      </c>
      <c r="S202">
        <f>SUMPRODUCT('Modified Weights'!S212:S216,correlations!S245:S249)/SUM('Modified Weights'!S212:S216)</f>
        <v>3.2911559848876237</v>
      </c>
      <c r="T202">
        <f>SUMPRODUCT('Modified Weights'!T212:T216,correlations!T245:T249)/SUM('Modified Weights'!T212:T216)</f>
        <v>1</v>
      </c>
      <c r="U202">
        <f>SUMPRODUCT('Modified Weights'!U212:U216,correlations!U245:U249)/SUM('Modified Weights'!U212:U216)</f>
        <v>3.2889168061003686</v>
      </c>
      <c r="V202">
        <f>SUMPRODUCT('Modified Weights'!V212:V216,correlations!V245:V249)/SUM('Modified Weights'!V212:V216)</f>
        <v>3.4999999999999996</v>
      </c>
      <c r="W202">
        <f>SUMPRODUCT('Modified Weights'!W212:W216,correlations!W245:W249)/SUM('Modified Weights'!W212:W216)</f>
        <v>3.5693361028978527</v>
      </c>
      <c r="X202" t="e">
        <f>SUMPRODUCT('Modified Weights'!X212:X216,correlations!X245:X249)/SUM('Modified Weights'!X212:X216)</f>
        <v>#DIV/0!</v>
      </c>
      <c r="Y202">
        <f>SUMPRODUCT('Modified Weights'!Y212:Y216,correlations!Y245:Y249)/SUM('Modified Weights'!Y212:Y216)</f>
        <v>3.3016411825660339</v>
      </c>
      <c r="Z202">
        <f>SUMPRODUCT('Modified Weights'!Z213:Z217,correlations!Z246:Z250)/SUM('Modified Weights'!Z213:Z217)</f>
        <v>3.1089512370654169</v>
      </c>
    </row>
    <row r="203" spans="1:26">
      <c r="A203" s="21" t="s">
        <v>40</v>
      </c>
      <c r="B203" t="e">
        <f>SUMPRODUCT('Modified Weights'!B213:B217,correlations!B246:B250)/SUM('Modified Weights'!B213:B217)</f>
        <v>#DIV/0!</v>
      </c>
      <c r="C203">
        <f>SUMPRODUCT('Modified Weights'!C213:C217,correlations!C246:C250)/SUM('Modified Weights'!C213:C217)</f>
        <v>4.5</v>
      </c>
      <c r="D203">
        <f>SUMPRODUCT('Modified Weights'!D213:D217,correlations!D246:D250)/SUM('Modified Weights'!D213:D217)</f>
        <v>4.2507023350040161</v>
      </c>
      <c r="E203">
        <f>SUMPRODUCT('Modified Weights'!E213:E217,correlations!E246:E250)/SUM('Modified Weights'!E213:E217)</f>
        <v>3</v>
      </c>
      <c r="F203">
        <f>SUMPRODUCT('Modified Weights'!F213:F217,correlations!F246:F250)/SUM('Modified Weights'!F213:F217)</f>
        <v>3</v>
      </c>
      <c r="G203">
        <f>SUMPRODUCT('Modified Weights'!G213:G217,correlations!G246:G250)/SUM('Modified Weights'!G213:G217)</f>
        <v>4</v>
      </c>
      <c r="H203">
        <f>SUMPRODUCT('Modified Weights'!H213:H217,correlations!H246:H250)/SUM('Modified Weights'!H213:H217)</f>
        <v>3.5</v>
      </c>
      <c r="I203">
        <f>SUMPRODUCT('Modified Weights'!I213:I217,correlations!I246:I250)/SUM('Modified Weights'!I213:I217)</f>
        <v>3.2104734077884571</v>
      </c>
      <c r="J203">
        <f>SUMPRODUCT('Modified Weights'!J213:J217,correlations!J246:J250)/SUM('Modified Weights'!J213:J217)</f>
        <v>3.4740756952858955</v>
      </c>
      <c r="K203">
        <f>SUMPRODUCT('Modified Weights'!K213:K217,correlations!K246:K250)/SUM('Modified Weights'!K213:K217)</f>
        <v>3.5061958328910623</v>
      </c>
      <c r="L203">
        <f>SUMPRODUCT('Modified Weights'!L213:L217,correlations!L246:L250)/SUM('Modified Weights'!L213:L217)</f>
        <v>2.7722590328826113</v>
      </c>
      <c r="M203">
        <f>SUMPRODUCT('Modified Weights'!M213:M217,correlations!M246:M250)/SUM('Modified Weights'!M213:M217)</f>
        <v>2.7369243912025567</v>
      </c>
      <c r="N203">
        <f>SUMPRODUCT('Modified Weights'!N213:N217,correlations!N246:N250)/SUM('Modified Weights'!N213:N217)</f>
        <v>3.5000000000000004</v>
      </c>
      <c r="O203">
        <f>SUMPRODUCT('Modified Weights'!O213:O217,correlations!O246:O250)/SUM('Modified Weights'!O213:O217)</f>
        <v>3.2969939838656614</v>
      </c>
      <c r="P203">
        <f>SUMPRODUCT('Modified Weights'!P213:P217,correlations!P246:P250)/SUM('Modified Weights'!P213:P217)</f>
        <v>2.8409315569183513</v>
      </c>
      <c r="Q203">
        <f>SUMPRODUCT('Modified Weights'!Q213:Q217,correlations!Q246:Q250)/SUM('Modified Weights'!Q213:Q217)</f>
        <v>3.2436213135288963</v>
      </c>
      <c r="R203">
        <f>SUMPRODUCT('Modified Weights'!R213:R217,correlations!R246:R250)/SUM('Modified Weights'!R213:R217)</f>
        <v>3</v>
      </c>
      <c r="S203">
        <f>SUMPRODUCT('Modified Weights'!S213:S217,correlations!S246:S250)/SUM('Modified Weights'!S213:S217)</f>
        <v>2.9387728230638346</v>
      </c>
      <c r="T203">
        <f>SUMPRODUCT('Modified Weights'!T213:T217,correlations!T246:T250)/SUM('Modified Weights'!T213:T217)</f>
        <v>3.0000000000000004</v>
      </c>
      <c r="U203">
        <f>SUMPRODUCT('Modified Weights'!U213:U217,correlations!U246:U250)/SUM('Modified Weights'!U213:U217)</f>
        <v>2.8897673277453979</v>
      </c>
      <c r="V203" t="e">
        <f>SUMPRODUCT('Modified Weights'!V213:V217,correlations!V246:V250)/SUM('Modified Weights'!V213:V217)</f>
        <v>#DIV/0!</v>
      </c>
      <c r="W203">
        <f>SUMPRODUCT('Modified Weights'!W213:W217,correlations!W246:W250)/SUM('Modified Weights'!W213:W217)</f>
        <v>2.985483889403882</v>
      </c>
      <c r="X203" t="e">
        <f>SUMPRODUCT('Modified Weights'!X213:X217,correlations!X246:X250)/SUM('Modified Weights'!X213:X217)</f>
        <v>#DIV/0!</v>
      </c>
      <c r="Y203">
        <f>SUMPRODUCT('Modified Weights'!Y213:Y217,correlations!Y246:Y250)/SUM('Modified Weights'!Y213:Y217)</f>
        <v>3.5825204980474732</v>
      </c>
      <c r="Z203">
        <f>SUMPRODUCT('Modified Weights'!Z214:Z218,correlations!Z247:Z251)/SUM('Modified Weights'!Z214:Z218)</f>
        <v>3.1089512370654169</v>
      </c>
    </row>
    <row r="204" spans="1:26">
      <c r="A204" s="1" t="str">
        <f t="shared" ref="A204:A207" si="40">A203</f>
        <v>462: Erin Brockovich (2000)</v>
      </c>
      <c r="B204">
        <f>SUMPRODUCT('Modified Weights'!B214:B218,correlations!B247:B251)/SUM('Modified Weights'!B214:B218)</f>
        <v>5</v>
      </c>
      <c r="C204">
        <f>SUMPRODUCT('Modified Weights'!C214:C218,correlations!C247:C251)/SUM('Modified Weights'!C214:C218)</f>
        <v>4.7508358455367299</v>
      </c>
      <c r="D204">
        <f>SUMPRODUCT('Modified Weights'!D214:D218,correlations!D247:D251)/SUM('Modified Weights'!D214:D218)</f>
        <v>4.2507023350040161</v>
      </c>
      <c r="E204">
        <f>SUMPRODUCT('Modified Weights'!E214:E218,correlations!E247:E251)/SUM('Modified Weights'!E214:E218)</f>
        <v>3</v>
      </c>
      <c r="F204">
        <f>SUMPRODUCT('Modified Weights'!F214:F218,correlations!F247:F251)/SUM('Modified Weights'!F214:F218)</f>
        <v>3</v>
      </c>
      <c r="G204">
        <f>SUMPRODUCT('Modified Weights'!G214:G218,correlations!G247:G251)/SUM('Modified Weights'!G214:G218)</f>
        <v>4.4603023338812271</v>
      </c>
      <c r="H204">
        <f>SUMPRODUCT('Modified Weights'!H214:H218,correlations!H247:H251)/SUM('Modified Weights'!H214:H218)</f>
        <v>3.4999999999999996</v>
      </c>
      <c r="I204">
        <f>SUMPRODUCT('Modified Weights'!I214:I218,correlations!I247:I251)/SUM('Modified Weights'!I214:I218)</f>
        <v>3.2104734077884571</v>
      </c>
      <c r="J204">
        <f>SUMPRODUCT('Modified Weights'!J214:J218,correlations!J247:J251)/SUM('Modified Weights'!J214:J218)</f>
        <v>2.9870378476429478</v>
      </c>
      <c r="K204">
        <f>SUMPRODUCT('Modified Weights'!K214:K218,correlations!K247:K251)/SUM('Modified Weights'!K214:K218)</f>
        <v>4.4938041671089364</v>
      </c>
      <c r="L204">
        <f>SUMPRODUCT('Modified Weights'!L214:L218,correlations!L247:L251)/SUM('Modified Weights'!L214:L218)</f>
        <v>4.2455481934234776</v>
      </c>
      <c r="M204">
        <f>SUMPRODUCT('Modified Weights'!M214:M218,correlations!M247:M251)/SUM('Modified Weights'!M214:M218)</f>
        <v>3.684621956012784</v>
      </c>
      <c r="N204">
        <f>SUMPRODUCT('Modified Weights'!N214:N218,correlations!N247:N251)/SUM('Modified Weights'!N214:N218)</f>
        <v>3.7952327798483725</v>
      </c>
      <c r="O204">
        <f>SUMPRODUCT('Modified Weights'!O214:O218,correlations!O247:O251)/SUM('Modified Weights'!O214:O218)</f>
        <v>3.2969939838656614</v>
      </c>
      <c r="P204">
        <f>SUMPRODUCT('Modified Weights'!P214:P218,correlations!P247:P251)/SUM('Modified Weights'!P214:P218)</f>
        <v>3.6362737723265943</v>
      </c>
      <c r="Q204">
        <f>SUMPRODUCT('Modified Weights'!Q214:Q218,correlations!Q247:Q251)/SUM('Modified Weights'!Q214:Q218)</f>
        <v>3.8948877933231527</v>
      </c>
      <c r="R204">
        <f>SUMPRODUCT('Modified Weights'!R214:R218,correlations!R247:R251)/SUM('Modified Weights'!R214:R218)</f>
        <v>3</v>
      </c>
      <c r="S204">
        <f>SUMPRODUCT('Modified Weights'!S214:S218,correlations!S247:S251)/SUM('Modified Weights'!S214:S218)</f>
        <v>3.3775456461276692</v>
      </c>
      <c r="T204">
        <f>SUMPRODUCT('Modified Weights'!T214:T218,correlations!T247:T251)/SUM('Modified Weights'!T214:T218)</f>
        <v>3.0000000000000004</v>
      </c>
      <c r="U204">
        <f>SUMPRODUCT('Modified Weights'!U214:U218,correlations!U247:U251)/SUM('Modified Weights'!U214:U218)</f>
        <v>2.8897673277453979</v>
      </c>
      <c r="V204">
        <f>SUMPRODUCT('Modified Weights'!V214:V218,correlations!V247:V251)/SUM('Modified Weights'!V214:V218)</f>
        <v>4.5</v>
      </c>
      <c r="W204">
        <f>SUMPRODUCT('Modified Weights'!W214:W218,correlations!W247:W251)/SUM('Modified Weights'!W214:W218)</f>
        <v>2.7427419447019412</v>
      </c>
      <c r="X204">
        <f>SUMPRODUCT('Modified Weights'!X214:X218,correlations!X247:X251)/SUM('Modified Weights'!X214:X218)</f>
        <v>5</v>
      </c>
      <c r="Y204">
        <f>SUMPRODUCT('Modified Weights'!Y214:Y218,correlations!Y247:Y251)/SUM('Modified Weights'!Y214:Y218)</f>
        <v>3.5825204980474732</v>
      </c>
      <c r="Z204">
        <f>SUMPRODUCT('Modified Weights'!Z215:Z219,correlations!Z248:Z252)/SUM('Modified Weights'!Z215:Z219)</f>
        <v>4.0865731444018749</v>
      </c>
    </row>
    <row r="205" spans="1:26">
      <c r="A205" s="1" t="str">
        <f t="shared" si="40"/>
        <v>462: Erin Brockovich (2000)</v>
      </c>
      <c r="B205">
        <f>SUMPRODUCT('Modified Weights'!B215:B219,correlations!B248:B252)/SUM('Modified Weights'!B215:B219)</f>
        <v>4.262638225111762</v>
      </c>
      <c r="C205">
        <f>SUMPRODUCT('Modified Weights'!C215:C219,correlations!C248:C252)/SUM('Modified Weights'!C215:C219)</f>
        <v>4.2525075366101879</v>
      </c>
      <c r="D205">
        <f>SUMPRODUCT('Modified Weights'!D215:D219,correlations!D248:D252)/SUM('Modified Weights'!D215:D219)</f>
        <v>4.3208191232476327</v>
      </c>
      <c r="E205">
        <f>SUMPRODUCT('Modified Weights'!E215:E219,correlations!E248:E252)/SUM('Modified Weights'!E215:E219)</f>
        <v>3</v>
      </c>
      <c r="F205">
        <f>SUMPRODUCT('Modified Weights'!F215:F219,correlations!F248:F252)/SUM('Modified Weights'!F215:F219)</f>
        <v>3</v>
      </c>
      <c r="G205">
        <f>SUMPRODUCT('Modified Weights'!G215:G219,correlations!G248:G252)/SUM('Modified Weights'!G215:G219)</f>
        <v>4.4603023338812271</v>
      </c>
      <c r="H205">
        <f>SUMPRODUCT('Modified Weights'!H215:H219,correlations!H248:H252)/SUM('Modified Weights'!H215:H219)</f>
        <v>3.9602292051764114</v>
      </c>
      <c r="I205">
        <f>SUMPRODUCT('Modified Weights'!I215:I219,correlations!I248:I252)/SUM('Modified Weights'!I215:I219)</f>
        <v>3.2104734077884571</v>
      </c>
      <c r="J205">
        <f>SUMPRODUCT('Modified Weights'!J215:J219,correlations!J248:J252)/SUM('Modified Weights'!J215:J219)</f>
        <v>3.6372064626558123</v>
      </c>
      <c r="K205">
        <f>SUMPRODUCT('Modified Weights'!K215:K219,correlations!K248:K252)/SUM('Modified Weights'!K215:K219)</f>
        <v>4.6415962022254229</v>
      </c>
      <c r="L205">
        <f>SUMPRODUCT('Modified Weights'!L215:L219,correlations!L248:L252)/SUM('Modified Weights'!L215:L219)</f>
        <v>4.0160160094773723</v>
      </c>
      <c r="M205">
        <f>SUMPRODUCT('Modified Weights'!M215:M219,correlations!M248:M252)/SUM('Modified Weights'!M215:M219)</f>
        <v>3.684621956012784</v>
      </c>
      <c r="N205">
        <f>SUMPRODUCT('Modified Weights'!N215:N219,correlations!N248:N252)/SUM('Modified Weights'!N215:N219)</f>
        <v>4.2047672201516262</v>
      </c>
      <c r="O205">
        <f>SUMPRODUCT('Modified Weights'!O215:O219,correlations!O248:O252)/SUM('Modified Weights'!O215:O219)</f>
        <v>4.4686706774228924</v>
      </c>
      <c r="P205">
        <f>SUMPRODUCT('Modified Weights'!P215:P219,correlations!P248:P252)/SUM('Modified Weights'!P215:P219)</f>
        <v>3.6362737723265943</v>
      </c>
      <c r="Q205">
        <f>SUMPRODUCT('Modified Weights'!Q215:Q219,correlations!Q248:Q252)/SUM('Modified Weights'!Q215:Q219)</f>
        <v>4.612796870946446</v>
      </c>
      <c r="R205">
        <f>SUMPRODUCT('Modified Weights'!R215:R219,correlations!R248:R252)/SUM('Modified Weights'!R215:R219)</f>
        <v>3</v>
      </c>
      <c r="S205">
        <f>SUMPRODUCT('Modified Weights'!S215:S219,correlations!S248:S252)/SUM('Modified Weights'!S215:S219)</f>
        <v>3.3775456461276692</v>
      </c>
      <c r="T205">
        <f>SUMPRODUCT('Modified Weights'!T215:T219,correlations!T248:T252)/SUM('Modified Weights'!T215:T219)</f>
        <v>3.9708535726280734</v>
      </c>
      <c r="U205">
        <f>SUMPRODUCT('Modified Weights'!U215:U219,correlations!U248:U252)/SUM('Modified Weights'!U215:U219)</f>
        <v>3.2795346554907958</v>
      </c>
      <c r="V205">
        <f>SUMPRODUCT('Modified Weights'!V215:V219,correlations!V248:V252)/SUM('Modified Weights'!V215:V219)</f>
        <v>4.7479812088352276</v>
      </c>
      <c r="W205">
        <f>SUMPRODUCT('Modified Weights'!W215:W219,correlations!W248:W252)/SUM('Modified Weights'!W215:W219)</f>
        <v>3.0626772609538988</v>
      </c>
      <c r="X205">
        <f>SUMPRODUCT('Modified Weights'!X215:X219,correlations!X248:X252)/SUM('Modified Weights'!X215:X219)</f>
        <v>5</v>
      </c>
      <c r="Y205">
        <f>SUMPRODUCT('Modified Weights'!Y215:Y219,correlations!Y248:Y252)/SUM('Modified Weights'!Y215:Y219)</f>
        <v>3.5825204980474732</v>
      </c>
      <c r="Z205">
        <f>SUMPRODUCT('Modified Weights'!Z216:Z220,correlations!Z249:Z253)/SUM('Modified Weights'!Z216:Z220)</f>
        <v>4.6955243814672913</v>
      </c>
    </row>
    <row r="206" spans="1:26">
      <c r="A206" s="1" t="str">
        <f t="shared" si="40"/>
        <v>462: Erin Brockovich (2000)</v>
      </c>
      <c r="B206">
        <f>SUMPRODUCT('Modified Weights'!B216:B220,correlations!B249:B253)/SUM('Modified Weights'!B216:B220)</f>
        <v>4.3500625861556479</v>
      </c>
      <c r="C206">
        <f>SUMPRODUCT('Modified Weights'!C216:C220,correlations!C249:C253)/SUM('Modified Weights'!C216:C220)</f>
        <v>4.2525075366101879</v>
      </c>
      <c r="D206">
        <f>SUMPRODUCT('Modified Weights'!D216:D220,correlations!D249:D253)/SUM('Modified Weights'!D216:D220)</f>
        <v>4.2123916344939243</v>
      </c>
      <c r="E206">
        <f>SUMPRODUCT('Modified Weights'!E216:E220,correlations!E249:E253)/SUM('Modified Weights'!E216:E220)</f>
        <v>3</v>
      </c>
      <c r="F206">
        <f>SUMPRODUCT('Modified Weights'!F216:F220,correlations!F249:F253)/SUM('Modified Weights'!F216:F220)</f>
        <v>2.4794186076260365</v>
      </c>
      <c r="G206">
        <f>SUMPRODUCT('Modified Weights'!G216:G220,correlations!G249:G253)/SUM('Modified Weights'!G216:G220)</f>
        <v>4.4603023338812271</v>
      </c>
      <c r="H206">
        <f>SUMPRODUCT('Modified Weights'!H216:H220,correlations!H249:H253)/SUM('Modified Weights'!H216:H220)</f>
        <v>4.5048943786104179</v>
      </c>
      <c r="I206">
        <f>SUMPRODUCT('Modified Weights'!I216:I220,correlations!I249:I253)/SUM('Modified Weights'!I216:I220)</f>
        <v>3.6314202233653727</v>
      </c>
      <c r="J206">
        <f>SUMPRODUCT('Modified Weights'!J216:J220,correlations!J249:J253)/SUM('Modified Weights'!J216:J220)</f>
        <v>3.745718488458575</v>
      </c>
      <c r="K206">
        <f>SUMPRODUCT('Modified Weights'!K216:K220,correlations!K249:K253)/SUM('Modified Weights'!K216:K220)</f>
        <v>4.7506076940139481</v>
      </c>
      <c r="L206">
        <f>SUMPRODUCT('Modified Weights'!L216:L220,correlations!L249:L253)/SUM('Modified Weights'!L216:L220)</f>
        <v>4.2949157287726969</v>
      </c>
      <c r="M206">
        <f>SUMPRODUCT('Modified Weights'!M216:M220,correlations!M249:M253)/SUM('Modified Weights'!M216:M220)</f>
        <v>3.684621956012784</v>
      </c>
      <c r="N206">
        <f>SUMPRODUCT('Modified Weights'!N216:N220,correlations!N249:N253)/SUM('Modified Weights'!N216:N220)</f>
        <v>4.5406217750561719</v>
      </c>
      <c r="O206">
        <f>SUMPRODUCT('Modified Weights'!O216:O220,correlations!O249:O253)/SUM('Modified Weights'!O216:O220)</f>
        <v>4.2825152676294449</v>
      </c>
      <c r="P206">
        <f>SUMPRODUCT('Modified Weights'!P216:P220,correlations!P249:P253)/SUM('Modified Weights'!P216:P220)</f>
        <v>4.0724383898091867</v>
      </c>
      <c r="Q206">
        <f>SUMPRODUCT('Modified Weights'!Q216:Q220,correlations!Q249:Q253)/SUM('Modified Weights'!Q216:Q220)</f>
        <v>4.612796870946446</v>
      </c>
      <c r="R206">
        <f>SUMPRODUCT('Modified Weights'!R216:R220,correlations!R249:R253)/SUM('Modified Weights'!R216:R220)</f>
        <v>3</v>
      </c>
      <c r="S206">
        <f>SUMPRODUCT('Modified Weights'!S216:S220,correlations!S249:S253)/SUM('Modified Weights'!S216:S220)</f>
        <v>4.7806135884680829</v>
      </c>
      <c r="T206">
        <f>SUMPRODUCT('Modified Weights'!T216:T220,correlations!T249:T253)/SUM('Modified Weights'!T216:T220)</f>
        <v>3.9708535726280734</v>
      </c>
      <c r="U206">
        <f>SUMPRODUCT('Modified Weights'!U216:U220,correlations!U249:U253)/SUM('Modified Weights'!U216:U220)</f>
        <v>3.9614593482327383</v>
      </c>
      <c r="V206">
        <f>SUMPRODUCT('Modified Weights'!V216:V220,correlations!V249:V253)/SUM('Modified Weights'!V216:V220)</f>
        <v>4.1448658898930884</v>
      </c>
      <c r="W206">
        <f>SUMPRODUCT('Modified Weights'!W216:W220,correlations!W249:W253)/SUM('Modified Weights'!W216:W220)</f>
        <v>4.0142053942872291</v>
      </c>
      <c r="X206">
        <f>SUMPRODUCT('Modified Weights'!X216:X220,correlations!X249:X253)/SUM('Modified Weights'!X216:X220)</f>
        <v>4.1076854522917818</v>
      </c>
      <c r="Y206">
        <f>SUMPRODUCT('Modified Weights'!Y216:Y220,correlations!Y249:Y253)/SUM('Modified Weights'!Y216:Y220)</f>
        <v>3.1858028631795428</v>
      </c>
      <c r="Z206">
        <f>SUMPRODUCT('Modified Weights'!Z217:Z221,correlations!Z250:Z254)/SUM('Modified Weights'!Z217:Z221)</f>
        <v>4.6265204603250529</v>
      </c>
    </row>
    <row r="207" spans="1:26">
      <c r="A207" s="1" t="str">
        <f t="shared" si="40"/>
        <v>462: Erin Brockovich (2000)</v>
      </c>
      <c r="B207">
        <f>SUMPRODUCT('Modified Weights'!B217:B221,correlations!B250:B254)/SUM('Modified Weights'!B217:B221)</f>
        <v>4.2600862431444746</v>
      </c>
      <c r="C207">
        <f>SUMPRODUCT('Modified Weights'!C217:C221,correlations!C250:C254)/SUM('Modified Weights'!C217:C221)</f>
        <v>4.1586648803545492</v>
      </c>
      <c r="D207">
        <f>SUMPRODUCT('Modified Weights'!D217:D221,correlations!D250:D254)/SUM('Modified Weights'!D217:D221)</f>
        <v>3.9738089171838404</v>
      </c>
      <c r="E207">
        <f>SUMPRODUCT('Modified Weights'!E217:E221,correlations!E250:E254)/SUM('Modified Weights'!E217:E221)</f>
        <v>3</v>
      </c>
      <c r="F207">
        <f>SUMPRODUCT('Modified Weights'!F217:F221,correlations!F250:F254)/SUM('Modified Weights'!F217:F221)</f>
        <v>2.4794186076260365</v>
      </c>
      <c r="G207">
        <f>SUMPRODUCT('Modified Weights'!G217:G221,correlations!G250:G254)/SUM('Modified Weights'!G217:G221)</f>
        <v>4.4744505887928563</v>
      </c>
      <c r="H207">
        <f>SUMPRODUCT('Modified Weights'!H217:H221,correlations!H250:H254)/SUM('Modified Weights'!H217:H221)</f>
        <v>4.347495285008911</v>
      </c>
      <c r="I207">
        <f>SUMPRODUCT('Modified Weights'!I217:I221,correlations!I250:I254)/SUM('Modified Weights'!I217:I221)</f>
        <v>4.3178796506585284</v>
      </c>
      <c r="J207">
        <f>SUMPRODUCT('Modified Weights'!J217:J221,correlations!J250:J254)/SUM('Modified Weights'!J217:J221)</f>
        <v>3.745718488458575</v>
      </c>
      <c r="K207">
        <f>SUMPRODUCT('Modified Weights'!K217:K221,correlations!K250:K254)/SUM('Modified Weights'!K217:K221)</f>
        <v>4.6998457160317093</v>
      </c>
      <c r="L207">
        <f>SUMPRODUCT('Modified Weights'!L217:L221,correlations!L250:L254)/SUM('Modified Weights'!L217:L221)</f>
        <v>4.2949157287726969</v>
      </c>
      <c r="M207">
        <f>SUMPRODUCT('Modified Weights'!M217:M221,correlations!M250:M254)/SUM('Modified Weights'!M217:M221)</f>
        <v>5</v>
      </c>
      <c r="N207">
        <f>SUMPRODUCT('Modified Weights'!N217:N221,correlations!N250:N254)/SUM('Modified Weights'!N217:N221)</f>
        <v>4.5406217750561719</v>
      </c>
      <c r="O207">
        <f>SUMPRODUCT('Modified Weights'!O217:O221,correlations!O250:O254)/SUM('Modified Weights'!O217:O221)</f>
        <v>4.462227500456013</v>
      </c>
      <c r="P207">
        <f>SUMPRODUCT('Modified Weights'!P217:P221,correlations!P250:P254)/SUM('Modified Weights'!P217:P221)</f>
        <v>3.8377262120210451</v>
      </c>
      <c r="Q207">
        <f>SUMPRODUCT('Modified Weights'!Q217:Q221,correlations!Q250:Q254)/SUM('Modified Weights'!Q217:Q221)</f>
        <v>4.612796870946446</v>
      </c>
      <c r="R207">
        <f>SUMPRODUCT('Modified Weights'!R217:R221,correlations!R250:R254)/SUM('Modified Weights'!R217:R221)</f>
        <v>3.5084741750042929</v>
      </c>
      <c r="S207">
        <f>SUMPRODUCT('Modified Weights'!S217:S221,correlations!S250:S254)/SUM('Modified Weights'!S217:S221)</f>
        <v>4.8564848471470459</v>
      </c>
      <c r="T207">
        <f>SUMPRODUCT('Modified Weights'!T217:T221,correlations!T250:T254)/SUM('Modified Weights'!T217:T221)</f>
        <v>3.9708535726280734</v>
      </c>
      <c r="U207">
        <f>SUMPRODUCT('Modified Weights'!U217:U221,correlations!U250:U254)/SUM('Modified Weights'!U217:U221)</f>
        <v>4.8823605439405808</v>
      </c>
      <c r="V207">
        <f>SUMPRODUCT('Modified Weights'!V217:V221,correlations!V250:V254)/SUM('Modified Weights'!V217:V221)</f>
        <v>4.1448658898930884</v>
      </c>
      <c r="W207">
        <f>SUMPRODUCT('Modified Weights'!W217:W221,correlations!W250:W254)/SUM('Modified Weights'!W217:W221)</f>
        <v>4.010851905691788</v>
      </c>
      <c r="X207">
        <f>SUMPRODUCT('Modified Weights'!X217:X221,correlations!X250:X254)/SUM('Modified Weights'!X217:X221)</f>
        <v>4.2353637889466</v>
      </c>
      <c r="Y207">
        <f>SUMPRODUCT('Modified Weights'!Y217:Y221,correlations!Y250:Y254)/SUM('Modified Weights'!Y217:Y221)</f>
        <v>3.5082059128301721</v>
      </c>
      <c r="Z207">
        <f>SUMPRODUCT('Modified Weights'!Z218:Z222,correlations!Z251:Z255)/SUM('Modified Weights'!Z218:Z222)</f>
        <v>4.4662723616321029</v>
      </c>
    </row>
    <row r="208" spans="1:26">
      <c r="A208" s="21" t="s">
        <v>41</v>
      </c>
      <c r="B208">
        <f>SUMPRODUCT('Modified Weights'!B218:B222,correlations!B251:B255)/SUM('Modified Weights'!B218:B222)</f>
        <v>4.4056000330183682</v>
      </c>
      <c r="C208">
        <f>SUMPRODUCT('Modified Weights'!C218:C222,correlations!C251:C255)/SUM('Modified Weights'!C218:C222)</f>
        <v>4.1586648803545492</v>
      </c>
      <c r="D208">
        <f>SUMPRODUCT('Modified Weights'!D218:D222,correlations!D251:D255)/SUM('Modified Weights'!D218:D222)</f>
        <v>3.9738089171838404</v>
      </c>
      <c r="E208">
        <f>SUMPRODUCT('Modified Weights'!E218:E222,correlations!E251:E255)/SUM('Modified Weights'!E218:E222)</f>
        <v>3.9871373756695503</v>
      </c>
      <c r="F208">
        <f>SUMPRODUCT('Modified Weights'!F218:F222,correlations!F251:F255)/SUM('Modified Weights'!F218:F222)</f>
        <v>3.4382558228781108</v>
      </c>
      <c r="G208">
        <f>SUMPRODUCT('Modified Weights'!G218:G222,correlations!G251:G255)/SUM('Modified Weights'!G218:G222)</f>
        <v>4.4744505887928563</v>
      </c>
      <c r="H208">
        <f>SUMPRODUCT('Modified Weights'!H218:H222,correlations!H251:H255)/SUM('Modified Weights'!H218:H222)</f>
        <v>4.347495285008911</v>
      </c>
      <c r="I208">
        <f>SUMPRODUCT('Modified Weights'!I218:I222,correlations!I251:I255)/SUM('Modified Weights'!I218:I222)</f>
        <v>4.1339332897271301</v>
      </c>
      <c r="J208">
        <f>SUMPRODUCT('Modified Weights'!J218:J222,correlations!J251:J255)/SUM('Modified Weights'!J218:J222)</f>
        <v>4.3542387312705575</v>
      </c>
      <c r="K208">
        <f>SUMPRODUCT('Modified Weights'!K218:K222,correlations!K251:K255)/SUM('Modified Weights'!K218:K222)</f>
        <v>4.6998457160317093</v>
      </c>
      <c r="L208">
        <f>SUMPRODUCT('Modified Weights'!L218:L222,correlations!L251:L255)/SUM('Modified Weights'!L218:L222)</f>
        <v>4.2949157287726951</v>
      </c>
      <c r="M208">
        <f>SUMPRODUCT('Modified Weights'!M218:M222,correlations!M251:M255)/SUM('Modified Weights'!M218:M222)</f>
        <v>4.6683728637612631</v>
      </c>
      <c r="N208">
        <f>SUMPRODUCT('Modified Weights'!N218:N222,correlations!N251:N255)/SUM('Modified Weights'!N218:N222)</f>
        <v>4.5406217750561719</v>
      </c>
      <c r="O208">
        <f>SUMPRODUCT('Modified Weights'!O218:O222,correlations!O251:O255)/SUM('Modified Weights'!O218:O222)</f>
        <v>4.462227500456013</v>
      </c>
      <c r="P208">
        <f>SUMPRODUCT('Modified Weights'!P218:P222,correlations!P251:P255)/SUM('Modified Weights'!P218:P222)</f>
        <v>4.2958634666355753</v>
      </c>
      <c r="Q208">
        <f>SUMPRODUCT('Modified Weights'!Q218:Q222,correlations!Q251:Q255)/SUM('Modified Weights'!Q218:Q222)</f>
        <v>4.612796870946446</v>
      </c>
      <c r="R208">
        <f>SUMPRODUCT('Modified Weights'!R218:R222,correlations!R251:R255)/SUM('Modified Weights'!R218:R222)</f>
        <v>4.4915258249957066</v>
      </c>
      <c r="S208">
        <f>SUMPRODUCT('Modified Weights'!S218:S222,correlations!S251:S255)/SUM('Modified Weights'!S218:S222)</f>
        <v>4.8564848471470459</v>
      </c>
      <c r="T208">
        <f>SUMPRODUCT('Modified Weights'!T218:T222,correlations!T251:T255)/SUM('Modified Weights'!T218:T222)</f>
        <v>3.4562803589421098</v>
      </c>
      <c r="U208">
        <f>SUMPRODUCT('Modified Weights'!U218:U222,correlations!U251:U255)/SUM('Modified Weights'!U218:U222)</f>
        <v>4.6590492862622712</v>
      </c>
      <c r="V208">
        <f>SUMPRODUCT('Modified Weights'!V218:V222,correlations!V251:V255)/SUM('Modified Weights'!V218:V222)</f>
        <v>4.1448658898930884</v>
      </c>
      <c r="W208">
        <f>SUMPRODUCT('Modified Weights'!W218:W222,correlations!W251:W255)/SUM('Modified Weights'!W218:W222)</f>
        <v>4.4668724576379111</v>
      </c>
      <c r="X208">
        <f>SUMPRODUCT('Modified Weights'!X218:X222,correlations!X251:X255)/SUM('Modified Weights'!X218:X222)</f>
        <v>4.2353637889466</v>
      </c>
      <c r="Y208">
        <f>SUMPRODUCT('Modified Weights'!Y218:Y222,correlations!Y251:Y255)/SUM('Modified Weights'!Y218:Y222)</f>
        <v>3.2273265973487328</v>
      </c>
      <c r="Z208">
        <f>SUMPRODUCT('Modified Weights'!Z219:Z223,correlations!Z252:Z256)/SUM('Modified Weights'!Z219:Z223)</f>
        <v>4.2717774516135778</v>
      </c>
    </row>
    <row r="209" spans="1:26">
      <c r="A209" s="1" t="str">
        <f t="shared" ref="A209:A212" si="41">A208</f>
        <v>550: Fight Club (1999)</v>
      </c>
      <c r="B209">
        <f>SUMPRODUCT('Modified Weights'!B219:B223,correlations!B252:B256)/SUM('Modified Weights'!B219:B223)</f>
        <v>4.2646400344290631</v>
      </c>
      <c r="C209">
        <f>SUMPRODUCT('Modified Weights'!C219:C223,correlations!C252:C256)/SUM('Modified Weights'!C219:C223)</f>
        <v>3.685821495697593</v>
      </c>
      <c r="D209">
        <f>SUMPRODUCT('Modified Weights'!D219:D223,correlations!D252:D256)/SUM('Modified Weights'!D219:D223)</f>
        <v>3.9738089171838404</v>
      </c>
      <c r="E209">
        <f>SUMPRODUCT('Modified Weights'!E219:E223,correlations!E252:E256)/SUM('Modified Weights'!E219:E223)</f>
        <v>3.9901169455959891</v>
      </c>
      <c r="F209">
        <f>SUMPRODUCT('Modified Weights'!F219:F223,correlations!F252:F256)/SUM('Modified Weights'!F219:F223)</f>
        <v>3.304950818641617</v>
      </c>
      <c r="G209">
        <f>SUMPRODUCT('Modified Weights'!G219:G223,correlations!G252:G256)/SUM('Modified Weights'!G219:G223)</f>
        <v>4.030074832315659</v>
      </c>
      <c r="H209">
        <f>SUMPRODUCT('Modified Weights'!H219:H223,correlations!H252:H256)/SUM('Modified Weights'!H219:H223)</f>
        <v>4.5296332932713881</v>
      </c>
      <c r="I209">
        <f>SUMPRODUCT('Modified Weights'!I219:I223,correlations!I252:I256)/SUM('Modified Weights'!I219:I223)</f>
        <v>4.1120694633933752</v>
      </c>
      <c r="J209">
        <f>SUMPRODUCT('Modified Weights'!J219:J223,correlations!J252:J256)/SUM('Modified Weights'!J219:J223)</f>
        <v>4.1231320985925048</v>
      </c>
      <c r="K209">
        <f>SUMPRODUCT('Modified Weights'!K219:K223,correlations!K252:K256)/SUM('Modified Weights'!K219:K223)</f>
        <v>4.6275964394183884</v>
      </c>
      <c r="L209">
        <f>SUMPRODUCT('Modified Weights'!L219:L223,correlations!L252:L256)/SUM('Modified Weights'!L219:L223)</f>
        <v>4.4166960712723906</v>
      </c>
      <c r="M209">
        <f>SUMPRODUCT('Modified Weights'!M219:M223,correlations!M252:M256)/SUM('Modified Weights'!M219:M223)</f>
        <v>4.5146628747967714</v>
      </c>
      <c r="N209">
        <f>SUMPRODUCT('Modified Weights'!N219:N223,correlations!N252:N256)/SUM('Modified Weights'!N219:N223)</f>
        <v>4.199530427242677</v>
      </c>
      <c r="O209">
        <f>SUMPRODUCT('Modified Weights'!O219:O223,correlations!O252:O256)/SUM('Modified Weights'!O219:O223)</f>
        <v>4.2796117412612338</v>
      </c>
      <c r="P209">
        <f>SUMPRODUCT('Modified Weights'!P219:P223,correlations!P252:P256)/SUM('Modified Weights'!P219:P223)</f>
        <v>3.8630910282933684</v>
      </c>
      <c r="Q209">
        <f>SUMPRODUCT('Modified Weights'!Q219:Q223,correlations!Q252:Q256)/SUM('Modified Weights'!Q219:Q223)</f>
        <v>4.4258270840714511</v>
      </c>
      <c r="R209">
        <f>SUMPRODUCT('Modified Weights'!R219:R223,correlations!R252:R256)/SUM('Modified Weights'!R219:R223)</f>
        <v>4.3434260011203465</v>
      </c>
      <c r="S209">
        <f>SUMPRODUCT('Modified Weights'!S219:S223,correlations!S252:S256)/SUM('Modified Weights'!S219:S223)</f>
        <v>4.7129696942940908</v>
      </c>
      <c r="T209">
        <f>SUMPRODUCT('Modified Weights'!T219:T223,correlations!T252:T256)/SUM('Modified Weights'!T219:T223)</f>
        <v>3.6349197056443581</v>
      </c>
      <c r="U209">
        <f>SUMPRODUCT('Modified Weights'!U219:U223,correlations!U252:U256)/SUM('Modified Weights'!U219:U223)</f>
        <v>4.6590492862622712</v>
      </c>
      <c r="V209">
        <f>SUMPRODUCT('Modified Weights'!V219:V223,correlations!V252:V256)/SUM('Modified Weights'!V219:V223)</f>
        <v>3.233291063136249</v>
      </c>
      <c r="W209">
        <f>SUMPRODUCT('Modified Weights'!W219:W223,correlations!W252:W256)/SUM('Modified Weights'!W219:W223)</f>
        <v>4.3151966560633772</v>
      </c>
      <c r="X209">
        <f>SUMPRODUCT('Modified Weights'!X219:X223,correlations!X252:X256)/SUM('Modified Weights'!X219:X223)</f>
        <v>3.8254488965567957</v>
      </c>
      <c r="Y209">
        <f>SUMPRODUCT('Modified Weights'!Y219:Y223,correlations!Y252:Y256)/SUM('Modified Weights'!Y219:Y223)</f>
        <v>3.2273265973487328</v>
      </c>
      <c r="Z209">
        <f>SUMPRODUCT('Modified Weights'!Z220:Z224,correlations!Z253:Z257)/SUM('Modified Weights'!Z220:Z224)</f>
        <v>3.9709498383126944</v>
      </c>
    </row>
    <row r="210" spans="1:26">
      <c r="A210" s="1" t="str">
        <f t="shared" si="41"/>
        <v>550: Fight Club (1999)</v>
      </c>
      <c r="B210">
        <f>SUMPRODUCT('Modified Weights'!B220:B224,correlations!B253:B257)/SUM('Modified Weights'!B220:B224)</f>
        <v>4.4921201436897187</v>
      </c>
      <c r="C210">
        <f>SUMPRODUCT('Modified Weights'!C220:C224,correlations!C253:C257)/SUM('Modified Weights'!C220:C224)</f>
        <v>3.3726934101974155</v>
      </c>
      <c r="D210">
        <f>SUMPRODUCT('Modified Weights'!D220:D224,correlations!D253:D257)/SUM('Modified Weights'!D220:D224)</f>
        <v>3.3221069863116623</v>
      </c>
      <c r="E210">
        <f>SUMPRODUCT('Modified Weights'!E220:E224,correlations!E253:E257)/SUM('Modified Weights'!E220:E224)</f>
        <v>3.9041453530565353</v>
      </c>
      <c r="F210">
        <f>SUMPRODUCT('Modified Weights'!F220:F224,correlations!F253:F257)/SUM('Modified Weights'!F220:F224)</f>
        <v>3.304950818641617</v>
      </c>
      <c r="G210">
        <f>SUMPRODUCT('Modified Weights'!G220:G224,correlations!G253:G257)/SUM('Modified Weights'!G220:G224)</f>
        <v>4.0233658960748029</v>
      </c>
      <c r="H210">
        <f>SUMPRODUCT('Modified Weights'!H220:H224,correlations!H253:H257)/SUM('Modified Weights'!H220:H224)</f>
        <v>4.4380116474771816</v>
      </c>
      <c r="I210">
        <f>SUMPRODUCT('Modified Weights'!I220:I224,correlations!I253:I257)/SUM('Modified Weights'!I220:I224)</f>
        <v>4.341489422370862</v>
      </c>
      <c r="J210">
        <f>SUMPRODUCT('Modified Weights'!J220:J224,correlations!J253:J257)/SUM('Modified Weights'!J220:J224)</f>
        <v>3.783556172865318</v>
      </c>
      <c r="K210">
        <f>SUMPRODUCT('Modified Weights'!K220:K224,correlations!K253:K257)/SUM('Modified Weights'!K220:K224)</f>
        <v>4.5339084652704891</v>
      </c>
      <c r="L210">
        <f>SUMPRODUCT('Modified Weights'!L220:L224,correlations!L253:L257)/SUM('Modified Weights'!L220:L224)</f>
        <v>4.6761678775343967</v>
      </c>
      <c r="M210">
        <f>SUMPRODUCT('Modified Weights'!M220:M224,correlations!M253:M257)/SUM('Modified Weights'!M220:M224)</f>
        <v>4.5146628747967714</v>
      </c>
      <c r="N210">
        <f>SUMPRODUCT('Modified Weights'!N220:N224,correlations!N253:N257)/SUM('Modified Weights'!N220:N224)</f>
        <v>4.0812435501123447</v>
      </c>
      <c r="O210">
        <f>SUMPRODUCT('Modified Weights'!O220:O224,correlations!O253:O257)/SUM('Modified Weights'!O220:O224)</f>
        <v>3.9364819307692387</v>
      </c>
      <c r="P210">
        <f>SUMPRODUCT('Modified Weights'!P220:P224,correlations!P253:P257)/SUM('Modified Weights'!P220:P224)</f>
        <v>3.8630910282933684</v>
      </c>
      <c r="Q210">
        <f>SUMPRODUCT('Modified Weights'!Q220:Q224,correlations!Q253:Q257)/SUM('Modified Weights'!Q220:Q224)</f>
        <v>3.5741729159285494</v>
      </c>
      <c r="R210">
        <f>SUMPRODUCT('Modified Weights'!R220:R224,correlations!R253:R257)/SUM('Modified Weights'!R220:R224)</f>
        <v>4.3434260011203465</v>
      </c>
      <c r="S210">
        <f>SUMPRODUCT('Modified Weights'!S220:S224,correlations!S253:S257)/SUM('Modified Weights'!S220:S224)</f>
        <v>4.4492911481894</v>
      </c>
      <c r="T210">
        <f>SUMPRODUCT('Modified Weights'!T220:T224,correlations!T253:T257)/SUM('Modified Weights'!T220:T224)</f>
        <v>3.1460103284950436</v>
      </c>
      <c r="U210">
        <f>SUMPRODUCT('Modified Weights'!U220:U224,correlations!U253:U257)/SUM('Modified Weights'!U220:U224)</f>
        <v>4.5711824838710431</v>
      </c>
      <c r="V210">
        <f>SUMPRODUCT('Modified Weights'!V220:V224,correlations!V253:V257)/SUM('Modified Weights'!V220:V224)</f>
        <v>2.8488751237451146</v>
      </c>
      <c r="W210">
        <f>SUMPRODUCT('Modified Weights'!W220:W224,correlations!W253:W257)/SUM('Modified Weights'!W220:W224)</f>
        <v>4.1065696060662606</v>
      </c>
      <c r="X210">
        <f>SUMPRODUCT('Modified Weights'!X220:X224,correlations!X253:X257)/SUM('Modified Weights'!X220:X224)</f>
        <v>3.8254488965567957</v>
      </c>
      <c r="Y210">
        <f>SUMPRODUCT('Modified Weights'!Y220:Y224,correlations!Y253:Y257)/SUM('Modified Weights'!Y220:Y224)</f>
        <v>3.2821508717655088</v>
      </c>
      <c r="Z210">
        <f>SUMPRODUCT('Modified Weights'!Z221:Z225,correlations!Z254:Z258)/SUM('Modified Weights'!Z221:Z225)</f>
        <v>3.853835705353748</v>
      </c>
    </row>
    <row r="211" spans="1:26">
      <c r="A211" s="1" t="str">
        <f t="shared" si="41"/>
        <v>550: Fight Club (1999)</v>
      </c>
      <c r="B211">
        <f>SUMPRODUCT('Modified Weights'!B221:B225,correlations!B254:B258)/SUM('Modified Weights'!B221:B225)</f>
        <v>3.2570616404252286</v>
      </c>
      <c r="C211">
        <f>SUMPRODUCT('Modified Weights'!C221:C225,correlations!C254:C258)/SUM('Modified Weights'!C221:C225)</f>
        <v>3.2610248205602339</v>
      </c>
      <c r="D211">
        <f>SUMPRODUCT('Modified Weights'!D221:D225,correlations!D254:D258)/SUM('Modified Weights'!D221:D225)</f>
        <v>2.9841362080859035</v>
      </c>
      <c r="E211">
        <f>SUMPRODUCT('Modified Weights'!E221:E225,correlations!E254:E258)/SUM('Modified Weights'!E221:E225)</f>
        <v>3.9041453530565353</v>
      </c>
      <c r="F211">
        <f>SUMPRODUCT('Modified Weights'!F221:F225,correlations!F254:F258)/SUM('Modified Weights'!F221:F225)</f>
        <v>3.8483037422769937</v>
      </c>
      <c r="G211">
        <f>SUMPRODUCT('Modified Weights'!G221:G225,correlations!G254:G258)/SUM('Modified Weights'!G221:G225)</f>
        <v>4.0233658960748029</v>
      </c>
      <c r="H211">
        <f>SUMPRODUCT('Modified Weights'!H221:H225,correlations!H254:H258)/SUM('Modified Weights'!H221:H225)</f>
        <v>4</v>
      </c>
      <c r="I211">
        <f>SUMPRODUCT('Modified Weights'!I221:I225,correlations!I254:I258)/SUM('Modified Weights'!I221:I225)</f>
        <v>4.2049839240796087</v>
      </c>
      <c r="J211">
        <f>SUMPRODUCT('Modified Weights'!J221:J225,correlations!J254:J258)/SUM('Modified Weights'!J221:J225)</f>
        <v>3.4844548531529558</v>
      </c>
      <c r="K211">
        <f>SUMPRODUCT('Modified Weights'!K221:K225,correlations!K254:K258)/SUM('Modified Weights'!K221:K225)</f>
        <v>3.9689480093984764</v>
      </c>
      <c r="L211">
        <f>SUMPRODUCT('Modified Weights'!L221:L225,correlations!L254:L258)/SUM('Modified Weights'!L221:L225)</f>
        <v>4.1306672584462882</v>
      </c>
      <c r="M211">
        <f>SUMPRODUCT('Modified Weights'!M221:M225,correlations!M254:M258)/SUM('Modified Weights'!M221:M225)</f>
        <v>4.2941016775444831</v>
      </c>
      <c r="N211">
        <f>SUMPRODUCT('Modified Weights'!N221:N225,correlations!N254:N258)/SUM('Modified Weights'!N221:N225)</f>
        <v>3.4477412032235835</v>
      </c>
      <c r="O211">
        <f>SUMPRODUCT('Modified Weights'!O221:O225,correlations!O254:O258)/SUM('Modified Weights'!O221:O225)</f>
        <v>3.6952724293631736</v>
      </c>
      <c r="P211">
        <f>SUMPRODUCT('Modified Weights'!P221:P225,correlations!P254:P258)/SUM('Modified Weights'!P221:P225)</f>
        <v>3.3833415646931346</v>
      </c>
      <c r="Q211">
        <f>SUMPRODUCT('Modified Weights'!Q221:Q225,correlations!Q254:Q258)/SUM('Modified Weights'!Q221:Q225)</f>
        <v>3</v>
      </c>
      <c r="R211">
        <f>SUMPRODUCT('Modified Weights'!R221:R225,correlations!R254:R258)/SUM('Modified Weights'!R221:R225)</f>
        <v>4.1147914087751971</v>
      </c>
      <c r="S211">
        <f>SUMPRODUCT('Modified Weights'!S221:S225,correlations!S254:S258)/SUM('Modified Weights'!S221:S225)</f>
        <v>3.8746374536458115</v>
      </c>
      <c r="T211">
        <f>SUMPRODUCT('Modified Weights'!T221:T225,correlations!T254:T258)/SUM('Modified Weights'!T221:T225)</f>
        <v>3.2549936781802682</v>
      </c>
      <c r="U211">
        <f>SUMPRODUCT('Modified Weights'!U221:U225,correlations!U254:U258)/SUM('Modified Weights'!U221:U225)</f>
        <v>4.3908425760228393</v>
      </c>
      <c r="V211">
        <f>SUMPRODUCT('Modified Weights'!V221:V225,correlations!V254:V258)/SUM('Modified Weights'!V221:V225)</f>
        <v>2.2399060441761343</v>
      </c>
      <c r="W211">
        <f>SUMPRODUCT('Modified Weights'!W221:W225,correlations!W254:W258)/SUM('Modified Weights'!W221:W225)</f>
        <v>4.1065696060662615</v>
      </c>
      <c r="X211">
        <f>SUMPRODUCT('Modified Weights'!X221:X225,correlations!X254:X258)/SUM('Modified Weights'!X221:X225)</f>
        <v>4.0435694674541125</v>
      </c>
      <c r="Y211">
        <f>SUMPRODUCT('Modified Weights'!Y221:Y225,correlations!Y254:Y258)/SUM('Modified Weights'!Y221:Y225)</f>
        <v>3.7575800302619093</v>
      </c>
      <c r="Z211">
        <f>SUMPRODUCT('Modified Weights'!Z222:Z226,correlations!Z255:Z259)/SUM('Modified Weights'!Z222:Z226)</f>
        <v>3.1195960486724879</v>
      </c>
    </row>
    <row r="212" spans="1:26">
      <c r="A212" s="1" t="str">
        <f t="shared" si="41"/>
        <v>550: Fight Club (1999)</v>
      </c>
      <c r="B212">
        <f>SUMPRODUCT('Modified Weights'!B222:B226,correlations!B255:B259)/SUM('Modified Weights'!B222:B226)</f>
        <v>2.925618713152732</v>
      </c>
      <c r="C212">
        <f>SUMPRODUCT('Modified Weights'!C222:C226,correlations!C255:C259)/SUM('Modified Weights'!C222:C226)</f>
        <v>3.0007356861480856</v>
      </c>
      <c r="D212">
        <f>SUMPRODUCT('Modified Weights'!D222:D226,correlations!D255:D259)/SUM('Modified Weights'!D222:D226)</f>
        <v>2.7455534907758192</v>
      </c>
      <c r="E212">
        <f>SUMPRODUCT('Modified Weights'!E222:E226,correlations!E255:E259)/SUM('Modified Weights'!E222:E226)</f>
        <v>4.385440276079918</v>
      </c>
      <c r="F212">
        <f>SUMPRODUCT('Modified Weights'!F222:F226,correlations!F255:F259)/SUM('Modified Weights'!F222:F226)</f>
        <v>3.8483037422769937</v>
      </c>
      <c r="G212">
        <f>SUMPRODUCT('Modified Weights'!G222:G226,correlations!G255:G259)/SUM('Modified Weights'!G222:G226)</f>
        <v>3.0542289022393598</v>
      </c>
      <c r="H212">
        <f>SUMPRODUCT('Modified Weights'!H222:H226,correlations!H255:H259)/SUM('Modified Weights'!H222:H226)</f>
        <v>3.3260624366427098</v>
      </c>
      <c r="I212">
        <f>SUMPRODUCT('Modified Weights'!I222:I226,correlations!I255:I259)/SUM('Modified Weights'!I222:I226)</f>
        <v>3.4258612665573152</v>
      </c>
      <c r="J212">
        <f>SUMPRODUCT('Modified Weights'!J222:J226,correlations!J255:J259)/SUM('Modified Weights'!J222:J226)</f>
        <v>3.4844548531529558</v>
      </c>
      <c r="K212">
        <f>SUMPRODUCT('Modified Weights'!K222:K226,correlations!K255:K259)/SUM('Modified Weights'!K222:K226)</f>
        <v>3.4971435253310355</v>
      </c>
      <c r="L212">
        <f>SUMPRODUCT('Modified Weights'!L222:L226,correlations!L255:L259)/SUM('Modified Weights'!L222:L226)</f>
        <v>3.9745513359661162</v>
      </c>
      <c r="M212">
        <f>SUMPRODUCT('Modified Weights'!M222:M226,correlations!M255:M259)/SUM('Modified Weights'!M222:M226)</f>
        <v>4.294101677544484</v>
      </c>
      <c r="N212">
        <f>SUMPRODUCT('Modified Weights'!N222:N226,correlations!N255:N259)/SUM('Modified Weights'!N222:N226)</f>
        <v>3.6068905493641745</v>
      </c>
      <c r="O212">
        <f>SUMPRODUCT('Modified Weights'!O222:O226,correlations!O255:O259)/SUM('Modified Weights'!O222:O226)</f>
        <v>3.3630768267561009</v>
      </c>
      <c r="P212">
        <f>SUMPRODUCT('Modified Weights'!P222:P226,correlations!P255:P259)/SUM('Modified Weights'!P222:P226)</f>
        <v>3.7354098313753465</v>
      </c>
      <c r="Q212">
        <f>SUMPRODUCT('Modified Weights'!Q222:Q226,correlations!Q255:Q259)/SUM('Modified Weights'!Q222:Q226)</f>
        <v>3</v>
      </c>
      <c r="R212">
        <f>SUMPRODUCT('Modified Weights'!R222:R226,correlations!R255:R259)/SUM('Modified Weights'!R222:R226)</f>
        <v>3.8558291126637743</v>
      </c>
      <c r="S212">
        <f>SUMPRODUCT('Modified Weights'!S222:S226,correlations!S255:S259)/SUM('Modified Weights'!S222:S226)</f>
        <v>3.4686540273896576</v>
      </c>
      <c r="T212">
        <f>SUMPRODUCT('Modified Weights'!T222:T226,correlations!T255:T259)/SUM('Modified Weights'!T222:T226)</f>
        <v>3.2549936781802682</v>
      </c>
      <c r="U212">
        <f>SUMPRODUCT('Modified Weights'!U222:U226,correlations!U255:U259)/SUM('Modified Weights'!U222:U226)</f>
        <v>3.6091574239771611</v>
      </c>
      <c r="V212">
        <f>SUMPRODUCT('Modified Weights'!V222:V226,correlations!V255:V259)/SUM('Modified Weights'!V222:V226)</f>
        <v>2.2399060441761343</v>
      </c>
      <c r="W212">
        <f>SUMPRODUCT('Modified Weights'!W222:W226,correlations!W255:W259)/SUM('Modified Weights'!W222:W226)</f>
        <v>3.8704981160650096</v>
      </c>
      <c r="X212">
        <f>SUMPRODUCT('Modified Weights'!X222:X226,correlations!X255:X259)/SUM('Modified Weights'!X222:X226)</f>
        <v>2.141076331364721</v>
      </c>
      <c r="Y212">
        <f>SUMPRODUCT('Modified Weights'!Y222:Y226,correlations!Y255:Y259)/SUM('Modified Weights'!Y222:Y226)</f>
        <v>3.6287900151309547</v>
      </c>
      <c r="Z212">
        <f>SUMPRODUCT('Modified Weights'!Z223:Z227,correlations!Z256:Z260)/SUM('Modified Weights'!Z223:Z227)</f>
        <v>2.9153046153360207</v>
      </c>
    </row>
    <row r="213" spans="1:26">
      <c r="A213" s="21" t="s">
        <v>42</v>
      </c>
      <c r="B213">
        <f>SUMPRODUCT('Modified Weights'!B223:B227,correlations!B256:B260)/SUM('Modified Weights'!B223:B227)</f>
        <v>2.4520938911748296</v>
      </c>
      <c r="C213">
        <f>SUMPRODUCT('Modified Weights'!C223:C227,correlations!C256:C260)/SUM('Modified Weights'!C223:C227)</f>
        <v>3.0924148114408982</v>
      </c>
      <c r="D213">
        <f>SUMPRODUCT('Modified Weights'!D223:D227,correlations!D256:D260)/SUM('Modified Weights'!D223:D227)</f>
        <v>2.5083075379894275</v>
      </c>
      <c r="E213">
        <f>SUMPRODUCT('Modified Weights'!E223:E227,correlations!E256:E260)/SUM('Modified Weights'!E223:E227)</f>
        <v>4.1058168491768612</v>
      </c>
      <c r="F213">
        <f>SUMPRODUCT('Modified Weights'!F223:F227,correlations!F256:F260)/SUM('Modified Weights'!F223:F227)</f>
        <v>2.6807280654128909</v>
      </c>
      <c r="G213">
        <f>SUMPRODUCT('Modified Weights'!G223:G227,correlations!G256:G260)/SUM('Modified Weights'!G223:G227)</f>
        <v>2.7843644459758194</v>
      </c>
      <c r="H213">
        <f>SUMPRODUCT('Modified Weights'!H223:H227,correlations!H256:H260)/SUM('Modified Weights'!H223:H227)</f>
        <v>3.3260624366427098</v>
      </c>
      <c r="I213">
        <f>SUMPRODUCT('Modified Weights'!I223:I227,correlations!I256:I260)/SUM('Modified Weights'!I223:I227)</f>
        <v>3.4086745763232629</v>
      </c>
      <c r="J213">
        <f>SUMPRODUCT('Modified Weights'!J223:J227,correlations!J256:J260)/SUM('Modified Weights'!J223:J227)</f>
        <v>2.9976386589033686</v>
      </c>
      <c r="K213">
        <f>SUMPRODUCT('Modified Weights'!K223:K227,correlations!K256:K260)/SUM('Modified Weights'!K223:K227)</f>
        <v>3.188320151957337</v>
      </c>
      <c r="L213">
        <f>SUMPRODUCT('Modified Weights'!L223:L227,correlations!L256:L260)/SUM('Modified Weights'!L223:L227)</f>
        <v>3.7308808991602018</v>
      </c>
      <c r="M213">
        <f>SUMPRODUCT('Modified Weights'!M223:M227,correlations!M256:M260)/SUM('Modified Weights'!M223:M227)</f>
        <v>4.0167580615837437</v>
      </c>
      <c r="N213">
        <f>SUMPRODUCT('Modified Weights'!N223:N227,correlations!N256:N260)/SUM('Modified Weights'!N223:N227)</f>
        <v>3.6068905493641745</v>
      </c>
      <c r="O213">
        <f>SUMPRODUCT('Modified Weights'!O223:O227,correlations!O256:O260)/SUM('Modified Weights'!O223:O227)</f>
        <v>3.1190526179056932</v>
      </c>
      <c r="P213">
        <f>SUMPRODUCT('Modified Weights'!P223:P227,correlations!P256:P260)/SUM('Modified Weights'!P223:P227)</f>
        <v>3.3596592207583256</v>
      </c>
      <c r="Q213">
        <f>SUMPRODUCT('Modified Weights'!Q223:Q227,correlations!Q256:Q260)/SUM('Modified Weights'!Q223:Q227)</f>
        <v>3</v>
      </c>
      <c r="R213">
        <f>SUMPRODUCT('Modified Weights'!R223:R227,correlations!R256:R260)/SUM('Modified Weights'!R223:R227)</f>
        <v>2.9796719374590293</v>
      </c>
      <c r="S213">
        <f>SUMPRODUCT('Modified Weights'!S223:S227,correlations!S256:S260)/SUM('Modified Weights'!S223:S227)</f>
        <v>3.5764508183627695</v>
      </c>
      <c r="T213">
        <f>SUMPRODUCT('Modified Weights'!T223:T227,correlations!T256:T260)/SUM('Modified Weights'!T223:T227)</f>
        <v>3.6136995653496133</v>
      </c>
      <c r="U213">
        <f>SUMPRODUCT('Modified Weights'!U223:U227,correlations!U256:U260)/SUM('Modified Weights'!U223:U227)</f>
        <v>3.2496386597307452</v>
      </c>
      <c r="V213">
        <f>SUMPRODUCT('Modified Weights'!V223:V227,correlations!V256:V260)/SUM('Modified Weights'!V223:V227)</f>
        <v>2.2399060441761343</v>
      </c>
      <c r="W213">
        <f>SUMPRODUCT('Modified Weights'!W223:W227,correlations!W256:W260)/SUM('Modified Weights'!W223:W227)</f>
        <v>3.5056816745081121</v>
      </c>
      <c r="X213">
        <f>SUMPRODUCT('Modified Weights'!X223:X227,correlations!X256:X260)/SUM('Modified Weights'!X223:X227)</f>
        <v>2.4181445499136869</v>
      </c>
      <c r="Y213">
        <f>SUMPRODUCT('Modified Weights'!Y223:Y227,correlations!Y256:Y260)/SUM('Modified Weights'!Y223:Y227)</f>
        <v>3.4043848717551266</v>
      </c>
      <c r="Z213">
        <f>SUMPRODUCT('Modified Weights'!Z224:Z228,correlations!Z257:Z261)/SUM('Modified Weights'!Z224:Z228)</f>
        <v>3.0159464828577254</v>
      </c>
    </row>
    <row r="214" spans="1:26">
      <c r="A214" s="1" t="str">
        <f t="shared" ref="A214:A217" si="42">A213</f>
        <v>557: Spider-Man (2002)</v>
      </c>
      <c r="B214">
        <f>SUMPRODUCT('Modified Weights'!B224:B228,correlations!B257:B261)/SUM('Modified Weights'!B224:B228)</f>
        <v>2.698663379962968</v>
      </c>
      <c r="C214">
        <f>SUMPRODUCT('Modified Weights'!C224:C228,correlations!C257:C261)/SUM('Modified Weights'!C224:C228)</f>
        <v>3.0028011720417407</v>
      </c>
      <c r="D214">
        <f>SUMPRODUCT('Modified Weights'!D224:D228,correlations!D257:D261)/SUM('Modified Weights'!D224:D228)</f>
        <v>2.5083075379894275</v>
      </c>
      <c r="E214">
        <f>SUMPRODUCT('Modified Weights'!E224:E228,correlations!E257:E261)/SUM('Modified Weights'!E224:E228)</f>
        <v>3.6889325737054408</v>
      </c>
      <c r="F214">
        <f>SUMPRODUCT('Modified Weights'!F224:F228,correlations!F257:F261)/SUM('Modified Weights'!F224:F228)</f>
        <v>2.8328138989347975</v>
      </c>
      <c r="G214">
        <f>SUMPRODUCT('Modified Weights'!G224:G228,correlations!G257:G261)/SUM('Modified Weights'!G224:G228)</f>
        <v>2.5704045911046731</v>
      </c>
      <c r="H214">
        <f>SUMPRODUCT('Modified Weights'!H224:H228,correlations!H257:H261)/SUM('Modified Weights'!H224:H228)</f>
        <v>3.3260624366427098</v>
      </c>
      <c r="I214">
        <f>SUMPRODUCT('Modified Weights'!I224:I228,correlations!I257:I261)/SUM('Modified Weights'!I224:I228)</f>
        <v>3.1070439575344606</v>
      </c>
      <c r="J214">
        <f>SUMPRODUCT('Modified Weights'!J224:J228,correlations!J257:J261)/SUM('Modified Weights'!J224:J228)</f>
        <v>3.1131919752423962</v>
      </c>
      <c r="K214">
        <f>SUMPRODUCT('Modified Weights'!K224:K228,correlations!K257:K261)/SUM('Modified Weights'!K224:K228)</f>
        <v>3.0289629765753827</v>
      </c>
      <c r="L214">
        <f>SUMPRODUCT('Modified Weights'!L224:L228,correlations!L257:L261)/SUM('Modified Weights'!L224:L228)</f>
        <v>3.613308859972483</v>
      </c>
      <c r="M214">
        <f>SUMPRODUCT('Modified Weights'!M224:M228,correlations!M257:M261)/SUM('Modified Weights'!M224:M228)</f>
        <v>3.699144978165898</v>
      </c>
      <c r="N214">
        <f>SUMPRODUCT('Modified Weights'!N224:N228,correlations!N257:N261)/SUM('Modified Weights'!N224:N228)</f>
        <v>3.8014888423659352</v>
      </c>
      <c r="O214">
        <f>SUMPRODUCT('Modified Weights'!O224:O228,correlations!O257:O261)/SUM('Modified Weights'!O224:O228)</f>
        <v>3.2381052358113882</v>
      </c>
      <c r="P214">
        <f>SUMPRODUCT('Modified Weights'!P224:P228,correlations!P257:P261)/SUM('Modified Weights'!P224:P228)</f>
        <v>3.078977662274978</v>
      </c>
      <c r="Q214">
        <f>SUMPRODUCT('Modified Weights'!Q224:Q228,correlations!Q257:Q261)/SUM('Modified Weights'!Q224:Q228)</f>
        <v>2.8371833800514361</v>
      </c>
      <c r="R214">
        <f>SUMPRODUCT('Modified Weights'!R224:R228,correlations!R257:R261)/SUM('Modified Weights'!R224:R228)</f>
        <v>2.6502289519923869</v>
      </c>
      <c r="S214">
        <f>SUMPRODUCT('Modified Weights'!S224:S228,correlations!S257:S261)/SUM('Modified Weights'!S224:S228)</f>
        <v>3.5764508183627708</v>
      </c>
      <c r="T214">
        <f>SUMPRODUCT('Modified Weights'!T224:T228,correlations!T257:T261)/SUM('Modified Weights'!T224:T228)</f>
        <v>3.2726008693007738</v>
      </c>
      <c r="U214">
        <f>SUMPRODUCT('Modified Weights'!U224:U228,correlations!U257:U261)/SUM('Modified Weights'!U224:U228)</f>
        <v>3.2496386597307452</v>
      </c>
      <c r="V214">
        <f>SUMPRODUCT('Modified Weights'!V224:V228,correlations!V257:V261)/SUM('Modified Weights'!V224:V228)</f>
        <v>2.2399060441761343</v>
      </c>
      <c r="W214">
        <f>SUMPRODUCT('Modified Weights'!W224:W228,correlations!W257:W261)/SUM('Modified Weights'!W224:W228)</f>
        <v>3.5815195752953781</v>
      </c>
      <c r="X214">
        <f>SUMPRODUCT('Modified Weights'!X224:X228,correlations!X257:X261)/SUM('Modified Weights'!X224:X228)</f>
        <v>1.9339161846474415</v>
      </c>
      <c r="Y214">
        <f>SUMPRODUCT('Modified Weights'!Y224:Y228,correlations!Y257:Y261)/SUM('Modified Weights'!Y224:Y228)</f>
        <v>3.4043848717551266</v>
      </c>
      <c r="Z214">
        <f>SUMPRODUCT('Modified Weights'!Z225:Z229,correlations!Z258:Z262)/SUM('Modified Weights'!Z225:Z229)</f>
        <v>2.8655326762072835</v>
      </c>
    </row>
    <row r="215" spans="1:26">
      <c r="A215" s="1" t="str">
        <f t="shared" si="42"/>
        <v>557: Spider-Man (2002)</v>
      </c>
      <c r="B215">
        <f>SUMPRODUCT('Modified Weights'!B225:B229,correlations!B258:B262)/SUM('Modified Weights'!B225:B229)</f>
        <v>2.698663379962968</v>
      </c>
      <c r="C215">
        <f>SUMPRODUCT('Modified Weights'!C225:C229,correlations!C258:C262)/SUM('Modified Weights'!C225:C229)</f>
        <v>3.1120009336827974</v>
      </c>
      <c r="D215">
        <f>SUMPRODUCT('Modified Weights'!D225:D229,correlations!D258:D262)/SUM('Modified Weights'!D225:D229)</f>
        <v>2.5083075379894275</v>
      </c>
      <c r="E215">
        <f>SUMPRODUCT('Modified Weights'!E225:E229,correlations!E258:E262)/SUM('Modified Weights'!E225:E229)</f>
        <v>3.8165434365384407</v>
      </c>
      <c r="F215">
        <f>SUMPRODUCT('Modified Weights'!F225:F229,correlations!F258:F262)/SUM('Modified Weights'!F225:F229)</f>
        <v>2.8328138989347975</v>
      </c>
      <c r="G215">
        <f>SUMPRODUCT('Modified Weights'!G225:G229,correlations!G258:G262)/SUM('Modified Weights'!G225:G229)</f>
        <v>2.1357505014875389</v>
      </c>
      <c r="H215">
        <f>SUMPRODUCT('Modified Weights'!H225:H229,correlations!H258:H262)/SUM('Modified Weights'!H225:H229)</f>
        <v>3.3260624366427098</v>
      </c>
      <c r="I215">
        <f>SUMPRODUCT('Modified Weights'!I225:I229,correlations!I258:I262)/SUM('Modified Weights'!I225:I229)</f>
        <v>3.1070439575344606</v>
      </c>
      <c r="J215">
        <f>SUMPRODUCT('Modified Weights'!J225:J229,correlations!J258:J262)/SUM('Modified Weights'!J225:J229)</f>
        <v>3.0000000000000004</v>
      </c>
      <c r="K215">
        <f>SUMPRODUCT('Modified Weights'!K225:K229,correlations!K258:K262)/SUM('Modified Weights'!K225:K229)</f>
        <v>3.1052759540170101</v>
      </c>
      <c r="L215">
        <f>SUMPRODUCT('Modified Weights'!L225:L229,correlations!L258:L262)/SUM('Modified Weights'!L225:L229)</f>
        <v>3.613308859972483</v>
      </c>
      <c r="M215">
        <f>SUMPRODUCT('Modified Weights'!M225:M229,correlations!M258:M262)/SUM('Modified Weights'!M225:M229)</f>
        <v>3.699144978165898</v>
      </c>
      <c r="N215">
        <f>SUMPRODUCT('Modified Weights'!N225:N229,correlations!N258:N262)/SUM('Modified Weights'!N225:N229)</f>
        <v>3.8014888423659352</v>
      </c>
      <c r="O215">
        <f>SUMPRODUCT('Modified Weights'!O225:O229,correlations!O258:O262)/SUM('Modified Weights'!O225:O229)</f>
        <v>3.0228583326011695</v>
      </c>
      <c r="P215">
        <f>SUMPRODUCT('Modified Weights'!P225:P229,correlations!P258:P262)/SUM('Modified Weights'!P225:P229)</f>
        <v>3.078977662274978</v>
      </c>
      <c r="Q215">
        <f>SUMPRODUCT('Modified Weights'!Q225:Q229,correlations!Q258:Q262)/SUM('Modified Weights'!Q225:Q229)</f>
        <v>2.5500197490021188</v>
      </c>
      <c r="R215">
        <f>SUMPRODUCT('Modified Weights'!R225:R229,correlations!R258:R262)/SUM('Modified Weights'!R225:R229)</f>
        <v>2.6502289519923869</v>
      </c>
      <c r="S215">
        <f>SUMPRODUCT('Modified Weights'!S225:S229,correlations!S258:S262)/SUM('Modified Weights'!S225:S229)</f>
        <v>3.6630913888466723</v>
      </c>
      <c r="T215">
        <f>SUMPRODUCT('Modified Weights'!T225:T229,correlations!T258:T262)/SUM('Modified Weights'!T225:T229)</f>
        <v>3.2063574395229169</v>
      </c>
      <c r="U215">
        <f>SUMPRODUCT('Modified Weights'!U225:U229,correlations!U258:U262)/SUM('Modified Weights'!U225:U229)</f>
        <v>3.2496386597307452</v>
      </c>
      <c r="V215">
        <f>SUMPRODUCT('Modified Weights'!V225:V229,correlations!V258:V262)/SUM('Modified Weights'!V225:V229)</f>
        <v>1</v>
      </c>
      <c r="W215">
        <f>SUMPRODUCT('Modified Weights'!W225:W229,correlations!W258:W262)/SUM('Modified Weights'!W225:W229)</f>
        <v>3.581519575295379</v>
      </c>
      <c r="X215">
        <f>SUMPRODUCT('Modified Weights'!X225:X229,correlations!X258:X262)/SUM('Modified Weights'!X225:X229)</f>
        <v>1.9339161846474415</v>
      </c>
      <c r="Y215">
        <f>SUMPRODUCT('Modified Weights'!Y225:Y229,correlations!Y258:Y262)/SUM('Modified Weights'!Y225:Y229)</f>
        <v>3.5049158987707925</v>
      </c>
      <c r="Z215">
        <f>SUMPRODUCT('Modified Weights'!Z226:Z230,correlations!Z259:Z263)/SUM('Modified Weights'!Z226:Z230)</f>
        <v>2.8655326762072835</v>
      </c>
    </row>
    <row r="216" spans="1:26">
      <c r="A216" s="1" t="str">
        <f t="shared" si="42"/>
        <v>557: Spider-Man (2002)</v>
      </c>
      <c r="B216">
        <f>SUMPRODUCT('Modified Weights'!B226:B230,correlations!B259:B263)/SUM('Modified Weights'!B226:B230)</f>
        <v>2.6986633799629685</v>
      </c>
      <c r="C216">
        <f>SUMPRODUCT('Modified Weights'!C226:C230,correlations!C259:C263)/SUM('Modified Weights'!C226:C230)</f>
        <v>3.2611940868982816</v>
      </c>
      <c r="D216">
        <f>SUMPRODUCT('Modified Weights'!D226:D230,correlations!D259:D263)/SUM('Modified Weights'!D226:D230)</f>
        <v>2.2572949262075861</v>
      </c>
      <c r="E216">
        <f>SUMPRODUCT('Modified Weights'!E226:E230,correlations!E259:E263)/SUM('Modified Weights'!E226:E230)</f>
        <v>4.0470115555913777</v>
      </c>
      <c r="F216">
        <f>SUMPRODUCT('Modified Weights'!F226:F230,correlations!F259:F263)/SUM('Modified Weights'!F226:F230)</f>
        <v>2.6516962577230059</v>
      </c>
      <c r="G216">
        <f>SUMPRODUCT('Modified Weights'!G226:G230,correlations!G259:G263)/SUM('Modified Weights'!G226:G230)</f>
        <v>2.1357505014875389</v>
      </c>
      <c r="H216">
        <f>SUMPRODUCT('Modified Weights'!H226:H230,correlations!H259:H263)/SUM('Modified Weights'!H226:H230)</f>
        <v>3.4022491153270034</v>
      </c>
      <c r="I216">
        <f>SUMPRODUCT('Modified Weights'!I226:I230,correlations!I259:I263)/SUM('Modified Weights'!I226:I230)</f>
        <v>3.1070439575344606</v>
      </c>
      <c r="J216">
        <f>SUMPRODUCT('Modified Weights'!J226:J230,correlations!J259:J263)/SUM('Modified Weights'!J226:J230)</f>
        <v>3</v>
      </c>
      <c r="K216">
        <f>SUMPRODUCT('Modified Weights'!K226:K230,correlations!K259:K263)/SUM('Modified Weights'!K226:K230)</f>
        <v>2.9788781973337692</v>
      </c>
      <c r="L216">
        <f>SUMPRODUCT('Modified Weights'!L226:L230,correlations!L259:L263)/SUM('Modified Weights'!L226:L230)</f>
        <v>3.6559964476410287</v>
      </c>
      <c r="M216">
        <f>SUMPRODUCT('Modified Weights'!M226:M230,correlations!M259:M263)/SUM('Modified Weights'!M226:M230)</f>
        <v>3.1909236238393128</v>
      </c>
      <c r="N216">
        <f>SUMPRODUCT('Modified Weights'!N226:N230,correlations!N259:N263)/SUM('Modified Weights'!N226:N230)</f>
        <v>4</v>
      </c>
      <c r="O216">
        <f>SUMPRODUCT('Modified Weights'!O226:O230,correlations!O259:O263)/SUM('Modified Weights'!O226:O230)</f>
        <v>3.0327776137962239</v>
      </c>
      <c r="P216">
        <f>SUMPRODUCT('Modified Weights'!P226:P230,correlations!P259:P263)/SUM('Modified Weights'!P226:P230)</f>
        <v>2.7804688933842967</v>
      </c>
      <c r="Q216">
        <f>SUMPRODUCT('Modified Weights'!Q226:Q230,correlations!Q259:Q263)/SUM('Modified Weights'!Q226:Q230)</f>
        <v>2.5500197490021188</v>
      </c>
      <c r="R216">
        <f>SUMPRODUCT('Modified Weights'!R226:R230,correlations!R259:R263)/SUM('Modified Weights'!R226:R230)</f>
        <v>2.7857681647042596</v>
      </c>
      <c r="S216">
        <f>SUMPRODUCT('Modified Weights'!S226:S230,correlations!S259:S263)/SUM('Modified Weights'!S226:S230)</f>
        <v>3.4340559631587477</v>
      </c>
      <c r="T216">
        <f>SUMPRODUCT('Modified Weights'!T226:T230,correlations!T259:T263)/SUM('Modified Weights'!T226:T230)</f>
        <v>3.4051361038360124</v>
      </c>
      <c r="U216">
        <f>SUMPRODUCT('Modified Weights'!U226:U230,correlations!U259:U263)/SUM('Modified Weights'!U226:U230)</f>
        <v>3.3237576628910896</v>
      </c>
      <c r="V216">
        <f>SUMPRODUCT('Modified Weights'!V226:V230,correlations!V259:V263)/SUM('Modified Weights'!V226:V230)</f>
        <v>1</v>
      </c>
      <c r="W216">
        <f>SUMPRODUCT('Modified Weights'!W226:W230,correlations!W259:W263)/SUM('Modified Weights'!W226:W230)</f>
        <v>3.2907597876476893</v>
      </c>
      <c r="X216">
        <f>SUMPRODUCT('Modified Weights'!X226:X230,correlations!X259:X263)/SUM('Modified Weights'!X226:X230)</f>
        <v>1.9339161846474415</v>
      </c>
      <c r="Y216">
        <f>SUMPRODUCT('Modified Weights'!Y226:Y230,correlations!Y259:Y263)/SUM('Modified Weights'!Y226:Y230)</f>
        <v>3.346439512605325</v>
      </c>
      <c r="Z216">
        <f>SUMPRODUCT('Modified Weights'!Z227:Z231,correlations!Z260:Z264)/SUM('Modified Weights'!Z227:Z231)</f>
        <v>2.8655326762072835</v>
      </c>
    </row>
    <row r="217" spans="1:26">
      <c r="A217" s="1" t="str">
        <f t="shared" si="42"/>
        <v>557: Spider-Man (2002)</v>
      </c>
      <c r="B217">
        <f>SUMPRODUCT('Modified Weights'!B227:B231,correlations!B260:B264)/SUM('Modified Weights'!B227:B231)</f>
        <v>2.5963582365196589</v>
      </c>
      <c r="C217">
        <f>SUMPRODUCT('Modified Weights'!C227:C231,correlations!C260:C264)/SUM('Modified Weights'!C227:C231)</f>
        <v>3.0019817839769565</v>
      </c>
      <c r="D217">
        <f>SUMPRODUCT('Modified Weights'!D227:D231,correlations!D260:D264)/SUM('Modified Weights'!D227:D231)</f>
        <v>2.4374853992736254</v>
      </c>
      <c r="E217">
        <f>SUMPRODUCT('Modified Weights'!E227:E231,correlations!E260:E264)/SUM('Modified Weights'!E227:E231)</f>
        <v>4.0470115555913777</v>
      </c>
      <c r="F217">
        <f>SUMPRODUCT('Modified Weights'!F227:F231,correlations!F260:F264)/SUM('Modified Weights'!F227:F231)</f>
        <v>3.1335995475948453</v>
      </c>
      <c r="G217">
        <f>SUMPRODUCT('Modified Weights'!G227:G231,correlations!G260:G264)/SUM('Modified Weights'!G227:G231)</f>
        <v>2.1357505014875389</v>
      </c>
      <c r="H217">
        <f>SUMPRODUCT('Modified Weights'!H227:H231,correlations!H260:H264)/SUM('Modified Weights'!H227:H231)</f>
        <v>3.023504054392598</v>
      </c>
      <c r="I217">
        <f>SUMPRODUCT('Modified Weights'!I227:I231,correlations!I260:I264)/SUM('Modified Weights'!I227:I231)</f>
        <v>3.1070439575344606</v>
      </c>
      <c r="J217">
        <f>SUMPRODUCT('Modified Weights'!J227:J231,correlations!J260:J264)/SUM('Modified Weights'!J227:J231)</f>
        <v>3</v>
      </c>
      <c r="K217">
        <f>SUMPRODUCT('Modified Weights'!K227:K231,correlations!K260:K264)/SUM('Modified Weights'!K227:K231)</f>
        <v>2.9788781973337692</v>
      </c>
      <c r="L217">
        <f>SUMPRODUCT('Modified Weights'!L227:L231,correlations!L260:L264)/SUM('Modified Weights'!L227:L231)</f>
        <v>3.8263957285737273</v>
      </c>
      <c r="M217">
        <f>SUMPRODUCT('Modified Weights'!M227:M231,correlations!M260:M264)/SUM('Modified Weights'!M227:M231)</f>
        <v>2.9584076025765746</v>
      </c>
      <c r="N217">
        <f>SUMPRODUCT('Modified Weights'!N227:N231,correlations!N260:N264)/SUM('Modified Weights'!N227:N231)</f>
        <v>3.053241219114855</v>
      </c>
      <c r="O217">
        <f>SUMPRODUCT('Modified Weights'!O227:O231,correlations!O260:O264)/SUM('Modified Weights'!O227:O231)</f>
        <v>3.1577365563443274</v>
      </c>
      <c r="P217">
        <f>SUMPRODUCT('Modified Weights'!P227:P231,correlations!P260:P264)/SUM('Modified Weights'!P227:P231)</f>
        <v>2.5203125955895311</v>
      </c>
      <c r="Q217">
        <f>SUMPRODUCT('Modified Weights'!Q227:Q231,correlations!Q260:Q264)/SUM('Modified Weights'!Q227:Q231)</f>
        <v>2.5500197490021188</v>
      </c>
      <c r="R217">
        <f>SUMPRODUCT('Modified Weights'!R227:R231,correlations!R260:R264)/SUM('Modified Weights'!R227:R231)</f>
        <v>2.7109029214416975</v>
      </c>
      <c r="S217">
        <f>SUMPRODUCT('Modified Weights'!S227:S231,correlations!S260:S264)/SUM('Modified Weights'!S227:S231)</f>
        <v>3.4159149101808821</v>
      </c>
      <c r="T217">
        <f>SUMPRODUCT('Modified Weights'!T227:T231,correlations!T260:T264)/SUM('Modified Weights'!T227:T231)</f>
        <v>3.4051361038360124</v>
      </c>
      <c r="U217">
        <f>SUMPRODUCT('Modified Weights'!U227:U231,correlations!U260:U264)/SUM('Modified Weights'!U227:U231)</f>
        <v>3.0486232952373173</v>
      </c>
      <c r="V217">
        <f>SUMPRODUCT('Modified Weights'!V227:V231,correlations!V260:V264)/SUM('Modified Weights'!V227:V231)</f>
        <v>2.9232001587220031</v>
      </c>
      <c r="W217">
        <f>SUMPRODUCT('Modified Weights'!W227:W231,correlations!W260:W264)/SUM('Modified Weights'!W227:W231)</f>
        <v>3.0546882976464382</v>
      </c>
      <c r="X217">
        <f>SUMPRODUCT('Modified Weights'!X227:X231,correlations!X260:X264)/SUM('Modified Weights'!X227:X231)</f>
        <v>1.9339161846474415</v>
      </c>
      <c r="Y217">
        <f>SUMPRODUCT('Modified Weights'!Y227:Y231,correlations!Y260:Y264)/SUM('Modified Weights'!Y227:Y231)</f>
        <v>3.3464395126053246</v>
      </c>
      <c r="Z217">
        <f>SUMPRODUCT('Modified Weights'!Z228:Z232,correlations!Z261:Z265)/SUM('Modified Weights'!Z228:Z232)</f>
        <v>2.8310093300157013</v>
      </c>
    </row>
    <row r="218" spans="1:26">
      <c r="A218" s="21" t="s">
        <v>43</v>
      </c>
      <c r="B218">
        <f>SUMPRODUCT('Modified Weights'!B228:B232,correlations!B261:B265)/SUM('Modified Weights'!B228:B232)</f>
        <v>2.1645132618651939</v>
      </c>
      <c r="C218">
        <f>SUMPRODUCT('Modified Weights'!C228:C232,correlations!C261:C265)/SUM('Modified Weights'!C228:C232)</f>
        <v>3.1139827176597543</v>
      </c>
      <c r="D218">
        <f>SUMPRODUCT('Modified Weights'!D228:D232,correlations!D261:D265)/SUM('Modified Weights'!D228:D232)</f>
        <v>2.4374853992736254</v>
      </c>
      <c r="E218">
        <f>SUMPRODUCT('Modified Weights'!E228:E232,correlations!E261:E265)/SUM('Modified Weights'!E228:E232)</f>
        <v>3.9202711164082822</v>
      </c>
      <c r="F218">
        <f>SUMPRODUCT('Modified Weights'!F228:F232,correlations!F261:F265)/SUM('Modified Weights'!F228:F232)</f>
        <v>3.1335995475948457</v>
      </c>
      <c r="G218">
        <f>SUMPRODUCT('Modified Weights'!G228:G232,correlations!G261:G265)/SUM('Modified Weights'!G228:G232)</f>
        <v>2.1357505014875389</v>
      </c>
      <c r="H218">
        <f>SUMPRODUCT('Modified Weights'!H228:H232,correlations!H261:H265)/SUM('Modified Weights'!H228:H232)</f>
        <v>3.023504054392598</v>
      </c>
      <c r="I218">
        <f>SUMPRODUCT('Modified Weights'!I228:I232,correlations!I261:I265)/SUM('Modified Weights'!I228:I232)</f>
        <v>3.1070439575344606</v>
      </c>
      <c r="J218">
        <f>SUMPRODUCT('Modified Weights'!J228:J232,correlations!J261:J265)/SUM('Modified Weights'!J228:J232)</f>
        <v>2.4870378476429478</v>
      </c>
      <c r="K218">
        <f>SUMPRODUCT('Modified Weights'!K228:K232,correlations!K261:K265)/SUM('Modified Weights'!K228:K232)</f>
        <v>2.9788781973337697</v>
      </c>
      <c r="L218">
        <f>SUMPRODUCT('Modified Weights'!L228:L232,correlations!L261:L265)/SUM('Modified Weights'!L228:L232)</f>
        <v>3.8263957285737278</v>
      </c>
      <c r="M218">
        <f>SUMPRODUCT('Modified Weights'!M228:M232,correlations!M261:M265)/SUM('Modified Weights'!M228:M232)</f>
        <v>2.7391404612116363</v>
      </c>
      <c r="N218">
        <f>SUMPRODUCT('Modified Weights'!N228:N232,correlations!N261:N265)/SUM('Modified Weights'!N228:N232)</f>
        <v>3.053241219114855</v>
      </c>
      <c r="O218">
        <f>SUMPRODUCT('Modified Weights'!O228:O232,correlations!O261:O265)/SUM('Modified Weights'!O228:O232)</f>
        <v>3.1577365563443265</v>
      </c>
      <c r="P218">
        <f>SUMPRODUCT('Modified Weights'!P228:P232,correlations!P261:P265)/SUM('Modified Weights'!P228:P232)</f>
        <v>2.5134716606092451</v>
      </c>
      <c r="Q218">
        <f>SUMPRODUCT('Modified Weights'!Q228:Q232,correlations!Q261:Q265)/SUM('Modified Weights'!Q228:Q232)</f>
        <v>2.5500197490021188</v>
      </c>
      <c r="R218">
        <f>SUMPRODUCT('Modified Weights'!R228:R232,correlations!R261:R265)/SUM('Modified Weights'!R228:R232)</f>
        <v>2.7109029214416971</v>
      </c>
      <c r="S218">
        <f>SUMPRODUCT('Modified Weights'!S228:S232,correlations!S261:S265)/SUM('Modified Weights'!S228:S232)</f>
        <v>3.0278868244070569</v>
      </c>
      <c r="T218">
        <f>SUMPRODUCT('Modified Weights'!T228:T232,correlations!T261:T265)/SUM('Modified Weights'!T228:T232)</f>
        <v>3.2507360483876493</v>
      </c>
      <c r="U218">
        <f>SUMPRODUCT('Modified Weights'!U228:U232,correlations!U261:U265)/SUM('Modified Weights'!U228:U232)</f>
        <v>2.7955393838908145</v>
      </c>
      <c r="V218">
        <f>SUMPRODUCT('Modified Weights'!V228:V232,correlations!V261:V265)/SUM('Modified Weights'!V228:V232)</f>
        <v>2.9232001587220031</v>
      </c>
      <c r="W218">
        <f>SUMPRODUCT('Modified Weights'!W228:W232,correlations!W261:W265)/SUM('Modified Weights'!W228:W232)</f>
        <v>2.8722800768679897</v>
      </c>
      <c r="X218">
        <f>SUMPRODUCT('Modified Weights'!X228:X232,correlations!X261:X265)/SUM('Modified Weights'!X228:X232)</f>
        <v>2.1673952308093019</v>
      </c>
      <c r="Y218">
        <f>SUMPRODUCT('Modified Weights'!Y228:Y232,correlations!Y261:Y265)/SUM('Modified Weights'!Y228:Y232)</f>
        <v>3.4586420842932379</v>
      </c>
      <c r="Z218">
        <f>SUMPRODUCT('Modified Weights'!Z229:Z233,correlations!Z262:Z266)/SUM('Modified Weights'!Z229:Z233)</f>
        <v>2.4351664988136088</v>
      </c>
    </row>
    <row r="219" spans="1:26">
      <c r="A219" s="1" t="str">
        <f t="shared" ref="A219:A222" si="43">A218</f>
        <v>558: Spider-Man 2 (2004)</v>
      </c>
      <c r="B219">
        <f>SUMPRODUCT('Modified Weights'!B229:B233,correlations!B262:B266)/SUM('Modified Weights'!B229:B233)</f>
        <v>2.1645132618651939</v>
      </c>
      <c r="C219">
        <f>SUMPRODUCT('Modified Weights'!C229:C233,correlations!C262:C266)/SUM('Modified Weights'!C229:C233)</f>
        <v>3.1139827176597543</v>
      </c>
      <c r="D219">
        <f>SUMPRODUCT('Modified Weights'!D229:D233,correlations!D262:D266)/SUM('Modified Weights'!D229:D233)</f>
        <v>2.4374853992736254</v>
      </c>
      <c r="E219">
        <f>SUMPRODUCT('Modified Weights'!E229:E233,correlations!E262:E266)/SUM('Modified Weights'!E229:E233)</f>
        <v>4.0617962269719898</v>
      </c>
      <c r="F219">
        <f>SUMPRODUCT('Modified Weights'!F229:F233,correlations!F262:F266)/SUM('Modified Weights'!F229:F233)</f>
        <v>3.2460324486248133</v>
      </c>
      <c r="G219">
        <f>SUMPRODUCT('Modified Weights'!G229:G233,correlations!G262:G266)/SUM('Modified Weights'!G229:G233)</f>
        <v>2.1357505014875389</v>
      </c>
      <c r="H219">
        <f>SUMPRODUCT('Modified Weights'!H229:H233,correlations!H262:H266)/SUM('Modified Weights'!H229:H233)</f>
        <v>3.023504054392598</v>
      </c>
      <c r="I219">
        <f>SUMPRODUCT('Modified Weights'!I229:I233,correlations!I262:I266)/SUM('Modified Weights'!I229:I233)</f>
        <v>3.3081310367269956</v>
      </c>
      <c r="J219">
        <f>SUMPRODUCT('Modified Weights'!J229:J233,correlations!J262:J266)/SUM('Modified Weights'!J229:J233)</f>
        <v>2.9740756952858955</v>
      </c>
      <c r="K219">
        <f>SUMPRODUCT('Modified Weights'!K229:K233,correlations!K262:K266)/SUM('Modified Weights'!K229:K233)</f>
        <v>3.1437684722559887</v>
      </c>
      <c r="L219">
        <f>SUMPRODUCT('Modified Weights'!L229:L233,correlations!L262:L266)/SUM('Modified Weights'!L229:L233)</f>
        <v>3.9882614508098384</v>
      </c>
      <c r="M219">
        <f>SUMPRODUCT('Modified Weights'!M229:M233,correlations!M262:M266)/SUM('Modified Weights'!M229:M233)</f>
        <v>2.8024807083363554</v>
      </c>
      <c r="N219">
        <f>SUMPRODUCT('Modified Weights'!N229:N233,correlations!N262:N266)/SUM('Modified Weights'!N229:N233)</f>
        <v>3.5555013861610112</v>
      </c>
      <c r="O219">
        <f>SUMPRODUCT('Modified Weights'!O229:O233,correlations!O262:O266)/SUM('Modified Weights'!O229:O233)</f>
        <v>2.8768108308814266</v>
      </c>
      <c r="P219">
        <f>SUMPRODUCT('Modified Weights'!P229:P233,correlations!P262:P266)/SUM('Modified Weights'!P229:P233)</f>
        <v>3.4678823190991377</v>
      </c>
      <c r="Q219">
        <f>SUMPRODUCT('Modified Weights'!Q229:Q233,correlations!Q262:Q266)/SUM('Modified Weights'!Q229:Q233)</f>
        <v>2.5741729159285489</v>
      </c>
      <c r="R219">
        <f>SUMPRODUCT('Modified Weights'!R229:R233,correlations!R262:R266)/SUM('Modified Weights'!R229:R233)</f>
        <v>3.0072827895985608</v>
      </c>
      <c r="S219">
        <f>SUMPRODUCT('Modified Weights'!S229:S233,correlations!S262:S266)/SUM('Modified Weights'!S229:S233)</f>
        <v>2.7402611290683216</v>
      </c>
      <c r="T219">
        <f>SUMPRODUCT('Modified Weights'!T229:T233,correlations!T262:T266)/SUM('Modified Weights'!T229:T233)</f>
        <v>3.5443786088647324</v>
      </c>
      <c r="U219">
        <f>SUMPRODUCT('Modified Weights'!U229:U233,correlations!U262:U266)/SUM('Modified Weights'!U229:U233)</f>
        <v>2.7955393838908145</v>
      </c>
      <c r="V219">
        <f>SUMPRODUCT('Modified Weights'!V229:V233,correlations!V262:V266)/SUM('Modified Weights'!V229:V233)</f>
        <v>4.5</v>
      </c>
      <c r="W219">
        <f>SUMPRODUCT('Modified Weights'!W229:W233,correlations!W262:W266)/SUM('Modified Weights'!W229:W233)</f>
        <v>3.0239558784425222</v>
      </c>
      <c r="X219">
        <f>SUMPRODUCT('Modified Weights'!X229:X233,correlations!X262:X266)/SUM('Modified Weights'!X229:X233)</f>
        <v>2.1673952308093019</v>
      </c>
      <c r="Y219">
        <f>SUMPRODUCT('Modified Weights'!Y229:Y233,correlations!Y262:Y266)/SUM('Modified Weights'!Y229:Y233)</f>
        <v>3.4586420842932379</v>
      </c>
      <c r="Z219">
        <f>SUMPRODUCT('Modified Weights'!Z230:Z234,correlations!Z263:Z267)/SUM('Modified Weights'!Z230:Z234)</f>
        <v>3.1942892607639326</v>
      </c>
    </row>
    <row r="220" spans="1:26">
      <c r="A220" s="1" t="str">
        <f t="shared" si="43"/>
        <v>558: Spider-Man 2 (2004)</v>
      </c>
      <c r="B220">
        <f>SUMPRODUCT('Modified Weights'!B230:B234,correlations!B263:B267)/SUM('Modified Weights'!B230:B234)</f>
        <v>2.1645132618651939</v>
      </c>
      <c r="C220">
        <f>SUMPRODUCT('Modified Weights'!C230:C234,correlations!C263:C267)/SUM('Modified Weights'!C230:C234)</f>
        <v>3.332382240941866</v>
      </c>
      <c r="D220">
        <f>SUMPRODUCT('Modified Weights'!D230:D234,correlations!D263:D267)/SUM('Modified Weights'!D230:D234)</f>
        <v>3</v>
      </c>
      <c r="E220">
        <f>SUMPRODUCT('Modified Weights'!E230:E234,correlations!E263:E267)/SUM('Modified Weights'!E230:E234)</f>
        <v>4.071027300187275</v>
      </c>
      <c r="F220">
        <f>SUMPRODUCT('Modified Weights'!F230:F234,correlations!F263:F267)/SUM('Modified Weights'!F230:F234)</f>
        <v>3.2460324486248133</v>
      </c>
      <c r="G220">
        <f>SUMPRODUCT('Modified Weights'!G230:G234,correlations!G263:G267)/SUM('Modified Weights'!G230:G234)</f>
        <v>2.4255198945656282</v>
      </c>
      <c r="H220">
        <f>SUMPRODUCT('Modified Weights'!H230:H234,correlations!H263:H267)/SUM('Modified Weights'!H230:H234)</f>
        <v>2.8044224974821783</v>
      </c>
      <c r="I220">
        <f>SUMPRODUCT('Modified Weights'!I230:I234,correlations!I263:I267)/SUM('Modified Weights'!I230:I234)</f>
        <v>3.0314532849017577</v>
      </c>
      <c r="J220">
        <f>SUMPRODUCT('Modified Weights'!J230:J234,correlations!J263:J267)/SUM('Modified Weights'!J230:J234)</f>
        <v>2.9740756952858955</v>
      </c>
      <c r="K220">
        <f>SUMPRODUCT('Modified Weights'!K230:K234,correlations!K263:K267)/SUM('Modified Weights'!K230:K234)</f>
        <v>3.1437684722559887</v>
      </c>
      <c r="L220">
        <f>SUMPRODUCT('Modified Weights'!L230:L234,correlations!L263:L267)/SUM('Modified Weights'!L230:L234)</f>
        <v>3.9882614508098384</v>
      </c>
      <c r="M220">
        <f>SUMPRODUCT('Modified Weights'!M230:M234,correlations!M263:M267)/SUM('Modified Weights'!M230:M234)</f>
        <v>2.8024807083363554</v>
      </c>
      <c r="N220">
        <f>SUMPRODUCT('Modified Weights'!N230:N234,correlations!N263:N267)/SUM('Modified Weights'!N230:N234)</f>
        <v>3.4145290830208035</v>
      </c>
      <c r="O220">
        <f>SUMPRODUCT('Modified Weights'!O230:O234,correlations!O263:O267)/SUM('Modified Weights'!O230:O234)</f>
        <v>3.7813612530035843</v>
      </c>
      <c r="P220">
        <f>SUMPRODUCT('Modified Weights'!P230:P234,correlations!P263:P267)/SUM('Modified Weights'!P230:P234)</f>
        <v>3.4678823190991377</v>
      </c>
      <c r="Q220">
        <f>SUMPRODUCT('Modified Weights'!Q230:Q234,correlations!Q263:Q267)/SUM('Modified Weights'!Q230:Q234)</f>
        <v>3.8516541681429013</v>
      </c>
      <c r="R220">
        <f>SUMPRODUCT('Modified Weights'!R230:R234,correlations!R263:R267)/SUM('Modified Weights'!R230:R234)</f>
        <v>3.0072827895985608</v>
      </c>
      <c r="S220">
        <f>SUMPRODUCT('Modified Weights'!S230:S234,correlations!S263:S267)/SUM('Modified Weights'!S230:S234)</f>
        <v>2.2348576982172212</v>
      </c>
      <c r="T220">
        <f>SUMPRODUCT('Modified Weights'!T230:T234,correlations!T263:T267)/SUM('Modified Weights'!T230:T234)</f>
        <v>3.5443786088647324</v>
      </c>
      <c r="U220">
        <f>SUMPRODUCT('Modified Weights'!U230:U234,correlations!U263:U267)/SUM('Modified Weights'!U230:U234)</f>
        <v>2.5387483669144428</v>
      </c>
      <c r="V220">
        <f>SUMPRODUCT('Modified Weights'!V230:V234,correlations!V263:V267)/SUM('Modified Weights'!V230:V234)</f>
        <v>4.5</v>
      </c>
      <c r="W220">
        <f>SUMPRODUCT('Modified Weights'!W230:W234,correlations!W263:W267)/SUM('Modified Weights'!W230:W234)</f>
        <v>3.1630405784406004</v>
      </c>
      <c r="X220">
        <f>SUMPRODUCT('Modified Weights'!X230:X234,correlations!X263:X267)/SUM('Modified Weights'!X230:X234)</f>
        <v>2.1673952308093019</v>
      </c>
      <c r="Y220">
        <f>SUMPRODUCT('Modified Weights'!Y230:Y234,correlations!Y263:Y267)/SUM('Modified Weights'!Y230:Y234)</f>
        <v>3.3224030496506294</v>
      </c>
      <c r="Z220">
        <f>SUMPRODUCT('Modified Weights'!Z231:Z235,correlations!Z264:Z268)/SUM('Modified Weights'!Z231:Z235)</f>
        <v>2.6703524794268758</v>
      </c>
    </row>
    <row r="221" spans="1:26">
      <c r="A221" s="1" t="str">
        <f t="shared" si="43"/>
        <v>558: Spider-Man 2 (2004)</v>
      </c>
      <c r="B221">
        <f>SUMPRODUCT('Modified Weights'!B231:B235,correlations!B264:B268)/SUM('Modified Weights'!B231:B235)</f>
        <v>3.5</v>
      </c>
      <c r="C221">
        <f>SUMPRODUCT('Modified Weights'!C231:C235,correlations!C264:C268)/SUM('Modified Weights'!C231:C235)</f>
        <v>3.4815753941573502</v>
      </c>
      <c r="D221">
        <f>SUMPRODUCT('Modified Weights'!D231:D235,correlations!D264:D268)/SUM('Modified Weights'!D231:D235)</f>
        <v>3.6229497554757515</v>
      </c>
      <c r="E221">
        <f>SUMPRODUCT('Modified Weights'!E231:E235,correlations!E264:E268)/SUM('Modified Weights'!E231:E235)</f>
        <v>4.2199175756410447</v>
      </c>
      <c r="F221">
        <f>SUMPRODUCT('Modified Weights'!F231:F235,correlations!F264:F268)/SUM('Modified Weights'!F231:F235)</f>
        <v>2.8443464791118123</v>
      </c>
      <c r="G221">
        <f>SUMPRODUCT('Modified Weights'!G231:G235,correlations!G264:G268)/SUM('Modified Weights'!G231:G235)</f>
        <v>2.4255198945656282</v>
      </c>
      <c r="H221">
        <f>SUMPRODUCT('Modified Weights'!H231:H235,correlations!H264:H268)/SUM('Modified Weights'!H231:H235)</f>
        <v>2.8044224974821783</v>
      </c>
      <c r="I221">
        <f>SUMPRODUCT('Modified Weights'!I231:I235,correlations!I264:I268)/SUM('Modified Weights'!I231:I235)</f>
        <v>2.3461520666178912</v>
      </c>
      <c r="J221">
        <f>SUMPRODUCT('Modified Weights'!J231:J235,correlations!J264:J268)/SUM('Modified Weights'!J231:J235)</f>
        <v>3.5640401532455854</v>
      </c>
      <c r="K221">
        <f>SUMPRODUCT('Modified Weights'!K231:K235,correlations!K264:K268)/SUM('Modified Weights'!K231:K235)</f>
        <v>3.1437684722559887</v>
      </c>
      <c r="L221">
        <f>SUMPRODUCT('Modified Weights'!L231:L235,correlations!L264:L268)/SUM('Modified Weights'!L231:L235)</f>
        <v>3.9882614508098384</v>
      </c>
      <c r="M221">
        <f>SUMPRODUCT('Modified Weights'!M231:M235,correlations!M264:M268)/SUM('Modified Weights'!M231:M235)</f>
        <v>3.2310354148311315</v>
      </c>
      <c r="N221">
        <f>SUMPRODUCT('Modified Weights'!N231:N235,correlations!N264:N268)/SUM('Modified Weights'!N231:N235)</f>
        <v>3.4145290830208035</v>
      </c>
      <c r="O221">
        <f>SUMPRODUCT('Modified Weights'!O231:O235,correlations!O264:O268)/SUM('Modified Weights'!O231:O235)</f>
        <v>3.995307382540052</v>
      </c>
      <c r="P221">
        <f>SUMPRODUCT('Modified Weights'!P231:P235,correlations!P264:P268)/SUM('Modified Weights'!P231:P235)</f>
        <v>3.4678823190991377</v>
      </c>
      <c r="Q221">
        <f>SUMPRODUCT('Modified Weights'!Q231:Q235,correlations!Q264:Q268)/SUM('Modified Weights'!Q231:Q235)</f>
        <v>4.7129135420357251</v>
      </c>
      <c r="R221">
        <f>SUMPRODUCT('Modified Weights'!R231:R235,correlations!R264:R268)/SUM('Modified Weights'!R231:R235)</f>
        <v>2.4346710110510013</v>
      </c>
      <c r="S221">
        <f>SUMPRODUCT('Modified Weights'!S231:S235,correlations!S264:S268)/SUM('Modified Weights'!S231:S235)</f>
        <v>3.8257115089138942</v>
      </c>
      <c r="T221">
        <f>SUMPRODUCT('Modified Weights'!T231:T235,correlations!T264:T268)/SUM('Modified Weights'!T231:T235)</f>
        <v>3.243709961486843</v>
      </c>
      <c r="U221">
        <f>SUMPRODUCT('Modified Weights'!U231:U235,correlations!U264:U268)/SUM('Modified Weights'!U231:U235)</f>
        <v>2.5387483669144424</v>
      </c>
      <c r="V221">
        <f>SUMPRODUCT('Modified Weights'!V231:V235,correlations!V264:V268)/SUM('Modified Weights'!V231:V235)</f>
        <v>4.5</v>
      </c>
      <c r="W221">
        <f>SUMPRODUCT('Modified Weights'!W231:W235,correlations!W264:W268)/SUM('Modified Weights'!W231:W235)</f>
        <v>3.4538003660882897</v>
      </c>
      <c r="X221">
        <f>SUMPRODUCT('Modified Weights'!X231:X235,correlations!X264:X268)/SUM('Modified Weights'!X231:X235)</f>
        <v>2.1673952308093019</v>
      </c>
      <c r="Y221">
        <f>SUMPRODUCT('Modified Weights'!Y231:Y235,correlations!Y264:Y268)/SUM('Modified Weights'!Y231:Y235)</f>
        <v>2.7273265973487324</v>
      </c>
      <c r="Z221">
        <f>SUMPRODUCT('Modified Weights'!Z232:Z236,correlations!Z265:Z269)/SUM('Modified Weights'!Z232:Z236)</f>
        <v>5</v>
      </c>
    </row>
    <row r="222" spans="1:26">
      <c r="A222" s="1" t="str">
        <f t="shared" si="43"/>
        <v>558: Spider-Man 2 (2004)</v>
      </c>
      <c r="B222">
        <f>SUMPRODUCT('Modified Weights'!B232:B236,correlations!B265:B269)/SUM('Modified Weights'!B232:B236)</f>
        <v>4.0185758474172557</v>
      </c>
      <c r="C222">
        <f>SUMPRODUCT('Modified Weights'!C232:C236,correlations!C265:C269)/SUM('Modified Weights'!C232:C236)</f>
        <v>4</v>
      </c>
      <c r="D222">
        <f>SUMPRODUCT('Modified Weights'!D232:D236,correlations!D265:D269)/SUM('Modified Weights'!D232:D236)</f>
        <v>3.9161211477665145</v>
      </c>
      <c r="E222">
        <f>SUMPRODUCT('Modified Weights'!E232:E236,correlations!E265:E269)/SUM('Modified Weights'!E232:E236)</f>
        <v>4.1146113910307616</v>
      </c>
      <c r="F222">
        <f>SUMPRODUCT('Modified Weights'!F232:F236,correlations!F265:F269)/SUM('Modified Weights'!F232:F236)</f>
        <v>2.9747101414388082</v>
      </c>
      <c r="G222">
        <f>SUMPRODUCT('Modified Weights'!G232:G236,correlations!G265:G269)/SUM('Modified Weights'!G232:G236)</f>
        <v>3.2262700521777115</v>
      </c>
      <c r="H222">
        <f>SUMPRODUCT('Modified Weights'!H232:H236,correlations!H265:H269)/SUM('Modified Weights'!H232:H236)</f>
        <v>3.7318591675059403</v>
      </c>
      <c r="I222">
        <f>SUMPRODUCT('Modified Weights'!I232:I236,correlations!I265:I269)/SUM('Modified Weights'!I232:I236)</f>
        <v>3.2115380166544725</v>
      </c>
      <c r="J222">
        <f>SUMPRODUCT('Modified Weights'!J232:J236,correlations!J265:J269)/SUM('Modified Weights'!J232:J236)</f>
        <v>3.5640401532455854</v>
      </c>
      <c r="K222">
        <f>SUMPRODUCT('Modified Weights'!K232:K236,correlations!K265:K269)/SUM('Modified Weights'!K232:K236)</f>
        <v>3.5032647806448747</v>
      </c>
      <c r="L222">
        <f>SUMPRODUCT('Modified Weights'!L232:L236,correlations!L265:L269)/SUM('Modified Weights'!L232:L236)</f>
        <v>3.9821927736939107</v>
      </c>
      <c r="M222">
        <f>SUMPRODUCT('Modified Weights'!M232:M236,correlations!M265:M269)/SUM('Modified Weights'!M232:M236)</f>
        <v>3.525137092375616</v>
      </c>
      <c r="N222">
        <f>SUMPRODUCT('Modified Weights'!N232:N236,correlations!N265:N269)/SUM('Modified Weights'!N232:N236)</f>
        <v>3.9572645415104017</v>
      </c>
      <c r="O222">
        <f>SUMPRODUCT('Modified Weights'!O232:O236,correlations!O265:O269)/SUM('Modified Weights'!O232:O236)</f>
        <v>3.995307382540052</v>
      </c>
      <c r="P222">
        <f>SUMPRODUCT('Modified Weights'!P232:P236,correlations!P265:P269)/SUM('Modified Weights'!P232:P236)</f>
        <v>2.9502620080264546</v>
      </c>
      <c r="Q222">
        <f>SUMPRODUCT('Modified Weights'!Q232:Q236,correlations!Q265:Q269)/SUM('Modified Weights'!Q232:Q236)</f>
        <v>4.7129135420357251</v>
      </c>
      <c r="R222">
        <f>SUMPRODUCT('Modified Weights'!R232:R236,correlations!R265:R269)/SUM('Modified Weights'!R232:R236)</f>
        <v>3.1684157043873697</v>
      </c>
      <c r="S222">
        <f>SUMPRODUCT('Modified Weights'!S232:S236,correlations!S265:S269)/SUM('Modified Weights'!S232:S236)</f>
        <v>3.8257115089138942</v>
      </c>
      <c r="T222">
        <f>SUMPRODUCT('Modified Weights'!T232:T236,correlations!T265:T269)/SUM('Modified Weights'!T232:T236)</f>
        <v>3.243709961486843</v>
      </c>
      <c r="U222">
        <f>SUMPRODUCT('Modified Weights'!U232:U236,correlations!U265:U269)/SUM('Modified Weights'!U232:U236)</f>
        <v>3.5401274207620386</v>
      </c>
      <c r="V222">
        <f>SUMPRODUCT('Modified Weights'!V232:V236,correlations!V265:V269)/SUM('Modified Weights'!V232:V236)</f>
        <v>5</v>
      </c>
      <c r="W222">
        <f>SUMPRODUCT('Modified Weights'!W232:W236,correlations!W265:W269)/SUM('Modified Weights'!W232:W236)</f>
        <v>3.9259433460907909</v>
      </c>
      <c r="X222">
        <f>SUMPRODUCT('Modified Weights'!X232:X236,correlations!X265:X269)/SUM('Modified Weights'!X232:X236)</f>
        <v>3.5</v>
      </c>
      <c r="Y222">
        <f>SUMPRODUCT('Modified Weights'!Y232:Y236,correlations!Y265:Y269)/SUM('Modified Weights'!Y232:Y236)</f>
        <v>2.121784045817984</v>
      </c>
      <c r="Z222">
        <f>SUMPRODUCT('Modified Weights'!Z233:Z237,correlations!Z266:Z270)/SUM('Modified Weights'!Z233:Z237)</f>
        <v>4.6955243814672913</v>
      </c>
    </row>
    <row r="223" spans="1:26">
      <c r="A223" s="21" t="s">
        <v>44</v>
      </c>
      <c r="B223">
        <f>SUMPRODUCT('Modified Weights'!B233:B237,correlations!B266:B270)/SUM('Modified Weights'!B233:B237)</f>
        <v>4.0185758474172557</v>
      </c>
      <c r="C223">
        <f>SUMPRODUCT('Modified Weights'!C233:C237,correlations!C266:C270)/SUM('Modified Weights'!C233:C237)</f>
        <v>4</v>
      </c>
      <c r="D223">
        <f>SUMPRODUCT('Modified Weights'!D233:D237,correlations!D266:D270)/SUM('Modified Weights'!D233:D237)</f>
        <v>4.3695591116850565</v>
      </c>
      <c r="E223">
        <f>SUMPRODUCT('Modified Weights'!E233:E237,correlations!E266:E270)/SUM('Modified Weights'!E233:E237)</f>
        <v>4.0890989802628184</v>
      </c>
      <c r="F223">
        <f>SUMPRODUCT('Modified Weights'!F233:F237,correlations!F266:F270)/SUM('Modified Weights'!F233:F237)</f>
        <v>3.337488361741483</v>
      </c>
      <c r="G223">
        <f>SUMPRODUCT('Modified Weights'!G233:G237,correlations!G266:G270)/SUM('Modified Weights'!G233:G237)</f>
        <v>4.0820197862417587</v>
      </c>
      <c r="H223">
        <f>SUMPRODUCT('Modified Weights'!H233:H237,correlations!H266:H270)/SUM('Modified Weights'!H233:H237)</f>
        <v>3.7318591675059403</v>
      </c>
      <c r="I223">
        <f>SUMPRODUCT('Modified Weights'!I233:I237,correlations!I266:I270)/SUM('Modified Weights'!I233:I237)</f>
        <v>3.2115380166544725</v>
      </c>
      <c r="J223">
        <f>SUMPRODUCT('Modified Weights'!J233:J237,correlations!J266:J270)/SUM('Modified Weights'!J233:J237)</f>
        <v>4.5409947707818956</v>
      </c>
      <c r="K223">
        <f>SUMPRODUCT('Modified Weights'!K233:K237,correlations!K266:K270)/SUM('Modified Weights'!K233:K237)</f>
        <v>4.0663290481030003</v>
      </c>
      <c r="L223">
        <f>SUMPRODUCT('Modified Weights'!L233:L237,correlations!L266:L270)/SUM('Modified Weights'!L233:L237)</f>
        <v>4.7310822567332238</v>
      </c>
      <c r="M223">
        <f>SUMPRODUCT('Modified Weights'!M233:M237,correlations!M266:M270)/SUM('Modified Weights'!M233:M237)</f>
        <v>4.069339433014032</v>
      </c>
      <c r="N223">
        <f>SUMPRODUCT('Modified Weights'!N233:N237,correlations!N266:N270)/SUM('Modified Weights'!N233:N237)</f>
        <v>3.9572645415104017</v>
      </c>
      <c r="O223">
        <f>SUMPRODUCT('Modified Weights'!O233:O237,correlations!O266:O270)/SUM('Modified Weights'!O233:O237)</f>
        <v>4.3632822473981925</v>
      </c>
      <c r="P223">
        <f>SUMPRODUCT('Modified Weights'!P233:P237,correlations!P266:P270)/SUM('Modified Weights'!P233:P237)</f>
        <v>3.178905915436641</v>
      </c>
      <c r="Q223">
        <f>SUMPRODUCT('Modified Weights'!Q233:Q237,correlations!Q266:Q270)/SUM('Modified Weights'!Q233:Q237)</f>
        <v>4.7129135420357251</v>
      </c>
      <c r="R223">
        <f>SUMPRODUCT('Modified Weights'!R233:R237,correlations!R266:R270)/SUM('Modified Weights'!R233:R237)</f>
        <v>3.6646366877681156</v>
      </c>
      <c r="S223">
        <f>SUMPRODUCT('Modified Weights'!S233:S237,correlations!S266:S270)/SUM('Modified Weights'!S233:S237)</f>
        <v>4.25</v>
      </c>
      <c r="T223">
        <f>SUMPRODUCT('Modified Weights'!T233:T237,correlations!T266:T270)/SUM('Modified Weights'!T233:T237)</f>
        <v>2.3496603228858723</v>
      </c>
      <c r="U223">
        <f>SUMPRODUCT('Modified Weights'!U233:U237,correlations!U266:U270)/SUM('Modified Weights'!U233:U237)</f>
        <v>4.1465703695559073</v>
      </c>
      <c r="V223">
        <f>SUMPRODUCT('Modified Weights'!V233:V237,correlations!V266:V270)/SUM('Modified Weights'!V233:V237)</f>
        <v>5</v>
      </c>
      <c r="W223">
        <f>SUMPRODUCT('Modified Weights'!W233:W237,correlations!W266:W270)/SUM('Modified Weights'!W233:W237)</f>
        <v>4.5246706845355895</v>
      </c>
      <c r="X223">
        <f>SUMPRODUCT('Modified Weights'!X233:X237,correlations!X266:X270)/SUM('Modified Weights'!X233:X237)</f>
        <v>4</v>
      </c>
      <c r="Y223">
        <f>SUMPRODUCT('Modified Weights'!Y233:Y237,correlations!Y266:Y270)/SUM('Modified Weights'!Y233:Y237)</f>
        <v>2.75</v>
      </c>
      <c r="Z223">
        <f>SUMPRODUCT('Modified Weights'!Z234:Z238,correlations!Z267:Z271)/SUM('Modified Weights'!Z234:Z238)</f>
        <v>4.6955243814672913</v>
      </c>
    </row>
    <row r="224" spans="1:26">
      <c r="A224" s="1" t="str">
        <f t="shared" ref="A224:A227" si="44">A223</f>
        <v>568: Apollo 13 (1995)</v>
      </c>
      <c r="B224">
        <f>SUMPRODUCT('Modified Weights'!B234:B238,correlations!B267:B271)/SUM('Modified Weights'!B234:B238)</f>
        <v>4.5</v>
      </c>
      <c r="C224">
        <f>SUMPRODUCT('Modified Weights'!C234:C238,correlations!C267:C271)/SUM('Modified Weights'!C234:C238)</f>
        <v>4</v>
      </c>
      <c r="D224">
        <f>SUMPRODUCT('Modified Weights'!D234:D238,correlations!D267:D271)/SUM('Modified Weights'!D234:D238)</f>
        <v>4.3695591116850565</v>
      </c>
      <c r="E224">
        <f>SUMPRODUCT('Modified Weights'!E234:E238,correlations!E267:E271)/SUM('Modified Weights'!E234:E238)</f>
        <v>4.25</v>
      </c>
      <c r="F224">
        <f>SUMPRODUCT('Modified Weights'!F234:F238,correlations!F267:F271)/SUM('Modified Weights'!F234:F238)</f>
        <v>3.3599650582665395</v>
      </c>
      <c r="G224">
        <f>SUMPRODUCT('Modified Weights'!G234:G238,correlations!G267:G271)/SUM('Modified Weights'!G234:G238)</f>
        <v>4.0820197862417587</v>
      </c>
      <c r="H224">
        <f>SUMPRODUCT('Modified Weights'!H234:H238,correlations!H267:H271)/SUM('Modified Weights'!H234:H238)</f>
        <v>3.7318591675059403</v>
      </c>
      <c r="I224">
        <f>SUMPRODUCT('Modified Weights'!I234:I238,correlations!I267:I271)/SUM('Modified Weights'!I234:I238)</f>
        <v>3</v>
      </c>
      <c r="J224">
        <f>SUMPRODUCT('Modified Weights'!J234:J238,correlations!J267:J271)/SUM('Modified Weights'!J234:J238)</f>
        <v>4.6666919016245609</v>
      </c>
      <c r="K224">
        <f>SUMPRODUCT('Modified Weights'!K234:K238,correlations!K267:K271)/SUM('Modified Weights'!K234:K238)</f>
        <v>4.0663290481030003</v>
      </c>
      <c r="L224">
        <f>SUMPRODUCT('Modified Weights'!L234:L238,correlations!L267:L271)/SUM('Modified Weights'!L234:L238)</f>
        <v>4.7374786695249762</v>
      </c>
      <c r="M224">
        <f>SUMPRODUCT('Modified Weights'!M234:M238,correlations!M267:M271)/SUM('Modified Weights'!M234:M238)</f>
        <v>4.069339433014032</v>
      </c>
      <c r="N224">
        <f>SUMPRODUCT('Modified Weights'!N234:N238,correlations!N267:N271)/SUM('Modified Weights'!N234:N238)</f>
        <v>3</v>
      </c>
      <c r="O224">
        <f>SUMPRODUCT('Modified Weights'!O234:O238,correlations!O267:O271)/SUM('Modified Weights'!O234:O238)</f>
        <v>4.3632822473981925</v>
      </c>
      <c r="P224">
        <f>SUMPRODUCT('Modified Weights'!P234:P238,correlations!P267:P271)/SUM('Modified Weights'!P234:P238)</f>
        <v>1.5</v>
      </c>
      <c r="Q224">
        <f>SUMPRODUCT('Modified Weights'!Q234:Q238,correlations!Q267:Q271)/SUM('Modified Weights'!Q234:Q238)</f>
        <v>4.7129135420357251</v>
      </c>
      <c r="R224">
        <f>SUMPRODUCT('Modified Weights'!R234:R238,correlations!R267:R271)/SUM('Modified Weights'!R234:R238)</f>
        <v>3.7328558512298406</v>
      </c>
      <c r="S224">
        <f>SUMPRODUCT('Modified Weights'!S234:S238,correlations!S267:S271)/SUM('Modified Weights'!S234:S238)</f>
        <v>4.25</v>
      </c>
      <c r="T224">
        <f>SUMPRODUCT('Modified Weights'!T234:T238,correlations!T267:T271)/SUM('Modified Weights'!T234:T238)</f>
        <v>1.5</v>
      </c>
      <c r="U224">
        <f>SUMPRODUCT('Modified Weights'!U234:U238,correlations!U267:U271)/SUM('Modified Weights'!U234:U238)</f>
        <v>4.1465703695559073</v>
      </c>
      <c r="V224">
        <f>SUMPRODUCT('Modified Weights'!V234:V238,correlations!V267:V271)/SUM('Modified Weights'!V234:V238)</f>
        <v>5</v>
      </c>
      <c r="W224">
        <f>SUMPRODUCT('Modified Weights'!W234:W238,correlations!W267:W271)/SUM('Modified Weights'!W234:W238)</f>
        <v>4.5865075917717553</v>
      </c>
      <c r="X224">
        <f>SUMPRODUCT('Modified Weights'!X234:X238,correlations!X267:X271)/SUM('Modified Weights'!X234:X238)</f>
        <v>4</v>
      </c>
      <c r="Y224">
        <f>SUMPRODUCT('Modified Weights'!Y234:Y238,correlations!Y267:Y271)/SUM('Modified Weights'!Y234:Y238)</f>
        <v>2.75</v>
      </c>
      <c r="Z224">
        <f>SUMPRODUCT('Modified Weights'!Z235:Z239,correlations!Z268:Z272)/SUM('Modified Weights'!Z235:Z239)</f>
        <v>4.5</v>
      </c>
    </row>
    <row r="225" spans="1:26">
      <c r="A225" s="1" t="str">
        <f t="shared" si="44"/>
        <v>568: Apollo 13 (1995)</v>
      </c>
      <c r="B225">
        <f>SUMPRODUCT('Modified Weights'!B235:B239,correlations!B268:B272)/SUM('Modified Weights'!B235:B239)</f>
        <v>4.5</v>
      </c>
      <c r="C225">
        <f>SUMPRODUCT('Modified Weights'!C235:C239,correlations!C268:C272)/SUM('Modified Weights'!C235:C239)</f>
        <v>4.1432969106583881</v>
      </c>
      <c r="D225">
        <f>SUMPRODUCT('Modified Weights'!D235:D239,correlations!D268:D272)/SUM('Modified Weights'!D235:D239)</f>
        <v>4.3695591116850565</v>
      </c>
      <c r="E225">
        <f>SUMPRODUCT('Modified Weights'!E235:E239,correlations!E268:E272)/SUM('Modified Weights'!E235:E239)</f>
        <v>4.25</v>
      </c>
      <c r="F225">
        <f>SUMPRODUCT('Modified Weights'!F235:F239,correlations!F268:F272)/SUM('Modified Weights'!F235:F239)</f>
        <v>3.3599650582665395</v>
      </c>
      <c r="G225">
        <f>SUMPRODUCT('Modified Weights'!G235:G239,correlations!G268:G272)/SUM('Modified Weights'!G235:G239)</f>
        <v>4.5</v>
      </c>
      <c r="H225">
        <f>SUMPRODUCT('Modified Weights'!H235:H239,correlations!H268:H272)/SUM('Modified Weights'!H235:H239)</f>
        <v>3.7318591675059403</v>
      </c>
      <c r="I225">
        <f>SUMPRODUCT('Modified Weights'!I235:I239,correlations!I268:I272)/SUM('Modified Weights'!I235:I239)</f>
        <v>3</v>
      </c>
      <c r="J225">
        <f>SUMPRODUCT('Modified Weights'!J235:J239,correlations!J268:J272)/SUM('Modified Weights'!J235:J239)</f>
        <v>4.6666919016245609</v>
      </c>
      <c r="K225">
        <f>SUMPRODUCT('Modified Weights'!K235:K239,correlations!K268:K272)/SUM('Modified Weights'!K235:K239)</f>
        <v>4.2724631370660582</v>
      </c>
      <c r="L225">
        <f>SUMPRODUCT('Modified Weights'!L235:L239,correlations!L268:L272)/SUM('Modified Weights'!L235:L239)</f>
        <v>4.7374786695249762</v>
      </c>
      <c r="M225">
        <f>SUMPRODUCT('Modified Weights'!M235:M239,correlations!M268:M272)/SUM('Modified Weights'!M235:M239)</f>
        <v>4.069339433014032</v>
      </c>
      <c r="N225">
        <f>SUMPRODUCT('Modified Weights'!N235:N239,correlations!N268:N272)/SUM('Modified Weights'!N235:N239)</f>
        <v>3</v>
      </c>
      <c r="O225">
        <f>SUMPRODUCT('Modified Weights'!O235:O239,correlations!O268:O272)/SUM('Modified Weights'!O235:O239)</f>
        <v>4.203893409004877</v>
      </c>
      <c r="P225">
        <f>SUMPRODUCT('Modified Weights'!P235:P239,correlations!P268:P272)/SUM('Modified Weights'!P235:P239)</f>
        <v>1.5</v>
      </c>
      <c r="Q225">
        <f>SUMPRODUCT('Modified Weights'!Q235:Q239,correlations!Q268:Q272)/SUM('Modified Weights'!Q235:Q239)</f>
        <v>4.5</v>
      </c>
      <c r="R225">
        <f>SUMPRODUCT('Modified Weights'!R235:R239,correlations!R268:R272)/SUM('Modified Weights'!R235:R239)</f>
        <v>3.7328558512298406</v>
      </c>
      <c r="S225">
        <f>SUMPRODUCT('Modified Weights'!S235:S239,correlations!S268:S272)/SUM('Modified Weights'!S235:S239)</f>
        <v>4.25</v>
      </c>
      <c r="T225">
        <f>SUMPRODUCT('Modified Weights'!T235:T239,correlations!T268:T272)/SUM('Modified Weights'!T235:T239)</f>
        <v>1.5</v>
      </c>
      <c r="U225">
        <f>SUMPRODUCT('Modified Weights'!U235:U239,correlations!U268:U272)/SUM('Modified Weights'!U235:U239)</f>
        <v>4.1465703695559073</v>
      </c>
      <c r="V225">
        <f>SUMPRODUCT('Modified Weights'!V235:V239,correlations!V268:V272)/SUM('Modified Weights'!V235:V239)</f>
        <v>5</v>
      </c>
      <c r="W225">
        <f>SUMPRODUCT('Modified Weights'!W235:W239,correlations!W268:W272)/SUM('Modified Weights'!W235:W239)</f>
        <v>4.2708088284407717</v>
      </c>
      <c r="X225">
        <f>SUMPRODUCT('Modified Weights'!X235:X239,correlations!X268:X272)/SUM('Modified Weights'!X235:X239)</f>
        <v>4</v>
      </c>
      <c r="Y225">
        <f>SUMPRODUCT('Modified Weights'!Y235:Y239,correlations!Y268:Y272)/SUM('Modified Weights'!Y235:Y239)</f>
        <v>2.75</v>
      </c>
      <c r="Z225">
        <f>SUMPRODUCT('Modified Weights'!Z236:Z240,correlations!Z269:Z273)/SUM('Modified Weights'!Z236:Z240)</f>
        <v>4.5</v>
      </c>
    </row>
    <row r="226" spans="1:26">
      <c r="A226" s="1" t="str">
        <f t="shared" si="44"/>
        <v>568: Apollo 13 (1995)</v>
      </c>
      <c r="B226">
        <f>SUMPRODUCT('Modified Weights'!B236:B240,correlations!B269:B273)/SUM('Modified Weights'!B236:B240)</f>
        <v>4.5</v>
      </c>
      <c r="C226">
        <f>SUMPRODUCT('Modified Weights'!C236:C240,correlations!C269:C273)/SUM('Modified Weights'!C236:C240)</f>
        <v>4.1593006434185948</v>
      </c>
      <c r="D226">
        <f>SUMPRODUCT('Modified Weights'!D236:D240,correlations!D269:D273)/SUM('Modified Weights'!D236:D240)</f>
        <v>3.850297992073068</v>
      </c>
      <c r="E226">
        <f>SUMPRODUCT('Modified Weights'!E236:E240,correlations!E269:E273)/SUM('Modified Weights'!E236:E240)</f>
        <v>3.6766394111443699</v>
      </c>
      <c r="F226">
        <f>SUMPRODUCT('Modified Weights'!F236:F240,correlations!F269:F273)/SUM('Modified Weights'!F236:F240)</f>
        <v>3.6604296851148179</v>
      </c>
      <c r="G226">
        <f>SUMPRODUCT('Modified Weights'!G236:G240,correlations!G269:G273)/SUM('Modified Weights'!G236:G240)</f>
        <v>4.5</v>
      </c>
      <c r="H226">
        <f>SUMPRODUCT('Modified Weights'!H236:H240,correlations!H269:H273)/SUM('Modified Weights'!H236:H240)</f>
        <v>4</v>
      </c>
      <c r="I226">
        <f>SUMPRODUCT('Modified Weights'!I236:I240,correlations!I269:I273)/SUM('Modified Weights'!I236:I240)</f>
        <v>3</v>
      </c>
      <c r="J226">
        <f>SUMPRODUCT('Modified Weights'!J236:J240,correlations!J269:J273)/SUM('Modified Weights'!J236:J240)</f>
        <v>4.122922547450222</v>
      </c>
      <c r="K226">
        <f>SUMPRODUCT('Modified Weights'!K236:K240,correlations!K269:K273)/SUM('Modified Weights'!K236:K240)</f>
        <v>4.2724631370660582</v>
      </c>
      <c r="L226">
        <f>SUMPRODUCT('Modified Weights'!L236:L240,correlations!L269:L273)/SUM('Modified Weights'!L236:L240)</f>
        <v>4.7374786695249762</v>
      </c>
      <c r="M226">
        <f>SUMPRODUCT('Modified Weights'!M236:M240,correlations!M269:M273)/SUM('Modified Weights'!M236:M240)</f>
        <v>4.4069730566837491</v>
      </c>
      <c r="N226">
        <f>SUMPRODUCT('Modified Weights'!N236:N240,correlations!N269:N273)/SUM('Modified Weights'!N236:N240)</f>
        <v>3</v>
      </c>
      <c r="O226">
        <f>SUMPRODUCT('Modified Weights'!O236:O240,correlations!O269:O273)/SUM('Modified Weights'!O236:O240)</f>
        <v>3.5811207457620786</v>
      </c>
      <c r="P226">
        <f>SUMPRODUCT('Modified Weights'!P236:P240,correlations!P269:P273)/SUM('Modified Weights'!P236:P240)</f>
        <v>1.5</v>
      </c>
      <c r="Q226">
        <f>SUMPRODUCT('Modified Weights'!Q236:Q240,correlations!Q269:Q273)/SUM('Modified Weights'!Q236:Q240)</f>
        <v>4.5</v>
      </c>
      <c r="R226">
        <f>SUMPRODUCT('Modified Weights'!R236:R240,correlations!R269:R273)/SUM('Modified Weights'!R236:R240)</f>
        <v>3.7328558512298406</v>
      </c>
      <c r="S226">
        <f>SUMPRODUCT('Modified Weights'!S236:S240,correlations!S269:S273)/SUM('Modified Weights'!S236:S240)</f>
        <v>3.5</v>
      </c>
      <c r="T226">
        <f>SUMPRODUCT('Modified Weights'!T236:T240,correlations!T269:T273)/SUM('Modified Weights'!T236:T240)</f>
        <v>1.5</v>
      </c>
      <c r="U226">
        <f>SUMPRODUCT('Modified Weights'!U236:U240,correlations!U269:U273)/SUM('Modified Weights'!U236:U240)</f>
        <v>4.4816925858599834</v>
      </c>
      <c r="V226">
        <f>SUMPRODUCT('Modified Weights'!V236:V240,correlations!V269:V273)/SUM('Modified Weights'!V236:V240)</f>
        <v>5</v>
      </c>
      <c r="W226">
        <f>SUMPRODUCT('Modified Weights'!W236:W240,correlations!W269:W273)/SUM('Modified Weights'!W236:W240)</f>
        <v>4.0400908119333776</v>
      </c>
      <c r="X226">
        <f>SUMPRODUCT('Modified Weights'!X236:X240,correlations!X269:X273)/SUM('Modified Weights'!X236:X240)</f>
        <v>4</v>
      </c>
      <c r="Y226">
        <f>SUMPRODUCT('Modified Weights'!Y236:Y240,correlations!Y269:Y273)/SUM('Modified Weights'!Y236:Y240)</f>
        <v>3.3846207786904685</v>
      </c>
      <c r="Z226">
        <f>SUMPRODUCT('Modified Weights'!Z237:Z241,correlations!Z270:Z274)/SUM('Modified Weights'!Z237:Z241)</f>
        <v>4.5</v>
      </c>
    </row>
    <row r="227" spans="1:26">
      <c r="A227" s="1" t="str">
        <f t="shared" si="44"/>
        <v>568: Apollo 13 (1995)</v>
      </c>
      <c r="B227">
        <f>SUMPRODUCT('Modified Weights'!B237:B241,correlations!B270:B274)/SUM('Modified Weights'!B237:B241)</f>
        <v>2.5000000000000004</v>
      </c>
      <c r="C227">
        <f>SUMPRODUCT('Modified Weights'!C237:C241,correlations!C270:C274)/SUM('Modified Weights'!C237:C241)</f>
        <v>4.2523301247688066</v>
      </c>
      <c r="D227">
        <f>SUMPRODUCT('Modified Weights'!D237:D241,correlations!D270:D274)/SUM('Modified Weights'!D237:D241)</f>
        <v>3.9698352817867599</v>
      </c>
      <c r="E227">
        <f>SUMPRODUCT('Modified Weights'!E237:E241,correlations!E270:E274)/SUM('Modified Weights'!E237:E241)</f>
        <v>3.6766394111443699</v>
      </c>
      <c r="F227">
        <f>SUMPRODUCT('Modified Weights'!F237:F241,correlations!F270:F274)/SUM('Modified Weights'!F237:F241)</f>
        <v>3.3741182566691243</v>
      </c>
      <c r="G227">
        <f>SUMPRODUCT('Modified Weights'!G237:G241,correlations!G270:G274)/SUM('Modified Weights'!G237:G241)</f>
        <v>4.5</v>
      </c>
      <c r="H227" t="e">
        <f>SUMPRODUCT('Modified Weights'!H237:H241,correlations!H270:H274)/SUM('Modified Weights'!H237:H241)</f>
        <v>#DIV/0!</v>
      </c>
      <c r="I227">
        <f>SUMPRODUCT('Modified Weights'!I237:I241,correlations!I270:I274)/SUM('Modified Weights'!I237:I241)</f>
        <v>3</v>
      </c>
      <c r="J227">
        <f>SUMPRODUCT('Modified Weights'!J237:J241,correlations!J270:J274)/SUM('Modified Weights'!J237:J241)</f>
        <v>4.122922547450222</v>
      </c>
      <c r="K227">
        <f>SUMPRODUCT('Modified Weights'!K237:K241,correlations!K270:K274)/SUM('Modified Weights'!K237:K241)</f>
        <v>3.498846886959047</v>
      </c>
      <c r="L227">
        <f>SUMPRODUCT('Modified Weights'!L237:L241,correlations!L270:L274)/SUM('Modified Weights'!L237:L241)</f>
        <v>4.7374786695249762</v>
      </c>
      <c r="M227">
        <f>SUMPRODUCT('Modified Weights'!M237:M241,correlations!M270:M274)/SUM('Modified Weights'!M237:M241)</f>
        <v>4</v>
      </c>
      <c r="N227">
        <f>SUMPRODUCT('Modified Weights'!N237:N241,correlations!N270:N274)/SUM('Modified Weights'!N237:N241)</f>
        <v>2.5</v>
      </c>
      <c r="O227">
        <f>SUMPRODUCT('Modified Weights'!O237:O241,correlations!O270:O274)/SUM('Modified Weights'!O237:O241)</f>
        <v>3.6193174948770888</v>
      </c>
      <c r="P227">
        <f>SUMPRODUCT('Modified Weights'!P237:P241,correlations!P270:P274)/SUM('Modified Weights'!P237:P241)</f>
        <v>2.5</v>
      </c>
      <c r="Q227">
        <f>SUMPRODUCT('Modified Weights'!Q237:Q241,correlations!Q270:Q274)/SUM('Modified Weights'!Q237:Q241)</f>
        <v>4.5</v>
      </c>
      <c r="R227">
        <f>SUMPRODUCT('Modified Weights'!R237:R241,correlations!R270:R274)/SUM('Modified Weights'!R237:R241)</f>
        <v>2.7842291370281798</v>
      </c>
      <c r="S227">
        <f>SUMPRODUCT('Modified Weights'!S237:S241,correlations!S270:S274)/SUM('Modified Weights'!S237:S241)</f>
        <v>3.5</v>
      </c>
      <c r="T227">
        <f>SUMPRODUCT('Modified Weights'!T237:T241,correlations!T270:T274)/SUM('Modified Weights'!T237:T241)</f>
        <v>1.5</v>
      </c>
      <c r="U227">
        <f>SUMPRODUCT('Modified Weights'!U237:U241,correlations!U270:U274)/SUM('Modified Weights'!U237:U241)</f>
        <v>4</v>
      </c>
      <c r="V227">
        <f>SUMPRODUCT('Modified Weights'!V237:V241,correlations!V270:V274)/SUM('Modified Weights'!V237:V241)</f>
        <v>4</v>
      </c>
      <c r="W227">
        <f>SUMPRODUCT('Modified Weights'!W237:W241,correlations!W270:W274)/SUM('Modified Weights'!W237:W241)</f>
        <v>4.0510841090770695</v>
      </c>
      <c r="X227">
        <f>SUMPRODUCT('Modified Weights'!X237:X241,correlations!X270:X274)/SUM('Modified Weights'!X237:X241)</f>
        <v>4</v>
      </c>
      <c r="Y227">
        <f>SUMPRODUCT('Modified Weights'!Y237:Y241,correlations!Y270:Y274)/SUM('Modified Weights'!Y237:Y241)</f>
        <v>3.3846207786904685</v>
      </c>
      <c r="Z227">
        <f>SUMPRODUCT('Modified Weights'!Z238:Z242,correlations!Z271:Z275)/SUM('Modified Weights'!Z238:Z242)</f>
        <v>2.5</v>
      </c>
    </row>
    <row r="228" spans="1:26">
      <c r="A228" s="21" t="s">
        <v>45</v>
      </c>
      <c r="B228">
        <f>SUMPRODUCT('Modified Weights'!B238:B242,correlations!B271:B275)/SUM('Modified Weights'!B238:B242)</f>
        <v>2.5000000000000004</v>
      </c>
      <c r="C228">
        <f>SUMPRODUCT('Modified Weights'!C238:C242,correlations!C271:C275)/SUM('Modified Weights'!C238:C242)</f>
        <v>4.2523301247688066</v>
      </c>
      <c r="D228">
        <f>SUMPRODUCT('Modified Weights'!D238:D242,correlations!D271:D275)/SUM('Modified Weights'!D238:D242)</f>
        <v>3.9698352817867595</v>
      </c>
      <c r="E228">
        <f>SUMPRODUCT('Modified Weights'!E238:E242,correlations!E271:E275)/SUM('Modified Weights'!E238:E242)</f>
        <v>4</v>
      </c>
      <c r="F228">
        <f>SUMPRODUCT('Modified Weights'!F238:F242,correlations!F271:F275)/SUM('Modified Weights'!F238:F242)</f>
        <v>3.3741182566691243</v>
      </c>
      <c r="G228">
        <f>SUMPRODUCT('Modified Weights'!G238:G242,correlations!G271:G275)/SUM('Modified Weights'!G238:G242)</f>
        <v>4.5</v>
      </c>
      <c r="H228" t="e">
        <f>SUMPRODUCT('Modified Weights'!H238:H242,correlations!H271:H275)/SUM('Modified Weights'!H238:H242)</f>
        <v>#DIV/0!</v>
      </c>
      <c r="I228">
        <f>SUMPRODUCT('Modified Weights'!I238:I242,correlations!I271:I275)/SUM('Modified Weights'!I238:I242)</f>
        <v>3</v>
      </c>
      <c r="J228">
        <f>SUMPRODUCT('Modified Weights'!J238:J242,correlations!J271:J275)/SUM('Modified Weights'!J238:J242)</f>
        <v>3.6280181421539148</v>
      </c>
      <c r="K228">
        <f>SUMPRODUCT('Modified Weights'!K238:K242,correlations!K271:K275)/SUM('Modified Weights'!K238:K242)</f>
        <v>3.498846886959047</v>
      </c>
      <c r="L228">
        <f>SUMPRODUCT('Modified Weights'!L238:L242,correlations!L271:L275)/SUM('Modified Weights'!L238:L242)</f>
        <v>4.7374786695249762</v>
      </c>
      <c r="M228">
        <f>SUMPRODUCT('Modified Weights'!M238:M242,correlations!M271:M275)/SUM('Modified Weights'!M238:M242)</f>
        <v>4</v>
      </c>
      <c r="N228">
        <f>SUMPRODUCT('Modified Weights'!N238:N242,correlations!N271:N275)/SUM('Modified Weights'!N238:N242)</f>
        <v>2.5</v>
      </c>
      <c r="O228">
        <f>SUMPRODUCT('Modified Weights'!O238:O242,correlations!O271:O275)/SUM('Modified Weights'!O238:O242)</f>
        <v>3.6193174948770888</v>
      </c>
      <c r="P228">
        <f>SUMPRODUCT('Modified Weights'!P238:P242,correlations!P271:P275)/SUM('Modified Weights'!P238:P242)</f>
        <v>2.5</v>
      </c>
      <c r="Q228">
        <f>SUMPRODUCT('Modified Weights'!Q238:Q242,correlations!Q271:Q275)/SUM('Modified Weights'!Q238:Q242)</f>
        <v>4.5</v>
      </c>
      <c r="R228">
        <f>SUMPRODUCT('Modified Weights'!R238:R242,correlations!R271:R275)/SUM('Modified Weights'!R238:R242)</f>
        <v>2.7842291370281798</v>
      </c>
      <c r="S228" t="e">
        <f>SUMPRODUCT('Modified Weights'!S238:S242,correlations!S271:S275)/SUM('Modified Weights'!S238:S242)</f>
        <v>#DIV/0!</v>
      </c>
      <c r="T228">
        <f>SUMPRODUCT('Modified Weights'!T238:T242,correlations!T271:T275)/SUM('Modified Weights'!T238:T242)</f>
        <v>2.5</v>
      </c>
      <c r="U228" t="e">
        <f>SUMPRODUCT('Modified Weights'!U238:U242,correlations!U271:U275)/SUM('Modified Weights'!U238:U242)</f>
        <v>#DIV/0!</v>
      </c>
      <c r="V228">
        <f>SUMPRODUCT('Modified Weights'!V238:V242,correlations!V271:V275)/SUM('Modified Weights'!V238:V242)</f>
        <v>4</v>
      </c>
      <c r="W228">
        <f>SUMPRODUCT('Modified Weights'!W238:W242,correlations!W271:W275)/SUM('Modified Weights'!W238:W242)</f>
        <v>3.5671694981299242</v>
      </c>
      <c r="X228">
        <f>SUMPRODUCT('Modified Weights'!X238:X242,correlations!X271:X275)/SUM('Modified Weights'!X238:X242)</f>
        <v>4</v>
      </c>
      <c r="Y228">
        <f>SUMPRODUCT('Modified Weights'!Y238:Y242,correlations!Y271:Y275)/SUM('Modified Weights'!Y238:Y242)</f>
        <v>3.6794943715872921</v>
      </c>
      <c r="Z228">
        <f>SUMPRODUCT('Modified Weights'!Z239:Z243,correlations!Z272:Z276)/SUM('Modified Weights'!Z239:Z243)</f>
        <v>2.5</v>
      </c>
    </row>
    <row r="229" spans="1:26">
      <c r="A229" s="1" t="str">
        <f t="shared" ref="A229:A232" si="45">A228</f>
        <v>581: Dances with Wolves (1990)</v>
      </c>
      <c r="B229">
        <f>SUMPRODUCT('Modified Weights'!B239:B243,correlations!B272:B276)/SUM('Modified Weights'!B239:B243)</f>
        <v>3.2904766561518124</v>
      </c>
      <c r="C229">
        <f>SUMPRODUCT('Modified Weights'!C239:C243,correlations!C272:C276)/SUM('Modified Weights'!C239:C243)</f>
        <v>4.5279822720408145</v>
      </c>
      <c r="D229">
        <f>SUMPRODUCT('Modified Weights'!D239:D243,correlations!D272:D276)/SUM('Modified Weights'!D239:D243)</f>
        <v>3.9698352817867595</v>
      </c>
      <c r="E229">
        <f>SUMPRODUCT('Modified Weights'!E239:E243,correlations!E272:E276)/SUM('Modified Weights'!E239:E243)</f>
        <v>4</v>
      </c>
      <c r="F229">
        <f>SUMPRODUCT('Modified Weights'!F239:F243,correlations!F272:F276)/SUM('Modified Weights'!F239:F243)</f>
        <v>3.3741182566691243</v>
      </c>
      <c r="G229">
        <f>SUMPRODUCT('Modified Weights'!G239:G243,correlations!G272:G276)/SUM('Modified Weights'!G239:G243)</f>
        <v>4.7356490024601667</v>
      </c>
      <c r="H229" t="e">
        <f>SUMPRODUCT('Modified Weights'!H239:H243,correlations!H272:H276)/SUM('Modified Weights'!H239:H243)</f>
        <v>#DIV/0!</v>
      </c>
      <c r="I229">
        <f>SUMPRODUCT('Modified Weights'!I239:I243,correlations!I272:I276)/SUM('Modified Weights'!I239:I243)</f>
        <v>3</v>
      </c>
      <c r="J229">
        <f>SUMPRODUCT('Modified Weights'!J239:J243,correlations!J272:J276)/SUM('Modified Weights'!J239:J243)</f>
        <v>2.5</v>
      </c>
      <c r="K229">
        <f>SUMPRODUCT('Modified Weights'!K239:K243,correlations!K272:K276)/SUM('Modified Weights'!K239:K243)</f>
        <v>3.498846886959047</v>
      </c>
      <c r="L229">
        <f>SUMPRODUCT('Modified Weights'!L239:L243,correlations!L272:L276)/SUM('Modified Weights'!L239:L243)</f>
        <v>2.8376493133251688</v>
      </c>
      <c r="M229">
        <f>SUMPRODUCT('Modified Weights'!M239:M243,correlations!M272:M276)/SUM('Modified Weights'!M239:M243)</f>
        <v>4</v>
      </c>
      <c r="N229">
        <f>SUMPRODUCT('Modified Weights'!N239:N243,correlations!N272:N276)/SUM('Modified Weights'!N239:N243)</f>
        <v>4</v>
      </c>
      <c r="O229">
        <f>SUMPRODUCT('Modified Weights'!O239:O243,correlations!O272:O276)/SUM('Modified Weights'!O239:O243)</f>
        <v>3.6193174948770888</v>
      </c>
      <c r="P229">
        <f>SUMPRODUCT('Modified Weights'!P239:P243,correlations!P272:P276)/SUM('Modified Weights'!P239:P243)</f>
        <v>3.8418070439550149</v>
      </c>
      <c r="Q229">
        <f>SUMPRODUCT('Modified Weights'!Q239:Q243,correlations!Q272:Q276)/SUM('Modified Weights'!Q239:Q243)</f>
        <v>4.5</v>
      </c>
      <c r="R229">
        <f>SUMPRODUCT('Modified Weights'!R239:R243,correlations!R272:R276)/SUM('Modified Weights'!R239:R243)</f>
        <v>2.7842291370281798</v>
      </c>
      <c r="S229">
        <f>SUMPRODUCT('Modified Weights'!S239:S243,correlations!S272:S276)/SUM('Modified Weights'!S239:S243)</f>
        <v>3.5</v>
      </c>
      <c r="T229">
        <f>SUMPRODUCT('Modified Weights'!T239:T243,correlations!T272:T276)/SUM('Modified Weights'!T239:T243)</f>
        <v>2.5</v>
      </c>
      <c r="U229" t="e">
        <f>SUMPRODUCT('Modified Weights'!U239:U243,correlations!U272:U276)/SUM('Modified Weights'!U239:U243)</f>
        <v>#DIV/0!</v>
      </c>
      <c r="V229">
        <f>SUMPRODUCT('Modified Weights'!V239:V243,correlations!V272:V276)/SUM('Modified Weights'!V239:V243)</f>
        <v>3.723259700167981</v>
      </c>
      <c r="W229">
        <f>SUMPRODUCT('Modified Weights'!W239:W243,correlations!W272:W276)/SUM('Modified Weights'!W239:W243)</f>
        <v>2.9080099102391519</v>
      </c>
      <c r="X229">
        <f>SUMPRODUCT('Modified Weights'!X239:X243,correlations!X272:X276)/SUM('Modified Weights'!X239:X243)</f>
        <v>4.4478304872042713</v>
      </c>
      <c r="Y229">
        <f>SUMPRODUCT('Modified Weights'!Y239:Y243,correlations!Y272:Y276)/SUM('Modified Weights'!Y239:Y243)</f>
        <v>4.107328337694832</v>
      </c>
      <c r="Z229">
        <f>SUMPRODUCT('Modified Weights'!Z240:Z244,correlations!Z273:Z277)/SUM('Modified Weights'!Z240:Z244)</f>
        <v>3.6646650862198173</v>
      </c>
    </row>
    <row r="230" spans="1:26">
      <c r="A230" s="1" t="str">
        <f t="shared" si="45"/>
        <v>581: Dances with Wolves (1990)</v>
      </c>
      <c r="B230">
        <f>SUMPRODUCT('Modified Weights'!B240:B244,correlations!B273:B277)/SUM('Modified Weights'!B240:B244)</f>
        <v>3.2904766561518124</v>
      </c>
      <c r="C230">
        <f>SUMPRODUCT('Modified Weights'!C240:C244,correlations!C273:C277)/SUM('Modified Weights'!C240:C244)</f>
        <v>4.5410659302700047</v>
      </c>
      <c r="D230">
        <f>SUMPRODUCT('Modified Weights'!D240:D244,correlations!D273:D277)/SUM('Modified Weights'!D240:D244)</f>
        <v>3.8525618694728796</v>
      </c>
      <c r="E230">
        <f>SUMPRODUCT('Modified Weights'!E240:E244,correlations!E273:E277)/SUM('Modified Weights'!E240:E244)</f>
        <v>4</v>
      </c>
      <c r="F230">
        <f>SUMPRODUCT('Modified Weights'!F240:F244,correlations!F273:F277)/SUM('Modified Weights'!F240:F244)</f>
        <v>3.3741182566691243</v>
      </c>
      <c r="G230">
        <f>SUMPRODUCT('Modified Weights'!G240:G244,correlations!G273:G277)/SUM('Modified Weights'!G240:G244)</f>
        <v>4.7356490024601667</v>
      </c>
      <c r="H230">
        <f>SUMPRODUCT('Modified Weights'!H240:H244,correlations!H273:H277)/SUM('Modified Weights'!H240:H244)</f>
        <v>3.5</v>
      </c>
      <c r="I230">
        <f>SUMPRODUCT('Modified Weights'!I240:I244,correlations!I273:I277)/SUM('Modified Weights'!I240:I244)</f>
        <v>3</v>
      </c>
      <c r="J230">
        <f>SUMPRODUCT('Modified Weights'!J240:J244,correlations!J273:J277)/SUM('Modified Weights'!J240:J244)</f>
        <v>3.7824053808926306</v>
      </c>
      <c r="K230">
        <f>SUMPRODUCT('Modified Weights'!K240:K244,correlations!K273:K277)/SUM('Modified Weights'!K240:K244)</f>
        <v>3.6640135502738853</v>
      </c>
      <c r="L230">
        <f>SUMPRODUCT('Modified Weights'!L240:L244,correlations!L273:L277)/SUM('Modified Weights'!L240:L244)</f>
        <v>2.8376493133251688</v>
      </c>
      <c r="M230">
        <f>SUMPRODUCT('Modified Weights'!M240:M244,correlations!M273:M277)/SUM('Modified Weights'!M240:M244)</f>
        <v>4</v>
      </c>
      <c r="N230">
        <f>SUMPRODUCT('Modified Weights'!N240:N244,correlations!N273:N277)/SUM('Modified Weights'!N240:N244)</f>
        <v>3.7581209427357112</v>
      </c>
      <c r="O230">
        <f>SUMPRODUCT('Modified Weights'!O240:O244,correlations!O273:O277)/SUM('Modified Weights'!O240:O244)</f>
        <v>4.0486499274147443</v>
      </c>
      <c r="P230">
        <f>SUMPRODUCT('Modified Weights'!P240:P244,correlations!P273:P277)/SUM('Modified Weights'!P240:P244)</f>
        <v>4.2399398784054574</v>
      </c>
      <c r="Q230">
        <f>SUMPRODUCT('Modified Weights'!Q240:Q244,correlations!Q273:Q277)/SUM('Modified Weights'!Q240:Q244)</f>
        <v>4.7645967844072787</v>
      </c>
      <c r="R230">
        <f>SUMPRODUCT('Modified Weights'!R240:R244,correlations!R273:R277)/SUM('Modified Weights'!R240:R244)</f>
        <v>3.546987485985357</v>
      </c>
      <c r="S230">
        <f>SUMPRODUCT('Modified Weights'!S240:S244,correlations!S273:S277)/SUM('Modified Weights'!S240:S244)</f>
        <v>3.5</v>
      </c>
      <c r="T230">
        <f>SUMPRODUCT('Modified Weights'!T240:T244,correlations!T273:T277)/SUM('Modified Weights'!T240:T244)</f>
        <v>3.5929314735656139</v>
      </c>
      <c r="U230">
        <f>SUMPRODUCT('Modified Weights'!U240:U244,correlations!U273:U277)/SUM('Modified Weights'!U240:U244)</f>
        <v>3.5000000000000004</v>
      </c>
      <c r="V230">
        <f>SUMPRODUCT('Modified Weights'!V240:V244,correlations!V273:V277)/SUM('Modified Weights'!V240:V244)</f>
        <v>4.1278175808715325</v>
      </c>
      <c r="W230">
        <f>SUMPRODUCT('Modified Weights'!W240:W244,correlations!W273:W277)/SUM('Modified Weights'!W240:W244)</f>
        <v>3.7270024775597888</v>
      </c>
      <c r="X230">
        <f>SUMPRODUCT('Modified Weights'!X240:X244,correlations!X273:X277)/SUM('Modified Weights'!X240:X244)</f>
        <v>4.4478304872042713</v>
      </c>
      <c r="Y230">
        <f>SUMPRODUCT('Modified Weights'!Y240:Y244,correlations!Y273:Y277)/SUM('Modified Weights'!Y240:Y244)</f>
        <v>4.107328337694832</v>
      </c>
      <c r="Z230">
        <f>SUMPRODUCT('Modified Weights'!Z241:Z245,correlations!Z274:Z278)/SUM('Modified Weights'!Z241:Z245)</f>
        <v>3.6128610448395952</v>
      </c>
    </row>
    <row r="231" spans="1:26">
      <c r="A231" s="1" t="str">
        <f t="shared" si="45"/>
        <v>581: Dances with Wolves (1990)</v>
      </c>
      <c r="B231">
        <f>SUMPRODUCT('Modified Weights'!B241:B245,correlations!B274:B278)/SUM('Modified Weights'!B241:B245)</f>
        <v>3.3593076311000916</v>
      </c>
      <c r="C231">
        <f>SUMPRODUCT('Modified Weights'!C241:C245,correlations!C274:C278)/SUM('Modified Weights'!C241:C245)</f>
        <v>4.5410659302700047</v>
      </c>
      <c r="D231">
        <f>SUMPRODUCT('Modified Weights'!D241:D245,correlations!D274:D278)/SUM('Modified Weights'!D241:D245)</f>
        <v>4.15093643513607</v>
      </c>
      <c r="E231">
        <f>SUMPRODUCT('Modified Weights'!E241:E245,correlations!E274:E278)/SUM('Modified Weights'!E241:E245)</f>
        <v>5</v>
      </c>
      <c r="F231">
        <f>SUMPRODUCT('Modified Weights'!F241:F245,correlations!F274:F278)/SUM('Modified Weights'!F241:F245)</f>
        <v>3.6067110139881939</v>
      </c>
      <c r="G231">
        <f>SUMPRODUCT('Modified Weights'!G241:G245,correlations!G274:G278)/SUM('Modified Weights'!G241:G245)</f>
        <v>4.8100595205473882</v>
      </c>
      <c r="H231">
        <f>SUMPRODUCT('Modified Weights'!H241:H245,correlations!H274:H278)/SUM('Modified Weights'!H241:H245)</f>
        <v>3.7391731227107821</v>
      </c>
      <c r="I231">
        <f>SUMPRODUCT('Modified Weights'!I241:I245,correlations!I274:I278)/SUM('Modified Weights'!I241:I245)</f>
        <v>3.2581418507150972</v>
      </c>
      <c r="J231">
        <f>SUMPRODUCT('Modified Weights'!J241:J245,correlations!J274:J278)/SUM('Modified Weights'!J241:J245)</f>
        <v>4.5129621523570522</v>
      </c>
      <c r="K231">
        <f>SUMPRODUCT('Modified Weights'!K241:K245,correlations!K274:K278)/SUM('Modified Weights'!K241:K245)</f>
        <v>3.9890419346681623</v>
      </c>
      <c r="L231">
        <f>SUMPRODUCT('Modified Weights'!L241:L245,correlations!L274:L278)/SUM('Modified Weights'!L241:L245)</f>
        <v>3.5099276217326021</v>
      </c>
      <c r="M231">
        <f>SUMPRODUCT('Modified Weights'!M241:M245,correlations!M274:M278)/SUM('Modified Weights'!M241:M245)</f>
        <v>4</v>
      </c>
      <c r="N231">
        <f>SUMPRODUCT('Modified Weights'!N241:N245,correlations!N274:N278)/SUM('Modified Weights'!N241:N245)</f>
        <v>4.1345448111608274</v>
      </c>
      <c r="O231">
        <f>SUMPRODUCT('Modified Weights'!O241:O245,correlations!O274:O278)/SUM('Modified Weights'!O241:O245)</f>
        <v>4.5037712326738379</v>
      </c>
      <c r="P231">
        <f>SUMPRODUCT('Modified Weights'!P241:P245,correlations!P274:P278)/SUM('Modified Weights'!P241:P245)</f>
        <v>4.4262491292599249</v>
      </c>
      <c r="Q231">
        <f>SUMPRODUCT('Modified Weights'!Q241:Q245,correlations!Q274:Q278)/SUM('Modified Weights'!Q241:Q245)</f>
        <v>4.2937903532218371</v>
      </c>
      <c r="R231">
        <f>SUMPRODUCT('Modified Weights'!R241:R245,correlations!R274:R278)/SUM('Modified Weights'!R241:R245)</f>
        <v>3.546987485985357</v>
      </c>
      <c r="S231">
        <f>SUMPRODUCT('Modified Weights'!S241:S245,correlations!S274:S278)/SUM('Modified Weights'!S241:S245)</f>
        <v>4.1803125433922279</v>
      </c>
      <c r="T231">
        <f>SUMPRODUCT('Modified Weights'!T241:T245,correlations!T274:T278)/SUM('Modified Weights'!T241:T245)</f>
        <v>3.5929314735656139</v>
      </c>
      <c r="U231">
        <f>SUMPRODUCT('Modified Weights'!U241:U245,correlations!U274:U278)/SUM('Modified Weights'!U241:U245)</f>
        <v>3.7154721186299926</v>
      </c>
      <c r="V231">
        <f>SUMPRODUCT('Modified Weights'!V241:V245,correlations!V274:V278)/SUM('Modified Weights'!V241:V245)</f>
        <v>4.1278175808715325</v>
      </c>
      <c r="W231">
        <f>SUMPRODUCT('Modified Weights'!W241:W245,correlations!W274:W278)/SUM('Modified Weights'!W241:W245)</f>
        <v>3.5000000000000004</v>
      </c>
      <c r="X231">
        <f>SUMPRODUCT('Modified Weights'!X241:X245,correlations!X274:X278)/SUM('Modified Weights'!X241:X245)</f>
        <v>4.4478304872042713</v>
      </c>
      <c r="Y231">
        <f>SUMPRODUCT('Modified Weights'!Y241:Y245,correlations!Y274:Y278)/SUM('Modified Weights'!Y241:Y245)</f>
        <v>4.3846623026118685</v>
      </c>
      <c r="Z231">
        <f>SUMPRODUCT('Modified Weights'!Z242:Z246,correlations!Z275:Z279)/SUM('Modified Weights'!Z242:Z246)</f>
        <v>3.5913785226960644</v>
      </c>
    </row>
    <row r="232" spans="1:26">
      <c r="A232" s="1" t="str">
        <f t="shared" si="45"/>
        <v>581: Dances with Wolves (1990)</v>
      </c>
      <c r="B232">
        <f>SUMPRODUCT('Modified Weights'!B242:B246,correlations!B275:B279)/SUM('Modified Weights'!B242:B246)</f>
        <v>3.8357438992617681</v>
      </c>
      <c r="C232">
        <f>SUMPRODUCT('Modified Weights'!C242:C246,correlations!C275:C279)/SUM('Modified Weights'!C242:C246)</f>
        <v>4.5410659302700047</v>
      </c>
      <c r="D232">
        <f>SUMPRODUCT('Modified Weights'!D242:D246,correlations!D275:D279)/SUM('Modified Weights'!D242:D246)</f>
        <v>4.0658949284454033</v>
      </c>
      <c r="E232">
        <f>SUMPRODUCT('Modified Weights'!E242:E246,correlations!E275:E279)/SUM('Modified Weights'!E242:E246)</f>
        <v>5</v>
      </c>
      <c r="F232">
        <f>SUMPRODUCT('Modified Weights'!F242:F246,correlations!F275:F279)/SUM('Modified Weights'!F242:F246)</f>
        <v>3.8274390771740068</v>
      </c>
      <c r="G232">
        <f>SUMPRODUCT('Modified Weights'!G242:G246,correlations!G275:G279)/SUM('Modified Weights'!G242:G246)</f>
        <v>4.5292629292608249</v>
      </c>
      <c r="H232">
        <f>SUMPRODUCT('Modified Weights'!H242:H246,correlations!H275:H279)/SUM('Modified Weights'!H242:H246)</f>
        <v>3.7391731227107821</v>
      </c>
      <c r="I232">
        <f>SUMPRODUCT('Modified Weights'!I242:I246,correlations!I275:I279)/SUM('Modified Weights'!I242:I246)</f>
        <v>4.225574447854707</v>
      </c>
      <c r="J232">
        <f>SUMPRODUCT('Modified Weights'!J242:J246,correlations!J275:J279)/SUM('Modified Weights'!J242:J246)</f>
        <v>4.6702709832707772</v>
      </c>
      <c r="K232">
        <f>SUMPRODUCT('Modified Weights'!K242:K246,correlations!K275:K279)/SUM('Modified Weights'!K242:K246)</f>
        <v>4.2937852379851353</v>
      </c>
      <c r="L232">
        <f>SUMPRODUCT('Modified Weights'!L242:L246,correlations!L275:L279)/SUM('Modified Weights'!L242:L246)</f>
        <v>3.5099276217326021</v>
      </c>
      <c r="M232" t="e">
        <f>SUMPRODUCT('Modified Weights'!M242:M246,correlations!M275:M279)/SUM('Modified Weights'!M242:M246)</f>
        <v>#DIV/0!</v>
      </c>
      <c r="N232">
        <f>SUMPRODUCT('Modified Weights'!N242:N246,correlations!N275:N279)/SUM('Modified Weights'!N242:N246)</f>
        <v>4.1345448111608274</v>
      </c>
      <c r="O232">
        <f>SUMPRODUCT('Modified Weights'!O242:O246,correlations!O275:O279)/SUM('Modified Weights'!O242:O246)</f>
        <v>4.3953360349143997</v>
      </c>
      <c r="P232">
        <f>SUMPRODUCT('Modified Weights'!P242:P246,correlations!P275:P279)/SUM('Modified Weights'!P242:P246)</f>
        <v>4.6557494775559549</v>
      </c>
      <c r="Q232">
        <f>SUMPRODUCT('Modified Weights'!Q242:Q246,correlations!Q275:Q279)/SUM('Modified Weights'!Q242:Q246)</f>
        <v>4.2937903532218371</v>
      </c>
      <c r="R232">
        <f>SUMPRODUCT('Modified Weights'!R242:R246,correlations!R275:R279)/SUM('Modified Weights'!R242:R246)</f>
        <v>3.9714687840704386</v>
      </c>
      <c r="S232">
        <f>SUMPRODUCT('Modified Weights'!S242:S246,correlations!S275:S279)/SUM('Modified Weights'!S242:S246)</f>
        <v>4.430337140241642</v>
      </c>
      <c r="T232">
        <f>SUMPRODUCT('Modified Weights'!T242:T246,correlations!T275:T279)/SUM('Modified Weights'!T242:T246)</f>
        <v>3.5929314735656139</v>
      </c>
      <c r="U232">
        <f>SUMPRODUCT('Modified Weights'!U242:U246,correlations!U275:U279)/SUM('Modified Weights'!U242:U246)</f>
        <v>4.0792803479910349</v>
      </c>
      <c r="V232">
        <f>SUMPRODUCT('Modified Weights'!V242:V246,correlations!V275:V279)/SUM('Modified Weights'!V242:V246)</f>
        <v>4.4328493644096971</v>
      </c>
      <c r="W232">
        <f>SUMPRODUCT('Modified Weights'!W242:W246,correlations!W275:W279)/SUM('Modified Weights'!W242:W246)</f>
        <v>3.5000000000000004</v>
      </c>
      <c r="X232">
        <f>SUMPRODUCT('Modified Weights'!X242:X246,correlations!X275:X279)/SUM('Modified Weights'!X242:X246)</f>
        <v>4.1914038232645483</v>
      </c>
      <c r="Y232">
        <f>SUMPRODUCT('Modified Weights'!Y242:Y246,correlations!Y275:Y279)/SUM('Modified Weights'!Y242:Y246)</f>
        <v>4.2060903638916587</v>
      </c>
      <c r="Z232">
        <f>SUMPRODUCT('Modified Weights'!Z243:Z247,correlations!Z276:Z280)/SUM('Modified Weights'!Z243:Z247)</f>
        <v>4.0359934724474149</v>
      </c>
    </row>
    <row r="233" spans="1:26">
      <c r="A233" s="21" t="s">
        <v>46</v>
      </c>
      <c r="B233">
        <f>SUMPRODUCT('Modified Weights'!B243:B247,correlations!B276:B280)/SUM('Modified Weights'!B243:B247)</f>
        <v>4.1543410540134964</v>
      </c>
      <c r="C233">
        <f>SUMPRODUCT('Modified Weights'!C243:C247,correlations!C276:C280)/SUM('Modified Weights'!C243:C247)</f>
        <v>4.5410659302700047</v>
      </c>
      <c r="D233">
        <f>SUMPRODUCT('Modified Weights'!D243:D247,correlations!D276:D280)/SUM('Modified Weights'!D243:D247)</f>
        <v>3.6236889449516947</v>
      </c>
      <c r="E233">
        <f>SUMPRODUCT('Modified Weights'!E243:E247,correlations!E276:E280)/SUM('Modified Weights'!E243:E247)</f>
        <v>4.3532788222887406</v>
      </c>
      <c r="F233">
        <f>SUMPRODUCT('Modified Weights'!F243:F247,correlations!F276:F280)/SUM('Modified Weights'!F243:F247)</f>
        <v>4.3814242918785506</v>
      </c>
      <c r="G233">
        <f>SUMPRODUCT('Modified Weights'!G243:G247,correlations!G276:G280)/SUM('Modified Weights'!G243:G247)</f>
        <v>4.2308052008899599</v>
      </c>
      <c r="H233">
        <f>SUMPRODUCT('Modified Weights'!H243:H247,correlations!H276:H280)/SUM('Modified Weights'!H243:H247)</f>
        <v>3.7391731227107821</v>
      </c>
      <c r="I233">
        <f>SUMPRODUCT('Modified Weights'!I243:I247,correlations!I276:I280)/SUM('Modified Weights'!I243:I247)</f>
        <v>4.225574447854707</v>
      </c>
      <c r="J233">
        <f>SUMPRODUCT('Modified Weights'!J243:J247,correlations!J276:J280)/SUM('Modified Weights'!J243:J247)</f>
        <v>4.7688933673219474</v>
      </c>
      <c r="K233">
        <f>SUMPRODUCT('Modified Weights'!K243:K247,correlations!K276:K280)/SUM('Modified Weights'!K243:K247)</f>
        <v>3.9896269325614595</v>
      </c>
      <c r="L233">
        <f>SUMPRODUCT('Modified Weights'!L243:L247,correlations!L276:L280)/SUM('Modified Weights'!L243:L247)</f>
        <v>3.148121569035041</v>
      </c>
      <c r="M233" t="e">
        <f>SUMPRODUCT('Modified Weights'!M243:M247,correlations!M276:M280)/SUM('Modified Weights'!M243:M247)</f>
        <v>#DIV/0!</v>
      </c>
      <c r="N233">
        <f>SUMPRODUCT('Modified Weights'!N243:N247,correlations!N276:N280)/SUM('Modified Weights'!N243:N247)</f>
        <v>4.1345448111608274</v>
      </c>
      <c r="O233">
        <f>SUMPRODUCT('Modified Weights'!O243:O247,correlations!O276:O280)/SUM('Modified Weights'!O243:O247)</f>
        <v>4.0927123827864129</v>
      </c>
      <c r="P233">
        <f>SUMPRODUCT('Modified Weights'!P243:P247,correlations!P276:P280)/SUM('Modified Weights'!P243:P247)</f>
        <v>4.6557494775559549</v>
      </c>
      <c r="Q233">
        <f>SUMPRODUCT('Modified Weights'!Q243:Q247,correlations!Q276:Q280)/SUM('Modified Weights'!Q243:Q247)</f>
        <v>4.5472508038015693</v>
      </c>
      <c r="R233">
        <f>SUMPRODUCT('Modified Weights'!R243:R247,correlations!R276:R280)/SUM('Modified Weights'!R243:R247)</f>
        <v>4.7170124679432783</v>
      </c>
      <c r="S233">
        <f>SUMPRODUCT('Modified Weights'!S243:S247,correlations!S276:S280)/SUM('Modified Weights'!S243:S247)</f>
        <v>4.430337140241642</v>
      </c>
      <c r="T233">
        <f>SUMPRODUCT('Modified Weights'!T243:T247,correlations!T276:T280)/SUM('Modified Weights'!T243:T247)</f>
        <v>4.1557588841393676</v>
      </c>
      <c r="U233">
        <f>SUMPRODUCT('Modified Weights'!U243:U247,correlations!U276:U280)/SUM('Modified Weights'!U243:U247)</f>
        <v>4.0792803479910349</v>
      </c>
      <c r="V233">
        <f>SUMPRODUCT('Modified Weights'!V243:V247,correlations!V276:V280)/SUM('Modified Weights'!V243:V247)</f>
        <v>4.4328493644096971</v>
      </c>
      <c r="W233">
        <f>SUMPRODUCT('Modified Weights'!W243:W247,correlations!W276:W280)/SUM('Modified Weights'!W243:W247)</f>
        <v>4.421743807072315</v>
      </c>
      <c r="X233">
        <f>SUMPRODUCT('Modified Weights'!X243:X247,correlations!X276:X280)/SUM('Modified Weights'!X243:X247)</f>
        <v>4.1914038232645483</v>
      </c>
      <c r="Y233">
        <f>SUMPRODUCT('Modified Weights'!Y243:Y247,correlations!Y276:Y280)/SUM('Modified Weights'!Y243:Y247)</f>
        <v>4.0689210582691508</v>
      </c>
      <c r="Z233">
        <f>SUMPRODUCT('Modified Weights'!Z244:Z248,correlations!Z277:Z281)/SUM('Modified Weights'!Z244:Z248)</f>
        <v>4.2382254215413306</v>
      </c>
    </row>
    <row r="234" spans="1:26">
      <c r="A234" s="1" t="str">
        <f t="shared" ref="A234:A237" si="46">A233</f>
        <v>585: Monsters Inc. (2001)</v>
      </c>
      <c r="B234">
        <f>SUMPRODUCT('Modified Weights'!B244:B248,correlations!B277:B281)/SUM('Modified Weights'!B244:B248)</f>
        <v>4.0258264018204644</v>
      </c>
      <c r="C234">
        <f>SUMPRODUCT('Modified Weights'!C244:C248,correlations!C277:C281)/SUM('Modified Weights'!C244:C248)</f>
        <v>4</v>
      </c>
      <c r="D234">
        <f>SUMPRODUCT('Modified Weights'!D244:D248,correlations!D277:D281)/SUM('Modified Weights'!D244:D248)</f>
        <v>3.6236889449516947</v>
      </c>
      <c r="E234">
        <f>SUMPRODUCT('Modified Weights'!E244:E248,correlations!E277:E281)/SUM('Modified Weights'!E244:E248)</f>
        <v>4.2217084690411406</v>
      </c>
      <c r="F234">
        <f>SUMPRODUCT('Modified Weights'!F244:F248,correlations!F277:F281)/SUM('Modified Weights'!F244:F248)</f>
        <v>4.1117377197357055</v>
      </c>
      <c r="G234">
        <f>SUMPRODUCT('Modified Weights'!G244:G248,correlations!G277:G281)/SUM('Modified Weights'!G244:G248)</f>
        <v>3.9519756016620007</v>
      </c>
      <c r="H234">
        <f>SUMPRODUCT('Modified Weights'!H244:H248,correlations!H277:H281)/SUM('Modified Weights'!H244:H248)</f>
        <v>3.7391731227107821</v>
      </c>
      <c r="I234">
        <f>SUMPRODUCT('Modified Weights'!I244:I248,correlations!I277:I281)/SUM('Modified Weights'!I244:I248)</f>
        <v>4.1323773668401707</v>
      </c>
      <c r="J234">
        <f>SUMPRODUCT('Modified Weights'!J244:J248,correlations!J277:J281)/SUM('Modified Weights'!J244:J248)</f>
        <v>4.7070057838497217</v>
      </c>
      <c r="K234">
        <f>SUMPRODUCT('Modified Weights'!K244:K248,correlations!K277:K281)/SUM('Modified Weights'!K244:K248)</f>
        <v>3.7891725101265261</v>
      </c>
      <c r="L234">
        <f>SUMPRODUCT('Modified Weights'!L244:L248,correlations!L277:L281)/SUM('Modified Weights'!L244:L248)</f>
        <v>3.8027062449943494</v>
      </c>
      <c r="M234">
        <f>SUMPRODUCT('Modified Weights'!M244:M248,correlations!M277:M281)/SUM('Modified Weights'!M244:M248)</f>
        <v>3</v>
      </c>
      <c r="N234">
        <f>SUMPRODUCT('Modified Weights'!N244:N248,correlations!N277:N281)/SUM('Modified Weights'!N244:N248)</f>
        <v>3.954662472432299</v>
      </c>
      <c r="O234">
        <f>SUMPRODUCT('Modified Weights'!O244:O248,correlations!O277:O281)/SUM('Modified Weights'!O244:O248)</f>
        <v>4.2768364526661999</v>
      </c>
      <c r="P234">
        <f>SUMPRODUCT('Modified Weights'!P244:P248,correlations!P277:P281)/SUM('Modified Weights'!P244:P248)</f>
        <v>4.3898652979583535</v>
      </c>
      <c r="Q234">
        <f>SUMPRODUCT('Modified Weights'!Q244:Q248,correlations!Q277:Q281)/SUM('Modified Weights'!Q244:Q248)</f>
        <v>4.147419091442849</v>
      </c>
      <c r="R234">
        <f>SUMPRODUCT('Modified Weights'!R244:R248,correlations!R277:R281)/SUM('Modified Weights'!R244:R248)</f>
        <v>4.528727201717424</v>
      </c>
      <c r="S234">
        <f>SUMPRODUCT('Modified Weights'!S244:S248,correlations!S277:S281)/SUM('Modified Weights'!S244:S248)</f>
        <v>3.860674280483285</v>
      </c>
      <c r="T234">
        <f>SUMPRODUCT('Modified Weights'!T244:T248,correlations!T277:T281)/SUM('Modified Weights'!T244:T248)</f>
        <v>4.101326731242799</v>
      </c>
      <c r="U234">
        <f>SUMPRODUCT('Modified Weights'!U244:U248,correlations!U277:U281)/SUM('Modified Weights'!U244:U248)</f>
        <v>4.0792803479910349</v>
      </c>
      <c r="V234">
        <f>SUMPRODUCT('Modified Weights'!V244:V248,correlations!V277:V281)/SUM('Modified Weights'!V244:V248)</f>
        <v>5</v>
      </c>
      <c r="W234">
        <f>SUMPRODUCT('Modified Weights'!W244:W248,correlations!W277:W281)/SUM('Modified Weights'!W244:W248)</f>
        <v>4.4477915047925167</v>
      </c>
      <c r="X234">
        <f>SUMPRODUCT('Modified Weights'!X244:X248,correlations!X277:X281)/SUM('Modified Weights'!X244:X248)</f>
        <v>3.7991012569188314</v>
      </c>
      <c r="Y234">
        <f>SUMPRODUCT('Modified Weights'!Y244:Y248,correlations!Y277:Y281)/SUM('Modified Weights'!Y244:Y248)</f>
        <v>3.8792807055127669</v>
      </c>
      <c r="Z234">
        <f>SUMPRODUCT('Modified Weights'!Z245:Z249,correlations!Z278:Z282)/SUM('Modified Weights'!Z245:Z249)</f>
        <v>4.0339339882048639</v>
      </c>
    </row>
    <row r="235" spans="1:26">
      <c r="A235" s="1" t="str">
        <f t="shared" si="46"/>
        <v>585: Monsters Inc. (2001)</v>
      </c>
      <c r="B235">
        <f>SUMPRODUCT('Modified Weights'!B245:B249,correlations!B278:B282)/SUM('Modified Weights'!B245:B249)</f>
        <v>4.0258264018204644</v>
      </c>
      <c r="C235">
        <f>SUMPRODUCT('Modified Weights'!C245:C249,correlations!C278:C282)/SUM('Modified Weights'!C245:C249)</f>
        <v>4.2523301247688066</v>
      </c>
      <c r="D235">
        <f>SUMPRODUCT('Modified Weights'!D245:D249,correlations!D278:D282)/SUM('Modified Weights'!D245:D249)</f>
        <v>3.6793675138346345</v>
      </c>
      <c r="E235">
        <f>SUMPRODUCT('Modified Weights'!E245:E249,correlations!E278:E282)/SUM('Modified Weights'!E245:E249)</f>
        <v>4.428972699812725</v>
      </c>
      <c r="F235">
        <f>SUMPRODUCT('Modified Weights'!F245:F249,correlations!F278:F282)/SUM('Modified Weights'!F245:F249)</f>
        <v>4.1117377197357055</v>
      </c>
      <c r="G235">
        <f>SUMPRODUCT('Modified Weights'!G245:G249,correlations!G278:G282)/SUM('Modified Weights'!G245:G249)</f>
        <v>3.964512849772944</v>
      </c>
      <c r="H235">
        <f>SUMPRODUCT('Modified Weights'!H245:H249,correlations!H278:H282)/SUM('Modified Weights'!H245:H249)</f>
        <v>2.9566924908431282</v>
      </c>
      <c r="I235">
        <f>SUMPRODUCT('Modified Weights'!I245:I249,correlations!I278:I282)/SUM('Modified Weights'!I245:I249)</f>
        <v>3.9686772346826236</v>
      </c>
      <c r="J235">
        <f>SUMPRODUCT('Modified Weights'!J245:J249,correlations!J278:J282)/SUM('Modified Weights'!J245:J249)</f>
        <v>4.639442271152034</v>
      </c>
      <c r="K235">
        <f>SUMPRODUCT('Modified Weights'!K245:K249,correlations!K278:K282)/SUM('Modified Weights'!K245:K249)</f>
        <v>3.6897342543325777</v>
      </c>
      <c r="L235">
        <f>SUMPRODUCT('Modified Weights'!L245:L249,correlations!L278:L282)/SUM('Modified Weights'!L245:L249)</f>
        <v>3.8027062449943494</v>
      </c>
      <c r="M235">
        <f>SUMPRODUCT('Modified Weights'!M245:M249,correlations!M278:M282)/SUM('Modified Weights'!M245:M249)</f>
        <v>3</v>
      </c>
      <c r="N235">
        <f>SUMPRODUCT('Modified Weights'!N245:N249,correlations!N278:N282)/SUM('Modified Weights'!N245:N249)</f>
        <v>3.4489719610501828</v>
      </c>
      <c r="O235">
        <f>SUMPRODUCT('Modified Weights'!O245:O249,correlations!O278:O282)/SUM('Modified Weights'!O245:O249)</f>
        <v>4.0823342803015557</v>
      </c>
      <c r="P235">
        <f>SUMPRODUCT('Modified Weights'!P245:P249,correlations!P278:P282)/SUM('Modified Weights'!P245:P249)</f>
        <v>4.2601197418966725</v>
      </c>
      <c r="Q235">
        <f>SUMPRODUCT('Modified Weights'!Q245:Q249,correlations!Q278:Q282)/SUM('Modified Weights'!Q245:Q249)</f>
        <v>3.8958252798895994</v>
      </c>
      <c r="R235">
        <f>SUMPRODUCT('Modified Weights'!R245:R249,correlations!R278:R282)/SUM('Modified Weights'!R245:R249)</f>
        <v>4.4018051529083229</v>
      </c>
      <c r="S235">
        <f>SUMPRODUCT('Modified Weights'!S245:S249,correlations!S278:S282)/SUM('Modified Weights'!S245:S249)</f>
        <v>4.1604813835059167</v>
      </c>
      <c r="T235">
        <f>SUMPRODUCT('Modified Weights'!T245:T249,correlations!T278:T282)/SUM('Modified Weights'!T245:T249)</f>
        <v>3.7441744319814716</v>
      </c>
      <c r="U235">
        <f>SUMPRODUCT('Modified Weights'!U245:U249,correlations!U278:U282)/SUM('Modified Weights'!U245:U249)</f>
        <v>3.4674514829551817</v>
      </c>
      <c r="V235">
        <f>SUMPRODUCT('Modified Weights'!V245:V249,correlations!V278:V282)/SUM('Modified Weights'!V245:V249)</f>
        <v>5</v>
      </c>
      <c r="W235">
        <f>SUMPRODUCT('Modified Weights'!W245:W249,correlations!W278:W282)/SUM('Modified Weights'!W245:W249)</f>
        <v>4.7049799738257647</v>
      </c>
      <c r="X235">
        <f>SUMPRODUCT('Modified Weights'!X245:X249,correlations!X278:X282)/SUM('Modified Weights'!X245:X249)</f>
        <v>3.7991012569188314</v>
      </c>
      <c r="Y235">
        <f>SUMPRODUCT('Modified Weights'!Y245:Y249,correlations!Y278:Y282)/SUM('Modified Weights'!Y245:Y249)</f>
        <v>4.1576271739954622</v>
      </c>
      <c r="Z235">
        <f>SUMPRODUCT('Modified Weights'!Z246:Z250,correlations!Z279:Z283)/SUM('Modified Weights'!Z246:Z250)</f>
        <v>3.732008385639749</v>
      </c>
    </row>
    <row r="236" spans="1:26">
      <c r="A236" s="1" t="str">
        <f t="shared" si="46"/>
        <v>585: Monsters Inc. (2001)</v>
      </c>
      <c r="B236">
        <f>SUMPRODUCT('Modified Weights'!B246:B250,correlations!B279:B283)/SUM('Modified Weights'!B246:B250)</f>
        <v>4.1906185270659524</v>
      </c>
      <c r="C236">
        <f>SUMPRODUCT('Modified Weights'!C246:C250,correlations!C279:C283)/SUM('Modified Weights'!C246:C250)</f>
        <v>3.7569903743064201</v>
      </c>
      <c r="D236">
        <f>SUMPRODUCT('Modified Weights'!D246:D250,correlations!D279:D283)/SUM('Modified Weights'!D246:D250)</f>
        <v>3.5</v>
      </c>
      <c r="E236">
        <f>SUMPRODUCT('Modified Weights'!E246:E250,correlations!E279:E283)/SUM('Modified Weights'!E246:E250)</f>
        <v>4.1849736644848381</v>
      </c>
      <c r="F236">
        <f>SUMPRODUCT('Modified Weights'!F246:F250,correlations!F279:F283)/SUM('Modified Weights'!F246:F250)</f>
        <v>4.1117377197357063</v>
      </c>
      <c r="G236">
        <f>SUMPRODUCT('Modified Weights'!G246:G250,correlations!G279:G283)/SUM('Modified Weights'!G246:G250)</f>
        <v>3.853185228603822</v>
      </c>
      <c r="H236">
        <f>SUMPRODUCT('Modified Weights'!H246:H250,correlations!H279:H283)/SUM('Modified Weights'!H246:H250)</f>
        <v>2.7175193681323462</v>
      </c>
      <c r="I236">
        <f>SUMPRODUCT('Modified Weights'!I246:I250,correlations!I279:I283)/SUM('Modified Weights'!I246:I250)</f>
        <v>3.6318547694748844</v>
      </c>
      <c r="J236">
        <f>SUMPRODUCT('Modified Weights'!J246:J250,correlations!J279:J283)/SUM('Modified Weights'!J246:J250)</f>
        <v>4.5299708977856978</v>
      </c>
      <c r="K236">
        <f>SUMPRODUCT('Modified Weights'!K246:K250,correlations!K279:K283)/SUM('Modified Weights'!K246:K250)</f>
        <v>3.3743439455749455</v>
      </c>
      <c r="L236">
        <f>SUMPRODUCT('Modified Weights'!L246:L250,correlations!L279:L283)/SUM('Modified Weights'!L246:L250)</f>
        <v>3.2625213304750242</v>
      </c>
      <c r="M236">
        <f>SUMPRODUCT('Modified Weights'!M246:M250,correlations!M279:M283)/SUM('Modified Weights'!M246:M250)</f>
        <v>3.4738487824051134</v>
      </c>
      <c r="N236">
        <f>SUMPRODUCT('Modified Weights'!N246:N250,correlations!N279:N283)/SUM('Modified Weights'!N246:N250)</f>
        <v>2.774362828207134</v>
      </c>
      <c r="O236">
        <f>SUMPRODUCT('Modified Weights'!O246:O250,correlations!O279:O283)/SUM('Modified Weights'!O246:O250)</f>
        <v>3.9874420853122041</v>
      </c>
      <c r="P236">
        <f>SUMPRODUCT('Modified Weights'!P246:P250,correlations!P279:P283)/SUM('Modified Weights'!P246:P250)</f>
        <v>4.0198647050172776</v>
      </c>
      <c r="Q236">
        <f>SUMPRODUCT('Modified Weights'!Q246:Q250,correlations!Q279:Q283)/SUM('Modified Weights'!Q246:Q250)</f>
        <v>4.007742725136592</v>
      </c>
      <c r="R236">
        <f>SUMPRODUCT('Modified Weights'!R246:R250,correlations!R279:R283)/SUM('Modified Weights'!R246:R250)</f>
        <v>4.5107635907326342</v>
      </c>
      <c r="S236">
        <f>SUMPRODUCT('Modified Weights'!S246:S250,correlations!S279:S283)/SUM('Modified Weights'!S246:S250)</f>
        <v>3.9282241409808925</v>
      </c>
      <c r="T236">
        <f>SUMPRODUCT('Modified Weights'!T246:T250,correlations!T279:T283)/SUM('Modified Weights'!T246:T250)</f>
        <v>4.0886039266626506</v>
      </c>
      <c r="U236">
        <f>SUMPRODUCT('Modified Weights'!U246:U250,correlations!U279:U283)/SUM('Modified Weights'!U246:U250)</f>
        <v>3.3130060894686255</v>
      </c>
      <c r="V236">
        <f>SUMPRODUCT('Modified Weights'!V246:V250,correlations!V279:V283)/SUM('Modified Weights'!V246:V250)</f>
        <v>5</v>
      </c>
      <c r="W236">
        <f>SUMPRODUCT('Modified Weights'!W246:W250,correlations!W279:W283)/SUM('Modified Weights'!W246:W250)</f>
        <v>4.7569565143175145</v>
      </c>
      <c r="X236">
        <f>SUMPRODUCT('Modified Weights'!X246:X250,correlations!X279:X283)/SUM('Modified Weights'!X246:X250)</f>
        <v>3.7991012569188314</v>
      </c>
      <c r="Y236">
        <f>SUMPRODUCT('Modified Weights'!Y246:Y250,correlations!Y279:Y283)/SUM('Modified Weights'!Y246:Y250)</f>
        <v>4.1576271739954622</v>
      </c>
      <c r="Z236">
        <f>SUMPRODUCT('Modified Weights'!Z247:Z251,correlations!Z280:Z284)/SUM('Modified Weights'!Z247:Z251)</f>
        <v>3.7730839877764941</v>
      </c>
    </row>
    <row r="237" spans="1:26">
      <c r="A237" s="1" t="str">
        <f t="shared" si="46"/>
        <v>585: Monsters Inc. (2001)</v>
      </c>
      <c r="B237">
        <f>SUMPRODUCT('Modified Weights'!B247:B251,correlations!B280:B284)/SUM('Modified Weights'!B247:B251)</f>
        <v>4.039113821663558</v>
      </c>
      <c r="C237">
        <f>SUMPRODUCT('Modified Weights'!C247:C251,correlations!C280:C284)/SUM('Modified Weights'!C247:C251)</f>
        <v>3.8371291258821532</v>
      </c>
      <c r="D237">
        <f>SUMPRODUCT('Modified Weights'!D247:D251,correlations!D280:D284)/SUM('Modified Weights'!D247:D251)</f>
        <v>3.7610636300868565</v>
      </c>
      <c r="E237">
        <f>SUMPRODUCT('Modified Weights'!E247:E251,correlations!E280:E284)/SUM('Modified Weights'!E247:E251)</f>
        <v>4.0959509643296892</v>
      </c>
      <c r="F237">
        <f>SUMPRODUCT('Modified Weights'!F247:F251,correlations!F280:F284)/SUM('Modified Weights'!F247:F251)</f>
        <v>3.780645624956986</v>
      </c>
      <c r="G237">
        <f>SUMPRODUCT('Modified Weights'!G247:G251,correlations!G280:G284)/SUM('Modified Weights'!G247:G251)</f>
        <v>3.9503746475341952</v>
      </c>
      <c r="H237">
        <f>SUMPRODUCT('Modified Weights'!H247:H251,correlations!H280:H284)/SUM('Modified Weights'!H247:H251)</f>
        <v>3.0890542994305874</v>
      </c>
      <c r="I237">
        <f>SUMPRODUCT('Modified Weights'!I247:I251,correlations!I280:I284)/SUM('Modified Weights'!I247:I251)</f>
        <v>3.4214710654582614</v>
      </c>
      <c r="J237">
        <f>SUMPRODUCT('Modified Weights'!J247:J251,correlations!J280:J284)/SUM('Modified Weights'!J247:J251)</f>
        <v>4.4227365805335817</v>
      </c>
      <c r="K237">
        <f>SUMPRODUCT('Modified Weights'!K247:K251,correlations!K280:K284)/SUM('Modified Weights'!K247:K251)</f>
        <v>3.5753516171737658</v>
      </c>
      <c r="L237">
        <f>SUMPRODUCT('Modified Weights'!L247:L251,correlations!L280:L284)/SUM('Modified Weights'!L247:L251)</f>
        <v>3.7665678933616253</v>
      </c>
      <c r="M237">
        <f>SUMPRODUCT('Modified Weights'!M247:M251,correlations!M280:M284)/SUM('Modified Weights'!M247:M251)</f>
        <v>3.8859000466447466</v>
      </c>
      <c r="N237">
        <f>SUMPRODUCT('Modified Weights'!N247:N251,correlations!N280:N284)/SUM('Modified Weights'!N247:N251)</f>
        <v>3.0584098966154678</v>
      </c>
      <c r="O237">
        <f>SUMPRODUCT('Modified Weights'!O247:O251,correlations!O280:O284)/SUM('Modified Weights'!O247:O251)</f>
        <v>3.9016596326892055</v>
      </c>
      <c r="P237">
        <f>SUMPRODUCT('Modified Weights'!P247:P251,correlations!P280:P284)/SUM('Modified Weights'!P247:P251)</f>
        <v>4.0198647050172776</v>
      </c>
      <c r="Q237">
        <f>SUMPRODUCT('Modified Weights'!Q247:Q251,correlations!Q280:Q284)/SUM('Modified Weights'!Q247:Q251)</f>
        <v>4.007742725136592</v>
      </c>
      <c r="R237">
        <f>SUMPRODUCT('Modified Weights'!R247:R251,correlations!R280:R284)/SUM('Modified Weights'!R247:R251)</f>
        <v>4.4254303272333138</v>
      </c>
      <c r="S237">
        <f>SUMPRODUCT('Modified Weights'!S247:S251,correlations!S280:S284)/SUM('Modified Weights'!S247:S251)</f>
        <v>3.617493521138528</v>
      </c>
      <c r="T237">
        <f>SUMPRODUCT('Modified Weights'!T247:T251,correlations!T280:T284)/SUM('Modified Weights'!T247:T251)</f>
        <v>4.0886039266626506</v>
      </c>
      <c r="U237">
        <f>SUMPRODUCT('Modified Weights'!U247:U251,correlations!U280:U284)/SUM('Modified Weights'!U247:U251)</f>
        <v>3.0297827864656388</v>
      </c>
      <c r="V237">
        <f>SUMPRODUCT('Modified Weights'!V247:V251,correlations!V280:V284)/SUM('Modified Weights'!V247:V251)</f>
        <v>3.4999999999999996</v>
      </c>
      <c r="W237">
        <f>SUMPRODUCT('Modified Weights'!W247:W251,correlations!W280:W284)/SUM('Modified Weights'!W247:W251)</f>
        <v>4.6516754446120716</v>
      </c>
      <c r="X237">
        <f>SUMPRODUCT('Modified Weights'!X247:X251,correlations!X280:X284)/SUM('Modified Weights'!X247:X251)</f>
        <v>4</v>
      </c>
      <c r="Y237">
        <f>SUMPRODUCT('Modified Weights'!Y247:Y251,correlations!Y280:Y284)/SUM('Modified Weights'!Y247:Y251)</f>
        <v>3.8238340132549631</v>
      </c>
      <c r="Z237">
        <f>SUMPRODUCT('Modified Weights'!Z248:Z252,correlations!Z281:Z285)/SUM('Modified Weights'!Z248:Z252)</f>
        <v>3.6352355459401045</v>
      </c>
    </row>
    <row r="238" spans="1:26">
      <c r="A238" s="21" t="s">
        <v>47</v>
      </c>
      <c r="B238">
        <f>SUMPRODUCT('Modified Weights'!B248:B252,correlations!B281:B285)/SUM('Modified Weights'!B248:B252)</f>
        <v>3.5</v>
      </c>
      <c r="C238">
        <f>SUMPRODUCT('Modified Weights'!C248:C252,correlations!C281:C285)/SUM('Modified Weights'!C248:C252)</f>
        <v>4.198326065458633</v>
      </c>
      <c r="D238">
        <f>SUMPRODUCT('Modified Weights'!D248:D252,correlations!D281:D285)/SUM('Modified Weights'!D248:D252)</f>
        <v>3.9979906354901176</v>
      </c>
      <c r="E238">
        <f>SUMPRODUCT('Modified Weights'!E248:E252,correlations!E281:E285)/SUM('Modified Weights'!E248:E252)</f>
        <v>3.9664112347946552</v>
      </c>
      <c r="F238">
        <f>SUMPRODUCT('Modified Weights'!F248:F252,correlations!F281:F285)/SUM('Modified Weights'!F248:F252)</f>
        <v>3.503653017604714</v>
      </c>
      <c r="G238">
        <f>SUMPRODUCT('Modified Weights'!G248:G252,correlations!G281:G285)/SUM('Modified Weights'!G248:G252)</f>
        <v>4.1419627268758346</v>
      </c>
      <c r="H238">
        <f>SUMPRODUCT('Modified Weights'!H248:H252,correlations!H281:H285)/SUM('Modified Weights'!H248:H252)</f>
        <v>3.0890542994305874</v>
      </c>
      <c r="I238">
        <f>SUMPRODUCT('Modified Weights'!I248:I252,correlations!I281:I285)/SUM('Modified Weights'!I248:I252)</f>
        <v>3.4214710654582614</v>
      </c>
      <c r="J238">
        <f>SUMPRODUCT('Modified Weights'!J248:J252,correlations!J281:J285)/SUM('Modified Weights'!J248:J252)</f>
        <v>4.1393779260010728</v>
      </c>
      <c r="K238">
        <f>SUMPRODUCT('Modified Weights'!K248:K252,correlations!K281:K285)/SUM('Modified Weights'!K248:K252)</f>
        <v>3.7258179738710226</v>
      </c>
      <c r="L238">
        <f>SUMPRODUCT('Modified Weights'!L248:L252,correlations!L281:L285)/SUM('Modified Weights'!L248:L252)</f>
        <v>3.9529311813632249</v>
      </c>
      <c r="M238">
        <f>SUMPRODUCT('Modified Weights'!M248:M252,correlations!M281:M285)/SUM('Modified Weights'!M248:M252)</f>
        <v>3.9268443695117412</v>
      </c>
      <c r="N238">
        <f>SUMPRODUCT('Modified Weights'!N248:N252,correlations!N281:N285)/SUM('Modified Weights'!N248:N252)</f>
        <v>3.0584098966154678</v>
      </c>
      <c r="O238">
        <f>SUMPRODUCT('Modified Weights'!O248:O252,correlations!O281:O285)/SUM('Modified Weights'!O248:O252)</f>
        <v>4.0222643833922369</v>
      </c>
      <c r="P238">
        <f>SUMPRODUCT('Modified Weights'!P248:P252,correlations!P281:P285)/SUM('Modified Weights'!P248:P252)</f>
        <v>3.6891165747793995</v>
      </c>
      <c r="Q238">
        <f>SUMPRODUCT('Modified Weights'!Q248:Q252,correlations!Q281:Q285)/SUM('Modified Weights'!Q248:Q252)</f>
        <v>3.8746642193642526</v>
      </c>
      <c r="R238">
        <f>SUMPRODUCT('Modified Weights'!R248:R252,correlations!R281:R285)/SUM('Modified Weights'!R248:R252)</f>
        <v>4.2006159152208991</v>
      </c>
      <c r="S238">
        <f>SUMPRODUCT('Modified Weights'!S248:S252,correlations!S281:S285)/SUM('Modified Weights'!S248:S252)</f>
        <v>3.7234636865185515</v>
      </c>
      <c r="T238">
        <f>SUMPRODUCT('Modified Weights'!T248:T252,correlations!T281:T285)/SUM('Modified Weights'!T248:T252)</f>
        <v>4.0886039266626497</v>
      </c>
      <c r="U238">
        <f>SUMPRODUCT('Modified Weights'!U248:U252,correlations!U281:U285)/SUM('Modified Weights'!U248:U252)</f>
        <v>3.343173993725963</v>
      </c>
      <c r="V238">
        <f>SUMPRODUCT('Modified Weights'!V248:V252,correlations!V281:V285)/SUM('Modified Weights'!V248:V252)</f>
        <v>3.4999999999999996</v>
      </c>
      <c r="W238">
        <f>SUMPRODUCT('Modified Weights'!W248:W252,correlations!W281:W285)/SUM('Modified Weights'!W248:W252)</f>
        <v>4.3609156569643828</v>
      </c>
      <c r="X238">
        <f>SUMPRODUCT('Modified Weights'!X248:X252,correlations!X281:X285)/SUM('Modified Weights'!X248:X252)</f>
        <v>3</v>
      </c>
      <c r="Y238">
        <f>SUMPRODUCT('Modified Weights'!Y248:Y252,correlations!Y281:Y285)/SUM('Modified Weights'!Y248:Y252)</f>
        <v>3.9994302535153601</v>
      </c>
      <c r="Z238">
        <f>SUMPRODUCT('Modified Weights'!Z249:Z253,correlations!Z282:Z286)/SUM('Modified Weights'!Z249:Z253)</f>
        <v>3.1877480251162562</v>
      </c>
    </row>
    <row r="239" spans="1:26">
      <c r="A239" s="1" t="str">
        <f t="shared" ref="A239:A242" si="47">A238</f>
        <v>597: Titanic (1997)</v>
      </c>
      <c r="B239">
        <f>SUMPRODUCT('Modified Weights'!B249:B253,correlations!B282:B286)/SUM('Modified Weights'!B249:B253)</f>
        <v>3.5</v>
      </c>
      <c r="C239">
        <f>SUMPRODUCT('Modified Weights'!C249:C253,correlations!C282:C286)/SUM('Modified Weights'!C249:C253)</f>
        <v>4.3686758823640606</v>
      </c>
      <c r="D239">
        <f>SUMPRODUCT('Modified Weights'!D249:D253,correlations!D282:D286)/SUM('Modified Weights'!D249:D253)</f>
        <v>3.9979906354901176</v>
      </c>
      <c r="E239">
        <f>SUMPRODUCT('Modified Weights'!E249:E253,correlations!E282:E286)/SUM('Modified Weights'!E249:E253)</f>
        <v>3.9559356263260903</v>
      </c>
      <c r="F239">
        <f>SUMPRODUCT('Modified Weights'!F249:F253,correlations!F282:F286)/SUM('Modified Weights'!F249:F253)</f>
        <v>3.6384963036761366</v>
      </c>
      <c r="G239">
        <f>SUMPRODUCT('Modified Weights'!G249:G253,correlations!G282:G286)/SUM('Modified Weights'!G249:G253)</f>
        <v>4.3604243111006387</v>
      </c>
      <c r="H239">
        <f>SUMPRODUCT('Modified Weights'!H249:H253,correlations!H282:H286)/SUM('Modified Weights'!H249:H253)</f>
        <v>3.0890542994305874</v>
      </c>
      <c r="I239">
        <f>SUMPRODUCT('Modified Weights'!I249:I253,correlations!I282:I286)/SUM('Modified Weights'!I249:I253)</f>
        <v>3.1661404813042298</v>
      </c>
      <c r="J239">
        <f>SUMPRODUCT('Modified Weights'!J249:J253,correlations!J282:J286)/SUM('Modified Weights'!J249:J253)</f>
        <v>4.1393779260010719</v>
      </c>
      <c r="K239">
        <f>SUMPRODUCT('Modified Weights'!K249:K253,correlations!K282:K286)/SUM('Modified Weights'!K249:K253)</f>
        <v>3.9694533362310112</v>
      </c>
      <c r="L239">
        <f>SUMPRODUCT('Modified Weights'!L249:L253,correlations!L282:L286)/SUM('Modified Weights'!L249:L253)</f>
        <v>3.4471744993880407</v>
      </c>
      <c r="M239">
        <f>SUMPRODUCT('Modified Weights'!M249:M253,correlations!M282:M286)/SUM('Modified Weights'!M249:M253)</f>
        <v>4.2296657507656601</v>
      </c>
      <c r="N239">
        <f>SUMPRODUCT('Modified Weights'!N249:N253,correlations!N282:N286)/SUM('Modified Weights'!N249:N253)</f>
        <v>2.7681630252120129</v>
      </c>
      <c r="O239">
        <f>SUMPRODUCT('Modified Weights'!O249:O253,correlations!O282:O286)/SUM('Modified Weights'!O249:O253)</f>
        <v>3.7733239304891977</v>
      </c>
      <c r="P239">
        <f>SUMPRODUCT('Modified Weights'!P249:P253,correlations!P282:P286)/SUM('Modified Weights'!P249:P253)</f>
        <v>3.8081139067434226</v>
      </c>
      <c r="Q239">
        <f>SUMPRODUCT('Modified Weights'!Q249:Q253,correlations!Q282:Q286)/SUM('Modified Weights'!Q249:Q253)</f>
        <v>4.1794512803216843</v>
      </c>
      <c r="R239">
        <f>SUMPRODUCT('Modified Weights'!R249:R253,correlations!R282:R286)/SUM('Modified Weights'!R249:R253)</f>
        <v>4.2554855506439218</v>
      </c>
      <c r="S239">
        <f>SUMPRODUCT('Modified Weights'!S249:S253,correlations!S282:S286)/SUM('Modified Weights'!S249:S253)</f>
        <v>3.9844307233457661</v>
      </c>
      <c r="T239">
        <f>SUMPRODUCT('Modified Weights'!T249:T253,correlations!T282:T286)/SUM('Modified Weights'!T249:T253)</f>
        <v>4.1372452421644041</v>
      </c>
      <c r="U239">
        <f>SUMPRODUCT('Modified Weights'!U249:U253,correlations!U282:U286)/SUM('Modified Weights'!U249:U253)</f>
        <v>3.343173993725963</v>
      </c>
      <c r="V239">
        <f>SUMPRODUCT('Modified Weights'!V249:V253,correlations!V282:V286)/SUM('Modified Weights'!V249:V253)</f>
        <v>2.6697791005039435</v>
      </c>
      <c r="W239">
        <f>SUMPRODUCT('Modified Weights'!W249:W253,correlations!W282:W286)/SUM('Modified Weights'!W249:W253)</f>
        <v>4.3609156569643828</v>
      </c>
      <c r="X239">
        <f>SUMPRODUCT('Modified Weights'!X249:X253,correlations!X282:X286)/SUM('Modified Weights'!X249:X253)</f>
        <v>3.8956609744085418</v>
      </c>
      <c r="Y239">
        <f>SUMPRODUCT('Modified Weights'!Y249:Y253,correlations!Y282:Y286)/SUM('Modified Weights'!Y249:Y253)</f>
        <v>3.8655263968650373</v>
      </c>
      <c r="Z239">
        <f>SUMPRODUCT('Modified Weights'!Z250:Z254,correlations!Z283:Z287)/SUM('Modified Weights'!Z250:Z254)</f>
        <v>3.3473997418663326</v>
      </c>
    </row>
    <row r="240" spans="1:26">
      <c r="A240" s="1" t="str">
        <f t="shared" si="47"/>
        <v>597: Titanic (1997)</v>
      </c>
      <c r="B240">
        <f>SUMPRODUCT('Modified Weights'!B250:B254,correlations!B283:B287)/SUM('Modified Weights'!B250:B254)</f>
        <v>3.5</v>
      </c>
      <c r="C240">
        <f>SUMPRODUCT('Modified Weights'!C250:C254,correlations!C283:C287)/SUM('Modified Weights'!C250:C254)</f>
        <v>4.3686758823640606</v>
      </c>
      <c r="D240">
        <f>SUMPRODUCT('Modified Weights'!D250:D254,correlations!D283:D287)/SUM('Modified Weights'!D250:D254)</f>
        <v>3.4992814310556817</v>
      </c>
      <c r="E240">
        <f>SUMPRODUCT('Modified Weights'!E250:E254,correlations!E283:E287)/SUM('Modified Weights'!E250:E254)</f>
        <v>3.5</v>
      </c>
      <c r="F240">
        <f>SUMPRODUCT('Modified Weights'!F250:F254,correlations!F283:F287)/SUM('Modified Weights'!F250:F254)</f>
        <v>3.6384963036761366</v>
      </c>
      <c r="G240">
        <f>SUMPRODUCT('Modified Weights'!G250:G254,correlations!G283:G287)/SUM('Modified Weights'!G250:G254)</f>
        <v>4.4793771509946483</v>
      </c>
      <c r="H240">
        <f>SUMPRODUCT('Modified Weights'!H250:H254,correlations!H283:H287)/SUM('Modified Weights'!H250:H254)</f>
        <v>3.4595848424354316</v>
      </c>
      <c r="I240">
        <f>SUMPRODUCT('Modified Weights'!I250:I254,correlations!I283:I287)/SUM('Modified Weights'!I250:I254)</f>
        <v>2.9674325971396098</v>
      </c>
      <c r="J240">
        <f>SUMPRODUCT('Modified Weights'!J250:J254,correlations!J283:J287)/SUM('Modified Weights'!J250:J254)</f>
        <v>4.3006465544959411</v>
      </c>
      <c r="K240">
        <f>SUMPRODUCT('Modified Weights'!K250:K254,correlations!K283:K287)/SUM('Modified Weights'!K250:K254)</f>
        <v>3.9694533362310107</v>
      </c>
      <c r="L240">
        <f>SUMPRODUCT('Modified Weights'!L250:L254,correlations!L283:L287)/SUM('Modified Weights'!L250:L254)</f>
        <v>3.4471744993880407</v>
      </c>
      <c r="M240">
        <f>SUMPRODUCT('Modified Weights'!M250:M254,correlations!M283:M287)/SUM('Modified Weights'!M250:M254)</f>
        <v>4.2296657507656601</v>
      </c>
      <c r="N240">
        <f>SUMPRODUCT('Modified Weights'!N250:N254,correlations!N283:N287)/SUM('Modified Weights'!N250:N254)</f>
        <v>3.3840815126060062</v>
      </c>
      <c r="O240">
        <f>SUMPRODUCT('Modified Weights'!O250:O254,correlations!O283:O287)/SUM('Modified Weights'!O250:O254)</f>
        <v>3.8953360349143997</v>
      </c>
      <c r="P240">
        <f>SUMPRODUCT('Modified Weights'!P250:P254,correlations!P283:P287)/SUM('Modified Weights'!P250:P254)</f>
        <v>3.5987872498436202</v>
      </c>
      <c r="Q240">
        <f>SUMPRODUCT('Modified Weights'!Q250:Q254,correlations!Q283:Q287)/SUM('Modified Weights'!Q250:Q254)</f>
        <v>4.3490836012671892</v>
      </c>
      <c r="R240">
        <f>SUMPRODUCT('Modified Weights'!R250:R254,correlations!R283:R287)/SUM('Modified Weights'!R250:R254)</f>
        <v>4.167603392280137</v>
      </c>
      <c r="S240">
        <f>SUMPRODUCT('Modified Weights'!S250:S254,correlations!S283:S287)/SUM('Modified Weights'!S250:S254)</f>
        <v>3.6541660983049336</v>
      </c>
      <c r="T240">
        <f>SUMPRODUCT('Modified Weights'!T250:T254,correlations!T283:T287)/SUM('Modified Weights'!T250:T254)</f>
        <v>4.4036640070607147</v>
      </c>
      <c r="U240">
        <f>SUMPRODUCT('Modified Weights'!U250:U254,correlations!U283:U287)/SUM('Modified Weights'!U250:U254)</f>
        <v>3.61930811045689</v>
      </c>
      <c r="V240">
        <f>SUMPRODUCT('Modified Weights'!V250:V254,correlations!V283:V287)/SUM('Modified Weights'!V250:V254)</f>
        <v>3.4081510535121473</v>
      </c>
      <c r="W240">
        <f>SUMPRODUCT('Modified Weights'!W250:W254,correlations!W283:W287)/SUM('Modified Weights'!W250:W254)</f>
        <v>4.3298853455106379</v>
      </c>
      <c r="X240">
        <f>SUMPRODUCT('Modified Weights'!X250:X254,correlations!X283:X287)/SUM('Modified Weights'!X250:X254)</f>
        <v>3.8956609744085418</v>
      </c>
      <c r="Y240">
        <f>SUMPRODUCT('Modified Weights'!Y250:Y254,correlations!Y283:Y287)/SUM('Modified Weights'!Y250:Y254)</f>
        <v>3.520798486459173</v>
      </c>
      <c r="Z240">
        <f>SUMPRODUCT('Modified Weights'!Z251:Z255,correlations!Z284:Z288)/SUM('Modified Weights'!Z251:Z255)</f>
        <v>3.6620022029555459</v>
      </c>
    </row>
    <row r="241" spans="1:26">
      <c r="A241" s="1" t="str">
        <f t="shared" si="47"/>
        <v>597: Titanic (1997)</v>
      </c>
      <c r="B241">
        <f>SUMPRODUCT('Modified Weights'!B251:B255,correlations!B284:B288)/SUM('Modified Weights'!B251:B255)</f>
        <v>3.0072316977853033</v>
      </c>
      <c r="C241">
        <f>SUMPRODUCT('Modified Weights'!C251:C255,correlations!C284:C288)/SUM('Modified Weights'!C251:C255)</f>
        <v>4.4587943966887584</v>
      </c>
      <c r="D241">
        <f>SUMPRODUCT('Modified Weights'!D251:D255,correlations!D284:D288)/SUM('Modified Weights'!D251:D255)</f>
        <v>3.499103003826586</v>
      </c>
      <c r="E241">
        <f>SUMPRODUCT('Modified Weights'!E251:E255,correlations!E284:E288)/SUM('Modified Weights'!E251:E255)</f>
        <v>3.76674178196197</v>
      </c>
      <c r="F241">
        <f>SUMPRODUCT('Modified Weights'!F251:F255,correlations!F284:F288)/SUM('Modified Weights'!F251:F255)</f>
        <v>3.5221999250166012</v>
      </c>
      <c r="G241">
        <f>SUMPRODUCT('Modified Weights'!G251:G255,correlations!G284:G288)/SUM('Modified Weights'!G251:G255)</f>
        <v>4.4712980049203352</v>
      </c>
      <c r="H241">
        <f>SUMPRODUCT('Modified Weights'!H251:H255,correlations!H284:H288)/SUM('Modified Weights'!H251:H255)</f>
        <v>3.4595848424354316</v>
      </c>
      <c r="I241">
        <f>SUMPRODUCT('Modified Weights'!I251:I255,correlations!I284:I288)/SUM('Modified Weights'!I251:I255)</f>
        <v>3.4837162985698047</v>
      </c>
      <c r="J241">
        <f>SUMPRODUCT('Modified Weights'!J251:J255,correlations!J284:J288)/SUM('Modified Weights'!J251:J255)</f>
        <v>4.4739229474278588</v>
      </c>
      <c r="K241">
        <f>SUMPRODUCT('Modified Weights'!K251:K255,correlations!K284:K288)/SUM('Modified Weights'!K251:K255)</f>
        <v>4.2201721344915883</v>
      </c>
      <c r="L241">
        <f>SUMPRODUCT('Modified Weights'!L251:L255,correlations!L284:L288)/SUM('Modified Weights'!L251:L255)</f>
        <v>3.8238715746432903</v>
      </c>
      <c r="M241">
        <f>SUMPRODUCT('Modified Weights'!M251:M255,correlations!M284:M288)/SUM('Modified Weights'!M251:M255)</f>
        <v>4.3254184675149965</v>
      </c>
      <c r="N241">
        <f>SUMPRODUCT('Modified Weights'!N251:N255,correlations!N284:N288)/SUM('Modified Weights'!N251:N255)</f>
        <v>3.9599998839065904</v>
      </c>
      <c r="O241">
        <f>SUMPRODUCT('Modified Weights'!O251:O255,correlations!O284:O288)/SUM('Modified Weights'!O251:O255)</f>
        <v>4.0188853546400427</v>
      </c>
      <c r="P241">
        <f>SUMPRODUCT('Modified Weights'!P251:P255,correlations!P284:P288)/SUM('Modified Weights'!P251:P255)</f>
        <v>3.9102358806764146</v>
      </c>
      <c r="Q241">
        <f>SUMPRODUCT('Modified Weights'!Q251:Q255,correlations!Q284:Q288)/SUM('Modified Weights'!Q251:Q255)</f>
        <v>4.3490836012671901</v>
      </c>
      <c r="R241">
        <f>SUMPRODUCT('Modified Weights'!R251:R255,correlations!R284:R288)/SUM('Modified Weights'!R251:R255)</f>
        <v>3.7842291370281798</v>
      </c>
      <c r="S241">
        <f>SUMPRODUCT('Modified Weights'!S251:S255,correlations!S284:S288)/SUM('Modified Weights'!S251:S255)</f>
        <v>3.7976812511578886</v>
      </c>
      <c r="T241">
        <f>SUMPRODUCT('Modified Weights'!T251:T255,correlations!T284:T288)/SUM('Modified Weights'!T251:T255)</f>
        <v>4.1557588841393676</v>
      </c>
      <c r="U241">
        <f>SUMPRODUCT('Modified Weights'!U251:U255,correlations!U284:U288)/SUM('Modified Weights'!U251:U255)</f>
        <v>3.61930811045689</v>
      </c>
      <c r="V241">
        <f>SUMPRODUCT('Modified Weights'!V251:V255,correlations!V284:V288)/SUM('Modified Weights'!V251:V255)</f>
        <v>3.4081510535121473</v>
      </c>
      <c r="W241">
        <f>SUMPRODUCT('Modified Weights'!W251:W255,correlations!W284:W288)/SUM('Modified Weights'!W251:W255)</f>
        <v>4.3298853455106387</v>
      </c>
      <c r="X241">
        <f>SUMPRODUCT('Modified Weights'!X251:X255,correlations!X284:X288)/SUM('Modified Weights'!X251:X255)</f>
        <v>3.8956609744085418</v>
      </c>
      <c r="Y241">
        <f>SUMPRODUCT('Modified Weights'!Y251:Y255,correlations!Y284:Y288)/SUM('Modified Weights'!Y251:Y255)</f>
        <v>3.3715192188156831</v>
      </c>
      <c r="Z241">
        <f>SUMPRODUCT('Modified Weights'!Z252:Z256,correlations!Z285:Z289)/SUM('Modified Weights'!Z252:Z256)</f>
        <v>3.3456485915005576</v>
      </c>
    </row>
    <row r="242" spans="1:26">
      <c r="A242" s="1" t="str">
        <f t="shared" si="47"/>
        <v>597: Titanic (1997)</v>
      </c>
      <c r="B242">
        <f>SUMPRODUCT('Modified Weights'!B252:B256,correlations!B285:B289)/SUM('Modified Weights'!B252:B256)</f>
        <v>2.7778637711258822</v>
      </c>
      <c r="C242">
        <f>SUMPRODUCT('Modified Weights'!C252:C256,correlations!C285:C289)/SUM('Modified Weights'!C252:C256)</f>
        <v>4.5588482667608448</v>
      </c>
      <c r="D242">
        <f>SUMPRODUCT('Modified Weights'!D252:D256,correlations!D285:D289)/SUM('Modified Weights'!D252:D256)</f>
        <v>3.499103003826586</v>
      </c>
      <c r="E242">
        <f>SUMPRODUCT('Modified Weights'!E252:E256,correlations!E285:E289)/SUM('Modified Weights'!E252:E256)</f>
        <v>3.8532788222887402</v>
      </c>
      <c r="F242">
        <f>SUMPRODUCT('Modified Weights'!F252:F256,correlations!F285:F289)/SUM('Modified Weights'!F252:F256)</f>
        <v>3.7429279882024149</v>
      </c>
      <c r="G242">
        <f>SUMPRODUCT('Modified Weights'!G252:G256,correlations!G285:G289)/SUM('Modified Weights'!G252:G256)</f>
        <v>3.7911982933603237</v>
      </c>
      <c r="H242">
        <f>SUMPRODUCT('Modified Weights'!H252:H256,correlations!H285:H289)/SUM('Modified Weights'!H252:H256)</f>
        <v>3.2391731227107816</v>
      </c>
      <c r="I242">
        <f>SUMPRODUCT('Modified Weights'!I252:I256,correlations!I285:I289)/SUM('Modified Weights'!I252:I256)</f>
        <v>1.7907092535754878</v>
      </c>
      <c r="J242">
        <f>SUMPRODUCT('Modified Weights'!J252:J256,correlations!J285:J289)/SUM('Modified Weights'!J252:J256)</f>
        <v>4.4669073772635262</v>
      </c>
      <c r="K242">
        <f>SUMPRODUCT('Modified Weights'!K252:K256,correlations!K285:K289)/SUM('Modified Weights'!K252:K256)</f>
        <v>4.1488270683381669</v>
      </c>
      <c r="L242">
        <f>SUMPRODUCT('Modified Weights'!L252:L256,correlations!L285:L289)/SUM('Modified Weights'!L252:L256)</f>
        <v>3.4926707643736488</v>
      </c>
      <c r="M242">
        <f>SUMPRODUCT('Modified Weights'!M252:M256,correlations!M285:M289)/SUM('Modified Weights'!M252:M256)</f>
        <v>4.3254184675149965</v>
      </c>
      <c r="N242">
        <f>SUMPRODUCT('Modified Weights'!N252:N256,correlations!N285:N289)/SUM('Modified Weights'!N252:N256)</f>
        <v>3.9468653299257324</v>
      </c>
      <c r="O242">
        <f>SUMPRODUCT('Modified Weights'!O252:O256,correlations!O285:O289)/SUM('Modified Weights'!O252:O256)</f>
        <v>4.0188853546400436</v>
      </c>
      <c r="P242">
        <f>SUMPRODUCT('Modified Weights'!P252:P256,correlations!P285:P289)/SUM('Modified Weights'!P252:P256)</f>
        <v>3.8061841696611975</v>
      </c>
      <c r="Q242">
        <f>SUMPRODUCT('Modified Weights'!Q252:Q256,correlations!Q285:Q289)/SUM('Modified Weights'!Q252:Q256)</f>
        <v>4.3490836012671901</v>
      </c>
      <c r="R242">
        <f>SUMPRODUCT('Modified Weights'!R252:R256,correlations!R285:R289)/SUM('Modified Weights'!R252:R256)</f>
        <v>4</v>
      </c>
      <c r="S242">
        <f>SUMPRODUCT('Modified Weights'!S252:S256,correlations!S285:S289)/SUM('Modified Weights'!S252:S256)</f>
        <v>4.0590444666944459</v>
      </c>
      <c r="T242">
        <f>SUMPRODUCT('Modified Weights'!T252:T256,correlations!T285:T289)/SUM('Modified Weights'!T252:T256)</f>
        <v>4.1557588841393676</v>
      </c>
      <c r="U242">
        <f>SUMPRODUCT('Modified Weights'!U252:U256,correlations!U285:U289)/SUM('Modified Weights'!U252:U256)</f>
        <v>3.7151775860754053</v>
      </c>
      <c r="V242">
        <f>SUMPRODUCT('Modified Weights'!V252:V256,correlations!V285:V289)/SUM('Modified Weights'!V252:V256)</f>
        <v>3.7131828370503119</v>
      </c>
      <c r="W242">
        <f>SUMPRODUCT('Modified Weights'!W252:W256,correlations!W285:W289)/SUM('Modified Weights'!W252:W256)</f>
        <v>4.3975073434514993</v>
      </c>
      <c r="X242">
        <f>SUMPRODUCT('Modified Weights'!X252:X256,correlations!X285:X289)/SUM('Modified Weights'!X252:X256)</f>
        <v>3.3828076465290953</v>
      </c>
      <c r="Y242">
        <f>SUMPRODUCT('Modified Weights'!Y252:Y256,correlations!Y285:Y289)/SUM('Modified Weights'!Y252:Y256)</f>
        <v>3.6437764101172214</v>
      </c>
      <c r="Z242">
        <f>SUMPRODUCT('Modified Weights'!Z253:Z257,correlations!Z286:Z290)/SUM('Modified Weights'!Z253:Z257)</f>
        <v>3.2806230885167311</v>
      </c>
    </row>
    <row r="243" spans="1:26">
      <c r="A243" s="21" t="s">
        <v>48</v>
      </c>
      <c r="B243">
        <f>SUMPRODUCT('Modified Weights'!B253:B257,correlations!B286:B290)/SUM('Modified Weights'!B253:B257)</f>
        <v>3.5683096191342782</v>
      </c>
      <c r="C243">
        <f>SUMPRODUCT('Modified Weights'!C253:C257,correlations!C286:C290)/SUM('Modified Weights'!C253:C257)</f>
        <v>4.3716237297705201</v>
      </c>
      <c r="D243">
        <f>SUMPRODUCT('Modified Weights'!D253:D257,correlations!D286:D290)/SUM('Modified Weights'!D253:D257)</f>
        <v>3.499103003826586</v>
      </c>
      <c r="E243">
        <f>SUMPRODUCT('Modified Weights'!E253:E257,correlations!E286:E290)/SUM('Modified Weights'!E253:E257)</f>
        <v>3.8532788222887402</v>
      </c>
      <c r="F243">
        <f>SUMPRODUCT('Modified Weights'!F253:F257,correlations!F286:F290)/SUM('Modified Weights'!F253:F257)</f>
        <v>2.7734538624694629</v>
      </c>
      <c r="G243">
        <f>SUMPRODUCT('Modified Weights'!G253:G257,correlations!G286:G290)/SUM('Modified Weights'!G253:G257)</f>
        <v>3.7911982933603232</v>
      </c>
      <c r="H243">
        <f>SUMPRODUCT('Modified Weights'!H253:H257,correlations!H286:H290)/SUM('Modified Weights'!H253:H257)</f>
        <v>3.2391731227107816</v>
      </c>
      <c r="I243">
        <f>SUMPRODUCT('Modified Weights'!I253:I257,correlations!I286:I290)/SUM('Modified Weights'!I253:I257)</f>
        <v>1.7907092535754878</v>
      </c>
      <c r="J243">
        <f>SUMPRODUCT('Modified Weights'!J253:J257,correlations!J286:J290)/SUM('Modified Weights'!J253:J257)</f>
        <v>4.6446318233154615</v>
      </c>
      <c r="K243">
        <f>SUMPRODUCT('Modified Weights'!K253:K257,correlations!K286:K290)/SUM('Modified Weights'!K253:K257)</f>
        <v>4.1488270683381661</v>
      </c>
      <c r="L243">
        <f>SUMPRODUCT('Modified Weights'!L253:L257,correlations!L286:L290)/SUM('Modified Weights'!L253:L257)</f>
        <v>3.4926707643736488</v>
      </c>
      <c r="M243">
        <f>SUMPRODUCT('Modified Weights'!M253:M257,correlations!M286:M290)/SUM('Modified Weights'!M253:M257)</f>
        <v>5</v>
      </c>
      <c r="N243">
        <f>SUMPRODUCT('Modified Weights'!N253:N257,correlations!N286:N290)/SUM('Modified Weights'!N253:N257)</f>
        <v>3.9468653299257324</v>
      </c>
      <c r="O243">
        <f>SUMPRODUCT('Modified Weights'!O253:O257,correlations!O286:O290)/SUM('Modified Weights'!O253:O257)</f>
        <v>4.0188853546400427</v>
      </c>
      <c r="P243">
        <f>SUMPRODUCT('Modified Weights'!P253:P257,correlations!P286:P290)/SUM('Modified Weights'!P253:P257)</f>
        <v>4.2006270335414628</v>
      </c>
      <c r="Q243">
        <f>SUMPRODUCT('Modified Weights'!Q253:Q257,correlations!Q286:Q290)/SUM('Modified Weights'!Q253:Q257)</f>
        <v>4.2645967844072787</v>
      </c>
      <c r="R243">
        <f>SUMPRODUCT('Modified Weights'!R253:R257,correlations!R286:R290)/SUM('Modified Weights'!R253:R257)</f>
        <v>0.5</v>
      </c>
      <c r="S243">
        <f>SUMPRODUCT('Modified Weights'!S253:S257,correlations!S286:S290)/SUM('Modified Weights'!S253:S257)</f>
        <v>4.0828492927906925</v>
      </c>
      <c r="T243">
        <f>SUMPRODUCT('Modified Weights'!T253:T257,correlations!T286:T290)/SUM('Modified Weights'!T253:T257)</f>
        <v>3.874345178852491</v>
      </c>
      <c r="U243">
        <f>SUMPRODUCT('Modified Weights'!U253:U257,correlations!U286:U290)/SUM('Modified Weights'!U253:U257)</f>
        <v>3.5792803479910353</v>
      </c>
      <c r="V243">
        <f>SUMPRODUCT('Modified Weights'!V253:V257,correlations!V286:V290)/SUM('Modified Weights'!V253:V257)</f>
        <v>3.7131828370503119</v>
      </c>
      <c r="W243">
        <f>SUMPRODUCT('Modified Weights'!W253:W257,correlations!W286:W290)/SUM('Modified Weights'!W253:W257)</f>
        <v>4.6117717163305958</v>
      </c>
      <c r="X243">
        <f>SUMPRODUCT('Modified Weights'!X253:X257,correlations!X286:X290)/SUM('Modified Weights'!X253:X257)</f>
        <v>3.5842002570174785</v>
      </c>
      <c r="Y243">
        <f>SUMPRODUCT('Modified Weights'!Y253:Y257,correlations!Y286:Y290)/SUM('Modified Weights'!Y253:Y257)</f>
        <v>3.6437764101172228</v>
      </c>
      <c r="Z243">
        <f>SUMPRODUCT('Modified Weights'!Z254:Z258,correlations!Z287:Z291)/SUM('Modified Weights'!Z254:Z258)</f>
        <v>3.2806230885167311</v>
      </c>
    </row>
    <row r="244" spans="1:26">
      <c r="A244" s="1" t="str">
        <f t="shared" ref="A244:A247" si="48">A243</f>
        <v>601: E.T. the Extra-Terrestrial (1982)</v>
      </c>
      <c r="B244">
        <f>SUMPRODUCT('Modified Weights'!B254:B258,correlations!B287:B291)/SUM('Modified Weights'!B254:B258)</f>
        <v>3.5683096191342782</v>
      </c>
      <c r="C244">
        <f>SUMPRODUCT('Modified Weights'!C254:C258,correlations!C287:C291)/SUM('Modified Weights'!C254:C258)</f>
        <v>4.0029421011483004</v>
      </c>
      <c r="D244">
        <f>SUMPRODUCT('Modified Weights'!D254:D258,correlations!D287:D291)/SUM('Modified Weights'!D254:D258)</f>
        <v>3.1414429356459292</v>
      </c>
      <c r="E244">
        <f>SUMPRODUCT('Modified Weights'!E254:E258,correlations!E287:E291)/SUM('Modified Weights'!E254:E258)</f>
        <v>3.9079216595109405</v>
      </c>
      <c r="F244">
        <f>SUMPRODUCT('Modified Weights'!F254:F258,correlations!F287:F291)/SUM('Modified Weights'!F254:F258)</f>
        <v>2.6386105763980399</v>
      </c>
      <c r="G244">
        <f>SUMPRODUCT('Modified Weights'!G254:G258,correlations!G287:G291)/SUM('Modified Weights'!G254:G258)</f>
        <v>3.449601213446587</v>
      </c>
      <c r="H244">
        <f>SUMPRODUCT('Modified Weights'!H254:H258,correlations!H287:H291)/SUM('Modified Weights'!H254:H258)</f>
        <v>3.2391731227107816</v>
      </c>
      <c r="I244">
        <f>SUMPRODUCT('Modified Weights'!I254:I258,correlations!I287:I291)/SUM('Modified Weights'!I254:I258)</f>
        <v>2.7034874987950497</v>
      </c>
      <c r="J244">
        <f>SUMPRODUCT('Modified Weights'!J254:J258,correlations!J287:J291)/SUM('Modified Weights'!J254:J258)</f>
        <v>4.1117006314176496</v>
      </c>
      <c r="K244">
        <f>SUMPRODUCT('Modified Weights'!K254:K258,correlations!K287:K291)/SUM('Modified Weights'!K254:K258)</f>
        <v>4.1488270683381661</v>
      </c>
      <c r="L244">
        <f>SUMPRODUCT('Modified Weights'!L254:L258,correlations!L287:L291)/SUM('Modified Weights'!L254:L258)</f>
        <v>4.4621645134664476</v>
      </c>
      <c r="M244">
        <f>SUMPRODUCT('Modified Weights'!M254:M258,correlations!M287:M291)/SUM('Modified Weights'!M254:M258)</f>
        <v>5</v>
      </c>
      <c r="N244">
        <f>SUMPRODUCT('Modified Weights'!N254:N258,correlations!N287:N291)/SUM('Modified Weights'!N254:N258)</f>
        <v>3.4263342911812034</v>
      </c>
      <c r="O244">
        <f>SUMPRODUCT('Modified Weights'!O254:O258,correlations!O287:O291)/SUM('Modified Weights'!O254:O258)</f>
        <v>4.0188853546400427</v>
      </c>
      <c r="P244">
        <f>SUMPRODUCT('Modified Weights'!P254:P258,correlations!P287:P291)/SUM('Modified Weights'!P254:P258)</f>
        <v>4.2006270335414628</v>
      </c>
      <c r="Q244">
        <f>SUMPRODUCT('Modified Weights'!Q254:Q258,correlations!Q287:Q291)/SUM('Modified Weights'!Q254:Q258)</f>
        <v>4.2645967844072787</v>
      </c>
      <c r="R244">
        <f>SUMPRODUCT('Modified Weights'!R254:R258,correlations!R287:R291)/SUM('Modified Weights'!R254:R258)</f>
        <v>2.2099969862029605</v>
      </c>
      <c r="S244">
        <f>SUMPRODUCT('Modified Weights'!S254:S258,correlations!S287:S291)/SUM('Modified Weights'!S254:S258)</f>
        <v>4.0828492927906916</v>
      </c>
      <c r="T244">
        <f>SUMPRODUCT('Modified Weights'!T254:T258,correlations!T287:T291)/SUM('Modified Weights'!T254:T258)</f>
        <v>3.9182570396409413</v>
      </c>
      <c r="U244">
        <f>SUMPRODUCT('Modified Weights'!U254:U258,correlations!U287:U291)/SUM('Modified Weights'!U254:U258)</f>
        <v>3.0941210324383359</v>
      </c>
      <c r="V244">
        <f>SUMPRODUCT('Modified Weights'!V254:V258,correlations!V287:V291)/SUM('Modified Weights'!V254:V258)</f>
        <v>3.5241326251868781</v>
      </c>
      <c r="W244">
        <f>SUMPRODUCT('Modified Weights'!W254:W258,correlations!W287:W291)/SUM('Modified Weights'!W254:W258)</f>
        <v>4.0898799839596673</v>
      </c>
      <c r="X244">
        <f>SUMPRODUCT('Modified Weights'!X254:X258,correlations!X287:X291)/SUM('Modified Weights'!X254:X258)</f>
        <v>3.2575261151667032</v>
      </c>
      <c r="Y244">
        <f>SUMPRODUCT('Modified Weights'!Y254:Y258,correlations!Y287:Y291)/SUM('Modified Weights'!Y254:Y258)</f>
        <v>3.6437764101172228</v>
      </c>
      <c r="Z244">
        <f>SUMPRODUCT('Modified Weights'!Z255:Z259,correlations!Z288:Z292)/SUM('Modified Weights'!Z255:Z259)</f>
        <v>3.2806230885167316</v>
      </c>
    </row>
    <row r="245" spans="1:26">
      <c r="A245" s="1" t="str">
        <f t="shared" si="48"/>
        <v>601: E.T. the Extra-Terrestrial (1982)</v>
      </c>
      <c r="B245">
        <f>SUMPRODUCT('Modified Weights'!B255:B259,correlations!B288:B292)/SUM('Modified Weights'!B255:B259)</f>
        <v>3.5683096191342782</v>
      </c>
      <c r="C245">
        <f>SUMPRODUCT('Modified Weights'!C255:C259,correlations!C288:C292)/SUM('Modified Weights'!C255:C259)</f>
        <v>3.5250401708925145</v>
      </c>
      <c r="D245">
        <f>SUMPRODUCT('Modified Weights'!D255:D259,correlations!D288:D292)/SUM('Modified Weights'!D255:D259)</f>
        <v>3.0228199592527334</v>
      </c>
      <c r="E245">
        <f>SUMPRODUCT('Modified Weights'!E255:E259,correlations!E288:E292)/SUM('Modified Weights'!E255:E259)</f>
        <v>3.9079216595109405</v>
      </c>
      <c r="F245">
        <f>SUMPRODUCT('Modified Weights'!F255:F259,correlations!F288:F292)/SUM('Modified Weights'!F255:F259)</f>
        <v>2.5088163243125918</v>
      </c>
      <c r="G245">
        <f>SUMPRODUCT('Modified Weights'!G255:G259,correlations!G288:G292)/SUM('Modified Weights'!G255:G259)</f>
        <v>3.5870735732679147</v>
      </c>
      <c r="H245">
        <f>SUMPRODUCT('Modified Weights'!H255:H259,correlations!H288:H292)/SUM('Modified Weights'!H255:H259)</f>
        <v>3.2391731227107816</v>
      </c>
      <c r="I245">
        <f>SUMPRODUCT('Modified Weights'!I255:I259,correlations!I288:I292)/SUM('Modified Weights'!I255:I259)</f>
        <v>2.7034874987950497</v>
      </c>
      <c r="J245">
        <f>SUMPRODUCT('Modified Weights'!J255:J259,correlations!J288:J292)/SUM('Modified Weights'!J255:J259)</f>
        <v>3.8224369847867283</v>
      </c>
      <c r="K245">
        <f>SUMPRODUCT('Modified Weights'!K255:K259,correlations!K288:K292)/SUM('Modified Weights'!K255:K259)</f>
        <v>4.1488270683381661</v>
      </c>
      <c r="L245">
        <f>SUMPRODUCT('Modified Weights'!L255:L259,correlations!L288:L292)/SUM('Modified Weights'!L255:L259)</f>
        <v>4.4621645134664476</v>
      </c>
      <c r="M245">
        <f>SUMPRODUCT('Modified Weights'!M255:M259,correlations!M288:M292)/SUM('Modified Weights'!M255:M259)</f>
        <v>3.2812071974884298</v>
      </c>
      <c r="N245">
        <f>SUMPRODUCT('Modified Weights'!N255:N259,correlations!N288:N292)/SUM('Modified Weights'!N255:N259)</f>
        <v>3.4263342911812034</v>
      </c>
      <c r="O245">
        <f>SUMPRODUCT('Modified Weights'!O255:O259,correlations!O288:O292)/SUM('Modified Weights'!O255:O259)</f>
        <v>4.0188853546400427</v>
      </c>
      <c r="P245">
        <f>SUMPRODUCT('Modified Weights'!P255:P259,correlations!P288:P292)/SUM('Modified Weights'!P255:P259)</f>
        <v>4.2006270335414628</v>
      </c>
      <c r="Q245">
        <f>SUMPRODUCT('Modified Weights'!Q255:Q259,correlations!Q288:Q292)/SUM('Modified Weights'!Q255:Q259)</f>
        <v>4.2645967844072787</v>
      </c>
      <c r="R245">
        <f>SUMPRODUCT('Modified Weights'!R255:R259,correlations!R288:R292)/SUM('Modified Weights'!R255:R259)</f>
        <v>2.2099969862029605</v>
      </c>
      <c r="S245">
        <f>SUMPRODUCT('Modified Weights'!S255:S259,correlations!S288:S292)/SUM('Modified Weights'!S255:S259)</f>
        <v>4.0828492927906916</v>
      </c>
      <c r="T245">
        <f>SUMPRODUCT('Modified Weights'!T255:T259,correlations!T288:T292)/SUM('Modified Weights'!T255:T259)</f>
        <v>3.6338606167962864</v>
      </c>
      <c r="U245">
        <f>SUMPRODUCT('Modified Weights'!U255:U259,correlations!U288:U292)/SUM('Modified Weights'!U255:U259)</f>
        <v>3.094121032438335</v>
      </c>
      <c r="V245">
        <f>SUMPRODUCT('Modified Weights'!V255:V259,correlations!V288:V292)/SUM('Modified Weights'!V255:V259)</f>
        <v>3.2072648324519122</v>
      </c>
      <c r="W245">
        <f>SUMPRODUCT('Modified Weights'!W255:W259,correlations!W288:W292)/SUM('Modified Weights'!W255:W259)</f>
        <v>4.1767750158302581</v>
      </c>
      <c r="X245">
        <f>SUMPRODUCT('Modified Weights'!X255:X259,correlations!X288:X292)/SUM('Modified Weights'!X255:X259)</f>
        <v>2.9777257065792151</v>
      </c>
      <c r="Y245">
        <f>SUMPRODUCT('Modified Weights'!Y255:Y259,correlations!Y288:Y292)/SUM('Modified Weights'!Y255:Y259)</f>
        <v>3.6437764101172228</v>
      </c>
      <c r="Z245">
        <f>SUMPRODUCT('Modified Weights'!Z256:Z260,correlations!Z289:Z293)/SUM('Modified Weights'!Z256:Z260)</f>
        <v>3.2806230885167311</v>
      </c>
    </row>
    <row r="246" spans="1:26">
      <c r="A246" s="1" t="str">
        <f t="shared" si="48"/>
        <v>601: E.T. the Extra-Terrestrial (1982)</v>
      </c>
      <c r="B246">
        <f>SUMPRODUCT('Modified Weights'!B256:B260,correlations!B289:B293)/SUM('Modified Weights'!B256:B260)</f>
        <v>3.413222293835962</v>
      </c>
      <c r="C246">
        <f>SUMPRODUCT('Modified Weights'!C256:C260,correlations!C289:C293)/SUM('Modified Weights'!C256:C260)</f>
        <v>3.3686816286222196</v>
      </c>
      <c r="D246">
        <f>SUMPRODUCT('Modified Weights'!D256:D260,correlations!D289:D293)/SUM('Modified Weights'!D256:D260)</f>
        <v>2.9396892854834107</v>
      </c>
      <c r="E246">
        <f>SUMPRODUCT('Modified Weights'!E256:E260,correlations!E289:E293)/SUM('Modified Weights'!E256:E260)</f>
        <v>3.6862131904697994</v>
      </c>
      <c r="F246">
        <f>SUMPRODUCT('Modified Weights'!F256:F260,correlations!F289:F293)/SUM('Modified Weights'!F256:F260)</f>
        <v>2.2308370763607348</v>
      </c>
      <c r="G246">
        <f>SUMPRODUCT('Modified Weights'!G256:G260,correlations!G289:G293)/SUM('Modified Weights'!G256:G260)</f>
        <v>3.5870735732679147</v>
      </c>
      <c r="H246">
        <f>SUMPRODUCT('Modified Weights'!H256:H260,correlations!H289:H293)/SUM('Modified Weights'!H256:H260)</f>
        <v>3.2391731227107816</v>
      </c>
      <c r="I246">
        <f>SUMPRODUCT('Modified Weights'!I256:I260,correlations!I289:I293)/SUM('Modified Weights'!I256:I260)</f>
        <v>2.7034874987950492</v>
      </c>
      <c r="J246">
        <f>SUMPRODUCT('Modified Weights'!J256:J260,correlations!J289:J293)/SUM('Modified Weights'!J256:J260)</f>
        <v>3.537494581664625</v>
      </c>
      <c r="K246">
        <f>SUMPRODUCT('Modified Weights'!K256:K260,correlations!K289:K293)/SUM('Modified Weights'!K256:K260)</f>
        <v>3.8435112474093582</v>
      </c>
      <c r="L246">
        <f>SUMPRODUCT('Modified Weights'!L256:L260,correlations!L289:L293)/SUM('Modified Weights'!L256:L260)</f>
        <v>4</v>
      </c>
      <c r="M246">
        <f>SUMPRODUCT('Modified Weights'!M256:M260,correlations!M289:M293)/SUM('Modified Weights'!M256:M260)</f>
        <v>3.5354101182498185</v>
      </c>
      <c r="N246">
        <f>SUMPRODUCT('Modified Weights'!N256:N260,correlations!N289:N293)/SUM('Modified Weights'!N256:N260)</f>
        <v>3.1232259762263377</v>
      </c>
      <c r="O246">
        <f>SUMPRODUCT('Modified Weights'!O256:O260,correlations!O289:O293)/SUM('Modified Weights'!O256:O260)</f>
        <v>3.6572307991030124</v>
      </c>
      <c r="P246">
        <f>SUMPRODUCT('Modified Weights'!P256:P260,correlations!P289:P293)/SUM('Modified Weights'!P256:P260)</f>
        <v>3.8696055373837526</v>
      </c>
      <c r="Q246">
        <f>SUMPRODUCT('Modified Weights'!Q256:Q260,correlations!Q289:Q293)/SUM('Modified Weights'!Q256:Q260)</f>
        <v>4.0291935688145575</v>
      </c>
      <c r="R246">
        <f>SUMPRODUCT('Modified Weights'!R256:R260,correlations!R289:R293)/SUM('Modified Weights'!R256:R260)</f>
        <v>2.2099969862029605</v>
      </c>
      <c r="S246">
        <f>SUMPRODUCT('Modified Weights'!S256:S260,correlations!S289:S293)/SUM('Modified Weights'!S256:S260)</f>
        <v>4.0828492927906916</v>
      </c>
      <c r="T246">
        <f>SUMPRODUCT('Modified Weights'!T256:T260,correlations!T289:T293)/SUM('Modified Weights'!T256:T260)</f>
        <v>3.6338606167962864</v>
      </c>
      <c r="U246">
        <f>SUMPRODUCT('Modified Weights'!U256:U260,correlations!U289:U293)/SUM('Modified Weights'!U256:U260)</f>
        <v>3.0941210324383359</v>
      </c>
      <c r="V246">
        <f>SUMPRODUCT('Modified Weights'!V256:V260,correlations!V289:V293)/SUM('Modified Weights'!V256:V260)</f>
        <v>3.2072648324519122</v>
      </c>
      <c r="W246">
        <f>SUMPRODUCT('Modified Weights'!W256:W260,correlations!W289:W293)/SUM('Modified Weights'!W256:W260)</f>
        <v>4.1767750158302581</v>
      </c>
      <c r="X246">
        <f>SUMPRODUCT('Modified Weights'!X256:X260,correlations!X289:X293)/SUM('Modified Weights'!X256:X260)</f>
        <v>2.9777257065792151</v>
      </c>
      <c r="Y246">
        <f>SUMPRODUCT('Modified Weights'!Y256:Y260,correlations!Y289:Y293)/SUM('Modified Weights'!Y256:Y260)</f>
        <v>3.1959386071867519</v>
      </c>
      <c r="Z246">
        <f>SUMPRODUCT('Modified Weights'!Z257:Z261,correlations!Z290:Z294)/SUM('Modified Weights'!Z257:Z261)</f>
        <v>3.1453561916846136</v>
      </c>
    </row>
    <row r="247" spans="1:26">
      <c r="A247" s="1" t="str">
        <f t="shared" si="48"/>
        <v>601: E.T. the Extra-Terrestrial (1982)</v>
      </c>
      <c r="B247">
        <f>SUMPRODUCT('Modified Weights'!B257:B261,correlations!B290:B294)/SUM('Modified Weights'!B257:B261)</f>
        <v>3.2025357565370483</v>
      </c>
      <c r="C247">
        <f>SUMPRODUCT('Modified Weights'!C257:C261,correlations!C290:C294)/SUM('Modified Weights'!C257:C261)</f>
        <v>3.5183103297258009</v>
      </c>
      <c r="D247">
        <f>SUMPRODUCT('Modified Weights'!D257:D261,correlations!D290:D294)/SUM('Modified Weights'!D257:D261)</f>
        <v>2.7047985183802452</v>
      </c>
      <c r="E247">
        <f>SUMPRODUCT('Modified Weights'!E257:E261,correlations!E290:E294)/SUM('Modified Weights'!E257:E261)</f>
        <v>3.6862131904697994</v>
      </c>
      <c r="F247">
        <f>SUMPRODUCT('Modified Weights'!F257:F261,correlations!F290:F294)/SUM('Modified Weights'!F257:F261)</f>
        <v>2.054970834971019</v>
      </c>
      <c r="G247">
        <f>SUMPRODUCT('Modified Weights'!G257:G261,correlations!G290:G294)/SUM('Modified Weights'!G257:G261)</f>
        <v>3.4838419665848934</v>
      </c>
      <c r="H247">
        <f>SUMPRODUCT('Modified Weights'!H257:H261,correlations!H290:H294)/SUM('Modified Weights'!H257:H261)</f>
        <v>3.4595848424354312</v>
      </c>
      <c r="I247">
        <f>SUMPRODUCT('Modified Weights'!I257:I261,correlations!I290:I294)/SUM('Modified Weights'!I257:I261)</f>
        <v>3.4131544237429092</v>
      </c>
      <c r="J247">
        <f>SUMPRODUCT('Modified Weights'!J257:J261,correlations!J290:J294)/SUM('Modified Weights'!J257:J261)</f>
        <v>3.537494581664625</v>
      </c>
      <c r="K247">
        <f>SUMPRODUCT('Modified Weights'!K257:K261,correlations!K290:K294)/SUM('Modified Weights'!K257:K261)</f>
        <v>3.976884948112632</v>
      </c>
      <c r="L247">
        <f>SUMPRODUCT('Modified Weights'!L257:L261,correlations!L290:L294)/SUM('Modified Weights'!L257:L261)</f>
        <v>4</v>
      </c>
      <c r="M247">
        <f>SUMPRODUCT('Modified Weights'!M257:M261,correlations!M290:M294)/SUM('Modified Weights'!M257:M261)</f>
        <v>3.535410118249819</v>
      </c>
      <c r="N247">
        <f>SUMPRODUCT('Modified Weights'!N257:N261,correlations!N290:N294)/SUM('Modified Weights'!N257:N261)</f>
        <v>3.2755307933777855</v>
      </c>
      <c r="O247">
        <f>SUMPRODUCT('Modified Weights'!O257:O261,correlations!O290:O294)/SUM('Modified Weights'!O257:O261)</f>
        <v>3.6572307991030124</v>
      </c>
      <c r="P247">
        <f>SUMPRODUCT('Modified Weights'!P257:P261,correlations!P290:P294)/SUM('Modified Weights'!P257:P261)</f>
        <v>3.4047218228463607</v>
      </c>
      <c r="Q247">
        <f>SUMPRODUCT('Modified Weights'!Q257:Q261,correlations!Q290:Q294)/SUM('Modified Weights'!Q257:Q261)</f>
        <v>3.4338701992400371</v>
      </c>
      <c r="R247">
        <f>SUMPRODUCT('Modified Weights'!R257:R261,correlations!R290:R294)/SUM('Modified Weights'!R257:R261)</f>
        <v>2.2911015290956143</v>
      </c>
      <c r="S247">
        <f>SUMPRODUCT('Modified Weights'!S257:S261,correlations!S290:S294)/SUM('Modified Weights'!S257:S261)</f>
        <v>3.7778249876925925</v>
      </c>
      <c r="T247">
        <f>SUMPRODUCT('Modified Weights'!T257:T261,correlations!T290:T294)/SUM('Modified Weights'!T257:T261)</f>
        <v>3.2882413610703813</v>
      </c>
      <c r="U247">
        <f>SUMPRODUCT('Modified Weights'!U257:U261,correlations!U290:U294)/SUM('Modified Weights'!U257:U261)</f>
        <v>3.094121032438335</v>
      </c>
      <c r="V247">
        <f>SUMPRODUCT('Modified Weights'!V257:V261,correlations!V290:V294)/SUM('Modified Weights'!V257:V261)</f>
        <v>2.9022330489137471</v>
      </c>
      <c r="W247">
        <f>SUMPRODUCT('Modified Weights'!W257:W261,correlations!W290:W294)/SUM('Modified Weights'!W257:W261)</f>
        <v>4.1521883157863515</v>
      </c>
      <c r="X247">
        <f>SUMPRODUCT('Modified Weights'!X257:X261,correlations!X290:X294)/SUM('Modified Weights'!X257:X261)</f>
        <v>2.8725531250926006</v>
      </c>
      <c r="Y247">
        <f>SUMPRODUCT('Modified Weights'!Y257:Y261,correlations!Y290:Y294)/SUM('Modified Weights'!Y257:Y261)</f>
        <v>3.1959386071867515</v>
      </c>
      <c r="Z247">
        <f>SUMPRODUCT('Modified Weights'!Z258:Z262,correlations!Z291:Z295)/SUM('Modified Weights'!Z258:Z262)</f>
        <v>2.9540661845262282</v>
      </c>
    </row>
    <row r="248" spans="1:26">
      <c r="A248" s="21" t="s">
        <v>49</v>
      </c>
      <c r="B248">
        <f>SUMPRODUCT('Modified Weights'!B258:B262,correlations!B291:B295)/SUM('Modified Weights'!B258:B262)</f>
        <v>2.9288870682890651</v>
      </c>
      <c r="C248">
        <f>SUMPRODUCT('Modified Weights'!C258:C262,correlations!C291:C295)/SUM('Modified Weights'!C258:C262)</f>
        <v>3.5183103297258009</v>
      </c>
      <c r="D248">
        <f>SUMPRODUCT('Modified Weights'!D258:D262,correlations!D291:D295)/SUM('Modified Weights'!D258:D262)</f>
        <v>2.5626825496204138</v>
      </c>
      <c r="E248">
        <f>SUMPRODUCT('Modified Weights'!E258:E262,correlations!E291:E295)/SUM('Modified Weights'!E258:E262)</f>
        <v>3.6862131904697994</v>
      </c>
      <c r="F248">
        <f>SUMPRODUCT('Modified Weights'!F258:F262,correlations!F291:F295)/SUM('Modified Weights'!F258:F262)</f>
        <v>2.6067091146972956</v>
      </c>
      <c r="G248">
        <f>SUMPRODUCT('Modified Weights'!G258:G262,correlations!G291:G295)/SUM('Modified Weights'!G258:G262)</f>
        <v>3.3400963162470108</v>
      </c>
      <c r="H248">
        <f>SUMPRODUCT('Modified Weights'!H258:H262,correlations!H291:H295)/SUM('Modified Weights'!H258:H262)</f>
        <v>2.8623948136276169</v>
      </c>
      <c r="I248">
        <f>SUMPRODUCT('Modified Weights'!I258:I262,correlations!I291:I295)/SUM('Modified Weights'!I258:I262)</f>
        <v>3.4131544237429092</v>
      </c>
      <c r="J248">
        <f>SUMPRODUCT('Modified Weights'!J258:J262,correlations!J291:J295)/SUM('Modified Weights'!J258:J262)</f>
        <v>3.537494581664625</v>
      </c>
      <c r="K248">
        <f>SUMPRODUCT('Modified Weights'!K258:K262,correlations!K291:K295)/SUM('Modified Weights'!K258:K262)</f>
        <v>3.8248057954007937</v>
      </c>
      <c r="L248">
        <f>SUMPRODUCT('Modified Weights'!L258:L262,correlations!L291:L295)/SUM('Modified Weights'!L258:L262)</f>
        <v>3.7310822567332242</v>
      </c>
      <c r="M248">
        <f>SUMPRODUCT('Modified Weights'!M258:M262,correlations!M291:M295)/SUM('Modified Weights'!M258:M262)</f>
        <v>3.7044990736619301</v>
      </c>
      <c r="N248">
        <f>SUMPRODUCT('Modified Weights'!N258:N262,correlations!N291:N295)/SUM('Modified Weights'!N258:N262)</f>
        <v>2.9736055562892689</v>
      </c>
      <c r="O248">
        <f>SUMPRODUCT('Modified Weights'!O258:O262,correlations!O291:O295)/SUM('Modified Weights'!O258:O262)</f>
        <v>3.5059189730390186</v>
      </c>
      <c r="P248">
        <f>SUMPRODUCT('Modified Weights'!P258:P262,correlations!P291:P295)/SUM('Modified Weights'!P258:P262)</f>
        <v>3.4047218228463607</v>
      </c>
      <c r="Q248">
        <f>SUMPRODUCT('Modified Weights'!Q258:Q262,correlations!Q291:Q295)/SUM('Modified Weights'!Q258:Q262)</f>
        <v>3.4338701992400371</v>
      </c>
      <c r="R248">
        <f>SUMPRODUCT('Modified Weights'!R258:R262,correlations!R291:R295)/SUM('Modified Weights'!R258:R262)</f>
        <v>3.2120990820928181</v>
      </c>
      <c r="S248">
        <f>SUMPRODUCT('Modified Weights'!S258:S262,correlations!S291:S295)/SUM('Modified Weights'!S258:S262)</f>
        <v>3.8416618335214516</v>
      </c>
      <c r="T248">
        <f>SUMPRODUCT('Modified Weights'!T258:T262,correlations!T291:T295)/SUM('Modified Weights'!T258:T262)</f>
        <v>2.8552094128329331</v>
      </c>
      <c r="U248">
        <f>SUMPRODUCT('Modified Weights'!U258:U262,correlations!U291:U295)/SUM('Modified Weights'!U258:U262)</f>
        <v>3.3191716599823193</v>
      </c>
      <c r="V248">
        <f>SUMPRODUCT('Modified Weights'!V258:V262,correlations!V291:V295)/SUM('Modified Weights'!V258:V262)</f>
        <v>2.5727696005908745</v>
      </c>
      <c r="W248">
        <f>SUMPRODUCT('Modified Weights'!W258:W262,correlations!W291:W295)/SUM('Modified Weights'!W258:W262)</f>
        <v>4.1521883157863515</v>
      </c>
      <c r="X248">
        <f>SUMPRODUCT('Modified Weights'!X258:X262,correlations!X291:X295)/SUM('Modified Weights'!X258:X262)</f>
        <v>2.7159705062390067</v>
      </c>
      <c r="Y248">
        <f>SUMPRODUCT('Modified Weights'!Y258:Y262,correlations!Y291:Y295)/SUM('Modified Weights'!Y258:Y262)</f>
        <v>2.5521621970695301</v>
      </c>
      <c r="Z248">
        <f>SUMPRODUCT('Modified Weights'!Z259:Z263,correlations!Z292:Z296)/SUM('Modified Weights'!Z259:Z263)</f>
        <v>3.383267825173669</v>
      </c>
    </row>
    <row r="249" spans="1:26">
      <c r="A249" s="1" t="str">
        <f t="shared" ref="A249:A252" si="49">A248</f>
        <v>602: Independence Day (a.k.a. ID4) (1996)</v>
      </c>
      <c r="B249">
        <f>SUMPRODUCT('Modified Weights'!B259:B263,correlations!B292:B296)/SUM('Modified Weights'!B259:B263)</f>
        <v>3.1859163726751296</v>
      </c>
      <c r="C249">
        <f>SUMPRODUCT('Modified Weights'!C259:C263,correlations!C292:C296)/SUM('Modified Weights'!C259:C263)</f>
        <v>3.6589605469368265</v>
      </c>
      <c r="D249">
        <f>SUMPRODUCT('Modified Weights'!D259:D263,correlations!D292:D296)/SUM('Modified Weights'!D259:D263)</f>
        <v>3.0643000885371481</v>
      </c>
      <c r="E249">
        <f>SUMPRODUCT('Modified Weights'!E259:E263,correlations!E292:E296)/SUM('Modified Weights'!E259:E263)</f>
        <v>3.8724263809395985</v>
      </c>
      <c r="F249">
        <f>SUMPRODUCT('Modified Weights'!F259:F263,correlations!F292:F296)/SUM('Modified Weights'!F259:F263)</f>
        <v>2.8215833047367918</v>
      </c>
      <c r="G249">
        <f>SUMPRODUCT('Modified Weights'!G259:G263,correlations!G292:G296)/SUM('Modified Weights'!G259:G263)</f>
        <v>3.4682347360954395</v>
      </c>
      <c r="H249">
        <f>SUMPRODUCT('Modified Weights'!H259:H263,correlations!H292:H296)/SUM('Modified Weights'!H259:H263)</f>
        <v>3.4210206066200111</v>
      </c>
      <c r="I249">
        <f>SUMPRODUCT('Modified Weights'!I259:I263,correlations!I292:I296)/SUM('Modified Weights'!I259:I263)</f>
        <v>3.6197316356143636</v>
      </c>
      <c r="J249">
        <f>SUMPRODUCT('Modified Weights'!J259:J263,correlations!J292:J296)/SUM('Modified Weights'!J259:J263)</f>
        <v>3.6768618332752867</v>
      </c>
      <c r="K249">
        <f>SUMPRODUCT('Modified Weights'!K259:K263,correlations!K292:K296)/SUM('Modified Weights'!K259:K263)</f>
        <v>3.6577368081915318</v>
      </c>
      <c r="L249">
        <f>SUMPRODUCT('Modified Weights'!L259:L263,correlations!L292:L296)/SUM('Modified Weights'!L259:L263)</f>
        <v>4.1463893116308741</v>
      </c>
      <c r="M249">
        <f>SUMPRODUCT('Modified Weights'!M259:M263,correlations!M292:M296)/SUM('Modified Weights'!M259:M263)</f>
        <v>3.5637039003951836</v>
      </c>
      <c r="N249">
        <f>SUMPRODUCT('Modified Weights'!N259:N263,correlations!N292:N296)/SUM('Modified Weights'!N259:N263)</f>
        <v>3.3139621215851198</v>
      </c>
      <c r="O249">
        <f>SUMPRODUCT('Modified Weights'!O259:O263,correlations!O292:O296)/SUM('Modified Weights'!O259:O263)</f>
        <v>3.8091263288928219</v>
      </c>
      <c r="P249">
        <f>SUMPRODUCT('Modified Weights'!P259:P263,correlations!P292:P296)/SUM('Modified Weights'!P259:P263)</f>
        <v>3.5842498365883748</v>
      </c>
      <c r="Q249">
        <f>SUMPRODUCT('Modified Weights'!Q259:Q263,correlations!Q292:Q296)/SUM('Modified Weights'!Q259:Q263)</f>
        <v>3.3134727515355</v>
      </c>
      <c r="R249">
        <f>SUMPRODUCT('Modified Weights'!R259:R263,correlations!R292:R296)/SUM('Modified Weights'!R259:R263)</f>
        <v>3.388065605923944</v>
      </c>
      <c r="S249">
        <f>SUMPRODUCT('Modified Weights'!S259:S263,correlations!S292:S296)/SUM('Modified Weights'!S259:S263)</f>
        <v>4.3829730685296573</v>
      </c>
      <c r="T249">
        <f>SUMPRODUCT('Modified Weights'!T259:T263,correlations!T292:T296)/SUM('Modified Weights'!T259:T263)</f>
        <v>2.9929794968393528</v>
      </c>
      <c r="U249">
        <f>SUMPRODUCT('Modified Weights'!U259:U263,correlations!U292:U296)/SUM('Modified Weights'!U259:U263)</f>
        <v>3.89638000462844</v>
      </c>
      <c r="V249">
        <f>SUMPRODUCT('Modified Weights'!V259:V263,correlations!V292:V296)/SUM('Modified Weights'!V259:V263)</f>
        <v>3.4128801477461228</v>
      </c>
      <c r="W249">
        <f>SUMPRODUCT('Modified Weights'!W259:W263,correlations!W292:W296)/SUM('Modified Weights'!W259:W263)</f>
        <v>4.270224060786977</v>
      </c>
      <c r="X249">
        <f>SUMPRODUCT('Modified Weights'!X259:X263,correlations!X292:X296)/SUM('Modified Weights'!X259:X263)</f>
        <v>2.8429649687436158</v>
      </c>
      <c r="Y249">
        <f>SUMPRODUCT('Modified Weights'!Y259:Y263,correlations!Y292:Y296)/SUM('Modified Weights'!Y259:Y263)</f>
        <v>3.1851573794418653</v>
      </c>
      <c r="Z249">
        <f>SUMPRODUCT('Modified Weights'!Z260:Z264,correlations!Z293:Z297)/SUM('Modified Weights'!Z260:Z264)</f>
        <v>3.4854135418419037</v>
      </c>
    </row>
    <row r="250" spans="1:26">
      <c r="A250" s="1" t="str">
        <f t="shared" si="49"/>
        <v>602: Independence Day (a.k.a. ID4) (1996)</v>
      </c>
      <c r="B250">
        <f>SUMPRODUCT('Modified Weights'!B260:B264,correlations!B293:B297)/SUM('Modified Weights'!B260:B264)</f>
        <v>3.5426798215425426</v>
      </c>
      <c r="C250">
        <f>SUMPRODUCT('Modified Weights'!C260:C264,correlations!C293:C297)/SUM('Modified Weights'!C260:C264)</f>
        <v>3.7805053615369606</v>
      </c>
      <c r="D250">
        <f>SUMPRODUCT('Modified Weights'!D260:D264,correlations!D293:D297)/SUM('Modified Weights'!D260:D264)</f>
        <v>3.7626298972298335</v>
      </c>
      <c r="E250">
        <f>SUMPRODUCT('Modified Weights'!E260:E264,correlations!E293:E297)/SUM('Modified Weights'!E260:E264)</f>
        <v>4.1727067636709361</v>
      </c>
      <c r="F250">
        <f>SUMPRODUCT('Modified Weights'!F260:F264,correlations!F293:F297)/SUM('Modified Weights'!F260:F264)</f>
        <v>3.3296951998510553</v>
      </c>
      <c r="G250">
        <f>SUMPRODUCT('Modified Weights'!G260:G264,correlations!G293:G297)/SUM('Modified Weights'!G260:G264)</f>
        <v>3.5931190592261073</v>
      </c>
      <c r="H250">
        <f>SUMPRODUCT('Modified Weights'!H260:H264,correlations!H293:H297)/SUM('Modified Weights'!H260:H264)</f>
        <v>3.7444502096328236</v>
      </c>
      <c r="I250">
        <f>SUMPRODUCT('Modified Weights'!I260:I264,correlations!I293:I297)/SUM('Modified Weights'!I260:I264)</f>
        <v>3.7181696645025735</v>
      </c>
      <c r="J250">
        <f>SUMPRODUCT('Modified Weights'!J260:J264,correlations!J293:J297)/SUM('Modified Weights'!J260:J264)</f>
        <v>3.7903301760033639</v>
      </c>
      <c r="K250">
        <f>SUMPRODUCT('Modified Weights'!K260:K264,correlations!K293:K297)/SUM('Modified Weights'!K260:K264)</f>
        <v>3.856613319779429</v>
      </c>
      <c r="L250">
        <f>SUMPRODUCT('Modified Weights'!L260:L264,correlations!L293:L297)/SUM('Modified Weights'!L260:L264)</f>
        <v>4.3543890009279762</v>
      </c>
      <c r="M250">
        <f>SUMPRODUCT('Modified Weights'!M260:M264,correlations!M293:M297)/SUM('Modified Weights'!M260:M264)</f>
        <v>4.0348634746484171</v>
      </c>
      <c r="N250">
        <f>SUMPRODUCT('Modified Weights'!N260:N264,correlations!N293:N297)/SUM('Modified Weights'!N260:N264)</f>
        <v>3.7392156185179597</v>
      </c>
      <c r="O250">
        <f>SUMPRODUCT('Modified Weights'!O260:O264,correlations!O293:O297)/SUM('Modified Weights'!O260:O264)</f>
        <v>3.9063774150751422</v>
      </c>
      <c r="P250">
        <f>SUMPRODUCT('Modified Weights'!P260:P264,correlations!P293:P297)/SUM('Modified Weights'!P260:P264)</f>
        <v>3.9516244209808891</v>
      </c>
      <c r="Q250">
        <f>SUMPRODUCT('Modified Weights'!Q260:Q264,correlations!Q293:Q297)/SUM('Modified Weights'!Q260:Q264)</f>
        <v>3.448558924512275</v>
      </c>
      <c r="R250">
        <f>SUMPRODUCT('Modified Weights'!R260:R264,correlations!R293:R297)/SUM('Modified Weights'!R260:R264)</f>
        <v>3.7972456376079218</v>
      </c>
      <c r="S250">
        <f>SUMPRODUCT('Modified Weights'!S260:S264,correlations!S293:S297)/SUM('Modified Weights'!S260:S264)</f>
        <v>4.5081523802871715</v>
      </c>
      <c r="T250">
        <f>SUMPRODUCT('Modified Weights'!T260:T264,correlations!T293:T297)/SUM('Modified Weights'!T260:T264)</f>
        <v>3.1050977617276203</v>
      </c>
      <c r="U250">
        <f>SUMPRODUCT('Modified Weights'!U260:U264,correlations!U293:U297)/SUM('Modified Weights'!U260:U264)</f>
        <v>4.3211387049554313</v>
      </c>
      <c r="V250">
        <f>SUMPRODUCT('Modified Weights'!V260:V264,correlations!V293:V297)/SUM('Modified Weights'!V260:V264)</f>
        <v>3.5134596151594644</v>
      </c>
      <c r="W250">
        <f>SUMPRODUCT('Modified Weights'!W260:W264,correlations!W293:W297)/SUM('Modified Weights'!W260:W264)</f>
        <v>4.2189600665606024</v>
      </c>
      <c r="X250">
        <f>SUMPRODUCT('Modified Weights'!X260:X264,correlations!X293:X297)/SUM('Modified Weights'!X260:X264)</f>
        <v>3.3992166545195346</v>
      </c>
      <c r="Y250">
        <f>SUMPRODUCT('Modified Weights'!Y260:Y264,correlations!Y293:Y297)/SUM('Modified Weights'!Y260:Y264)</f>
        <v>3.5188442462145852</v>
      </c>
      <c r="Z250">
        <f>SUMPRODUCT('Modified Weights'!Z261:Z265,correlations!Z294:Z298)/SUM('Modified Weights'!Z261:Z265)</f>
        <v>3.887981011928721</v>
      </c>
    </row>
    <row r="251" spans="1:26">
      <c r="A251" s="1" t="str">
        <f t="shared" si="49"/>
        <v>602: Independence Day (a.k.a. ID4) (1996)</v>
      </c>
      <c r="B251">
        <f>SUMPRODUCT('Modified Weights'!B261:B265,correlations!B294:B298)/SUM('Modified Weights'!B261:B265)</f>
        <v>4.2135893327497751</v>
      </c>
      <c r="C251">
        <f>SUMPRODUCT('Modified Weights'!C261:C265,correlations!C294:C298)/SUM('Modified Weights'!C261:C265)</f>
        <v>4.0191054026108919</v>
      </c>
      <c r="D251">
        <f>SUMPRODUCT('Modified Weights'!D261:D265,correlations!D294:D298)/SUM('Modified Weights'!D261:D265)</f>
        <v>4.0011364967716965</v>
      </c>
      <c r="E251">
        <f>SUMPRODUCT('Modified Weights'!E261:E265,correlations!E294:E298)/SUM('Modified Weights'!E261:E265)</f>
        <v>4.4167057989988221</v>
      </c>
      <c r="F251">
        <f>SUMPRODUCT('Modified Weights'!F261:F265,correlations!F294:F298)/SUM('Modified Weights'!F261:F265)</f>
        <v>3.8856536957547698</v>
      </c>
      <c r="G251">
        <f>SUMPRODUCT('Modified Weights'!G261:G265,correlations!G294:G298)/SUM('Modified Weights'!G261:G265)</f>
        <v>3.8401880006690141</v>
      </c>
      <c r="H251">
        <f>SUMPRODUCT('Modified Weights'!H261:H265,correlations!H294:H298)/SUM('Modified Weights'!H261:H265)</f>
        <v>3.8927395058388798</v>
      </c>
      <c r="I251">
        <f>SUMPRODUCT('Modified Weights'!I261:I265,correlations!I294:I298)/SUM('Modified Weights'!I261:I265)</f>
        <v>4.1672662847795614</v>
      </c>
      <c r="J251">
        <f>SUMPRODUCT('Modified Weights'!J261:J265,correlations!J294:J298)/SUM('Modified Weights'!J261:J265)</f>
        <v>4.1135316665848487</v>
      </c>
      <c r="K251">
        <f>SUMPRODUCT('Modified Weights'!K261:K265,correlations!K294:K298)/SUM('Modified Weights'!K261:K265)</f>
        <v>3.9536173286837526</v>
      </c>
      <c r="L251">
        <f>SUMPRODUCT('Modified Weights'!L261:L265,correlations!L294:L298)/SUM('Modified Weights'!L261:L265)</f>
        <v>4.4719610401156968</v>
      </c>
      <c r="M251">
        <f>SUMPRODUCT('Modified Weights'!M261:M265,correlations!M294:M298)/SUM('Modified Weights'!M261:M265)</f>
        <v>4.1248560196265203</v>
      </c>
      <c r="N251">
        <f>SUMPRODUCT('Modified Weights'!N261:N265,correlations!N294:N298)/SUM('Modified Weights'!N261:N265)</f>
        <v>3.8348011604522565</v>
      </c>
      <c r="O251">
        <f>SUMPRODUCT('Modified Weights'!O261:O265,correlations!O294:O298)/SUM('Modified Weights'!O261:O265)</f>
        <v>4.1910540000432013</v>
      </c>
      <c r="P251">
        <f>SUMPRODUCT('Modified Weights'!P261:P265,correlations!P294:P298)/SUM('Modified Weights'!P261:P265)</f>
        <v>4.0741866009723919</v>
      </c>
      <c r="Q251">
        <f>SUMPRODUCT('Modified Weights'!Q261:Q265,correlations!Q294:Q298)/SUM('Modified Weights'!Q261:Q265)</f>
        <v>3.448558924512275</v>
      </c>
      <c r="R251">
        <f>SUMPRODUCT('Modified Weights'!R261:R265,correlations!R294:R298)/SUM('Modified Weights'!R261:R265)</f>
        <v>4.0163218082733172</v>
      </c>
      <c r="S251">
        <f>SUMPRODUCT('Modified Weights'!S261:S265,correlations!S294:S298)/SUM('Modified Weights'!S261:S265)</f>
        <v>4.5976834333442733</v>
      </c>
      <c r="T251">
        <f>SUMPRODUCT('Modified Weights'!T261:T265,correlations!T294:T298)/SUM('Modified Weights'!T261:T265)</f>
        <v>3.4381341245010555</v>
      </c>
      <c r="U251">
        <f>SUMPRODUCT('Modified Weights'!U261:U265,correlations!U294:U298)/SUM('Modified Weights'!U261:U265)</f>
        <v>4.4819729554079544</v>
      </c>
      <c r="V251">
        <f>SUMPRODUCT('Modified Weights'!V261:V265,correlations!V294:V298)/SUM('Modified Weights'!V261:V265)</f>
        <v>3.7579019174462203</v>
      </c>
      <c r="W251">
        <f>SUMPRODUCT('Modified Weights'!W261:W265,correlations!W294:W298)/SUM('Modified Weights'!W261:W265)</f>
        <v>3.9406870846839737</v>
      </c>
      <c r="X251">
        <f>SUMPRODUCT('Modified Weights'!X261:X265,correlations!X294:X298)/SUM('Modified Weights'!X261:X265)</f>
        <v>3.6806066780607067</v>
      </c>
      <c r="Y251">
        <f>SUMPRODUCT('Modified Weights'!Y261:Y265,correlations!Y294:Y298)/SUM('Modified Weights'!Y261:Y265)</f>
        <v>4.0608062485817209</v>
      </c>
      <c r="Z251">
        <f>SUMPRODUCT('Modified Weights'!Z262:Z266,correlations!Z295:Z299)/SUM('Modified Weights'!Z262:Z266)</f>
        <v>4.4144293352052664</v>
      </c>
    </row>
    <row r="252" spans="1:26">
      <c r="A252" s="1" t="str">
        <f t="shared" si="49"/>
        <v>602: Independence Day (a.k.a. ID4) (1996)</v>
      </c>
      <c r="B252">
        <f>SUMPRODUCT('Modified Weights'!B262:B266,correlations!B295:B299)/SUM('Modified Weights'!B262:B266)</f>
        <v>4.4915921608744744</v>
      </c>
      <c r="C252">
        <f>SUMPRODUCT('Modified Weights'!C262:C266,correlations!C295:C299)/SUM('Modified Weights'!C262:C266)</f>
        <v>4.2561152979146408</v>
      </c>
      <c r="D252">
        <f>SUMPRODUCT('Modified Weights'!D262:D266,correlations!D295:D299)/SUM('Modified Weights'!D262:D266)</f>
        <v>4.0794334191394181</v>
      </c>
      <c r="E252">
        <f>SUMPRODUCT('Modified Weights'!E262:E266,correlations!E295:E299)/SUM('Modified Weights'!E262:E266)</f>
        <v>4.3625485703043676</v>
      </c>
      <c r="F252">
        <f>SUMPRODUCT('Modified Weights'!F262:F266,correlations!F295:F299)/SUM('Modified Weights'!F262:F266)</f>
        <v>4.1494530578393434</v>
      </c>
      <c r="G252">
        <f>SUMPRODUCT('Modified Weights'!G262:G266,correlations!G295:G299)/SUM('Modified Weights'!G262:G266)</f>
        <v>4.4359063508851113</v>
      </c>
      <c r="H252">
        <f>SUMPRODUCT('Modified Weights'!H262:H266,correlations!H295:H299)/SUM('Modified Weights'!H262:H266)</f>
        <v>4.0191766261565647</v>
      </c>
      <c r="I252">
        <f>SUMPRODUCT('Modified Weights'!I262:I266,correlations!I295:I299)/SUM('Modified Weights'!I262:I266)</f>
        <v>4.3776499887961826</v>
      </c>
      <c r="J252">
        <f>SUMPRODUCT('Modified Weights'!J262:J266,correlations!J295:J299)/SUM('Modified Weights'!J262:J266)</f>
        <v>4.2680255360773316</v>
      </c>
      <c r="K252">
        <f>SUMPRODUCT('Modified Weights'!K262:K266,correlations!K295:K299)/SUM('Modified Weights'!K262:K266)</f>
        <v>3.8479838135863473</v>
      </c>
      <c r="L252">
        <f>SUMPRODUCT('Modified Weights'!L262:L266,correlations!L295:L299)/SUM('Modified Weights'!L262:L266)</f>
        <v>4.5646778509768602</v>
      </c>
      <c r="M252">
        <f>SUMPRODUCT('Modified Weights'!M262:M266,correlations!M295:M299)/SUM('Modified Weights'!M262:M266)</f>
        <v>3.9141314796528559</v>
      </c>
      <c r="N252">
        <f>SUMPRODUCT('Modified Weights'!N262:N266,correlations!N295:N299)/SUM('Modified Weights'!N262:N266)</f>
        <v>3.9010972733656843</v>
      </c>
      <c r="O252">
        <f>SUMPRODUCT('Modified Weights'!O262:O266,correlations!O295:O299)/SUM('Modified Weights'!O262:O266)</f>
        <v>4.3626189052891995</v>
      </c>
      <c r="P252">
        <f>SUMPRODUCT('Modified Weights'!P262:P266,correlations!P295:P299)/SUM('Modified Weights'!P262:P266)</f>
        <v>4.7626876458604821</v>
      </c>
      <c r="Q252">
        <f>SUMPRODUCT('Modified Weights'!Q262:Q266,correlations!Q295:Q299)/SUM('Modified Weights'!Q262:Q266)</f>
        <v>3.9784778588401224</v>
      </c>
      <c r="R252">
        <f>SUMPRODUCT('Modified Weights'!R262:R266,correlations!R295:R299)/SUM('Modified Weights'!R262:R266)</f>
        <v>4.2723215987712821</v>
      </c>
      <c r="S252">
        <f>SUMPRODUCT('Modified Weights'!S262:S266,correlations!S295:S299)/SUM('Modified Weights'!S262:S266)</f>
        <v>4.6843240038281744</v>
      </c>
      <c r="T252">
        <f>SUMPRODUCT('Modified Weights'!T262:T266,correlations!T295:T299)/SUM('Modified Weights'!T262:T266)</f>
        <v>3.8740270919725566</v>
      </c>
      <c r="U252">
        <f>SUMPRODUCT('Modified Weights'!U262:U266,correlations!U295:U299)/SUM('Modified Weights'!U262:U266)</f>
        <v>4.5557077664969281</v>
      </c>
      <c r="V252">
        <f>SUMPRODUCT('Modified Weights'!V262:V266,correlations!V295:V299)/SUM('Modified Weights'!V262:V266)</f>
        <v>4.0006058207669533</v>
      </c>
      <c r="W252">
        <f>SUMPRODUCT('Modified Weights'!W262:W266,correlations!W295:W299)/SUM('Modified Weights'!W262:W266)</f>
        <v>4.1108021757756479</v>
      </c>
      <c r="X252">
        <f>SUMPRODUCT('Modified Weights'!X262:X266,correlations!X295:X299)/SUM('Modified Weights'!X262:X266)</f>
        <v>4.287402103809181</v>
      </c>
      <c r="Y252">
        <f>SUMPRODUCT('Modified Weights'!Y262:Y266,correlations!Y295:Y299)/SUM('Modified Weights'!Y262:Y266)</f>
        <v>4.390285027709135</v>
      </c>
      <c r="Z252">
        <f>SUMPRODUCT('Modified Weights'!Z263:Z267,correlations!Z296:Z300)/SUM('Modified Weights'!Z263:Z267)</f>
        <v>4.7657717340821062</v>
      </c>
    </row>
    <row r="253" spans="1:26">
      <c r="A253" s="21" t="s">
        <v>50</v>
      </c>
      <c r="B253">
        <f>SUMPRODUCT('Modified Weights'!B263:B267,correlations!B296:B300)/SUM('Modified Weights'!B263:B267)</f>
        <v>4.6015081948393153</v>
      </c>
      <c r="C253">
        <f>SUMPRODUCT('Modified Weights'!C263:C267,correlations!C296:C300)/SUM('Modified Weights'!C263:C267)</f>
        <v>4.4380739929543402</v>
      </c>
      <c r="D253">
        <f>SUMPRODUCT('Modified Weights'!D263:D267,correlations!D296:D300)/SUM('Modified Weights'!D263:D267)</f>
        <v>4.079433419139419</v>
      </c>
      <c r="E253">
        <f>SUMPRODUCT('Modified Weights'!E263:E267,correlations!E296:E300)/SUM('Modified Weights'!E263:E267)</f>
        <v>4.6216280293744365</v>
      </c>
      <c r="F253">
        <f>SUMPRODUCT('Modified Weights'!F263:F267,correlations!F296:F300)/SUM('Modified Weights'!F263:F267)</f>
        <v>4.3701483697298542</v>
      </c>
      <c r="G253">
        <f>SUMPRODUCT('Modified Weights'!G263:G267,correlations!G296:G300)/SUM('Modified Weights'!G263:G267)</f>
        <v>4.4359063508851113</v>
      </c>
      <c r="H253">
        <f>SUMPRODUCT('Modified Weights'!H263:H267,correlations!H296:H300)/SUM('Modified Weights'!H263:H267)</f>
        <v>4.7747422309402383</v>
      </c>
      <c r="I253">
        <f>SUMPRODUCT('Modified Weights'!I263:I267,correlations!I296:I300)/SUM('Modified Weights'!I263:I267)</f>
        <v>4.5475583855780721</v>
      </c>
      <c r="J253">
        <f>SUMPRODUCT('Modified Weights'!J263:J267,correlations!J296:J300)/SUM('Modified Weights'!J263:J267)</f>
        <v>4.383156124373718</v>
      </c>
      <c r="K253">
        <f>SUMPRODUCT('Modified Weights'!K263:K267,correlations!K296:K300)/SUM('Modified Weights'!K263:K267)</f>
        <v>3.8479838135863473</v>
      </c>
      <c r="L253">
        <f>SUMPRODUCT('Modified Weights'!L263:L267,correlations!L296:L300)/SUM('Modified Weights'!L263:L267)</f>
        <v>4.5646778509768602</v>
      </c>
      <c r="M253">
        <f>SUMPRODUCT('Modified Weights'!M263:M267,correlations!M296:M300)/SUM('Modified Weights'!M263:M267)</f>
        <v>4.2053480664949072</v>
      </c>
      <c r="N253">
        <f>SUMPRODUCT('Modified Weights'!N263:N267,correlations!N296:N300)/SUM('Modified Weights'!N263:N267)</f>
        <v>4.4928611858012601</v>
      </c>
      <c r="O253">
        <f>SUMPRODUCT('Modified Weights'!O263:O267,correlations!O296:O300)/SUM('Modified Weights'!O263:O267)</f>
        <v>4.3626189052891986</v>
      </c>
      <c r="P253">
        <f>SUMPRODUCT('Modified Weights'!P263:P267,correlations!P296:P300)/SUM('Modified Weights'!P263:P267)</f>
        <v>4.2938963015987444</v>
      </c>
      <c r="Q253">
        <f>SUMPRODUCT('Modified Weights'!Q263:Q267,correlations!Q296:Q300)/SUM('Modified Weights'!Q263:Q267)</f>
        <v>4.2055425039198839</v>
      </c>
      <c r="R253">
        <f>SUMPRODUCT('Modified Weights'!R263:R267,correlations!R296:R300)/SUM('Modified Weights'!R263:R267)</f>
        <v>4.497136010783696</v>
      </c>
      <c r="S253">
        <f>SUMPRODUCT('Modified Weights'!S263:S267,correlations!S296:S300)/SUM('Modified Weights'!S263:S267)</f>
        <v>4.7988417166721353</v>
      </c>
      <c r="T253">
        <f>SUMPRODUCT('Modified Weights'!T263:T267,correlations!T296:T300)/SUM('Modified Weights'!T263:T267)</f>
        <v>4.5878769247423206</v>
      </c>
      <c r="U253">
        <f>SUMPRODUCT('Modified Weights'!U263:U267,correlations!U296:U300)/SUM('Modified Weights'!U263:U267)</f>
        <v>4.8041412058445143</v>
      </c>
      <c r="V253">
        <f>SUMPRODUCT('Modified Weights'!V263:V267,correlations!V296:V300)/SUM('Modified Weights'!V263:V267)</f>
        <v>4.7634005722933637</v>
      </c>
      <c r="W253">
        <f>SUMPRODUCT('Modified Weights'!W263:W267,correlations!W296:W300)/SUM('Modified Weights'!W263:W267)</f>
        <v>4.2886169453447165</v>
      </c>
      <c r="X253">
        <f>SUMPRODUCT('Modified Weights'!X263:X267,correlations!X296:X300)/SUM('Modified Weights'!X263:X267)</f>
        <v>4.5455183095161908</v>
      </c>
      <c r="Y253">
        <f>SUMPRODUCT('Modified Weights'!Y263:Y267,correlations!Y296:Y300)/SUM('Modified Weights'!Y263:Y267)</f>
        <v>4.5201320206832207</v>
      </c>
      <c r="Z253">
        <f>SUMPRODUCT('Modified Weights'!Z264:Z268,correlations!Z297:Z301)/SUM('Modified Weights'!Z264:Z268)</f>
        <v>4.5559889750303171</v>
      </c>
    </row>
    <row r="254" spans="1:26">
      <c r="A254" s="1" t="str">
        <f t="shared" ref="A254:A257" si="50">A253</f>
        <v>603: The Matrix (1999)</v>
      </c>
      <c r="B254">
        <f>SUMPRODUCT('Modified Weights'!B264:B268,correlations!B297:B301)/SUM('Modified Weights'!B264:B268)</f>
        <v>4.2917865375011752</v>
      </c>
      <c r="C254">
        <f>SUMPRODUCT('Modified Weights'!C264:C268,correlations!C297:C301)/SUM('Modified Weights'!C264:C268)</f>
        <v>4.2255813453009221</v>
      </c>
      <c r="D254">
        <f>SUMPRODUCT('Modified Weights'!D264:D268,correlations!D297:D301)/SUM('Modified Weights'!D264:D268)</f>
        <v>3.4774923724393365</v>
      </c>
      <c r="E254">
        <f>SUMPRODUCT('Modified Weights'!E264:E268,correlations!E297:E301)/SUM('Modified Weights'!E264:E268)</f>
        <v>4.5027609311366641</v>
      </c>
      <c r="F254">
        <f>SUMPRODUCT('Modified Weights'!F264:F268,correlations!F297:F301)/SUM('Modified Weights'!F264:F268)</f>
        <v>3.9403999896508588</v>
      </c>
      <c r="G254">
        <f>SUMPRODUCT('Modified Weights'!G264:G268,correlations!G297:G301)/SUM('Modified Weights'!G264:G268)</f>
        <v>4.2246354855142734</v>
      </c>
      <c r="H254">
        <f>SUMPRODUCT('Modified Weights'!H264:H268,correlations!H297:H301)/SUM('Modified Weights'!H264:H268)</f>
        <v>4.7747422309402374</v>
      </c>
      <c r="I254">
        <f>SUMPRODUCT('Modified Weights'!I264:I268,correlations!I297:I301)/SUM('Modified Weights'!I264:I268)</f>
        <v>4.436255148789173</v>
      </c>
      <c r="J254">
        <f>SUMPRODUCT('Modified Weights'!J264:J268,correlations!J297:J301)/SUM('Modified Weights'!J264:J268)</f>
        <v>4.4982344249071158</v>
      </c>
      <c r="K254">
        <f>SUMPRODUCT('Modified Weights'!K264:K268,correlations!K297:K301)/SUM('Modified Weights'!K264:K268)</f>
        <v>3.8479838135863473</v>
      </c>
      <c r="L254">
        <f>SUMPRODUCT('Modified Weights'!L264:L268,correlations!L297:L301)/SUM('Modified Weights'!L264:L268)</f>
        <v>4.5646778509768602</v>
      </c>
      <c r="M254">
        <f>SUMPRODUCT('Modified Weights'!M264:M268,correlations!M297:M301)/SUM('Modified Weights'!M264:M268)</f>
        <v>4.2053480664949072</v>
      </c>
      <c r="N254">
        <f>SUMPRODUCT('Modified Weights'!N264:N268,correlations!N297:N301)/SUM('Modified Weights'!N264:N268)</f>
        <v>4.1525046205054084</v>
      </c>
      <c r="O254">
        <f>SUMPRODUCT('Modified Weights'!O264:O268,correlations!O297:O301)/SUM('Modified Weights'!O264:O268)</f>
        <v>4.1596798742846097</v>
      </c>
      <c r="P254">
        <f>SUMPRODUCT('Modified Weights'!P264:P268,correlations!P297:P301)/SUM('Modified Weights'!P264:P268)</f>
        <v>4.098724708127337</v>
      </c>
      <c r="Q254">
        <f>SUMPRODUCT('Modified Weights'!Q264:Q268,correlations!Q297:Q301)/SUM('Modified Weights'!Q264:Q268)</f>
        <v>4.2055425039198839</v>
      </c>
      <c r="R254">
        <f>SUMPRODUCT('Modified Weights'!R264:R268,correlations!R297:R301)/SUM('Modified Weights'!R264:R268)</f>
        <v>4.3897529605784502</v>
      </c>
      <c r="S254">
        <f>SUMPRODUCT('Modified Weights'!S264:S268,correlations!S297:S301)/SUM('Modified Weights'!S264:S268)</f>
        <v>4.2594757893451165</v>
      </c>
      <c r="T254">
        <f>SUMPRODUCT('Modified Weights'!T264:T268,correlations!T297:T301)/SUM('Modified Weights'!T264:T268)</f>
        <v>4.4743204633438509</v>
      </c>
      <c r="U254">
        <f>SUMPRODUCT('Modified Weights'!U264:U268,correlations!U297:U301)/SUM('Modified Weights'!U264:U268)</f>
        <v>4.1114911922691686</v>
      </c>
      <c r="V254">
        <f>SUMPRODUCT('Modified Weights'!V264:V268,correlations!V297:V301)/SUM('Modified Weights'!V264:V268)</f>
        <v>4.3622775696505807</v>
      </c>
      <c r="W254">
        <f>SUMPRODUCT('Modified Weights'!W264:W268,correlations!W297:W301)/SUM('Modified Weights'!W264:W268)</f>
        <v>4.4329869696042676</v>
      </c>
      <c r="X254">
        <f>SUMPRODUCT('Modified Weights'!X264:X268,correlations!X297:X301)/SUM('Modified Weights'!X264:X268)</f>
        <v>4.3361762443017886</v>
      </c>
      <c r="Y254">
        <f>SUMPRODUCT('Modified Weights'!Y264:Y268,correlations!Y297:Y301)/SUM('Modified Weights'!Y264:Y268)</f>
        <v>4.4146084370473542</v>
      </c>
      <c r="Z254">
        <f>SUMPRODUCT('Modified Weights'!Z265:Z269,correlations!Z298:Z302)/SUM('Modified Weights'!Z265:Z269)</f>
        <v>4.3414748658054672</v>
      </c>
    </row>
    <row r="255" spans="1:26">
      <c r="A255" s="1" t="str">
        <f t="shared" si="50"/>
        <v>603: The Matrix (1999)</v>
      </c>
      <c r="B255">
        <f>SUMPRODUCT('Modified Weights'!B265:B269,correlations!B298:B302)/SUM('Modified Weights'!B265:B269)</f>
        <v>4.3078234995822875</v>
      </c>
      <c r="C255">
        <f>SUMPRODUCT('Modified Weights'!C265:C269,correlations!C298:C302)/SUM('Modified Weights'!C265:C269)</f>
        <v>4.2991538755022427</v>
      </c>
      <c r="D255">
        <f>SUMPRODUCT('Modified Weights'!D265:D269,correlations!D298:D302)/SUM('Modified Weights'!D265:D269)</f>
        <v>3.0723205557492435</v>
      </c>
      <c r="E255">
        <f>SUMPRODUCT('Modified Weights'!E265:E269,correlations!E298:E302)/SUM('Modified Weights'!E265:E269)</f>
        <v>4.2638400119499131</v>
      </c>
      <c r="F255">
        <f>SUMPRODUCT('Modified Weights'!F265:F269,correlations!F298:F302)/SUM('Modified Weights'!F265:F269)</f>
        <v>3.2992675011045116</v>
      </c>
      <c r="G255">
        <f>SUMPRODUCT('Modified Weights'!G265:G269,correlations!G298:G302)/SUM('Modified Weights'!G265:G269)</f>
        <v>4.1180127224474523</v>
      </c>
      <c r="H255">
        <f>SUMPRODUCT('Modified Weights'!H265:H269,correlations!H298:H302)/SUM('Modified Weights'!H265:H269)</f>
        <v>4.14001443642392</v>
      </c>
      <c r="I255">
        <f>SUMPRODUCT('Modified Weights'!I265:I269,correlations!I298:I302)/SUM('Modified Weights'!I265:I269)</f>
        <v>4.402145468440307</v>
      </c>
      <c r="J255">
        <f>SUMPRODUCT('Modified Weights'!J265:J269,correlations!J298:J302)/SUM('Modified Weights'!J265:J269)</f>
        <v>4.2775124167454361</v>
      </c>
      <c r="K255">
        <f>SUMPRODUCT('Modified Weights'!K265:K269,correlations!K298:K302)/SUM('Modified Weights'!K265:K269)</f>
        <v>3.4676243017300634</v>
      </c>
      <c r="L255">
        <f>SUMPRODUCT('Modified Weights'!L265:L269,correlations!L298:L302)/SUM('Modified Weights'!L265:L269)</f>
        <v>4.5751757257790961</v>
      </c>
      <c r="M255">
        <f>SUMPRODUCT('Modified Weights'!M265:M269,correlations!M298:M302)/SUM('Modified Weights'!M265:M269)</f>
        <v>3.4405588093377832</v>
      </c>
      <c r="N255">
        <f>SUMPRODUCT('Modified Weights'!N265:N269,correlations!N298:N302)/SUM('Modified Weights'!N265:N269)</f>
        <v>3.5945815217249057</v>
      </c>
      <c r="O255">
        <f>SUMPRODUCT('Modified Weights'!O265:O269,correlations!O298:O302)/SUM('Modified Weights'!O265:O269)</f>
        <v>3.9667315809167745</v>
      </c>
      <c r="P255">
        <f>SUMPRODUCT('Modified Weights'!P265:P269,correlations!P298:P302)/SUM('Modified Weights'!P265:P269)</f>
        <v>4.0383293611770616</v>
      </c>
      <c r="Q255">
        <f>SUMPRODUCT('Modified Weights'!Q265:Q269,correlations!Q298:Q302)/SUM('Modified Weights'!Q265:Q269)</f>
        <v>3.9954792366020717</v>
      </c>
      <c r="R255">
        <f>SUMPRODUCT('Modified Weights'!R265:R269,correlations!R298:R302)/SUM('Modified Weights'!R265:R269)</f>
        <v>4.2895700155397476</v>
      </c>
      <c r="S255">
        <f>SUMPRODUCT('Modified Weights'!S265:S269,correlations!S298:S302)/SUM('Modified Weights'!S265:S269)</f>
        <v>4.0551578770906795</v>
      </c>
      <c r="T255">
        <f>SUMPRODUCT('Modified Weights'!T265:T269,correlations!T298:T302)/SUM('Modified Weights'!T265:T269)</f>
        <v>4.2496690617465065</v>
      </c>
      <c r="U255">
        <f>SUMPRODUCT('Modified Weights'!U265:U269,correlations!U298:U302)/SUM('Modified Weights'!U265:U269)</f>
        <v>3.5429405454220797</v>
      </c>
      <c r="V255">
        <f>SUMPRODUCT('Modified Weights'!V265:V269,correlations!V298:V302)/SUM('Modified Weights'!V265:V269)</f>
        <v>4.1105312737702207</v>
      </c>
      <c r="W255">
        <f>SUMPRODUCT('Modified Weights'!W265:W269,correlations!W298:W302)/SUM('Modified Weights'!W265:W269)</f>
        <v>4.4329869696042676</v>
      </c>
      <c r="X255">
        <f>SUMPRODUCT('Modified Weights'!X265:X269,correlations!X298:X302)/SUM('Modified Weights'!X265:X269)</f>
        <v>3.6270600722385842</v>
      </c>
      <c r="Y255">
        <f>SUMPRODUCT('Modified Weights'!Y265:Y269,correlations!Y298:Y302)/SUM('Modified Weights'!Y265:Y269)</f>
        <v>4.2144793285253197</v>
      </c>
      <c r="Z255">
        <f>SUMPRODUCT('Modified Weights'!Z266:Z270,correlations!Z299:Z303)/SUM('Modified Weights'!Z266:Z270)</f>
        <v>3.84181947215626</v>
      </c>
    </row>
    <row r="256" spans="1:26">
      <c r="A256" s="1" t="str">
        <f t="shared" si="50"/>
        <v>603: The Matrix (1999)</v>
      </c>
      <c r="B256">
        <f>SUMPRODUCT('Modified Weights'!B266:B270,correlations!B299:B303)/SUM('Modified Weights'!B266:B270)</f>
        <v>3.9198292973995588</v>
      </c>
      <c r="C256">
        <f>SUMPRODUCT('Modified Weights'!C266:C270,correlations!C299:C303)/SUM('Modified Weights'!C266:C270)</f>
        <v>3.9015857466817803</v>
      </c>
      <c r="D256">
        <f>SUMPRODUCT('Modified Weights'!D266:D270,correlations!D299:D303)/SUM('Modified Weights'!D266:D270)</f>
        <v>2.8394097227087425</v>
      </c>
      <c r="E256">
        <f>SUMPRODUCT('Modified Weights'!E266:E270,correlations!E299:E303)/SUM('Modified Weights'!E266:E270)</f>
        <v>4.3268746819377348</v>
      </c>
      <c r="F256">
        <f>SUMPRODUCT('Modified Weights'!F266:F270,correlations!F299:F303)/SUM('Modified Weights'!F266:F270)</f>
        <v>2.922706730847592</v>
      </c>
      <c r="G256">
        <f>SUMPRODUCT('Modified Weights'!G266:G270,correlations!G299:G303)/SUM('Modified Weights'!G266:G270)</f>
        <v>4.0484679965591752</v>
      </c>
      <c r="H256">
        <f>SUMPRODUCT('Modified Weights'!H266:H270,correlations!H299:H303)/SUM('Modified Weights'!H266:H270)</f>
        <v>3.8597674885639939</v>
      </c>
      <c r="I256">
        <f>SUMPRODUCT('Modified Weights'!I266:I270,correlations!I299:I303)/SUM('Modified Weights'!I266:I270)</f>
        <v>3.946775306587782</v>
      </c>
      <c r="J256">
        <f>SUMPRODUCT('Modified Weights'!J266:J270,correlations!J299:J303)/SUM('Modified Weights'!J266:J270)</f>
        <v>3.9490244536779642</v>
      </c>
      <c r="K256">
        <f>SUMPRODUCT('Modified Weights'!K266:K270,correlations!K299:K303)/SUM('Modified Weights'!K266:K270)</f>
        <v>3.25</v>
      </c>
      <c r="L256">
        <f>SUMPRODUCT('Modified Weights'!L266:L270,correlations!L299:L303)/SUM('Modified Weights'!L266:L270)</f>
        <v>4.3772454646561778</v>
      </c>
      <c r="M256">
        <f>SUMPRODUCT('Modified Weights'!M266:M270,correlations!M299:M303)/SUM('Modified Weights'!M266:M270)</f>
        <v>3.3702959098001881</v>
      </c>
      <c r="N256">
        <f>SUMPRODUCT('Modified Weights'!N266:N270,correlations!N299:N303)/SUM('Modified Weights'!N266:N270)</f>
        <v>3.4110104987559886</v>
      </c>
      <c r="O256">
        <f>SUMPRODUCT('Modified Weights'!O266:O270,correlations!O299:O303)/SUM('Modified Weights'!O266:O270)</f>
        <v>3.679929222703052</v>
      </c>
      <c r="P256">
        <f>SUMPRODUCT('Modified Weights'!P266:P270,correlations!P299:P303)/SUM('Modified Weights'!P266:P270)</f>
        <v>3.8658399687680189</v>
      </c>
      <c r="Q256">
        <f>SUMPRODUCT('Modified Weights'!Q266:Q270,correlations!Q299:Q303)/SUM('Modified Weights'!Q266:Q270)</f>
        <v>4.0853875424884016</v>
      </c>
      <c r="R256">
        <f>SUMPRODUCT('Modified Weights'!R266:R270,correlations!R299:R303)/SUM('Modified Weights'!R266:R270)</f>
        <v>4.107072067034931</v>
      </c>
      <c r="S256">
        <f>SUMPRODUCT('Modified Weights'!S266:S270,correlations!S299:S303)/SUM('Modified Weights'!S266:S270)</f>
        <v>3.8847797151105823</v>
      </c>
      <c r="T256">
        <f>SUMPRODUCT('Modified Weights'!T266:T270,correlations!T299:T303)/SUM('Modified Weights'!T266:T270)</f>
        <v>4.0789315903661221</v>
      </c>
      <c r="U256">
        <f>SUMPRODUCT('Modified Weights'!U266:U270,correlations!U299:U303)/SUM('Modified Weights'!U266:U270)</f>
        <v>3.2904470427252734</v>
      </c>
      <c r="V256">
        <f>SUMPRODUCT('Modified Weights'!V266:V270,correlations!V299:V303)/SUM('Modified Weights'!V266:V270)</f>
        <v>4.1379201543586257</v>
      </c>
      <c r="W256">
        <f>SUMPRODUCT('Modified Weights'!W266:W270,correlations!W299:W303)/SUM('Modified Weights'!W266:W270)</f>
        <v>4.2148289245633705</v>
      </c>
      <c r="X256">
        <f>SUMPRODUCT('Modified Weights'!X266:X270,correlations!X299:X303)/SUM('Modified Weights'!X266:X270)</f>
        <v>3.6686332407330338</v>
      </c>
      <c r="Y256">
        <f>SUMPRODUCT('Modified Weights'!Y266:Y270,correlations!Y299:Y303)/SUM('Modified Weights'!Y266:Y270)</f>
        <v>3.8407599748599104</v>
      </c>
      <c r="Z256">
        <f>SUMPRODUCT('Modified Weights'!Z267:Z271,correlations!Z300:Z304)/SUM('Modified Weights'!Z267:Z271)</f>
        <v>3.5248931924214828</v>
      </c>
    </row>
    <row r="257" spans="1:26">
      <c r="A257" s="1" t="str">
        <f t="shared" si="50"/>
        <v>603: The Matrix (1999)</v>
      </c>
      <c r="B257">
        <f>SUMPRODUCT('Modified Weights'!B267:B271,correlations!B300:B304)/SUM('Modified Weights'!B267:B271)</f>
        <v>3.6395571814692302</v>
      </c>
      <c r="C257">
        <f>SUMPRODUCT('Modified Weights'!C267:C271,correlations!C300:C304)/SUM('Modified Weights'!C267:C271)</f>
        <v>3.9061808025306828</v>
      </c>
      <c r="D257">
        <f>SUMPRODUCT('Modified Weights'!D267:D271,correlations!D300:D304)/SUM('Modified Weights'!D267:D271)</f>
        <v>2.9489812331219563</v>
      </c>
      <c r="E257">
        <f>SUMPRODUCT('Modified Weights'!E267:E271,correlations!E300:E304)/SUM('Modified Weights'!E267:E271)</f>
        <v>4.2997363188953992</v>
      </c>
      <c r="F257">
        <f>SUMPRODUCT('Modified Weights'!F267:F271,correlations!F300:F304)/SUM('Modified Weights'!F267:F271)</f>
        <v>2.9756423860440036</v>
      </c>
      <c r="G257">
        <f>SUMPRODUCT('Modified Weights'!G267:G271,correlations!G300:G304)/SUM('Modified Weights'!G267:G271)</f>
        <v>3.7057407860748257</v>
      </c>
      <c r="H257">
        <f>SUMPRODUCT('Modified Weights'!H267:H271,correlations!H300:H304)/SUM('Modified Weights'!H267:H271)</f>
        <v>3.8909777220263808</v>
      </c>
      <c r="I257">
        <f>SUMPRODUCT('Modified Weights'!I267:I271,correlations!I300:I304)/SUM('Modified Weights'!I267:I271)</f>
        <v>3.8685848084080292</v>
      </c>
      <c r="J257">
        <f>SUMPRODUCT('Modified Weights'!J267:J271,correlations!J300:J304)/SUM('Modified Weights'!J267:J271)</f>
        <v>3.8769097750710015</v>
      </c>
      <c r="K257">
        <f>SUMPRODUCT('Modified Weights'!K267:K271,correlations!K300:K304)/SUM('Modified Weights'!K267:K271)</f>
        <v>3.25</v>
      </c>
      <c r="L257">
        <f>SUMPRODUCT('Modified Weights'!L267:L271,correlations!L300:L304)/SUM('Modified Weights'!L267:L271)</f>
        <v>4.202631689076048</v>
      </c>
      <c r="M257">
        <f>SUMPRODUCT('Modified Weights'!M267:M271,correlations!M300:M304)/SUM('Modified Weights'!M267:M271)</f>
        <v>3.2951134280185532</v>
      </c>
      <c r="N257">
        <f>SUMPRODUCT('Modified Weights'!N267:N271,correlations!N300:N304)/SUM('Modified Weights'!N267:N271)</f>
        <v>3.3942041856946981</v>
      </c>
      <c r="O257">
        <f>SUMPRODUCT('Modified Weights'!O267:O271,correlations!O300:O304)/SUM('Modified Weights'!O267:O271)</f>
        <v>3.4278574935233639</v>
      </c>
      <c r="P257">
        <f>SUMPRODUCT('Modified Weights'!P267:P271,correlations!P300:P304)/SUM('Modified Weights'!P267:P271)</f>
        <v>3.5360225891081809</v>
      </c>
      <c r="Q257">
        <f>SUMPRODUCT('Modified Weights'!Q267:Q271,correlations!Q300:Q304)/SUM('Modified Weights'!Q267:Q271)</f>
        <v>3.5223922385933371</v>
      </c>
      <c r="R257">
        <f>SUMPRODUCT('Modified Weights'!R267:R271,correlations!R300:R304)/SUM('Modified Weights'!R267:R271)</f>
        <v>3.8168845312029558</v>
      </c>
      <c r="S257">
        <f>SUMPRODUCT('Modified Weights'!S267:S271,correlations!S300:S304)/SUM('Modified Weights'!S267:S271)</f>
        <v>3.7157374922062458</v>
      </c>
      <c r="T257">
        <f>SUMPRODUCT('Modified Weights'!T267:T271,correlations!T300:T304)/SUM('Modified Weights'!T267:T271)</f>
        <v>3.5855738082042605</v>
      </c>
      <c r="U257">
        <f>SUMPRODUCT('Modified Weights'!U267:U271,correlations!U300:U304)/SUM('Modified Weights'!U267:U271)</f>
        <v>3.2038444678658093</v>
      </c>
      <c r="V257">
        <f>SUMPRODUCT('Modified Weights'!V267:V271,correlations!V300:V304)/SUM('Modified Weights'!V267:V271)</f>
        <v>4.1425091477268214</v>
      </c>
      <c r="W257">
        <f>SUMPRODUCT('Modified Weights'!W267:W271,correlations!W300:W304)/SUM('Modified Weights'!W267:W271)</f>
        <v>4.2508132469918767</v>
      </c>
      <c r="X257">
        <f>SUMPRODUCT('Modified Weights'!X267:X271,correlations!X300:X304)/SUM('Modified Weights'!X267:X271)</f>
        <v>3.3525844048499107</v>
      </c>
      <c r="Y257">
        <f>SUMPRODUCT('Modified Weights'!Y267:Y271,correlations!Y300:Y304)/SUM('Modified Weights'!Y267:Y271)</f>
        <v>3.4519984264103107</v>
      </c>
      <c r="Z257">
        <f>SUMPRODUCT('Modified Weights'!Z268:Z272,correlations!Z301:Z305)/SUM('Modified Weights'!Z268:Z272)</f>
        <v>3.2251130518612121</v>
      </c>
    </row>
    <row r="258" spans="1:26">
      <c r="A258" s="21" t="s">
        <v>51</v>
      </c>
      <c r="B258">
        <f>SUMPRODUCT('Modified Weights'!B268:B272,correlations!B301:B305)/SUM('Modified Weights'!B268:B272)</f>
        <v>3.4281237082295992</v>
      </c>
      <c r="C258">
        <f>SUMPRODUCT('Modified Weights'!C268:C272,correlations!C301:C305)/SUM('Modified Weights'!C268:C272)</f>
        <v>3.6636500133320915</v>
      </c>
      <c r="D258">
        <f>SUMPRODUCT('Modified Weights'!D268:D272,correlations!D301:D305)/SUM('Modified Weights'!D268:D272)</f>
        <v>2.9590376906559857</v>
      </c>
      <c r="E258">
        <f>SUMPRODUCT('Modified Weights'!E268:E272,correlations!E301:E305)/SUM('Modified Weights'!E268:E272)</f>
        <v>4.0868494074619601</v>
      </c>
      <c r="F258">
        <f>SUMPRODUCT('Modified Weights'!F268:F272,correlations!F301:F305)/SUM('Modified Weights'!F268:F272)</f>
        <v>2.8515844005941355</v>
      </c>
      <c r="G258">
        <f>SUMPRODUCT('Modified Weights'!G268:G272,correlations!G301:G305)/SUM('Modified Weights'!G268:G272)</f>
        <v>3.8022164964626768</v>
      </c>
      <c r="H258">
        <f>SUMPRODUCT('Modified Weights'!H268:H272,correlations!H301:H305)/SUM('Modified Weights'!H268:H272)</f>
        <v>3.4163798792743054</v>
      </c>
      <c r="I258">
        <f>SUMPRODUCT('Modified Weights'!I268:I272,correlations!I301:I305)/SUM('Modified Weights'!I268:I272)</f>
        <v>3.7524807243971363</v>
      </c>
      <c r="J258">
        <f>SUMPRODUCT('Modified Weights'!J268:J272,correlations!J301:J305)/SUM('Modified Weights'!J268:J272)</f>
        <v>3.6527316761589868</v>
      </c>
      <c r="K258">
        <f>SUMPRODUCT('Modified Weights'!K268:K272,correlations!K301:K305)/SUM('Modified Weights'!K268:K272)</f>
        <v>3.3508338540580875</v>
      </c>
      <c r="L258">
        <f>SUMPRODUCT('Modified Weights'!L268:L272,correlations!L301:L305)/SUM('Modified Weights'!L268:L272)</f>
        <v>4.3185587410719144</v>
      </c>
      <c r="M258">
        <f>SUMPRODUCT('Modified Weights'!M268:M272,correlations!M301:M305)/SUM('Modified Weights'!M268:M272)</f>
        <v>3.116103861350819</v>
      </c>
      <c r="N258">
        <f>SUMPRODUCT('Modified Weights'!N268:N272,correlations!N301:N305)/SUM('Modified Weights'!N268:N272)</f>
        <v>2.8241062573954081</v>
      </c>
      <c r="O258">
        <f>SUMPRODUCT('Modified Weights'!O268:O272,correlations!O301:O305)/SUM('Modified Weights'!O268:O272)</f>
        <v>3.5162660120985967</v>
      </c>
      <c r="P258">
        <f>SUMPRODUCT('Modified Weights'!P268:P272,correlations!P301:P305)/SUM('Modified Weights'!P268:P272)</f>
        <v>3.5809316774649069</v>
      </c>
      <c r="Q258">
        <f>SUMPRODUCT('Modified Weights'!Q268:Q272,correlations!Q301:Q305)/SUM('Modified Weights'!Q268:Q272)</f>
        <v>3.3837630592563537</v>
      </c>
      <c r="R258">
        <f>SUMPRODUCT('Modified Weights'!R268:R272,correlations!R301:R305)/SUM('Modified Weights'!R268:R272)</f>
        <v>3.7221751206625044</v>
      </c>
      <c r="S258">
        <f>SUMPRODUCT('Modified Weights'!S268:S272,correlations!S301:S305)/SUM('Modified Weights'!S268:S272)</f>
        <v>3.5922578304497232</v>
      </c>
      <c r="T258">
        <f>SUMPRODUCT('Modified Weights'!T268:T272,correlations!T301:T305)/SUM('Modified Weights'!T268:T272)</f>
        <v>3.1976571973841876</v>
      </c>
      <c r="U258">
        <f>SUMPRODUCT('Modified Weights'!U268:U272,correlations!U301:U305)/SUM('Modified Weights'!U268:U272)</f>
        <v>3.058616688793891</v>
      </c>
      <c r="V258">
        <f>SUMPRODUCT('Modified Weights'!V268:V272,correlations!V301:V305)/SUM('Modified Weights'!V268:V272)</f>
        <v>3.6191892088999627</v>
      </c>
      <c r="W258">
        <f>SUMPRODUCT('Modified Weights'!W268:W272,correlations!W301:W305)/SUM('Modified Weights'!W268:W272)</f>
        <v>3.9334390077905867</v>
      </c>
      <c r="X258">
        <f>SUMPRODUCT('Modified Weights'!X268:X272,correlations!X301:X305)/SUM('Modified Weights'!X268:X272)</f>
        <v>2.9617732421546692</v>
      </c>
      <c r="Y258">
        <f>SUMPRODUCT('Modified Weights'!Y268:Y272,correlations!Y301:Y305)/SUM('Modified Weights'!Y268:Y272)</f>
        <v>3.5347015837164077</v>
      </c>
      <c r="Z258">
        <f>SUMPRODUCT('Modified Weights'!Z269:Z273,correlations!Z302:Z306)/SUM('Modified Weights'!Z269:Z273)</f>
        <v>3.179108825520736</v>
      </c>
    </row>
    <row r="259" spans="1:26">
      <c r="A259" s="1" t="str">
        <f t="shared" ref="A259:A262" si="51">A258</f>
        <v>604: The Matrix Reloaded (2003)</v>
      </c>
      <c r="B259">
        <f>SUMPRODUCT('Modified Weights'!B269:B273,correlations!B302:B306)/SUM('Modified Weights'!B269:B273)</f>
        <v>3.5298443727935376</v>
      </c>
      <c r="C259">
        <f>SUMPRODUCT('Modified Weights'!C269:C273,correlations!C302:C306)/SUM('Modified Weights'!C269:C273)</f>
        <v>3.5796072989255667</v>
      </c>
      <c r="D259">
        <f>SUMPRODUCT('Modified Weights'!D269:D273,correlations!D302:D306)/SUM('Modified Weights'!D269:D273)</f>
        <v>3.4930944614980182</v>
      </c>
      <c r="E259">
        <f>SUMPRODUCT('Modified Weights'!E269:E273,correlations!E302:E306)/SUM('Modified Weights'!E269:E273)</f>
        <v>3.9662439430590775</v>
      </c>
      <c r="F259">
        <f>SUMPRODUCT('Modified Weights'!F269:F273,correlations!F302:F306)/SUM('Modified Weights'!F269:F273)</f>
        <v>3.2365354439428975</v>
      </c>
      <c r="G259">
        <f>SUMPRODUCT('Modified Weights'!G269:G273,correlations!G302:G306)/SUM('Modified Weights'!G269:G273)</f>
        <v>3.7295245835457225</v>
      </c>
      <c r="H259">
        <f>SUMPRODUCT('Modified Weights'!H269:H273,correlations!H302:H306)/SUM('Modified Weights'!H269:H273)</f>
        <v>2.9498825377469937</v>
      </c>
      <c r="I259">
        <f>SUMPRODUCT('Modified Weights'!I269:I273,correlations!I302:I306)/SUM('Modified Weights'!I269:I273)</f>
        <v>3.5822919333642909</v>
      </c>
      <c r="J259">
        <f>SUMPRODUCT('Modified Weights'!J269:J273,correlations!J302:J306)/SUM('Modified Weights'!J269:J273)</f>
        <v>3.4590473786074885</v>
      </c>
      <c r="K259">
        <f>SUMPRODUCT('Modified Weights'!K269:K273,correlations!K302:K306)/SUM('Modified Weights'!K269:K273)</f>
        <v>3.4620244442768602</v>
      </c>
      <c r="L259">
        <f>SUMPRODUCT('Modified Weights'!L269:L273,correlations!L302:L306)/SUM('Modified Weights'!L269:L273)</f>
        <v>3.6845905502610763</v>
      </c>
      <c r="M259">
        <f>SUMPRODUCT('Modified Weights'!M269:M273,correlations!M302:M306)/SUM('Modified Weights'!M269:M273)</f>
        <v>3.1430998692453525</v>
      </c>
      <c r="N259">
        <f>SUMPRODUCT('Modified Weights'!N269:N273,correlations!N302:N306)/SUM('Modified Weights'!N269:N273)</f>
        <v>2.9209695286083632</v>
      </c>
      <c r="O259">
        <f>SUMPRODUCT('Modified Weights'!O269:O273,correlations!O302:O306)/SUM('Modified Weights'!O269:O273)</f>
        <v>3.5010892811284733</v>
      </c>
      <c r="P259">
        <f>SUMPRODUCT('Modified Weights'!P269:P273,correlations!P302:P306)/SUM('Modified Weights'!P269:P273)</f>
        <v>3.6539714963646071</v>
      </c>
      <c r="Q259">
        <f>SUMPRODUCT('Modified Weights'!Q269:Q273,correlations!Q302:Q306)/SUM('Modified Weights'!Q269:Q273)</f>
        <v>3.4829329163638691</v>
      </c>
      <c r="R259">
        <f>SUMPRODUCT('Modified Weights'!R269:R273,correlations!R302:R306)/SUM('Modified Weights'!R269:R273)</f>
        <v>3.5392566350018781</v>
      </c>
      <c r="S259">
        <f>SUMPRODUCT('Modified Weights'!S269:S273,correlations!S302:S306)/SUM('Modified Weights'!S269:S273)</f>
        <v>3.8985625218503688</v>
      </c>
      <c r="T259">
        <f>SUMPRODUCT('Modified Weights'!T269:T273,correlations!T302:T306)/SUM('Modified Weights'!T269:T273)</f>
        <v>2.9809718254730666</v>
      </c>
      <c r="U259">
        <f>SUMPRODUCT('Modified Weights'!U269:U273,correlations!U302:U306)/SUM('Modified Weights'!U269:U273)</f>
        <v>3.6310355646616701</v>
      </c>
      <c r="V259">
        <f>SUMPRODUCT('Modified Weights'!V269:V273,correlations!V302:V306)/SUM('Modified Weights'!V269:V273)</f>
        <v>3.8858922042969453</v>
      </c>
      <c r="W259">
        <f>SUMPRODUCT('Modified Weights'!W269:W273,correlations!W302:W306)/SUM('Modified Weights'!W269:W273)</f>
        <v>3.7282331629482779</v>
      </c>
      <c r="X259">
        <f>SUMPRODUCT('Modified Weights'!X269:X273,correlations!X302:X306)/SUM('Modified Weights'!X269:X273)</f>
        <v>2.8557271187713154</v>
      </c>
      <c r="Y259">
        <f>SUMPRODUCT('Modified Weights'!Y269:Y273,correlations!Y302:Y306)/SUM('Modified Weights'!Y269:Y273)</f>
        <v>3.572370454015092</v>
      </c>
      <c r="Z259">
        <f>SUMPRODUCT('Modified Weights'!Z270:Z274,correlations!Z303:Z307)/SUM('Modified Weights'!Z270:Z274)</f>
        <v>3.2962229584796825</v>
      </c>
    </row>
    <row r="260" spans="1:26">
      <c r="A260" s="1" t="str">
        <f t="shared" si="51"/>
        <v>604: The Matrix Reloaded (2003)</v>
      </c>
      <c r="B260">
        <f>SUMPRODUCT('Modified Weights'!B270:B274,correlations!B303:B307)/SUM('Modified Weights'!B270:B274)</f>
        <v>3.0901802369341804</v>
      </c>
      <c r="C260">
        <f>SUMPRODUCT('Modified Weights'!C270:C274,correlations!C303:C307)/SUM('Modified Weights'!C270:C274)</f>
        <v>3.3350012537553821</v>
      </c>
      <c r="D260">
        <f>SUMPRODUCT('Modified Weights'!D270:D274,correlations!D303:D307)/SUM('Modified Weights'!D270:D274)</f>
        <v>3.919442367777513</v>
      </c>
      <c r="E260">
        <f>SUMPRODUCT('Modified Weights'!E270:E274,correlations!E303:E307)/SUM('Modified Weights'!E270:E274)</f>
        <v>3.966243943059077</v>
      </c>
      <c r="F260">
        <f>SUMPRODUCT('Modified Weights'!F270:F274,correlations!F303:F307)/SUM('Modified Weights'!F270:F274)</f>
        <v>3.8986213796144291</v>
      </c>
      <c r="G260">
        <f>SUMPRODUCT('Modified Weights'!G270:G274,correlations!G303:G307)/SUM('Modified Weights'!G270:G274)</f>
        <v>3.4925209746663466</v>
      </c>
      <c r="H260">
        <f>SUMPRODUCT('Modified Weights'!H270:H274,correlations!H303:H307)/SUM('Modified Weights'!H270:H274)</f>
        <v>3.4032219006171975</v>
      </c>
      <c r="I260">
        <f>SUMPRODUCT('Modified Weights'!I270:I274,correlations!I303:I307)/SUM('Modified Weights'!I270:I274)</f>
        <v>3.4457864350730367</v>
      </c>
      <c r="J260">
        <f>SUMPRODUCT('Modified Weights'!J270:J274,correlations!J303:J307)/SUM('Modified Weights'!J270:J274)</f>
        <v>3.3439167903111029</v>
      </c>
      <c r="K260">
        <f>SUMPRODUCT('Modified Weights'!K270:K274,correlations!K303:K307)/SUM('Modified Weights'!K270:K274)</f>
        <v>3.6517791400593822</v>
      </c>
      <c r="L260">
        <f>SUMPRODUCT('Modified Weights'!L270:L274,correlations!L303:L307)/SUM('Modified Weights'!L270:L274)</f>
        <v>3.2333982315233358</v>
      </c>
      <c r="M260">
        <f>SUMPRODUCT('Modified Weights'!M270:M274,correlations!M303:M307)/SUM('Modified Weights'!M270:M274)</f>
        <v>4.1595425778985247</v>
      </c>
      <c r="N260">
        <f>SUMPRODUCT('Modified Weights'!N270:N274,correlations!N303:N307)/SUM('Modified Weights'!N270:N274)</f>
        <v>3.2760278760697084</v>
      </c>
      <c r="O260">
        <f>SUMPRODUCT('Modified Weights'!O270:O274,correlations!O303:O307)/SUM('Modified Weights'!O270:O274)</f>
        <v>3.6216940318315043</v>
      </c>
      <c r="P260">
        <f>SUMPRODUCT('Modified Weights'!P270:P274,correlations!P303:P307)/SUM('Modified Weights'!P270:P274)</f>
        <v>3.7869477912182807</v>
      </c>
      <c r="Q260">
        <f>SUMPRODUCT('Modified Weights'!Q270:Q274,correlations!Q303:Q307)/SUM('Modified Weights'!Q270:Q274)</f>
        <v>3.6160114221362081</v>
      </c>
      <c r="R260">
        <f>SUMPRODUCT('Modified Weights'!R270:R274,correlations!R303:R307)/SUM('Modified Weights'!R270:R274)</f>
        <v>3.6516638410080859</v>
      </c>
      <c r="S260">
        <f>SUMPRODUCT('Modified Weights'!S270:S274,correlations!S303:S307)/SUM('Modified Weights'!S270:S274)</f>
        <v>3.8985625218503679</v>
      </c>
      <c r="T260">
        <f>SUMPRODUCT('Modified Weights'!T270:T274,correlations!T303:T307)/SUM('Modified Weights'!T270:T274)</f>
        <v>2.8619968533447713</v>
      </c>
      <c r="U260">
        <f>SUMPRODUCT('Modified Weights'!U270:U274,correlations!U303:U307)/SUM('Modified Weights'!U270:U274)</f>
        <v>4.0036857236830494</v>
      </c>
      <c r="V260">
        <f>SUMPRODUCT('Modified Weights'!V270:V274,correlations!V303:V307)/SUM('Modified Weights'!V270:V274)</f>
        <v>3.7333332539916628</v>
      </c>
      <c r="W260">
        <f>SUMPRODUCT('Modified Weights'!W270:W274,correlations!W303:W307)/SUM('Modified Weights'!W270:W274)</f>
        <v>3.8072520307791207</v>
      </c>
      <c r="X260">
        <f>SUMPRODUCT('Modified Weights'!X270:X274,correlations!X303:X307)/SUM('Modified Weights'!X270:X274)</f>
        <v>3.6300757358923494</v>
      </c>
      <c r="Y260">
        <f>SUMPRODUCT('Modified Weights'!Y270:Y274,correlations!Y303:Y307)/SUM('Modified Weights'!Y270:Y274)</f>
        <v>3.5723704540150911</v>
      </c>
      <c r="Z260">
        <f>SUMPRODUCT('Modified Weights'!Z271:Z275,correlations!Z304:Z308)/SUM('Modified Weights'!Z271:Z275)</f>
        <v>3.6108970970573657</v>
      </c>
    </row>
    <row r="261" spans="1:26">
      <c r="A261" s="1" t="str">
        <f t="shared" si="51"/>
        <v>604: The Matrix Reloaded (2003)</v>
      </c>
      <c r="B261">
        <f>SUMPRODUCT('Modified Weights'!B271:B275,correlations!B304:B308)/SUM('Modified Weights'!B271:B275)</f>
        <v>3.3999018942723196</v>
      </c>
      <c r="C261">
        <f>SUMPRODUCT('Modified Weights'!C271:C275,correlations!C304:C308)/SUM('Modified Weights'!C271:C275)</f>
        <v>3.7599865490622193</v>
      </c>
      <c r="D261">
        <f>SUMPRODUCT('Modified Weights'!D271:D275,correlations!D304:D308)/SUM('Modified Weights'!D271:D275)</f>
        <v>4.019765875560859</v>
      </c>
      <c r="E261">
        <f>SUMPRODUCT('Modified Weights'!E271:E275,correlations!E304:E308)/SUM('Modified Weights'!E271:E275)</f>
        <v>3.8473768448213055</v>
      </c>
      <c r="F261">
        <f>SUMPRODUCT('Modified Weights'!F271:F275,correlations!F304:F308)/SUM('Modified Weights'!F271:F275)</f>
        <v>3.7911842845946797</v>
      </c>
      <c r="G261">
        <f>SUMPRODUCT('Modified Weights'!G271:G275,correlations!G304:G308)/SUM('Modified Weights'!G271:G275)</f>
        <v>3.598156407351766</v>
      </c>
      <c r="H261">
        <f>SUMPRODUCT('Modified Weights'!H271:H275,correlations!H304:H308)/SUM('Modified Weights'!H271:H275)</f>
        <v>3.5338881706453891</v>
      </c>
      <c r="I261">
        <f>SUMPRODUCT('Modified Weights'!I271:I275,correlations!I304:I308)/SUM('Modified Weights'!I271:I275)</f>
        <v>3.779696145439734</v>
      </c>
      <c r="J261">
        <f>SUMPRODUCT('Modified Weights'!J271:J275,correlations!J304:J308)/SUM('Modified Weights'!J271:J275)</f>
        <v>3.4589950908445006</v>
      </c>
      <c r="K261">
        <f>SUMPRODUCT('Modified Weights'!K271:K275,correlations!K304:K308)/SUM('Modified Weights'!K271:K275)</f>
        <v>3.4933129759012864</v>
      </c>
      <c r="L261">
        <f>SUMPRODUCT('Modified Weights'!L271:L275,correlations!L304:L308)/SUM('Modified Weights'!L271:L275)</f>
        <v>3.1313602834451308</v>
      </c>
      <c r="M261">
        <f>SUMPRODUCT('Modified Weights'!M271:M275,correlations!M304:M308)/SUM('Modified Weights'!M271:M275)</f>
        <v>3.9270265566357874</v>
      </c>
      <c r="N261">
        <f>SUMPRODUCT('Modified Weights'!N271:N275,correlations!N304:N308)/SUM('Modified Weights'!N271:N275)</f>
        <v>3.1625756876377586</v>
      </c>
      <c r="O261">
        <f>SUMPRODUCT('Modified Weights'!O271:O275,correlations!O304:O308)/SUM('Modified Weights'!O271:O275)</f>
        <v>3.7231635473338001</v>
      </c>
      <c r="P261">
        <f>SUMPRODUCT('Modified Weights'!P271:P275,correlations!P304:P308)/SUM('Modified Weights'!P271:P275)</f>
        <v>3.6893619944825771</v>
      </c>
      <c r="Q261">
        <f>SUMPRODUCT('Modified Weights'!Q271:Q275,correlations!Q304:Q308)/SUM('Modified Weights'!Q271:Q275)</f>
        <v>3.4868042789321647</v>
      </c>
      <c r="R261">
        <f>SUMPRODUCT('Modified Weights'!R271:R275,correlations!R304:R308)/SUM('Modified Weights'!R271:R275)</f>
        <v>3.6516638410080855</v>
      </c>
      <c r="S261">
        <f>SUMPRODUCT('Modified Weights'!S271:S275,correlations!S304:S308)/SUM('Modified Weights'!S271:S275)</f>
        <v>4.0064357073157719</v>
      </c>
      <c r="T261">
        <f>SUMPRODUCT('Modified Weights'!T271:T275,correlations!T304:T308)/SUM('Modified Weights'!T271:T275)</f>
        <v>2.8619968533447713</v>
      </c>
      <c r="U261">
        <f>SUMPRODUCT('Modified Weights'!U271:U275,correlations!U304:U308)/SUM('Modified Weights'!U271:U275)</f>
        <v>4.1191273926122722</v>
      </c>
      <c r="V261">
        <f>SUMPRODUCT('Modified Weights'!V271:V275,correlations!V304:V308)/SUM('Modified Weights'!V271:V275)</f>
        <v>3.3322102513488803</v>
      </c>
      <c r="W261">
        <f>SUMPRODUCT('Modified Weights'!W271:W275,correlations!W304:W308)/SUM('Modified Weights'!W271:W275)</f>
        <v>4.2793950107816219</v>
      </c>
      <c r="X261">
        <f>SUMPRODUCT('Modified Weights'!X271:X275,correlations!X304:X308)/SUM('Modified Weights'!X271:X275)</f>
        <v>3.2113916054635436</v>
      </c>
      <c r="Y261">
        <f>SUMPRODUCT('Modified Weights'!Y271:Y275,correlations!Y304:Y308)/SUM('Modified Weights'!Y271:Y275)</f>
        <v>3.4668468703792255</v>
      </c>
      <c r="Z261">
        <f>SUMPRODUCT('Modified Weights'!Z272:Z276,correlations!Z305:Z309)/SUM('Modified Weights'!Z272:Z276)</f>
        <v>3.9173342470620667</v>
      </c>
    </row>
    <row r="262" spans="1:26">
      <c r="A262" s="1" t="str">
        <f t="shared" si="51"/>
        <v>604: The Matrix Reloaded (2003)</v>
      </c>
      <c r="B262">
        <f>SUMPRODUCT('Modified Weights'!B272:B276,correlations!B305:B309)/SUM('Modified Weights'!B272:B276)</f>
        <v>3.4982334825997872</v>
      </c>
      <c r="C262">
        <f>SUMPRODUCT('Modified Weights'!C272:C276,correlations!C305:C309)/SUM('Modified Weights'!C272:C276)</f>
        <v>3.209101239923108</v>
      </c>
      <c r="D262">
        <f>SUMPRODUCT('Modified Weights'!D272:D276,correlations!D305:D309)/SUM('Modified Weights'!D272:D276)</f>
        <v>3.820243073077235</v>
      </c>
      <c r="E262">
        <f>SUMPRODUCT('Modified Weights'!E272:E276,correlations!E305:E309)/SUM('Modified Weights'!E272:E276)</f>
        <v>3.7315287993023447</v>
      </c>
      <c r="F262">
        <f>SUMPRODUCT('Modified Weights'!F272:F276,correlations!F305:F309)/SUM('Modified Weights'!F272:F276)</f>
        <v>3.6895619055718276</v>
      </c>
      <c r="G262">
        <f>SUMPRODUCT('Modified Weights'!G272:G276,correlations!G305:G309)/SUM('Modified Weights'!G272:G276)</f>
        <v>3.9070148166829823</v>
      </c>
      <c r="H262">
        <f>SUMPRODUCT('Modified Weights'!H272:H276,correlations!H305:H309)/SUM('Modified Weights'!H272:H276)</f>
        <v>3.0487437661261709</v>
      </c>
      <c r="I262">
        <f>SUMPRODUCT('Modified Weights'!I272:I276,correlations!I305:I309)/SUM('Modified Weights'!I272:I276)</f>
        <v>3.5915044071250302</v>
      </c>
      <c r="J262">
        <f>SUMPRODUCT('Modified Weights'!J272:J276,correlations!J305:J309)/SUM('Modified Weights'!J272:J276)</f>
        <v>3.5526881492537083</v>
      </c>
      <c r="K262">
        <f>SUMPRODUCT('Modified Weights'!K272:K276,correlations!K305:K309)/SUM('Modified Weights'!K272:K276)</f>
        <v>3.6135628793160985</v>
      </c>
      <c r="L262">
        <f>SUMPRODUCT('Modified Weights'!L272:L276,correlations!L305:L309)/SUM('Modified Weights'!L272:L276)</f>
        <v>3.1313602834451308</v>
      </c>
      <c r="M262">
        <f>SUMPRODUCT('Modified Weights'!M272:M276,correlations!M305:M309)/SUM('Modified Weights'!M272:M276)</f>
        <v>4.3655608393656635</v>
      </c>
      <c r="N262">
        <f>SUMPRODUCT('Modified Weights'!N272:N276,correlations!N305:N309)/SUM('Modified Weights'!N272:N276)</f>
        <v>2.9499489391713389</v>
      </c>
      <c r="O262">
        <f>SUMPRODUCT('Modified Weights'!O272:O276,correlations!O305:O309)/SUM('Modified Weights'!O272:O276)</f>
        <v>3.8204146335161209</v>
      </c>
      <c r="P262">
        <f>SUMPRODUCT('Modified Weights'!P272:P276,correlations!P305:P309)/SUM('Modified Weights'!P272:P276)</f>
        <v>3.5941226050585198</v>
      </c>
      <c r="Q262">
        <f>SUMPRODUCT('Modified Weights'!Q272:Q276,correlations!Q305:Q309)/SUM('Modified Weights'!Q272:Q276)</f>
        <v>4.2415857135919142</v>
      </c>
      <c r="R262">
        <f>SUMPRODUCT('Modified Weights'!R272:R276,correlations!R305:R309)/SUM('Modified Weights'!R272:R276)</f>
        <v>3.7554676228663157</v>
      </c>
      <c r="S262">
        <f>SUMPRODUCT('Modified Weights'!S272:S276,correlations!S305:S309)/SUM('Modified Weights'!S272:S276)</f>
        <v>3.9049982291661411</v>
      </c>
      <c r="T262">
        <f>SUMPRODUCT('Modified Weights'!T272:T276,correlations!T305:T309)/SUM('Modified Weights'!T272:T276)</f>
        <v>3.4164751427644635</v>
      </c>
      <c r="U262">
        <f>SUMPRODUCT('Modified Weights'!U272:U276,correlations!U305:U309)/SUM('Modified Weights'!U272:U276)</f>
        <v>4.2253170676940206</v>
      </c>
      <c r="V262">
        <f>SUMPRODUCT('Modified Weights'!V272:V276,correlations!V305:V309)/SUM('Modified Weights'!V272:V276)</f>
        <v>3.2481697739475255</v>
      </c>
      <c r="W262">
        <f>SUMPRODUCT('Modified Weights'!W272:W276,correlations!W305:W309)/SUM('Modified Weights'!W272:W276)</f>
        <v>3.7321703484462745</v>
      </c>
      <c r="X262">
        <f>SUMPRODUCT('Modified Weights'!X272:X276,correlations!X305:X309)/SUM('Modified Weights'!X272:X276)</f>
        <v>3.4864749619723314</v>
      </c>
      <c r="Y262">
        <f>SUMPRODUCT('Modified Weights'!Y272:Y276,correlations!Y305:Y309)/SUM('Modified Weights'!Y272:Y276)</f>
        <v>3.7426450550202426</v>
      </c>
      <c r="Z262">
        <f>SUMPRODUCT('Modified Weights'!Z273:Z277,correlations!Z306:Z310)/SUM('Modified Weights'!Z273:Z277)</f>
        <v>4.0179761145837709</v>
      </c>
    </row>
    <row r="263" spans="1:26">
      <c r="A263" s="21" t="s">
        <v>52</v>
      </c>
      <c r="B263">
        <f>SUMPRODUCT('Modified Weights'!B273:B277,correlations!B306:B310)/SUM('Modified Weights'!B273:B277)</f>
        <v>3.4023892667130395</v>
      </c>
      <c r="C263">
        <f>SUMPRODUCT('Modified Weights'!C273:C277,correlations!C306:C310)/SUM('Modified Weights'!C273:C277)</f>
        <v>3.209101239923108</v>
      </c>
      <c r="D263">
        <f>SUMPRODUCT('Modified Weights'!D273:D277,correlations!D306:D310)/SUM('Modified Weights'!D273:D277)</f>
        <v>3.7407408732299481</v>
      </c>
      <c r="E263">
        <f>SUMPRODUCT('Modified Weights'!E273:E277,correlations!E306:E310)/SUM('Modified Weights'!E273:E277)</f>
        <v>3.8022913545841992</v>
      </c>
      <c r="F263">
        <f>SUMPRODUCT('Modified Weights'!F273:F277,correlations!F306:F310)/SUM('Modified Weights'!F273:F277)</f>
        <v>3.5042424069372564</v>
      </c>
      <c r="G263">
        <f>SUMPRODUCT('Modified Weights'!G273:G277,correlations!G306:G310)/SUM('Modified Weights'!G273:G277)</f>
        <v>3.8192074783779373</v>
      </c>
      <c r="H263">
        <f>SUMPRODUCT('Modified Weights'!H273:H277,correlations!H306:H310)/SUM('Modified Weights'!H273:H277)</f>
        <v>3.4936116547443388</v>
      </c>
      <c r="I263">
        <f>SUMPRODUCT('Modified Weights'!I273:I277,correlations!I306:I310)/SUM('Modified Weights'!I273:I277)</f>
        <v>3.2650161027117006</v>
      </c>
      <c r="J263">
        <f>SUMPRODUCT('Modified Weights'!J273:J277,correlations!J306:J310)/SUM('Modified Weights'!J273:J277)</f>
        <v>3.6416461070621482</v>
      </c>
      <c r="K263">
        <f>SUMPRODUCT('Modified Weights'!K273:K277,correlations!K306:K310)/SUM('Modified Weights'!K273:K277)</f>
        <v>3.4978048451158794</v>
      </c>
      <c r="L263">
        <f>SUMPRODUCT('Modified Weights'!L273:L277,correlations!L306:L310)/SUM('Modified Weights'!L273:L277)</f>
        <v>3.0344323734752954</v>
      </c>
      <c r="M263">
        <f>SUMPRODUCT('Modified Weights'!M273:M277,correlations!M306:M310)/SUM('Modified Weights'!M273:M277)</f>
        <v>3.7373530359018621</v>
      </c>
      <c r="N263">
        <f>SUMPRODUCT('Modified Weights'!N273:N277,correlations!N306:N310)/SUM('Modified Weights'!N273:N277)</f>
        <v>3.523462190777122</v>
      </c>
      <c r="O263">
        <f>SUMPRODUCT('Modified Weights'!O273:O277,correlations!O306:O310)/SUM('Modified Weights'!O273:O277)</f>
        <v>3.7255224385267689</v>
      </c>
      <c r="P263">
        <f>SUMPRODUCT('Modified Weights'!P273:P277,correlations!P306:P310)/SUM('Modified Weights'!P273:P277)</f>
        <v>3.7244804800124447</v>
      </c>
      <c r="Q263">
        <f>SUMPRODUCT('Modified Weights'!Q273:Q277,correlations!Q306:Q310)/SUM('Modified Weights'!Q273:Q277)</f>
        <v>4.3535031588389064</v>
      </c>
      <c r="R263">
        <f>SUMPRODUCT('Modified Weights'!R273:R277,correlations!R306:R310)/SUM('Modified Weights'!R273:R277)</f>
        <v>3.5733222260043247</v>
      </c>
      <c r="S263">
        <f>SUMPRODUCT('Modified Weights'!S273:S277,correlations!S306:S310)/SUM('Modified Weights'!S273:S277)</f>
        <v>3.7259361230519397</v>
      </c>
      <c r="T263">
        <f>SUMPRODUCT('Modified Weights'!T273:T277,correlations!T306:T310)/SUM('Modified Weights'!T273:T277)</f>
        <v>3.3285982180221421</v>
      </c>
      <c r="U263">
        <f>SUMPRODUCT('Modified Weights'!U273:U277,correlations!U306:U310)/SUM('Modified Weights'!U273:U277)</f>
        <v>3.7428143163364509</v>
      </c>
      <c r="V263">
        <f>SUMPRODUCT('Modified Weights'!V273:V277,correlations!V306:V310)/SUM('Modified Weights'!V273:V277)</f>
        <v>3.7414808971020661</v>
      </c>
      <c r="W263">
        <f>SUMPRODUCT('Modified Weights'!W273:W277,correlations!W306:W310)/SUM('Modified Weights'!W273:W277)</f>
        <v>3.808008249233541</v>
      </c>
      <c r="X263">
        <f>SUMPRODUCT('Modified Weights'!X273:X277,correlations!X306:X310)/SUM('Modified Weights'!X273:X277)</f>
        <v>3.8380403681662778</v>
      </c>
      <c r="Y263">
        <f>SUMPRODUCT('Modified Weights'!Y273:Y277,correlations!Y306:Y310)/SUM('Modified Weights'!Y273:Y277)</f>
        <v>3.5619910542311977</v>
      </c>
      <c r="Z263">
        <f>SUMPRODUCT('Modified Weights'!Z274:Z278,correlations!Z307:Z311)/SUM('Modified Weights'!Z274:Z278)</f>
        <v>4.0211586708028983</v>
      </c>
    </row>
    <row r="264" spans="1:26">
      <c r="A264" s="1" t="str">
        <f t="shared" ref="A264:A267" si="52">A263</f>
        <v>607: Men in Black (a.k.a. MIB) (1997)</v>
      </c>
      <c r="B264">
        <f>SUMPRODUCT('Modified Weights'!B274:B278,correlations!B307:B311)/SUM('Modified Weights'!B274:B278)</f>
        <v>3.4023892667130395</v>
      </c>
      <c r="C264">
        <f>SUMPRODUCT('Modified Weights'!C274:C278,correlations!C307:C311)/SUM('Modified Weights'!C274:C278)</f>
        <v>3.2547020328756249</v>
      </c>
      <c r="D264">
        <f>SUMPRODUCT('Modified Weights'!D274:D278,correlations!D307:D311)/SUM('Modified Weights'!D274:D278)</f>
        <v>3.8190377955976693</v>
      </c>
      <c r="E264">
        <f>SUMPRODUCT('Modified Weights'!E274:E278,correlations!E307:E311)/SUM('Modified Weights'!E274:E278)</f>
        <v>3.9221370247335057</v>
      </c>
      <c r="F264">
        <f>SUMPRODUCT('Modified Weights'!F274:F278,correlations!F307:F311)/SUM('Modified Weights'!F274:F278)</f>
        <v>3.3984500842451513</v>
      </c>
      <c r="G264">
        <f>SUMPRODUCT('Modified Weights'!G274:G278,correlations!G307:G311)/SUM('Modified Weights'!G274:G278)</f>
        <v>3.9872410874944313</v>
      </c>
      <c r="H264">
        <f>SUMPRODUCT('Modified Weights'!H274:H278,correlations!H307:H311)/SUM('Modified Weights'!H274:H278)</f>
        <v>3.5650556659685999</v>
      </c>
      <c r="I264">
        <f>SUMPRODUCT('Modified Weights'!I274:I278,correlations!I307:I311)/SUM('Modified Weights'!I274:I278)</f>
        <v>3.3128682501164102</v>
      </c>
      <c r="J264">
        <f>SUMPRODUCT('Modified Weights'!J274:J278,correlations!J307:J311)/SUM('Modified Weights'!J274:J278)</f>
        <v>3.7770748614937952</v>
      </c>
      <c r="K264">
        <f>SUMPRODUCT('Modified Weights'!K274:K278,correlations!K307:K311)/SUM('Modified Weights'!K274:K278)</f>
        <v>3.4978048451158794</v>
      </c>
      <c r="L264">
        <f>SUMPRODUCT('Modified Weights'!L274:L278,correlations!L307:L311)/SUM('Modified Weights'!L274:L278)</f>
        <v>3.2100194378871314</v>
      </c>
      <c r="M264">
        <f>SUMPRODUCT('Modified Weights'!M274:M278,correlations!M307:M311)/SUM('Modified Weights'!M274:M278)</f>
        <v>3.7373530359018621</v>
      </c>
      <c r="N264">
        <f>SUMPRODUCT('Modified Weights'!N274:N278,correlations!N307:N311)/SUM('Modified Weights'!N274:N278)</f>
        <v>3.6560544166039768</v>
      </c>
      <c r="O264">
        <f>SUMPRODUCT('Modified Weights'!O274:O278,correlations!O307:O311)/SUM('Modified Weights'!O274:O278)</f>
        <v>3.6686794617812089</v>
      </c>
      <c r="P264">
        <f>SUMPRODUCT('Modified Weights'!P274:P278,correlations!P307:P311)/SUM('Modified Weights'!P274:P278)</f>
        <v>3.6217668504412024</v>
      </c>
      <c r="Q264">
        <f>SUMPRODUCT('Modified Weights'!Q274:Q278,correlations!Q307:Q311)/SUM('Modified Weights'!Q274:Q278)</f>
        <v>4.3535031588389064</v>
      </c>
      <c r="R264">
        <f>SUMPRODUCT('Modified Weights'!R274:R278,correlations!R307:R311)/SUM('Modified Weights'!R274:R278)</f>
        <v>3.6913048184700332</v>
      </c>
      <c r="S264">
        <f>SUMPRODUCT('Modified Weights'!S274:S278,correlations!S307:S311)/SUM('Modified Weights'!S274:S278)</f>
        <v>3.6684920466567137</v>
      </c>
      <c r="T264">
        <f>SUMPRODUCT('Modified Weights'!T274:T278,correlations!T307:T311)/SUM('Modified Weights'!T274:T278)</f>
        <v>3.3979907689423632</v>
      </c>
      <c r="U264">
        <f>SUMPRODUCT('Modified Weights'!U274:U278,correlations!U307:U311)/SUM('Modified Weights'!U274:U278)</f>
        <v>3.8165491274254237</v>
      </c>
      <c r="V264">
        <f>SUMPRODUCT('Modified Weights'!V274:V278,correlations!V307:V311)/SUM('Modified Weights'!V274:V278)</f>
        <v>3.5950591055265595</v>
      </c>
      <c r="W264">
        <f>SUMPRODUCT('Modified Weights'!W274:W278,correlations!W307:W311)/SUM('Modified Weights'!W274:W278)</f>
        <v>3.9385455796078168</v>
      </c>
      <c r="X264">
        <f>SUMPRODUCT('Modified Weights'!X274:X278,correlations!X307:X311)/SUM('Modified Weights'!X274:X278)</f>
        <v>4.013803626154151</v>
      </c>
      <c r="Y264">
        <f>SUMPRODUCT('Modified Weights'!Y274:Y278,correlations!Y307:Y311)/SUM('Modified Weights'!Y274:Y278)</f>
        <v>3.5619910542311981</v>
      </c>
      <c r="Z264">
        <f>SUMPRODUCT('Modified Weights'!Z275:Z279,correlations!Z308:Z312)/SUM('Modified Weights'!Z275:Z279)</f>
        <v>3.8833102289665082</v>
      </c>
    </row>
    <row r="265" spans="1:26">
      <c r="A265" s="1" t="str">
        <f t="shared" si="52"/>
        <v>607: Men in Black (a.k.a. MIB) (1997)</v>
      </c>
      <c r="B265">
        <f>SUMPRODUCT('Modified Weights'!B275:B279,correlations!B308:B312)/SUM('Modified Weights'!B275:B279)</f>
        <v>3.5157726307017323</v>
      </c>
      <c r="C265">
        <f>SUMPRODUCT('Modified Weights'!C275:C279,correlations!C308:C312)/SUM('Modified Weights'!C275:C279)</f>
        <v>3.3627974263256188</v>
      </c>
      <c r="D265">
        <f>SUMPRODUCT('Modified Weights'!D275:D279,correlations!D308:D312)/SUM('Modified Weights'!D275:D279)</f>
        <v>3.5486272857123491</v>
      </c>
      <c r="E265">
        <f>SUMPRODUCT('Modified Weights'!E275:E279,correlations!E308:E312)/SUM('Modified Weights'!E275:E279)</f>
        <v>3.8891187429127405</v>
      </c>
      <c r="F265">
        <f>SUMPRODUCT('Modified Weights'!F275:F279,correlations!F308:F312)/SUM('Modified Weights'!F275:F279)</f>
        <v>3.5323454074161513</v>
      </c>
      <c r="G265">
        <f>SUMPRODUCT('Modified Weights'!G275:G279,correlations!G308:G312)/SUM('Modified Weights'!G275:G279)</f>
        <v>4.3819495801565926</v>
      </c>
      <c r="H265">
        <f>SUMPRODUCT('Modified Weights'!H275:H279,correlations!H308:H312)/SUM('Modified Weights'!H275:H279)</f>
        <v>3.3349783650813265</v>
      </c>
      <c r="I265">
        <f>SUMPRODUCT('Modified Weights'!I275:I279,correlations!I308:I312)/SUM('Modified Weights'!I275:I279)</f>
        <v>3.4740216137975359</v>
      </c>
      <c r="J265">
        <f>SUMPRODUCT('Modified Weights'!J275:J279,correlations!J308:J312)/SUM('Modified Weights'!J275:J279)</f>
        <v>4.0775662169652556</v>
      </c>
      <c r="K265">
        <f>SUMPRODUCT('Modified Weights'!K275:K279,correlations!K308:K312)/SUM('Modified Weights'!K275:K279)</f>
        <v>3.4978048451158799</v>
      </c>
      <c r="L265">
        <f>SUMPRODUCT('Modified Weights'!L275:L279,correlations!L308:L312)/SUM('Modified Weights'!L275:L279)</f>
        <v>3.2712014415062405</v>
      </c>
      <c r="M265">
        <f>SUMPRODUCT('Modified Weights'!M275:M279,correlations!M308:M312)/SUM('Modified Weights'!M275:M279)</f>
        <v>3.9067601540107244</v>
      </c>
      <c r="N265">
        <f>SUMPRODUCT('Modified Weights'!N275:N279,correlations!N308:N312)/SUM('Modified Weights'!N275:N279)</f>
        <v>3.5493933040604295</v>
      </c>
      <c r="O265">
        <f>SUMPRODUCT('Modified Weights'!O275:O279,correlations!O308:O312)/SUM('Modified Weights'!O275:O279)</f>
        <v>3.5230980499521443</v>
      </c>
      <c r="P265">
        <f>SUMPRODUCT('Modified Weights'!P275:P279,correlations!P308:P312)/SUM('Modified Weights'!P275:P279)</f>
        <v>3.6217668504412024</v>
      </c>
      <c r="Q265">
        <f>SUMPRODUCT('Modified Weights'!Q275:Q279,correlations!Q308:Q312)/SUM('Modified Weights'!Q275:Q279)</f>
        <v>4.2204246530665674</v>
      </c>
      <c r="R265">
        <f>SUMPRODUCT('Modified Weights'!R275:R279,correlations!R308:R312)/SUM('Modified Weights'!R275:R279)</f>
        <v>3.6913048184700332</v>
      </c>
      <c r="S265">
        <f>SUMPRODUCT('Modified Weights'!S275:S279,correlations!S308:S312)/SUM('Modified Weights'!S275:S279)</f>
        <v>3.5414564606307284</v>
      </c>
      <c r="T265">
        <f>SUMPRODUCT('Modified Weights'!T275:T279,correlations!T308:T312)/SUM('Modified Weights'!T275:T279)</f>
        <v>3.5591325596963057</v>
      </c>
      <c r="U265">
        <f>SUMPRODUCT('Modified Weights'!U275:U279,correlations!U308:U312)/SUM('Modified Weights'!U275:U279)</f>
        <v>3.7559086817070102</v>
      </c>
      <c r="V265">
        <f>SUMPRODUCT('Modified Weights'!V275:V279,correlations!V308:V312)/SUM('Modified Weights'!V275:V279)</f>
        <v>3.935652180254495</v>
      </c>
      <c r="W265">
        <f>SUMPRODUCT('Modified Weights'!W275:W279,correlations!W308:W312)/SUM('Modified Weights'!W275:W279)</f>
        <v>3.9072059295718784</v>
      </c>
      <c r="X265">
        <f>SUMPRODUCT('Modified Weights'!X275:X279,correlations!X308:X312)/SUM('Modified Weights'!X275:X279)</f>
        <v>4.1699292468611224</v>
      </c>
      <c r="Y265">
        <f>SUMPRODUCT('Modified Weights'!Y275:Y279,correlations!Y308:Y312)/SUM('Modified Weights'!Y275:Y279)</f>
        <v>3.4083406895865931</v>
      </c>
      <c r="Z265">
        <f>SUMPRODUCT('Modified Weights'!Z276:Z280,correlations!Z309:Z313)/SUM('Modified Weights'!Z276:Z280)</f>
        <v>3.8450492556608626</v>
      </c>
    </row>
    <row r="266" spans="1:26">
      <c r="A266" s="1" t="str">
        <f t="shared" si="52"/>
        <v>607: Men in Black (a.k.a. MIB) (1997)</v>
      </c>
      <c r="B266">
        <f>SUMPRODUCT('Modified Weights'!B276:B280,correlations!B309:B313)/SUM('Modified Weights'!B276:B280)</f>
        <v>3.1615299584804837</v>
      </c>
      <c r="C266">
        <f>SUMPRODUCT('Modified Weights'!C276:C280,correlations!C309:C313)/SUM('Modified Weights'!C276:C280)</f>
        <v>2.9906795009247733</v>
      </c>
      <c r="D266">
        <f>SUMPRODUCT('Modified Weights'!D276:D280,correlations!D309:D313)/SUM('Modified Weights'!D276:D280)</f>
        <v>3.8289513544775802</v>
      </c>
      <c r="E266">
        <f>SUMPRODUCT('Modified Weights'!E276:E280,correlations!E309:E313)/SUM('Modified Weights'!E276:E280)</f>
        <v>3.8891187429127401</v>
      </c>
      <c r="F266">
        <f>SUMPRODUCT('Modified Weights'!F276:F280,correlations!F309:F313)/SUM('Modified Weights'!F276:F280)</f>
        <v>4.0538000567241319</v>
      </c>
      <c r="G266">
        <f>SUMPRODUCT('Modified Weights'!G276:G280,correlations!G309:G313)/SUM('Modified Weights'!G276:G280)</f>
        <v>4.3819495801565926</v>
      </c>
      <c r="H266">
        <f>SUMPRODUCT('Modified Weights'!H276:H280,correlations!H309:H313)/SUM('Modified Weights'!H276:H280)</f>
        <v>3.3349783650813265</v>
      </c>
      <c r="I266">
        <f>SUMPRODUCT('Modified Weights'!I276:I280,correlations!I309:I313)/SUM('Modified Weights'!I276:I280)</f>
        <v>3.2865177665548893</v>
      </c>
      <c r="J266">
        <f>SUMPRODUCT('Modified Weights'!J276:J280,correlations!J309:J313)/SUM('Modified Weights'!J276:J280)</f>
        <v>4.4640860994853373</v>
      </c>
      <c r="K266">
        <f>SUMPRODUCT('Modified Weights'!K276:K280,correlations!K309:K313)/SUM('Modified Weights'!K276:K280)</f>
        <v>3.6564887525906418</v>
      </c>
      <c r="L266">
        <f>SUMPRODUCT('Modified Weights'!L276:L280,correlations!L309:L313)/SUM('Modified Weights'!L276:L280)</f>
        <v>3.3682432886583564</v>
      </c>
      <c r="M266">
        <f>SUMPRODUCT('Modified Weights'!M276:M280,correlations!M309:M313)/SUM('Modified Weights'!M276:M280)</f>
        <v>4.1814711174852297</v>
      </c>
      <c r="N266">
        <f>SUMPRODUCT('Modified Weights'!N276:N280,correlations!N309:N313)/SUM('Modified Weights'!N276:N280)</f>
        <v>3.7817983298698605</v>
      </c>
      <c r="O266">
        <f>SUMPRODUCT('Modified Weights'!O276:O280,correlations!O309:O313)/SUM('Modified Weights'!O276:O280)</f>
        <v>3.7680647737059836</v>
      </c>
      <c r="P266">
        <f>SUMPRODUCT('Modified Weights'!P276:P280,correlations!P309:P313)/SUM('Modified Weights'!P276:P280)</f>
        <v>3.8159612813820134</v>
      </c>
      <c r="Q266">
        <f>SUMPRODUCT('Modified Weights'!Q276:Q280,correlations!Q309:Q313)/SUM('Modified Weights'!Q276:Q280)</f>
        <v>4.4788389394746542</v>
      </c>
      <c r="R266">
        <f>SUMPRODUCT('Modified Weights'!R276:R280,correlations!R309:R313)/SUM('Modified Weights'!R276:R280)</f>
        <v>3.5834285085494351</v>
      </c>
      <c r="S266">
        <f>SUMPRODUCT('Modified Weights'!S276:S280,correlations!S309:S313)/SUM('Modified Weights'!S276:S280)</f>
        <v>3.3609709737538198</v>
      </c>
      <c r="T266">
        <f>SUMPRODUCT('Modified Weights'!T276:T280,correlations!T309:T313)/SUM('Modified Weights'!T276:T280)</f>
        <v>3.281450192565786</v>
      </c>
      <c r="U266">
        <f>SUMPRODUCT('Modified Weights'!U276:U280,correlations!U309:U313)/SUM('Modified Weights'!U276:U280)</f>
        <v>3.7559086817070102</v>
      </c>
      <c r="V266">
        <f>SUMPRODUCT('Modified Weights'!V276:V280,correlations!V309:V313)/SUM('Modified Weights'!V276:V280)</f>
        <v>4.5000000000000009</v>
      </c>
      <c r="W266">
        <f>SUMPRODUCT('Modified Weights'!W276:W280,correlations!W309:W313)/SUM('Modified Weights'!W276:W280)</f>
        <v>3.9072059295718784</v>
      </c>
      <c r="X266">
        <f>SUMPRODUCT('Modified Weights'!X276:X280,correlations!X309:X313)/SUM('Modified Weights'!X276:X280)</f>
        <v>4.5666897198170844</v>
      </c>
      <c r="Y266">
        <f>SUMPRODUCT('Modified Weights'!Y276:Y280,correlations!Y309:Y313)/SUM('Modified Weights'!Y276:Y280)</f>
        <v>3.9785026584638499</v>
      </c>
      <c r="Z266">
        <f>SUMPRODUCT('Modified Weights'!Z277:Z281,correlations!Z310:Z314)/SUM('Modified Weights'!Z277:Z281)</f>
        <v>3.5378227589615969</v>
      </c>
    </row>
    <row r="267" spans="1:26">
      <c r="A267" s="1" t="str">
        <f t="shared" si="52"/>
        <v>607: Men in Black (a.k.a. MIB) (1997)</v>
      </c>
      <c r="B267">
        <f>SUMPRODUCT('Modified Weights'!B277:B281,correlations!B310:B314)/SUM('Modified Weights'!B277:B281)</f>
        <v>3.5043357670472468</v>
      </c>
      <c r="C267">
        <f>SUMPRODUCT('Modified Weights'!C277:C281,correlations!C310:C314)/SUM('Modified Weights'!C277:C281)</f>
        <v>4</v>
      </c>
      <c r="D267">
        <f>SUMPRODUCT('Modified Weights'!D277:D281,correlations!D310:D314)/SUM('Modified Weights'!D277:D281)</f>
        <v>4.1493314338395022</v>
      </c>
      <c r="E267">
        <f>SUMPRODUCT('Modified Weights'!E277:E281,correlations!E310:E314)/SUM('Modified Weights'!E277:E281)</f>
        <v>4.0787365871671062</v>
      </c>
      <c r="F267">
        <f>SUMPRODUCT('Modified Weights'!F277:F281,correlations!F310:F314)/SUM('Modified Weights'!F277:F281)</f>
        <v>4.0538000567241328</v>
      </c>
      <c r="G267">
        <f>SUMPRODUCT('Modified Weights'!G277:G281,correlations!G310:G314)/SUM('Modified Weights'!G277:G281)</f>
        <v>4.3191215842123132</v>
      </c>
      <c r="H267">
        <f>SUMPRODUCT('Modified Weights'!H277:H281,correlations!H310:H314)/SUM('Modified Weights'!H277:H281)</f>
        <v>3.8620151151098523</v>
      </c>
      <c r="I267">
        <f>SUMPRODUCT('Modified Weights'!I277:I281,correlations!I310:I314)/SUM('Modified Weights'!I277:I281)</f>
        <v>3.4372045120581922</v>
      </c>
      <c r="J267">
        <f>SUMPRODUCT('Modified Weights'!J277:J281,correlations!J310:J314)/SUM('Modified Weights'!J277:J281)</f>
        <v>4.4640860994853373</v>
      </c>
      <c r="K267">
        <f>SUMPRODUCT('Modified Weights'!K277:K281,correlations!K310:K314)/SUM('Modified Weights'!K277:K281)</f>
        <v>3.5</v>
      </c>
      <c r="L267">
        <f>SUMPRODUCT('Modified Weights'!L277:L281,correlations!L310:L314)/SUM('Modified Weights'!L277:L281)</f>
        <v>3.0247247359492411</v>
      </c>
      <c r="M267">
        <f>SUMPRODUCT('Modified Weights'!M277:M281,correlations!M310:M314)/SUM('Modified Weights'!M277:M281)</f>
        <v>4.1814711174852297</v>
      </c>
      <c r="N267">
        <f>SUMPRODUCT('Modified Weights'!N277:N281,correlations!N310:N314)/SUM('Modified Weights'!N277:N281)</f>
        <v>4.295232779848372</v>
      </c>
      <c r="O267">
        <f>SUMPRODUCT('Modified Weights'!O277:O281,correlations!O310:O314)/SUM('Modified Weights'!O277:O281)</f>
        <v>3.7680647737059836</v>
      </c>
      <c r="P267">
        <f>SUMPRODUCT('Modified Weights'!P277:P281,correlations!P310:P314)/SUM('Modified Weights'!P277:P281)</f>
        <v>4.4255952997404888</v>
      </c>
      <c r="Q267">
        <f>SUMPRODUCT('Modified Weights'!Q277:Q281,correlations!Q310:Q314)/SUM('Modified Weights'!Q277:Q281)</f>
        <v>4.6046358452512788</v>
      </c>
      <c r="R267">
        <f>SUMPRODUCT('Modified Weights'!R277:R281,correlations!R310:R314)/SUM('Modified Weights'!R277:R281)</f>
        <v>3.921239419078637</v>
      </c>
      <c r="S267">
        <f>SUMPRODUCT('Modified Weights'!S277:S281,correlations!S310:S314)/SUM('Modified Weights'!S277:S281)</f>
        <v>3.5464583044051818</v>
      </c>
      <c r="T267">
        <f>SUMPRODUCT('Modified Weights'!T277:T281,correlations!T310:T314)/SUM('Modified Weights'!T277:T281)</f>
        <v>3.5377402310789434</v>
      </c>
      <c r="U267">
        <f>SUMPRODUCT('Modified Weights'!U277:U281,correlations!U310:U314)/SUM('Modified Weights'!U277:U281)</f>
        <v>3.6146175697267657</v>
      </c>
      <c r="V267">
        <f>SUMPRODUCT('Modified Weights'!V277:V281,correlations!V310:V314)/SUM('Modified Weights'!V277:V281)</f>
        <v>4.5000000000000009</v>
      </c>
      <c r="W267">
        <f>SUMPRODUCT('Modified Weights'!W277:W281,correlations!W310:W314)/SUM('Modified Weights'!W277:W281)</f>
        <v>4.8044141056948062</v>
      </c>
      <c r="X267">
        <f>SUMPRODUCT('Modified Weights'!X277:X281,correlations!X310:X314)/SUM('Modified Weights'!X277:X281)</f>
        <v>4.5948763651388127</v>
      </c>
      <c r="Y267">
        <f>SUMPRODUCT('Modified Weights'!Y277:Y281,correlations!Y310:Y314)/SUM('Modified Weights'!Y277:Y281)</f>
        <v>3.9713992608783228</v>
      </c>
      <c r="Z267">
        <f>SUMPRODUCT('Modified Weights'!Z278:Z282,correlations!Z311:Z315)/SUM('Modified Weights'!Z278:Z282)</f>
        <v>4</v>
      </c>
    </row>
    <row r="268" spans="1:26">
      <c r="A268" s="21" t="s">
        <v>53</v>
      </c>
      <c r="B268">
        <f>SUMPRODUCT('Modified Weights'!B278:B282,correlations!B311:B315)/SUM('Modified Weights'!B278:B282)</f>
        <v>3.7574136161574261</v>
      </c>
      <c r="C268" t="e">
        <f>SUMPRODUCT('Modified Weights'!C278:C282,correlations!C311:C315)/SUM('Modified Weights'!C278:C282)</f>
        <v>#DIV/0!</v>
      </c>
      <c r="D268">
        <f>SUMPRODUCT('Modified Weights'!D278:D282,correlations!D311:D315)/SUM('Modified Weights'!D278:D282)</f>
        <v>4.4573330989697313</v>
      </c>
      <c r="E268">
        <f>SUMPRODUCT('Modified Weights'!E278:E282,correlations!E311:E315)/SUM('Modified Weights'!E278:E282)</f>
        <v>4.0787365871671062</v>
      </c>
      <c r="F268">
        <f>SUMPRODUCT('Modified Weights'!F278:F282,correlations!F311:F315)/SUM('Modified Weights'!F278:F282)</f>
        <v>4.1662329577541009</v>
      </c>
      <c r="G268">
        <f>SUMPRODUCT('Modified Weights'!G278:G282,correlations!G311:G315)/SUM('Modified Weights'!G278:G282)</f>
        <v>4.7730405280707702</v>
      </c>
      <c r="H268">
        <f>SUMPRODUCT('Modified Weights'!H278:H282,correlations!H311:H315)/SUM('Modified Weights'!H278:H282)</f>
        <v>4.0430226726647778</v>
      </c>
      <c r="I268">
        <f>SUMPRODUCT('Modified Weights'!I278:I282,correlations!I311:I315)/SUM('Modified Weights'!I278:I282)</f>
        <v>3.5919544181440157</v>
      </c>
      <c r="J268">
        <f>SUMPRODUCT('Modified Weights'!J278:J282,correlations!J311:J315)/SUM('Modified Weights'!J278:J282)</f>
        <v>4.3146920814907563</v>
      </c>
      <c r="K268">
        <f>SUMPRODUCT('Modified Weights'!K278:K282,correlations!K311:K315)/SUM('Modified Weights'!K278:K282)</f>
        <v>3.9444044019393747</v>
      </c>
      <c r="L268">
        <f>SUMPRODUCT('Modified Weights'!L278:L282,correlations!L311:L315)/SUM('Modified Weights'!L278:L282)</f>
        <v>3.5494494718984826</v>
      </c>
      <c r="M268">
        <f>SUMPRODUCT('Modified Weights'!M278:M282,correlations!M311:M315)/SUM('Modified Weights'!M278:M282)</f>
        <v>5</v>
      </c>
      <c r="N268">
        <f>SUMPRODUCT('Modified Weights'!N278:N282,correlations!N311:N315)/SUM('Modified Weights'!N278:N282)</f>
        <v>4.5904655596967459</v>
      </c>
      <c r="O268">
        <f>SUMPRODUCT('Modified Weights'!O278:O282,correlations!O311:O315)/SUM('Modified Weights'!O278:O282)</f>
        <v>3.9971525938387855</v>
      </c>
      <c r="P268">
        <f>SUMPRODUCT('Modified Weights'!P278:P282,correlations!P311:P315)/SUM('Modified Weights'!P278:P282)</f>
        <v>4.4255952997404888</v>
      </c>
      <c r="Q268">
        <f>SUMPRODUCT('Modified Weights'!Q278:Q282,correlations!Q311:Q315)/SUM('Modified Weights'!Q278:Q282)</f>
        <v>4.6046358452512788</v>
      </c>
      <c r="R268">
        <f>SUMPRODUCT('Modified Weights'!R278:R282,correlations!R311:R315)/SUM('Modified Weights'!R278:R282)</f>
        <v>4.0694293531570693</v>
      </c>
      <c r="S268">
        <f>SUMPRODUCT('Modified Weights'!S278:S282,correlations!S311:S315)/SUM('Modified Weights'!S278:S282)</f>
        <v>4</v>
      </c>
      <c r="T268">
        <f>SUMPRODUCT('Modified Weights'!T278:T282,correlations!T311:T315)/SUM('Modified Weights'!T278:T282)</f>
        <v>4.512580077026314</v>
      </c>
      <c r="U268">
        <f>SUMPRODUCT('Modified Weights'!U278:U282,correlations!U311:U315)/SUM('Modified Weights'!U278:U282)</f>
        <v>4.0542173717193251</v>
      </c>
      <c r="V268">
        <f>SUMPRODUCT('Modified Weights'!V278:V282,correlations!V311:V315)/SUM('Modified Weights'!V278:V282)</f>
        <v>4.7472603635016561</v>
      </c>
      <c r="W268">
        <f>SUMPRODUCT('Modified Weights'!W278:W282,correlations!W311:W315)/SUM('Modified Weights'!W278:W282)</f>
        <v>4.6088282113896124</v>
      </c>
      <c r="X268">
        <f>SUMPRODUCT('Modified Weights'!X278:X282,correlations!X311:X315)/SUM('Modified Weights'!X278:X282)</f>
        <v>5</v>
      </c>
      <c r="Y268">
        <f>SUMPRODUCT('Modified Weights'!Y278:Y282,correlations!Y311:Y315)/SUM('Modified Weights'!Y278:Y282)</f>
        <v>4.4383855318056211</v>
      </c>
      <c r="Z268">
        <f>SUMPRODUCT('Modified Weights'!Z279:Z283,correlations!Z312:Z316)/SUM('Modified Weights'!Z279:Z283)</f>
        <v>4</v>
      </c>
    </row>
    <row r="269" spans="1:26">
      <c r="A269" s="1" t="str">
        <f t="shared" ref="A269:A272" si="53">A268</f>
        <v>629: The Usual Suspects (1995)</v>
      </c>
      <c r="B269">
        <f>SUMPRODUCT('Modified Weights'!B279:B283,correlations!B312:B316)/SUM('Modified Weights'!B279:B283)</f>
        <v>4</v>
      </c>
      <c r="C269" t="e">
        <f>SUMPRODUCT('Modified Weights'!C279:C283,correlations!C312:C316)/SUM('Modified Weights'!C279:C283)</f>
        <v>#DIV/0!</v>
      </c>
      <c r="D269">
        <f>SUMPRODUCT('Modified Weights'!D279:D283,correlations!D312:D316)/SUM('Modified Weights'!D279:D283)</f>
        <v>4.2210534881102388</v>
      </c>
      <c r="E269">
        <f>SUMPRODUCT('Modified Weights'!E279:E283,correlations!E312:E316)/SUM('Modified Weights'!E279:E283)</f>
        <v>3.9772201909137546</v>
      </c>
      <c r="F269">
        <f>SUMPRODUCT('Modified Weights'!F279:F283,correlations!F312:F316)/SUM('Modified Weights'!F279:F283)</f>
        <v>4.1662329577541009</v>
      </c>
      <c r="G269">
        <f>SUMPRODUCT('Modified Weights'!G279:G283,correlations!G312:G316)/SUM('Modified Weights'!G279:G283)</f>
        <v>4.7730405280707702</v>
      </c>
      <c r="H269">
        <f>SUMPRODUCT('Modified Weights'!H279:H283,correlations!H312:H316)/SUM('Modified Weights'!H279:H283)</f>
        <v>3.7970109578356492</v>
      </c>
      <c r="I269">
        <f>SUMPRODUCT('Modified Weights'!I279:I283,correlations!I312:I316)/SUM('Modified Weights'!I279:I283)</f>
        <v>3.5690542576682946</v>
      </c>
      <c r="J269">
        <f>SUMPRODUCT('Modified Weights'!J279:J283,correlations!J312:J316)/SUM('Modified Weights'!J279:J283)</f>
        <v>4.2434411661723841</v>
      </c>
      <c r="K269">
        <f>SUMPRODUCT('Modified Weights'!K279:K283,correlations!K312:K316)/SUM('Modified Weights'!K279:K283)</f>
        <v>3.9444044019393747</v>
      </c>
      <c r="L269">
        <f>SUMPRODUCT('Modified Weights'!L279:L283,correlations!L312:L316)/SUM('Modified Weights'!L279:L283)</f>
        <v>4.737637632025379</v>
      </c>
      <c r="M269">
        <f>SUMPRODUCT('Modified Weights'!M279:M283,correlations!M312:M316)/SUM('Modified Weights'!M279:M283)</f>
        <v>5</v>
      </c>
      <c r="N269">
        <f>SUMPRODUCT('Modified Weights'!N279:N283,correlations!N312:N316)/SUM('Modified Weights'!N279:N283)</f>
        <v>4.5904655596967459</v>
      </c>
      <c r="O269">
        <f>SUMPRODUCT('Modified Weights'!O279:O283,correlations!O312:O316)/SUM('Modified Weights'!O279:O283)</f>
        <v>3.9971525938387855</v>
      </c>
      <c r="P269">
        <f>SUMPRODUCT('Modified Weights'!P279:P283,correlations!P312:P316)/SUM('Modified Weights'!P279:P283)</f>
        <v>4.5603891452806256</v>
      </c>
      <c r="Q269">
        <f>SUMPRODUCT('Modified Weights'!Q279:Q283,correlations!Q312:Q316)/SUM('Modified Weights'!Q279:Q283)</f>
        <v>4.6046358452512788</v>
      </c>
      <c r="R269">
        <f>SUMPRODUCT('Modified Weights'!R279:R283,correlations!R312:R316)/SUM('Modified Weights'!R279:R283)</f>
        <v>3.9456668282263387</v>
      </c>
      <c r="S269">
        <f>SUMPRODUCT('Modified Weights'!S279:S283,correlations!S312:S316)/SUM('Modified Weights'!S279:S283)</f>
        <v>4</v>
      </c>
      <c r="T269">
        <f>SUMPRODUCT('Modified Weights'!T279:T283,correlations!T312:T316)/SUM('Modified Weights'!T279:T283)</f>
        <v>4.1825401471778196</v>
      </c>
      <c r="U269">
        <f>SUMPRODUCT('Modified Weights'!U279:U283,correlations!U312:U316)/SUM('Modified Weights'!U279:U283)</f>
        <v>3.7395637574541145</v>
      </c>
      <c r="V269">
        <f>SUMPRODUCT('Modified Weights'!V279:V283,correlations!V312:V316)/SUM('Modified Weights'!V279:V283)</f>
        <v>4.5026647067186643</v>
      </c>
      <c r="W269">
        <f>SUMPRODUCT('Modified Weights'!W279:W283,correlations!W312:W316)/SUM('Modified Weights'!W279:W283)</f>
        <v>4.4480963452807973</v>
      </c>
      <c r="X269">
        <f>SUMPRODUCT('Modified Weights'!X279:X283,correlations!X312:X316)/SUM('Modified Weights'!X279:X283)</f>
        <v>5</v>
      </c>
      <c r="Y269">
        <f>SUMPRODUCT('Modified Weights'!Y279:Y283,correlations!Y312:Y316)/SUM('Modified Weights'!Y279:Y283)</f>
        <v>4</v>
      </c>
      <c r="Z269">
        <f>SUMPRODUCT('Modified Weights'!Z280:Z284,correlations!Z313:Z317)/SUM('Modified Weights'!Z280:Z284)</f>
        <v>4.268911379480798</v>
      </c>
    </row>
    <row r="270" spans="1:26">
      <c r="A270" s="1" t="str">
        <f t="shared" si="53"/>
        <v>629: The Usual Suspects (1995)</v>
      </c>
      <c r="B270">
        <f>SUMPRODUCT('Modified Weights'!B280:B284,correlations!B313:B317)/SUM('Modified Weights'!B280:B284)</f>
        <v>3.6347275830609997</v>
      </c>
      <c r="C270">
        <f>SUMPRODUCT('Modified Weights'!C280:C284,correlations!C313:C317)/SUM('Modified Weights'!C280:C284)</f>
        <v>4</v>
      </c>
      <c r="D270">
        <f>SUMPRODUCT('Modified Weights'!D280:D284,correlations!D313:D317)/SUM('Modified Weights'!D280:D284)</f>
        <v>4.1234729854466918</v>
      </c>
      <c r="E270">
        <f>SUMPRODUCT('Modified Weights'!E280:E284,correlations!E313:E317)/SUM('Modified Weights'!E280:E284)</f>
        <v>3.9772201909137546</v>
      </c>
      <c r="F270">
        <f>SUMPRODUCT('Modified Weights'!F280:F284,correlations!F313:F317)/SUM('Modified Weights'!F280:F284)</f>
        <v>3.8612996568801874</v>
      </c>
      <c r="G270">
        <f>SUMPRODUCT('Modified Weights'!G280:G284,correlations!G313:G317)/SUM('Modified Weights'!G280:G284)</f>
        <v>4.2894366715420373</v>
      </c>
      <c r="H270">
        <f>SUMPRODUCT('Modified Weights'!H280:H284,correlations!H313:H317)/SUM('Modified Weights'!H280:H284)</f>
        <v>3.8701944226912741</v>
      </c>
      <c r="I270">
        <f>SUMPRODUCT('Modified Weights'!I280:I284,correlations!I313:I317)/SUM('Modified Weights'!I280:I284)</f>
        <v>3.224170966016104</v>
      </c>
      <c r="J270">
        <f>SUMPRODUCT('Modified Weights'!J280:J284,correlations!J313:J317)/SUM('Modified Weights'!J280:J284)</f>
        <v>4.2434411661723841</v>
      </c>
      <c r="K270">
        <f>SUMPRODUCT('Modified Weights'!K280:K284,correlations!K313:K317)/SUM('Modified Weights'!K280:K284)</f>
        <v>4.2222022009696882</v>
      </c>
      <c r="L270">
        <f>SUMPRODUCT('Modified Weights'!L280:L284,correlations!L313:L317)/SUM('Modified Weights'!L280:L284)</f>
        <v>4.0788499771703197</v>
      </c>
      <c r="M270">
        <f>SUMPRODUCT('Modified Weights'!M280:M284,correlations!M313:M317)/SUM('Modified Weights'!M280:M284)</f>
        <v>5</v>
      </c>
      <c r="N270">
        <f>SUMPRODUCT('Modified Weights'!N280:N284,correlations!N313:N317)/SUM('Modified Weights'!N280:N284)</f>
        <v>4.3410913478134967</v>
      </c>
      <c r="O270">
        <f>SUMPRODUCT('Modified Weights'!O280:O284,correlations!O313:O317)/SUM('Modified Weights'!O280:O284)</f>
        <v>4.1427340056678492</v>
      </c>
      <c r="P270">
        <f>SUMPRODUCT('Modified Weights'!P280:P284,correlations!P313:P317)/SUM('Modified Weights'!P280:P284)</f>
        <v>4.2346670308917007</v>
      </c>
      <c r="Q270">
        <f>SUMPRODUCT('Modified Weights'!Q280:Q284,correlations!Q313:Q317)/SUM('Modified Weights'!Q280:Q284)</f>
        <v>4.7377143510236177</v>
      </c>
      <c r="R270">
        <f>SUMPRODUCT('Modified Weights'!R280:R284,correlations!R313:R317)/SUM('Modified Weights'!R280:R284)</f>
        <v>3.5227170605402676</v>
      </c>
      <c r="S270">
        <f>SUMPRODUCT('Modified Weights'!S280:S284,correlations!S313:S317)/SUM('Modified Weights'!S280:S284)</f>
        <v>4</v>
      </c>
      <c r="T270">
        <f>SUMPRODUCT('Modified Weights'!T280:T284,correlations!T313:T317)/SUM('Modified Weights'!T280:T284)</f>
        <v>4.1825401471778196</v>
      </c>
      <c r="U270">
        <f>SUMPRODUCT('Modified Weights'!U280:U284,correlations!U313:U317)/SUM('Modified Weights'!U280:U284)</f>
        <v>3.8331034910254007</v>
      </c>
      <c r="V270">
        <f>SUMPRODUCT('Modified Weights'!V280:V284,correlations!V313:V317)/SUM('Modified Weights'!V280:V284)</f>
        <v>4.5026647067186643</v>
      </c>
      <c r="W270">
        <f>SUMPRODUCT('Modified Weights'!W280:W284,correlations!W313:W317)/SUM('Modified Weights'!W280:W284)</f>
        <v>4.6443695876572404</v>
      </c>
      <c r="X270" t="e">
        <f>SUMPRODUCT('Modified Weights'!X280:X284,correlations!X313:X317)/SUM('Modified Weights'!X280:X284)</f>
        <v>#DIV/0!</v>
      </c>
      <c r="Y270">
        <f>SUMPRODUCT('Modified Weights'!Y280:Y284,correlations!Y313:Y317)/SUM('Modified Weights'!Y280:Y284)</f>
        <v>4</v>
      </c>
      <c r="Z270">
        <f>SUMPRODUCT('Modified Weights'!Z281:Z285,correlations!Z314:Z318)/SUM('Modified Weights'!Z281:Z285)</f>
        <v>4.1814893599268821</v>
      </c>
    </row>
    <row r="271" spans="1:26">
      <c r="A271" s="1" t="str">
        <f t="shared" si="53"/>
        <v>629: The Usual Suspects (1995)</v>
      </c>
      <c r="B271">
        <f>SUMPRODUCT('Modified Weights'!B281:B285,correlations!B314:B318)/SUM('Modified Weights'!B281:B285)</f>
        <v>3.7280354796702877</v>
      </c>
      <c r="C271">
        <f>SUMPRODUCT('Modified Weights'!C281:C285,correlations!C314:C318)/SUM('Modified Weights'!C281:C285)</f>
        <v>4</v>
      </c>
      <c r="D271">
        <f>SUMPRODUCT('Modified Weights'!D281:D285,correlations!D314:D318)/SUM('Modified Weights'!D281:D285)</f>
        <v>4.1234729854466927</v>
      </c>
      <c r="E271">
        <f>SUMPRODUCT('Modified Weights'!E281:E285,correlations!E314:E318)/SUM('Modified Weights'!E281:E285)</f>
        <v>3.7302289137925175</v>
      </c>
      <c r="F271">
        <f>SUMPRODUCT('Modified Weights'!F281:F285,correlations!F314:F318)/SUM('Modified Weights'!F281:F285)</f>
        <v>3.5052166276871852</v>
      </c>
      <c r="G271">
        <f>SUMPRODUCT('Modified Weights'!G281:G285,correlations!G314:G318)/SUM('Modified Weights'!G281:G285)</f>
        <v>3.9256105043957712</v>
      </c>
      <c r="H271">
        <f>SUMPRODUCT('Modified Weights'!H281:H285,correlations!H314:H318)/SUM('Modified Weights'!H281:H285)</f>
        <v>4.0260677105209997</v>
      </c>
      <c r="I271">
        <f>SUMPRODUCT('Modified Weights'!I281:I285,correlations!I314:I318)/SUM('Modified Weights'!I281:I285)</f>
        <v>3.5305233255693396</v>
      </c>
      <c r="J271">
        <f>SUMPRODUCT('Modified Weights'!J281:J285,correlations!J314:J318)/SUM('Modified Weights'!J281:J285)</f>
        <v>4.2434411661723841</v>
      </c>
      <c r="K271">
        <f>SUMPRODUCT('Modified Weights'!K281:K285,correlations!K314:K318)/SUM('Modified Weights'!K281:K285)</f>
        <v>4.2222022009696882</v>
      </c>
      <c r="L271">
        <f>SUMPRODUCT('Modified Weights'!L281:L285,correlations!L314:L318)/SUM('Modified Weights'!L281:L285)</f>
        <v>4.0788499771703197</v>
      </c>
      <c r="M271">
        <f>SUMPRODUCT('Modified Weights'!M281:M285,correlations!M314:M318)/SUM('Modified Weights'!M281:M285)</f>
        <v>4.2280056878048411</v>
      </c>
      <c r="N271">
        <f>SUMPRODUCT('Modified Weights'!N281:N285,correlations!N314:N318)/SUM('Modified Weights'!N281:N285)</f>
        <v>4.3410913478134967</v>
      </c>
      <c r="O271">
        <f>SUMPRODUCT('Modified Weights'!O281:O285,correlations!O314:O318)/SUM('Modified Weights'!O281:O285)</f>
        <v>4.1427340056678492</v>
      </c>
      <c r="P271">
        <f>SUMPRODUCT('Modified Weights'!P281:P285,correlations!P314:P318)/SUM('Modified Weights'!P281:P285)</f>
        <v>4.2346670308917007</v>
      </c>
      <c r="Q271">
        <f>SUMPRODUCT('Modified Weights'!Q281:Q285,correlations!Q314:Q318)/SUM('Modified Weights'!Q281:Q285)</f>
        <v>4.479300064615531</v>
      </c>
      <c r="R271">
        <f>SUMPRODUCT('Modified Weights'!R281:R285,correlations!R314:R318)/SUM('Modified Weights'!R281:R285)</f>
        <v>3.5227170605402676</v>
      </c>
      <c r="S271">
        <f>SUMPRODUCT('Modified Weights'!S281:S285,correlations!S314:S318)/SUM('Modified Weights'!S281:S285)</f>
        <v>4.2772893488662005</v>
      </c>
      <c r="T271">
        <f>SUMPRODUCT('Modified Weights'!T281:T285,correlations!T314:T318)/SUM('Modified Weights'!T281:T285)</f>
        <v>4.1825401471778196</v>
      </c>
      <c r="U271">
        <f>SUMPRODUCT('Modified Weights'!U281:U285,correlations!U314:U318)/SUM('Modified Weights'!U281:U285)</f>
        <v>4</v>
      </c>
      <c r="V271">
        <f>SUMPRODUCT('Modified Weights'!V281:V285,correlations!V314:V318)/SUM('Modified Weights'!V281:V285)</f>
        <v>4.0689556072513282</v>
      </c>
      <c r="W271">
        <f>SUMPRODUCT('Modified Weights'!W281:W285,correlations!W314:W318)/SUM('Modified Weights'!W281:W285)</f>
        <v>4.6443695876572404</v>
      </c>
      <c r="X271">
        <f>SUMPRODUCT('Modified Weights'!X281:X285,correlations!X314:X318)/SUM('Modified Weights'!X281:X285)</f>
        <v>3</v>
      </c>
      <c r="Y271">
        <f>SUMPRODUCT('Modified Weights'!Y281:Y285,correlations!Y314:Y318)/SUM('Modified Weights'!Y281:Y285)</f>
        <v>3</v>
      </c>
      <c r="Z271">
        <f>SUMPRODUCT('Modified Weights'!Z282:Z286,correlations!Z315:Z319)/SUM('Modified Weights'!Z282:Z286)</f>
        <v>4.1378484418363897</v>
      </c>
    </row>
    <row r="272" spans="1:26">
      <c r="A272" s="1" t="str">
        <f t="shared" si="53"/>
        <v>629: The Usual Suspects (1995)</v>
      </c>
      <c r="B272">
        <f>SUMPRODUCT('Modified Weights'!B282:B286,correlations!B315:B319)/SUM('Modified Weights'!B282:B286)</f>
        <v>3.7280354796702877</v>
      </c>
      <c r="C272">
        <f>SUMPRODUCT('Modified Weights'!C282:C286,correlations!C315:C319)/SUM('Modified Weights'!C282:C286)</f>
        <v>4</v>
      </c>
      <c r="D272">
        <f>SUMPRODUCT('Modified Weights'!D282:D286,correlations!D315:D319)/SUM('Modified Weights'!D282:D286)</f>
        <v>4.0942632435761031</v>
      </c>
      <c r="E272">
        <f>SUMPRODUCT('Modified Weights'!E282:E286,correlations!E315:E319)/SUM('Modified Weights'!E282:E286)</f>
        <v>3.4999999999999996</v>
      </c>
      <c r="F272">
        <f>SUMPRODUCT('Modified Weights'!F282:F286,correlations!F315:F319)/SUM('Modified Weights'!F282:F286)</f>
        <v>3</v>
      </c>
      <c r="G272">
        <f>SUMPRODUCT('Modified Weights'!G282:G286,correlations!G315:G319)/SUM('Modified Weights'!G282:G286)</f>
        <v>3.9503746475341965</v>
      </c>
      <c r="H272">
        <f>SUMPRODUCT('Modified Weights'!H282:H286,correlations!H315:H319)/SUM('Modified Weights'!H282:H286)</f>
        <v>4.0260677105209997</v>
      </c>
      <c r="I272">
        <f>SUMPRODUCT('Modified Weights'!I282:I286,correlations!I315:I319)/SUM('Modified Weights'!I282:I286)</f>
        <v>3.7963714930507986</v>
      </c>
      <c r="J272">
        <f>SUMPRODUCT('Modified Weights'!J282:J286,correlations!J315:J319)/SUM('Modified Weights'!J282:J286)</f>
        <v>4</v>
      </c>
      <c r="K272">
        <f>SUMPRODUCT('Modified Weights'!K282:K286,correlations!K315:K319)/SUM('Modified Weights'!K282:K286)</f>
        <v>4.4656354156456883</v>
      </c>
      <c r="L272">
        <f>SUMPRODUCT('Modified Weights'!L282:L286,correlations!L315:L319)/SUM('Modified Weights'!L282:L286)</f>
        <v>4.0788499771703197</v>
      </c>
      <c r="M272">
        <f>SUMPRODUCT('Modified Weights'!M282:M286,correlations!M315:M319)/SUM('Modified Weights'!M282:M286)</f>
        <v>4.2280056878048411</v>
      </c>
      <c r="N272">
        <f>SUMPRODUCT('Modified Weights'!N282:N286,correlations!N315:N319)/SUM('Modified Weights'!N282:N286)</f>
        <v>4.109763536483567</v>
      </c>
      <c r="O272">
        <f>SUMPRODUCT('Modified Weights'!O282:O286,correlations!O315:O319)/SUM('Modified Weights'!O282:O286)</f>
        <v>4.2601253218954653</v>
      </c>
      <c r="P272">
        <f>SUMPRODUCT('Modified Weights'!P282:P286,correlations!P315:P319)/SUM('Modified Weights'!P282:P286)</f>
        <v>3.7040010926751004</v>
      </c>
      <c r="Q272">
        <f>SUMPRODUCT('Modified Weights'!Q282:Q286,correlations!Q315:Q319)/SUM('Modified Weights'!Q282:Q286)</f>
        <v>4.3042549040580029</v>
      </c>
      <c r="R272">
        <f>SUMPRODUCT('Modified Weights'!R282:R286,correlations!R315:R319)/SUM('Modified Weights'!R282:R286)</f>
        <v>3.5227170605402676</v>
      </c>
      <c r="S272">
        <f>SUMPRODUCT('Modified Weights'!S282:S286,correlations!S315:S319)/SUM('Modified Weights'!S282:S286)</f>
        <v>4.2772893488662005</v>
      </c>
      <c r="T272">
        <f>SUMPRODUCT('Modified Weights'!T282:T286,correlations!T315:T319)/SUM('Modified Weights'!T282:T286)</f>
        <v>3.7509972996782039</v>
      </c>
      <c r="U272">
        <f>SUMPRODUCT('Modified Weights'!U282:U286,correlations!U315:U319)/SUM('Modified Weights'!U282:U286)</f>
        <v>4.1535207020539193</v>
      </c>
      <c r="V272">
        <f>SUMPRODUCT('Modified Weights'!V282:V286,correlations!V315:V319)/SUM('Modified Weights'!V282:V286)</f>
        <v>3.931426761993432</v>
      </c>
      <c r="W272">
        <f>SUMPRODUCT('Modified Weights'!W282:W286,correlations!W315:W319)/SUM('Modified Weights'!W282:W286)</f>
        <v>4.6443695876572404</v>
      </c>
      <c r="X272">
        <f>SUMPRODUCT('Modified Weights'!X282:X286,correlations!X315:X319)/SUM('Modified Weights'!X282:X286)</f>
        <v>3.4669580923237211</v>
      </c>
      <c r="Y272">
        <f>SUMPRODUCT('Modified Weights'!Y282:Y286,correlations!Y315:Y319)/SUM('Modified Weights'!Y282:Y286)</f>
        <v>3.465585158319604</v>
      </c>
      <c r="Z272">
        <f>SUMPRODUCT('Modified Weights'!Z283:Z287,correlations!Z316:Z320)/SUM('Modified Weights'!Z283:Z287)</f>
        <v>4.1378484418363897</v>
      </c>
    </row>
    <row r="273" spans="1:26">
      <c r="A273" s="21" t="s">
        <v>54</v>
      </c>
      <c r="B273">
        <f>SUMPRODUCT('Modified Weights'!B283:B287,correlations!B316:B320)/SUM('Modified Weights'!B283:B287)</f>
        <v>3.7280354796702877</v>
      </c>
      <c r="C273">
        <f>SUMPRODUCT('Modified Weights'!C283:C287,correlations!C316:C320)/SUM('Modified Weights'!C283:C287)</f>
        <v>4</v>
      </c>
      <c r="D273">
        <f>SUMPRODUCT('Modified Weights'!D283:D287,correlations!D316:D320)/SUM('Modified Weights'!D283:D287)</f>
        <v>3.9057367564238969</v>
      </c>
      <c r="E273">
        <f>SUMPRODUCT('Modified Weights'!E283:E287,correlations!E316:E320)/SUM('Modified Weights'!E283:E287)</f>
        <v>3.7606449196292306</v>
      </c>
      <c r="F273">
        <f>SUMPRODUCT('Modified Weights'!F283:F287,correlations!F316:F320)/SUM('Modified Weights'!F283:F287)</f>
        <v>3.0000000000000004</v>
      </c>
      <c r="G273">
        <f>SUMPRODUCT('Modified Weights'!G283:G287,correlations!G316:G320)/SUM('Modified Weights'!G283:G287)</f>
        <v>3.6664491937825248</v>
      </c>
      <c r="H273">
        <f>SUMPRODUCT('Modified Weights'!H283:H287,correlations!H316:H320)/SUM('Modified Weights'!H283:H287)</f>
        <v>3.8167567084115879</v>
      </c>
      <c r="I273">
        <f>SUMPRODUCT('Modified Weights'!I283:I287,correlations!I316:I320)/SUM('Modified Weights'!I283:I287)</f>
        <v>3.5550878087324818</v>
      </c>
      <c r="J273">
        <f>SUMPRODUCT('Modified Weights'!J283:J287,correlations!J316:J320)/SUM('Modified Weights'!J283:J287)</f>
        <v>4.1527561507003536</v>
      </c>
      <c r="K273">
        <f>SUMPRODUCT('Modified Weights'!K283:K287,correlations!K316:K320)/SUM('Modified Weights'!K283:K287)</f>
        <v>4.1603195947168787</v>
      </c>
      <c r="L273">
        <f>SUMPRODUCT('Modified Weights'!L283:L287,correlations!L316:L320)/SUM('Modified Weights'!L283:L287)</f>
        <v>3.7530632544577709</v>
      </c>
      <c r="M273">
        <f>SUMPRODUCT('Modified Weights'!M283:M287,correlations!M316:M320)/SUM('Modified Weights'!M283:M287)</f>
        <v>4.2280056878048411</v>
      </c>
      <c r="N273">
        <f>SUMPRODUCT('Modified Weights'!N283:N287,correlations!N316:N320)/SUM('Modified Weights'!N283:N287)</f>
        <v>3.8173072846059535</v>
      </c>
      <c r="O273">
        <f>SUMPRODUCT('Modified Weights'!O283:O287,correlations!O316:O320)/SUM('Modified Weights'!O283:O287)</f>
        <v>4.0310375017626638</v>
      </c>
      <c r="P273">
        <f>SUMPRODUCT('Modified Weights'!P283:P287,correlations!P316:P320)/SUM('Modified Weights'!P283:P287)</f>
        <v>3.7040010926751004</v>
      </c>
      <c r="Q273">
        <f>SUMPRODUCT('Modified Weights'!Q283:Q287,correlations!Q316:Q320)/SUM('Modified Weights'!Q283:Q287)</f>
        <v>4.0073800503066117</v>
      </c>
      <c r="R273">
        <f>SUMPRODUCT('Modified Weights'!R283:R287,correlations!R316:R320)/SUM('Modified Weights'!R283:R287)</f>
        <v>3.77441419966669</v>
      </c>
      <c r="S273">
        <f>SUMPRODUCT('Modified Weights'!S283:S287,correlations!S316:S320)/SUM('Modified Weights'!S283:S287)</f>
        <v>4.0322873923879543</v>
      </c>
      <c r="T273">
        <f>SUMPRODUCT('Modified Weights'!T283:T287,correlations!T316:T320)/SUM('Modified Weights'!T283:T287)</f>
        <v>3.2490027003217961</v>
      </c>
      <c r="U273">
        <f>SUMPRODUCT('Modified Weights'!U283:U287,correlations!U316:U320)/SUM('Modified Weights'!U283:U287)</f>
        <v>4.1535207020539193</v>
      </c>
      <c r="V273">
        <f>SUMPRODUCT('Modified Weights'!V283:V287,correlations!V316:V320)/SUM('Modified Weights'!V283:V287)</f>
        <v>3.4465194003359625</v>
      </c>
      <c r="W273">
        <f>SUMPRODUCT('Modified Weights'!W283:W287,correlations!W316:W320)/SUM('Modified Weights'!W283:W287)</f>
        <v>4.7371272482827829</v>
      </c>
      <c r="X273">
        <f>SUMPRODUCT('Modified Weights'!X283:X287,correlations!X316:X320)/SUM('Modified Weights'!X283:X287)</f>
        <v>3.4669580923237211</v>
      </c>
      <c r="Y273">
        <f>SUMPRODUCT('Modified Weights'!Y283:Y287,correlations!Y316:Y320)/SUM('Modified Weights'!Y283:Y287)</f>
        <v>3.6333227843789135</v>
      </c>
      <c r="Z273">
        <f>SUMPRODUCT('Modified Weights'!Z284:Z288,correlations!Z317:Z321)/SUM('Modified Weights'!Z284:Z288)</f>
        <v>4.1378484418363897</v>
      </c>
    </row>
    <row r="274" spans="1:26">
      <c r="A274" s="1" t="str">
        <f t="shared" ref="A274:A277" si="54">A273</f>
        <v>640: Catch Me If You Can (2002)</v>
      </c>
      <c r="B274">
        <f>SUMPRODUCT('Modified Weights'!B284:B288,correlations!B317:B321)/SUM('Modified Weights'!B284:B288)</f>
        <v>3.647126141924431</v>
      </c>
      <c r="C274">
        <f>SUMPRODUCT('Modified Weights'!C284:C288,correlations!C317:C321)/SUM('Modified Weights'!C284:C288)</f>
        <v>4.4226112844529162</v>
      </c>
      <c r="D274">
        <f>SUMPRODUCT('Modified Weights'!D284:D288,correlations!D317:D321)/SUM('Modified Weights'!D284:D288)</f>
        <v>3.9057367564238969</v>
      </c>
      <c r="E274">
        <f>SUMPRODUCT('Modified Weights'!E284:E288,correlations!E317:E321)/SUM('Modified Weights'!E284:E288)</f>
        <v>4</v>
      </c>
      <c r="F274">
        <f>SUMPRODUCT('Modified Weights'!F284:F288,correlations!F317:F321)/SUM('Modified Weights'!F284:F288)</f>
        <v>3.0000000000000004</v>
      </c>
      <c r="G274">
        <f>SUMPRODUCT('Modified Weights'!G284:G288,correlations!G317:G321)/SUM('Modified Weights'!G284:G288)</f>
        <v>3.9542252235391007</v>
      </c>
      <c r="H274">
        <f>SUMPRODUCT('Modified Weights'!H284:H288,correlations!H317:H321)/SUM('Modified Weights'!H284:H288)</f>
        <v>4</v>
      </c>
      <c r="I274">
        <f>SUMPRODUCT('Modified Weights'!I284:I288,correlations!I317:I321)/SUM('Modified Weights'!I284:I288)</f>
        <v>3.5769239666910542</v>
      </c>
      <c r="J274">
        <f>SUMPRODUCT('Modified Weights'!J284:J288,correlations!J317:J321)/SUM('Modified Weights'!J284:J288)</f>
        <v>4.2179954644615218</v>
      </c>
      <c r="K274">
        <f>SUMPRODUCT('Modified Weights'!K284:K288,correlations!K317:K321)/SUM('Modified Weights'!K284:K288)</f>
        <v>4.1277487127965724</v>
      </c>
      <c r="L274">
        <f>SUMPRODUCT('Modified Weights'!L284:L288,correlations!L317:L321)/SUM('Modified Weights'!L284:L288)</f>
        <v>3.1628933613562742</v>
      </c>
      <c r="M274">
        <f>SUMPRODUCT('Modified Weights'!M284:M288,correlations!M317:M321)/SUM('Modified Weights'!M284:M288)</f>
        <v>4.1674326343161372</v>
      </c>
      <c r="N274">
        <f>SUMPRODUCT('Modified Weights'!N284:N288,correlations!N317:N321)/SUM('Modified Weights'!N284:N288)</f>
        <v>3.5894560480972566</v>
      </c>
      <c r="O274">
        <f>SUMPRODUCT('Modified Weights'!O284:O288,correlations!O317:O321)/SUM('Modified Weights'!O284:O288)</f>
        <v>4.0310375017626638</v>
      </c>
      <c r="P274">
        <f>SUMPRODUCT('Modified Weights'!P284:P288,correlations!P317:P321)/SUM('Modified Weights'!P284:P288)</f>
        <v>3.7040010926751004</v>
      </c>
      <c r="Q274">
        <f>SUMPRODUCT('Modified Weights'!Q284:Q288,correlations!Q317:Q321)/SUM('Modified Weights'!Q284:Q288)</f>
        <v>4.0053622741733701</v>
      </c>
      <c r="R274">
        <f>SUMPRODUCT('Modified Weights'!R284:R288,correlations!R317:R321)/SUM('Modified Weights'!R284:R288)</f>
        <v>4</v>
      </c>
      <c r="S274">
        <f>SUMPRODUCT('Modified Weights'!S284:S288,correlations!S317:S321)/SUM('Modified Weights'!S284:S288)</f>
        <v>4.0464583044051814</v>
      </c>
      <c r="T274">
        <f>SUMPRODUCT('Modified Weights'!T284:T288,correlations!T317:T321)/SUM('Modified Weights'!T284:T288)</f>
        <v>3</v>
      </c>
      <c r="U274">
        <f>SUMPRODUCT('Modified Weights'!U284:U288,correlations!U317:U321)/SUM('Modified Weights'!U284:U288)</f>
        <v>4.1535207020539193</v>
      </c>
      <c r="V274">
        <f>SUMPRODUCT('Modified Weights'!V284:V288,correlations!V317:V321)/SUM('Modified Weights'!V284:V288)</f>
        <v>3.223259700167981</v>
      </c>
      <c r="W274">
        <f>SUMPRODUCT('Modified Weights'!W284:W288,correlations!W317:W321)/SUM('Modified Weights'!W284:W288)</f>
        <v>4.8882282836694051</v>
      </c>
      <c r="X274">
        <f>SUMPRODUCT('Modified Weights'!X284:X288,correlations!X317:X321)/SUM('Modified Weights'!X284:X288)</f>
        <v>3.9364566786190385</v>
      </c>
      <c r="Y274">
        <f>SUMPRODUCT('Modified Weights'!Y284:Y288,correlations!Y317:Y321)/SUM('Modified Weights'!Y284:Y288)</f>
        <v>3.6333227843789135</v>
      </c>
      <c r="Z274">
        <f>SUMPRODUCT('Modified Weights'!Z285:Z289,correlations!Z318:Z322)/SUM('Modified Weights'!Z285:Z289)</f>
        <v>4.1378484418363897</v>
      </c>
    </row>
    <row r="275" spans="1:26">
      <c r="A275" s="1" t="str">
        <f t="shared" si="54"/>
        <v>640: Catch Me If You Can (2002)</v>
      </c>
      <c r="B275">
        <f>SUMPRODUCT('Modified Weights'!B285:B289,correlations!B318:B322)/SUM('Modified Weights'!B285:B289)</f>
        <v>4</v>
      </c>
      <c r="C275">
        <f>SUMPRODUCT('Modified Weights'!C285:C289,correlations!C318:C322)/SUM('Modified Weights'!C285:C289)</f>
        <v>5</v>
      </c>
      <c r="D275">
        <f>SUMPRODUCT('Modified Weights'!D285:D289,correlations!D318:D322)/SUM('Modified Weights'!D285:D289)</f>
        <v>3.737234347622703</v>
      </c>
      <c r="E275">
        <f>SUMPRODUCT('Modified Weights'!E285:E289,correlations!E318:E322)/SUM('Modified Weights'!E285:E289)</f>
        <v>4</v>
      </c>
      <c r="F275">
        <f>SUMPRODUCT('Modified Weights'!F285:F289,correlations!F318:F322)/SUM('Modified Weights'!F285:F289)</f>
        <v>3.0000000000000004</v>
      </c>
      <c r="G275">
        <f>SUMPRODUCT('Modified Weights'!G285:G289,correlations!G318:G322)/SUM('Modified Weights'!G285:G289)</f>
        <v>4.1493458264448844</v>
      </c>
      <c r="H275">
        <f>SUMPRODUCT('Modified Weights'!H285:H289,correlations!H318:H322)/SUM('Modified Weights'!H285:H289)</f>
        <v>4</v>
      </c>
      <c r="I275">
        <f>SUMPRODUCT('Modified Weights'!I285:I289,correlations!I318:I322)/SUM('Modified Weights'!I285:I289)</f>
        <v>3.5769239666910542</v>
      </c>
      <c r="J275">
        <f>SUMPRODUCT('Modified Weights'!J285:J289,correlations!J318:J322)/SUM('Modified Weights'!J285:J289)</f>
        <v>4.5000819128984384</v>
      </c>
      <c r="K275">
        <f>SUMPRODUCT('Modified Weights'!K285:K289,correlations!K318:K322)/SUM('Modified Weights'!K285:K289)</f>
        <v>4.1835887584666143</v>
      </c>
      <c r="L275">
        <f>SUMPRODUCT('Modified Weights'!L285:L289,correlations!L318:L322)/SUM('Modified Weights'!L285:L289)</f>
        <v>3.2623623679746205</v>
      </c>
      <c r="M275">
        <f>SUMPRODUCT('Modified Weights'!M285:M289,correlations!M318:M322)/SUM('Modified Weights'!M285:M289)</f>
        <v>4.1674326343161372</v>
      </c>
      <c r="N275">
        <f>SUMPRODUCT('Modified Weights'!N285:N289,correlations!N318:N322)/SUM('Modified Weights'!N285:N289)</f>
        <v>3.3079592436969962</v>
      </c>
      <c r="O275">
        <f>SUMPRODUCT('Modified Weights'!O285:O289,correlations!O318:O322)/SUM('Modified Weights'!O285:O289)</f>
        <v>4.031037501762663</v>
      </c>
      <c r="P275">
        <f>SUMPRODUCT('Modified Weights'!P285:P289,correlations!P318:P322)/SUM('Modified Weights'!P285:P289)</f>
        <v>3.7040010926751004</v>
      </c>
      <c r="Q275">
        <f>SUMPRODUCT('Modified Weights'!Q285:Q289,correlations!Q318:Q322)/SUM('Modified Weights'!Q285:Q289)</f>
        <v>4.0053622741733701</v>
      </c>
      <c r="R275">
        <f>SUMPRODUCT('Modified Weights'!R285:R289,correlations!R318:R322)/SUM('Modified Weights'!R285:R289)</f>
        <v>4</v>
      </c>
      <c r="S275">
        <f>SUMPRODUCT('Modified Weights'!S285:S289,correlations!S318:S322)/SUM('Modified Weights'!S285:S289)</f>
        <v>4.0464583044051814</v>
      </c>
      <c r="T275">
        <f>SUMPRODUCT('Modified Weights'!T285:T289,correlations!T318:T322)/SUM('Modified Weights'!T285:T289)</f>
        <v>4.1503396771141272</v>
      </c>
      <c r="U275">
        <f>SUMPRODUCT('Modified Weights'!U285:U289,correlations!U318:U322)/SUM('Modified Weights'!U285:U289)</f>
        <v>4.239563757454115</v>
      </c>
      <c r="V275">
        <f>SUMPRODUCT('Modified Weights'!V285:V289,correlations!V318:V322)/SUM('Modified Weights'!V285:V289)</f>
        <v>4.0354393047832566</v>
      </c>
      <c r="W275">
        <f>SUMPRODUCT('Modified Weights'!W285:W289,correlations!W318:W322)/SUM('Modified Weights'!W285:W289)</f>
        <v>4.8044141056948062</v>
      </c>
      <c r="X275">
        <f>SUMPRODUCT('Modified Weights'!X285:X289,correlations!X318:X322)/SUM('Modified Weights'!X285:X289)</f>
        <v>3.9364566786190385</v>
      </c>
      <c r="Y275">
        <f>SUMPRODUCT('Modified Weights'!Y285:Y289,correlations!Y318:Y322)/SUM('Modified Weights'!Y285:Y289)</f>
        <v>3.6333227843789135</v>
      </c>
      <c r="Z275">
        <f>SUMPRODUCT('Modified Weights'!Z286:Z290,correlations!Z319:Z323)/SUM('Modified Weights'!Z286:Z290)</f>
        <v>4.1830470527053167</v>
      </c>
    </row>
    <row r="276" spans="1:26">
      <c r="A276" s="1" t="str">
        <f t="shared" si="54"/>
        <v>640: Catch Me If You Can (2002)</v>
      </c>
      <c r="B276">
        <f>SUMPRODUCT('Modified Weights'!B286:B290,correlations!B319:B323)/SUM('Modified Weights'!B286:B290)</f>
        <v>3.7439116535403381</v>
      </c>
      <c r="C276">
        <f>SUMPRODUCT('Modified Weights'!C286:C290,correlations!C319:C323)/SUM('Modified Weights'!C286:C290)</f>
        <v>5</v>
      </c>
      <c r="D276">
        <f>SUMPRODUCT('Modified Weights'!D286:D290,correlations!D319:D323)/SUM('Modified Weights'!D286:D290)</f>
        <v>3.4993335280540392</v>
      </c>
      <c r="E276">
        <f>SUMPRODUCT('Modified Weights'!E286:E290,correlations!E319:E323)/SUM('Modified Weights'!E286:E290)</f>
        <v>4</v>
      </c>
      <c r="F276">
        <f>SUMPRODUCT('Modified Weights'!F286:F290,correlations!F319:F323)/SUM('Modified Weights'!F286:F290)</f>
        <v>2.5</v>
      </c>
      <c r="G276">
        <f>SUMPRODUCT('Modified Weights'!G286:G290,correlations!G319:G323)/SUM('Modified Weights'!G286:G290)</f>
        <v>4.1493458264448844</v>
      </c>
      <c r="H276" t="e">
        <f>SUMPRODUCT('Modified Weights'!H286:H290,correlations!H319:H323)/SUM('Modified Weights'!H286:H290)</f>
        <v>#DIV/0!</v>
      </c>
      <c r="I276">
        <f>SUMPRODUCT('Modified Weights'!I286:I290,correlations!I319:I323)/SUM('Modified Weights'!I286:I290)</f>
        <v>3</v>
      </c>
      <c r="J276">
        <f>SUMPRODUCT('Modified Weights'!J286:J290,correlations!J319:J323)/SUM('Modified Weights'!J286:J290)</f>
        <v>4.1395234722410992</v>
      </c>
      <c r="K276">
        <f>SUMPRODUCT('Modified Weights'!K286:K290,correlations!K319:K323)/SUM('Modified Weights'!K286:K290)</f>
        <v>4.4019113972934978</v>
      </c>
      <c r="L276">
        <f>SUMPRODUCT('Modified Weights'!L286:L290,correlations!L319:L323)/SUM('Modified Weights'!L286:L290)</f>
        <v>3.8806681131441767</v>
      </c>
      <c r="M276">
        <f>SUMPRODUCT('Modified Weights'!M286:M290,correlations!M319:M323)/SUM('Modified Weights'!M286:M290)</f>
        <v>4.5729309341705235</v>
      </c>
      <c r="N276">
        <f>SUMPRODUCT('Modified Weights'!N286:N290,correlations!N319:N323)/SUM('Modified Weights'!N286:N290)</f>
        <v>3.9790233641540929</v>
      </c>
      <c r="O276">
        <f>SUMPRODUCT('Modified Weights'!O286:O290,correlations!O319:O323)/SUM('Modified Weights'!O286:O290)</f>
        <v>3.7860707780088241</v>
      </c>
      <c r="P276">
        <f>SUMPRODUCT('Modified Weights'!P286:P290,correlations!P319:P323)/SUM('Modified Weights'!P286:P290)</f>
        <v>4.1604810583363481</v>
      </c>
      <c r="Q276">
        <f>SUMPRODUCT('Modified Weights'!Q286:Q290,correlations!Q319:Q323)/SUM('Modified Weights'!Q286:Q290)</f>
        <v>4.287086457964274</v>
      </c>
      <c r="R276">
        <f>SUMPRODUCT('Modified Weights'!R286:R290,correlations!R319:R323)/SUM('Modified Weights'!R286:R290)</f>
        <v>4</v>
      </c>
      <c r="S276">
        <f>SUMPRODUCT('Modified Weights'!S286:S290,correlations!S319:S323)/SUM('Modified Weights'!S286:S290)</f>
        <v>4.0464583044051814</v>
      </c>
      <c r="T276">
        <f>SUMPRODUCT('Modified Weights'!T286:T290,correlations!T319:T323)/SUM('Modified Weights'!T286:T290)</f>
        <v>4.1503396771141272</v>
      </c>
      <c r="U276">
        <f>SUMPRODUCT('Modified Weights'!U286:U290,correlations!U319:U323)/SUM('Modified Weights'!U286:U290)</f>
        <v>4.5</v>
      </c>
      <c r="V276">
        <f>SUMPRODUCT('Modified Weights'!V286:V290,correlations!V319:V323)/SUM('Modified Weights'!V286:V290)</f>
        <v>4.4802029427865646</v>
      </c>
      <c r="W276">
        <f>SUMPRODUCT('Modified Weights'!W286:W290,correlations!W319:W323)/SUM('Modified Weights'!W286:W290)</f>
        <v>4.8044141056948062</v>
      </c>
      <c r="X276">
        <f>SUMPRODUCT('Modified Weights'!X286:X290,correlations!X319:X323)/SUM('Modified Weights'!X286:X290)</f>
        <v>4.4859586135638692</v>
      </c>
      <c r="Y276">
        <f>SUMPRODUCT('Modified Weights'!Y286:Y290,correlations!Y319:Y323)/SUM('Modified Weights'!Y286:Y290)</f>
        <v>3.4499841765683703</v>
      </c>
      <c r="Z276">
        <f>SUMPRODUCT('Modified Weights'!Z287:Z291,correlations!Z320:Z324)/SUM('Modified Weights'!Z287:Z291)</f>
        <v>4.0233953359552395</v>
      </c>
    </row>
    <row r="277" spans="1:26">
      <c r="A277" s="1" t="str">
        <f t="shared" si="54"/>
        <v>640: Catch Me If You Can (2002)</v>
      </c>
      <c r="B277">
        <f>SUMPRODUCT('Modified Weights'!B287:B291,correlations!B320:B324)/SUM('Modified Weights'!B287:B291)</f>
        <v>3.2560883464596628</v>
      </c>
      <c r="C277">
        <f>SUMPRODUCT('Modified Weights'!C287:C291,correlations!C320:C324)/SUM('Modified Weights'!C287:C291)</f>
        <v>4.9999999999999991</v>
      </c>
      <c r="D277">
        <f>SUMPRODUCT('Modified Weights'!D287:D291,correlations!D320:D324)/SUM('Modified Weights'!D287:D291)</f>
        <v>3.3441899338598375</v>
      </c>
      <c r="E277">
        <f>SUMPRODUCT('Modified Weights'!E287:E291,correlations!E320:E324)/SUM('Modified Weights'!E287:E291)</f>
        <v>4</v>
      </c>
      <c r="F277">
        <f>SUMPRODUCT('Modified Weights'!F287:F291,correlations!F320:F324)/SUM('Modified Weights'!F287:F291)</f>
        <v>2.5</v>
      </c>
      <c r="G277">
        <f>SUMPRODUCT('Modified Weights'!G287:G291,correlations!G320:G324)/SUM('Modified Weights'!G287:G291)</f>
        <v>3.962744340188662</v>
      </c>
      <c r="H277">
        <f>SUMPRODUCT('Modified Weights'!H287:H291,correlations!H320:H324)/SUM('Modified Weights'!H287:H291)</f>
        <v>5</v>
      </c>
      <c r="I277">
        <f>SUMPRODUCT('Modified Weights'!I287:I291,correlations!I320:I324)/SUM('Modified Weights'!I287:I291)</f>
        <v>3</v>
      </c>
      <c r="J277">
        <f>SUMPRODUCT('Modified Weights'!J287:J291,correlations!J320:J324)/SUM('Modified Weights'!J287:J291)</f>
        <v>4.1395234722410992</v>
      </c>
      <c r="K277">
        <f>SUMPRODUCT('Modified Weights'!K287:K291,correlations!K320:K324)/SUM('Modified Weights'!K287:K291)</f>
        <v>4.1889660286555124</v>
      </c>
      <c r="L277">
        <f>SUMPRODUCT('Modified Weights'!L287:L291,correlations!L320:L324)/SUM('Modified Weights'!L287:L291)</f>
        <v>3.8806681131441767</v>
      </c>
      <c r="M277">
        <f>SUMPRODUCT('Modified Weights'!M287:M291,correlations!M320:M324)/SUM('Modified Weights'!M287:M291)</f>
        <v>4.5729309341705235</v>
      </c>
      <c r="N277">
        <f>SUMPRODUCT('Modified Weights'!N287:N291,correlations!N320:N324)/SUM('Modified Weights'!N287:N291)</f>
        <v>4.2623450411801924</v>
      </c>
      <c r="O277">
        <f>SUMPRODUCT('Modified Weights'!O287:O291,correlations!O320:O324)/SUM('Modified Weights'!O287:O291)</f>
        <v>3.7204333943993237</v>
      </c>
      <c r="P277">
        <f>SUMPRODUCT('Modified Weights'!P287:P291,correlations!P320:P324)/SUM('Modified Weights'!P287:P291)</f>
        <v>3.9886043290001614</v>
      </c>
      <c r="Q277">
        <f>SUMPRODUCT('Modified Weights'!Q287:Q291,correlations!Q320:Q324)/SUM('Modified Weights'!Q287:Q291)</f>
        <v>4.287086457964274</v>
      </c>
      <c r="R277">
        <f>SUMPRODUCT('Modified Weights'!R287:R291,correlations!R320:R324)/SUM('Modified Weights'!R287:R291)</f>
        <v>3</v>
      </c>
      <c r="S277">
        <f>SUMPRODUCT('Modified Weights'!S287:S291,correlations!S320:S324)/SUM('Modified Weights'!S287:S291)</f>
        <v>4.3701241767230687</v>
      </c>
      <c r="T277">
        <f>SUMPRODUCT('Modified Weights'!T287:T291,correlations!T320:T324)/SUM('Modified Weights'!T287:T291)</f>
        <v>4.1503396771141272</v>
      </c>
      <c r="U277">
        <f>SUMPRODUCT('Modified Weights'!U287:U291,correlations!U320:U324)/SUM('Modified Weights'!U287:U291)</f>
        <v>4.5</v>
      </c>
      <c r="V277">
        <f>SUMPRODUCT('Modified Weights'!V287:V291,correlations!V320:V324)/SUM('Modified Weights'!V287:V291)</f>
        <v>4.4802029427865646</v>
      </c>
      <c r="W277">
        <f>SUMPRODUCT('Modified Weights'!W287:W291,correlations!W320:W324)/SUM('Modified Weights'!W287:W291)</f>
        <v>4.8669873409201578</v>
      </c>
      <c r="X277">
        <f>SUMPRODUCT('Modified Weights'!X287:X291,correlations!X320:X324)/SUM('Modified Weights'!X287:X291)</f>
        <v>4.2289379203458051</v>
      </c>
      <c r="Y277">
        <f>SUMPRODUCT('Modified Weights'!Y287:Y291,correlations!Y320:Y324)/SUM('Modified Weights'!Y287:Y291)</f>
        <v>3.1918054457818772</v>
      </c>
      <c r="Z277">
        <f>SUMPRODUCT('Modified Weights'!Z288:Z292,correlations!Z321:Z325)/SUM('Modified Weights'!Z288:Z292)</f>
        <v>3.708792874866027</v>
      </c>
    </row>
    <row r="278" spans="1:26">
      <c r="A278" s="21" t="s">
        <v>55</v>
      </c>
      <c r="B278">
        <f>SUMPRODUCT('Modified Weights'!B288:B292,correlations!B321:B325)/SUM('Modified Weights'!B288:B292)</f>
        <v>3.8180744015852848</v>
      </c>
      <c r="C278">
        <f>SUMPRODUCT('Modified Weights'!C288:C292,correlations!C321:C325)/SUM('Modified Weights'!C288:C292)</f>
        <v>4.9999999999999991</v>
      </c>
      <c r="D278">
        <f>SUMPRODUCT('Modified Weights'!D288:D292,correlations!D321:D325)/SUM('Modified Weights'!D288:D292)</f>
        <v>3.2930957672120713</v>
      </c>
      <c r="E278" t="e">
        <f>SUMPRODUCT('Modified Weights'!E288:E292,correlations!E321:E325)/SUM('Modified Weights'!E288:E292)</f>
        <v>#DIV/0!</v>
      </c>
      <c r="F278">
        <f>SUMPRODUCT('Modified Weights'!F288:F292,correlations!F321:F325)/SUM('Modified Weights'!F288:F292)</f>
        <v>2.5</v>
      </c>
      <c r="G278">
        <f>SUMPRODUCT('Modified Weights'!G288:G292,correlations!G321:G325)/SUM('Modified Weights'!G288:G292)</f>
        <v>4.1788101565331353</v>
      </c>
      <c r="H278">
        <f>SUMPRODUCT('Modified Weights'!H288:H292,correlations!H321:H325)/SUM('Modified Weights'!H288:H292)</f>
        <v>5</v>
      </c>
      <c r="I278" t="e">
        <f>SUMPRODUCT('Modified Weights'!I288:I292,correlations!I321:I325)/SUM('Modified Weights'!I288:I292)</f>
        <v>#DIV/0!</v>
      </c>
      <c r="J278">
        <f>SUMPRODUCT('Modified Weights'!J288:J292,correlations!J321:J325)/SUM('Modified Weights'!J288:J292)</f>
        <v>4.1395234722410992</v>
      </c>
      <c r="K278">
        <f>SUMPRODUCT('Modified Weights'!K288:K292,correlations!K321:K325)/SUM('Modified Weights'!K288:K292)</f>
        <v>4.5556071604931363</v>
      </c>
      <c r="L278">
        <f>SUMPRODUCT('Modified Weights'!L288:L292,correlations!L321:L325)/SUM('Modified Weights'!L288:L292)</f>
        <v>4.0750371637568623</v>
      </c>
      <c r="M278">
        <f>SUMPRODUCT('Modified Weights'!M288:M292,correlations!M321:M325)/SUM('Modified Weights'!M288:M292)</f>
        <v>4.7239650061887151</v>
      </c>
      <c r="N278">
        <f>SUMPRODUCT('Modified Weights'!N288:N292,correlations!N321:N325)/SUM('Modified Weights'!N288:N292)</f>
        <v>4.2623450411801924</v>
      </c>
      <c r="O278">
        <f>SUMPRODUCT('Modified Weights'!O288:O292,correlations!O321:O325)/SUM('Modified Weights'!O288:O292)</f>
        <v>3.814624445892727</v>
      </c>
      <c r="P278">
        <f>SUMPRODUCT('Modified Weights'!P288:P292,correlations!P321:P325)/SUM('Modified Weights'!P288:P292)</f>
        <v>3.9913976855605737</v>
      </c>
      <c r="Q278">
        <f>SUMPRODUCT('Modified Weights'!Q288:Q292,correlations!Q321:Q325)/SUM('Modified Weights'!Q288:Q292)</f>
        <v>4.287086457964274</v>
      </c>
      <c r="R278">
        <f>SUMPRODUCT('Modified Weights'!R288:R292,correlations!R321:R325)/SUM('Modified Weights'!R288:R292)</f>
        <v>3</v>
      </c>
      <c r="S278">
        <f>SUMPRODUCT('Modified Weights'!S288:S292,correlations!S321:S325)/SUM('Modified Weights'!S288:S292)</f>
        <v>4.7423132113712922</v>
      </c>
      <c r="T278">
        <f>SUMPRODUCT('Modified Weights'!T288:T292,correlations!T321:T325)/SUM('Modified Weights'!T288:T292)</f>
        <v>3.9379245963926595</v>
      </c>
      <c r="U278">
        <f>SUMPRODUCT('Modified Weights'!U288:U292,correlations!U321:U325)/SUM('Modified Weights'!U288:U292)</f>
        <v>4.7154721186299922</v>
      </c>
      <c r="V278">
        <f>SUMPRODUCT('Modified Weights'!V288:V292,correlations!V321:V325)/SUM('Modified Weights'!V288:V292)</f>
        <v>4.4802029427865646</v>
      </c>
      <c r="W278">
        <f>SUMPRODUCT('Modified Weights'!W288:W292,correlations!W321:W325)/SUM('Modified Weights'!W288:W292)</f>
        <v>4.8669873409201578</v>
      </c>
      <c r="X278">
        <f>SUMPRODUCT('Modified Weights'!X288:X292,correlations!X321:X325)/SUM('Modified Weights'!X288:X292)</f>
        <v>4.2289379203458051</v>
      </c>
      <c r="Y278">
        <f>SUMPRODUCT('Modified Weights'!Y288:Y292,correlations!Y321:Y325)/SUM('Modified Weights'!Y288:Y292)</f>
        <v>2.5</v>
      </c>
      <c r="Z278">
        <f>SUMPRODUCT('Modified Weights'!Z289:Z293,correlations!Z322:Z326)/SUM('Modified Weights'!Z289:Z293)</f>
        <v>3.708792874866027</v>
      </c>
    </row>
    <row r="279" spans="1:26">
      <c r="A279" s="1" t="str">
        <f t="shared" ref="A279:A282" si="55">A278</f>
        <v>641: Requiem for a Dream (2000)</v>
      </c>
      <c r="B279">
        <f>SUMPRODUCT('Modified Weights'!B289:B293,correlations!B322:B326)/SUM('Modified Weights'!B289:B293)</f>
        <v>3.742513248180678</v>
      </c>
      <c r="C279">
        <f>SUMPRODUCT('Modified Weights'!C289:C293,correlations!C322:C326)/SUM('Modified Weights'!C289:C293)</f>
        <v>5</v>
      </c>
      <c r="D279">
        <f>SUMPRODUCT('Modified Weights'!D289:D293,correlations!D322:D326)/SUM('Modified Weights'!D289:D293)</f>
        <v>3.2930957672120713</v>
      </c>
      <c r="E279" t="e">
        <f>SUMPRODUCT('Modified Weights'!E289:E293,correlations!E322:E326)/SUM('Modified Weights'!E289:E293)</f>
        <v>#DIV/0!</v>
      </c>
      <c r="F279">
        <f>SUMPRODUCT('Modified Weights'!F289:F293,correlations!F322:F326)/SUM('Modified Weights'!F289:F293)</f>
        <v>3.4001691519172916</v>
      </c>
      <c r="G279">
        <f>SUMPRODUCT('Modified Weights'!G289:G293,correlations!G322:G326)/SUM('Modified Weights'!G289:G293)</f>
        <v>3.5</v>
      </c>
      <c r="H279">
        <f>SUMPRODUCT('Modified Weights'!H289:H293,correlations!H322:H326)/SUM('Modified Weights'!H289:H293)</f>
        <v>5</v>
      </c>
      <c r="I279" t="e">
        <f>SUMPRODUCT('Modified Weights'!I289:I293,correlations!I322:I326)/SUM('Modified Weights'!I289:I293)</f>
        <v>#DIV/0!</v>
      </c>
      <c r="J279">
        <f>SUMPRODUCT('Modified Weights'!J289:J293,correlations!J322:J326)/SUM('Modified Weights'!J289:J293)</f>
        <v>4.0023657464161442</v>
      </c>
      <c r="K279">
        <f>SUMPRODUCT('Modified Weights'!K289:K293,correlations!K322:K326)/SUM('Modified Weights'!K289:K293)</f>
        <v>5</v>
      </c>
      <c r="L279">
        <f>SUMPRODUCT('Modified Weights'!L289:L293,correlations!L322:L326)/SUM('Modified Weights'!L289:L293)</f>
        <v>4.0750371637568623</v>
      </c>
      <c r="M279">
        <f>SUMPRODUCT('Modified Weights'!M289:M293,correlations!M322:M326)/SUM('Modified Weights'!M289:M293)</f>
        <v>5</v>
      </c>
      <c r="N279">
        <f>SUMPRODUCT('Modified Weights'!N289:N293,correlations!N322:N326)/SUM('Modified Weights'!N289:N293)</f>
        <v>4.0779313014752407</v>
      </c>
      <c r="O279">
        <f>SUMPRODUCT('Modified Weights'!O289:O293,correlations!O322:O326)/SUM('Modified Weights'!O289:O293)</f>
        <v>3.814624445892727</v>
      </c>
      <c r="P279">
        <f>SUMPRODUCT('Modified Weights'!P289:P293,correlations!P322:P326)/SUM('Modified Weights'!P289:P293)</f>
        <v>3.8766475114125591</v>
      </c>
      <c r="Q279">
        <f>SUMPRODUCT('Modified Weights'!Q289:Q293,correlations!Q322:Q326)/SUM('Modified Weights'!Q289:Q293)</f>
        <v>4.5</v>
      </c>
      <c r="R279">
        <f>SUMPRODUCT('Modified Weights'!R289:R293,correlations!R322:R326)/SUM('Modified Weights'!R289:R293)</f>
        <v>3</v>
      </c>
      <c r="S279">
        <f>SUMPRODUCT('Modified Weights'!S289:S293,correlations!S322:S326)/SUM('Modified Weights'!S289:S293)</f>
        <v>4.7423132113712922</v>
      </c>
      <c r="T279">
        <f>SUMPRODUCT('Modified Weights'!T289:T293,correlations!T322:T326)/SUM('Modified Weights'!T289:T293)</f>
        <v>3.9379245963926595</v>
      </c>
      <c r="U279">
        <f>SUMPRODUCT('Modified Weights'!U289:U293,correlations!U322:U326)/SUM('Modified Weights'!U289:U293)</f>
        <v>4.7154721186299922</v>
      </c>
      <c r="V279">
        <f>SUMPRODUCT('Modified Weights'!V289:V293,correlations!V322:V326)/SUM('Modified Weights'!V289:V293)</f>
        <v>5</v>
      </c>
      <c r="W279">
        <f>SUMPRODUCT('Modified Weights'!W289:W293,correlations!W322:W326)/SUM('Modified Weights'!W289:W293)</f>
        <v>4.5989159302728915</v>
      </c>
      <c r="X279">
        <f>SUMPRODUCT('Modified Weights'!X289:X293,correlations!X322:X326)/SUM('Modified Weights'!X289:X293)</f>
        <v>3.5</v>
      </c>
      <c r="Y279">
        <f>SUMPRODUCT('Modified Weights'!Y289:Y293,correlations!Y322:Y326)/SUM('Modified Weights'!Y289:Y293)</f>
        <v>2.5</v>
      </c>
      <c r="Z279">
        <f>SUMPRODUCT('Modified Weights'!Z290:Z294,correlations!Z323:Z327)/SUM('Modified Weights'!Z290:Z294)</f>
        <v>3.5257458221607103</v>
      </c>
    </row>
    <row r="280" spans="1:26">
      <c r="A280" s="1" t="str">
        <f t="shared" si="55"/>
        <v>641: Requiem for a Dream (2000)</v>
      </c>
      <c r="B280">
        <f>SUMPRODUCT('Modified Weights'!B290:B294,correlations!B323:B327)/SUM('Modified Weights'!B290:B294)</f>
        <v>3.742513248180678</v>
      </c>
      <c r="C280">
        <f>SUMPRODUCT('Modified Weights'!C290:C294,correlations!C323:C327)/SUM('Modified Weights'!C290:C294)</f>
        <v>4.1432052215241049</v>
      </c>
      <c r="D280">
        <f>SUMPRODUCT('Modified Weights'!D290:D294,correlations!D323:D327)/SUM('Modified Weights'!D290:D294)</f>
        <v>3</v>
      </c>
      <c r="E280" t="e">
        <f>SUMPRODUCT('Modified Weights'!E290:E294,correlations!E323:E327)/SUM('Modified Weights'!E290:E294)</f>
        <v>#DIV/0!</v>
      </c>
      <c r="F280">
        <f>SUMPRODUCT('Modified Weights'!F290:F294,correlations!F323:F327)/SUM('Modified Weights'!F290:F294)</f>
        <v>3.4001691519172916</v>
      </c>
      <c r="G280">
        <f>SUMPRODUCT('Modified Weights'!G290:G294,correlations!G323:G327)/SUM('Modified Weights'!G290:G294)</f>
        <v>3.5</v>
      </c>
      <c r="H280">
        <f>SUMPRODUCT('Modified Weights'!H290:H294,correlations!H323:H327)/SUM('Modified Weights'!H290:H294)</f>
        <v>5</v>
      </c>
      <c r="I280" t="e">
        <f>SUMPRODUCT('Modified Weights'!I290:I294,correlations!I323:I327)/SUM('Modified Weights'!I290:I294)</f>
        <v>#DIV/0!</v>
      </c>
      <c r="J280">
        <f>SUMPRODUCT('Modified Weights'!J290:J294,correlations!J323:J327)/SUM('Modified Weights'!J290:J294)</f>
        <v>3.6079030188621575</v>
      </c>
      <c r="K280">
        <f>SUMPRODUCT('Modified Weights'!K290:K294,correlations!K323:K327)/SUM('Modified Weights'!K290:K294)</f>
        <v>4.1826105888018281</v>
      </c>
      <c r="L280">
        <f>SUMPRODUCT('Modified Weights'!L290:L294,correlations!L323:L327)/SUM('Modified Weights'!L290:L294)</f>
        <v>4.0750371637568623</v>
      </c>
      <c r="M280">
        <f>SUMPRODUCT('Modified Weights'!M290:M294,correlations!M323:M327)/SUM('Modified Weights'!M290:M294)</f>
        <v>5</v>
      </c>
      <c r="N280">
        <f>SUMPRODUCT('Modified Weights'!N290:N294,correlations!N323:N327)/SUM('Modified Weights'!N290:N294)</f>
        <v>4.0779313014752407</v>
      </c>
      <c r="O280">
        <f>SUMPRODUCT('Modified Weights'!O290:O294,correlations!O323:O327)/SUM('Modified Weights'!O290:O294)</f>
        <v>3.5430829639284851</v>
      </c>
      <c r="P280">
        <f>SUMPRODUCT('Modified Weights'!P290:P294,correlations!P323:P327)/SUM('Modified Weights'!P290:P294)</f>
        <v>3.8766475114125591</v>
      </c>
      <c r="Q280">
        <f>SUMPRODUCT('Modified Weights'!Q290:Q294,correlations!Q323:Q327)/SUM('Modified Weights'!Q290:Q294)</f>
        <v>4</v>
      </c>
      <c r="R280">
        <f>SUMPRODUCT('Modified Weights'!R290:R294,correlations!R323:R327)/SUM('Modified Weights'!R290:R294)</f>
        <v>3</v>
      </c>
      <c r="S280">
        <f>SUMPRODUCT('Modified Weights'!S290:S294,correlations!S323:S327)/SUM('Modified Weights'!S290:S294)</f>
        <v>4.7423132113712922</v>
      </c>
      <c r="T280">
        <f>SUMPRODUCT('Modified Weights'!T290:T294,correlations!T323:T327)/SUM('Modified Weights'!T290:T294)</f>
        <v>2.5</v>
      </c>
      <c r="U280">
        <f>SUMPRODUCT('Modified Weights'!U290:U294,correlations!U323:U327)/SUM('Modified Weights'!U290:U294)</f>
        <v>4.7154721186299922</v>
      </c>
      <c r="V280" t="e">
        <f>SUMPRODUCT('Modified Weights'!V290:V294,correlations!V323:V327)/SUM('Modified Weights'!V290:V294)</f>
        <v>#DIV/0!</v>
      </c>
      <c r="W280">
        <f>SUMPRODUCT('Modified Weights'!W290:W294,correlations!W323:W327)/SUM('Modified Weights'!W290:W294)</f>
        <v>4.5989159302728915</v>
      </c>
      <c r="X280">
        <f>SUMPRODUCT('Modified Weights'!X290:X294,correlations!X323:X327)/SUM('Modified Weights'!X290:X294)</f>
        <v>3.5</v>
      </c>
      <c r="Y280">
        <f>SUMPRODUCT('Modified Weights'!Y290:Y294,correlations!Y323:Y327)/SUM('Modified Weights'!Y290:Y294)</f>
        <v>2.5</v>
      </c>
      <c r="Z280">
        <f>SUMPRODUCT('Modified Weights'!Z291:Z295,correlations!Z324:Z328)/SUM('Modified Weights'!Z291:Z295)</f>
        <v>3.5257458221607103</v>
      </c>
    </row>
    <row r="281" spans="1:26">
      <c r="A281" s="1" t="str">
        <f t="shared" si="55"/>
        <v>641: Requiem for a Dream (2000)</v>
      </c>
      <c r="B281">
        <f>SUMPRODUCT('Modified Weights'!B291:B295,correlations!B324:B328)/SUM('Modified Weights'!B291:B295)</f>
        <v>3.8297985074250209</v>
      </c>
      <c r="C281">
        <f>SUMPRODUCT('Modified Weights'!C291:C295,correlations!C324:C328)/SUM('Modified Weights'!C291:C295)</f>
        <v>4.261533701296031</v>
      </c>
      <c r="D281">
        <f>SUMPRODUCT('Modified Weights'!D291:D295,correlations!D324:D328)/SUM('Modified Weights'!D291:D295)</f>
        <v>2.5</v>
      </c>
      <c r="E281">
        <f>SUMPRODUCT('Modified Weights'!E291:E295,correlations!E324:E328)/SUM('Modified Weights'!E291:E295)</f>
        <v>4.5</v>
      </c>
      <c r="F281">
        <f>SUMPRODUCT('Modified Weights'!F291:F295,correlations!F324:F328)/SUM('Modified Weights'!F291:F295)</f>
        <v>2.3003383038345833</v>
      </c>
      <c r="G281">
        <f>SUMPRODUCT('Modified Weights'!G291:G295,correlations!G324:G328)/SUM('Modified Weights'!G291:G295)</f>
        <v>3.5</v>
      </c>
      <c r="H281">
        <f>SUMPRODUCT('Modified Weights'!H291:H295,correlations!H324:H328)/SUM('Modified Weights'!H291:H295)</f>
        <v>4.0733925696436639</v>
      </c>
      <c r="I281" t="e">
        <f>SUMPRODUCT('Modified Weights'!I291:I295,correlations!I324:I328)/SUM('Modified Weights'!I291:I295)</f>
        <v>#DIV/0!</v>
      </c>
      <c r="J281">
        <f>SUMPRODUCT('Modified Weights'!J291:J295,correlations!J324:J328)/SUM('Modified Weights'!J291:J295)</f>
        <v>3.4102937363236081</v>
      </c>
      <c r="K281">
        <f>SUMPRODUCT('Modified Weights'!K291:K295,correlations!K324:K328)/SUM('Modified Weights'!K291:K295)</f>
        <v>3.5000000000000004</v>
      </c>
      <c r="L281">
        <f>SUMPRODUCT('Modified Weights'!L291:L295,correlations!L324:L328)/SUM('Modified Weights'!L291:L295)</f>
        <v>3</v>
      </c>
      <c r="M281">
        <f>SUMPRODUCT('Modified Weights'!M291:M295,correlations!M324:M328)/SUM('Modified Weights'!M291:M295)</f>
        <v>5</v>
      </c>
      <c r="N281">
        <f>SUMPRODUCT('Modified Weights'!N291:N295,correlations!N324:N328)/SUM('Modified Weights'!N291:N295)</f>
        <v>2.5</v>
      </c>
      <c r="O281">
        <f>SUMPRODUCT('Modified Weights'!O291:O295,correlations!O324:O328)/SUM('Modified Weights'!O291:O295)</f>
        <v>3.3146244458927274</v>
      </c>
      <c r="P281">
        <f>SUMPRODUCT('Modified Weights'!P291:P295,correlations!P324:P328)/SUM('Modified Weights'!P291:P295)</f>
        <v>3.46978847564995</v>
      </c>
      <c r="Q281">
        <f>SUMPRODUCT('Modified Weights'!Q291:Q295,correlations!Q324:Q328)/SUM('Modified Weights'!Q291:Q295)</f>
        <v>4</v>
      </c>
      <c r="R281">
        <f>SUMPRODUCT('Modified Weights'!R291:R295,correlations!R324:R328)/SUM('Modified Weights'!R291:R295)</f>
        <v>3</v>
      </c>
      <c r="S281">
        <f>SUMPRODUCT('Modified Weights'!S291:S295,correlations!S324:S328)/SUM('Modified Weights'!S291:S295)</f>
        <v>4.4846264227425863</v>
      </c>
      <c r="T281">
        <f>SUMPRODUCT('Modified Weights'!T291:T295,correlations!T324:T328)/SUM('Modified Weights'!T291:T295)</f>
        <v>2.5</v>
      </c>
      <c r="U281">
        <f>SUMPRODUCT('Modified Weights'!U291:U295,correlations!U324:U328)/SUM('Modified Weights'!U291:U295)</f>
        <v>4.2509237292078312</v>
      </c>
      <c r="V281" t="e">
        <f>SUMPRODUCT('Modified Weights'!V291:V295,correlations!V324:V328)/SUM('Modified Weights'!V291:V295)</f>
        <v>#DIV/0!</v>
      </c>
      <c r="W281">
        <f>SUMPRODUCT('Modified Weights'!W291:W295,correlations!W324:W328)/SUM('Modified Weights'!W291:W295)</f>
        <v>3.7667878096102139</v>
      </c>
      <c r="X281">
        <f>SUMPRODUCT('Modified Weights'!X291:X295,correlations!X324:X328)/SUM('Modified Weights'!X291:X295)</f>
        <v>3.5</v>
      </c>
      <c r="Y281">
        <f>SUMPRODUCT('Modified Weights'!Y291:Y295,correlations!Y324:Y328)/SUM('Modified Weights'!Y291:Y295)</f>
        <v>0.5</v>
      </c>
      <c r="Z281">
        <f>SUMPRODUCT('Modified Weights'!Z292:Z296,correlations!Z325:Z329)/SUM('Modified Weights'!Z292:Z296)</f>
        <v>3.5378227589615969</v>
      </c>
    </row>
    <row r="282" spans="1:26">
      <c r="A282" s="1" t="str">
        <f t="shared" si="55"/>
        <v>641: Requiem for a Dream (2000)</v>
      </c>
      <c r="B282">
        <f>SUMPRODUCT('Modified Weights'!B292:B296,correlations!B325:B329)/SUM('Modified Weights'!B292:B296)</f>
        <v>3.6583956031416407</v>
      </c>
      <c r="C282">
        <f>SUMPRODUCT('Modified Weights'!C292:C296,correlations!C325:C329)/SUM('Modified Weights'!C292:C296)</f>
        <v>3.9648725778251586</v>
      </c>
      <c r="D282">
        <f>SUMPRODUCT('Modified Weights'!D292:D296,correlations!D325:D329)/SUM('Modified Weights'!D292:D296)</f>
        <v>2.9985953299919688</v>
      </c>
      <c r="E282">
        <f>SUMPRODUCT('Modified Weights'!E292:E296,correlations!E325:E329)/SUM('Modified Weights'!E292:E296)</f>
        <v>4.5</v>
      </c>
      <c r="F282">
        <f>SUMPRODUCT('Modified Weights'!F292:F296,correlations!F325:F329)/SUM('Modified Weights'!F292:F296)</f>
        <v>3.0529996784637294</v>
      </c>
      <c r="G282" t="e">
        <f>SUMPRODUCT('Modified Weights'!G292:G296,correlations!G325:G329)/SUM('Modified Weights'!G292:G296)</f>
        <v>#DIV/0!</v>
      </c>
      <c r="H282">
        <f>SUMPRODUCT('Modified Weights'!H292:H296,correlations!H325:H329)/SUM('Modified Weights'!H292:H296)</f>
        <v>3.5</v>
      </c>
      <c r="I282" t="e">
        <f>SUMPRODUCT('Modified Weights'!I292:I296,correlations!I325:I329)/SUM('Modified Weights'!I292:I296)</f>
        <v>#DIV/0!</v>
      </c>
      <c r="J282">
        <f>SUMPRODUCT('Modified Weights'!J292:J296,correlations!J325:J329)/SUM('Modified Weights'!J292:J296)</f>
        <v>3.4102937363236081</v>
      </c>
      <c r="K282">
        <f>SUMPRODUCT('Modified Weights'!K292:K296,correlations!K325:K329)/SUM('Modified Weights'!K292:K296)</f>
        <v>3.5000000000000004</v>
      </c>
      <c r="L282">
        <f>SUMPRODUCT('Modified Weights'!L292:L296,correlations!L325:L329)/SUM('Modified Weights'!L292:L296)</f>
        <v>3</v>
      </c>
      <c r="M282">
        <f>SUMPRODUCT('Modified Weights'!M292:M296,correlations!M325:M329)/SUM('Modified Weights'!M292:M296)</f>
        <v>3.721235023049569</v>
      </c>
      <c r="N282">
        <f>SUMPRODUCT('Modified Weights'!N292:N296,correlations!N325:N329)/SUM('Modified Weights'!N292:N296)</f>
        <v>2.5</v>
      </c>
      <c r="O282">
        <f>SUMPRODUCT('Modified Weights'!O292:O296,correlations!O325:O329)/SUM('Modified Weights'!O292:O296)</f>
        <v>3.3710808902488796</v>
      </c>
      <c r="P282">
        <f>SUMPRODUCT('Modified Weights'!P292:P296,correlations!P325:P329)/SUM('Modified Weights'!P292:P296)</f>
        <v>2.7628397765165498</v>
      </c>
      <c r="Q282">
        <f>SUMPRODUCT('Modified Weights'!Q292:Q296,correlations!Q325:Q329)/SUM('Modified Weights'!Q292:Q296)</f>
        <v>4</v>
      </c>
      <c r="R282">
        <f>SUMPRODUCT('Modified Weights'!R292:R296,correlations!R325:R329)/SUM('Modified Weights'!R292:R296)</f>
        <v>2.5</v>
      </c>
      <c r="S282">
        <f>SUMPRODUCT('Modified Weights'!S292:S296,correlations!S325:S329)/SUM('Modified Weights'!S292:S296)</f>
        <v>4</v>
      </c>
      <c r="T282">
        <f>SUMPRODUCT('Modified Weights'!T292:T296,correlations!T325:T329)/SUM('Modified Weights'!T292:T296)</f>
        <v>2.5</v>
      </c>
      <c r="U282">
        <f>SUMPRODUCT('Modified Weights'!U292:U296,correlations!U325:U329)/SUM('Modified Weights'!U292:U296)</f>
        <v>4.0751412209403499</v>
      </c>
      <c r="V282">
        <f>SUMPRODUCT('Modified Weights'!V292:V296,correlations!V325:V329)/SUM('Modified Weights'!V292:V296)</f>
        <v>4.5</v>
      </c>
      <c r="W282">
        <f>SUMPRODUCT('Modified Weights'!W292:W296,correlations!W325:W329)/SUM('Modified Weights'!W292:W296)</f>
        <v>3.3398053083781165</v>
      </c>
      <c r="X282" t="e">
        <f>SUMPRODUCT('Modified Weights'!X292:X296,correlations!X325:X329)/SUM('Modified Weights'!X292:X296)</f>
        <v>#DIV/0!</v>
      </c>
      <c r="Y282">
        <f>SUMPRODUCT('Modified Weights'!Y292:Y296,correlations!Y325:Y329)/SUM('Modified Weights'!Y292:Y296)</f>
        <v>0.5</v>
      </c>
      <c r="Z282">
        <f>SUMPRODUCT('Modified Weights'!Z293:Z297,correlations!Z326:Z330)/SUM('Modified Weights'!Z293:Z297)</f>
        <v>3.3067341384423954</v>
      </c>
    </row>
    <row r="283" spans="1:26">
      <c r="A283" s="21" t="s">
        <v>56</v>
      </c>
      <c r="B283">
        <f>SUMPRODUCT('Modified Weights'!B293:B297,correlations!B326:B330)/SUM('Modified Weights'!B293:B297)</f>
        <v>2.9851727676851474</v>
      </c>
      <c r="C283">
        <f>SUMPRODUCT('Modified Weights'!C293:C297,correlations!C326:C330)/SUM('Modified Weights'!C293:C297)</f>
        <v>3.9648725778251586</v>
      </c>
      <c r="D283">
        <f>SUMPRODUCT('Modified Weights'!D293:D297,correlations!D326:D330)/SUM('Modified Weights'!D293:D297)</f>
        <v>3.2833504981542712</v>
      </c>
      <c r="E283">
        <f>SUMPRODUCT('Modified Weights'!E293:E297,correlations!E326:E330)/SUM('Modified Weights'!E293:E297)</f>
        <v>4.126838134392675</v>
      </c>
      <c r="F283">
        <f>SUMPRODUCT('Modified Weights'!F293:F297,correlations!F326:F330)/SUM('Modified Weights'!F293:F297)</f>
        <v>3.0529996784637294</v>
      </c>
      <c r="G283">
        <f>SUMPRODUCT('Modified Weights'!G293:G297,correlations!G326:G330)/SUM('Modified Weights'!G293:G297)</f>
        <v>4</v>
      </c>
      <c r="H283">
        <f>SUMPRODUCT('Modified Weights'!H293:H297,correlations!H326:H330)/SUM('Modified Weights'!H293:H297)</f>
        <v>3.5</v>
      </c>
      <c r="I283" t="e">
        <f>SUMPRODUCT('Modified Weights'!I293:I297,correlations!I326:I330)/SUM('Modified Weights'!I293:I297)</f>
        <v>#DIV/0!</v>
      </c>
      <c r="J283">
        <f>SUMPRODUCT('Modified Weights'!J293:J297,correlations!J326:J330)/SUM('Modified Weights'!J293:J297)</f>
        <v>3.2575375856232536</v>
      </c>
      <c r="K283">
        <f>SUMPRODUCT('Modified Weights'!K293:K297,correlations!K326:K330)/SUM('Modified Weights'!K293:K297)</f>
        <v>3.7222022009696878</v>
      </c>
      <c r="L283">
        <f>SUMPRODUCT('Modified Weights'!L293:L297,correlations!L326:L330)/SUM('Modified Weights'!L293:L297)</f>
        <v>3.5247247359492415</v>
      </c>
      <c r="M283">
        <f>SUMPRODUCT('Modified Weights'!M293:M297,correlations!M326:M330)/SUM('Modified Weights'!M293:M297)</f>
        <v>2.5</v>
      </c>
      <c r="N283">
        <f>SUMPRODUCT('Modified Weights'!N293:N297,correlations!N326:N330)/SUM('Modified Weights'!N293:N297)</f>
        <v>2.5</v>
      </c>
      <c r="O283">
        <f>SUMPRODUCT('Modified Weights'!O293:O297,correlations!O326:O330)/SUM('Modified Weights'!O293:O297)</f>
        <v>3.5151585981416265</v>
      </c>
      <c r="P283">
        <f>SUMPRODUCT('Modified Weights'!P293:P297,correlations!P326:P330)/SUM('Modified Weights'!P293:P297)</f>
        <v>2.1426692162418997</v>
      </c>
      <c r="Q283">
        <f>SUMPRODUCT('Modified Weights'!Q293:Q297,correlations!Q326:Q330)/SUM('Modified Weights'!Q293:Q297)</f>
        <v>4</v>
      </c>
      <c r="R283">
        <f>SUMPRODUCT('Modified Weights'!R293:R297,correlations!R326:R330)/SUM('Modified Weights'!R293:R297)</f>
        <v>2.5</v>
      </c>
      <c r="S283">
        <f>SUMPRODUCT('Modified Weights'!S293:S297,correlations!S326:S330)/SUM('Modified Weights'!S293:S297)</f>
        <v>4</v>
      </c>
      <c r="T283">
        <f>SUMPRODUCT('Modified Weights'!T293:T297,correlations!T326:T330)/SUM('Modified Weights'!T293:T297)</f>
        <v>0.5</v>
      </c>
      <c r="U283">
        <f>SUMPRODUCT('Modified Weights'!U293:U297,correlations!U326:U330)/SUM('Modified Weights'!U293:U297)</f>
        <v>3.7395637574541145</v>
      </c>
      <c r="V283">
        <f>SUMPRODUCT('Modified Weights'!V293:V297,correlations!V326:V330)/SUM('Modified Weights'!V293:V297)</f>
        <v>4.5</v>
      </c>
      <c r="W283">
        <f>SUMPRODUCT('Modified Weights'!W293:W297,correlations!W326:W330)/SUM('Modified Weights'!W293:W297)</f>
        <v>3.1958544815486598</v>
      </c>
      <c r="X283">
        <f>SUMPRODUCT('Modified Weights'!X293:X297,correlations!X326:X330)/SUM('Modified Weights'!X293:X297)</f>
        <v>4.5</v>
      </c>
      <c r="Y283">
        <f>SUMPRODUCT('Modified Weights'!Y293:Y297,correlations!Y326:Y330)/SUM('Modified Weights'!Y293:Y297)</f>
        <v>1.8836108915637542</v>
      </c>
      <c r="Z283">
        <f>SUMPRODUCT('Modified Weights'!Z294:Z298,correlations!Z327:Z331)/SUM('Modified Weights'!Z294:Z298)</f>
        <v>3.3067341384423954</v>
      </c>
    </row>
    <row r="284" spans="1:26">
      <c r="A284" s="1" t="str">
        <f t="shared" ref="A284:A287" si="56">A283</f>
        <v>664: Twister (1996)</v>
      </c>
      <c r="B284">
        <f>SUMPRODUCT('Modified Weights'!B294:B298,correlations!B327:B331)/SUM('Modified Weights'!B294:B298)</f>
        <v>2.2574136161574265</v>
      </c>
      <c r="C284">
        <f>SUMPRODUCT('Modified Weights'!C294:C298,correlations!C327:C331)/SUM('Modified Weights'!C294:C298)</f>
        <v>3.9648725778251586</v>
      </c>
      <c r="D284">
        <f>SUMPRODUCT('Modified Weights'!D294:D298,correlations!D327:D331)/SUM('Modified Weights'!D294:D298)</f>
        <v>3.2833504981542712</v>
      </c>
      <c r="E284">
        <f>SUMPRODUCT('Modified Weights'!E294:E298,correlations!E327:E331)/SUM('Modified Weights'!E294:E298)</f>
        <v>4.126838134392675</v>
      </c>
      <c r="F284">
        <f>SUMPRODUCT('Modified Weights'!F294:F298,correlations!F327:F331)/SUM('Modified Weights'!F294:F298)</f>
        <v>2.7569211827268565</v>
      </c>
      <c r="G284">
        <f>SUMPRODUCT('Modified Weights'!G294:G298,correlations!G327:G331)/SUM('Modified Weights'!G294:G298)</f>
        <v>4</v>
      </c>
      <c r="H284">
        <f>SUMPRODUCT('Modified Weights'!H294:H298,correlations!H327:H331)/SUM('Modified Weights'!H294:H298)</f>
        <v>3.6630312183213549</v>
      </c>
      <c r="I284" t="e">
        <f>SUMPRODUCT('Modified Weights'!I294:I298,correlations!I327:I331)/SUM('Modified Weights'!I294:I298)</f>
        <v>#DIV/0!</v>
      </c>
      <c r="J284">
        <f>SUMPRODUCT('Modified Weights'!J294:J298,correlations!J327:J331)/SUM('Modified Weights'!J294:J298)</f>
        <v>3.1079030188621579</v>
      </c>
      <c r="K284">
        <f>SUMPRODUCT('Modified Weights'!K294:K298,correlations!K327:K331)/SUM('Modified Weights'!K294:K298)</f>
        <v>3.5267283325814769</v>
      </c>
      <c r="L284">
        <f>SUMPRODUCT('Modified Weights'!L294:L298,correlations!L327:L331)/SUM('Modified Weights'!L294:L298)</f>
        <v>4.475275264050758</v>
      </c>
      <c r="M284">
        <f>SUMPRODUCT('Modified Weights'!M294:M298,correlations!M327:M331)/SUM('Modified Weights'!M294:M298)</f>
        <v>2.7135345329147378</v>
      </c>
      <c r="N284">
        <f>SUMPRODUCT('Modified Weights'!N294:N298,correlations!N327:N331)/SUM('Modified Weights'!N294:N298)</f>
        <v>3</v>
      </c>
      <c r="O284">
        <f>SUMPRODUCT('Modified Weights'!O294:O298,correlations!O327:O331)/SUM('Modified Weights'!O294:O298)</f>
        <v>3.5151585981416265</v>
      </c>
      <c r="P284">
        <f>SUMPRODUCT('Modified Weights'!P294:P298,correlations!P327:P331)/SUM('Modified Weights'!P294:P298)</f>
        <v>2.1426692162418997</v>
      </c>
      <c r="Q284">
        <f>SUMPRODUCT('Modified Weights'!Q294:Q298,correlations!Q327:Q331)/SUM('Modified Weights'!Q294:Q298)</f>
        <v>3.7265904635590479</v>
      </c>
      <c r="R284">
        <f>SUMPRODUCT('Modified Weights'!R294:R298,correlations!R327:R331)/SUM('Modified Weights'!R294:R298)</f>
        <v>2.5</v>
      </c>
      <c r="S284">
        <f>SUMPRODUCT('Modified Weights'!S294:S298,correlations!S327:S331)/SUM('Modified Weights'!S294:S298)</f>
        <v>4</v>
      </c>
      <c r="T284">
        <f>SUMPRODUCT('Modified Weights'!T294:T298,correlations!T327:T331)/SUM('Modified Weights'!T294:T298)</f>
        <v>0.5</v>
      </c>
      <c r="U284">
        <f>SUMPRODUCT('Modified Weights'!U294:U298,correlations!U327:U331)/SUM('Modified Weights'!U294:U298)</f>
        <v>3.7395637574541145</v>
      </c>
      <c r="V284">
        <f>SUMPRODUCT('Modified Weights'!V294:V298,correlations!V327:V331)/SUM('Modified Weights'!V294:V298)</f>
        <v>4.5</v>
      </c>
      <c r="W284">
        <f>SUMPRODUCT('Modified Weights'!W294:W298,correlations!W327:W331)/SUM('Modified Weights'!W294:W298)</f>
        <v>3.0638534810185143</v>
      </c>
      <c r="X284">
        <f>SUMPRODUCT('Modified Weights'!X294:X298,correlations!X327:X331)/SUM('Modified Weights'!X294:X298)</f>
        <v>4.5</v>
      </c>
      <c r="Y284">
        <f>SUMPRODUCT('Modified Weights'!Y294:Y298,correlations!Y327:Y331)/SUM('Modified Weights'!Y294:Y298)</f>
        <v>2.8062467999858645</v>
      </c>
      <c r="Z284">
        <f>SUMPRODUCT('Modified Weights'!Z295:Z299,correlations!Z328:Z332)/SUM('Modified Weights'!Z295:Z299)</f>
        <v>3.3067341384423954</v>
      </c>
    </row>
    <row r="285" spans="1:26">
      <c r="A285" s="1" t="str">
        <f t="shared" si="56"/>
        <v>664: Twister (1996)</v>
      </c>
      <c r="B285">
        <f>SUMPRODUCT('Modified Weights'!B295:B299,correlations!B328:B332)/SUM('Modified Weights'!B295:B299)</f>
        <v>2.8939323563085955</v>
      </c>
      <c r="C285">
        <f>SUMPRODUCT('Modified Weights'!C295:C299,correlations!C328:C332)/SUM('Modified Weights'!C295:C299)</f>
        <v>3.6973088667377385</v>
      </c>
      <c r="D285">
        <f>SUMPRODUCT('Modified Weights'!D295:D299,correlations!D328:D332)/SUM('Modified Weights'!D295:D299)</f>
        <v>3.2833504981542712</v>
      </c>
      <c r="E285">
        <f>SUMPRODUCT('Modified Weights'!E295:E299,correlations!E328:E332)/SUM('Modified Weights'!E295:E299)</f>
        <v>4.126838134392675</v>
      </c>
      <c r="F285">
        <f>SUMPRODUCT('Modified Weights'!F295:F299,correlations!F328:F332)/SUM('Modified Weights'!F295:F299)</f>
        <v>2.7569211827268565</v>
      </c>
      <c r="G285">
        <f>SUMPRODUCT('Modified Weights'!G295:G299,correlations!G328:G332)/SUM('Modified Weights'!G295:G299)</f>
        <v>4</v>
      </c>
      <c r="H285">
        <f>SUMPRODUCT('Modified Weights'!H295:H299,correlations!H328:H332)/SUM('Modified Weights'!H295:H299)</f>
        <v>3.8106274695327969</v>
      </c>
      <c r="I285">
        <f>SUMPRODUCT('Modified Weights'!I295:I299,correlations!I328:I332)/SUM('Modified Weights'!I295:I299)</f>
        <v>4</v>
      </c>
      <c r="J285">
        <f>SUMPRODUCT('Modified Weights'!J295:J299,correlations!J328:J332)/SUM('Modified Weights'!J295:J299)</f>
        <v>3.1079030188621579</v>
      </c>
      <c r="K285">
        <f>SUMPRODUCT('Modified Weights'!K295:K299,correlations!K328:K332)/SUM('Modified Weights'!K295:K299)</f>
        <v>2.9189042165032886</v>
      </c>
      <c r="L285">
        <f>SUMPRODUCT('Modified Weights'!L295:L299,correlations!L328:L332)/SUM('Modified Weights'!L295:L299)</f>
        <v>4.2950849465507481</v>
      </c>
      <c r="M285">
        <f>SUMPRODUCT('Modified Weights'!M295:M299,correlations!M328:M332)/SUM('Modified Weights'!M295:M299)</f>
        <v>2.7135345329147378</v>
      </c>
      <c r="N285">
        <f>SUMPRODUCT('Modified Weights'!N295:N299,correlations!N328:N332)/SUM('Modified Weights'!N295:N299)</f>
        <v>3.6409612266045936</v>
      </c>
      <c r="O285">
        <f>SUMPRODUCT('Modified Weights'!O295:O299,correlations!O328:O332)/SUM('Modified Weights'!O295:O299)</f>
        <v>3.515158598141626</v>
      </c>
      <c r="P285">
        <f>SUMPRODUCT('Modified Weights'!P295:P299,correlations!P328:P332)/SUM('Modified Weights'!P295:P299)</f>
        <v>3.358735767613156</v>
      </c>
      <c r="Q285">
        <f>SUMPRODUCT('Modified Weights'!Q295:Q299,correlations!Q328:Q332)/SUM('Modified Weights'!Q295:Q299)</f>
        <v>3.7265904635590479</v>
      </c>
      <c r="R285">
        <f>SUMPRODUCT('Modified Weights'!R295:R299,correlations!R328:R332)/SUM('Modified Weights'!R295:R299)</f>
        <v>3.7997397486186704</v>
      </c>
      <c r="S285">
        <f>SUMPRODUCT('Modified Weights'!S295:S299,correlations!S328:S332)/SUM('Modified Weights'!S295:S299)</f>
        <v>4</v>
      </c>
      <c r="T285">
        <f>SUMPRODUCT('Modified Weights'!T295:T299,correlations!T328:T332)/SUM('Modified Weights'!T295:T299)</f>
        <v>0.5</v>
      </c>
      <c r="U285">
        <f>SUMPRODUCT('Modified Weights'!U295:U299,correlations!U328:U332)/SUM('Modified Weights'!U295:U299)</f>
        <v>3.8331034910254007</v>
      </c>
      <c r="V285">
        <f>SUMPRODUCT('Modified Weights'!V295:V299,correlations!V328:V332)/SUM('Modified Weights'!V295:V299)</f>
        <v>4.5</v>
      </c>
      <c r="W285">
        <f>SUMPRODUCT('Modified Weights'!W295:W299,correlations!W328:W332)/SUM('Modified Weights'!W295:W299)</f>
        <v>3.5745896056987387</v>
      </c>
      <c r="X285">
        <f>SUMPRODUCT('Modified Weights'!X295:X299,correlations!X328:X332)/SUM('Modified Weights'!X295:X299)</f>
        <v>4.5</v>
      </c>
      <c r="Y285">
        <f>SUMPRODUCT('Modified Weights'!Y295:Y299,correlations!Y328:Y332)/SUM('Modified Weights'!Y295:Y299)</f>
        <v>2.8062467999858645</v>
      </c>
      <c r="Z285">
        <f>SUMPRODUCT('Modified Weights'!Z296:Z300,correlations!Z329:Z333)/SUM('Modified Weights'!Z296:Z300)</f>
        <v>3.5321121117441145</v>
      </c>
    </row>
    <row r="286" spans="1:26">
      <c r="A286" s="1" t="str">
        <f t="shared" si="56"/>
        <v>664: Twister (1996)</v>
      </c>
      <c r="B286">
        <f>SUMPRODUCT('Modified Weights'!B296:B300,correlations!B329:B333)/SUM('Modified Weights'!B296:B300)</f>
        <v>2.8939323563085955</v>
      </c>
      <c r="C286">
        <f>SUMPRODUCT('Modified Weights'!C296:C300,correlations!C329:C333)/SUM('Modified Weights'!C296:C300)</f>
        <v>3.2324362889125795</v>
      </c>
      <c r="D286">
        <f>SUMPRODUCT('Modified Weights'!D296:D300,correlations!D329:D333)/SUM('Modified Weights'!D296:D300)</f>
        <v>3.4627641846220478</v>
      </c>
      <c r="E286">
        <f>SUMPRODUCT('Modified Weights'!E296:E300,correlations!E329:E333)/SUM('Modified Weights'!E296:E300)</f>
        <v>3.5</v>
      </c>
      <c r="F286">
        <f>SUMPRODUCT('Modified Weights'!F296:F300,correlations!F329:F333)/SUM('Modified Weights'!F296:F300)</f>
        <v>2.7569211827268565</v>
      </c>
      <c r="G286">
        <f>SUMPRODUCT('Modified Weights'!G296:G300,correlations!G329:G333)/SUM('Modified Weights'!G296:G300)</f>
        <v>4.5460810561415421</v>
      </c>
      <c r="H286">
        <f>SUMPRODUCT('Modified Weights'!H296:H300,correlations!H329:H333)/SUM('Modified Weights'!H296:H300)</f>
        <v>3.2425098781311887</v>
      </c>
      <c r="I286">
        <f>SUMPRODUCT('Modified Weights'!I296:I300,correlations!I329:I333)/SUM('Modified Weights'!I296:I300)</f>
        <v>4</v>
      </c>
      <c r="J286">
        <f>SUMPRODUCT('Modified Weights'!J296:J300,correlations!J329:J333)/SUM('Modified Weights'!J296:J300)</f>
        <v>3.3055123014007082</v>
      </c>
      <c r="K286">
        <f>SUMPRODUCT('Modified Weights'!K296:K300,correlations!K329:K333)/SUM('Modified Weights'!K296:K300)</f>
        <v>2.9189042165032886</v>
      </c>
      <c r="L286">
        <f>SUMPRODUCT('Modified Weights'!L296:L300,correlations!L329:L333)/SUM('Modified Weights'!L296:L300)</f>
        <v>4.2950849465507481</v>
      </c>
      <c r="M286">
        <f>SUMPRODUCT('Modified Weights'!M296:M300,correlations!M329:M333)/SUM('Modified Weights'!M296:M300)</f>
        <v>2.7135345329147378</v>
      </c>
      <c r="N286">
        <f>SUMPRODUCT('Modified Weights'!N296:N300,correlations!N329:N333)/SUM('Modified Weights'!N296:N300)</f>
        <v>3.6409612266045936</v>
      </c>
      <c r="O286">
        <f>SUMPRODUCT('Modified Weights'!O296:O300,correlations!O329:O333)/SUM('Modified Weights'!O296:O300)</f>
        <v>3.637641960018545</v>
      </c>
      <c r="P286">
        <f>SUMPRODUCT('Modified Weights'!P296:P300,correlations!P329:P333)/SUM('Modified Weights'!P296:P300)</f>
        <v>3.358735767613156</v>
      </c>
      <c r="Q286">
        <f>SUMPRODUCT('Modified Weights'!Q296:Q300,correlations!Q329:Q333)/SUM('Modified Weights'!Q296:Q300)</f>
        <v>3.5476239847559707</v>
      </c>
      <c r="R286">
        <f>SUMPRODUCT('Modified Weights'!R296:R300,correlations!R329:R333)/SUM('Modified Weights'!R296:R300)</f>
        <v>3.7997397486186704</v>
      </c>
      <c r="S286">
        <f>SUMPRODUCT('Modified Weights'!S296:S300,correlations!S329:S333)/SUM('Modified Weights'!S296:S300)</f>
        <v>4</v>
      </c>
      <c r="T286">
        <f>SUMPRODUCT('Modified Weights'!T296:T300,correlations!T329:T333)/SUM('Modified Weights'!T296:T300)</f>
        <v>0.5</v>
      </c>
      <c r="U286">
        <f>SUMPRODUCT('Modified Weights'!U296:U300,correlations!U329:U333)/SUM('Modified Weights'!U296:U300)</f>
        <v>3.3324139641016028</v>
      </c>
      <c r="V286">
        <f>SUMPRODUCT('Modified Weights'!V296:V300,correlations!V329:V333)/SUM('Modified Weights'!V296:V300)</f>
        <v>4.2279728664054446</v>
      </c>
      <c r="W286">
        <f>SUMPRODUCT('Modified Weights'!W296:W300,correlations!W329:W333)/SUM('Modified Weights'!W296:W300)</f>
        <v>2.9971095086605315</v>
      </c>
      <c r="X286">
        <f>SUMPRODUCT('Modified Weights'!X296:X300,correlations!X329:X333)/SUM('Modified Weights'!X296:X300)</f>
        <v>4.2282152662729446</v>
      </c>
      <c r="Y286">
        <f>SUMPRODUCT('Modified Weights'!Y296:Y300,correlations!Y329:Y333)/SUM('Modified Weights'!Y296:Y300)</f>
        <v>2.8062467999858645</v>
      </c>
      <c r="Z286">
        <f>SUMPRODUCT('Modified Weights'!Z297:Z301,correlations!Z330:Z334)/SUM('Modified Weights'!Z297:Z301)</f>
        <v>3.5321121117441145</v>
      </c>
    </row>
    <row r="287" spans="1:26">
      <c r="A287" s="1" t="str">
        <f t="shared" si="56"/>
        <v>664: Twister (1996)</v>
      </c>
      <c r="B287">
        <f>SUMPRODUCT('Modified Weights'!B297:B301,correlations!B330:B334)/SUM('Modified Weights'!B297:B301)</f>
        <v>3.0551950156835792</v>
      </c>
      <c r="C287">
        <f>SUMPRODUCT('Modified Weights'!C297:C301,correlations!C330:C334)/SUM('Modified Weights'!C297:C301)</f>
        <v>3.5</v>
      </c>
      <c r="D287">
        <f>SUMPRODUCT('Modified Weights'!D297:D301,correlations!D330:D334)/SUM('Modified Weights'!D297:D301)</f>
        <v>3.2469459708933845</v>
      </c>
      <c r="E287">
        <f>SUMPRODUCT('Modified Weights'!E297:E301,correlations!E330:E334)/SUM('Modified Weights'!E297:E301)</f>
        <v>3.8233605888556301</v>
      </c>
      <c r="F287">
        <f>SUMPRODUCT('Modified Weights'!F297:F301,correlations!F330:F334)/SUM('Modified Weights'!F297:F301)</f>
        <v>1.8502537278759374</v>
      </c>
      <c r="G287">
        <f>SUMPRODUCT('Modified Weights'!G297:G301,correlations!G330:G334)/SUM('Modified Weights'!G297:G301)</f>
        <v>4.5460810561415421</v>
      </c>
      <c r="H287">
        <f>SUMPRODUCT('Modified Weights'!H297:H301,correlations!H330:H334)/SUM('Modified Weights'!H297:H301)</f>
        <v>3.4732378397645549</v>
      </c>
      <c r="I287">
        <f>SUMPRODUCT('Modified Weights'!I297:I301,correlations!I330:I334)/SUM('Modified Weights'!I297:I301)</f>
        <v>4</v>
      </c>
      <c r="J287">
        <f>SUMPRODUCT('Modified Weights'!J297:J301,correlations!J330:J334)/SUM('Modified Weights'!J297:J301)</f>
        <v>3.7856600557976909</v>
      </c>
      <c r="K287">
        <f>SUMPRODUCT('Modified Weights'!K297:K301,correlations!K330:K334)/SUM('Modified Weights'!K297:K301)</f>
        <v>3.3748379633981314</v>
      </c>
      <c r="L287">
        <f>SUMPRODUCT('Modified Weights'!L297:L301,correlations!L330:L334)/SUM('Modified Weights'!L297:L301)</f>
        <v>4.2950849465507481</v>
      </c>
      <c r="M287">
        <f>SUMPRODUCT('Modified Weights'!M297:M301,correlations!M330:M334)/SUM('Modified Weights'!M297:M301)</f>
        <v>1.3135461687874899</v>
      </c>
      <c r="N287">
        <f>SUMPRODUCT('Modified Weights'!N297:N301,correlations!N330:N334)/SUM('Modified Weights'!N297:N301)</f>
        <v>3.6409612266045936</v>
      </c>
      <c r="O287">
        <f>SUMPRODUCT('Modified Weights'!O297:O301,correlations!O330:O334)/SUM('Modified Weights'!O297:O301)</f>
        <v>3.2168611471897628</v>
      </c>
      <c r="P287">
        <f>SUMPRODUCT('Modified Weights'!P297:P301,correlations!P330:P334)/SUM('Modified Weights'!P297:P301)</f>
        <v>3.0506701831114063</v>
      </c>
      <c r="Q287">
        <f>SUMPRODUCT('Modified Weights'!Q297:Q301,correlations!Q330:Q334)/SUM('Modified Weights'!Q297:Q301)</f>
        <v>3.5476239847559707</v>
      </c>
      <c r="R287">
        <f>SUMPRODUCT('Modified Weights'!R297:R301,correlations!R330:R334)/SUM('Modified Weights'!R297:R301)</f>
        <v>4</v>
      </c>
      <c r="S287">
        <f>SUMPRODUCT('Modified Weights'!S297:S301,correlations!S330:S334)/SUM('Modified Weights'!S297:S301)</f>
        <v>4</v>
      </c>
      <c r="T287">
        <f>SUMPRODUCT('Modified Weights'!T297:T301,correlations!T330:T334)/SUM('Modified Weights'!T297:T301)</f>
        <v>0.5</v>
      </c>
      <c r="U287">
        <f>SUMPRODUCT('Modified Weights'!U297:U301,correlations!U330:U334)/SUM('Modified Weights'!U297:U301)</f>
        <v>3.3654874087105489</v>
      </c>
      <c r="V287">
        <f>SUMPRODUCT('Modified Weights'!V297:V301,correlations!V330:V334)/SUM('Modified Weights'!V297:V301)</f>
        <v>4</v>
      </c>
      <c r="W287">
        <f>SUMPRODUCT('Modified Weights'!W297:W301,correlations!W330:W334)/SUM('Modified Weights'!W297:W301)</f>
        <v>3.2602031289631883</v>
      </c>
      <c r="X287">
        <f>SUMPRODUCT('Modified Weights'!X297:X301,correlations!X330:X334)/SUM('Modified Weights'!X297:X301)</f>
        <v>4.2282152662729446</v>
      </c>
      <c r="Y287">
        <f>SUMPRODUCT('Modified Weights'!Y297:Y301,correlations!Y330:Y334)/SUM('Modified Weights'!Y297:Y301)</f>
        <v>3.1860990304685668</v>
      </c>
      <c r="Z287">
        <f>SUMPRODUCT('Modified Weights'!Z298:Z302,correlations!Z331:Z335)/SUM('Modified Weights'!Z298:Z302)</f>
        <v>3.6791300801891698</v>
      </c>
    </row>
    <row r="288" spans="1:26">
      <c r="A288" s="21" t="s">
        <v>57</v>
      </c>
      <c r="B288">
        <f>SUMPRODUCT('Modified Weights'!B298:B302,correlations!B331:B335)/SUM('Modified Weights'!B298:B302)</f>
        <v>3.0551950156835792</v>
      </c>
      <c r="C288">
        <f>SUMPRODUCT('Modified Weights'!C298:C302,correlations!C331:C335)/SUM('Modified Weights'!C298:C302)</f>
        <v>3.5</v>
      </c>
      <c r="D288">
        <f>SUMPRODUCT('Modified Weights'!D298:D302,correlations!D331:D335)/SUM('Modified Weights'!D298:D302)</f>
        <v>3.1463453061894455</v>
      </c>
      <c r="E288">
        <f>SUMPRODUCT('Modified Weights'!E298:E302,correlations!E331:E335)/SUM('Modified Weights'!E298:E302)</f>
        <v>3.0429643234566166</v>
      </c>
      <c r="F288">
        <f>SUMPRODUCT('Modified Weights'!F298:F302,correlations!F331:F335)/SUM('Modified Weights'!F298:F302)</f>
        <v>1.8502537278759374</v>
      </c>
      <c r="G288">
        <f>SUMPRODUCT('Modified Weights'!G298:G302,correlations!G331:G335)/SUM('Modified Weights'!G298:G302)</f>
        <v>4.25</v>
      </c>
      <c r="H288">
        <f>SUMPRODUCT('Modified Weights'!H298:H302,correlations!H331:H335)/SUM('Modified Weights'!H298:H302)</f>
        <v>3.4732378397645549</v>
      </c>
      <c r="I288">
        <f>SUMPRODUCT('Modified Weights'!I298:I302,correlations!I331:I335)/SUM('Modified Weights'!I298:I302)</f>
        <v>4</v>
      </c>
      <c r="J288">
        <f>SUMPRODUCT('Modified Weights'!J298:J302,correlations!J331:J335)/SUM('Modified Weights'!J298:J302)</f>
        <v>3.79860704828701</v>
      </c>
      <c r="K288">
        <f>SUMPRODUCT('Modified Weights'!K298:K302,correlations!K331:K335)/SUM('Modified Weights'!K298:K302)</f>
        <v>3.2619296962492692</v>
      </c>
      <c r="L288">
        <f>SUMPRODUCT('Modified Weights'!L298:L302,correlations!L331:L335)/SUM('Modified Weights'!L298:L302)</f>
        <v>4.121516742021619</v>
      </c>
      <c r="M288">
        <f>SUMPRODUCT('Modified Weights'!M298:M302,correlations!M331:M335)/SUM('Modified Weights'!M298:M302)</f>
        <v>2.1636622647096986</v>
      </c>
      <c r="N288">
        <f>SUMPRODUCT('Modified Weights'!N298:N302,correlations!N331:N335)/SUM('Modified Weights'!N298:N302)</f>
        <v>3.6409612266045936</v>
      </c>
      <c r="O288">
        <f>SUMPRODUCT('Modified Weights'!O298:O302,correlations!O331:O335)/SUM('Modified Weights'!O298:O302)</f>
        <v>3.1142292590178791</v>
      </c>
      <c r="P288">
        <f>SUMPRODUCT('Modified Weights'!P298:P302,correlations!P331:P335)/SUM('Modified Weights'!P298:P302)</f>
        <v>3.0396272700768465</v>
      </c>
      <c r="Q288">
        <f>SUMPRODUCT('Modified Weights'!Q298:Q302,correlations!Q331:Q335)/SUM('Modified Weights'!Q298:Q302)</f>
        <v>3.9304508686464428</v>
      </c>
      <c r="R288">
        <f>SUMPRODUCT('Modified Weights'!R298:R302,correlations!R331:R335)/SUM('Modified Weights'!R298:R302)</f>
        <v>4</v>
      </c>
      <c r="S288">
        <f>SUMPRODUCT('Modified Weights'!S298:S302,correlations!S331:S335)/SUM('Modified Weights'!S298:S302)</f>
        <v>4</v>
      </c>
      <c r="T288">
        <f>SUMPRODUCT('Modified Weights'!T298:T302,correlations!T331:T335)/SUM('Modified Weights'!T298:T302)</f>
        <v>0.5</v>
      </c>
      <c r="U288">
        <f>SUMPRODUCT('Modified Weights'!U298:U302,correlations!U331:U335)/SUM('Modified Weights'!U298:U302)</f>
        <v>3.5183074141400161</v>
      </c>
      <c r="V288">
        <f>SUMPRODUCT('Modified Weights'!V298:V302,correlations!V331:V335)/SUM('Modified Weights'!V298:V302)</f>
        <v>4</v>
      </c>
      <c r="W288">
        <f>SUMPRODUCT('Modified Weights'!W298:W302,correlations!W331:W335)/SUM('Modified Weights'!W298:W302)</f>
        <v>3.3125492282309592</v>
      </c>
      <c r="X288">
        <f>SUMPRODUCT('Modified Weights'!X298:X302,correlations!X331:X335)/SUM('Modified Weights'!X298:X302)</f>
        <v>3.75</v>
      </c>
      <c r="Y288">
        <f>SUMPRODUCT('Modified Weights'!Y298:Y302,correlations!Y331:Y335)/SUM('Modified Weights'!Y298:Y302)</f>
        <v>3.0727145091236649</v>
      </c>
      <c r="Z288">
        <f>SUMPRODUCT('Modified Weights'!Z299:Z303,correlations!Z332:Z336)/SUM('Modified Weights'!Z299:Z303)</f>
        <v>3.6791300801891698</v>
      </c>
    </row>
    <row r="289" spans="1:26">
      <c r="A289" s="1" t="str">
        <f t="shared" ref="A289:A292" si="57">A288</f>
        <v>671: Harry Potter and the Sorcerer's Stone (a.k.a. Harry Potter and the Philosopher's Stone) (2001)</v>
      </c>
      <c r="B289">
        <f>SUMPRODUCT('Modified Weights'!B299:B303,correlations!B332:B336)/SUM('Modified Weights'!B299:B303)</f>
        <v>3.0364103360316239</v>
      </c>
      <c r="C289">
        <f>SUMPRODUCT('Modified Weights'!C299:C303,correlations!C332:C336)/SUM('Modified Weights'!C299:C303)</f>
        <v>3.6037058373587145</v>
      </c>
      <c r="D289">
        <f>SUMPRODUCT('Modified Weights'!D299:D303,correlations!D332:D336)/SUM('Modified Weights'!D299:D303)</f>
        <v>3.1463453061894455</v>
      </c>
      <c r="E289">
        <f>SUMPRODUCT('Modified Weights'!E299:E303,correlations!E332:E336)/SUM('Modified Weights'!E299:E303)</f>
        <v>3.0292998998223806</v>
      </c>
      <c r="F289">
        <f>SUMPRODUCT('Modified Weights'!F299:F303,correlations!F332:F336)/SUM('Modified Weights'!F299:F303)</f>
        <v>1.7152328839465136</v>
      </c>
      <c r="G289">
        <f>SUMPRODUCT('Modified Weights'!G299:G303,correlations!G332:G336)/SUM('Modified Weights'!G299:G303)</f>
        <v>4.1680895541637479</v>
      </c>
      <c r="H289">
        <f>SUMPRODUCT('Modified Weights'!H299:H303,correlations!H332:H336)/SUM('Modified Weights'!H299:H303)</f>
        <v>3.3339367416830554</v>
      </c>
      <c r="I289">
        <f>SUMPRODUCT('Modified Weights'!I299:I303,correlations!I332:I336)/SUM('Modified Weights'!I299:I303)</f>
        <v>3.7923781085864534</v>
      </c>
      <c r="J289">
        <f>SUMPRODUCT('Modified Weights'!J299:J303,correlations!J332:J336)/SUM('Modified Weights'!J299:J303)</f>
        <v>4.0001191118808936</v>
      </c>
      <c r="K289">
        <f>SUMPRODUCT('Modified Weights'!K299:K303,correlations!K332:K336)/SUM('Modified Weights'!K299:K303)</f>
        <v>3.3236400392509879</v>
      </c>
      <c r="L289">
        <f>SUMPRODUCT('Modified Weights'!L299:L303,correlations!L332:L336)/SUM('Modified Weights'!L299:L303)</f>
        <v>4.1567615519544976</v>
      </c>
      <c r="M289">
        <f>SUMPRODUCT('Modified Weights'!M299:M303,correlations!M332:M336)/SUM('Modified Weights'!M299:M303)</f>
        <v>1.9244056983931246</v>
      </c>
      <c r="N289">
        <f>SUMPRODUCT('Modified Weights'!N299:N303,correlations!N332:N336)/SUM('Modified Weights'!N299:N303)</f>
        <v>3.76339699804997</v>
      </c>
      <c r="O289">
        <f>SUMPRODUCT('Modified Weights'!O299:O303,correlations!O332:O336)/SUM('Modified Weights'!O299:O303)</f>
        <v>3.1142292590178791</v>
      </c>
      <c r="P289">
        <f>SUMPRODUCT('Modified Weights'!P299:P303,correlations!P332:P336)/SUM('Modified Weights'!P299:P303)</f>
        <v>2.9588723479921288</v>
      </c>
      <c r="Q289">
        <f>SUMPRODUCT('Modified Weights'!Q299:Q303,correlations!Q332:Q336)/SUM('Modified Weights'!Q299:Q303)</f>
        <v>4.1650185466818197</v>
      </c>
      <c r="R289">
        <f>SUMPRODUCT('Modified Weights'!R299:R303,correlations!R332:R336)/SUM('Modified Weights'!R299:R303)</f>
        <v>3.6841204053994319</v>
      </c>
      <c r="S289">
        <f>SUMPRODUCT('Modified Weights'!S299:S303,correlations!S332:S336)/SUM('Modified Weights'!S299:S303)</f>
        <v>4.2423132113712931</v>
      </c>
      <c r="T289">
        <f>SUMPRODUCT('Modified Weights'!T299:T303,correlations!T332:T336)/SUM('Modified Weights'!T299:T303)</f>
        <v>1.621683597736665</v>
      </c>
      <c r="U289">
        <f>SUMPRODUCT('Modified Weights'!U299:U303,correlations!U332:U336)/SUM('Modified Weights'!U299:U303)</f>
        <v>3.5183074141400161</v>
      </c>
      <c r="V289">
        <f>SUMPRODUCT('Modified Weights'!V299:V303,correlations!V332:V336)/SUM('Modified Weights'!V299:V303)</f>
        <v>2.4041899351618943</v>
      </c>
      <c r="W289">
        <f>SUMPRODUCT('Modified Weights'!W299:W303,correlations!W332:W336)/SUM('Modified Weights'!W299:W303)</f>
        <v>3.4491655863414015</v>
      </c>
      <c r="X289">
        <f>SUMPRODUCT('Modified Weights'!X299:X303,correlations!X332:X336)/SUM('Modified Weights'!X299:X303)</f>
        <v>3.8261489444589802</v>
      </c>
      <c r="Y289">
        <f>SUMPRODUCT('Modified Weights'!Y299:Y303,correlations!Y332:Y336)/SUM('Modified Weights'!Y299:Y303)</f>
        <v>3.1152966500981054</v>
      </c>
      <c r="Z289">
        <f>SUMPRODUCT('Modified Weights'!Z300:Z304,correlations!Z333:Z337)/SUM('Modified Weights'!Z300:Z304)</f>
        <v>3.5</v>
      </c>
    </row>
    <row r="290" spans="1:26">
      <c r="A290" s="1" t="str">
        <f t="shared" si="57"/>
        <v>671: Harry Potter and the Sorcerer's Stone (a.k.a. Harry Potter and the Philosopher's Stone) (2001)</v>
      </c>
      <c r="B290">
        <f>SUMPRODUCT('Modified Weights'!B300:B304,correlations!B333:B337)/SUM('Modified Weights'!B300:B304)</f>
        <v>2.6766385151397336</v>
      </c>
      <c r="C290">
        <f>SUMPRODUCT('Modified Weights'!C300:C304,correlations!C333:C337)/SUM('Modified Weights'!C300:C304)</f>
        <v>3.8705834806423152</v>
      </c>
      <c r="D290">
        <f>SUMPRODUCT('Modified Weights'!D300:D304,correlations!D333:D337)/SUM('Modified Weights'!D300:D304)</f>
        <v>2.6481032505266144</v>
      </c>
      <c r="E290">
        <f>SUMPRODUCT('Modified Weights'!E300:E304,correlations!E333:E337)/SUM('Modified Weights'!E300:E304)</f>
        <v>3.0292998998223806</v>
      </c>
      <c r="F290">
        <f>SUMPRODUCT('Modified Weights'!F300:F304,correlations!F333:F337)/SUM('Modified Weights'!F300:F304)</f>
        <v>1.7152328839465136</v>
      </c>
      <c r="G290">
        <f>SUMPRODUCT('Modified Weights'!G300:G304,correlations!G333:G337)/SUM('Modified Weights'!G300:G304)</f>
        <v>3.9129678523006679</v>
      </c>
      <c r="H290">
        <f>SUMPRODUCT('Modified Weights'!H300:H304,correlations!H333:H337)/SUM('Modified Weights'!H300:H304)</f>
        <v>3.3014409749896103</v>
      </c>
      <c r="I290">
        <f>SUMPRODUCT('Modified Weights'!I300:I304,correlations!I333:I337)/SUM('Modified Weights'!I300:I304)</f>
        <v>3.8662275557670696</v>
      </c>
      <c r="J290">
        <f>SUMPRODUCT('Modified Weights'!J300:J304,correlations!J333:J337)/SUM('Modified Weights'!J300:J304)</f>
        <v>4.0000990414454467</v>
      </c>
      <c r="K290">
        <f>SUMPRODUCT('Modified Weights'!K300:K304,correlations!K333:K337)/SUM('Modified Weights'!K300:K304)</f>
        <v>3.4241719713868983</v>
      </c>
      <c r="L290">
        <f>SUMPRODUCT('Modified Weights'!L300:L304,correlations!L333:L337)/SUM('Modified Weights'!L300:L304)</f>
        <v>3.841339268257463</v>
      </c>
      <c r="M290">
        <f>SUMPRODUCT('Modified Weights'!M300:M304,correlations!M333:M337)/SUM('Modified Weights'!M300:M304)</f>
        <v>1.9244056983931246</v>
      </c>
      <c r="N290">
        <f>SUMPRODUCT('Modified Weights'!N300:N304,correlations!N333:N337)/SUM('Modified Weights'!N300:N304)</f>
        <v>3.9734326649628655</v>
      </c>
      <c r="O290">
        <f>SUMPRODUCT('Modified Weights'!O300:O304,correlations!O333:O337)/SUM('Modified Weights'!O300:O304)</f>
        <v>2.9464102115831032</v>
      </c>
      <c r="P290">
        <f>SUMPRODUCT('Modified Weights'!P300:P304,correlations!P333:P337)/SUM('Modified Weights'!P300:P304)</f>
        <v>2.7477243126621156</v>
      </c>
      <c r="Q290">
        <f>SUMPRODUCT('Modified Weights'!Q300:Q304,correlations!Q333:Q337)/SUM('Modified Weights'!Q300:Q304)</f>
        <v>4.0233435275445881</v>
      </c>
      <c r="R290">
        <f>SUMPRODUCT('Modified Weights'!R300:R304,correlations!R333:R337)/SUM('Modified Weights'!R300:R304)</f>
        <v>3.5927597363137278</v>
      </c>
      <c r="S290">
        <f>SUMPRODUCT('Modified Weights'!S300:S304,correlations!S333:S337)/SUM('Modified Weights'!S300:S304)</f>
        <v>4.2423132113712931</v>
      </c>
      <c r="T290">
        <f>SUMPRODUCT('Modified Weights'!T300:T304,correlations!T333:T337)/SUM('Modified Weights'!T300:T304)</f>
        <v>2.332936507570146</v>
      </c>
      <c r="U290">
        <f>SUMPRODUCT('Modified Weights'!U300:U304,correlations!U333:U337)/SUM('Modified Weights'!U300:U304)</f>
        <v>3.5621877097073158</v>
      </c>
      <c r="V290">
        <f>SUMPRODUCT('Modified Weights'!V300:V304,correlations!V333:V337)/SUM('Modified Weights'!V300:V304)</f>
        <v>2.8964435043434449</v>
      </c>
      <c r="W290">
        <f>SUMPRODUCT('Modified Weights'!W300:W304,correlations!W333:W337)/SUM('Modified Weights'!W300:W304)</f>
        <v>3.2468002144292112</v>
      </c>
      <c r="X290">
        <f>SUMPRODUCT('Modified Weights'!X300:X304,correlations!X333:X337)/SUM('Modified Weights'!X300:X304)</f>
        <v>3.8261489444589802</v>
      </c>
      <c r="Y290">
        <f>SUMPRODUCT('Modified Weights'!Y300:Y304,correlations!Y333:Y337)/SUM('Modified Weights'!Y300:Y304)</f>
        <v>3.1152966500981054</v>
      </c>
      <c r="Z290">
        <f>SUMPRODUCT('Modified Weights'!Z301:Z305,correlations!Z334:Z338)/SUM('Modified Weights'!Z301:Z305)</f>
        <v>3.5810757333144081</v>
      </c>
    </row>
    <row r="291" spans="1:26">
      <c r="A291" s="1" t="str">
        <f t="shared" si="57"/>
        <v>671: Harry Potter and the Sorcerer's Stone (a.k.a. Harry Potter and the Philosopher's Stone) (2001)</v>
      </c>
      <c r="B291">
        <f>SUMPRODUCT('Modified Weights'!B301:B305,correlations!B334:B338)/SUM('Modified Weights'!B301:B305)</f>
        <v>2.1682602297205764</v>
      </c>
      <c r="C291">
        <f>SUMPRODUCT('Modified Weights'!C301:C305,correlations!C334:C338)/SUM('Modified Weights'!C301:C305)</f>
        <v>3.7726550214244776</v>
      </c>
      <c r="D291">
        <f>SUMPRODUCT('Modified Weights'!D301:D305,correlations!D334:D338)/SUM('Modified Weights'!D301:D305)</f>
        <v>2.7265499007785401</v>
      </c>
      <c r="E291">
        <f>SUMPRODUCT('Modified Weights'!E301:E305,correlations!E334:E338)/SUM('Modified Weights'!E301:E305)</f>
        <v>3.0292998998223806</v>
      </c>
      <c r="F291">
        <f>SUMPRODUCT('Modified Weights'!F301:F305,correlations!F334:F338)/SUM('Modified Weights'!F301:F305)</f>
        <v>1.8402720993876542</v>
      </c>
      <c r="G291">
        <f>SUMPRODUCT('Modified Weights'!G301:G305,correlations!G334:G338)/SUM('Modified Weights'!G301:G305)</f>
        <v>3.8544621342002277</v>
      </c>
      <c r="H291">
        <f>SUMPRODUCT('Modified Weights'!H301:H305,correlations!H334:H338)/SUM('Modified Weights'!H301:H305)</f>
        <v>3.5391100698212217</v>
      </c>
      <c r="I291">
        <f>SUMPRODUCT('Modified Weights'!I301:I305,correlations!I334:I338)/SUM('Modified Weights'!I301:I305)</f>
        <v>3.9586013785480541</v>
      </c>
      <c r="J291">
        <f>SUMPRODUCT('Modified Weights'!J301:J305,correlations!J334:J338)/SUM('Modified Weights'!J301:J305)</f>
        <v>4.143121081640202</v>
      </c>
      <c r="K291">
        <f>SUMPRODUCT('Modified Weights'!K301:K305,correlations!K334:K338)/SUM('Modified Weights'!K301:K305)</f>
        <v>3.54062121978273</v>
      </c>
      <c r="L291">
        <f>SUMPRODUCT('Modified Weights'!L301:L305,correlations!L334:L338)/SUM('Modified Weights'!L301:L305)</f>
        <v>3.8773137439281946</v>
      </c>
      <c r="M291">
        <f>SUMPRODUCT('Modified Weights'!M301:M305,correlations!M334:M338)/SUM('Modified Weights'!M301:M305)</f>
        <v>2.1636622647096986</v>
      </c>
      <c r="N291">
        <f>SUMPRODUCT('Modified Weights'!N301:N305,correlations!N334:N338)/SUM('Modified Weights'!N301:N305)</f>
        <v>3.9799999419532948</v>
      </c>
      <c r="O291">
        <f>SUMPRODUCT('Modified Weights'!O301:O305,correlations!O334:O338)/SUM('Modified Weights'!O301:O305)</f>
        <v>3.0508190839306795</v>
      </c>
      <c r="P291">
        <f>SUMPRODUCT('Modified Weights'!P301:P305,correlations!P334:P338)/SUM('Modified Weights'!P301:P305)</f>
        <v>2.9586878547739985</v>
      </c>
      <c r="Q291">
        <f>SUMPRODUCT('Modified Weights'!Q301:Q305,correlations!Q334:Q338)/SUM('Modified Weights'!Q301:Q305)</f>
        <v>3.9251153171276045</v>
      </c>
      <c r="R291">
        <f>SUMPRODUCT('Modified Weights'!R301:R305,correlations!R334:R338)/SUM('Modified Weights'!R301:R305)</f>
        <v>3.5927597363137278</v>
      </c>
      <c r="S291">
        <f>SUMPRODUCT('Modified Weights'!S301:S305,correlations!S334:S338)/SUM('Modified Weights'!S301:S305)</f>
        <v>4.0393371469271289</v>
      </c>
      <c r="T291">
        <f>SUMPRODUCT('Modified Weights'!T301:T305,correlations!T334:T338)/SUM('Modified Weights'!T301:T305)</f>
        <v>2.332936507570146</v>
      </c>
      <c r="U291">
        <f>SUMPRODUCT('Modified Weights'!U301:U305,correlations!U334:U338)/SUM('Modified Weights'!U301:U305)</f>
        <v>3.7276326881803268</v>
      </c>
      <c r="V291">
        <f>SUMPRODUCT('Modified Weights'!V301:V305,correlations!V334:V338)/SUM('Modified Weights'!V301:V305)</f>
        <v>2.4825921740771766</v>
      </c>
      <c r="W291">
        <f>SUMPRODUCT('Modified Weights'!W301:W305,correlations!W334:W338)/SUM('Modified Weights'!W301:W305)</f>
        <v>3.5132035500067267</v>
      </c>
      <c r="X291">
        <f>SUMPRODUCT('Modified Weights'!X301:X305,correlations!X334:X338)/SUM('Modified Weights'!X301:X305)</f>
        <v>3.508848934273916</v>
      </c>
      <c r="Y291">
        <f>SUMPRODUCT('Modified Weights'!Y301:Y305,correlations!Y334:Y338)/SUM('Modified Weights'!Y301:Y305)</f>
        <v>3.2631079240042649</v>
      </c>
      <c r="Z291">
        <f>SUMPRODUCT('Modified Weights'!Z302:Z306,correlations!Z335:Z339)/SUM('Modified Weights'!Z302:Z306)</f>
        <v>2.6741167581182825</v>
      </c>
    </row>
    <row r="292" spans="1:26">
      <c r="A292" s="1" t="str">
        <f t="shared" si="57"/>
        <v>671: Harry Potter and the Sorcerer's Stone (a.k.a. Harry Potter and the Philosopher's Stone) (2001)</v>
      </c>
      <c r="B292">
        <f>SUMPRODUCT('Modified Weights'!B302:B306,correlations!B335:B339)/SUM('Modified Weights'!B302:B306)</f>
        <v>2.3067774529933662</v>
      </c>
      <c r="C292">
        <f>SUMPRODUCT('Modified Weights'!C302:C306,correlations!C335:C339)/SUM('Modified Weights'!C302:C306)</f>
        <v>3.4620470703478086</v>
      </c>
      <c r="D292">
        <f>SUMPRODUCT('Modified Weights'!D302:D306,correlations!D335:D339)/SUM('Modified Weights'!D302:D306)</f>
        <v>3.0816280196825443</v>
      </c>
      <c r="E292">
        <f>SUMPRODUCT('Modified Weights'!E302:E306,correlations!E335:E339)/SUM('Modified Weights'!E302:E306)</f>
        <v>3.2071145826629777</v>
      </c>
      <c r="F292">
        <f>SUMPRODUCT('Modified Weights'!F302:F306,correlations!F335:F339)/SUM('Modified Weights'!F302:F306)</f>
        <v>1.8402720993876542</v>
      </c>
      <c r="G292">
        <f>SUMPRODUCT('Modified Weights'!G302:G306,correlations!G335:G339)/SUM('Modified Weights'!G302:G306)</f>
        <v>3.0594425025455596</v>
      </c>
      <c r="H292">
        <f>SUMPRODUCT('Modified Weights'!H302:H306,correlations!H335:H339)/SUM('Modified Weights'!H302:H306)</f>
        <v>3.1299594596988558</v>
      </c>
      <c r="I292">
        <f>SUMPRODUCT('Modified Weights'!I302:I306,correlations!I335:I339)/SUM('Modified Weights'!I302:I306)</f>
        <v>3.9586013785480541</v>
      </c>
      <c r="J292">
        <f>SUMPRODUCT('Modified Weights'!J302:J306,correlations!J335:J339)/SUM('Modified Weights'!J302:J306)</f>
        <v>4.143121081640202</v>
      </c>
      <c r="K292">
        <f>SUMPRODUCT('Modified Weights'!K302:K306,correlations!K335:K339)/SUM('Modified Weights'!K302:K306)</f>
        <v>3.3892404665758682</v>
      </c>
      <c r="L292">
        <f>SUMPRODUCT('Modified Weights'!L302:L306,correlations!L335:L339)/SUM('Modified Weights'!L302:L306)</f>
        <v>3.8773137439281946</v>
      </c>
      <c r="M292">
        <f>SUMPRODUCT('Modified Weights'!M302:M306,correlations!M335:M339)/SUM('Modified Weights'!M302:M306)</f>
        <v>2.1636622647096986</v>
      </c>
      <c r="N292">
        <f>SUMPRODUCT('Modified Weights'!N302:N306,correlations!N335:N339)/SUM('Modified Weights'!N302:N306)</f>
        <v>3.6799446409107617</v>
      </c>
      <c r="O292">
        <f>SUMPRODUCT('Modified Weights'!O302:O306,correlations!O335:O339)/SUM('Modified Weights'!O302:O306)</f>
        <v>3.0508190839306808</v>
      </c>
      <c r="P292">
        <f>SUMPRODUCT('Modified Weights'!P302:P306,correlations!P335:P339)/SUM('Modified Weights'!P302:P306)</f>
        <v>2.9586878547739985</v>
      </c>
      <c r="Q292">
        <f>SUMPRODUCT('Modified Weights'!Q302:Q306,correlations!Q335:Q339)/SUM('Modified Weights'!Q302:Q306)</f>
        <v>3.9251153171276045</v>
      </c>
      <c r="R292">
        <f>SUMPRODUCT('Modified Weights'!R302:R306,correlations!R335:R339)/SUM('Modified Weights'!R302:R306)</f>
        <v>3.7756643469706943</v>
      </c>
      <c r="S292">
        <f>SUMPRODUCT('Modified Weights'!S302:S306,correlations!S335:S339)/SUM('Modified Weights'!S302:S306)</f>
        <v>4.0244499585742384</v>
      </c>
      <c r="T292">
        <f>SUMPRODUCT('Modified Weights'!T302:T306,correlations!T335:T339)/SUM('Modified Weights'!T302:T306)</f>
        <v>2.332936507570146</v>
      </c>
      <c r="U292">
        <f>SUMPRODUCT('Modified Weights'!U302:U306,correlations!U335:U339)/SUM('Modified Weights'!U302:U306)</f>
        <v>3.5699213334823794</v>
      </c>
      <c r="V292">
        <f>SUMPRODUCT('Modified Weights'!V302:V306,correlations!V335:V339)/SUM('Modified Weights'!V302:V306)</f>
        <v>2.4825921740771766</v>
      </c>
      <c r="W292">
        <f>SUMPRODUCT('Modified Weights'!W302:W306,correlations!W335:W339)/SUM('Modified Weights'!W302:W306)</f>
        <v>3.2224437623590378</v>
      </c>
      <c r="X292">
        <f>SUMPRODUCT('Modified Weights'!X302:X306,correlations!X335:X339)/SUM('Modified Weights'!X302:X306)</f>
        <v>2.5665820425470098</v>
      </c>
      <c r="Y292">
        <f>SUMPRODUCT('Modified Weights'!Y302:Y306,correlations!Y335:Y339)/SUM('Modified Weights'!Y302:Y306)</f>
        <v>3.4215843101697319</v>
      </c>
      <c r="Z292">
        <f>SUMPRODUCT('Modified Weights'!Z303:Z307,correlations!Z336:Z340)/SUM('Modified Weights'!Z303:Z307)</f>
        <v>2.8059381107093597</v>
      </c>
    </row>
    <row r="293" spans="1:26">
      <c r="A293" s="21" t="s">
        <v>58</v>
      </c>
      <c r="B293">
        <f>SUMPRODUCT('Modified Weights'!B303:B307,correlations!B336:B340)/SUM('Modified Weights'!B303:B307)</f>
        <v>2.6563959153275003</v>
      </c>
      <c r="C293">
        <f>SUMPRODUCT('Modified Weights'!C303:C307,correlations!C336:C340)/SUM('Modified Weights'!C303:C307)</f>
        <v>3.4620470703478086</v>
      </c>
      <c r="D293">
        <f>SUMPRODUCT('Modified Weights'!D303:D307,correlations!D336:D340)/SUM('Modified Weights'!D303:D307)</f>
        <v>2.9562983936861778</v>
      </c>
      <c r="E293">
        <f>SUMPRODUCT('Modified Weights'!E303:E307,correlations!E336:E340)/SUM('Modified Weights'!E303:E307)</f>
        <v>3.2071145826629768</v>
      </c>
      <c r="F293">
        <f>SUMPRODUCT('Modified Weights'!F303:F307,correlations!F336:F340)/SUM('Modified Weights'!F303:F307)</f>
        <v>1.8402720993876542</v>
      </c>
      <c r="G293">
        <f>SUMPRODUCT('Modified Weights'!G303:G307,correlations!G336:G340)/SUM('Modified Weights'!G303:G307)</f>
        <v>2.9538070698601402</v>
      </c>
      <c r="H293">
        <f>SUMPRODUCT('Modified Weights'!H303:H307,correlations!H336:H340)/SUM('Modified Weights'!H303:H307)</f>
        <v>3.1299594596988558</v>
      </c>
      <c r="I293">
        <f>SUMPRODUCT('Modified Weights'!I303:I307,correlations!I336:I340)/SUM('Modified Weights'!I303:I307)</f>
        <v>3.6523980212326737</v>
      </c>
      <c r="J293">
        <f>SUMPRODUCT('Modified Weights'!J303:J307,correlations!J336:J340)/SUM('Modified Weights'!J303:J307)</f>
        <v>4.0280427811068042</v>
      </c>
      <c r="K293">
        <f>SUMPRODUCT('Modified Weights'!K303:K307,correlations!K336:K340)/SUM('Modified Weights'!K303:K307)</f>
        <v>3.2628207899026314</v>
      </c>
      <c r="L293">
        <f>SUMPRODUCT('Modified Weights'!L303:L307,correlations!L336:L340)/SUM('Modified Weights'!L303:L307)</f>
        <v>3.745550518173729</v>
      </c>
      <c r="M293">
        <f>SUMPRODUCT('Modified Weights'!M303:M307,correlations!M336:M340)/SUM('Modified Weights'!M303:M307)</f>
        <v>1.8472168130718734</v>
      </c>
      <c r="N293">
        <f>SUMPRODUCT('Modified Weights'!N303:N307,correlations!N336:N340)/SUM('Modified Weights'!N303:N307)</f>
        <v>3.6799446409107617</v>
      </c>
      <c r="O293">
        <f>SUMPRODUCT('Modified Weights'!O303:O307,correlations!O336:O340)/SUM('Modified Weights'!O303:O307)</f>
        <v>2.9248478993774309</v>
      </c>
      <c r="P293">
        <f>SUMPRODUCT('Modified Weights'!P303:P307,correlations!P336:P340)/SUM('Modified Weights'!P303:P307)</f>
        <v>2.9486696233745158</v>
      </c>
      <c r="Q293">
        <f>SUMPRODUCT('Modified Weights'!Q303:Q307,correlations!Q336:Q340)/SUM('Modified Weights'!Q303:Q307)</f>
        <v>3.9251153171276045</v>
      </c>
      <c r="R293">
        <f>SUMPRODUCT('Modified Weights'!R303:R307,correlations!R336:R340)/SUM('Modified Weights'!R303:R307)</f>
        <v>3.7756643469706943</v>
      </c>
      <c r="S293">
        <f>SUMPRODUCT('Modified Weights'!S303:S307,correlations!S336:S340)/SUM('Modified Weights'!S303:S307)</f>
        <v>3.7552196521055801</v>
      </c>
      <c r="T293">
        <f>SUMPRODUCT('Modified Weights'!T303:T307,correlations!T336:T340)/SUM('Modified Weights'!T303:T307)</f>
        <v>2.332936507570146</v>
      </c>
      <c r="U293">
        <f>SUMPRODUCT('Modified Weights'!U303:U307,correlations!U336:U340)/SUM('Modified Weights'!U303:U307)</f>
        <v>3.2767810534422668</v>
      </c>
      <c r="V293">
        <f>SUMPRODUCT('Modified Weights'!V303:V307,correlations!V336:V340)/SUM('Modified Weights'!V303:V307)</f>
        <v>2.4825921740771766</v>
      </c>
      <c r="W293">
        <f>SUMPRODUCT('Modified Weights'!W303:W307,correlations!W336:W340)/SUM('Modified Weights'!W303:W307)</f>
        <v>3.1044080173584128</v>
      </c>
      <c r="X293">
        <f>SUMPRODUCT('Modified Weights'!X303:X307,correlations!X336:X340)/SUM('Modified Weights'!X303:X307)</f>
        <v>2.4395875800424007</v>
      </c>
      <c r="Y293">
        <f>SUMPRODUCT('Modified Weights'!Y303:Y307,correlations!Y336:Y340)/SUM('Modified Weights'!Y303:Y307)</f>
        <v>3.6791643404316408</v>
      </c>
      <c r="Z293">
        <f>SUMPRODUCT('Modified Weights'!Z304:Z308,correlations!Z337:Z341)/SUM('Modified Weights'!Z304:Z308)</f>
        <v>2.8059381107093597</v>
      </c>
    </row>
    <row r="294" spans="1:26">
      <c r="A294" s="1" t="str">
        <f t="shared" ref="A294:A297" si="58">A293</f>
        <v>672: Harry Potter and the Chamber of Secrets (2002)</v>
      </c>
      <c r="B294">
        <f>SUMPRODUCT('Modified Weights'!B304:B308,correlations!B337:B341)/SUM('Modified Weights'!B304:B308)</f>
        <v>3.1480538569648333</v>
      </c>
      <c r="C294">
        <f>SUMPRODUCT('Modified Weights'!C304:C308,correlations!C337:C341)/SUM('Modified Weights'!C304:C308)</f>
        <v>3.695223860167657</v>
      </c>
      <c r="D294">
        <f>SUMPRODUCT('Modified Weights'!D304:D308,correlations!D337:D341)/SUM('Modified Weights'!D304:D308)</f>
        <v>3.1645406631345723</v>
      </c>
      <c r="E294">
        <f>SUMPRODUCT('Modified Weights'!E304:E308,correlations!E337:E341)/SUM('Modified Weights'!E304:E308)</f>
        <v>3.3037054043207705</v>
      </c>
      <c r="F294">
        <f>SUMPRODUCT('Modified Weights'!F304:F308,correlations!F337:F341)/SUM('Modified Weights'!F304:F308)</f>
        <v>1.8402720993876542</v>
      </c>
      <c r="G294">
        <f>SUMPRODUCT('Modified Weights'!G304:G308,correlations!G337:G341)/SUM('Modified Weights'!G304:G308)</f>
        <v>3.1597126760809524</v>
      </c>
      <c r="H294">
        <f>SUMPRODUCT('Modified Weights'!H304:H308,correlations!H337:H341)/SUM('Modified Weights'!H304:H308)</f>
        <v>3.1299594596988558</v>
      </c>
      <c r="I294">
        <f>SUMPRODUCT('Modified Weights'!I304:I308,correlations!I337:I341)/SUM('Modified Weights'!I304:I308)</f>
        <v>3.880268364385635</v>
      </c>
      <c r="J294">
        <f>SUMPRODUCT('Modified Weights'!J304:J308,correlations!J337:J341)/SUM('Modified Weights'!J304:J308)</f>
        <v>4.1217358395160115</v>
      </c>
      <c r="K294">
        <f>SUMPRODUCT('Modified Weights'!K304:K308,correlations!K337:K341)/SUM('Modified Weights'!K304:K308)</f>
        <v>3.608304931209815</v>
      </c>
      <c r="L294">
        <f>SUMPRODUCT('Modified Weights'!L304:L308,correlations!L337:L341)/SUM('Modified Weights'!L304:L308)</f>
        <v>2.7079262214786319</v>
      </c>
      <c r="M294">
        <f>SUMPRODUCT('Modified Weights'!M304:M308,correlations!M337:M341)/SUM('Modified Weights'!M304:M308)</f>
        <v>2.5718202152156104</v>
      </c>
      <c r="N294">
        <f>SUMPRODUCT('Modified Weights'!N304:N308,correlations!N337:N341)/SUM('Modified Weights'!N304:N308)</f>
        <v>4.0924940243956058</v>
      </c>
      <c r="O294">
        <f>SUMPRODUCT('Modified Weights'!O304:O308,correlations!O337:O341)/SUM('Modified Weights'!O304:O308)</f>
        <v>2.9248478993774309</v>
      </c>
      <c r="P294">
        <f>SUMPRODUCT('Modified Weights'!P304:P308,correlations!P337:P341)/SUM('Modified Weights'!P304:P308)</f>
        <v>3.0670046481468725</v>
      </c>
      <c r="Q294">
        <f>SUMPRODUCT('Modified Weights'!Q304:Q308,correlations!Q337:Q341)/SUM('Modified Weights'!Q304:Q308)</f>
        <v>4.2155194335287769</v>
      </c>
      <c r="R294">
        <f>SUMPRODUCT('Modified Weights'!R304:R308,correlations!R337:R341)/SUM('Modified Weights'!R304:R308)</f>
        <v>4.1713638284052417</v>
      </c>
      <c r="S294">
        <f>SUMPRODUCT('Modified Weights'!S304:S308,correlations!S337:S341)/SUM('Modified Weights'!S304:S308)</f>
        <v>3.8787825658230735</v>
      </c>
      <c r="T294">
        <f>SUMPRODUCT('Modified Weights'!T304:T308,correlations!T337:T341)/SUM('Modified Weights'!T304:T308)</f>
        <v>2.0269029751758749</v>
      </c>
      <c r="U294">
        <f>SUMPRODUCT('Modified Weights'!U304:U308,correlations!U337:U341)/SUM('Modified Weights'!U304:U308)</f>
        <v>3.4303778233381261</v>
      </c>
      <c r="V294">
        <f>SUMPRODUCT('Modified Weights'!V304:V308,correlations!V337:V341)/SUM('Modified Weights'!V304:V308)</f>
        <v>3.3326526179450826</v>
      </c>
      <c r="W294">
        <f>SUMPRODUCT('Modified Weights'!W304:W308,correlations!W337:W341)/SUM('Modified Weights'!W304:W308)</f>
        <v>3.1956121277476375</v>
      </c>
      <c r="X294">
        <f>SUMPRODUCT('Modified Weights'!X304:X308,correlations!X337:X341)/SUM('Modified Weights'!X304:X308)</f>
        <v>2.662088254352768</v>
      </c>
      <c r="Y294">
        <f>SUMPRODUCT('Modified Weights'!Y304:Y308,correlations!Y337:Y341)/SUM('Modified Weights'!Y304:Y308)</f>
        <v>3.2970030702403279</v>
      </c>
      <c r="Z294">
        <f>SUMPRODUCT('Modified Weights'!Z305:Z309,correlations!Z338:Z342)/SUM('Modified Weights'!Z305:Z309)</f>
        <v>2.9324189250905639</v>
      </c>
    </row>
    <row r="295" spans="1:26">
      <c r="A295" s="1" t="str">
        <f t="shared" si="58"/>
        <v>672: Harry Potter and the Chamber of Secrets (2002)</v>
      </c>
      <c r="B295">
        <f>SUMPRODUCT('Modified Weights'!B305:B309,correlations!B338:B342)/SUM('Modified Weights'!B305:B309)</f>
        <v>3.1480538569648333</v>
      </c>
      <c r="C295">
        <f>SUMPRODUCT('Modified Weights'!C305:C309,correlations!C338:C342)/SUM('Modified Weights'!C305:C309)</f>
        <v>3.8096590004316373</v>
      </c>
      <c r="D295">
        <f>SUMPRODUCT('Modified Weights'!D305:D309,correlations!D338:D342)/SUM('Modified Weights'!D305:D309)</f>
        <v>3.5620516623710095</v>
      </c>
      <c r="E295">
        <f>SUMPRODUCT('Modified Weights'!E305:E309,correlations!E338:E342)/SUM('Modified Weights'!E305:E309)</f>
        <v>3.3037054043207705</v>
      </c>
      <c r="F295">
        <f>SUMPRODUCT('Modified Weights'!F305:F309,correlations!F338:F342)/SUM('Modified Weights'!F305:F309)</f>
        <v>2.5493756880440985</v>
      </c>
      <c r="G295">
        <f>SUMPRODUCT('Modified Weights'!G305:G309,correlations!G338:G342)/SUM('Modified Weights'!G305:G309)</f>
        <v>3.1937354675653444</v>
      </c>
      <c r="H295">
        <f>SUMPRODUCT('Modified Weights'!H305:H309,correlations!H338:H342)/SUM('Modified Weights'!H305:H309)</f>
        <v>3.2303356805610655</v>
      </c>
      <c r="I295">
        <f>SUMPRODUCT('Modified Weights'!I305:I309,correlations!I338:I342)/SUM('Modified Weights'!I305:I309)</f>
        <v>3.5772895581076893</v>
      </c>
      <c r="J295">
        <f>SUMPRODUCT('Modified Weights'!J305:J309,correlations!J338:J342)/SUM('Modified Weights'!J305:J309)</f>
        <v>4.2996517551328903</v>
      </c>
      <c r="K295">
        <f>SUMPRODUCT('Modified Weights'!K305:K309,correlations!K338:K342)/SUM('Modified Weights'!K305:K309)</f>
        <v>4.0933249757314334</v>
      </c>
      <c r="L295">
        <f>SUMPRODUCT('Modified Weights'!L305:L309,correlations!L338:L342)/SUM('Modified Weights'!L305:L309)</f>
        <v>2.7079262214786319</v>
      </c>
      <c r="M295">
        <f>SUMPRODUCT('Modified Weights'!M305:M309,correlations!M338:M342)/SUM('Modified Weights'!M305:M309)</f>
        <v>2.8288712822536635</v>
      </c>
      <c r="N295">
        <f>SUMPRODUCT('Modified Weights'!N305:N309,correlations!N338:N342)/SUM('Modified Weights'!N305:N309)</f>
        <v>4.2161340232181965</v>
      </c>
      <c r="O295">
        <f>SUMPRODUCT('Modified Weights'!O305:O309,correlations!O338:O342)/SUM('Modified Weights'!O305:O309)</f>
        <v>3.0426535491678481</v>
      </c>
      <c r="P295">
        <f>SUMPRODUCT('Modified Weights'!P305:P309,correlations!P338:P342)/SUM('Modified Weights'!P305:P309)</f>
        <v>2.5104164509082865</v>
      </c>
      <c r="Q295">
        <f>SUMPRODUCT('Modified Weights'!Q305:Q309,correlations!Q338:Q342)/SUM('Modified Weights'!Q305:Q309)</f>
        <v>4.3357012398650916</v>
      </c>
      <c r="R295">
        <f>SUMPRODUCT('Modified Weights'!R305:R309,correlations!R338:R342)/SUM('Modified Weights'!R305:R309)</f>
        <v>3.4999999999999996</v>
      </c>
      <c r="S295">
        <f>SUMPRODUCT('Modified Weights'!S305:S309,correlations!S338:S342)/SUM('Modified Weights'!S305:S309)</f>
        <v>3.8787825658230735</v>
      </c>
      <c r="T295">
        <f>SUMPRODUCT('Modified Weights'!T305:T309,correlations!T338:T342)/SUM('Modified Weights'!T305:T309)</f>
        <v>2.463160968083268</v>
      </c>
      <c r="U295">
        <f>SUMPRODUCT('Modified Weights'!U305:U309,correlations!U338:U342)/SUM('Modified Weights'!U305:U309)</f>
        <v>3.5107949485643881</v>
      </c>
      <c r="V295">
        <f>SUMPRODUCT('Modified Weights'!V305:V309,correlations!V338:V342)/SUM('Modified Weights'!V305:V309)</f>
        <v>3.6653052358901643</v>
      </c>
      <c r="W295">
        <f>SUMPRODUCT('Modified Weights'!W305:W309,correlations!W338:W342)/SUM('Modified Weights'!W305:W309)</f>
        <v>3.1956121277476375</v>
      </c>
      <c r="X295">
        <f>SUMPRODUCT('Modified Weights'!X305:X309,correlations!X338:X342)/SUM('Modified Weights'!X305:X309)</f>
        <v>2.8972699975078284</v>
      </c>
      <c r="Y295">
        <f>SUMPRODUCT('Modified Weights'!Y305:Y309,correlations!Y338:Y342)/SUM('Modified Weights'!Y305:Y309)</f>
        <v>3.2970030702403279</v>
      </c>
      <c r="Z295">
        <f>SUMPRODUCT('Modified Weights'!Z306:Z310,correlations!Z339:Z343)/SUM('Modified Weights'!Z306:Z310)</f>
        <v>3.0269345637000225</v>
      </c>
    </row>
    <row r="296" spans="1:26">
      <c r="A296" s="1" t="str">
        <f t="shared" si="58"/>
        <v>672: Harry Potter and the Chamber of Secrets (2002)</v>
      </c>
      <c r="B296">
        <f>SUMPRODUCT('Modified Weights'!B306:B310,correlations!B339:B343)/SUM('Modified Weights'!B306:B310)</f>
        <v>3.6113919038393325</v>
      </c>
      <c r="C296">
        <f>SUMPRODUCT('Modified Weights'!C306:C310,correlations!C339:C343)/SUM('Modified Weights'!C306:C310)</f>
        <v>3.8096590004316369</v>
      </c>
      <c r="D296">
        <f>SUMPRODUCT('Modified Weights'!D306:D310,correlations!D339:D343)/SUM('Modified Weights'!D306:D310)</f>
        <v>3.7969424294741745</v>
      </c>
      <c r="E296">
        <f>SUMPRODUCT('Modified Weights'!E306:E310,correlations!E339:E343)/SUM('Modified Weights'!E306:E310)</f>
        <v>3.5517619729518848</v>
      </c>
      <c r="F296">
        <f>SUMPRODUCT('Modified Weights'!F306:F310,correlations!F339:F343)/SUM('Modified Weights'!F306:F310)</f>
        <v>3.7957026812953183</v>
      </c>
      <c r="G296">
        <f>SUMPRODUCT('Modified Weights'!G306:G310,correlations!G339:G343)/SUM('Modified Weights'!G306:G310)</f>
        <v>2.7237797127257197</v>
      </c>
      <c r="H296">
        <f>SUMPRODUCT('Modified Weights'!H306:H310,correlations!H339:H343)/SUM('Modified Weights'!H306:H310)</f>
        <v>3.6582586877804997</v>
      </c>
      <c r="I296">
        <f>SUMPRODUCT('Modified Weights'!I306:I310,correlations!I339:I343)/SUM('Modified Weights'!I306:I310)</f>
        <v>3.7192229430972605</v>
      </c>
      <c r="J296">
        <f>SUMPRODUCT('Modified Weights'!J306:J310,correlations!J339:J343)/SUM('Modified Weights'!J306:J310)</f>
        <v>4.5610720399905986</v>
      </c>
      <c r="K296">
        <f>SUMPRODUCT('Modified Weights'!K306:K310,correlations!K339:K343)/SUM('Modified Weights'!K306:K310)</f>
        <v>4.2553355473990351</v>
      </c>
      <c r="L296">
        <f>SUMPRODUCT('Modified Weights'!L306:L310,correlations!L339:L343)/SUM('Modified Weights'!L306:L310)</f>
        <v>2.9346645913048128</v>
      </c>
      <c r="M296">
        <f>SUMPRODUCT('Modified Weights'!M306:M310,correlations!M339:M343)/SUM('Modified Weights'!M306:M310)</f>
        <v>2.8009012933401674</v>
      </c>
      <c r="N296">
        <f>SUMPRODUCT('Modified Weights'!N306:N310,correlations!N339:N343)/SUM('Modified Weights'!N306:N310)</f>
        <v>4.3876422064995717</v>
      </c>
      <c r="O296">
        <f>SUMPRODUCT('Modified Weights'!O306:O310,correlations!O339:O343)/SUM('Modified Weights'!O306:O310)</f>
        <v>3.3621421300675296</v>
      </c>
      <c r="P296">
        <f>SUMPRODUCT('Modified Weights'!P306:P310,correlations!P339:P343)/SUM('Modified Weights'!P306:P310)</f>
        <v>2.7800041419885586</v>
      </c>
      <c r="Q296">
        <f>SUMPRODUCT('Modified Weights'!Q306:Q310,correlations!Q339:Q343)/SUM('Modified Weights'!Q306:Q310)</f>
        <v>4.6536526004618004</v>
      </c>
      <c r="R296">
        <f>SUMPRODUCT('Modified Weights'!R306:R310,correlations!R339:R343)/SUM('Modified Weights'!R306:R310)</f>
        <v>3.4999999999999996</v>
      </c>
      <c r="S296">
        <f>SUMPRODUCT('Modified Weights'!S306:S310,correlations!S339:S343)/SUM('Modified Weights'!S306:S310)</f>
        <v>3.984321086007347</v>
      </c>
      <c r="T296">
        <f>SUMPRODUCT('Modified Weights'!T306:T310,correlations!T339:T343)/SUM('Modified Weights'!T306:T310)</f>
        <v>2.463160968083268</v>
      </c>
      <c r="U296">
        <f>SUMPRODUCT('Modified Weights'!U306:U310,correlations!U339:U343)/SUM('Modified Weights'!U306:U310)</f>
        <v>3.8794690040092554</v>
      </c>
      <c r="V296">
        <f>SUMPRODUCT('Modified Weights'!V306:V310,correlations!V339:V343)/SUM('Modified Weights'!V306:V310)</f>
        <v>3.6653052358901648</v>
      </c>
      <c r="W296">
        <f>SUMPRODUCT('Modified Weights'!W306:W310,correlations!W339:W343)/SUM('Modified Weights'!W306:W310)</f>
        <v>3.8214932777389881</v>
      </c>
      <c r="X296">
        <f>SUMPRODUCT('Modified Weights'!X306:X310,correlations!X339:X343)/SUM('Modified Weights'!X306:X310)</f>
        <v>2.8972699975078284</v>
      </c>
      <c r="Y296">
        <f>SUMPRODUCT('Modified Weights'!Y306:Y310,correlations!Y339:Y343)/SUM('Modified Weights'!Y306:Y310)</f>
        <v>4.3339467906072491</v>
      </c>
      <c r="Z296">
        <f>SUMPRODUCT('Modified Weights'!Z307:Z311,correlations!Z340:Z344)/SUM('Modified Weights'!Z307:Z311)</f>
        <v>3.7628455357913206</v>
      </c>
    </row>
    <row r="297" spans="1:26">
      <c r="A297" s="1" t="str">
        <f t="shared" si="58"/>
        <v>672: Harry Potter and the Chamber of Secrets (2002)</v>
      </c>
      <c r="B297">
        <f>SUMPRODUCT('Modified Weights'!B307:B311,correlations!B340:B344)/SUM('Modified Weights'!B307:B311)</f>
        <v>3.9411400057338506</v>
      </c>
      <c r="C297">
        <f>SUMPRODUCT('Modified Weights'!C307:C311,correlations!C340:C344)/SUM('Modified Weights'!C307:C311)</f>
        <v>4.4308749025849758</v>
      </c>
      <c r="D297">
        <f>SUMPRODUCT('Modified Weights'!D307:D311,correlations!D340:D344)/SUM('Modified Weights'!D307:D311)</f>
        <v>3.9390583982340064</v>
      </c>
      <c r="E297">
        <f>SUMPRODUCT('Modified Weights'!E307:E311,correlations!E340:E344)/SUM('Modified Weights'!E307:E311)</f>
        <v>3.1384112665589692</v>
      </c>
      <c r="F297">
        <f>SUMPRODUCT('Modified Weights'!F307:F311,correlations!F340:F344)/SUM('Modified Weights'!F307:F311)</f>
        <v>3.9936774701040054</v>
      </c>
      <c r="G297">
        <f>SUMPRODUCT('Modified Weights'!G307:G311,correlations!G340:G344)/SUM('Modified Weights'!G307:G311)</f>
        <v>3.6295074165894929</v>
      </c>
      <c r="H297">
        <f>SUMPRODUCT('Modified Weights'!H307:H311,correlations!H340:H344)/SUM('Modified Weights'!H307:H311)</f>
        <v>4.4765599080252318</v>
      </c>
      <c r="I297">
        <f>SUMPRODUCT('Modified Weights'!I307:I311,correlations!I340:I344)/SUM('Modified Weights'!I307:I311)</f>
        <v>3.4773483752622929</v>
      </c>
      <c r="J297">
        <f>SUMPRODUCT('Modified Weights'!J307:J311,correlations!J340:J344)/SUM('Modified Weights'!J307:J311)</f>
        <v>4.4297702718611767</v>
      </c>
      <c r="K297">
        <f>SUMPRODUCT('Modified Weights'!K307:K311,correlations!K340:K344)/SUM('Modified Weights'!K307:K311)</f>
        <v>4.2553355473990351</v>
      </c>
      <c r="L297">
        <f>SUMPRODUCT('Modified Weights'!L307:L311,correlations!L340:L344)/SUM('Modified Weights'!L307:L311)</f>
        <v>2.9346645913048128</v>
      </c>
      <c r="M297">
        <f>SUMPRODUCT('Modified Weights'!M307:M311,correlations!M340:M344)/SUM('Modified Weights'!M307:M311)</f>
        <v>4.3255653563199248</v>
      </c>
      <c r="N297">
        <f>SUMPRODUCT('Modified Weights'!N307:N311,correlations!N340:N344)/SUM('Modified Weights'!N307:N311)</f>
        <v>5</v>
      </c>
      <c r="O297">
        <f>SUMPRODUCT('Modified Weights'!O307:O311,correlations!O340:O344)/SUM('Modified Weights'!O307:O311)</f>
        <v>4.1107769901830631</v>
      </c>
      <c r="P297">
        <f>SUMPRODUCT('Modified Weights'!P307:P311,correlations!P340:P344)/SUM('Modified Weights'!P307:P311)</f>
        <v>4.4823853409505174</v>
      </c>
      <c r="Q297">
        <f>SUMPRODUCT('Modified Weights'!Q307:Q311,correlations!Q340:Q344)/SUM('Modified Weights'!Q307:Q311)</f>
        <v>4.5083582502475226</v>
      </c>
      <c r="R297">
        <f>SUMPRODUCT('Modified Weights'!R307:R311,correlations!R340:R344)/SUM('Modified Weights'!R307:R311)</f>
        <v>5.0000000000000009</v>
      </c>
      <c r="S297">
        <f>SUMPRODUCT('Modified Weights'!S307:S311,correlations!S340:S344)/SUM('Modified Weights'!S307:S311)</f>
        <v>4.2633134767761733</v>
      </c>
      <c r="T297">
        <f>SUMPRODUCT('Modified Weights'!T307:T311,correlations!T340:T344)/SUM('Modified Weights'!T307:T311)</f>
        <v>3.0338245486956406</v>
      </c>
      <c r="U297">
        <f>SUMPRODUCT('Modified Weights'!U307:U311,correlations!U340:U344)/SUM('Modified Weights'!U307:U311)</f>
        <v>4.0036857236830494</v>
      </c>
      <c r="V297">
        <f>SUMPRODUCT('Modified Weights'!V307:V311,correlations!V340:V344)/SUM('Modified Weights'!V307:V311)</f>
        <v>3.9838792281319502</v>
      </c>
      <c r="W297">
        <f>SUMPRODUCT('Modified Weights'!W307:W311,correlations!W340:W344)/SUM('Modified Weights'!W307:W311)</f>
        <v>4.4030128530343662</v>
      </c>
      <c r="X297">
        <f>SUMPRODUCT('Modified Weights'!X307:X311,correlations!X340:X344)/SUM('Modified Weights'!X307:X311)</f>
        <v>3.5425605117753571</v>
      </c>
      <c r="Y297">
        <f>SUMPRODUCT('Modified Weights'!Y307:Y311,correlations!Y340:Y344)/SUM('Modified Weights'!Y307:Y311)</f>
        <v>4.5382756161686322</v>
      </c>
      <c r="Z297">
        <f>SUMPRODUCT('Modified Weights'!Z308:Z312,correlations!Z341:Z345)/SUM('Modified Weights'!Z308:Z312)</f>
        <v>4.1583095935645531</v>
      </c>
    </row>
    <row r="298" spans="1:26">
      <c r="A298" s="21" t="s">
        <v>59</v>
      </c>
      <c r="B298">
        <f>SUMPRODUCT('Modified Weights'!B308:B312,correlations!B341:B345)/SUM('Modified Weights'!B308:B312)</f>
        <v>4.147621110625944</v>
      </c>
      <c r="C298">
        <f>SUMPRODUCT('Modified Weights'!C308:C312,correlations!C341:C345)/SUM('Modified Weights'!C308:C312)</f>
        <v>4.4308749025849758</v>
      </c>
      <c r="D298">
        <f>SUMPRODUCT('Modified Weights'!D308:D312,correlations!D341:D345)/SUM('Modified Weights'!D308:D312)</f>
        <v>4.240028921584047</v>
      </c>
      <c r="E298">
        <f>SUMPRODUCT('Modified Weights'!E308:E312,correlations!E341:E345)/SUM('Modified Weights'!E308:E312)</f>
        <v>4.086649293607084</v>
      </c>
      <c r="F298">
        <f>SUMPRODUCT('Modified Weights'!F308:F312,correlations!F341:F345)/SUM('Modified Weights'!F308:F312)</f>
        <v>3.7801618285549106</v>
      </c>
      <c r="G298">
        <f>SUMPRODUCT('Modified Weights'!G308:G312,correlations!G341:G345)/SUM('Modified Weights'!G308:G312)</f>
        <v>4.1139402318291092</v>
      </c>
      <c r="H298">
        <f>SUMPRODUCT('Modified Weights'!H308:H312,correlations!H341:H345)/SUM('Modified Weights'!H308:H312)</f>
        <v>4.3520192967719611</v>
      </c>
      <c r="I298">
        <f>SUMPRODUCT('Modified Weights'!I308:I312,correlations!I341:I345)/SUM('Modified Weights'!I308:I312)</f>
        <v>3.4773483752622929</v>
      </c>
      <c r="J298">
        <f>SUMPRODUCT('Modified Weights'!J308:J312,correlations!J341:J345)/SUM('Modified Weights'!J308:J312)</f>
        <v>4.5792733202120539</v>
      </c>
      <c r="K298">
        <f>SUMPRODUCT('Modified Weights'!K308:K312,correlations!K341:K345)/SUM('Modified Weights'!K308:K312)</f>
        <v>4.5591688645402169</v>
      </c>
      <c r="L298">
        <f>SUMPRODUCT('Modified Weights'!L308:L312,correlations!L341:L345)/SUM('Modified Weights'!L308:L312)</f>
        <v>3.3299542685682106</v>
      </c>
      <c r="M298">
        <f>SUMPRODUCT('Modified Weights'!M308:M312,correlations!M341:M345)/SUM('Modified Weights'!M308:M312)</f>
        <v>4.7905973988453994</v>
      </c>
      <c r="N298">
        <f>SUMPRODUCT('Modified Weights'!N308:N312,correlations!N341:N345)/SUM('Modified Weights'!N308:N312)</f>
        <v>4.7027302094030858</v>
      </c>
      <c r="O298">
        <f>SUMPRODUCT('Modified Weights'!O308:O312,correlations!O341:O345)/SUM('Modified Weights'!O308:O312)</f>
        <v>4.4886905438428091</v>
      </c>
      <c r="P298">
        <f>SUMPRODUCT('Modified Weights'!P308:P312,correlations!P341:P345)/SUM('Modified Weights'!P308:P312)</f>
        <v>4.6055748677752302</v>
      </c>
      <c r="Q298">
        <f>SUMPRODUCT('Modified Weights'!Q308:Q312,correlations!Q341:Q345)/SUM('Modified Weights'!Q308:Q312)</f>
        <v>4.3730543818465737</v>
      </c>
      <c r="R298">
        <f>SUMPRODUCT('Modified Weights'!R308:R312,correlations!R341:R345)/SUM('Modified Weights'!R308:R312)</f>
        <v>4.0228588650268797</v>
      </c>
      <c r="S298">
        <f>SUMPRODUCT('Modified Weights'!S308:S312,correlations!S341:S345)/SUM('Modified Weights'!S308:S312)</f>
        <v>4.7136755318023669</v>
      </c>
      <c r="T298">
        <f>SUMPRODUCT('Modified Weights'!T308:T312,correlations!T341:T345)/SUM('Modified Weights'!T308:T312)</f>
        <v>4.4514712294742074</v>
      </c>
      <c r="U298">
        <f>SUMPRODUCT('Modified Weights'!U308:U312,correlations!U341:U345)/SUM('Modified Weights'!U308:U312)</f>
        <v>4.4654523993999451</v>
      </c>
      <c r="V298">
        <f>SUMPRODUCT('Modified Weights'!V308:V312,correlations!V341:V345)/SUM('Modified Weights'!V308:V312)</f>
        <v>3.9871124343402657</v>
      </c>
      <c r="W298">
        <f>SUMPRODUCT('Modified Weights'!W308:W312,correlations!W341:W345)/SUM('Modified Weights'!W308:W312)</f>
        <v>4.5210485980349917</v>
      </c>
      <c r="X298">
        <f>SUMPRODUCT('Modified Weights'!X308:X312,correlations!X341:X345)/SUM('Modified Weights'!X308:X312)</f>
        <v>3.5425605117753571</v>
      </c>
      <c r="Y298">
        <f>SUMPRODUCT('Modified Weights'!Y308:Y312,correlations!Y341:Y345)/SUM('Modified Weights'!Y308:Y312)</f>
        <v>4.7043288255613831</v>
      </c>
      <c r="Z298">
        <f>SUMPRODUCT('Modified Weights'!Z309:Z313,correlations!Z342:Z346)/SUM('Modified Weights'!Z309:Z313)</f>
        <v>4.1583095935645531</v>
      </c>
    </row>
    <row r="299" spans="1:26">
      <c r="A299" s="1" t="str">
        <f t="shared" ref="A299:A302" si="59">A298</f>
        <v>680: Pulp Fiction (1994)</v>
      </c>
      <c r="B299">
        <f>SUMPRODUCT('Modified Weights'!B309:B313,correlations!B342:B346)/SUM('Modified Weights'!B309:B313)</f>
        <v>4.0613559852680945</v>
      </c>
      <c r="C299">
        <f>SUMPRODUCT('Modified Weights'!C309:C313,correlations!C342:C346)/SUM('Modified Weights'!C309:C313)</f>
        <v>4.2578144611959274</v>
      </c>
      <c r="D299">
        <f>SUMPRODUCT('Modified Weights'!D309:D313,correlations!D342:D346)/SUM('Modified Weights'!D309:D313)</f>
        <v>4.0405061191004226</v>
      </c>
      <c r="E299">
        <f>SUMPRODUCT('Modified Weights'!E309:E313,correlations!E342:E346)/SUM('Modified Weights'!E309:E313)</f>
        <v>4.086649293607084</v>
      </c>
      <c r="F299">
        <f>SUMPRODUCT('Modified Weights'!F309:F313,correlations!F342:F346)/SUM('Modified Weights'!F309:F313)</f>
        <v>3.9834065866006161</v>
      </c>
      <c r="G299">
        <f>SUMPRODUCT('Modified Weights'!G309:G313,correlations!G342:G346)/SUM('Modified Weights'!G309:G313)</f>
        <v>3.706947007380502</v>
      </c>
      <c r="H299">
        <f>SUMPRODUCT('Modified Weights'!H309:H313,correlations!H342:H346)/SUM('Modified Weights'!H309:H313)</f>
        <v>4.612839280953013</v>
      </c>
      <c r="I299">
        <f>SUMPRODUCT('Modified Weights'!I309:I313,correlations!I342:I346)/SUM('Modified Weights'!I309:I313)</f>
        <v>3.4773483752622929</v>
      </c>
      <c r="J299">
        <f>SUMPRODUCT('Modified Weights'!J309:J313,correlations!J342:J346)/SUM('Modified Weights'!J309:J313)</f>
        <v>4.3358321540396689</v>
      </c>
      <c r="K299">
        <f>SUMPRODUCT('Modified Weights'!K309:K313,correlations!K342:K346)/SUM('Modified Weights'!K309:K313)</f>
        <v>4.4497338527253154</v>
      </c>
      <c r="L299">
        <f>SUMPRODUCT('Modified Weights'!L309:L313,correlations!L342:L346)/SUM('Modified Weights'!L309:L313)</f>
        <v>3.8487664169157578</v>
      </c>
      <c r="M299">
        <f>SUMPRODUCT('Modified Weights'!M309:M313,correlations!M342:M346)/SUM('Modified Weights'!M309:M313)</f>
        <v>4.7317871294405434</v>
      </c>
      <c r="N299">
        <f>SUMPRODUCT('Modified Weights'!N309:N313,correlations!N342:N346)/SUM('Modified Weights'!N309:N313)</f>
        <v>4.4241656886762426</v>
      </c>
      <c r="O299">
        <f>SUMPRODUCT('Modified Weights'!O309:O313,correlations!O342:O346)/SUM('Modified Weights'!O309:O313)</f>
        <v>4.4886905438428091</v>
      </c>
      <c r="P299">
        <f>SUMPRODUCT('Modified Weights'!P309:P313,correlations!P342:P346)/SUM('Modified Weights'!P309:P313)</f>
        <v>4.6055748677752302</v>
      </c>
      <c r="Q299">
        <f>SUMPRODUCT('Modified Weights'!Q309:Q313,correlations!Q342:Q346)/SUM('Modified Weights'!Q309:Q313)</f>
        <v>4.1435818155246587</v>
      </c>
      <c r="R299">
        <f>SUMPRODUCT('Modified Weights'!R309:R313,correlations!R342:R346)/SUM('Modified Weights'!R309:R313)</f>
        <v>4.0228588650268797</v>
      </c>
      <c r="S299">
        <f>SUMPRODUCT('Modified Weights'!S309:S313,correlations!S342:S346)/SUM('Modified Weights'!S309:S313)</f>
        <v>4.3784511464562561</v>
      </c>
      <c r="T299">
        <f>SUMPRODUCT('Modified Weights'!T309:T313,correlations!T342:T346)/SUM('Modified Weights'!T309:T313)</f>
        <v>4.4514712294742074</v>
      </c>
      <c r="U299">
        <f>SUMPRODUCT('Modified Weights'!U309:U313,correlations!U342:U346)/SUM('Modified Weights'!U309:U313)</f>
        <v>4.2530730492364501</v>
      </c>
      <c r="V299">
        <f>SUMPRODUCT('Modified Weights'!V309:V313,correlations!V342:V346)/SUM('Modified Weights'!V309:V313)</f>
        <v>4.1551933891429735</v>
      </c>
      <c r="W299">
        <f>SUMPRODUCT('Modified Weights'!W309:W313,correlations!W342:W346)/SUM('Modified Weights'!W309:W313)</f>
        <v>4.3386403772565432</v>
      </c>
      <c r="X299">
        <f>SUMPRODUCT('Modified Weights'!X309:X313,correlations!X342:X346)/SUM('Modified Weights'!X309:X313)</f>
        <v>3.2152587737676135</v>
      </c>
      <c r="Y299">
        <f>SUMPRODUCT('Modified Weights'!Y309:Y313,correlations!Y342:Y346)/SUM('Modified Weights'!Y309:Y313)</f>
        <v>4.7043288255613831</v>
      </c>
      <c r="Z299">
        <f>SUMPRODUCT('Modified Weights'!Z310:Z314,correlations!Z343:Z347)/SUM('Modified Weights'!Z310:Z314)</f>
        <v>4.1583095935645522</v>
      </c>
    </row>
    <row r="300" spans="1:26">
      <c r="A300" s="1" t="str">
        <f t="shared" si="59"/>
        <v>680: Pulp Fiction (1994)</v>
      </c>
      <c r="B300">
        <f>SUMPRODUCT('Modified Weights'!B310:B314,correlations!B343:B347)/SUM('Modified Weights'!B310:B314)</f>
        <v>4.3939811783904199</v>
      </c>
      <c r="C300">
        <f>SUMPRODUCT('Modified Weights'!C310:C314,correlations!C343:C347)/SUM('Modified Weights'!C310:C314)</f>
        <v>3.9593489511676232</v>
      </c>
      <c r="D300">
        <f>SUMPRODUCT('Modified Weights'!D310:D314,correlations!D343:D347)/SUM('Modified Weights'!D310:D314)</f>
        <v>4.1995105187949981</v>
      </c>
      <c r="E300">
        <f>SUMPRODUCT('Modified Weights'!E310:E314,correlations!E343:E347)/SUM('Modified Weights'!E310:E314)</f>
        <v>4.086649293607084</v>
      </c>
      <c r="F300">
        <f>SUMPRODUCT('Modified Weights'!F310:F314,correlations!F343:F347)/SUM('Modified Weights'!F310:F314)</f>
        <v>3.7980870879660444</v>
      </c>
      <c r="G300">
        <f>SUMPRODUCT('Modified Weights'!G310:G314,correlations!G343:G347)/SUM('Modified Weights'!G310:G314)</f>
        <v>3.706947007380502</v>
      </c>
      <c r="H300">
        <f>SUMPRODUCT('Modified Weights'!H310:H314,correlations!H343:H347)/SUM('Modified Weights'!H310:H314)</f>
        <v>4.435943283656945</v>
      </c>
      <c r="I300">
        <f>SUMPRODUCT('Modified Weights'!I310:I314,correlations!I343:I347)/SUM('Modified Weights'!I310:I314)</f>
        <v>3.4716469415530131</v>
      </c>
      <c r="J300">
        <f>SUMPRODUCT('Modified Weights'!J310:J314,correlations!J343:J347)/SUM('Modified Weights'!J310:J314)</f>
        <v>4.1361676448057985</v>
      </c>
      <c r="K300">
        <f>SUMPRODUCT('Modified Weights'!K310:K314,correlations!K343:K347)/SUM('Modified Weights'!K310:K314)</f>
        <v>4.4336709518969997</v>
      </c>
      <c r="L300">
        <f>SUMPRODUCT('Modified Weights'!L310:L314,correlations!L343:L347)/SUM('Modified Weights'!L310:L314)</f>
        <v>4.1321853656058032</v>
      </c>
      <c r="M300">
        <f>SUMPRODUCT('Modified Weights'!M310:M314,correlations!M343:M347)/SUM('Modified Weights'!M310:M314)</f>
        <v>4.4635742588810858</v>
      </c>
      <c r="N300">
        <f>SUMPRODUCT('Modified Weights'!N310:N314,correlations!N343:N347)/SUM('Modified Weights'!N310:N314)</f>
        <v>4.1737104579078688</v>
      </c>
      <c r="O300">
        <f>SUMPRODUCT('Modified Weights'!O310:O314,correlations!O343:O347)/SUM('Modified Weights'!O310:O314)</f>
        <v>4.48869054384281</v>
      </c>
      <c r="P300">
        <f>SUMPRODUCT('Modified Weights'!P310:P314,correlations!P343:P347)/SUM('Modified Weights'!P310:P314)</f>
        <v>4.6055748677752302</v>
      </c>
      <c r="Q300">
        <f>SUMPRODUCT('Modified Weights'!Q310:Q314,correlations!Q343:Q347)/SUM('Modified Weights'!Q310:Q314)</f>
        <v>4.1435818155246587</v>
      </c>
      <c r="R300">
        <f>SUMPRODUCT('Modified Weights'!R310:R314,correlations!R343:R347)/SUM('Modified Weights'!R310:R314)</f>
        <v>4.0228588650268797</v>
      </c>
      <c r="S300">
        <f>SUMPRODUCT('Modified Weights'!S310:S314,correlations!S343:S347)/SUM('Modified Weights'!S310:S314)</f>
        <v>4.3784511464562561</v>
      </c>
      <c r="T300">
        <f>SUMPRODUCT('Modified Weights'!T310:T314,correlations!T343:T347)/SUM('Modified Weights'!T310:T314)</f>
        <v>4.2441744319814712</v>
      </c>
      <c r="U300">
        <f>SUMPRODUCT('Modified Weights'!U310:U314,correlations!U343:U347)/SUM('Modified Weights'!U310:U314)</f>
        <v>4.092238798783927</v>
      </c>
      <c r="V300">
        <f>SUMPRODUCT('Modified Weights'!V310:V314,correlations!V343:V347)/SUM('Modified Weights'!V310:V314)</f>
        <v>3.9889372167476487</v>
      </c>
      <c r="W300">
        <f>SUMPRODUCT('Modified Weights'!W310:W314,correlations!W343:W347)/SUM('Modified Weights'!W310:W314)</f>
        <v>4.2628024764692753</v>
      </c>
      <c r="X300">
        <f>SUMPRODUCT('Modified Weights'!X310:X314,correlations!X343:X347)/SUM('Modified Weights'!X310:X314)</f>
        <v>3</v>
      </c>
      <c r="Y300">
        <f>SUMPRODUCT('Modified Weights'!Y310:Y314,correlations!Y343:Y347)/SUM('Modified Weights'!Y310:Y314)</f>
        <v>4.7043288255613831</v>
      </c>
      <c r="Z300">
        <f>SUMPRODUCT('Modified Weights'!Z311:Z315,correlations!Z344:Z348)/SUM('Modified Weights'!Z311:Z315)</f>
        <v>3.9692783163456355</v>
      </c>
    </row>
    <row r="301" spans="1:26">
      <c r="A301" s="1" t="str">
        <f t="shared" si="59"/>
        <v>680: Pulp Fiction (1994)</v>
      </c>
      <c r="B301">
        <f>SUMPRODUCT('Modified Weights'!B311:B315,correlations!B344:B348)/SUM('Modified Weights'!B311:B315)</f>
        <v>4.6969905891952095</v>
      </c>
      <c r="C301">
        <f>SUMPRODUCT('Modified Weights'!C311:C315,correlations!C344:C348)/SUM('Modified Weights'!C311:C315)</f>
        <v>4.2558253430625843</v>
      </c>
      <c r="D301">
        <f>SUMPRODUCT('Modified Weights'!D311:D315,correlations!D344:D348)/SUM('Modified Weights'!D311:D315)</f>
        <v>4.0429166740595548</v>
      </c>
      <c r="E301">
        <f>SUMPRODUCT('Modified Weights'!E311:E315,correlations!E344:E348)/SUM('Modified Weights'!E311:E315)</f>
        <v>3.9785178382716917</v>
      </c>
      <c r="F301">
        <f>SUMPRODUCT('Modified Weights'!F311:F315,correlations!F344:F348)/SUM('Modified Weights'!F311:F315)</f>
        <v>3.5342877258814704</v>
      </c>
      <c r="G301">
        <f>SUMPRODUCT('Modified Weights'!G311:G315,correlations!G344:G348)/SUM('Modified Weights'!G311:G315)</f>
        <v>3.706947007380502</v>
      </c>
      <c r="H301">
        <f>SUMPRODUCT('Modified Weights'!H311:H315,correlations!H344:H348)/SUM('Modified Weights'!H311:H315)</f>
        <v>4.4245656498615764</v>
      </c>
      <c r="I301">
        <f>SUMPRODUCT('Modified Weights'!I311:I315,correlations!I344:I348)/SUM('Modified Weights'!I311:I315)</f>
        <v>3.2358234707765066</v>
      </c>
      <c r="J301">
        <f>SUMPRODUCT('Modified Weights'!J311:J315,correlations!J344:J348)/SUM('Modified Weights'!J311:J315)</f>
        <v>3.8416873406285967</v>
      </c>
      <c r="K301">
        <f>SUMPRODUCT('Modified Weights'!K311:K315,correlations!K344:K348)/SUM('Modified Weights'!K311:K315)</f>
        <v>4.2275368629339427</v>
      </c>
      <c r="L301">
        <f>SUMPRODUCT('Modified Weights'!L311:L315,correlations!L344:L348)/SUM('Modified Weights'!L311:L315)</f>
        <v>3.7559095253203734</v>
      </c>
      <c r="M301">
        <f>SUMPRODUCT('Modified Weights'!M311:M315,correlations!M344:M348)/SUM('Modified Weights'!M311:M315)</f>
        <v>4.4635742588810858</v>
      </c>
      <c r="N301">
        <f>SUMPRODUCT('Modified Weights'!N311:N315,correlations!N344:N348)/SUM('Modified Weights'!N311:N315)</f>
        <v>4</v>
      </c>
      <c r="O301">
        <f>SUMPRODUCT('Modified Weights'!O311:O315,correlations!O344:O348)/SUM('Modified Weights'!O311:O315)</f>
        <v>4.2756981565763548</v>
      </c>
      <c r="P301">
        <f>SUMPRODUCT('Modified Weights'!P311:P315,correlations!P344:P348)/SUM('Modified Weights'!P311:P315)</f>
        <v>4.5036009770495014</v>
      </c>
      <c r="Q301">
        <f>SUMPRODUCT('Modified Weights'!Q311:Q315,correlations!Q344:Q348)/SUM('Modified Weights'!Q311:Q315)</f>
        <v>4.1435818155246587</v>
      </c>
      <c r="R301">
        <f>SUMPRODUCT('Modified Weights'!R311:R315,correlations!R344:R348)/SUM('Modified Weights'!R311:R315)</f>
        <v>4.0228588650268797</v>
      </c>
      <c r="S301">
        <f>SUMPRODUCT('Modified Weights'!S311:S315,correlations!S344:S348)/SUM('Modified Weights'!S311:S315)</f>
        <v>4.3784511464562561</v>
      </c>
      <c r="T301">
        <f>SUMPRODUCT('Modified Weights'!T311:T315,correlations!T344:T348)/SUM('Modified Weights'!T311:T315)</f>
        <v>4.2441744319814712</v>
      </c>
      <c r="U301">
        <f>SUMPRODUCT('Modified Weights'!U311:U315,correlations!U344:U348)/SUM('Modified Weights'!U311:U315)</f>
        <v>4.0217047839893105</v>
      </c>
      <c r="V301">
        <f>SUMPRODUCT('Modified Weights'!V311:V315,correlations!V344:V348)/SUM('Modified Weights'!V311:V315)</f>
        <v>4.2264290986852497</v>
      </c>
      <c r="W301">
        <f>SUMPRODUCT('Modified Weights'!W311:W315,correlations!W344:W348)/SUM('Modified Weights'!W311:W315)</f>
        <v>4.2628024764692762</v>
      </c>
      <c r="X301">
        <f>SUMPRODUCT('Modified Weights'!X311:X315,correlations!X344:X348)/SUM('Modified Weights'!X311:X315)</f>
        <v>3</v>
      </c>
      <c r="Y301">
        <f>SUMPRODUCT('Modified Weights'!Y311:Y315,correlations!Y344:Y348)/SUM('Modified Weights'!Y311:Y315)</f>
        <v>4.3154749304237878</v>
      </c>
      <c r="Z301">
        <f>SUMPRODUCT('Modified Weights'!Z312:Z316,correlations!Z345:Z349)/SUM('Modified Weights'!Z312:Z316)</f>
        <v>4.2636427051821544</v>
      </c>
    </row>
    <row r="302" spans="1:26">
      <c r="A302" s="1" t="str">
        <f t="shared" si="59"/>
        <v>680: Pulp Fiction (1994)</v>
      </c>
      <c r="B302">
        <f>SUMPRODUCT('Modified Weights'!B312:B316,correlations!B345:B349)/SUM('Modified Weights'!B312:B316)</f>
        <v>4.3375813747528378</v>
      </c>
      <c r="C302">
        <f>SUMPRODUCT('Modified Weights'!C312:C316,correlations!C345:C349)/SUM('Modified Weights'!C312:C316)</f>
        <v>3.8507672449858483</v>
      </c>
      <c r="D302">
        <f>SUMPRODUCT('Modified Weights'!D312:D316,correlations!D345:D349)/SUM('Modified Weights'!D312:D316)</f>
        <v>3.758684736539891</v>
      </c>
      <c r="E302">
        <f>SUMPRODUCT('Modified Weights'!E312:E316,correlations!E345:E349)/SUM('Modified Weights'!E312:E316)</f>
        <v>4.5</v>
      </c>
      <c r="F302">
        <f>SUMPRODUCT('Modified Weights'!F312:F316,correlations!F345:F349)/SUM('Modified Weights'!F312:F316)</f>
        <v>3.2608026887901258</v>
      </c>
      <c r="G302">
        <f>SUMPRODUCT('Modified Weights'!G312:G316,correlations!G345:G349)/SUM('Modified Weights'!G312:G316)</f>
        <v>4.2356490024601667</v>
      </c>
      <c r="H302">
        <f>SUMPRODUCT('Modified Weights'!H312:H316,correlations!H345:H349)/SUM('Modified Weights'!H312:H316)</f>
        <v>4</v>
      </c>
      <c r="I302">
        <f>SUMPRODUCT('Modified Weights'!I312:I316,correlations!I345:I349)/SUM('Modified Weights'!I312:I316)</f>
        <v>3.8672436941418802</v>
      </c>
      <c r="J302">
        <f>SUMPRODUCT('Modified Weights'!J312:J316,correlations!J345:J349)/SUM('Modified Weights'!J312:J316)</f>
        <v>3.8416873406285967</v>
      </c>
      <c r="K302">
        <f>SUMPRODUCT('Modified Weights'!K312:K316,correlations!K345:K349)/SUM('Modified Weights'!K312:K316)</f>
        <v>3.9550737258678859</v>
      </c>
      <c r="L302">
        <f>SUMPRODUCT('Modified Weights'!L312:L316,correlations!L345:L349)/SUM('Modified Weights'!L312:L316)</f>
        <v>3.7559095253203734</v>
      </c>
      <c r="M302">
        <f>SUMPRODUCT('Modified Weights'!M312:M316,correlations!M345:M349)/SUM('Modified Weights'!M312:M316)</f>
        <v>4.4635742588810858</v>
      </c>
      <c r="N302">
        <f>SUMPRODUCT('Modified Weights'!N312:N316,correlations!N345:N349)/SUM('Modified Weights'!N312:N316)</f>
        <v>4</v>
      </c>
      <c r="O302">
        <f>SUMPRODUCT('Modified Weights'!O312:O316,correlations!O345:O349)/SUM('Modified Weights'!O312:O316)</f>
        <v>4.1798185622239208</v>
      </c>
      <c r="P302">
        <f>SUMPRODUCT('Modified Weights'!P312:P316,correlations!P345:P349)/SUM('Modified Weights'!P312:P316)</f>
        <v>3.8913740416161287</v>
      </c>
      <c r="Q302">
        <f>SUMPRODUCT('Modified Weights'!Q312:Q316,correlations!Q345:Q349)/SUM('Modified Weights'!Q312:Q316)</f>
        <v>3.7563786864711051</v>
      </c>
      <c r="R302">
        <f>SUMPRODUCT('Modified Weights'!R312:R316,correlations!R345:R349)/SUM('Modified Weights'!R312:R316)</f>
        <v>3.5114294325134399</v>
      </c>
      <c r="S302">
        <f>SUMPRODUCT('Modified Weights'!S312:S316,correlations!S345:S349)/SUM('Modified Weights'!S312:S316)</f>
        <v>4</v>
      </c>
      <c r="T302">
        <f>SUMPRODUCT('Modified Weights'!T312:T316,correlations!T345:T349)/SUM('Modified Weights'!T312:T316)</f>
        <v>3.7325232959444139</v>
      </c>
      <c r="U302">
        <f>SUMPRODUCT('Modified Weights'!U312:U316,correlations!U345:U349)/SUM('Modified Weights'!U312:U316)</f>
        <v>4.0217047839893105</v>
      </c>
      <c r="V302">
        <f>SUMPRODUCT('Modified Weights'!V312:V316,correlations!V345:V349)/SUM('Modified Weights'!V312:V316)</f>
        <v>4</v>
      </c>
      <c r="W302">
        <f>SUMPRODUCT('Modified Weights'!W312:W316,correlations!W345:W349)/SUM('Modified Weights'!W312:W316)</f>
        <v>3.9720426888215874</v>
      </c>
      <c r="X302">
        <f>SUMPRODUCT('Modified Weights'!X312:X316,correlations!X345:X349)/SUM('Modified Weights'!X312:X316)</f>
        <v>3.4012745085166682</v>
      </c>
      <c r="Y302">
        <f>SUMPRODUCT('Modified Weights'!Y312:Y316,correlations!Y345:Y349)/SUM('Modified Weights'!Y312:Y316)</f>
        <v>3.9068172793010207</v>
      </c>
      <c r="Z302">
        <f>SUMPRODUCT('Modified Weights'!Z313:Z317,correlations!Z346:Z350)/SUM('Modified Weights'!Z313:Z317)</f>
        <v>4</v>
      </c>
    </row>
    <row r="303" spans="1:26">
      <c r="A303" s="21" t="s">
        <v>60</v>
      </c>
      <c r="B303">
        <f>SUMPRODUCT('Modified Weights'!B313:B317,correlations!B346:B350)/SUM('Modified Weights'!B313:B317)</f>
        <v>4</v>
      </c>
      <c r="C303">
        <f>SUMPRODUCT('Modified Weights'!C313:C317,correlations!C346:C350)/SUM('Modified Weights'!C313:C317)</f>
        <v>3.8507672449858483</v>
      </c>
      <c r="D303">
        <f>SUMPRODUCT('Modified Weights'!D313:D317,correlations!D346:D350)/SUM('Modified Weights'!D313:D317)</f>
        <v>3.7586847365398901</v>
      </c>
      <c r="E303" t="e">
        <f>SUMPRODUCT('Modified Weights'!E313:E317,correlations!E346:E350)/SUM('Modified Weights'!E313:E317)</f>
        <v>#DIV/0!</v>
      </c>
      <c r="F303">
        <f>SUMPRODUCT('Modified Weights'!F313:F317,correlations!F346:F350)/SUM('Modified Weights'!F313:F317)</f>
        <v>3.674390968158928</v>
      </c>
      <c r="G303">
        <f>SUMPRODUCT('Modified Weights'!G313:G317,correlations!G346:G350)/SUM('Modified Weights'!G313:G317)</f>
        <v>4.2356490024601667</v>
      </c>
      <c r="H303">
        <f>SUMPRODUCT('Modified Weights'!H313:H317,correlations!H346:H350)/SUM('Modified Weights'!H313:H317)</f>
        <v>3.6328815823650999</v>
      </c>
      <c r="I303">
        <f>SUMPRODUCT('Modified Weights'!I313:I317,correlations!I346:I350)/SUM('Modified Weights'!I313:I317)</f>
        <v>4.3204673112680947</v>
      </c>
      <c r="J303">
        <f>SUMPRODUCT('Modified Weights'!J313:J317,correlations!J346:J350)/SUM('Modified Weights'!J313:J317)</f>
        <v>3.8416873406285967</v>
      </c>
      <c r="K303">
        <f>SUMPRODUCT('Modified Weights'!K313:K317,correlations!K346:K350)/SUM('Modified Weights'!K313:K317)</f>
        <v>3.9550737258678859</v>
      </c>
      <c r="L303">
        <f>SUMPRODUCT('Modified Weights'!L313:L317,correlations!L346:L350)/SUM('Modified Weights'!L313:L317)</f>
        <v>3.7559095253203734</v>
      </c>
      <c r="M303">
        <f>SUMPRODUCT('Modified Weights'!M313:M317,correlations!M346:M350)/SUM('Modified Weights'!M313:M317)</f>
        <v>4.1657566139708413</v>
      </c>
      <c r="N303">
        <f>SUMPRODUCT('Modified Weights'!N313:N317,correlations!N346:N350)/SUM('Modified Weights'!N313:N317)</f>
        <v>3.6402353225429431</v>
      </c>
      <c r="O303">
        <f>SUMPRODUCT('Modified Weights'!O313:O317,correlations!O346:O350)/SUM('Modified Weights'!O313:O317)</f>
        <v>4.1798185622239208</v>
      </c>
      <c r="P303">
        <f>SUMPRODUCT('Modified Weights'!P313:P317,correlations!P346:P350)/SUM('Modified Weights'!P313:P317)</f>
        <v>3.4173218406328054</v>
      </c>
      <c r="Q303">
        <f>SUMPRODUCT('Modified Weights'!Q313:Q317,correlations!Q346:Q350)/SUM('Modified Weights'!Q313:Q317)</f>
        <v>3.7563786864711051</v>
      </c>
      <c r="R303">
        <f>SUMPRODUCT('Modified Weights'!R313:R317,correlations!R346:R350)/SUM('Modified Weights'!R313:R317)</f>
        <v>4.244285283743281</v>
      </c>
      <c r="S303">
        <f>SUMPRODUCT('Modified Weights'!S313:S317,correlations!S346:S350)/SUM('Modified Weights'!S313:S317)</f>
        <v>4</v>
      </c>
      <c r="T303">
        <f>SUMPRODUCT('Modified Weights'!T313:T317,correlations!T346:T350)/SUM('Modified Weights'!T313:T317)</f>
        <v>3.0000000000000004</v>
      </c>
      <c r="U303">
        <f>SUMPRODUCT('Modified Weights'!U313:U317,correlations!U346:U350)/SUM('Modified Weights'!U313:U317)</f>
        <v>3.750883539533151</v>
      </c>
      <c r="V303">
        <f>SUMPRODUCT('Modified Weights'!V313:V317,correlations!V346:V350)/SUM('Modified Weights'!V313:V317)</f>
        <v>3.4559457328108873</v>
      </c>
      <c r="W303">
        <f>SUMPRODUCT('Modified Weights'!W313:W317,correlations!W346:W350)/SUM('Modified Weights'!W313:W317)</f>
        <v>3.972042688821587</v>
      </c>
      <c r="X303">
        <f>SUMPRODUCT('Modified Weights'!X313:X317,correlations!X346:X350)/SUM('Modified Weights'!X313:X317)</f>
        <v>3.7267234050734648</v>
      </c>
      <c r="Y303">
        <f>SUMPRODUCT('Modified Weights'!Y313:Y317,correlations!Y346:Y350)/SUM('Modified Weights'!Y313:Y317)</f>
        <v>3.574710860515518</v>
      </c>
      <c r="Z303">
        <f>SUMPRODUCT('Modified Weights'!Z314:Z318,correlations!Z347:Z351)/SUM('Modified Weights'!Z314:Z318)</f>
        <v>4</v>
      </c>
    </row>
    <row r="304" spans="1:26">
      <c r="A304" s="1" t="str">
        <f t="shared" ref="A304:A307" si="60">A303</f>
        <v>745: The Sixth Sense (1999)</v>
      </c>
      <c r="B304">
        <f>SUMPRODUCT('Modified Weights'!B314:B318,correlations!B347:B351)/SUM('Modified Weights'!B314:B318)</f>
        <v>4</v>
      </c>
      <c r="C304">
        <f>SUMPRODUCT('Modified Weights'!C314:C318,correlations!C347:C351)/SUM('Modified Weights'!C314:C318)</f>
        <v>4.0021532546459442</v>
      </c>
      <c r="D304">
        <f>SUMPRODUCT('Modified Weights'!D314:D318,correlations!D347:D351)/SUM('Modified Weights'!D314:D318)</f>
        <v>3.8584461377817036</v>
      </c>
      <c r="E304" t="e">
        <f>SUMPRODUCT('Modified Weights'!E314:E318,correlations!E347:E351)/SUM('Modified Weights'!E314:E318)</f>
        <v>#DIV/0!</v>
      </c>
      <c r="F304">
        <f>SUMPRODUCT('Modified Weights'!F314:F318,correlations!F347:F351)/SUM('Modified Weights'!F314:F318)</f>
        <v>3.559509988871397</v>
      </c>
      <c r="G304">
        <f>SUMPRODUCT('Modified Weights'!G314:G318,correlations!G347:G351)/SUM('Modified Weights'!G314:G318)</f>
        <v>4.3188544592272446</v>
      </c>
      <c r="H304">
        <f>SUMPRODUCT('Modified Weights'!H314:H318,correlations!H347:H351)/SUM('Modified Weights'!H314:H318)</f>
        <v>3.7008428973637</v>
      </c>
      <c r="I304">
        <f>SUMPRODUCT('Modified Weights'!I314:I318,correlations!I347:I351)/SUM('Modified Weights'!I314:I318)</f>
        <v>4.3204673112680947</v>
      </c>
      <c r="J304">
        <f>SUMPRODUCT('Modified Weights'!J314:J318,correlations!J347:J351)/SUM('Modified Weights'!J314:J318)</f>
        <v>4</v>
      </c>
      <c r="K304">
        <f>SUMPRODUCT('Modified Weights'!K314:K318,correlations!K347:K351)/SUM('Modified Weights'!K314:K318)</f>
        <v>3.5057129493379295</v>
      </c>
      <c r="L304">
        <f>SUMPRODUCT('Modified Weights'!L314:L318,correlations!L347:L351)/SUM('Modified Weights'!L314:L318)</f>
        <v>3.2598492088672884</v>
      </c>
      <c r="M304">
        <f>SUMPRODUCT('Modified Weights'!M314:M318,correlations!M347:M351)/SUM('Modified Weights'!M314:M318)</f>
        <v>3.8005109230157159</v>
      </c>
      <c r="N304">
        <f>SUMPRODUCT('Modified Weights'!N314:N318,correlations!N347:N351)/SUM('Modified Weights'!N314:N318)</f>
        <v>3.6402353225429431</v>
      </c>
      <c r="O304">
        <f>SUMPRODUCT('Modified Weights'!O314:O318,correlations!O347:O351)/SUM('Modified Weights'!O314:O318)</f>
        <v>4.1798185622239208</v>
      </c>
      <c r="P304">
        <f>SUMPRODUCT('Modified Weights'!P314:P318,correlations!P347:P351)/SUM('Modified Weights'!P314:P318)</f>
        <v>3.4173218406328054</v>
      </c>
      <c r="Q304">
        <f>SUMPRODUCT('Modified Weights'!Q314:Q318,correlations!Q347:Q351)/SUM('Modified Weights'!Q314:Q318)</f>
        <v>3.4197388921709608</v>
      </c>
      <c r="R304">
        <f>SUMPRODUCT('Modified Weights'!R314:R318,correlations!R347:R351)/SUM('Modified Weights'!R314:R318)</f>
        <v>4.244285283743281</v>
      </c>
      <c r="S304">
        <f>SUMPRODUCT('Modified Weights'!S314:S318,correlations!S347:S351)/SUM('Modified Weights'!S314:S318)</f>
        <v>4.539337146927128</v>
      </c>
      <c r="T304">
        <f>SUMPRODUCT('Modified Weights'!T314:T318,correlations!T347:T351)/SUM('Modified Weights'!T314:T318)</f>
        <v>3.0000000000000004</v>
      </c>
      <c r="U304">
        <f>SUMPRODUCT('Modified Weights'!U314:U318,correlations!U347:U351)/SUM('Modified Weights'!U314:U318)</f>
        <v>3.8754417697665753</v>
      </c>
      <c r="V304">
        <f>SUMPRODUCT('Modified Weights'!V314:V318,correlations!V347:V351)/SUM('Modified Weights'!V314:V318)</f>
        <v>3.6839185992163315</v>
      </c>
      <c r="W304">
        <f>SUMPRODUCT('Modified Weights'!W314:W318,correlations!W347:W351)/SUM('Modified Weights'!W314:W318)</f>
        <v>4.0773574304661313</v>
      </c>
      <c r="X304">
        <f>SUMPRODUCT('Modified Weights'!X314:X318,correlations!X347:X351)/SUM('Modified Weights'!X314:X318)</f>
        <v>3.8982758146917567</v>
      </c>
      <c r="Y304">
        <f>SUMPRODUCT('Modified Weights'!Y314:Y318,correlations!Y347:Y351)/SUM('Modified Weights'!Y314:Y318)</f>
        <v>3.894553074213543</v>
      </c>
      <c r="Z304">
        <f>SUMPRODUCT('Modified Weights'!Z315:Z319,correlations!Z348:Z352)/SUM('Modified Weights'!Z315:Z319)</f>
        <v>4</v>
      </c>
    </row>
    <row r="305" spans="1:26">
      <c r="A305" s="1" t="str">
        <f t="shared" si="60"/>
        <v>745: The Sixth Sense (1999)</v>
      </c>
      <c r="B305">
        <f>SUMPRODUCT('Modified Weights'!B315:B319,correlations!B348:B352)/SUM('Modified Weights'!B315:B319)</f>
        <v>4</v>
      </c>
      <c r="C305">
        <f>SUMPRODUCT('Modified Weights'!C315:C319,correlations!C348:C352)/SUM('Modified Weights'!C315:C319)</f>
        <v>4.1511916762717265</v>
      </c>
      <c r="D305">
        <f>SUMPRODUCT('Modified Weights'!D315:D319,correlations!D348:D352)/SUM('Modified Weights'!D315:D319)</f>
        <v>3.937948337628991</v>
      </c>
      <c r="E305" t="e">
        <f>SUMPRODUCT('Modified Weights'!E315:E319,correlations!E348:E352)/SUM('Modified Weights'!E315:E319)</f>
        <v>#DIV/0!</v>
      </c>
      <c r="F305">
        <f>SUMPRODUCT('Modified Weights'!F315:F319,correlations!F348:F352)/SUM('Modified Weights'!F315:F319)</f>
        <v>3.7203608734434694</v>
      </c>
      <c r="G305">
        <f>SUMPRODUCT('Modified Weights'!G315:G319,correlations!G348:G352)/SUM('Modified Weights'!G315:G319)</f>
        <v>4.3188544592272446</v>
      </c>
      <c r="H305">
        <f>SUMPRODUCT('Modified Weights'!H315:H319,correlations!H348:H352)/SUM('Modified Weights'!H315:H319)</f>
        <v>3.8705951838390402</v>
      </c>
      <c r="I305">
        <f>SUMPRODUCT('Modified Weights'!I315:I319,correlations!I348:I352)/SUM('Modified Weights'!I315:I319)</f>
        <v>3.954618851376376</v>
      </c>
      <c r="J305">
        <f>SUMPRODUCT('Modified Weights'!J315:J319,correlations!J348:J352)/SUM('Modified Weights'!J315:J319)</f>
        <v>4.1527561507003536</v>
      </c>
      <c r="K305">
        <f>SUMPRODUCT('Modified Weights'!K315:K319,correlations!K348:K352)/SUM('Modified Weights'!K315:K319)</f>
        <v>3.5057129493379295</v>
      </c>
      <c r="L305">
        <f>SUMPRODUCT('Modified Weights'!L315:L319,correlations!L348:L352)/SUM('Modified Weights'!L315:L319)</f>
        <v>3.4994592936079374</v>
      </c>
      <c r="M305">
        <f>SUMPRODUCT('Modified Weights'!M315:M319,correlations!M348:M352)/SUM('Modified Weights'!M315:M319)</f>
        <v>3.9052122235930167</v>
      </c>
      <c r="N305">
        <f>SUMPRODUCT('Modified Weights'!N315:N319,correlations!N348:N352)/SUM('Modified Weights'!N315:N319)</f>
        <v>3.9433436374978088</v>
      </c>
      <c r="O305">
        <f>SUMPRODUCT('Modified Weights'!O315:O319,correlations!O348:O352)/SUM('Modified Weights'!O315:O319)</f>
        <v>4.1798185622239208</v>
      </c>
      <c r="P305">
        <f>SUMPRODUCT('Modified Weights'!P315:P319,correlations!P348:P352)/SUM('Modified Weights'!P315:P319)</f>
        <v>3.8648263391106878</v>
      </c>
      <c r="Q305">
        <f>SUMPRODUCT('Modified Weights'!Q315:Q319,correlations!Q348:Q352)/SUM('Modified Weights'!Q315:Q319)</f>
        <v>3.4197388921709599</v>
      </c>
      <c r="R305">
        <f>SUMPRODUCT('Modified Weights'!R315:R319,correlations!R348:R352)/SUM('Modified Weights'!R315:R319)</f>
        <v>4.4656850273462947</v>
      </c>
      <c r="S305">
        <f>SUMPRODUCT('Modified Weights'!S315:S319,correlations!S348:S352)/SUM('Modified Weights'!S315:S319)</f>
        <v>4.539337146927128</v>
      </c>
      <c r="T305">
        <f>SUMPRODUCT('Modified Weights'!T315:T319,correlations!T348:T352)/SUM('Modified Weights'!T315:T319)</f>
        <v>3.4113980915653292</v>
      </c>
      <c r="U305">
        <f>SUMPRODUCT('Modified Weights'!U315:U319,correlations!U348:U352)/SUM('Modified Weights'!U315:U319)</f>
        <v>4.0640969246285108</v>
      </c>
      <c r="V305">
        <f>SUMPRODUCT('Modified Weights'!V315:V319,correlations!V348:V352)/SUM('Modified Weights'!V315:V319)</f>
        <v>3.935652180254495</v>
      </c>
      <c r="W305">
        <f>SUMPRODUCT('Modified Weights'!W315:W319,correlations!W348:W352)/SUM('Modified Weights'!W315:W319)</f>
        <v>3.891842109215045</v>
      </c>
      <c r="X305">
        <f>SUMPRODUCT('Modified Weights'!X315:X319,correlations!X348:X352)/SUM('Modified Weights'!X315:X319)</f>
        <v>4.0046007296865023</v>
      </c>
      <c r="Y305">
        <f>SUMPRODUCT('Modified Weights'!Y315:Y319,correlations!Y348:Y352)/SUM('Modified Weights'!Y315:Y319)</f>
        <v>3.894553074213543</v>
      </c>
      <c r="Z305">
        <f>SUMPRODUCT('Modified Weights'!Z316:Z320,correlations!Z349:Z353)/SUM('Modified Weights'!Z316:Z320)</f>
        <v>4.1890312772189171</v>
      </c>
    </row>
    <row r="306" spans="1:26">
      <c r="A306" s="1" t="str">
        <f t="shared" si="60"/>
        <v>745: The Sixth Sense (1999)</v>
      </c>
      <c r="B306">
        <f>SUMPRODUCT('Modified Weights'!B316:B320,correlations!B349:B353)/SUM('Modified Weights'!B316:B320)</f>
        <v>4.1552596490406266</v>
      </c>
      <c r="C306">
        <f>SUMPRODUCT('Modified Weights'!C316:C320,correlations!C349:C353)/SUM('Modified Weights'!C316:C320)</f>
        <v>4.214401740508035</v>
      </c>
      <c r="D306">
        <f>SUMPRODUCT('Modified Weights'!D316:D320,correlations!D349:D353)/SUM('Modified Weights'!D316:D320)</f>
        <v>3.9379483376289914</v>
      </c>
      <c r="E306">
        <f>SUMPRODUCT('Modified Weights'!E316:E320,correlations!E349:E353)/SUM('Modified Weights'!E316:E320)</f>
        <v>4.5</v>
      </c>
      <c r="F306">
        <f>SUMPRODUCT('Modified Weights'!F316:F320,correlations!F349:F353)/SUM('Modified Weights'!F316:F320)</f>
        <v>4.1782982308558552</v>
      </c>
      <c r="G306">
        <f>SUMPRODUCT('Modified Weights'!G316:G320,correlations!G349:G353)/SUM('Modified Weights'!G316:G320)</f>
        <v>4.4594859563451381</v>
      </c>
      <c r="H306">
        <f>SUMPRODUCT('Modified Weights'!H316:H320,correlations!H349:H353)/SUM('Modified Weights'!H316:H320)</f>
        <v>3.8705951838390402</v>
      </c>
      <c r="I306">
        <f>SUMPRODUCT('Modified Weights'!I316:I320,correlations!I349:I353)/SUM('Modified Weights'!I316:I320)</f>
        <v>4.2142016333797807</v>
      </c>
      <c r="J306">
        <f>SUMPRODUCT('Modified Weights'!J316:J320,correlations!J349:J353)/SUM('Modified Weights'!J316:J320)</f>
        <v>4.1527561507003536</v>
      </c>
      <c r="K306">
        <f>SUMPRODUCT('Modified Weights'!K316:K320,correlations!K349:K353)/SUM('Modified Weights'!K316:K320)</f>
        <v>3.7055722742923702</v>
      </c>
      <c r="L306">
        <f>SUMPRODUCT('Modified Weights'!L316:L320,correlations!L349:L353)/SUM('Modified Weights'!L316:L320)</f>
        <v>3.7263202623200082</v>
      </c>
      <c r="M306">
        <f>SUMPRODUCT('Modified Weights'!M316:M320,correlations!M349:M353)/SUM('Modified Weights'!M316:M320)</f>
        <v>3.9052122235930167</v>
      </c>
      <c r="N306">
        <f>SUMPRODUCT('Modified Weights'!N316:N320,correlations!N349:N353)/SUM('Modified Weights'!N316:N320)</f>
        <v>4.0400406691253936</v>
      </c>
      <c r="O306">
        <f>SUMPRODUCT('Modified Weights'!O316:O320,correlations!O349:O353)/SUM('Modified Weights'!O316:O320)</f>
        <v>4.1798185622239208</v>
      </c>
      <c r="P306">
        <f>SUMPRODUCT('Modified Weights'!P316:P320,correlations!P349:P353)/SUM('Modified Weights'!P316:P320)</f>
        <v>3.9977788807108543</v>
      </c>
      <c r="Q306">
        <f>SUMPRODUCT('Modified Weights'!Q316:Q320,correlations!Q349:Q353)/SUM('Modified Weights'!Q316:Q320)</f>
        <v>3.2095191847394906</v>
      </c>
      <c r="R306">
        <f>SUMPRODUCT('Modified Weights'!R316:R320,correlations!R349:R353)/SUM('Modified Weights'!R316:R320)</f>
        <v>4.4656850273462947</v>
      </c>
      <c r="S306">
        <f>SUMPRODUCT('Modified Weights'!S316:S320,correlations!S349:S353)/SUM('Modified Weights'!S316:S320)</f>
        <v>4.539337146927128</v>
      </c>
      <c r="T306">
        <f>SUMPRODUCT('Modified Weights'!T316:T320,correlations!T349:T353)/SUM('Modified Weights'!T316:T320)</f>
        <v>3.4113980915653292</v>
      </c>
      <c r="U306">
        <f>SUMPRODUCT('Modified Weights'!U316:U320,correlations!U349:U353)/SUM('Modified Weights'!U316:U320)</f>
        <v>4.0640969246285108</v>
      </c>
      <c r="V306">
        <f>SUMPRODUCT('Modified Weights'!V316:V320,correlations!V349:V353)/SUM('Modified Weights'!V316:V320)</f>
        <v>3.950635505757853</v>
      </c>
      <c r="W306">
        <f>SUMPRODUCT('Modified Weights'!W316:W320,correlations!W349:W353)/SUM('Modified Weights'!W316:W320)</f>
        <v>3.6366694725775335</v>
      </c>
      <c r="X306">
        <f>SUMPRODUCT('Modified Weights'!X316:X320,correlations!X349:X353)/SUM('Modified Weights'!X316:X320)</f>
        <v>4.0038031006211092</v>
      </c>
      <c r="Y306">
        <f>SUMPRODUCT('Modified Weights'!Y316:Y320,correlations!Y349:Y353)/SUM('Modified Weights'!Y316:Y320)</f>
        <v>4.1961461552605384</v>
      </c>
      <c r="Z306">
        <f>SUMPRODUCT('Modified Weights'!Z317:Z321,correlations!Z350:Z354)/SUM('Modified Weights'!Z317:Z321)</f>
        <v>4.3362134716371763</v>
      </c>
    </row>
    <row r="307" spans="1:26">
      <c r="A307" s="1" t="str">
        <f t="shared" si="60"/>
        <v>745: The Sixth Sense (1999)</v>
      </c>
      <c r="B307">
        <f>SUMPRODUCT('Modified Weights'!B317:B321,correlations!B350:B354)/SUM('Modified Weights'!B317:B321)</f>
        <v>4.1552596490406266</v>
      </c>
      <c r="C307">
        <f>SUMPRODUCT('Modified Weights'!C317:C321,correlations!C350:C354)/SUM('Modified Weights'!C317:C321)</f>
        <v>3.6432052215241044</v>
      </c>
      <c r="D307">
        <f>SUMPRODUCT('Modified Weights'!D317:D321,correlations!D350:D354)/SUM('Modified Weights'!D317:D321)</f>
        <v>4.1118578916630861</v>
      </c>
      <c r="E307">
        <f>SUMPRODUCT('Modified Weights'!E317:E321,correlations!E350:E354)/SUM('Modified Weights'!E317:E321)</f>
        <v>3.5010934821242099</v>
      </c>
      <c r="F307">
        <f>SUMPRODUCT('Modified Weights'!F317:F321,correlations!F350:F354)/SUM('Modified Weights'!F317:F321)</f>
        <v>4.2674072426809309</v>
      </c>
      <c r="G307">
        <f>SUMPRODUCT('Modified Weights'!G317:G321,correlations!G350:G354)/SUM('Modified Weights'!G317:G321)</f>
        <v>4.6032316066830203</v>
      </c>
      <c r="H307">
        <f>SUMPRODUCT('Modified Weights'!H317:H321,correlations!H350:H354)/SUM('Modified Weights'!H317:H321)</f>
        <v>3.5246255359261416</v>
      </c>
      <c r="I307">
        <f>SUMPRODUCT('Modified Weights'!I317:I321,correlations!I350:I354)/SUM('Modified Weights'!I317:I321)</f>
        <v>3.7508442537978004</v>
      </c>
      <c r="J307">
        <f>SUMPRODUCT('Modified Weights'!J317:J321,correlations!J350:J354)/SUM('Modified Weights'!J317:J321)</f>
        <v>4.392830027898845</v>
      </c>
      <c r="K307">
        <f>SUMPRODUCT('Modified Weights'!K317:K321,correlations!K350:K354)/SUM('Modified Weights'!K317:K321)</f>
        <v>3.4046395608978566</v>
      </c>
      <c r="L307">
        <f>SUMPRODUCT('Modified Weights'!L317:L321,correlations!L350:L354)/SUM('Modified Weights'!L317:L321)</f>
        <v>3.7263202623200082</v>
      </c>
      <c r="M307">
        <f>SUMPRODUCT('Modified Weights'!M317:M321,correlations!M350:M354)/SUM('Modified Weights'!M317:M321)</f>
        <v>3.3969908692664306</v>
      </c>
      <c r="N307">
        <f>SUMPRODUCT('Modified Weights'!N317:N321,correlations!N350:N354)/SUM('Modified Weights'!N317:N321)</f>
        <v>4.0400406691253936</v>
      </c>
      <c r="O307">
        <f>SUMPRODUCT('Modified Weights'!O317:O321,correlations!O350:O354)/SUM('Modified Weights'!O317:O321)</f>
        <v>4.1798185622239208</v>
      </c>
      <c r="P307">
        <f>SUMPRODUCT('Modified Weights'!P317:P321,correlations!P350:P354)/SUM('Modified Weights'!P317:P321)</f>
        <v>4.4934483691695037</v>
      </c>
      <c r="Q307">
        <f>SUMPRODUCT('Modified Weights'!Q317:Q321,correlations!Q350:Q354)/SUM('Modified Weights'!Q317:Q321)</f>
        <v>3.3512462694137484</v>
      </c>
      <c r="R307">
        <f>SUMPRODUCT('Modified Weights'!R317:R321,correlations!R350:R354)/SUM('Modified Weights'!R317:R321)</f>
        <v>4.4656850273462947</v>
      </c>
      <c r="S307">
        <f>SUMPRODUCT('Modified Weights'!S317:S321,correlations!S350:S354)/SUM('Modified Weights'!S317:S321)</f>
        <v>4.5244499585742393</v>
      </c>
      <c r="T307">
        <f>SUMPRODUCT('Modified Weights'!T317:T321,correlations!T350:T354)/SUM('Modified Weights'!T317:T321)</f>
        <v>3.5970595592795656</v>
      </c>
      <c r="U307">
        <f>SUMPRODUCT('Modified Weights'!U317:U321,correlations!U350:U354)/SUM('Modified Weights'!U317:U321)</f>
        <v>4.0640969246285108</v>
      </c>
      <c r="V307">
        <f>SUMPRODUCT('Modified Weights'!V317:V321,correlations!V350:V354)/SUM('Modified Weights'!V317:V321)</f>
        <v>4.1182564469110012</v>
      </c>
      <c r="W307">
        <f>SUMPRODUCT('Modified Weights'!W317:W321,correlations!W350:W354)/SUM('Modified Weights'!W317:W321)</f>
        <v>3.281039933439398</v>
      </c>
      <c r="X307">
        <f>SUMPRODUCT('Modified Weights'!X317:X321,correlations!X350:X354)/SUM('Modified Weights'!X317:X321)</f>
        <v>4.1328612034746151</v>
      </c>
      <c r="Y307">
        <f>SUMPRODUCT('Modified Weights'!Y317:Y321,correlations!Y350:Y354)/SUM('Modified Weights'!Y317:Y321)</f>
        <v>4.5130989275914715</v>
      </c>
      <c r="Z307">
        <f>SUMPRODUCT('Modified Weights'!Z318:Z322,correlations!Z351:Z355)/SUM('Modified Weights'!Z318:Z322)</f>
        <v>4.3362134716371763</v>
      </c>
    </row>
    <row r="308" spans="1:26">
      <c r="A308" s="21" t="s">
        <v>61</v>
      </c>
      <c r="B308">
        <f>SUMPRODUCT('Modified Weights'!B318:B322,correlations!B351:B355)/SUM('Modified Weights'!B318:B322)</f>
        <v>4.2438680216415223</v>
      </c>
      <c r="C308">
        <f>SUMPRODUCT('Modified Weights'!C318:C322,correlations!C351:C355)/SUM('Modified Weights'!C318:C322)</f>
        <v>3.6432052215241044</v>
      </c>
      <c r="D308">
        <f>SUMPRODUCT('Modified Weights'!D318:D322,correlations!D351:D355)/SUM('Modified Weights'!D318:D322)</f>
        <v>3.831533822897855</v>
      </c>
      <c r="E308">
        <f>SUMPRODUCT('Modified Weights'!E318:E322,correlations!E351:E355)/SUM('Modified Weights'!E318:E322)</f>
        <v>3.5010934821242099</v>
      </c>
      <c r="F308">
        <f>SUMPRODUCT('Modified Weights'!F318:F322,correlations!F351:F355)/SUM('Modified Weights'!F318:F322)</f>
        <v>3.9977206705380852</v>
      </c>
      <c r="G308">
        <f>SUMPRODUCT('Modified Weights'!G318:G322,correlations!G351:G355)/SUM('Modified Weights'!G318:G322)</f>
        <v>4.3469547669861646</v>
      </c>
      <c r="H308">
        <f>SUMPRODUCT('Modified Weights'!H318:H322,correlations!H351:H355)/SUM('Modified Weights'!H318:H322)</f>
        <v>3.6742040872442909</v>
      </c>
      <c r="I308">
        <f>SUMPRODUCT('Modified Weights'!I318:I322,correlations!I351:I355)/SUM('Modified Weights'!I318:I322)</f>
        <v>3.8191654136719002</v>
      </c>
      <c r="J308">
        <f>SUMPRODUCT('Modified Weights'!J318:J322,correlations!J351:J355)/SUM('Modified Weights'!J318:J322)</f>
        <v>4.392830027898845</v>
      </c>
      <c r="K308">
        <f>SUMPRODUCT('Modified Weights'!K318:K322,correlations!K351:K355)/SUM('Modified Weights'!K318:K322)</f>
        <v>3.1533274520477481</v>
      </c>
      <c r="L308">
        <f>SUMPRODUCT('Modified Weights'!L318:L322,correlations!L351:L355)/SUM('Modified Weights'!L318:L322)</f>
        <v>3.4627938108110761</v>
      </c>
      <c r="M308">
        <f>SUMPRODUCT('Modified Weights'!M318:M322,correlations!M351:M355)/SUM('Modified Weights'!M318:M322)</f>
        <v>3.1644748480036928</v>
      </c>
      <c r="N308">
        <f>SUMPRODUCT('Modified Weights'!N318:N322,correlations!N351:N355)/SUM('Modified Weights'!N318:N322)</f>
        <v>4.1886755644238507</v>
      </c>
      <c r="O308">
        <f>SUMPRODUCT('Modified Weights'!O318:O322,correlations!O351:O355)/SUM('Modified Weights'!O318:O322)</f>
        <v>3.8201814377760783</v>
      </c>
      <c r="P308">
        <f>SUMPRODUCT('Modified Weights'!P318:P322,correlations!P351:P355)/SUM('Modified Weights'!P318:P322)</f>
        <v>4.1043838744557144</v>
      </c>
      <c r="Q308">
        <f>SUMPRODUCT('Modified Weights'!Q318:Q322,correlations!Q351:Q355)/SUM('Modified Weights'!Q318:Q322)</f>
        <v>3.7070710033769125</v>
      </c>
      <c r="R308">
        <f>SUMPRODUCT('Modified Weights'!R318:R322,correlations!R351:R355)/SUM('Modified Weights'!R318:R322)</f>
        <v>4.1202496880703192</v>
      </c>
      <c r="S308">
        <f>SUMPRODUCT('Modified Weights'!S318:S322,correlations!S351:S355)/SUM('Modified Weights'!S318:S322)</f>
        <v>4.5244499585742393</v>
      </c>
      <c r="T308">
        <f>SUMPRODUCT('Modified Weights'!T318:T322,correlations!T351:T355)/SUM('Modified Weights'!T318:T322)</f>
        <v>4.1286770645715274</v>
      </c>
      <c r="U308">
        <f>SUMPRODUCT('Modified Weights'!U318:U322,correlations!U351:U355)/SUM('Modified Weights'!U318:U322)</f>
        <v>3.7932756801723513</v>
      </c>
      <c r="V308">
        <f>SUMPRODUCT('Modified Weights'!V318:V322,correlations!V351:V355)/SUM('Modified Weights'!V318:V322)</f>
        <v>4.2185371975716972</v>
      </c>
      <c r="W308">
        <f>SUMPRODUCT('Modified Weights'!W318:W322,correlations!W351:W355)/SUM('Modified Weights'!W318:W322)</f>
        <v>3.2810399334393976</v>
      </c>
      <c r="X308">
        <f>SUMPRODUCT('Modified Weights'!X318:X322,correlations!X351:X355)/SUM('Modified Weights'!X318:X322)</f>
        <v>4.1680387910236334</v>
      </c>
      <c r="Y308">
        <f>SUMPRODUCT('Modified Weights'!Y318:Y322,correlations!Y351:Y355)/SUM('Modified Weights'!Y318:Y322)</f>
        <v>4.8645900822803432</v>
      </c>
      <c r="Z308">
        <f>SUMPRODUCT('Modified Weights'!Z319:Z323,correlations!Z352:Z356)/SUM('Modified Weights'!Z319:Z323)</f>
        <v>4.3362134716371763</v>
      </c>
    </row>
    <row r="309" spans="1:26">
      <c r="A309" s="1" t="str">
        <f t="shared" ref="A309:A312" si="61">A308</f>
        <v>752: V for Vendetta (2006)</v>
      </c>
      <c r="B309">
        <f>SUMPRODUCT('Modified Weights'!B319:B323,correlations!B352:B356)/SUM('Modified Weights'!B319:B323)</f>
        <v>4.2438680216415223</v>
      </c>
      <c r="C309">
        <f>SUMPRODUCT('Modified Weights'!C319:C323,correlations!C352:C356)/SUM('Modified Weights'!C319:C323)</f>
        <v>3</v>
      </c>
      <c r="D309">
        <f>SUMPRODUCT('Modified Weights'!D319:D323,correlations!D352:D356)/SUM('Modified Weights'!D319:D323)</f>
        <v>3.9596677983325366</v>
      </c>
      <c r="E309">
        <f>SUMPRODUCT('Modified Weights'!E319:E323,correlations!E352:E356)/SUM('Modified Weights'!E319:E323)</f>
        <v>3.5010934821242099</v>
      </c>
      <c r="F309">
        <f>SUMPRODUCT('Modified Weights'!F319:F323,correlations!F352:F356)/SUM('Modified Weights'!F319:F323)</f>
        <v>3.9977206705380852</v>
      </c>
      <c r="G309">
        <f>SUMPRODUCT('Modified Weights'!G319:G323,correlations!G352:G356)/SUM('Modified Weights'!G319:G323)</f>
        <v>4.2960026167246168</v>
      </c>
      <c r="H309">
        <f>SUMPRODUCT('Modified Weights'!H319:H323,correlations!H352:H356)/SUM('Modified Weights'!H319:H323)</f>
        <v>3.6001910738244973</v>
      </c>
      <c r="I309">
        <f>SUMPRODUCT('Modified Weights'!I319:I323,correlations!I352:I356)/SUM('Modified Weights'!I319:I323)</f>
        <v>3.8191654136719002</v>
      </c>
      <c r="J309">
        <f>SUMPRODUCT('Modified Weights'!J319:J323,correlations!J352:J356)/SUM('Modified Weights'!J319:J323)</f>
        <v>4.392830027898845</v>
      </c>
      <c r="K309">
        <f>SUMPRODUCT('Modified Weights'!K319:K323,correlations!K352:K356)/SUM('Modified Weights'!K319:K323)</f>
        <v>3.3673419037939989</v>
      </c>
      <c r="L309">
        <f>SUMPRODUCT('Modified Weights'!L319:L323,correlations!L352:L356)/SUM('Modified Weights'!L319:L323)</f>
        <v>4.2410120333323977</v>
      </c>
      <c r="M309">
        <f>SUMPRODUCT('Modified Weights'!M319:M323,correlations!M352:M356)/SUM('Modified Weights'!M319:M323)</f>
        <v>3.3510911775448777</v>
      </c>
      <c r="N309">
        <f>SUMPRODUCT('Modified Weights'!N319:N323,correlations!N352:N356)/SUM('Modified Weights'!N319:N323)</f>
        <v>4.2615279811493894</v>
      </c>
      <c r="O309">
        <f>SUMPRODUCT('Modified Weights'!O319:O323,correlations!O352:O356)/SUM('Modified Weights'!O319:O323)</f>
        <v>3.8201814377760783</v>
      </c>
      <c r="P309">
        <f>SUMPRODUCT('Modified Weights'!P319:P323,correlations!P352:P356)/SUM('Modified Weights'!P319:P323)</f>
        <v>4.0091444850316567</v>
      </c>
      <c r="Q309">
        <f>SUMPRODUCT('Modified Weights'!Q319:Q323,correlations!Q352:Q356)/SUM('Modified Weights'!Q319:Q323)</f>
        <v>4.0281667219592068</v>
      </c>
      <c r="R309">
        <f>SUMPRODUCT('Modified Weights'!R319:R323,correlations!R352:R356)/SUM('Modified Weights'!R319:R323)</f>
        <v>4.1202496880703192</v>
      </c>
      <c r="S309">
        <f>SUMPRODUCT('Modified Weights'!S319:S323,correlations!S352:S356)/SUM('Modified Weights'!S319:S323)</f>
        <v>4.2846457798044337</v>
      </c>
      <c r="T309">
        <f>SUMPRODUCT('Modified Weights'!T319:T323,correlations!T352:T356)/SUM('Modified Weights'!T319:T323)</f>
        <v>4.1286770645715274</v>
      </c>
      <c r="U309">
        <f>SUMPRODUCT('Modified Weights'!U319:U323,correlations!U352:U356)/SUM('Modified Weights'!U319:U323)</f>
        <v>3.8905741233250235</v>
      </c>
      <c r="V309">
        <f>SUMPRODUCT('Modified Weights'!V319:V323,correlations!V352:V356)/SUM('Modified Weights'!V319:V323)</f>
        <v>4.1616704425109621</v>
      </c>
      <c r="W309">
        <f>SUMPRODUCT('Modified Weights'!W319:W323,correlations!W352:W356)/SUM('Modified Weights'!W319:W323)</f>
        <v>3.2810399334393976</v>
      </c>
      <c r="X309">
        <f>SUMPRODUCT('Modified Weights'!X319:X323,correlations!X352:X356)/SUM('Modified Weights'!X319:X323)</f>
        <v>4.0677899732096625</v>
      </c>
      <c r="Y309">
        <f>SUMPRODUCT('Modified Weights'!Y319:Y323,correlations!Y352:Y356)/SUM('Modified Weights'!Y319:Y323)</f>
        <v>4.8059302129986516</v>
      </c>
      <c r="Z309">
        <f>SUMPRODUCT('Modified Weights'!Z320:Z324,correlations!Z353:Z357)/SUM('Modified Weights'!Z320:Z324)</f>
        <v>4.2097326572559721</v>
      </c>
    </row>
    <row r="310" spans="1:26">
      <c r="A310" s="1" t="str">
        <f t="shared" si="61"/>
        <v>752: V for Vendetta (2006)</v>
      </c>
      <c r="B310">
        <f>SUMPRODUCT('Modified Weights'!B320:B324,correlations!B353:B357)/SUM('Modified Weights'!B320:B324)</f>
        <v>4.3202953927788137</v>
      </c>
      <c r="C310">
        <f>SUMPRODUCT('Modified Weights'!C320:C324,correlations!C353:C357)/SUM('Modified Weights'!C320:C324)</f>
        <v>3</v>
      </c>
      <c r="D310">
        <f>SUMPRODUCT('Modified Weights'!D320:D324,correlations!D353:D357)/SUM('Modified Weights'!D320:D324)</f>
        <v>3.7191712401025514</v>
      </c>
      <c r="E310">
        <f>SUMPRODUCT('Modified Weights'!E320:E324,correlations!E353:E357)/SUM('Modified Weights'!E320:E324)</f>
        <v>3.5010934821242099</v>
      </c>
      <c r="F310">
        <f>SUMPRODUCT('Modified Weights'!F320:F324,correlations!F353:F357)/SUM('Modified Weights'!F320:F324)</f>
        <v>4.1485743720626118</v>
      </c>
      <c r="G310">
        <f>SUMPRODUCT('Modified Weights'!G320:G324,correlations!G353:G357)/SUM('Modified Weights'!G320:G324)</f>
        <v>4.2960026167246168</v>
      </c>
      <c r="H310">
        <f>SUMPRODUCT('Modified Weights'!H320:H324,correlations!H353:H357)/SUM('Modified Weights'!H320:H324)</f>
        <v>3.2318591675059407</v>
      </c>
      <c r="I310">
        <f>SUMPRODUCT('Modified Weights'!I320:I324,correlations!I353:I357)/SUM('Modified Weights'!I320:I324)</f>
        <v>4.0253500629880481</v>
      </c>
      <c r="J310">
        <f>SUMPRODUCT('Modified Weights'!J320:J324,correlations!J353:J357)/SUM('Modified Weights'!J320:J324)</f>
        <v>4.362788583483681</v>
      </c>
      <c r="K310">
        <f>SUMPRODUCT('Modified Weights'!K320:K324,correlations!K353:K357)/SUM('Modified Weights'!K320:K324)</f>
        <v>3.3673419037939989</v>
      </c>
      <c r="L310">
        <f>SUMPRODUCT('Modified Weights'!L320:L324,correlations!L353:L357)/SUM('Modified Weights'!L320:L324)</f>
        <v>4.3214904497109972</v>
      </c>
      <c r="M310">
        <f>SUMPRODUCT('Modified Weights'!M320:M324,correlations!M353:M357)/SUM('Modified Weights'!M320:M324)</f>
        <v>3.296513471658125</v>
      </c>
      <c r="N310">
        <f>SUMPRODUCT('Modified Weights'!N320:N324,correlations!N353:N357)/SUM('Modified Weights'!N320:N324)</f>
        <v>3.8688274794099033</v>
      </c>
      <c r="O310">
        <f>SUMPRODUCT('Modified Weights'!O320:O324,correlations!O353:O357)/SUM('Modified Weights'!O320:O324)</f>
        <v>3.6520188326351128</v>
      </c>
      <c r="P310">
        <f>SUMPRODUCT('Modified Weights'!P320:P324,correlations!P353:P357)/SUM('Modified Weights'!P320:P324)</f>
        <v>3.7917384846238322</v>
      </c>
      <c r="Q310">
        <f>SUMPRODUCT('Modified Weights'!Q320:Q324,correlations!Q353:Q357)/SUM('Modified Weights'!Q320:Q324)</f>
        <v>3.9098354505384925</v>
      </c>
      <c r="R310">
        <f>SUMPRODUCT('Modified Weights'!R320:R324,correlations!R353:R357)/SUM('Modified Weights'!R320:R324)</f>
        <v>3.7557147162567199</v>
      </c>
      <c r="S310">
        <f>SUMPRODUCT('Modified Weights'!S320:S324,correlations!S353:S357)/SUM('Modified Weights'!S320:S324)</f>
        <v>4.2846457798044337</v>
      </c>
      <c r="T310">
        <f>SUMPRODUCT('Modified Weights'!T320:T324,correlations!T353:T357)/SUM('Modified Weights'!T320:T324)</f>
        <v>3.9883488639629423</v>
      </c>
      <c r="U310">
        <f>SUMPRODUCT('Modified Weights'!U320:U324,correlations!U353:U357)/SUM('Modified Weights'!U320:U324)</f>
        <v>3.5183074141400157</v>
      </c>
      <c r="V310">
        <f>SUMPRODUCT('Modified Weights'!V320:V324,correlations!V353:V357)/SUM('Modified Weights'!V320:V324)</f>
        <v>4.0783215117709286</v>
      </c>
      <c r="W310">
        <f>SUMPRODUCT('Modified Weights'!W320:W324,correlations!W353:W357)/SUM('Modified Weights'!W320:W324)</f>
        <v>3.0955246121883118</v>
      </c>
      <c r="X310">
        <f>SUMPRODUCT('Modified Weights'!X320:X324,correlations!X353:X357)/SUM('Modified Weights'!X320:X324)</f>
        <v>4.2991012569188314</v>
      </c>
      <c r="Y310">
        <f>SUMPRODUCT('Modified Weights'!Y320:Y324,correlations!Y353:Y357)/SUM('Modified Weights'!Y320:Y324)</f>
        <v>4.8059302129986516</v>
      </c>
      <c r="Z310">
        <f>SUMPRODUCT('Modified Weights'!Z321:Z325,correlations!Z354:Z358)/SUM('Modified Weights'!Z321:Z325)</f>
        <v>4.0255267305082532</v>
      </c>
    </row>
    <row r="311" spans="1:26">
      <c r="A311" s="1" t="str">
        <f t="shared" si="61"/>
        <v>752: V for Vendetta (2006)</v>
      </c>
      <c r="B311">
        <f>SUMPRODUCT('Modified Weights'!B321:B325,correlations!B354:B358)/SUM('Modified Weights'!B321:B325)</f>
        <v>4.2421706834970543</v>
      </c>
      <c r="C311">
        <f>SUMPRODUCT('Modified Weights'!C321:C325,correlations!C354:C358)/SUM('Modified Weights'!C321:C325)</f>
        <v>3</v>
      </c>
      <c r="D311">
        <f>SUMPRODUCT('Modified Weights'!D321:D325,correlations!D354:D358)/SUM('Modified Weights'!D321:D325)</f>
        <v>3.5</v>
      </c>
      <c r="E311">
        <f>SUMPRODUCT('Modified Weights'!E321:E325,correlations!E354:E358)/SUM('Modified Weights'!E321:E325)</f>
        <v>3</v>
      </c>
      <c r="F311">
        <f>SUMPRODUCT('Modified Weights'!F321:F325,correlations!F354:F358)/SUM('Modified Weights'!F321:F325)</f>
        <v>3.717131877954722</v>
      </c>
      <c r="G311">
        <f>SUMPRODUCT('Modified Weights'!G321:G325,correlations!G354:G358)/SUM('Modified Weights'!G321:G325)</f>
        <v>4.0287019950796648</v>
      </c>
      <c r="H311">
        <f>SUMPRODUCT('Modified Weights'!H321:H325,correlations!H354:H358)/SUM('Modified Weights'!H321:H325)</f>
        <v>3.2318591675059407</v>
      </c>
      <c r="I311">
        <f>SUMPRODUCT('Modified Weights'!I321:I325,correlations!I354:I358)/SUM('Modified Weights'!I321:I325)</f>
        <v>3.7245748858548069</v>
      </c>
      <c r="J311">
        <f>SUMPRODUCT('Modified Weights'!J321:J325,correlations!J354:J358)/SUM('Modified Weights'!J321:J325)</f>
        <v>4.500113565908018</v>
      </c>
      <c r="K311">
        <f>SUMPRODUCT('Modified Weights'!K321:K325,correlations!K354:K358)/SUM('Modified Weights'!K321:K325)</f>
        <v>2.9550737258678854</v>
      </c>
      <c r="L311">
        <f>SUMPRODUCT('Modified Weights'!L321:L325,correlations!L354:L358)/SUM('Modified Weights'!L321:L325)</f>
        <v>4.244090474679628</v>
      </c>
      <c r="M311">
        <f>SUMPRODUCT('Modified Weights'!M321:M325,correlations!M354:M358)/SUM('Modified Weights'!M321:M325)</f>
        <v>3.296513471658125</v>
      </c>
      <c r="N311">
        <f>SUMPRODUCT('Modified Weights'!N321:N325,correlations!N354:N358)/SUM('Modified Weights'!N321:N325)</f>
        <v>3.5</v>
      </c>
      <c r="O311">
        <f>SUMPRODUCT('Modified Weights'!O321:O325,correlations!O354:O358)/SUM('Modified Weights'!O321:O325)</f>
        <v>3.5</v>
      </c>
      <c r="P311">
        <f>SUMPRODUCT('Modified Weights'!P321:P325,correlations!P354:P358)/SUM('Modified Weights'!P321:P325)</f>
        <v>3.6086259583838722</v>
      </c>
      <c r="Q311">
        <f>SUMPRODUCT('Modified Weights'!Q321:Q325,correlations!Q354:Q358)/SUM('Modified Weights'!Q321:Q325)</f>
        <v>4.0141873206933614</v>
      </c>
      <c r="R311">
        <f>SUMPRODUCT('Modified Weights'!R321:R325,correlations!R354:R358)/SUM('Modified Weights'!R321:R325)</f>
        <v>3.7557147162567199</v>
      </c>
      <c r="S311">
        <f>SUMPRODUCT('Modified Weights'!S321:S325,correlations!S354:S358)/SUM('Modified Weights'!S321:S325)</f>
        <v>4.0692915596088675</v>
      </c>
      <c r="T311">
        <f>SUMPRODUCT('Modified Weights'!T321:T325,correlations!T354:T358)/SUM('Modified Weights'!T321:T325)</f>
        <v>3.9883488639629423</v>
      </c>
      <c r="U311">
        <f>SUMPRODUCT('Modified Weights'!U321:U325,correlations!U354:U358)/SUM('Modified Weights'!U321:U325)</f>
        <v>3.5183074141400157</v>
      </c>
      <c r="V311">
        <f>SUMPRODUCT('Modified Weights'!V321:V325,correlations!V354:V358)/SUM('Modified Weights'!V321:V325)</f>
        <v>4.1033821022664885</v>
      </c>
      <c r="W311">
        <f>SUMPRODUCT('Modified Weights'!W321:W325,correlations!W354:W358)/SUM('Modified Weights'!W321:W325)</f>
        <v>3.0126126725888343</v>
      </c>
      <c r="X311">
        <f>SUMPRODUCT('Modified Weights'!X321:X325,correlations!X354:X358)/SUM('Modified Weights'!X321:X325)</f>
        <v>4.5</v>
      </c>
      <c r="Y311">
        <f>SUMPRODUCT('Modified Weights'!Y321:Y325,correlations!Y354:Y358)/SUM('Modified Weights'!Y321:Y325)</f>
        <v>4.2237208519946075</v>
      </c>
      <c r="Z311">
        <f>SUMPRODUCT('Modified Weights'!Z322:Z326,correlations!Z355:Z359)/SUM('Modified Weights'!Z322:Z326)</f>
        <v>3.7551688863787636</v>
      </c>
    </row>
    <row r="312" spans="1:26">
      <c r="A312" s="1" t="str">
        <f t="shared" si="61"/>
        <v>752: V for Vendetta (2006)</v>
      </c>
      <c r="B312">
        <f>SUMPRODUCT('Modified Weights'!B322:B326,correlations!B355:B359)/SUM('Modified Weights'!B322:B326)</f>
        <v>4.5</v>
      </c>
      <c r="C312" t="e">
        <f>SUMPRODUCT('Modified Weights'!C322:C326,correlations!C355:C359)/SUM('Modified Weights'!C322:C326)</f>
        <v>#DIV/0!</v>
      </c>
      <c r="D312">
        <f>SUMPRODUCT('Modified Weights'!D322:D326,correlations!D355:D359)/SUM('Modified Weights'!D322:D326)</f>
        <v>3.5</v>
      </c>
      <c r="E312" t="e">
        <f>SUMPRODUCT('Modified Weights'!E322:E326,correlations!E355:E359)/SUM('Modified Weights'!E322:E326)</f>
        <v>#DIV/0!</v>
      </c>
      <c r="F312">
        <f>SUMPRODUCT('Modified Weights'!F322:F326,correlations!F355:F359)/SUM('Modified Weights'!F322:F326)</f>
        <v>3.2749577120206772</v>
      </c>
      <c r="G312">
        <f>SUMPRODUCT('Modified Weights'!G322:G326,correlations!G355:G359)/SUM('Modified Weights'!G322:G326)</f>
        <v>3.5</v>
      </c>
      <c r="H312">
        <f>SUMPRODUCT('Modified Weights'!H322:H326,correlations!H355:H359)/SUM('Modified Weights'!H322:H326)</f>
        <v>3.5</v>
      </c>
      <c r="I312">
        <f>SUMPRODUCT('Modified Weights'!I322:I326,correlations!I355:I359)/SUM('Modified Weights'!I322:I326)</f>
        <v>4</v>
      </c>
      <c r="J312">
        <f>SUMPRODUCT('Modified Weights'!J322:J326,correlations!J355:J359)/SUM('Modified Weights'!J322:J326)</f>
        <v>4</v>
      </c>
      <c r="K312">
        <f>SUMPRODUCT('Modified Weights'!K322:K326,correlations!K355:K359)/SUM('Modified Weights'!K322:K326)</f>
        <v>2.4101474517357708</v>
      </c>
      <c r="L312">
        <f>SUMPRODUCT('Modified Weights'!L322:L326,correlations!L355:L359)/SUM('Modified Weights'!L322:L326)</f>
        <v>4.244090474679628</v>
      </c>
      <c r="M312">
        <f>SUMPRODUCT('Modified Weights'!M322:M326,correlations!M355:M359)/SUM('Modified Weights'!M322:M326)</f>
        <v>3</v>
      </c>
      <c r="N312">
        <f>SUMPRODUCT('Modified Weights'!N322:N326,correlations!N355:N359)/SUM('Modified Weights'!N322:N326)</f>
        <v>3.5</v>
      </c>
      <c r="O312">
        <f>SUMPRODUCT('Modified Weights'!O322:O326,correlations!O355:O359)/SUM('Modified Weights'!O322:O326)</f>
        <v>3.5</v>
      </c>
      <c r="P312">
        <f>SUMPRODUCT('Modified Weights'!P322:P326,correlations!P355:P359)/SUM('Modified Weights'!P322:P326)</f>
        <v>2.9963990229504986</v>
      </c>
      <c r="Q312">
        <f>SUMPRODUCT('Modified Weights'!Q322:Q326,correlations!Q355:Q359)/SUM('Modified Weights'!Q322:Q326)</f>
        <v>4.2155504254109193</v>
      </c>
      <c r="R312">
        <f>SUMPRODUCT('Modified Weights'!R322:R326,correlations!R355:R359)/SUM('Modified Weights'!R322:R326)</f>
        <v>3.5</v>
      </c>
      <c r="S312">
        <f>SUMPRODUCT('Modified Weights'!S322:S326,correlations!S355:S359)/SUM('Modified Weights'!S322:S326)</f>
        <v>3.4999999999999996</v>
      </c>
      <c r="T312">
        <f>SUMPRODUCT('Modified Weights'!T322:T326,correlations!T355:T359)/SUM('Modified Weights'!T322:T326)</f>
        <v>4.5</v>
      </c>
      <c r="U312">
        <f>SUMPRODUCT('Modified Weights'!U322:U326,correlations!U355:U359)/SUM('Modified Weights'!U322:U326)</f>
        <v>3.2591537070700074</v>
      </c>
      <c r="V312">
        <f>SUMPRODUCT('Modified Weights'!V322:V326,correlations!V355:V359)/SUM('Modified Weights'!V322:V326)</f>
        <v>3.5</v>
      </c>
      <c r="W312">
        <f>SUMPRODUCT('Modified Weights'!W322:W326,correlations!W355:W359)/SUM('Modified Weights'!W322:W326)</f>
        <v>3.0220705284740301</v>
      </c>
      <c r="X312" t="e">
        <f>SUMPRODUCT('Modified Weights'!X322:X326,correlations!X355:X359)/SUM('Modified Weights'!X322:X326)</f>
        <v>#DIV/0!</v>
      </c>
      <c r="Y312">
        <f>SUMPRODUCT('Modified Weights'!Y322:Y326,correlations!Y355:Y359)/SUM('Modified Weights'!Y322:Y326)</f>
        <v>3</v>
      </c>
      <c r="Z312">
        <f>SUMPRODUCT('Modified Weights'!Z323:Z327,correlations!Z356:Z360)/SUM('Modified Weights'!Z323:Z327)</f>
        <v>3.5000000000000004</v>
      </c>
    </row>
    <row r="313" spans="1:26">
      <c r="A313" s="21" t="s">
        <v>62</v>
      </c>
      <c r="B313" t="e">
        <f>SUMPRODUCT('Modified Weights'!B323:B327,correlations!B356:B360)/SUM('Modified Weights'!B323:B327)</f>
        <v>#DIV/0!</v>
      </c>
      <c r="C313" t="e">
        <f>SUMPRODUCT('Modified Weights'!C323:C327,correlations!C356:C360)/SUM('Modified Weights'!C323:C327)</f>
        <v>#DIV/0!</v>
      </c>
      <c r="D313">
        <f>SUMPRODUCT('Modified Weights'!D323:D327,correlations!D356:D360)/SUM('Modified Weights'!D323:D327)</f>
        <v>4</v>
      </c>
      <c r="E313" t="e">
        <f>SUMPRODUCT('Modified Weights'!E323:E327,correlations!E356:E360)/SUM('Modified Weights'!E323:E327)</f>
        <v>#DIV/0!</v>
      </c>
      <c r="F313">
        <f>SUMPRODUCT('Modified Weights'!F323:F327,correlations!F356:F360)/SUM('Modified Weights'!F323:F327)</f>
        <v>3</v>
      </c>
      <c r="G313">
        <f>SUMPRODUCT('Modified Weights'!G323:G327,correlations!G356:G360)/SUM('Modified Weights'!G323:G327)</f>
        <v>4</v>
      </c>
      <c r="H313" t="e">
        <f>SUMPRODUCT('Modified Weights'!H323:H327,correlations!H356:H360)/SUM('Modified Weights'!H323:H327)</f>
        <v>#DIV/0!</v>
      </c>
      <c r="I313" t="e">
        <f>SUMPRODUCT('Modified Weights'!I323:I327,correlations!I356:I360)/SUM('Modified Weights'!I323:I327)</f>
        <v>#DIV/0!</v>
      </c>
      <c r="J313">
        <f>SUMPRODUCT('Modified Weights'!J323:J327,correlations!J356:J360)/SUM('Modified Weights'!J323:J327)</f>
        <v>3.5</v>
      </c>
      <c r="K313">
        <f>SUMPRODUCT('Modified Weights'!K323:K327,correlations!K356:K360)/SUM('Modified Weights'!K323:K327)</f>
        <v>2.6376843146697131</v>
      </c>
      <c r="L313">
        <f>SUMPRODUCT('Modified Weights'!L323:L327,correlations!L356:L360)/SUM('Modified Weights'!L323:L327)</f>
        <v>4.4960603164530859</v>
      </c>
      <c r="M313" t="e">
        <f>SUMPRODUCT('Modified Weights'!M323:M327,correlations!M356:M360)/SUM('Modified Weights'!M323:M327)</f>
        <v>#DIV/0!</v>
      </c>
      <c r="N313" t="e">
        <f>SUMPRODUCT('Modified Weights'!N323:N327,correlations!N356:N360)/SUM('Modified Weights'!N323:N327)</f>
        <v>#DIV/0!</v>
      </c>
      <c r="O313">
        <f>SUMPRODUCT('Modified Weights'!O323:O327,correlations!O356:O360)/SUM('Modified Weights'!O323:O327)</f>
        <v>3.7583739855602118</v>
      </c>
      <c r="P313">
        <f>SUMPRODUCT('Modified Weights'!P323:P327,correlations!P356:P360)/SUM('Modified Weights'!P323:P327)</f>
        <v>3.2086609203164027</v>
      </c>
      <c r="Q313">
        <f>SUMPRODUCT('Modified Weights'!Q323:Q327,correlations!Q356:Q360)/SUM('Modified Weights'!Q323:Q327)</f>
        <v>3.7343057256524514</v>
      </c>
      <c r="R313" t="e">
        <f>SUMPRODUCT('Modified Weights'!R323:R327,correlations!R356:R360)/SUM('Modified Weights'!R323:R327)</f>
        <v>#DIV/0!</v>
      </c>
      <c r="S313">
        <f>SUMPRODUCT('Modified Weights'!S323:S327,correlations!S356:S360)/SUM('Modified Weights'!S323:S327)</f>
        <v>3.4999999999999996</v>
      </c>
      <c r="T313">
        <f>SUMPRODUCT('Modified Weights'!T323:T327,correlations!T356:T360)/SUM('Modified Weights'!T323:T327)</f>
        <v>3</v>
      </c>
      <c r="U313">
        <f>SUMPRODUCT('Modified Weights'!U323:U327,correlations!U356:U360)/SUM('Modified Weights'!U323:U327)</f>
        <v>3.5</v>
      </c>
      <c r="V313" t="e">
        <f>SUMPRODUCT('Modified Weights'!V323:V327,correlations!V356:V360)/SUM('Modified Weights'!V323:V327)</f>
        <v>#DIV/0!</v>
      </c>
      <c r="W313">
        <f>SUMPRODUCT('Modified Weights'!W323:W327,correlations!W356:W360)/SUM('Modified Weights'!W323:W327)</f>
        <v>2.7176564227792239</v>
      </c>
      <c r="X313" t="e">
        <f>SUMPRODUCT('Modified Weights'!X323:X327,correlations!X356:X360)/SUM('Modified Weights'!X323:X327)</f>
        <v>#DIV/0!</v>
      </c>
      <c r="Y313">
        <f>SUMPRODUCT('Modified Weights'!Y323:Y327,correlations!Y356:Y360)/SUM('Modified Weights'!Y323:Y327)</f>
        <v>3</v>
      </c>
      <c r="Z313">
        <f>SUMPRODUCT('Modified Weights'!Z324:Z328,correlations!Z357:Z361)/SUM('Modified Weights'!Z324:Z328)</f>
        <v>3.5000000000000004</v>
      </c>
    </row>
    <row r="314" spans="1:26">
      <c r="A314" s="1" t="str">
        <f t="shared" ref="A314:A317" si="62">A313</f>
        <v>786: Almost Famous (2000)</v>
      </c>
      <c r="B314">
        <f>SUMPRODUCT('Modified Weights'!B324:B328,correlations!B357:B361)/SUM('Modified Weights'!B324:B328)</f>
        <v>3.4999999999999996</v>
      </c>
      <c r="C314" t="e">
        <f>SUMPRODUCT('Modified Weights'!C324:C328,correlations!C357:C361)/SUM('Modified Weights'!C324:C328)</f>
        <v>#DIV/0!</v>
      </c>
      <c r="D314">
        <f>SUMPRODUCT('Modified Weights'!D324:D328,correlations!D357:D361)/SUM('Modified Weights'!D324:D328)</f>
        <v>2.7535116750200794</v>
      </c>
      <c r="E314" t="e">
        <f>SUMPRODUCT('Modified Weights'!E324:E328,correlations!E357:E361)/SUM('Modified Weights'!E324:E328)</f>
        <v>#DIV/0!</v>
      </c>
      <c r="F314">
        <f>SUMPRODUCT('Modified Weights'!F324:F328,correlations!F357:F361)/SUM('Modified Weights'!F324:F328)</f>
        <v>2.7319455801224697</v>
      </c>
      <c r="G314">
        <f>SUMPRODUCT('Modified Weights'!G324:G328,correlations!G357:G361)/SUM('Modified Weights'!G324:G328)</f>
        <v>4</v>
      </c>
      <c r="H314" t="e">
        <f>SUMPRODUCT('Modified Weights'!H324:H328,correlations!H357:H361)/SUM('Modified Weights'!H324:H328)</f>
        <v>#DIV/0!</v>
      </c>
      <c r="I314" t="e">
        <f>SUMPRODUCT('Modified Weights'!I324:I328,correlations!I357:I361)/SUM('Modified Weights'!I324:I328)</f>
        <v>#DIV/0!</v>
      </c>
      <c r="J314">
        <f>SUMPRODUCT('Modified Weights'!J324:J328,correlations!J357:J361)/SUM('Modified Weights'!J324:J328)</f>
        <v>3.4999999999999996</v>
      </c>
      <c r="K314">
        <f>SUMPRODUCT('Modified Weights'!K324:K328,correlations!K357:K361)/SUM('Modified Weights'!K324:K328)</f>
        <v>2.6376843146697131</v>
      </c>
      <c r="L314">
        <f>SUMPRODUCT('Modified Weights'!L324:L328,correlations!L357:L361)/SUM('Modified Weights'!L324:L328)</f>
        <v>3.0078793670938309</v>
      </c>
      <c r="M314" t="e">
        <f>SUMPRODUCT('Modified Weights'!M324:M328,correlations!M357:M361)/SUM('Modified Weights'!M324:M328)</f>
        <v>#DIV/0!</v>
      </c>
      <c r="N314">
        <f>SUMPRODUCT('Modified Weights'!N324:N328,correlations!N357:N361)/SUM('Modified Weights'!N324:N328)</f>
        <v>4</v>
      </c>
      <c r="O314">
        <f>SUMPRODUCT('Modified Weights'!O324:O328,correlations!O357:O361)/SUM('Modified Weights'!O324:O328)</f>
        <v>3.7583739855602118</v>
      </c>
      <c r="P314">
        <f>SUMPRODUCT('Modified Weights'!P324:P328,correlations!P357:P361)/SUM('Modified Weights'!P324:P328)</f>
        <v>3.8346436812656108</v>
      </c>
      <c r="Q314">
        <f>SUMPRODUCT('Modified Weights'!Q324:Q328,correlations!Q357:Q361)/SUM('Modified Weights'!Q324:Q328)</f>
        <v>3.7343057256524514</v>
      </c>
      <c r="R314" t="e">
        <f>SUMPRODUCT('Modified Weights'!R324:R328,correlations!R357:R361)/SUM('Modified Weights'!R324:R328)</f>
        <v>#DIV/0!</v>
      </c>
      <c r="S314">
        <f>SUMPRODUCT('Modified Weights'!S324:S328,correlations!S357:S361)/SUM('Modified Weights'!S324:S328)</f>
        <v>2.960662853072872</v>
      </c>
      <c r="T314">
        <f>SUMPRODUCT('Modified Weights'!T324:T328,correlations!T357:T361)/SUM('Modified Weights'!T324:T328)</f>
        <v>3</v>
      </c>
      <c r="U314">
        <f>SUMPRODUCT('Modified Weights'!U324:U328,correlations!U357:U361)/SUM('Modified Weights'!U324:U328)</f>
        <v>2.5782402094836456</v>
      </c>
      <c r="V314" t="e">
        <f>SUMPRODUCT('Modified Weights'!V324:V328,correlations!V357:V361)/SUM('Modified Weights'!V324:V328)</f>
        <v>#DIV/0!</v>
      </c>
      <c r="W314">
        <f>SUMPRODUCT('Modified Weights'!W324:W328,correlations!W357:W361)/SUM('Modified Weights'!W324:W328)</f>
        <v>2.9679493636806304</v>
      </c>
      <c r="X314" t="e">
        <f>SUMPRODUCT('Modified Weights'!X324:X328,correlations!X357:X361)/SUM('Modified Weights'!X324:X328)</f>
        <v>#DIV/0!</v>
      </c>
      <c r="Y314">
        <f>SUMPRODUCT('Modified Weights'!Y324:Y328,correlations!Y357:Y361)/SUM('Modified Weights'!Y324:Y328)</f>
        <v>3</v>
      </c>
      <c r="Z314">
        <f>SUMPRODUCT('Modified Weights'!Z325:Z329,correlations!Z358:Z362)/SUM('Modified Weights'!Z325:Z329)</f>
        <v>5</v>
      </c>
    </row>
    <row r="315" spans="1:26">
      <c r="A315" s="1" t="str">
        <f t="shared" si="62"/>
        <v>786: Almost Famous (2000)</v>
      </c>
      <c r="B315">
        <f>SUMPRODUCT('Modified Weights'!B325:B329,correlations!B358:B362)/SUM('Modified Weights'!B325:B329)</f>
        <v>3.4999999999999996</v>
      </c>
      <c r="C315">
        <f>SUMPRODUCT('Modified Weights'!C325:C329,correlations!C358:C362)/SUM('Modified Weights'!C325:C329)</f>
        <v>3.5</v>
      </c>
      <c r="D315">
        <f>SUMPRODUCT('Modified Weights'!D325:D329,correlations!D358:D362)/SUM('Modified Weights'!D325:D329)</f>
        <v>2.7535116750200794</v>
      </c>
      <c r="E315" t="e">
        <f>SUMPRODUCT('Modified Weights'!E325:E329,correlations!E358:E362)/SUM('Modified Weights'!E325:E329)</f>
        <v>#DIV/0!</v>
      </c>
      <c r="F315">
        <f>SUMPRODUCT('Modified Weights'!F325:F329,correlations!F358:F362)/SUM('Modified Weights'!F325:F329)</f>
        <v>2.3274608153302925</v>
      </c>
      <c r="G315">
        <f>SUMPRODUCT('Modified Weights'!G325:G329,correlations!G358:G362)/SUM('Modified Weights'!G325:G329)</f>
        <v>4</v>
      </c>
      <c r="H315">
        <f>SUMPRODUCT('Modified Weights'!H325:H329,correlations!H358:H362)/SUM('Modified Weights'!H325:H329)</f>
        <v>2.5</v>
      </c>
      <c r="I315" t="e">
        <f>SUMPRODUCT('Modified Weights'!I325:I329,correlations!I358:I362)/SUM('Modified Weights'!I325:I329)</f>
        <v>#DIV/0!</v>
      </c>
      <c r="J315">
        <f>SUMPRODUCT('Modified Weights'!J325:J329,correlations!J358:J362)/SUM('Modified Weights'!J325:J329)</f>
        <v>3.4999999999999996</v>
      </c>
      <c r="K315">
        <f>SUMPRODUCT('Modified Weights'!K325:K329,correlations!K358:K362)/SUM('Modified Weights'!K325:K329)</f>
        <v>2.8994473810280077</v>
      </c>
      <c r="L315">
        <f>SUMPRODUCT('Modified Weights'!L325:L329,correlations!L358:L362)/SUM('Modified Weights'!L325:L329)</f>
        <v>3.0078793670938309</v>
      </c>
      <c r="M315">
        <f>SUMPRODUCT('Modified Weights'!M325:M329,correlations!M358:M362)/SUM('Modified Weights'!M325:M329)</f>
        <v>1.5</v>
      </c>
      <c r="N315">
        <f>SUMPRODUCT('Modified Weights'!N325:N329,correlations!N358:N362)/SUM('Modified Weights'!N325:N329)</f>
        <v>3.2898510025557002</v>
      </c>
      <c r="O315">
        <f>SUMPRODUCT('Modified Weights'!O325:O329,correlations!O358:O362)/SUM('Modified Weights'!O325:O329)</f>
        <v>4.4832520288795772</v>
      </c>
      <c r="P315">
        <f>SUMPRODUCT('Modified Weights'!P325:P329,correlations!P358:P362)/SUM('Modified Weights'!P325:P329)</f>
        <v>3.8346436812656108</v>
      </c>
      <c r="Q315">
        <f>SUMPRODUCT('Modified Weights'!Q325:Q329,correlations!Q358:Q362)/SUM('Modified Weights'!Q325:Q329)</f>
        <v>4.5313885486950971</v>
      </c>
      <c r="R315" t="e">
        <f>SUMPRODUCT('Modified Weights'!R325:R329,correlations!R358:R362)/SUM('Modified Weights'!R325:R329)</f>
        <v>#DIV/0!</v>
      </c>
      <c r="S315">
        <f>SUMPRODUCT('Modified Weights'!S325:S329,correlations!S358:S362)/SUM('Modified Weights'!S325:S329)</f>
        <v>2.960662853072872</v>
      </c>
      <c r="T315">
        <f>SUMPRODUCT('Modified Weights'!T325:T329,correlations!T358:T362)/SUM('Modified Weights'!T325:T329)</f>
        <v>3</v>
      </c>
      <c r="U315">
        <f>SUMPRODUCT('Modified Weights'!U325:U329,correlations!U358:U362)/SUM('Modified Weights'!U325:U329)</f>
        <v>2.5579976849663777</v>
      </c>
      <c r="V315" t="e">
        <f>SUMPRODUCT('Modified Weights'!V325:V329,correlations!V358:V362)/SUM('Modified Weights'!V325:V329)</f>
        <v>#DIV/0!</v>
      </c>
      <c r="W315">
        <f>SUMPRODUCT('Modified Weights'!W325:W329,correlations!W358:W362)/SUM('Modified Weights'!W325:W329)</f>
        <v>3.3669873409201583</v>
      </c>
      <c r="X315">
        <f>SUMPRODUCT('Modified Weights'!X325:X329,correlations!X358:X362)/SUM('Modified Weights'!X325:X329)</f>
        <v>1.5</v>
      </c>
      <c r="Y315">
        <f>SUMPRODUCT('Modified Weights'!Y325:Y329,correlations!Y358:Y362)/SUM('Modified Weights'!Y325:Y329)</f>
        <v>3</v>
      </c>
      <c r="Z315">
        <f>SUMPRODUCT('Modified Weights'!Z326:Z330,correlations!Z359:Z363)/SUM('Modified Weights'!Z326:Z330)</f>
        <v>3.9308014073256219</v>
      </c>
    </row>
    <row r="316" spans="1:26">
      <c r="A316" s="1" t="str">
        <f t="shared" si="62"/>
        <v>786: Almost Famous (2000)</v>
      </c>
      <c r="B316">
        <f>SUMPRODUCT('Modified Weights'!B326:B330,correlations!B359:B363)/SUM('Modified Weights'!B326:B330)</f>
        <v>3.4999999999999996</v>
      </c>
      <c r="C316">
        <f>SUMPRODUCT('Modified Weights'!C326:C330,correlations!C359:C363)/SUM('Modified Weights'!C326:C330)</f>
        <v>3.0016716910734584</v>
      </c>
      <c r="D316">
        <f>SUMPRODUCT('Modified Weights'!D326:D330,correlations!D359:D363)/SUM('Modified Weights'!D326:D330)</f>
        <v>3.1040956162381632</v>
      </c>
      <c r="E316" t="e">
        <f>SUMPRODUCT('Modified Weights'!E326:E330,correlations!E359:E363)/SUM('Modified Weights'!E326:E330)</f>
        <v>#DIV/0!</v>
      </c>
      <c r="F316">
        <f>SUMPRODUCT('Modified Weights'!F326:F330,correlations!F359:F363)/SUM('Modified Weights'!F326:F330)</f>
        <v>2.0158790670174866</v>
      </c>
      <c r="G316">
        <f>SUMPRODUCT('Modified Weights'!G326:G330,correlations!G359:G363)/SUM('Modified Weights'!G326:G330)</f>
        <v>4</v>
      </c>
      <c r="H316">
        <f>SUMPRODUCT('Modified Weights'!H326:H330,correlations!H359:H363)/SUM('Modified Weights'!H326:H330)</f>
        <v>2.9602292051764114</v>
      </c>
      <c r="I316">
        <f>SUMPRODUCT('Modified Weights'!I326:I330,correlations!I359:I363)/SUM('Modified Weights'!I326:I330)</f>
        <v>2.5</v>
      </c>
      <c r="J316">
        <f>SUMPRODUCT('Modified Weights'!J326:J330,correlations!J359:J363)/SUM('Modified Weights'!J326:J330)</f>
        <v>3.6472401520886004</v>
      </c>
      <c r="K316">
        <f>SUMPRODUCT('Modified Weights'!K326:K330,correlations!K359:K363)/SUM('Modified Weights'!K326:K330)</f>
        <v>2.8994473810280077</v>
      </c>
      <c r="L316">
        <f>SUMPRODUCT('Modified Weights'!L326:L330,correlations!L359:L363)/SUM('Modified Weights'!L326:L330)</f>
        <v>3.0078793670938309</v>
      </c>
      <c r="M316">
        <f>SUMPRODUCT('Modified Weights'!M326:M330,correlations!M359:M363)/SUM('Modified Weights'!M326:M330)</f>
        <v>1.5</v>
      </c>
      <c r="N316">
        <f>SUMPRODUCT('Modified Weights'!N326:N330,correlations!N359:N363)/SUM('Modified Weights'!N326:N330)</f>
        <v>3.2898510025557002</v>
      </c>
      <c r="O316">
        <f>SUMPRODUCT('Modified Weights'!O326:O330,correlations!O359:O363)/SUM('Modified Weights'!O326:O330)</f>
        <v>4.336325210281931</v>
      </c>
      <c r="P316">
        <f>SUMPRODUCT('Modified Weights'!P326:P330,correlations!P359:P363)/SUM('Modified Weights'!P326:P330)</f>
        <v>3.8346436812656108</v>
      </c>
      <c r="Q316">
        <f>SUMPRODUCT('Modified Weights'!Q326:Q330,correlations!Q359:Q363)/SUM('Modified Weights'!Q326:Q330)</f>
        <v>4.2970828230426452</v>
      </c>
      <c r="R316" t="e">
        <f>SUMPRODUCT('Modified Weights'!R326:R330,correlations!R359:R363)/SUM('Modified Weights'!R326:R330)</f>
        <v>#DIV/0!</v>
      </c>
      <c r="S316">
        <f>SUMPRODUCT('Modified Weights'!S326:S330,correlations!S359:S363)/SUM('Modified Weights'!S326:S330)</f>
        <v>3.6516571326821801</v>
      </c>
      <c r="T316">
        <f>SUMPRODUCT('Modified Weights'!T326:T330,correlations!T359:T363)/SUM('Modified Weights'!T326:T330)</f>
        <v>3</v>
      </c>
      <c r="U316">
        <f>SUMPRODUCT('Modified Weights'!U326:U330,correlations!U359:U363)/SUM('Modified Weights'!U326:U330)</f>
        <v>2.7386162209137797</v>
      </c>
      <c r="V316" t="e">
        <f>SUMPRODUCT('Modified Weights'!V326:V330,correlations!V359:V363)/SUM('Modified Weights'!V326:V330)</f>
        <v>#DIV/0!</v>
      </c>
      <c r="W316">
        <f>SUMPRODUCT('Modified Weights'!W326:W330,correlations!W359:W363)/SUM('Modified Weights'!W326:W330)</f>
        <v>3.6872273270708016</v>
      </c>
      <c r="X316">
        <f>SUMPRODUCT('Modified Weights'!X326:X330,correlations!X359:X363)/SUM('Modified Weights'!X326:X330)</f>
        <v>1.5</v>
      </c>
      <c r="Y316">
        <f>SUMPRODUCT('Modified Weights'!Y326:Y330,correlations!Y359:Y363)/SUM('Modified Weights'!Y326:Y330)</f>
        <v>2</v>
      </c>
      <c r="Z316">
        <f>SUMPRODUCT('Modified Weights'!Z327:Z331,correlations!Z360:Z364)/SUM('Modified Weights'!Z327:Z331)</f>
        <v>3.9308014073256219</v>
      </c>
    </row>
    <row r="317" spans="1:26">
      <c r="A317" s="1" t="str">
        <f t="shared" si="62"/>
        <v>786: Almost Famous (2000)</v>
      </c>
      <c r="B317">
        <f>SUMPRODUCT('Modified Weights'!B327:B331,correlations!B360:B364)/SUM('Modified Weights'!B327:B331)</f>
        <v>3.7639070563085615</v>
      </c>
      <c r="C317">
        <f>SUMPRODUCT('Modified Weights'!C327:C331,correlations!C360:C364)/SUM('Modified Weights'!C327:C331)</f>
        <v>3.0016716910734584</v>
      </c>
      <c r="D317">
        <f>SUMPRODUCT('Modified Weights'!D327:D331,correlations!D360:D364)/SUM('Modified Weights'!D327:D331)</f>
        <v>3.2378997289211409</v>
      </c>
      <c r="E317" t="e">
        <f>SUMPRODUCT('Modified Weights'!E327:E331,correlations!E360:E364)/SUM('Modified Weights'!E327:E331)</f>
        <v>#DIV/0!</v>
      </c>
      <c r="F317">
        <f>SUMPRODUCT('Modified Weights'!F327:F331,correlations!F360:F364)/SUM('Modified Weights'!F327:F331)</f>
        <v>2.0158790670174866</v>
      </c>
      <c r="G317">
        <f>SUMPRODUCT('Modified Weights'!G327:G331,correlations!G360:G364)/SUM('Modified Weights'!G327:G331)</f>
        <v>4</v>
      </c>
      <c r="H317">
        <f>SUMPRODUCT('Modified Weights'!H327:H331,correlations!H360:H364)/SUM('Modified Weights'!H327:H331)</f>
        <v>2.9602292051764114</v>
      </c>
      <c r="I317">
        <f>SUMPRODUCT('Modified Weights'!I327:I331,correlations!I360:I364)/SUM('Modified Weights'!I327:I331)</f>
        <v>2.1795326887319053</v>
      </c>
      <c r="J317">
        <f>SUMPRODUCT('Modified Weights'!J327:J331,correlations!J360:J364)/SUM('Modified Weights'!J327:J331)</f>
        <v>3.6472401520886004</v>
      </c>
      <c r="K317">
        <f>SUMPRODUCT('Modified Weights'!K327:K331,correlations!K360:K364)/SUM('Modified Weights'!K327:K331)</f>
        <v>3.4687114683755742</v>
      </c>
      <c r="L317">
        <f>SUMPRODUCT('Modified Weights'!L327:L331,correlations!L360:L364)/SUM('Modified Weights'!L327:L331)</f>
        <v>3.0078793670938309</v>
      </c>
      <c r="M317">
        <f>SUMPRODUCT('Modified Weights'!M327:M331,correlations!M360:M364)/SUM('Modified Weights'!M327:M331)</f>
        <v>3.6631036223658664</v>
      </c>
      <c r="N317">
        <f>SUMPRODUCT('Modified Weights'!N327:N331,correlations!N360:N364)/SUM('Modified Weights'!N327:N331)</f>
        <v>3.2898510025557002</v>
      </c>
      <c r="O317">
        <f>SUMPRODUCT('Modified Weights'!O327:O331,correlations!O360:O364)/SUM('Modified Weights'!O327:O331)</f>
        <v>4.0858843275577277</v>
      </c>
      <c r="P317">
        <f>SUMPRODUCT('Modified Weights'!P327:P331,correlations!P360:P364)/SUM('Modified Weights'!P327:P331)</f>
        <v>3.2519655218984167</v>
      </c>
      <c r="Q317">
        <f>SUMPRODUCT('Modified Weights'!Q327:Q331,correlations!Q360:Q364)/SUM('Modified Weights'!Q327:Q331)</f>
        <v>3.2140436017385845</v>
      </c>
      <c r="R317">
        <f>SUMPRODUCT('Modified Weights'!R327:R331,correlations!R360:R364)/SUM('Modified Weights'!R327:R331)</f>
        <v>4</v>
      </c>
      <c r="S317">
        <f>SUMPRODUCT('Modified Weights'!S327:S331,correlations!S360:S364)/SUM('Modified Weights'!S327:S331)</f>
        <v>3.6516571326821801</v>
      </c>
      <c r="T317">
        <f>SUMPRODUCT('Modified Weights'!T327:T331,correlations!T360:T364)/SUM('Modified Weights'!T327:T331)</f>
        <v>2.2325232959444135</v>
      </c>
      <c r="U317">
        <f>SUMPRODUCT('Modified Weights'!U327:U331,correlations!U360:U364)/SUM('Modified Weights'!U327:U331)</f>
        <v>3.2231333005252911</v>
      </c>
      <c r="V317" t="e">
        <f>SUMPRODUCT('Modified Weights'!V327:V331,correlations!V360:V364)/SUM('Modified Weights'!V327:V331)</f>
        <v>#DIV/0!</v>
      </c>
      <c r="W317">
        <f>SUMPRODUCT('Modified Weights'!W327:W331,correlations!W360:W364)/SUM('Modified Weights'!W327:W331)</f>
        <v>3.6872273270708016</v>
      </c>
      <c r="X317">
        <f>SUMPRODUCT('Modified Weights'!X327:X331,correlations!X360:X364)/SUM('Modified Weights'!X327:X331)</f>
        <v>1.5</v>
      </c>
      <c r="Y317">
        <f>SUMPRODUCT('Modified Weights'!Y327:Y331,correlations!Y360:Y364)/SUM('Modified Weights'!Y327:Y331)</f>
        <v>2.3059302129986521</v>
      </c>
      <c r="Z317">
        <f>SUMPRODUCT('Modified Weights'!Z328:Z332,correlations!Z361:Z365)/SUM('Modified Weights'!Z328:Z332)</f>
        <v>3.9566556922835332</v>
      </c>
    </row>
    <row r="318" spans="1:26">
      <c r="A318" s="21" t="s">
        <v>63</v>
      </c>
      <c r="B318">
        <f>SUMPRODUCT('Modified Weights'!B328:B332,correlations!B361:B365)/SUM('Modified Weights'!B328:B332)</f>
        <v>3.7639070563085615</v>
      </c>
      <c r="C318">
        <f>SUMPRODUCT('Modified Weights'!C328:C332,correlations!C361:C365)/SUM('Modified Weights'!C328:C332)</f>
        <v>3.0016716910734584</v>
      </c>
      <c r="D318">
        <f>SUMPRODUCT('Modified Weights'!D328:D332,correlations!D361:D365)/SUM('Modified Weights'!D328:D332)</f>
        <v>3.1186083702660987</v>
      </c>
      <c r="E318">
        <f>SUMPRODUCT('Modified Weights'!E328:E332,correlations!E361:E365)/SUM('Modified Weights'!E328:E332)</f>
        <v>3.5</v>
      </c>
      <c r="F318">
        <f>SUMPRODUCT('Modified Weights'!F328:F332,correlations!F361:F365)/SUM('Modified Weights'!F328:F332)</f>
        <v>2.0115008030136567</v>
      </c>
      <c r="G318">
        <f>SUMPRODUCT('Modified Weights'!G328:G332,correlations!G361:G365)/SUM('Modified Weights'!G328:G332)</f>
        <v>3.5</v>
      </c>
      <c r="H318">
        <f>SUMPRODUCT('Modified Weights'!H328:H332,correlations!H361:H365)/SUM('Modified Weights'!H328:H332)</f>
        <v>2.2483571198972481</v>
      </c>
      <c r="I318">
        <f>SUMPRODUCT('Modified Weights'!I328:I332,correlations!I361:I365)/SUM('Modified Weights'!I328:I332)</f>
        <v>2.1795326887319053</v>
      </c>
      <c r="J318">
        <f>SUMPRODUCT('Modified Weights'!J328:J332,correlations!J361:J365)/SUM('Modified Weights'!J328:J332)</f>
        <v>4.2305817177085876</v>
      </c>
      <c r="K318">
        <f>SUMPRODUCT('Modified Weights'!K328:K332,correlations!K361:K365)/SUM('Modified Weights'!K328:K332)</f>
        <v>3.310245304217478</v>
      </c>
      <c r="L318">
        <f>SUMPRODUCT('Modified Weights'!L328:L332,correlations!L361:L365)/SUM('Modified Weights'!L328:L332)</f>
        <v>2.7559095253203734</v>
      </c>
      <c r="M318">
        <f>SUMPRODUCT('Modified Weights'!M328:M332,correlations!M361:M365)/SUM('Modified Weights'!M328:M332)</f>
        <v>3.6631036223658664</v>
      </c>
      <c r="N318">
        <f>SUMPRODUCT('Modified Weights'!N328:N332,correlations!N361:N365)/SUM('Modified Weights'!N328:N332)</f>
        <v>2.6459258339250593</v>
      </c>
      <c r="O318">
        <f>SUMPRODUCT('Modified Weights'!O328:O332,correlations!O361:O365)/SUM('Modified Weights'!O328:O332)</f>
        <v>3.9599131430044787</v>
      </c>
      <c r="P318">
        <f>SUMPRODUCT('Modified Weights'!P328:P332,correlations!P361:P365)/SUM('Modified Weights'!P328:P332)</f>
        <v>3.2519655218984167</v>
      </c>
      <c r="Q318">
        <f>SUMPRODUCT('Modified Weights'!Q328:Q332,correlations!Q361:Q365)/SUM('Modified Weights'!Q328:Q332)</f>
        <v>3.2140436017385845</v>
      </c>
      <c r="R318">
        <f>SUMPRODUCT('Modified Weights'!R328:R332,correlations!R361:R365)/SUM('Modified Weights'!R328:R332)</f>
        <v>3.0228588650268797</v>
      </c>
      <c r="S318">
        <f>SUMPRODUCT('Modified Weights'!S328:S332,correlations!S361:S365)/SUM('Modified Weights'!S328:S332)</f>
        <v>3.6516571326821801</v>
      </c>
      <c r="T318">
        <f>SUMPRODUCT('Modified Weights'!T328:T332,correlations!T361:T365)/SUM('Modified Weights'!T328:T332)</f>
        <v>1.7441744319814712</v>
      </c>
      <c r="U318">
        <f>SUMPRODUCT('Modified Weights'!U328:U332,correlations!U361:U365)/SUM('Modified Weights'!U328:U332)</f>
        <v>3.2231333005252911</v>
      </c>
      <c r="V318">
        <f>SUMPRODUCT('Modified Weights'!V328:V332,correlations!V361:V365)/SUM('Modified Weights'!V328:V332)</f>
        <v>1.5</v>
      </c>
      <c r="W318">
        <f>SUMPRODUCT('Modified Weights'!W328:W332,correlations!W361:W365)/SUM('Modified Weights'!W328:W332)</f>
        <v>4.1865041994684082</v>
      </c>
      <c r="X318">
        <f>SUMPRODUCT('Modified Weights'!X328:X332,correlations!X361:X365)/SUM('Modified Weights'!X328:X332)</f>
        <v>2.0435694674541116</v>
      </c>
      <c r="Y318">
        <f>SUMPRODUCT('Modified Weights'!Y328:Y332,correlations!Y361:Y365)/SUM('Modified Weights'!Y328:Y332)</f>
        <v>2.7024884537396372</v>
      </c>
      <c r="Z318">
        <f>SUMPRODUCT('Modified Weights'!Z329:Z333,correlations!Z362:Z366)/SUM('Modified Weights'!Z329:Z333)</f>
        <v>4.2637791017705515</v>
      </c>
    </row>
    <row r="319" spans="1:26">
      <c r="A319" s="1" t="str">
        <f t="shared" ref="A319:A322" si="63">A318</f>
        <v>788: Mrs. Doubtfire (1993)</v>
      </c>
      <c r="B319">
        <f>SUMPRODUCT('Modified Weights'!B329:B333,correlations!B362:B366)/SUM('Modified Weights'!B329:B333)</f>
        <v>4</v>
      </c>
      <c r="C319">
        <f>SUMPRODUCT('Modified Weights'!C329:C333,correlations!C362:C366)/SUM('Modified Weights'!C329:C333)</f>
        <v>3.0016716910734584</v>
      </c>
      <c r="D319">
        <f>SUMPRODUCT('Modified Weights'!D329:D333,correlations!D362:D366)/SUM('Modified Weights'!D329:D333)</f>
        <v>3.7381028018034828</v>
      </c>
      <c r="E319">
        <f>SUMPRODUCT('Modified Weights'!E329:E333,correlations!E362:E366)/SUM('Modified Weights'!E329:E333)</f>
        <v>3.5</v>
      </c>
      <c r="F319">
        <f>SUMPRODUCT('Modified Weights'!F329:F333,correlations!F362:F366)/SUM('Modified Weights'!F329:F333)</f>
        <v>1.8391491154279276</v>
      </c>
      <c r="G319">
        <f>SUMPRODUCT('Modified Weights'!G329:G333,correlations!G362:G366)/SUM('Modified Weights'!G329:G333)</f>
        <v>3.5</v>
      </c>
      <c r="H319">
        <f>SUMPRODUCT('Modified Weights'!H329:H333,correlations!H362:H366)/SUM('Modified Weights'!H329:H333)</f>
        <v>2.87987542151973</v>
      </c>
      <c r="I319">
        <f>SUMPRODUCT('Modified Weights'!I329:I333,correlations!I362:I366)/SUM('Modified Weights'!I329:I333)</f>
        <v>2.1795326887319053</v>
      </c>
      <c r="J319">
        <f>SUMPRODUCT('Modified Weights'!J329:J333,correlations!J362:J366)/SUM('Modified Weights'!J329:J333)</f>
        <v>4.5690792880481732</v>
      </c>
      <c r="K319">
        <f>SUMPRODUCT('Modified Weights'!K329:K333,correlations!K362:K366)/SUM('Modified Weights'!K329:K333)</f>
        <v>2.9497907823092193</v>
      </c>
      <c r="L319">
        <f>SUMPRODUCT('Modified Weights'!L329:L333,correlations!L362:L366)/SUM('Modified Weights'!L329:L333)</f>
        <v>2.1873933476248792</v>
      </c>
      <c r="M319">
        <f>SUMPRODUCT('Modified Weights'!M329:M333,correlations!M362:M366)/SUM('Modified Weights'!M329:M333)</f>
        <v>3.0278573493325482</v>
      </c>
      <c r="N319">
        <f>SUMPRODUCT('Modified Weights'!N329:N333,correlations!N362:N366)/SUM('Modified Weights'!N329:N333)</f>
        <v>2.8764720469999832</v>
      </c>
      <c r="O319">
        <f>SUMPRODUCT('Modified Weights'!O329:O333,correlations!O362:O366)/SUM('Modified Weights'!O329:O333)</f>
        <v>4.1995969832090241</v>
      </c>
      <c r="P319">
        <f>SUMPRODUCT('Modified Weights'!P329:P333,correlations!P362:P366)/SUM('Modified Weights'!P329:P333)</f>
        <v>3.5</v>
      </c>
      <c r="Q319">
        <f>SUMPRODUCT('Modified Weights'!Q329:Q333,correlations!Q362:Q366)/SUM('Modified Weights'!Q329:Q333)</f>
        <v>2.8751736326942177</v>
      </c>
      <c r="R319">
        <f>SUMPRODUCT('Modified Weights'!R329:R333,correlations!R362:R366)/SUM('Modified Weights'!R329:R333)</f>
        <v>3.0228588650268797</v>
      </c>
      <c r="S319">
        <f>SUMPRODUCT('Modified Weights'!S329:S333,correlations!S362:S366)/SUM('Modified Weights'!S329:S333)</f>
        <v>5</v>
      </c>
      <c r="T319">
        <f>SUMPRODUCT('Modified Weights'!T329:T333,correlations!T362:T366)/SUM('Modified Weights'!T329:T333)</f>
        <v>1.7441744319814712</v>
      </c>
      <c r="U319">
        <f>SUMPRODUCT('Modified Weights'!U329:U333,correlations!U362:U366)/SUM('Modified Weights'!U329:U333)</f>
        <v>3.9173433121973198</v>
      </c>
      <c r="V319">
        <f>SUMPRODUCT('Modified Weights'!V329:V333,correlations!V362:V366)/SUM('Modified Weights'!V329:V333)</f>
        <v>3.6118373579327092</v>
      </c>
      <c r="W319">
        <f>SUMPRODUCT('Modified Weights'!W329:W333,correlations!W362:W366)/SUM('Modified Weights'!W329:W333)</f>
        <v>4.4241966926821759</v>
      </c>
      <c r="X319">
        <f>SUMPRODUCT('Modified Weights'!X329:X333,correlations!X362:X366)/SUM('Modified Weights'!X329:X333)</f>
        <v>2.0435694674541116</v>
      </c>
      <c r="Y319">
        <f>SUMPRODUCT('Modified Weights'!Y329:Y333,correlations!Y362:Y366)/SUM('Modified Weights'!Y329:Y333)</f>
        <v>3.3690064477844301</v>
      </c>
      <c r="Z319">
        <f>SUMPRODUCT('Modified Weights'!Z330:Z334,correlations!Z363:Z367)/SUM('Modified Weights'!Z330:Z334)</f>
        <v>4.271559629040004</v>
      </c>
    </row>
    <row r="320" spans="1:26">
      <c r="A320" s="1" t="str">
        <f t="shared" si="63"/>
        <v>788: Mrs. Doubtfire (1993)</v>
      </c>
      <c r="B320">
        <f>SUMPRODUCT('Modified Weights'!B330:B334,correlations!B363:B367)/SUM('Modified Weights'!B330:B334)</f>
        <v>4</v>
      </c>
      <c r="C320">
        <f>SUMPRODUCT('Modified Weights'!C330:C334,correlations!C363:C367)/SUM('Modified Weights'!C330:C334)</f>
        <v>2.5</v>
      </c>
      <c r="D320">
        <f>SUMPRODUCT('Modified Weights'!D330:D334,correlations!D363:D367)/SUM('Modified Weights'!D330:D334)</f>
        <v>3.9628957286719824</v>
      </c>
      <c r="E320">
        <f>SUMPRODUCT('Modified Weights'!E330:E334,correlations!E363:E367)/SUM('Modified Weights'!E330:E334)</f>
        <v>4.25</v>
      </c>
      <c r="F320">
        <f>SUMPRODUCT('Modified Weights'!F330:F334,correlations!F363:F367)/SUM('Modified Weights'!F330:F334)</f>
        <v>2.7096070088875788</v>
      </c>
      <c r="G320">
        <f>SUMPRODUCT('Modified Weights'!G330:G334,correlations!G363:G367)/SUM('Modified Weights'!G330:G334)</f>
        <v>3.5</v>
      </c>
      <c r="H320">
        <f>SUMPRODUCT('Modified Weights'!H330:H334,correlations!H363:H367)/SUM('Modified Weights'!H330:H334)</f>
        <v>2.9615157018697795</v>
      </c>
      <c r="I320">
        <f>SUMPRODUCT('Modified Weights'!I330:I334,correlations!I363:I367)/SUM('Modified Weights'!I330:I334)</f>
        <v>2.1795326887319053</v>
      </c>
      <c r="J320">
        <f>SUMPRODUCT('Modified Weights'!J330:J334,correlations!J363:J367)/SUM('Modified Weights'!J330:J334)</f>
        <v>4.5690792880481732</v>
      </c>
      <c r="K320">
        <f>SUMPRODUCT('Modified Weights'!K330:K334,correlations!K363:K367)/SUM('Modified Weights'!K330:K334)</f>
        <v>2.7945601570039518</v>
      </c>
      <c r="L320">
        <f>SUMPRODUCT('Modified Weights'!L330:L334,correlations!L363:L367)/SUM('Modified Weights'!L330:L334)</f>
        <v>2.7710785902847501</v>
      </c>
      <c r="M320">
        <f>SUMPRODUCT('Modified Weights'!M330:M334,correlations!M363:M367)/SUM('Modified Weights'!M330:M334)</f>
        <v>3.6277357732056128</v>
      </c>
      <c r="N320">
        <f>SUMPRODUCT('Modified Weights'!N330:N334,correlations!N363:N367)/SUM('Modified Weights'!N330:N334)</f>
        <v>3.0317115334222651</v>
      </c>
      <c r="O320">
        <f>SUMPRODUCT('Modified Weights'!O330:O334,correlations!O363:O367)/SUM('Modified Weights'!O330:O334)</f>
        <v>4.2095313092432436</v>
      </c>
      <c r="P320">
        <f>SUMPRODUCT('Modified Weights'!P330:P334,correlations!P363:P367)/SUM('Modified Weights'!P330:P334)</f>
        <v>3.9026499004293922</v>
      </c>
      <c r="Q320">
        <f>SUMPRODUCT('Modified Weights'!Q330:Q334,correlations!Q363:Q367)/SUM('Modified Weights'!Q330:Q334)</f>
        <v>2.9495322378688442</v>
      </c>
      <c r="R320">
        <f>SUMPRODUCT('Modified Weights'!R330:R334,correlations!R363:R367)/SUM('Modified Weights'!R330:R334)</f>
        <v>3.6717854173944158</v>
      </c>
      <c r="S320">
        <f>SUMPRODUCT('Modified Weights'!S330:S334,correlations!S363:S367)/SUM('Modified Weights'!S330:S334)</f>
        <v>5</v>
      </c>
      <c r="T320">
        <f>SUMPRODUCT('Modified Weights'!T330:T334,correlations!T363:T367)/SUM('Modified Weights'!T330:T334)</f>
        <v>1.7441744319814712</v>
      </c>
      <c r="U320">
        <f>SUMPRODUCT('Modified Weights'!U330:U334,correlations!U363:U367)/SUM('Modified Weights'!U330:U334)</f>
        <v>4.2711294921549285</v>
      </c>
      <c r="V320">
        <f>SUMPRODUCT('Modified Weights'!V330:V334,correlations!V363:V367)/SUM('Modified Weights'!V330:V334)</f>
        <v>3.6118373579327092</v>
      </c>
      <c r="W320">
        <f>SUMPRODUCT('Modified Weights'!W330:W334,correlations!W363:W367)/SUM('Modified Weights'!W330:W334)</f>
        <v>5</v>
      </c>
      <c r="X320">
        <f>SUMPRODUCT('Modified Weights'!X330:X334,correlations!X363:X367)/SUM('Modified Weights'!X330:X334)</f>
        <v>3.25</v>
      </c>
      <c r="Y320">
        <f>SUMPRODUCT('Modified Weights'!Y330:Y334,correlations!Y363:Y367)/SUM('Modified Weights'!Y330:Y334)</f>
        <v>3.6801706296813497</v>
      </c>
      <c r="Z320">
        <f>SUMPRODUCT('Modified Weights'!Z331:Z335,correlations!Z364:Z368)/SUM('Modified Weights'!Z331:Z335)</f>
        <v>4.6791300801891689</v>
      </c>
    </row>
    <row r="321" spans="1:26">
      <c r="A321" s="1" t="str">
        <f t="shared" si="63"/>
        <v>788: Mrs. Doubtfire (1993)</v>
      </c>
      <c r="B321">
        <f>SUMPRODUCT('Modified Weights'!B331:B335,correlations!B364:B368)/SUM('Modified Weights'!B331:B335)</f>
        <v>4.3156832146519344</v>
      </c>
      <c r="C321" t="e">
        <f>SUMPRODUCT('Modified Weights'!C331:C335,correlations!C364:C368)/SUM('Modified Weights'!C331:C335)</f>
        <v>#DIV/0!</v>
      </c>
      <c r="D321">
        <f>SUMPRODUCT('Modified Weights'!D331:D335,correlations!D364:D368)/SUM('Modified Weights'!D331:D335)</f>
        <v>4.049576581428374</v>
      </c>
      <c r="E321">
        <f>SUMPRODUCT('Modified Weights'!E331:E335,correlations!E364:E368)/SUM('Modified Weights'!E331:E335)</f>
        <v>4.25</v>
      </c>
      <c r="F321">
        <f>SUMPRODUCT('Modified Weights'!F331:F335,correlations!F364:F368)/SUM('Modified Weights'!F331:F335)</f>
        <v>3.4816278703616836</v>
      </c>
      <c r="G321">
        <f>SUMPRODUCT('Modified Weights'!G331:G335,correlations!G364:G368)/SUM('Modified Weights'!G331:G335)</f>
        <v>4.240354335307627</v>
      </c>
      <c r="H321">
        <f>SUMPRODUCT('Modified Weights'!H331:H335,correlations!H364:H368)/SUM('Modified Weights'!H331:H335)</f>
        <v>2.8407041624702969</v>
      </c>
      <c r="I321">
        <f>SUMPRODUCT('Modified Weights'!I331:I335,correlations!I364:I368)/SUM('Modified Weights'!I331:I335)</f>
        <v>2</v>
      </c>
      <c r="J321">
        <f>SUMPRODUCT('Modified Weights'!J331:J335,correlations!J364:J368)/SUM('Modified Weights'!J331:J335)</f>
        <v>4.7756084481996286</v>
      </c>
      <c r="K321">
        <f>SUMPRODUCT('Modified Weights'!K331:K335,correlations!K364:K368)/SUM('Modified Weights'!K331:K335)</f>
        <v>2.7945601570039518</v>
      </c>
      <c r="L321">
        <f>SUMPRODUCT('Modified Weights'!L331:L335,correlations!L364:L368)/SUM('Modified Weights'!L331:L335)</f>
        <v>2.7710785902847501</v>
      </c>
      <c r="M321">
        <f>SUMPRODUCT('Modified Weights'!M331:M335,correlations!M364:M368)/SUM('Modified Weights'!M331:M335)</f>
        <v>3.6277357732056128</v>
      </c>
      <c r="N321">
        <f>SUMPRODUCT('Modified Weights'!N331:N335,correlations!N364:N368)/SUM('Modified Weights'!N331:N335)</f>
        <v>3.0317115334222651</v>
      </c>
      <c r="O321">
        <f>SUMPRODUCT('Modified Weights'!O331:O335,correlations!O364:O368)/SUM('Modified Weights'!O331:O335)</f>
        <v>4.2949072565081696</v>
      </c>
      <c r="P321">
        <f>SUMPRODUCT('Modified Weights'!P331:P335,correlations!P364:P368)/SUM('Modified Weights'!P331:P335)</f>
        <v>3.9026499004293922</v>
      </c>
      <c r="Q321">
        <f>SUMPRODUCT('Modified Weights'!Q331:Q335,correlations!Q364:Q368)/SUM('Modified Weights'!Q331:Q335)</f>
        <v>3.219535551115126</v>
      </c>
      <c r="R321">
        <f>SUMPRODUCT('Modified Weights'!R331:R335,correlations!R364:R368)/SUM('Modified Weights'!R331:R335)</f>
        <v>3.9916949915798474</v>
      </c>
      <c r="S321">
        <f>SUMPRODUCT('Modified Weights'!S331:S335,correlations!S364:S368)/SUM('Modified Weights'!S331:S335)</f>
        <v>4.9999999999999991</v>
      </c>
      <c r="T321">
        <f>SUMPRODUCT('Modified Weights'!T331:T335,correlations!T364:T368)/SUM('Modified Weights'!T331:T335)</f>
        <v>2.6701195769321102</v>
      </c>
      <c r="U321">
        <f>SUMPRODUCT('Modified Weights'!U331:U335,correlations!U364:U368)/SUM('Modified Weights'!U331:U335)</f>
        <v>4.5000000000000009</v>
      </c>
      <c r="V321">
        <f>SUMPRODUCT('Modified Weights'!V331:V335,correlations!V364:V368)/SUM('Modified Weights'!V331:V335)</f>
        <v>3.7086711161751902</v>
      </c>
      <c r="W321">
        <f>SUMPRODUCT('Modified Weights'!W331:W335,correlations!W364:W368)/SUM('Modified Weights'!W331:W335)</f>
        <v>5.0000000000000009</v>
      </c>
      <c r="X321">
        <f>SUMPRODUCT('Modified Weights'!X331:X335,correlations!X364:X368)/SUM('Modified Weights'!X331:X335)</f>
        <v>3.4784468333769407</v>
      </c>
      <c r="Y321">
        <f>SUMPRODUCT('Modified Weights'!Y331:Y335,correlations!Y364:Y368)/SUM('Modified Weights'!Y331:Y335)</f>
        <v>4.0600786006835774</v>
      </c>
      <c r="Z321">
        <f>SUMPRODUCT('Modified Weights'!Z332:Z336,correlations!Z365:Z369)/SUM('Modified Weights'!Z332:Z336)</f>
        <v>4.7546622915765466</v>
      </c>
    </row>
    <row r="322" spans="1:26">
      <c r="A322" s="1" t="str">
        <f t="shared" si="63"/>
        <v>788: Mrs. Doubtfire (1993)</v>
      </c>
      <c r="B322">
        <f>SUMPRODUCT('Modified Weights'!B332:B336,correlations!B365:B369)/SUM('Modified Weights'!B332:B336)</f>
        <v>4.4917473198621227</v>
      </c>
      <c r="C322">
        <f>SUMPRODUCT('Modified Weights'!C332:C336,correlations!C365:C369)/SUM('Modified Weights'!C332:C336)</f>
        <v>3</v>
      </c>
      <c r="D322">
        <f>SUMPRODUCT('Modified Weights'!D332:D336,correlations!D365:D369)/SUM('Modified Weights'!D332:D336)</f>
        <v>4.2260721844381388</v>
      </c>
      <c r="E322">
        <f>SUMPRODUCT('Modified Weights'!E332:E336,correlations!E365:E369)/SUM('Modified Weights'!E332:E336)</f>
        <v>4.25</v>
      </c>
      <c r="F322">
        <f>SUMPRODUCT('Modified Weights'!F332:F336,correlations!F365:F369)/SUM('Modified Weights'!F332:F336)</f>
        <v>3.4816278703616836</v>
      </c>
      <c r="G322">
        <f>SUMPRODUCT('Modified Weights'!G332:G336,correlations!G365:G369)/SUM('Modified Weights'!G332:G336)</f>
        <v>4.4653997465758248</v>
      </c>
      <c r="H322">
        <f>SUMPRODUCT('Modified Weights'!H332:H336,correlations!H365:H369)/SUM('Modified Weights'!H332:H336)</f>
        <v>2.8738880234092266</v>
      </c>
      <c r="I322">
        <f>SUMPRODUCT('Modified Weights'!I332:I336,correlations!I365:I369)/SUM('Modified Weights'!I332:I336)</f>
        <v>4.5</v>
      </c>
      <c r="J322">
        <f>SUMPRODUCT('Modified Weights'!J332:J336,correlations!J365:J369)/SUM('Modified Weights'!J332:J336)</f>
        <v>4.8426539592546227</v>
      </c>
      <c r="K322">
        <f>SUMPRODUCT('Modified Weights'!K332:K336,correlations!K365:K369)/SUM('Modified Weights'!K332:K336)</f>
        <v>2.6826105888018277</v>
      </c>
      <c r="L322">
        <f>SUMPRODUCT('Modified Weights'!L332:L336,correlations!L365:L369)/SUM('Modified Weights'!L332:L336)</f>
        <v>3.293175519126589</v>
      </c>
      <c r="M322">
        <f>SUMPRODUCT('Modified Weights'!M332:M336,correlations!M365:M369)/SUM('Modified Weights'!M332:M336)</f>
        <v>3.4002739014988603</v>
      </c>
      <c r="N322">
        <f>SUMPRODUCT('Modified Weights'!N332:N336,correlations!N365:N369)/SUM('Modified Weights'!N332:N336)</f>
        <v>3.0317115334222651</v>
      </c>
      <c r="O322">
        <f>SUMPRODUCT('Modified Weights'!O332:O336,correlations!O365:O369)/SUM('Modified Weights'!O332:O336)</f>
        <v>4.5227370111435654</v>
      </c>
      <c r="P322">
        <f>SUMPRODUCT('Modified Weights'!P332:P336,correlations!P365:P369)/SUM('Modified Weights'!P332:P336)</f>
        <v>4.859659220758326</v>
      </c>
      <c r="Q322">
        <f>SUMPRODUCT('Modified Weights'!Q332:Q336,correlations!Q365:Q369)/SUM('Modified Weights'!Q332:Q336)</f>
        <v>3.8518971690953543</v>
      </c>
      <c r="R322">
        <f>SUMPRODUCT('Modified Weights'!R332:R336,correlations!R365:R369)/SUM('Modified Weights'!R332:R336)</f>
        <v>4.1024236318324476</v>
      </c>
      <c r="S322">
        <f>SUMPRODUCT('Modified Weights'!S332:S336,correlations!S365:S369)/SUM('Modified Weights'!S332:S336)</f>
        <v>4.9999999999999991</v>
      </c>
      <c r="T322">
        <f>SUMPRODUCT('Modified Weights'!T332:T336,correlations!T365:T369)/SUM('Modified Weights'!T332:T336)</f>
        <v>3.5415977231586222</v>
      </c>
      <c r="U322">
        <f>SUMPRODUCT('Modified Weights'!U332:U336,correlations!U365:U369)/SUM('Modified Weights'!U332:U336)</f>
        <v>4.3929805710562606</v>
      </c>
      <c r="V322">
        <f>SUMPRODUCT('Modified Weights'!V332:V336,correlations!V365:V369)/SUM('Modified Weights'!V332:V336)</f>
        <v>3.7086711161751902</v>
      </c>
      <c r="W322">
        <f>SUMPRODUCT('Modified Weights'!W332:W336,correlations!W365:W369)/SUM('Modified Weights'!W332:W336)</f>
        <v>4.4679493636806313</v>
      </c>
      <c r="X322">
        <f>SUMPRODUCT('Modified Weights'!X332:X336,correlations!X365:X369)/SUM('Modified Weights'!X332:X336)</f>
        <v>3.8222930191348325</v>
      </c>
      <c r="Y322">
        <f>SUMPRODUCT('Modified Weights'!Y332:Y336,correlations!Y365:Y369)/SUM('Modified Weights'!Y332:Y336)</f>
        <v>4.5280983113419673</v>
      </c>
      <c r="Z322">
        <f>SUMPRODUCT('Modified Weights'!Z333:Z337,correlations!Z366:Z370)/SUM('Modified Weights'!Z333:Z337)</f>
        <v>4.905484361390541</v>
      </c>
    </row>
    <row r="323" spans="1:26">
      <c r="A323" s="21" t="s">
        <v>64</v>
      </c>
      <c r="B323">
        <f>SUMPRODUCT('Modified Weights'!B333:B337,correlations!B366:B370)/SUM('Modified Weights'!B333:B337)</f>
        <v>4.4917473198621227</v>
      </c>
      <c r="C323">
        <f>SUMPRODUCT('Modified Weights'!C333:C337,correlations!C366:C370)/SUM('Modified Weights'!C333:C337)</f>
        <v>3.9966566178530822</v>
      </c>
      <c r="D323">
        <f>SUMPRODUCT('Modified Weights'!D333:D337,correlations!D366:D370)/SUM('Modified Weights'!D333:D337)</f>
        <v>4.4503059695421632</v>
      </c>
      <c r="E323">
        <f>SUMPRODUCT('Modified Weights'!E333:E337,correlations!E366:E370)/SUM('Modified Weights'!E333:E337)</f>
        <v>5</v>
      </c>
      <c r="F323">
        <f>SUMPRODUCT('Modified Weights'!F333:F337,correlations!F366:F370)/SUM('Modified Weights'!F333:F337)</f>
        <v>4.319124959807966</v>
      </c>
      <c r="G323">
        <f>SUMPRODUCT('Modified Weights'!G333:G337,correlations!G366:G370)/SUM('Modified Weights'!G333:G337)</f>
        <v>4.8457518866037788</v>
      </c>
      <c r="H323">
        <f>SUMPRODUCT('Modified Weights'!H333:H337,correlations!H366:H370)/SUM('Modified Weights'!H333:H337)</f>
        <v>3.7429783985956027</v>
      </c>
      <c r="I323">
        <f>SUMPRODUCT('Modified Weights'!I333:I337,correlations!I366:I370)/SUM('Modified Weights'!I333:I337)</f>
        <v>4.2581418507150977</v>
      </c>
      <c r="J323">
        <f>SUMPRODUCT('Modified Weights'!J333:J337,correlations!J366:J370)/SUM('Modified Weights'!J333:J337)</f>
        <v>4.8263599975499298</v>
      </c>
      <c r="K323">
        <f>SUMPRODUCT('Modified Weights'!K333:K337,correlations!K366:K370)/SUM('Modified Weights'!K333:K337)</f>
        <v>3.0011531130409521</v>
      </c>
      <c r="L323">
        <f>SUMPRODUCT('Modified Weights'!L333:L337,correlations!L366:L370)/SUM('Modified Weights'!L333:L337)</f>
        <v>3.5055290468953704</v>
      </c>
      <c r="M323">
        <f>SUMPRODUCT('Modified Weights'!M333:M337,correlations!M366:M370)/SUM('Modified Weights'!M333:M337)</f>
        <v>3.3309834727672487</v>
      </c>
      <c r="N323">
        <f>SUMPRODUCT('Modified Weights'!N333:N337,correlations!N366:N370)/SUM('Modified Weights'!N333:N337)</f>
        <v>4.3204806133022968</v>
      </c>
      <c r="O323">
        <f>SUMPRODUCT('Modified Weights'!O333:O337,correlations!O366:O370)/SUM('Modified Weights'!O333:O337)</f>
        <v>4.7740928012970398</v>
      </c>
      <c r="P323">
        <f>SUMPRODUCT('Modified Weights'!P333:P337,correlations!P366:P370)/SUM('Modified Weights'!P333:P337)</f>
        <v>4.264554351077634</v>
      </c>
      <c r="Q323">
        <f>SUMPRODUCT('Modified Weights'!Q333:Q337,correlations!Q366:Q370)/SUM('Modified Weights'!Q333:Q337)</f>
        <v>4.0411633851244808</v>
      </c>
      <c r="R323">
        <f>SUMPRODUCT('Modified Weights'!R333:R337,correlations!R366:R370)/SUM('Modified Weights'!R333:R337)</f>
        <v>4.7724338988444375</v>
      </c>
      <c r="S323">
        <f>SUMPRODUCT('Modified Weights'!S333:S337,correlations!S366:S370)/SUM('Modified Weights'!S333:S337)</f>
        <v>4.9999999999999991</v>
      </c>
      <c r="T323">
        <f>SUMPRODUCT('Modified Weights'!T333:T337,correlations!T366:T370)/SUM('Modified Weights'!T333:T337)</f>
        <v>4.5084797319440302</v>
      </c>
      <c r="U323">
        <f>SUMPRODUCT('Modified Weights'!U333:U337,correlations!U366:U370)/SUM('Modified Weights'!U333:U337)</f>
        <v>4.0240052678112983</v>
      </c>
      <c r="V323">
        <f>SUMPRODUCT('Modified Weights'!V333:V337,correlations!V366:V370)/SUM('Modified Weights'!V333:V337)</f>
        <v>4.4804995279077682</v>
      </c>
      <c r="W323">
        <f>SUMPRODUCT('Modified Weights'!W333:W337,correlations!W366:W370)/SUM('Modified Weights'!W333:W337)</f>
        <v>4.3588933739284679</v>
      </c>
      <c r="X323">
        <f>SUMPRODUCT('Modified Weights'!X333:X337,correlations!X366:X370)/SUM('Modified Weights'!X333:X337)</f>
        <v>4.3091969666752696</v>
      </c>
      <c r="Y323">
        <f>SUMPRODUCT('Modified Weights'!Y333:Y337,correlations!Y366:Y370)/SUM('Modified Weights'!Y333:Y337)</f>
        <v>4.8595603422592797</v>
      </c>
      <c r="Z323">
        <f>SUMPRODUCT('Modified Weights'!Z334:Z338,correlations!Z367:Z371)/SUM('Modified Weights'!Z334:Z338)</f>
        <v>4.6111199725540226</v>
      </c>
    </row>
    <row r="324" spans="1:26">
      <c r="A324" s="1" t="str">
        <f t="shared" ref="A324:A327" si="64">A323</f>
        <v>807: Seven (a.k.a. Se7en) (1995)</v>
      </c>
      <c r="B324">
        <f>SUMPRODUCT('Modified Weights'!B334:B338,correlations!B367:B371)/SUM('Modified Weights'!B334:B338)</f>
        <v>4.2241306642673733</v>
      </c>
      <c r="C324">
        <f>SUMPRODUCT('Modified Weights'!C334:C338,correlations!C367:C371)/SUM('Modified Weights'!C334:C338)</f>
        <v>3.7954818328282891</v>
      </c>
      <c r="D324">
        <f>SUMPRODUCT('Modified Weights'!D334:D338,correlations!D367:D371)/SUM('Modified Weights'!D334:D338)</f>
        <v>4.4503059695421623</v>
      </c>
      <c r="E324">
        <f>SUMPRODUCT('Modified Weights'!E334:E338,correlations!E367:E371)/SUM('Modified Weights'!E334:E338)</f>
        <v>5</v>
      </c>
      <c r="F324">
        <f>SUMPRODUCT('Modified Weights'!F334:F338,correlations!F367:F371)/SUM('Modified Weights'!F334:F338)</f>
        <v>4.0972256530501232</v>
      </c>
      <c r="G324">
        <f>SUMPRODUCT('Modified Weights'!G334:G338,correlations!G367:G371)/SUM('Modified Weights'!G334:G338)</f>
        <v>4.441369647153115</v>
      </c>
      <c r="H324">
        <f>SUMPRODUCT('Modified Weights'!H334:H338,correlations!H367:H371)/SUM('Modified Weights'!H334:H338)</f>
        <v>3.2191464385659736</v>
      </c>
      <c r="I324">
        <f>SUMPRODUCT('Modified Weights'!I334:I338,correlations!I367:I371)/SUM('Modified Weights'!I334:I338)</f>
        <v>4.2581418507150977</v>
      </c>
      <c r="J324">
        <f>SUMPRODUCT('Modified Weights'!J334:J338,correlations!J367:J371)/SUM('Modified Weights'!J334:J338)</f>
        <v>4.728745291581423</v>
      </c>
      <c r="K324">
        <f>SUMPRODUCT('Modified Weights'!K334:K338,correlations!K367:K371)/SUM('Modified Weights'!K334:K338)</f>
        <v>4.5</v>
      </c>
      <c r="L324">
        <f>SUMPRODUCT('Modified Weights'!L334:L338,correlations!L367:L371)/SUM('Modified Weights'!L334:L338)</f>
        <v>4.6347591393957286</v>
      </c>
      <c r="M324">
        <f>SUMPRODUCT('Modified Weights'!M334:M338,correlations!M367:M371)/SUM('Modified Weights'!M334:M338)</f>
        <v>4.0759188478832016</v>
      </c>
      <c r="N324">
        <f>SUMPRODUCT('Modified Weights'!N334:N338,correlations!N367:N371)/SUM('Modified Weights'!N334:N338)</f>
        <v>4</v>
      </c>
      <c r="O324">
        <f>SUMPRODUCT('Modified Weights'!O334:O338,correlations!O367:O371)/SUM('Modified Weights'!O334:O338)</f>
        <v>4.4763825394573251</v>
      </c>
      <c r="P324">
        <f>SUMPRODUCT('Modified Weights'!P334:P338,correlations!P367:P371)/SUM('Modified Weights'!P334:P338)</f>
        <v>4.1002889910362281</v>
      </c>
      <c r="Q324">
        <f>SUMPRODUCT('Modified Weights'!Q334:Q338,correlations!Q367:Q371)/SUM('Modified Weights'!Q334:Q338)</f>
        <v>4.6245502143505943</v>
      </c>
      <c r="R324">
        <f>SUMPRODUCT('Modified Weights'!R334:R338,correlations!R367:R371)/SUM('Modified Weights'!R334:R338)</f>
        <v>4.7724338988444375</v>
      </c>
      <c r="S324">
        <f>SUMPRODUCT('Modified Weights'!S334:S338,correlations!S367:S371)/SUM('Modified Weights'!S334:S338)</f>
        <v>4.9999999999999991</v>
      </c>
      <c r="T324">
        <f>SUMPRODUCT('Modified Weights'!T334:T338,correlations!T367:T371)/SUM('Modified Weights'!T334:T338)</f>
        <v>4.5084797319440302</v>
      </c>
      <c r="U324">
        <f>SUMPRODUCT('Modified Weights'!U334:U338,correlations!U367:U371)/SUM('Modified Weights'!U334:U338)</f>
        <v>4.0240052678112983</v>
      </c>
      <c r="V324">
        <f>SUMPRODUCT('Modified Weights'!V334:V338,correlations!V367:V371)/SUM('Modified Weights'!V334:V338)</f>
        <v>3.0390009441844623</v>
      </c>
      <c r="W324">
        <f>SUMPRODUCT('Modified Weights'!W334:W338,correlations!W367:W371)/SUM('Modified Weights'!W334:W338)</f>
        <v>4.4126001437311917</v>
      </c>
      <c r="X324">
        <f>SUMPRODUCT('Modified Weights'!X334:X338,correlations!X367:X371)/SUM('Modified Weights'!X334:X338)</f>
        <v>4.0565242092825198</v>
      </c>
      <c r="Y324">
        <f>SUMPRODUCT('Modified Weights'!Y334:Y338,correlations!Y367:Y371)/SUM('Modified Weights'!Y334:Y338)</f>
        <v>4.8595603422592797</v>
      </c>
      <c r="Z324">
        <f>SUMPRODUCT('Modified Weights'!Z335:Z339,correlations!Z368:Z372)/SUM('Modified Weights'!Z335:Z339)</f>
        <v>4.4792986199629459</v>
      </c>
    </row>
    <row r="325" spans="1:26">
      <c r="A325" s="1" t="str">
        <f t="shared" si="64"/>
        <v>807: Seven (a.k.a. Se7en) (1995)</v>
      </c>
      <c r="B325">
        <f>SUMPRODUCT('Modified Weights'!B335:B339,correlations!B368:B372)/SUM('Modified Weights'!B335:B339)</f>
        <v>3.9706753662793792</v>
      </c>
      <c r="C325">
        <f>SUMPRODUCT('Modified Weights'!C335:C339,correlations!C368:C372)/SUM('Modified Weights'!C335:C339)</f>
        <v>3.9788602567390465</v>
      </c>
      <c r="D325">
        <f>SUMPRODUCT('Modified Weights'!D335:D339,correlations!D368:D372)/SUM('Modified Weights'!D335:D339)</f>
        <v>3.7345578176119103</v>
      </c>
      <c r="E325">
        <f>SUMPRODUCT('Modified Weights'!E335:E339,correlations!E368:E372)/SUM('Modified Weights'!E335:E339)</f>
        <v>4</v>
      </c>
      <c r="F325">
        <f>SUMPRODUCT('Modified Weights'!F335:F339,correlations!F368:F372)/SUM('Modified Weights'!F335:F339)</f>
        <v>4.0972256530501232</v>
      </c>
      <c r="G325">
        <f>SUMPRODUCT('Modified Weights'!G335:G339,correlations!G368:G372)/SUM('Modified Weights'!G335:G339)</f>
        <v>4.441369647153115</v>
      </c>
      <c r="H325">
        <f>SUMPRODUCT('Modified Weights'!H335:H339,correlations!H368:H372)/SUM('Modified Weights'!H335:H339)</f>
        <v>3.7743214380939745</v>
      </c>
      <c r="I325">
        <f>SUMPRODUCT('Modified Weights'!I335:I339,correlations!I368:I372)/SUM('Modified Weights'!I335:I339)</f>
        <v>4.3580666150104275</v>
      </c>
      <c r="J325">
        <f>SUMPRODUCT('Modified Weights'!J335:J339,correlations!J368:J372)/SUM('Modified Weights'!J335:J339)</f>
        <v>4.4459414516942122</v>
      </c>
      <c r="K325">
        <f>SUMPRODUCT('Modified Weights'!K335:K339,correlations!K368:K372)/SUM('Modified Weights'!K335:K339)</f>
        <v>3.9443928395068633</v>
      </c>
      <c r="L325">
        <f>SUMPRODUCT('Modified Weights'!L335:L339,correlations!L368:L372)/SUM('Modified Weights'!L335:L339)</f>
        <v>4.3793817387581218</v>
      </c>
      <c r="M325">
        <f>SUMPRODUCT('Modified Weights'!M335:M339,correlations!M368:M372)/SUM('Modified Weights'!M335:M339)</f>
        <v>4.0759188478832016</v>
      </c>
      <c r="N325">
        <f>SUMPRODUCT('Modified Weights'!N335:N339,correlations!N368:N372)/SUM('Modified Weights'!N335:N339)</f>
        <v>4.3805829451317955</v>
      </c>
      <c r="O325">
        <f>SUMPRODUCT('Modified Weights'!O335:O339,correlations!O368:O372)/SUM('Modified Weights'!O335:O339)</f>
        <v>4.3511448690801418</v>
      </c>
      <c r="P325">
        <f>SUMPRODUCT('Modified Weights'!P335:P339,correlations!P368:P372)/SUM('Modified Weights'!P335:P339)</f>
        <v>4.100288991036229</v>
      </c>
      <c r="Q325">
        <f>SUMPRODUCT('Modified Weights'!Q335:Q339,correlations!Q368:Q372)/SUM('Modified Weights'!Q335:Q339)</f>
        <v>4.4858019805292537</v>
      </c>
      <c r="R325">
        <f>SUMPRODUCT('Modified Weights'!R335:R339,correlations!R368:R372)/SUM('Modified Weights'!R335:R339)</f>
        <v>4.7724338988444375</v>
      </c>
      <c r="S325">
        <f>SUMPRODUCT('Modified Weights'!S335:S339,correlations!S368:S372)/SUM('Modified Weights'!S335:S339)</f>
        <v>4.6668816159813513</v>
      </c>
      <c r="T325">
        <f>SUMPRODUCT('Modified Weights'!T335:T339,correlations!T368:T372)/SUM('Modified Weights'!T335:T339)</f>
        <v>4.2079236493388734</v>
      </c>
      <c r="U325">
        <f>SUMPRODUCT('Modified Weights'!U335:U339,correlations!U368:U372)/SUM('Modified Weights'!U335:U339)</f>
        <v>4.3101086369227692</v>
      </c>
      <c r="V325">
        <f>SUMPRODUCT('Modified Weights'!V335:V339,correlations!V368:V372)/SUM('Modified Weights'!V335:V339)</f>
        <v>3.1496552781899609</v>
      </c>
      <c r="W325">
        <f>SUMPRODUCT('Modified Weights'!W335:W339,correlations!W368:W372)/SUM('Modified Weights'!W335:W339)</f>
        <v>4.0791255230245875</v>
      </c>
      <c r="X325">
        <f>SUMPRODUCT('Modified Weights'!X335:X339,correlations!X368:X372)/SUM('Modified Weights'!X335:X339)</f>
        <v>4.0565242092825198</v>
      </c>
      <c r="Y325">
        <f>SUMPRODUCT('Modified Weights'!Y335:Y339,correlations!Y368:Y372)/SUM('Modified Weights'!Y335:Y339)</f>
        <v>4.5371572926086507</v>
      </c>
      <c r="Z325">
        <f>SUMPRODUCT('Modified Weights'!Z336:Z340,correlations!Z369:Z373)/SUM('Modified Weights'!Z336:Z340)</f>
        <v>4.585673451230992</v>
      </c>
    </row>
    <row r="326" spans="1:26">
      <c r="A326" s="1" t="str">
        <f t="shared" si="64"/>
        <v>807: Seven (a.k.a. Se7en) (1995)</v>
      </c>
      <c r="B326">
        <f>SUMPRODUCT('Modified Weights'!B336:B340,correlations!B369:B373)/SUM('Modified Weights'!B336:B340)</f>
        <v>3.2464639562078768</v>
      </c>
      <c r="C326">
        <f>SUMPRODUCT('Modified Weights'!C336:C340,correlations!C369:C373)/SUM('Modified Weights'!C336:C340)</f>
        <v>3.8909278965496714</v>
      </c>
      <c r="D326">
        <f>SUMPRODUCT('Modified Weights'!D336:D340,correlations!D369:D373)/SUM('Modified Weights'!D336:D340)</f>
        <v>3.615934841218714</v>
      </c>
      <c r="E326">
        <f>SUMPRODUCT('Modified Weights'!E336:E340,correlations!E369:E373)/SUM('Modified Weights'!E336:E340)</f>
        <v>4.4935686878347747</v>
      </c>
      <c r="F326">
        <f>SUMPRODUCT('Modified Weights'!F336:F340,correlations!F369:F373)/SUM('Modified Weights'!F336:F340)</f>
        <v>3.7230088446723704</v>
      </c>
      <c r="G326">
        <f>SUMPRODUCT('Modified Weights'!G336:G340,correlations!G369:G373)/SUM('Modified Weights'!G336:G340)</f>
        <v>4.441369647153115</v>
      </c>
      <c r="H326">
        <f>SUMPRODUCT('Modified Weights'!H336:H340,correlations!H369:H373)/SUM('Modified Weights'!H336:H340)</f>
        <v>3.7299596011836553</v>
      </c>
      <c r="I326">
        <f>SUMPRODUCT('Modified Weights'!I336:I340,correlations!I369:I373)/SUM('Modified Weights'!I336:I340)</f>
        <v>4.5242404622564409</v>
      </c>
      <c r="J326">
        <f>SUMPRODUCT('Modified Weights'!J336:J340,correlations!J369:J373)/SUM('Modified Weights'!J336:J340)</f>
        <v>4.3522483932850049</v>
      </c>
      <c r="K326">
        <f>SUMPRODUCT('Modified Weights'!K336:K340,correlations!K369:K373)/SUM('Modified Weights'!K336:K340)</f>
        <v>3.7875369445119764</v>
      </c>
      <c r="L326">
        <f>SUMPRODUCT('Modified Weights'!L336:L340,correlations!L369:L373)/SUM('Modified Weights'!L336:L340)</f>
        <v>4.2027270852964396</v>
      </c>
      <c r="M326">
        <f>SUMPRODUCT('Modified Weights'!M336:M340,correlations!M369:M373)/SUM('Modified Weights'!M336:M340)</f>
        <v>4.0759188478832016</v>
      </c>
      <c r="N326">
        <f>SUMPRODUCT('Modified Weights'!N336:N340,correlations!N369:N373)/SUM('Modified Weights'!N336:N340)</f>
        <v>4.1490933375718964</v>
      </c>
      <c r="O326">
        <f>SUMPRODUCT('Modified Weights'!O336:O340,correlations!O369:O373)/SUM('Modified Weights'!O336:O340)</f>
        <v>4.2311137502280056</v>
      </c>
      <c r="P326">
        <f>SUMPRODUCT('Modified Weights'!P336:P340,correlations!P369:P373)/SUM('Modified Weights'!P336:P340)</f>
        <v>3.9859466770676812</v>
      </c>
      <c r="Q326">
        <f>SUMPRODUCT('Modified Weights'!Q336:Q340,correlations!Q369:Q373)/SUM('Modified Weights'!Q336:Q340)</f>
        <v>4.2156296345757047</v>
      </c>
      <c r="R326">
        <f>SUMPRODUCT('Modified Weights'!R336:R340,correlations!R369:R373)/SUM('Modified Weights'!R336:R340)</f>
        <v>4.504617305071819</v>
      </c>
      <c r="S326">
        <f>SUMPRODUCT('Modified Weights'!S336:S340,correlations!S369:S373)/SUM('Modified Weights'!S336:S340)</f>
        <v>4.5102593346685902</v>
      </c>
      <c r="T326">
        <f>SUMPRODUCT('Modified Weights'!T336:T340,correlations!T369:T373)/SUM('Modified Weights'!T336:T340)</f>
        <v>3.9653856492688839</v>
      </c>
      <c r="U326">
        <f>SUMPRODUCT('Modified Weights'!U336:U340,correlations!U369:U373)/SUM('Modified Weights'!U336:U340)</f>
        <v>4.1380582910512764</v>
      </c>
      <c r="V326">
        <f>SUMPRODUCT('Modified Weights'!V336:V340,correlations!V369:V373)/SUM('Modified Weights'!V336:V340)</f>
        <v>2.9484963433632783</v>
      </c>
      <c r="W326">
        <f>SUMPRODUCT('Modified Weights'!W336:W340,correlations!W369:W373)/SUM('Modified Weights'!W336:W340)</f>
        <v>3.4406967503000154</v>
      </c>
      <c r="X326">
        <f>SUMPRODUCT('Modified Weights'!X336:X340,correlations!X369:X373)/SUM('Modified Weights'!X336:X340)</f>
        <v>3.834672919920024</v>
      </c>
      <c r="Y326">
        <f>SUMPRODUCT('Modified Weights'!Y336:Y340,correlations!Y369:Y373)/SUM('Modified Weights'!Y336:Y340)</f>
        <v>4.1158383193864916</v>
      </c>
      <c r="Z326">
        <f>SUMPRODUCT('Modified Weights'!Z337:Z341,correlations!Z370:Z374)/SUM('Modified Weights'!Z337:Z341)</f>
        <v>3.9818222461007635</v>
      </c>
    </row>
    <row r="327" spans="1:26">
      <c r="A327" s="1" t="str">
        <f t="shared" si="64"/>
        <v>807: Seven (a.k.a. Se7en) (1995)</v>
      </c>
      <c r="B327">
        <f>SUMPRODUCT('Modified Weights'!B337:B341,correlations!B370:B374)/SUM('Modified Weights'!B337:B341)</f>
        <v>3.1288153010890642</v>
      </c>
      <c r="C327">
        <f>SUMPRODUCT('Modified Weights'!C337:C341,correlations!C370:C374)/SUM('Modified Weights'!C337:C341)</f>
        <v>3.8909278965496714</v>
      </c>
      <c r="D327">
        <f>SUMPRODUCT('Modified Weights'!D337:D341,correlations!D370:D374)/SUM('Modified Weights'!D337:D341)</f>
        <v>3.7565050910816211</v>
      </c>
      <c r="E327">
        <f>SUMPRODUCT('Modified Weights'!E337:E341,correlations!E370:E374)/SUM('Modified Weights'!E337:E341)</f>
        <v>4.4950584727979948</v>
      </c>
      <c r="F327">
        <f>SUMPRODUCT('Modified Weights'!F337:F341,correlations!F370:F374)/SUM('Modified Weights'!F337:F341)</f>
        <v>3.9596602053384689</v>
      </c>
      <c r="G327">
        <f>SUMPRODUCT('Modified Weights'!G337:G341,correlations!G370:G374)/SUM('Modified Weights'!G337:G341)</f>
        <v>3.7734039201383824</v>
      </c>
      <c r="H327">
        <f>SUMPRODUCT('Modified Weights'!H337:H341,correlations!H370:H374)/SUM('Modified Weights'!H337:H341)</f>
        <v>3.7299596011836553</v>
      </c>
      <c r="I327">
        <f>SUMPRODUCT('Modified Weights'!I337:I341,correlations!I370:I374)/SUM('Modified Weights'!I337:I341)</f>
        <v>4.4119663071871953</v>
      </c>
      <c r="J327">
        <f>SUMPRODUCT('Modified Weights'!J337:J341,correlations!J370:J374)/SUM('Modified Weights'!J337:J341)</f>
        <v>4.3522483932850049</v>
      </c>
      <c r="K327">
        <f>SUMPRODUCT('Modified Weights'!K337:K341,correlations!K370:K374)/SUM('Modified Weights'!K337:K341)</f>
        <v>3.5858228362753315</v>
      </c>
      <c r="L327">
        <f>SUMPRODUCT('Modified Weights'!L337:L341,correlations!L370:L374)/SUM('Modified Weights'!L337:L341)</f>
        <v>4.0088712653567704</v>
      </c>
      <c r="M327">
        <f>SUMPRODUCT('Modified Weights'!M337:M341,correlations!M370:M374)/SUM('Modified Weights'!M337:M341)</f>
        <v>2.8652248150701949</v>
      </c>
      <c r="N327">
        <f>SUMPRODUCT('Modified Weights'!N337:N341,correlations!N370:N374)/SUM('Modified Weights'!N337:N341)</f>
        <v>4.1490933375718964</v>
      </c>
      <c r="O327">
        <f>SUMPRODUCT('Modified Weights'!O337:O341,correlations!O370:O374)/SUM('Modified Weights'!O337:O341)</f>
        <v>4.0923597731359402</v>
      </c>
      <c r="P327">
        <f>SUMPRODUCT('Modified Weights'!P337:P341,correlations!P370:P374)/SUM('Modified Weights'!P337:P341)</f>
        <v>3.7160473245999257</v>
      </c>
      <c r="Q327">
        <f>SUMPRODUCT('Modified Weights'!Q337:Q341,correlations!Q370:Q374)/SUM('Modified Weights'!Q337:Q341)</f>
        <v>4.2156296345757047</v>
      </c>
      <c r="R327">
        <f>SUMPRODUCT('Modified Weights'!R337:R341,correlations!R370:R374)/SUM('Modified Weights'!R337:R341)</f>
        <v>4.3871322797536578</v>
      </c>
      <c r="S327">
        <f>SUMPRODUCT('Modified Weights'!S337:S341,correlations!S370:S374)/SUM('Modified Weights'!S337:S341)</f>
        <v>4.2914435157104247</v>
      </c>
      <c r="T327">
        <f>SUMPRODUCT('Modified Weights'!T337:T341,correlations!T370:T374)/SUM('Modified Weights'!T337:T341)</f>
        <v>3.9653856492688839</v>
      </c>
      <c r="U327">
        <f>SUMPRODUCT('Modified Weights'!U337:U341,correlations!U370:U374)/SUM('Modified Weights'!U337:U341)</f>
        <v>4.0576411658250153</v>
      </c>
      <c r="V327">
        <f>SUMPRODUCT('Modified Weights'!V337:V341,correlations!V370:V374)/SUM('Modified Weights'!V337:V341)</f>
        <v>3.2858395343669811</v>
      </c>
      <c r="W327">
        <f>SUMPRODUCT('Modified Weights'!W337:W341,correlations!W370:W374)/SUM('Modified Weights'!W337:W341)</f>
        <v>3.4406967503000163</v>
      </c>
      <c r="X327">
        <f>SUMPRODUCT('Modified Weights'!X337:X341,correlations!X370:X374)/SUM('Modified Weights'!X337:X341)</f>
        <v>3.1967234299515499</v>
      </c>
      <c r="Y327">
        <f>SUMPRODUCT('Modified Weights'!Y337:Y341,correlations!Y370:Y374)/SUM('Modified Weights'!Y337:Y341)</f>
        <v>4.3070688682133591</v>
      </c>
      <c r="Z327">
        <f>SUMPRODUCT('Modified Weights'!Z338:Z342,correlations!Z371:Z375)/SUM('Modified Weights'!Z338:Z342)</f>
        <v>3.9066153427755426</v>
      </c>
    </row>
    <row r="328" spans="1:26">
      <c r="A328" s="21" t="s">
        <v>65</v>
      </c>
      <c r="B328">
        <f>SUMPRODUCT('Modified Weights'!B338:B342,correlations!B371:B375)/SUM('Modified Weights'!B338:B342)</f>
        <v>3.1976088984583009</v>
      </c>
      <c r="C328">
        <f>SUMPRODUCT('Modified Weights'!C338:C342,correlations!C371:C375)/SUM('Modified Weights'!C338:C342)</f>
        <v>3.7118920544023726</v>
      </c>
      <c r="D328">
        <f>SUMPRODUCT('Modified Weights'!D338:D342,correlations!D371:D375)/SUM('Modified Weights'!D338:D342)</f>
        <v>3.5999112463461787</v>
      </c>
      <c r="E328">
        <f>SUMPRODUCT('Modified Weights'!E338:E342,correlations!E371:E375)/SUM('Modified Weights'!E338:E342)</f>
        <v>4.3205149024419551</v>
      </c>
      <c r="F328">
        <f>SUMPRODUCT('Modified Weights'!F338:F342,correlations!F371:F375)/SUM('Modified Weights'!F338:F342)</f>
        <v>3.8717270846436116</v>
      </c>
      <c r="G328">
        <f>SUMPRODUCT('Modified Weights'!G338:G342,correlations!G371:G375)/SUM('Modified Weights'!G338:G342)</f>
        <v>3.5576070952893666</v>
      </c>
      <c r="H328">
        <f>SUMPRODUCT('Modified Weights'!H338:H342,correlations!H371:H375)/SUM('Modified Weights'!H338:H342)</f>
        <v>3.7299596011836553</v>
      </c>
      <c r="I328">
        <f>SUMPRODUCT('Modified Weights'!I338:I342,correlations!I371:I375)/SUM('Modified Weights'!I338:I342)</f>
        <v>4.2015826031705714</v>
      </c>
      <c r="J328">
        <f>SUMPRODUCT('Modified Weights'!J338:J342,correlations!J371:J375)/SUM('Modified Weights'!J338:J342)</f>
        <v>4.2651082983324358</v>
      </c>
      <c r="K328">
        <f>SUMPRODUCT('Modified Weights'!K338:K342,correlations!K371:K375)/SUM('Modified Weights'!K338:K342)</f>
        <v>3.371933558392207</v>
      </c>
      <c r="L328">
        <f>SUMPRODUCT('Modified Weights'!L338:L342,correlations!L371:L375)/SUM('Modified Weights'!L338:L342)</f>
        <v>3.8332842009449344</v>
      </c>
      <c r="M328">
        <f>SUMPRODUCT('Modified Weights'!M338:M342,correlations!M371:M375)/SUM('Modified Weights'!M338:M342)</f>
        <v>2.8652248150701949</v>
      </c>
      <c r="N328">
        <f>SUMPRODUCT('Modified Weights'!N338:N342,correlations!N371:N375)/SUM('Modified Weights'!N338:N342)</f>
        <v>4.1490933375718972</v>
      </c>
      <c r="O328">
        <f>SUMPRODUCT('Modified Weights'!O338:O342,correlations!O371:O375)/SUM('Modified Weights'!O338:O342)</f>
        <v>3.9207948678899429</v>
      </c>
      <c r="P328">
        <f>SUMPRODUCT('Modified Weights'!P338:P342,correlations!P371:P375)/SUM('Modified Weights'!P338:P342)</f>
        <v>4.0637081328301496</v>
      </c>
      <c r="Q328">
        <f>SUMPRODUCT('Modified Weights'!Q338:Q342,correlations!Q371:Q375)/SUM('Modified Weights'!Q338:Q342)</f>
        <v>4.2156296345757038</v>
      </c>
      <c r="R328">
        <f>SUMPRODUCT('Modified Weights'!R338:R342,correlations!R371:R375)/SUM('Modified Weights'!R338:R342)</f>
        <v>4.2770512039162565</v>
      </c>
      <c r="S328">
        <f>SUMPRODUCT('Modified Weights'!S338:S342,correlations!S371:S375)/SUM('Modified Weights'!S338:S342)</f>
        <v>4.2914435157104247</v>
      </c>
      <c r="T328">
        <f>SUMPRODUCT('Modified Weights'!T338:T342,correlations!T371:T375)/SUM('Modified Weights'!T338:T342)</f>
        <v>3.6221853850450834</v>
      </c>
      <c r="U328">
        <f>SUMPRODUCT('Modified Weights'!U338:U342,correlations!U371:U375)/SUM('Modified Weights'!U338:U342)</f>
        <v>4.0576411658250153</v>
      </c>
      <c r="V328">
        <f>SUMPRODUCT('Modified Weights'!V338:V342,correlations!V371:V375)/SUM('Modified Weights'!V338:V342)</f>
        <v>3.2858395343669811</v>
      </c>
      <c r="W328">
        <f>SUMPRODUCT('Modified Weights'!W338:W342,correlations!W371:W375)/SUM('Modified Weights'!W338:W342)</f>
        <v>3.371154400300977</v>
      </c>
      <c r="X328">
        <f>SUMPRODUCT('Modified Weights'!X338:X342,correlations!X371:X375)/SUM('Modified Weights'!X338:X342)</f>
        <v>3.249302525792146</v>
      </c>
      <c r="Y328">
        <f>SUMPRODUCT('Modified Weights'!Y338:Y342,correlations!Y371:Y375)/SUM('Modified Weights'!Y338:Y342)</f>
        <v>4.3388522250917259</v>
      </c>
      <c r="Z328">
        <f>SUMPRODUCT('Modified Weights'!Z339:Z343,correlations!Z372:Z376)/SUM('Modified Weights'!Z339:Z343)</f>
        <v>3.7895012098165965</v>
      </c>
    </row>
    <row r="329" spans="1:26">
      <c r="A329" s="1" t="str">
        <f t="shared" ref="A329:A332" si="65">A328</f>
        <v>808: Shrek (2001)</v>
      </c>
      <c r="B329">
        <f>SUMPRODUCT('Modified Weights'!B339:B343,correlations!B372:B376)/SUM('Modified Weights'!B339:B343)</f>
        <v>3.1124025493597922</v>
      </c>
      <c r="C329">
        <f>SUMPRODUCT('Modified Weights'!C339:C343,correlations!C372:C376)/SUM('Modified Weights'!C339:C343)</f>
        <v>3.780505361536961</v>
      </c>
      <c r="D329">
        <f>SUMPRODUCT('Modified Weights'!D339:D343,correlations!D372:D376)/SUM('Modified Weights'!D339:D343)</f>
        <v>3.4410357563769995</v>
      </c>
      <c r="E329">
        <f>SUMPRODUCT('Modified Weights'!E339:E343,correlations!E372:E376)/SUM('Modified Weights'!E339:E343)</f>
        <v>4.3205149024419551</v>
      </c>
      <c r="F329">
        <f>SUMPRODUCT('Modified Weights'!F339:F343,correlations!F372:F376)/SUM('Modified Weights'!F339:F343)</f>
        <v>3.4303364608625899</v>
      </c>
      <c r="G329">
        <f>SUMPRODUCT('Modified Weights'!G339:G343,correlations!G372:G376)/SUM('Modified Weights'!G339:G343)</f>
        <v>3.5823532577259947</v>
      </c>
      <c r="H329">
        <f>SUMPRODUCT('Modified Weights'!H339:H343,correlations!H372:H376)/SUM('Modified Weights'!H339:H343)</f>
        <v>4.0321858430971256</v>
      </c>
      <c r="I329">
        <f>SUMPRODUCT('Modified Weights'!I339:I343,correlations!I372:I376)/SUM('Modified Weights'!I339:I343)</f>
        <v>4.2015826031705714</v>
      </c>
      <c r="J329">
        <f>SUMPRODUCT('Modified Weights'!J339:J343,correlations!J372:J376)/SUM('Modified Weights'!J339:J343)</f>
        <v>4.1499777100360502</v>
      </c>
      <c r="K329">
        <f>SUMPRODUCT('Modified Weights'!K339:K343,correlations!K372:K376)/SUM('Modified Weights'!K339:K343)</f>
        <v>3.371933558392207</v>
      </c>
      <c r="L329">
        <f>SUMPRODUCT('Modified Weights'!L339:L343,correlations!L372:L376)/SUM('Modified Weights'!L339:L343)</f>
        <v>3.7204861212604996</v>
      </c>
      <c r="M329">
        <f>SUMPRODUCT('Modified Weights'!M339:M343,correlations!M372:M376)/SUM('Modified Weights'!M339:M343)</f>
        <v>2.8652248150701949</v>
      </c>
      <c r="N329">
        <f>SUMPRODUCT('Modified Weights'!N339:N343,correlations!N372:N376)/SUM('Modified Weights'!N339:N343)</f>
        <v>4.0027672355660586</v>
      </c>
      <c r="O329">
        <f>SUMPRODUCT('Modified Weights'!O339:O343,correlations!O372:O376)/SUM('Modified Weights'!O339:O343)</f>
        <v>3.8001901171869097</v>
      </c>
      <c r="P329">
        <f>SUMPRODUCT('Modified Weights'!P339:P343,correlations!P372:P376)/SUM('Modified Weights'!P339:P343)</f>
        <v>3.9037916449634054</v>
      </c>
      <c r="Q329">
        <f>SUMPRODUCT('Modified Weights'!Q339:Q343,correlations!Q372:Q376)/SUM('Modified Weights'!Q339:Q343)</f>
        <v>4.2156296345757038</v>
      </c>
      <c r="R329">
        <f>SUMPRODUCT('Modified Weights'!R339:R343,correlations!R372:R376)/SUM('Modified Weights'!R339:R343)</f>
        <v>4.2770512039162565</v>
      </c>
      <c r="S329">
        <f>SUMPRODUCT('Modified Weights'!S339:S343,correlations!S372:S376)/SUM('Modified Weights'!S339:S343)</f>
        <v>3.8758812785865877</v>
      </c>
      <c r="T329">
        <f>SUMPRODUCT('Modified Weights'!T339:T343,correlations!T372:T376)/SUM('Modified Weights'!T339:T343)</f>
        <v>3.6221853850450834</v>
      </c>
      <c r="U329">
        <f>SUMPRODUCT('Modified Weights'!U339:U343,correlations!U372:U376)/SUM('Modified Weights'!U339:U343)</f>
        <v>4.0766946919178766</v>
      </c>
      <c r="V329">
        <f>SUMPRODUCT('Modified Weights'!V339:V343,correlations!V372:V376)/SUM('Modified Weights'!V339:V343)</f>
        <v>3.1332805840616991</v>
      </c>
      <c r="W329">
        <f>SUMPRODUCT('Modified Weights'!W339:W343,correlations!W372:W376)/SUM('Modified Weights'!W339:W343)</f>
        <v>3.2257745064771326</v>
      </c>
      <c r="X329">
        <f>SUMPRODUCT('Modified Weights'!X339:X343,correlations!X372:X376)/SUM('Modified Weights'!X339:X343)</f>
        <v>3.1620798619185804</v>
      </c>
      <c r="Y329">
        <f>SUMPRODUCT('Modified Weights'!Y339:Y343,correlations!Y372:Y376)/SUM('Modified Weights'!Y339:Y343)</f>
        <v>4.338852225091725</v>
      </c>
      <c r="Z329">
        <f>SUMPRODUCT('Modified Weights'!Z340:Z344,correlations!Z373:Z377)/SUM('Modified Weights'!Z340:Z344)</f>
        <v>3.6846098302907024</v>
      </c>
    </row>
    <row r="330" spans="1:26">
      <c r="A330" s="1" t="str">
        <f t="shared" si="65"/>
        <v>808: Shrek (2001)</v>
      </c>
      <c r="B330">
        <f>SUMPRODUCT('Modified Weights'!B340:B344,correlations!B373:B377)/SUM('Modified Weights'!B340:B344)</f>
        <v>3.3770649334495313</v>
      </c>
      <c r="C330">
        <f>SUMPRODUCT('Modified Weights'!C340:C344,correlations!C373:C377)/SUM('Modified Weights'!C340:C344)</f>
        <v>3.6398551443259346</v>
      </c>
      <c r="D330">
        <f>SUMPRODUCT('Modified Weights'!D340:D344,correlations!D373:D377)/SUM('Modified Weights'!D340:D344)</f>
        <v>3.300873721994384</v>
      </c>
      <c r="E330">
        <f>SUMPRODUCT('Modified Weights'!E340:E344,correlations!E373:E377)/SUM('Modified Weights'!E340:E344)</f>
        <v>4.1600832614341607</v>
      </c>
      <c r="F330">
        <f>SUMPRODUCT('Modified Weights'!F340:F344,correlations!F373:F377)/SUM('Modified Weights'!F340:F344)</f>
        <v>3.2744302481075382</v>
      </c>
      <c r="G330">
        <f>SUMPRODUCT('Modified Weights'!G340:G344,correlations!G373:G377)/SUM('Modified Weights'!G340:G344)</f>
        <v>3.5823532577259947</v>
      </c>
      <c r="H330">
        <f>SUMPRODUCT('Modified Weights'!H340:H344,correlations!H373:H377)/SUM('Modified Weights'!H340:H344)</f>
        <v>3.6401870330125492</v>
      </c>
      <c r="I330">
        <f>SUMPRODUCT('Modified Weights'!I340:I344,correlations!I373:I377)/SUM('Modified Weights'!I340:I344)</f>
        <v>4.2015826031705714</v>
      </c>
      <c r="J330">
        <f>SUMPRODUCT('Modified Weights'!J340:J344,correlations!J373:J377)/SUM('Modified Weights'!J340:J344)</f>
        <v>4.3442986079204493</v>
      </c>
      <c r="K330">
        <f>SUMPRODUCT('Modified Weights'!K340:K344,correlations!K373:K377)/SUM('Modified Weights'!K340:K344)</f>
        <v>3.3251849606920381</v>
      </c>
      <c r="L330">
        <f>SUMPRODUCT('Modified Weights'!L340:L344,correlations!L373:L377)/SUM('Modified Weights'!L340:L344)</f>
        <v>3.92456201741691</v>
      </c>
      <c r="M330">
        <f>SUMPRODUCT('Modified Weights'!M340:M344,correlations!M373:M377)/SUM('Modified Weights'!M340:M344)</f>
        <v>2.1575522776051708</v>
      </c>
      <c r="N330">
        <f>SUMPRODUCT('Modified Weights'!N340:N344,correlations!N373:N377)/SUM('Modified Weights'!N340:N344)</f>
        <v>3.5819655573523739</v>
      </c>
      <c r="O330">
        <f>SUMPRODUCT('Modified Weights'!O340:O344,correlations!O373:O377)/SUM('Modified Weights'!O340:O344)</f>
        <v>3.6987206016846161</v>
      </c>
      <c r="P330">
        <f>SUMPRODUCT('Modified Weights'!P340:P344,correlations!P373:P377)/SUM('Modified Weights'!P340:P344)</f>
        <v>3.9037916449634054</v>
      </c>
      <c r="Q330">
        <f>SUMPRODUCT('Modified Weights'!Q340:Q344,correlations!Q373:Q377)/SUM('Modified Weights'!Q340:Q344)</f>
        <v>4.0768814007543641</v>
      </c>
      <c r="R330">
        <f>SUMPRODUCT('Modified Weights'!R340:R344,correlations!R373:R377)/SUM('Modified Weights'!R340:R344)</f>
        <v>4.2770512039162565</v>
      </c>
      <c r="S330">
        <f>SUMPRODUCT('Modified Weights'!S340:S344,correlations!S373:S377)/SUM('Modified Weights'!S340:S344)</f>
        <v>3.7453977601729807</v>
      </c>
      <c r="T330">
        <f>SUMPRODUCT('Modified Weights'!T340:T344,correlations!T373:T377)/SUM('Modified Weights'!T340:T344)</f>
        <v>3.6740604152337895</v>
      </c>
      <c r="U330">
        <f>SUMPRODUCT('Modified Weights'!U340:U344,correlations!U373:U377)/SUM('Modified Weights'!U340:U344)</f>
        <v>3.6158905197803648</v>
      </c>
      <c r="V330">
        <f>SUMPRODUCT('Modified Weights'!V340:V344,correlations!V373:V377)/SUM('Modified Weights'!V340:V344)</f>
        <v>3.0412787643521662</v>
      </c>
      <c r="W330">
        <f>SUMPRODUCT('Modified Weights'!W340:W344,correlations!W373:W377)/SUM('Modified Weights'!W340:W344)</f>
        <v>3.2257745064771326</v>
      </c>
      <c r="X330">
        <f>SUMPRODUCT('Modified Weights'!X340:X344,correlations!X373:X377)/SUM('Modified Weights'!X340:X344)</f>
        <v>2.8326935948664134</v>
      </c>
      <c r="Y330">
        <f>SUMPRODUCT('Modified Weights'!Y340:Y344,correlations!Y373:Y377)/SUM('Modified Weights'!Y340:Y344)</f>
        <v>4.2333286414558584</v>
      </c>
      <c r="Z330">
        <f>SUMPRODUCT('Modified Weights'!Z341:Z345,correlations!Z374:Z378)/SUM('Modified Weights'!Z341:Z345)</f>
        <v>3.3781726802860015</v>
      </c>
    </row>
    <row r="331" spans="1:26">
      <c r="A331" s="1" t="str">
        <f t="shared" si="65"/>
        <v>808: Shrek (2001)</v>
      </c>
      <c r="B331">
        <f>SUMPRODUCT('Modified Weights'!B341:B345,correlations!B374:B378)/SUM('Modified Weights'!B341:B345)</f>
        <v>3.2510259304536957</v>
      </c>
      <c r="C331">
        <f>SUMPRODUCT('Modified Weights'!C341:C345,correlations!C374:C378)/SUM('Modified Weights'!C341:C345)</f>
        <v>3.1536758859253995</v>
      </c>
      <c r="D331">
        <f>SUMPRODUCT('Modified Weights'!D341:D345,correlations!D374:D378)/SUM('Modified Weights'!D341:D345)</f>
        <v>3.1614970070064161</v>
      </c>
      <c r="E331">
        <f>SUMPRODUCT('Modified Weights'!E341:E345,correlations!E374:E378)/SUM('Modified Weights'!E341:E345)</f>
        <v>4.1600832614341607</v>
      </c>
      <c r="F331">
        <f>SUMPRODUCT('Modified Weights'!F341:F345,correlations!F374:F378)/SUM('Modified Weights'!F341:F345)</f>
        <v>3.2744302481075382</v>
      </c>
      <c r="G331">
        <f>SUMPRODUCT('Modified Weights'!G341:G345,correlations!G374:G378)/SUM('Modified Weights'!G341:G345)</f>
        <v>3.5823532577259947</v>
      </c>
      <c r="H331">
        <f>SUMPRODUCT('Modified Weights'!H341:H345,correlations!H374:H378)/SUM('Modified Weights'!H341:H345)</f>
        <v>3.6672307148742052</v>
      </c>
      <c r="I331">
        <f>SUMPRODUCT('Modified Weights'!I341:I345,correlations!I374:I378)/SUM('Modified Weights'!I341:I345)</f>
        <v>3.8132856603763146</v>
      </c>
      <c r="J331">
        <f>SUMPRODUCT('Modified Weights'!J341:J345,correlations!J374:J378)/SUM('Modified Weights'!J341:J345)</f>
        <v>4.2225945593580514</v>
      </c>
      <c r="K331">
        <f>SUMPRODUCT('Modified Weights'!K341:K345,correlations!K374:K378)/SUM('Modified Weights'!K341:K345)</f>
        <v>3.2275310566028881</v>
      </c>
      <c r="L331">
        <f>SUMPRODUCT('Modified Weights'!L341:L345,correlations!L374:L378)/SUM('Modified Weights'!L341:L345)</f>
        <v>4.0312903015958783</v>
      </c>
      <c r="M331">
        <f>SUMPRODUCT('Modified Weights'!M341:M345,correlations!M374:M378)/SUM('Modified Weights'!M341:M345)</f>
        <v>2.1575522776051708</v>
      </c>
      <c r="N331">
        <f>SUMPRODUCT('Modified Weights'!N341:N345,correlations!N374:N378)/SUM('Modified Weights'!N341:N345)</f>
        <v>3.6111973698000379</v>
      </c>
      <c r="O331">
        <f>SUMPRODUCT('Modified Weights'!O341:O345,correlations!O374:O378)/SUM('Modified Weights'!O341:O345)</f>
        <v>3.6014695155022944</v>
      </c>
      <c r="P331">
        <f>SUMPRODUCT('Modified Weights'!P341:P345,correlations!P374:P378)/SUM('Modified Weights'!P341:P345)</f>
        <v>4.0237711932166267</v>
      </c>
      <c r="Q331">
        <f>SUMPRODUCT('Modified Weights'!Q341:Q345,correlations!Q374:Q378)/SUM('Modified Weights'!Q341:Q345)</f>
        <v>4.0768814007543641</v>
      </c>
      <c r="R331">
        <f>SUMPRODUCT('Modified Weights'!R341:R345,correlations!R374:R378)/SUM('Modified Weights'!R341:R345)</f>
        <v>4.1431429070299473</v>
      </c>
      <c r="S331">
        <f>SUMPRODUCT('Modified Weights'!S341:S345,correlations!S374:S378)/SUM('Modified Weights'!S341:S345)</f>
        <v>3.6226988800864905</v>
      </c>
      <c r="T331">
        <f>SUMPRODUCT('Modified Weights'!T341:T345,correlations!T374:T378)/SUM('Modified Weights'!T341:T345)</f>
        <v>3.501305445453327</v>
      </c>
      <c r="U331">
        <f>SUMPRODUCT('Modified Weights'!U341:U345,correlations!U374:U378)/SUM('Modified Weights'!U341:U345)</f>
        <v>3.6615384001496816</v>
      </c>
      <c r="V331">
        <f>SUMPRODUCT('Modified Weights'!V341:V345,correlations!V374:V378)/SUM('Modified Weights'!V341:V345)</f>
        <v>3.2515275265527963</v>
      </c>
      <c r="W331">
        <f>SUMPRODUCT('Modified Weights'!W341:W345,correlations!W374:W378)/SUM('Modified Weights'!W341:W345)</f>
        <v>3.6108021757756474</v>
      </c>
      <c r="X331">
        <f>SUMPRODUCT('Modified Weights'!X341:X345,correlations!X374:X378)/SUM('Modified Weights'!X341:X345)</f>
        <v>3.1770589174797133</v>
      </c>
      <c r="Y331">
        <f>SUMPRODUCT('Modified Weights'!Y341:Y345,correlations!Y374:Y378)/SUM('Modified Weights'!Y341:Y345)</f>
        <v>4.2333286414558593</v>
      </c>
      <c r="Z331">
        <f>SUMPRODUCT('Modified Weights'!Z342:Z346,correlations!Z375:Z379)/SUM('Modified Weights'!Z342:Z346)</f>
        <v>3.2775308127642968</v>
      </c>
    </row>
    <row r="332" spans="1:26">
      <c r="A332" s="1" t="str">
        <f t="shared" si="65"/>
        <v>808: Shrek (2001)</v>
      </c>
      <c r="B332">
        <f>SUMPRODUCT('Modified Weights'!B342:B346,correlations!B375:B379)/SUM('Modified Weights'!B342:B346)</f>
        <v>3.1281751800615241</v>
      </c>
      <c r="C332">
        <f>SUMPRODUCT('Modified Weights'!C342:C346,correlations!C375:C379)/SUM('Modified Weights'!C342:C346)</f>
        <v>3.1536758859253995</v>
      </c>
      <c r="D332">
        <f>SUMPRODUCT('Modified Weights'!D342:D346,correlations!D375:D379)/SUM('Modified Weights'!D342:D346)</f>
        <v>3.0504244347379772</v>
      </c>
      <c r="E332">
        <f>SUMPRODUCT('Modified Weights'!E342:E346,correlations!E375:E379)/SUM('Modified Weights'!E342:E346)</f>
        <v>4.1600832614341607</v>
      </c>
      <c r="F332">
        <f>SUMPRODUCT('Modified Weights'!F342:F346,correlations!F375:F379)/SUM('Modified Weights'!F342:F346)</f>
        <v>3.2744302481075382</v>
      </c>
      <c r="G332">
        <f>SUMPRODUCT('Modified Weights'!G342:G346,correlations!G375:G379)/SUM('Modified Weights'!G342:G346)</f>
        <v>3.4232028573784374</v>
      </c>
      <c r="H332">
        <f>SUMPRODUCT('Modified Weights'!H342:H346,correlations!H375:H379)/SUM('Modified Weights'!H342:H346)</f>
        <v>3.6672307148742052</v>
      </c>
      <c r="I332">
        <f>SUMPRODUCT('Modified Weights'!I342:I346,correlations!I375:I379)/SUM('Modified Weights'!I342:I346)</f>
        <v>3.7010115053070689</v>
      </c>
      <c r="J332">
        <f>SUMPRODUCT('Modified Weights'!J342:J346,correlations!J375:J379)/SUM('Modified Weights'!J342:J346)</f>
        <v>4.2225945593580532</v>
      </c>
      <c r="K332">
        <f>SUMPRODUCT('Modified Weights'!K342:K346,correlations!K375:K379)/SUM('Modified Weights'!K342:K346)</f>
        <v>3.2275310566028881</v>
      </c>
      <c r="L332">
        <f>SUMPRODUCT('Modified Weights'!L342:L346,correlations!L375:L379)/SUM('Modified Weights'!L342:L346)</f>
        <v>3.9099962234438927</v>
      </c>
      <c r="M332">
        <f>SUMPRODUCT('Modified Weights'!M342:M346,correlations!M375:M379)/SUM('Modified Weights'!M342:M346)</f>
        <v>3</v>
      </c>
      <c r="N332">
        <f>SUMPRODUCT('Modified Weights'!N342:N346,correlations!N375:N379)/SUM('Modified Weights'!N342:N346)</f>
        <v>3.6111973698000379</v>
      </c>
      <c r="O332">
        <f>SUMPRODUCT('Modified Weights'!O342:O346,correlations!O375:O379)/SUM('Modified Weights'!O342:O346)</f>
        <v>3.6252376703771816</v>
      </c>
      <c r="P332">
        <f>SUMPRODUCT('Modified Weights'!P342:P346,correlations!P375:P379)/SUM('Modified Weights'!P342:P346)</f>
        <v>4.0237711932166267</v>
      </c>
      <c r="Q332">
        <f>SUMPRODUCT('Modified Weights'!Q342:Q346,correlations!Q375:Q379)/SUM('Modified Weights'!Q342:Q346)</f>
        <v>4.1012081596365553</v>
      </c>
      <c r="R332">
        <f>SUMPRODUCT('Modified Weights'!R342:R346,correlations!R375:R379)/SUM('Modified Weights'!R342:R346)</f>
        <v>4.0256578817117861</v>
      </c>
      <c r="S332">
        <f>SUMPRODUCT('Modified Weights'!S342:S346,correlations!S375:S379)/SUM('Modified Weights'!S342:S346)</f>
        <v>3.6566222813127607</v>
      </c>
      <c r="T332">
        <f>SUMPRODUCT('Modified Weights'!T342:T346,correlations!T375:T379)/SUM('Modified Weights'!T342:T346)</f>
        <v>3.2572866068429818</v>
      </c>
      <c r="U332">
        <f>SUMPRODUCT('Modified Weights'!U342:U346,correlations!U375:U379)/SUM('Modified Weights'!U342:U346)</f>
        <v>3.5123933097953652</v>
      </c>
      <c r="V332">
        <f>SUMPRODUCT('Modified Weights'!V342:V346,correlations!V375:V379)/SUM('Modified Weights'!V342:V346)</f>
        <v>3.2515275265527963</v>
      </c>
      <c r="W332">
        <f>SUMPRODUCT('Modified Weights'!W342:W346,correlations!W375:W379)/SUM('Modified Weights'!W342:W346)</f>
        <v>3.6108021757756474</v>
      </c>
      <c r="X332">
        <f>SUMPRODUCT('Modified Weights'!X342:X346,correlations!X375:X379)/SUM('Modified Weights'!X342:X346)</f>
        <v>3.0120176695374008</v>
      </c>
      <c r="Y332">
        <f>SUMPRODUCT('Modified Weights'!Y342:Y346,correlations!Y375:Y379)/SUM('Modified Weights'!Y342:Y346)</f>
        <v>3.9623476402722901</v>
      </c>
      <c r="Z332">
        <f>SUMPRODUCT('Modified Weights'!Z343:Z347,correlations!Z376:Z380)/SUM('Modified Weights'!Z343:Z347)</f>
        <v>3.2023239094390763</v>
      </c>
    </row>
    <row r="333" spans="1:26">
      <c r="A333" s="21" t="s">
        <v>66</v>
      </c>
      <c r="B333">
        <f>SUMPRODUCT('Modified Weights'!B343:B347,correlations!B376:B380)/SUM('Modified Weights'!B343:B347)</f>
        <v>3.0123237267088414</v>
      </c>
      <c r="C333">
        <f>SUMPRODUCT('Modified Weights'!C343:C347,correlations!C376:C380)/SUM('Modified Weights'!C343:C347)</f>
        <v>3.0351709382735237</v>
      </c>
      <c r="D333">
        <f>SUMPRODUCT('Modified Weights'!D343:D347,correlations!D376:D380)/SUM('Modified Weights'!D343:D347)</f>
        <v>3.0504244347379772</v>
      </c>
      <c r="E333">
        <f>SUMPRODUCT('Modified Weights'!E343:E347,correlations!E376:E380)/SUM('Modified Weights'!E343:E347)</f>
        <v>4.3004991013416243</v>
      </c>
      <c r="F333">
        <f>SUMPRODUCT('Modified Weights'!F343:F347,correlations!F376:F380)/SUM('Modified Weights'!F343:F347)</f>
        <v>3.1624314836047112</v>
      </c>
      <c r="G333">
        <f>SUMPRODUCT('Modified Weights'!G343:G347,correlations!G376:G380)/SUM('Modified Weights'!G343:G347)</f>
        <v>3.4232028573784365</v>
      </c>
      <c r="H333">
        <f>SUMPRODUCT('Modified Weights'!H343:H347,correlations!H376:H380)/SUM('Modified Weights'!H343:H347)</f>
        <v>3.6081248586790258</v>
      </c>
      <c r="I333">
        <f>SUMPRODUCT('Modified Weights'!I343:I347,correlations!I376:I380)/SUM('Modified Weights'!I343:I347)</f>
        <v>3.9113952093236906</v>
      </c>
      <c r="J333">
        <f>SUMPRODUCT('Modified Weights'!J343:J347,correlations!J376:J380)/SUM('Modified Weights'!J343:J347)</f>
        <v>4.1094025841156574</v>
      </c>
      <c r="K333">
        <f>SUMPRODUCT('Modified Weights'!K343:K347,correlations!K376:K380)/SUM('Modified Weights'!K343:K347)</f>
        <v>3.2275310566028881</v>
      </c>
      <c r="L333">
        <f>SUMPRODUCT('Modified Weights'!L343:L347,correlations!L376:L380)/SUM('Modified Weights'!L343:L347)</f>
        <v>3.9099962234438919</v>
      </c>
      <c r="M333">
        <f>SUMPRODUCT('Modified Weights'!M343:M347,correlations!M376:M380)/SUM('Modified Weights'!M343:M347)</f>
        <v>3</v>
      </c>
      <c r="N333">
        <f>SUMPRODUCT('Modified Weights'!N343:N347,correlations!N376:N380)/SUM('Modified Weights'!N343:N347)</f>
        <v>3.5000000000000004</v>
      </c>
      <c r="O333">
        <f>SUMPRODUCT('Modified Weights'!O343:O347,correlations!O376:O380)/SUM('Modified Weights'!O343:O347)</f>
        <v>3.6252376703771816</v>
      </c>
      <c r="P333">
        <f>SUMPRODUCT('Modified Weights'!P343:P347,correlations!P376:P380)/SUM('Modified Weights'!P343:P347)</f>
        <v>4.0237711932166267</v>
      </c>
      <c r="Q333">
        <f>SUMPRODUCT('Modified Weights'!Q343:Q347,correlations!Q376:Q380)/SUM('Modified Weights'!Q343:Q347)</f>
        <v>4.1012081596365544</v>
      </c>
      <c r="R333">
        <f>SUMPRODUCT('Modified Weights'!R343:R347,correlations!R376:R380)/SUM('Modified Weights'!R343:R347)</f>
        <v>3.9155768058743847</v>
      </c>
      <c r="S333">
        <f>SUMPRODUCT('Modified Weights'!S343:S347,correlations!S376:S380)/SUM('Modified Weights'!S343:S347)</f>
        <v>3.6566222813127607</v>
      </c>
      <c r="T333">
        <f>SUMPRODUCT('Modified Weights'!T343:T347,correlations!T376:T380)/SUM('Modified Weights'!T343:T347)</f>
        <v>3.2572866068429818</v>
      </c>
      <c r="U333">
        <f>SUMPRODUCT('Modified Weights'!U343:U347,correlations!U376:U380)/SUM('Modified Weights'!U343:U347)</f>
        <v>3.5123933097953648</v>
      </c>
      <c r="V333">
        <f>SUMPRODUCT('Modified Weights'!V343:V347,correlations!V376:V380)/SUM('Modified Weights'!V343:V347)</f>
        <v>3.0615997095013898</v>
      </c>
      <c r="W333">
        <f>SUMPRODUCT('Modified Weights'!W343:W347,correlations!W376:W380)/SUM('Modified Weights'!W343:W347)</f>
        <v>3.5257446302298106</v>
      </c>
      <c r="X333">
        <f>SUMPRODUCT('Modified Weights'!X343:X347,correlations!X376:X380)/SUM('Modified Weights'!X343:X347)</f>
        <v>2.3609133065332499</v>
      </c>
      <c r="Y333">
        <f>SUMPRODUCT('Modified Weights'!Y343:Y347,correlations!Y376:Y380)/SUM('Modified Weights'!Y343:Y347)</f>
        <v>3.8799779454904382</v>
      </c>
      <c r="Z333">
        <f>SUMPRODUCT('Modified Weights'!Z344:Z348,correlations!Z377:Z381)/SUM('Modified Weights'!Z344:Z348)</f>
        <v>3.3194380423980223</v>
      </c>
    </row>
    <row r="334" spans="1:26">
      <c r="A334" s="1" t="str">
        <f t="shared" ref="A334:A337" si="66">A333</f>
        <v>809: Shrek 2 (2004)</v>
      </c>
      <c r="B334">
        <f>SUMPRODUCT('Modified Weights'!B344:B348,correlations!B377:B381)/SUM('Modified Weights'!B344:B348)</f>
        <v>3.1439200422796616</v>
      </c>
      <c r="C334">
        <f>SUMPRODUCT('Modified Weights'!C344:C348,correlations!C377:C381)/SUM('Modified Weights'!C344:C348)</f>
        <v>3.0351709382735237</v>
      </c>
      <c r="D334">
        <f>SUMPRODUCT('Modified Weights'!D344:D348,correlations!D377:D381)/SUM('Modified Weights'!D344:D348)</f>
        <v>3.0504244347379772</v>
      </c>
      <c r="E334">
        <f>SUMPRODUCT('Modified Weights'!E344:E348,correlations!E377:E381)/SUM('Modified Weights'!E344:E348)</f>
        <v>4.3004991013416243</v>
      </c>
      <c r="F334">
        <f>SUMPRODUCT('Modified Weights'!F344:F348,correlations!F377:F381)/SUM('Modified Weights'!F344:F348)</f>
        <v>3.4435269578467476</v>
      </c>
      <c r="G334">
        <f>SUMPRODUCT('Modified Weights'!G344:G348,correlations!G377:G381)/SUM('Modified Weights'!G344:G348)</f>
        <v>3.4232028573784365</v>
      </c>
      <c r="H334">
        <f>SUMPRODUCT('Modified Weights'!H344:H348,correlations!H377:H381)/SUM('Modified Weights'!H344:H348)</f>
        <v>2.971276383886662</v>
      </c>
      <c r="I334">
        <f>SUMPRODUCT('Modified Weights'!I344:I348,correlations!I377:I381)/SUM('Modified Weights'!I344:I348)</f>
        <v>3.9113952093236906</v>
      </c>
      <c r="J334">
        <f>SUMPRODUCT('Modified Weights'!J344:J348,correlations!J377:J381)/SUM('Modified Weights'!J344:J348)</f>
        <v>3.9598519242594756</v>
      </c>
      <c r="K334">
        <f>SUMPRODUCT('Modified Weights'!K344:K348,correlations!K377:K381)/SUM('Modified Weights'!K344:K348)</f>
        <v>3.2275310566028881</v>
      </c>
      <c r="L334">
        <f>SUMPRODUCT('Modified Weights'!L344:L348,correlations!L377:L381)/SUM('Modified Weights'!L344:L348)</f>
        <v>3.0630736540686248</v>
      </c>
      <c r="M334">
        <f>SUMPRODUCT('Modified Weights'!M344:M348,correlations!M377:M381)/SUM('Modified Weights'!M344:M348)</f>
        <v>3</v>
      </c>
      <c r="N334">
        <f>SUMPRODUCT('Modified Weights'!N344:N348,correlations!N377:N381)/SUM('Modified Weights'!N344:N348)</f>
        <v>3.2447147444296229</v>
      </c>
      <c r="O334">
        <f>SUMPRODUCT('Modified Weights'!O344:O348,correlations!O377:O381)/SUM('Modified Weights'!O344:O348)</f>
        <v>3.7740928012970398</v>
      </c>
      <c r="P334">
        <f>SUMPRODUCT('Modified Weights'!P344:P348,correlations!P377:P381)/SUM('Modified Weights'!P344:P348)</f>
        <v>4.4386368830333041</v>
      </c>
      <c r="Q334">
        <f>SUMPRODUCT('Modified Weights'!Q344:Q348,correlations!Q377:Q381)/SUM('Modified Weights'!Q344:Q348)</f>
        <v>4.1012081596365544</v>
      </c>
      <c r="R334">
        <f>SUMPRODUCT('Modified Weights'!R344:R348,correlations!R377:R381)/SUM('Modified Weights'!R344:R348)</f>
        <v>3.9155768058743847</v>
      </c>
      <c r="S334">
        <f>SUMPRODUCT('Modified Weights'!S344:S348,correlations!S377:S381)/SUM('Modified Weights'!S344:S348)</f>
        <v>3.4798037546348461</v>
      </c>
      <c r="T334">
        <f>SUMPRODUCT('Modified Weights'!T344:T348,correlations!T377:T381)/SUM('Modified Weights'!T344:T348)</f>
        <v>3.2572866068429818</v>
      </c>
      <c r="U334">
        <f>SUMPRODUCT('Modified Weights'!U344:U348,correlations!U377:U381)/SUM('Modified Weights'!U344:U348)</f>
        <v>3.5123933097953648</v>
      </c>
      <c r="V334">
        <f>SUMPRODUCT('Modified Weights'!V344:V348,correlations!V377:V381)/SUM('Modified Weights'!V344:V348)</f>
        <v>4.4945207270033105</v>
      </c>
      <c r="W334">
        <f>SUMPRODUCT('Modified Weights'!W344:W348,correlations!W377:W381)/SUM('Modified Weights'!W344:W348)</f>
        <v>3.3479298606607428</v>
      </c>
      <c r="X334">
        <f>SUMPRODUCT('Modified Weights'!X344:X348,correlations!X377:X381)/SUM('Modified Weights'!X344:X348)</f>
        <v>2.3609133065332499</v>
      </c>
      <c r="Y334">
        <f>SUMPRODUCT('Modified Weights'!Y344:Y348,correlations!Y377:Y381)/SUM('Modified Weights'!Y344:Y348)</f>
        <v>3.4870823237278881</v>
      </c>
      <c r="Z334">
        <f>SUMPRODUCT('Modified Weights'!Z345:Z349,correlations!Z378:Z382)/SUM('Modified Weights'!Z345:Z349)</f>
        <v>3.529220801449811</v>
      </c>
    </row>
    <row r="335" spans="1:26">
      <c r="A335" s="1" t="str">
        <f t="shared" si="66"/>
        <v>809: Shrek 2 (2004)</v>
      </c>
      <c r="B335">
        <f>SUMPRODUCT('Modified Weights'!B345:B349,correlations!B378:B382)/SUM('Modified Weights'!B345:B349)</f>
        <v>2.7637370952976714</v>
      </c>
      <c r="C335">
        <f>SUMPRODUCT('Modified Weights'!C345:C349,correlations!C378:C382)/SUM('Modified Weights'!C345:C349)</f>
        <v>2.8945207210624981</v>
      </c>
      <c r="D335">
        <f>SUMPRODUCT('Modified Weights'!D345:D349,correlations!D378:D382)/SUM('Modified Weights'!D345:D349)</f>
        <v>3.654336927841769</v>
      </c>
      <c r="E335">
        <f>SUMPRODUCT('Modified Weights'!E345:E349,correlations!E378:E382)/SUM('Modified Weights'!E345:E349)</f>
        <v>4.4950584727979948</v>
      </c>
      <c r="F335">
        <f>SUMPRODUCT('Modified Weights'!F345:F349,correlations!F378:F382)/SUM('Modified Weights'!F345:F349)</f>
        <v>3.4435269578467476</v>
      </c>
      <c r="G335">
        <f>SUMPRODUCT('Modified Weights'!G345:G349,correlations!G378:G382)/SUM('Modified Weights'!G345:G349)</f>
        <v>3.4232028573784365</v>
      </c>
      <c r="H335">
        <f>SUMPRODUCT('Modified Weights'!H345:H349,correlations!H378:H382)/SUM('Modified Weights'!H345:H349)</f>
        <v>2.7877171750692114</v>
      </c>
      <c r="I335">
        <f>SUMPRODUCT('Modified Weights'!I345:I349,correlations!I378:I382)/SUM('Modified Weights'!I345:I349)</f>
        <v>3.6516177011195605</v>
      </c>
      <c r="J335">
        <f>SUMPRODUCT('Modified Weights'!J345:J349,correlations!J378:J382)/SUM('Modified Weights'!J345:J349)</f>
        <v>3.9598519242594756</v>
      </c>
      <c r="K335">
        <f>SUMPRODUCT('Modified Weights'!K345:K349,correlations!K378:K382)/SUM('Modified Weights'!K345:K349)</f>
        <v>3.3263363751405661</v>
      </c>
      <c r="L335">
        <f>SUMPRODUCT('Modified Weights'!L345:L349,correlations!L378:L382)/SUM('Modified Weights'!L345:L349)</f>
        <v>2.6800075531122154</v>
      </c>
      <c r="M335">
        <f>SUMPRODUCT('Modified Weights'!M345:M349,correlations!M378:M382)/SUM('Modified Weights'!M345:M349)</f>
        <v>3</v>
      </c>
      <c r="N335">
        <f>SUMPRODUCT('Modified Weights'!N345:N349,correlations!N378:N382)/SUM('Modified Weights'!N345:N349)</f>
        <v>3.0000000000000004</v>
      </c>
      <c r="O335">
        <f>SUMPRODUCT('Modified Weights'!O345:O349,correlations!O378:O382)/SUM('Modified Weights'!O345:O349)</f>
        <v>4.0245681420514048</v>
      </c>
      <c r="P335">
        <f>SUMPRODUCT('Modified Weights'!P345:P349,correlations!P378:P382)/SUM('Modified Weights'!P345:P349)</f>
        <v>4.1929187868419966</v>
      </c>
      <c r="Q335">
        <f>SUMPRODUCT('Modified Weights'!Q345:Q349,correlations!Q378:Q382)/SUM('Modified Weights'!Q345:Q349)</f>
        <v>4.4665098648629158</v>
      </c>
      <c r="R335">
        <f>SUMPRODUCT('Modified Weights'!R345:R349,correlations!R378:R382)/SUM('Modified Weights'!R345:R349)</f>
        <v>3.5</v>
      </c>
      <c r="S335">
        <f>SUMPRODUCT('Modified Weights'!S345:S349,correlations!S378:S382)/SUM('Modified Weights'!S345:S349)</f>
        <v>3.6463629466441709</v>
      </c>
      <c r="T335">
        <f>SUMPRODUCT('Modified Weights'!T345:T349,correlations!T378:T382)/SUM('Modified Weights'!T345:T349)</f>
        <v>3.2572866068429818</v>
      </c>
      <c r="U335">
        <f>SUMPRODUCT('Modified Weights'!U345:U349,correlations!U378:U382)/SUM('Modified Weights'!U345:U349)</f>
        <v>3.2982901807086327</v>
      </c>
      <c r="V335">
        <f>SUMPRODUCT('Modified Weights'!V345:V349,correlations!V378:V382)/SUM('Modified Weights'!V345:V349)</f>
        <v>4.4945207270033105</v>
      </c>
      <c r="W335">
        <f>SUMPRODUCT('Modified Weights'!W345:W349,correlations!W378:W382)/SUM('Modified Weights'!W345:W349)</f>
        <v>3.6366699091798456</v>
      </c>
      <c r="X335">
        <f>SUMPRODUCT('Modified Weights'!X345:X349,correlations!X378:X382)/SUM('Modified Weights'!X345:X349)</f>
        <v>2.3609133065332499</v>
      </c>
      <c r="Y335">
        <f>SUMPRODUCT('Modified Weights'!Y345:Y349,correlations!Y378:Y382)/SUM('Modified Weights'!Y345:Y349)</f>
        <v>3.6296228159472022</v>
      </c>
      <c r="Z335">
        <f>SUMPRODUCT('Modified Weights'!Z346:Z350,correlations!Z379:Z383)/SUM('Modified Weights'!Z346:Z350)</f>
        <v>3.4270750847815772</v>
      </c>
    </row>
    <row r="336" spans="1:26">
      <c r="A336" s="1" t="str">
        <f t="shared" si="66"/>
        <v>809: Shrek 2 (2004)</v>
      </c>
      <c r="B336">
        <f>SUMPRODUCT('Modified Weights'!B346:B350,correlations!B379:B383)/SUM('Modified Weights'!B346:B350)</f>
        <v>3.1658890472827834</v>
      </c>
      <c r="C336">
        <f>SUMPRODUCT('Modified Weights'!C346:C350,correlations!C379:C383)/SUM('Modified Weights'!C346:C350)</f>
        <v>3.1376103502627668</v>
      </c>
      <c r="D336">
        <f>SUMPRODUCT('Modified Weights'!D346:D350,correlations!D379:D383)/SUM('Modified Weights'!D346:D350)</f>
        <v>3.4606709888560991</v>
      </c>
      <c r="E336">
        <f>SUMPRODUCT('Modified Weights'!E346:E350,correlations!E379:E383)/SUM('Modified Weights'!E346:E350)</f>
        <v>4.1865809328036621</v>
      </c>
      <c r="F336">
        <f>SUMPRODUCT('Modified Weights'!F346:F350,correlations!F379:F383)/SUM('Modified Weights'!F346:F350)</f>
        <v>3.1846579263269081</v>
      </c>
      <c r="G336">
        <f>SUMPRODUCT('Modified Weights'!G346:G350,correlations!G379:G383)/SUM('Modified Weights'!G346:G350)</f>
        <v>2.4843576573073851</v>
      </c>
      <c r="H336">
        <f>SUMPRODUCT('Modified Weights'!H346:H350,correlations!H379:H383)/SUM('Modified Weights'!H346:H350)</f>
        <v>2.9195756575312801</v>
      </c>
      <c r="I336">
        <f>SUMPRODUCT('Modified Weights'!I346:I350,correlations!I379:I383)/SUM('Modified Weights'!I346:I350)</f>
        <v>3.4650611421775643</v>
      </c>
      <c r="J336">
        <f>SUMPRODUCT('Modified Weights'!J346:J350,correlations!J379:J383)/SUM('Modified Weights'!J346:J350)</f>
        <v>3.8381478756970786</v>
      </c>
      <c r="K336">
        <f>SUMPRODUCT('Modified Weights'!K346:K350,correlations!K379:K383)/SUM('Modified Weights'!K346:K350)</f>
        <v>3.3263363751405661</v>
      </c>
      <c r="L336">
        <f>SUMPRODUCT('Modified Weights'!L346:L350,correlations!L379:L383)/SUM('Modified Weights'!L346:L350)</f>
        <v>2.6800075531122154</v>
      </c>
      <c r="M336">
        <f>SUMPRODUCT('Modified Weights'!M346:M350,correlations!M379:M383)/SUM('Modified Weights'!M346:M350)</f>
        <v>3</v>
      </c>
      <c r="N336">
        <f>SUMPRODUCT('Modified Weights'!N346:N350,correlations!N379:N383)/SUM('Modified Weights'!N346:N350)</f>
        <v>3.0000000000000004</v>
      </c>
      <c r="O336">
        <f>SUMPRODUCT('Modified Weights'!O346:O350,correlations!O379:O383)/SUM('Modified Weights'!O346:O350)</f>
        <v>3.9045370231992687</v>
      </c>
      <c r="P336">
        <f>SUMPRODUCT('Modified Weights'!P346:P350,correlations!P379:P383)/SUM('Modified Weights'!P346:P350)</f>
        <v>4.1929187868419966</v>
      </c>
      <c r="Q336">
        <f>SUMPRODUCT('Modified Weights'!Q346:Q350,correlations!Q379:Q383)/SUM('Modified Weights'!Q346:Q350)</f>
        <v>4.4665098648629167</v>
      </c>
      <c r="R336">
        <f>SUMPRODUCT('Modified Weights'!R346:R350,correlations!R379:R383)/SUM('Modified Weights'!R346:R350)</f>
        <v>3.6852251468038939</v>
      </c>
      <c r="S336">
        <f>SUMPRODUCT('Modified Weights'!S346:S350,correlations!S379:S383)/SUM('Modified Weights'!S346:S350)</f>
        <v>3.9596075092696927</v>
      </c>
      <c r="T336">
        <f>SUMPRODUCT('Modified Weights'!T346:T350,correlations!T379:T383)/SUM('Modified Weights'!T346:T350)</f>
        <v>3.5145732136859631</v>
      </c>
      <c r="U336">
        <f>SUMPRODUCT('Modified Weights'!U346:U350,correlations!U379:U383)/SUM('Modified Weights'!U346:U350)</f>
        <v>3.3552897900386562</v>
      </c>
      <c r="V336">
        <f>SUMPRODUCT('Modified Weights'!V346:V350,correlations!V379:V383)/SUM('Modified Weights'!V346:V350)</f>
        <v>3.7363018175082776</v>
      </c>
      <c r="W336">
        <f>SUMPRODUCT('Modified Weights'!W346:W350,correlations!W379:W383)/SUM('Modified Weights'!W346:W350)</f>
        <v>3.5205360838231732</v>
      </c>
      <c r="X336">
        <f>SUMPRODUCT('Modified Weights'!X346:X350,correlations!X379:X383)/SUM('Modified Weights'!X346:X350)</f>
        <v>1.8443653226132997</v>
      </c>
      <c r="Y336">
        <f>SUMPRODUCT('Modified Weights'!Y346:Y350,correlations!Y379:Y383)/SUM('Modified Weights'!Y346:Y350)</f>
        <v>3.3812586895759793</v>
      </c>
      <c r="Z336">
        <f>SUMPRODUCT('Modified Weights'!Z347:Z351,correlations!Z380:Z384)/SUM('Modified Weights'!Z347:Z351)</f>
        <v>3.9127154652175657</v>
      </c>
    </row>
    <row r="337" spans="1:26">
      <c r="A337" s="1" t="str">
        <f t="shared" si="66"/>
        <v>809: Shrek 2 (2004)</v>
      </c>
      <c r="B337">
        <f>SUMPRODUCT('Modified Weights'!B347:B351,correlations!B380:B384)/SUM('Modified Weights'!B347:B351)</f>
        <v>3.0108017219844672</v>
      </c>
      <c r="C337">
        <f>SUMPRODUCT('Modified Weights'!C347:C351,correlations!C380:C384)/SUM('Modified Weights'!C347:C351)</f>
        <v>3.1807333302944505</v>
      </c>
      <c r="D337">
        <f>SUMPRODUCT('Modified Weights'!D347:D351,correlations!D380:D384)/SUM('Modified Weights'!D347:D351)</f>
        <v>3.3063340610143293</v>
      </c>
      <c r="E337">
        <f>SUMPRODUCT('Modified Weights'!E347:E351,correlations!E380:E384)/SUM('Modified Weights'!E347:E351)</f>
        <v>4</v>
      </c>
      <c r="F337">
        <f>SUMPRODUCT('Modified Weights'!F347:F351,correlations!F380:F384)/SUM('Modified Weights'!F347:F351)</f>
        <v>2.623779728497253</v>
      </c>
      <c r="G337">
        <f>SUMPRODUCT('Modified Weights'!G347:G351,correlations!G380:G384)/SUM('Modified Weights'!G347:G351)</f>
        <v>3.5</v>
      </c>
      <c r="H337">
        <f>SUMPRODUCT('Modified Weights'!H347:H351,correlations!H380:H384)/SUM('Modified Weights'!H347:H351)</f>
        <v>2.9031321120689468</v>
      </c>
      <c r="I337">
        <f>SUMPRODUCT('Modified Weights'!I347:I351,correlations!I380:I384)/SUM('Modified Weights'!I347:I351)</f>
        <v>3.4483419320322075</v>
      </c>
      <c r="J337">
        <f>SUMPRODUCT('Modified Weights'!J347:J351,correlations!J380:J384)/SUM('Modified Weights'!J347:J351)</f>
        <v>3.4889294488914002</v>
      </c>
      <c r="K337">
        <f>SUMPRODUCT('Modified Weights'!K347:K351,correlations!K380:K384)/SUM('Modified Weights'!K347:K351)</f>
        <v>3.6736636248594339</v>
      </c>
      <c r="L337">
        <f>SUMPRODUCT('Modified Weights'!L347:L351,correlations!L380:L384)/SUM('Modified Weights'!L347:L351)</f>
        <v>2.8013016312642018</v>
      </c>
      <c r="M337">
        <f>SUMPRODUCT('Modified Weights'!M347:M351,correlations!M380:M384)/SUM('Modified Weights'!M347:M351)</f>
        <v>3.0000000000000004</v>
      </c>
      <c r="N337">
        <f>SUMPRODUCT('Modified Weights'!N347:N351,correlations!N380:N384)/SUM('Modified Weights'!N347:N351)</f>
        <v>3.0000000000000004</v>
      </c>
      <c r="O337">
        <f>SUMPRODUCT('Modified Weights'!O347:O351,correlations!O380:O384)/SUM('Modified Weights'!O347:O351)</f>
        <v>3.827762211027594</v>
      </c>
      <c r="P337">
        <f>SUMPRODUCT('Modified Weights'!P347:P351,correlations!P380:P384)/SUM('Modified Weights'!P347:P351)</f>
        <v>3.7893781802629949</v>
      </c>
      <c r="Q337">
        <f>SUMPRODUCT('Modified Weights'!Q347:Q351,correlations!Q380:Q384)/SUM('Modified Weights'!Q347:Q351)</f>
        <v>4.4665098648629167</v>
      </c>
      <c r="R337">
        <f>SUMPRODUCT('Modified Weights'!R347:R351,correlations!R380:R384)/SUM('Modified Weights'!R347:R351)</f>
        <v>3.5227170605402676</v>
      </c>
      <c r="S337">
        <f>SUMPRODUCT('Modified Weights'!S347:S351,correlations!S380:S384)/SUM('Modified Weights'!S347:S351)</f>
        <v>3.9596075092696927</v>
      </c>
      <c r="T337">
        <f>SUMPRODUCT('Modified Weights'!T347:T351,correlations!T380:T384)/SUM('Modified Weights'!T347:T351)</f>
        <v>3.5145732136859631</v>
      </c>
      <c r="U337">
        <f>SUMPRODUCT('Modified Weights'!U347:U351,correlations!U380:U384)/SUM('Modified Weights'!U347:U351)</f>
        <v>3.5692884680970671</v>
      </c>
      <c r="V337">
        <f>SUMPRODUCT('Modified Weights'!V347:V351,correlations!V380:V384)/SUM('Modified Weights'!V347:V351)</f>
        <v>2.5</v>
      </c>
      <c r="W337">
        <f>SUMPRODUCT('Modified Weights'!W347:W351,correlations!W380:W384)/SUM('Modified Weights'!W347:W351)</f>
        <v>3.6136051344395401</v>
      </c>
      <c r="X337">
        <f>SUMPRODUCT('Modified Weights'!X347:X351,correlations!X380:X384)/SUM('Modified Weights'!X347:X351)</f>
        <v>2.0140413864361304</v>
      </c>
      <c r="Y337">
        <f>SUMPRODUCT('Modified Weights'!Y347:Y351,correlations!Y380:Y384)/SUM('Modified Weights'!Y347:Y351)</f>
        <v>3.2592456318944043</v>
      </c>
      <c r="Z337">
        <f>SUMPRODUCT('Modified Weights'!Z348:Z352,correlations!Z381:Z385)/SUM('Modified Weights'!Z348:Z352)</f>
        <v>3.8185557408887911</v>
      </c>
    </row>
    <row r="338" spans="1:26">
      <c r="A338" s="21" t="s">
        <v>67</v>
      </c>
      <c r="B338">
        <f>SUMPRODUCT('Modified Weights'!B348:B352,correlations!B381:B385)/SUM('Modified Weights'!B348:B352)</f>
        <v>3.0108017219844672</v>
      </c>
      <c r="C338">
        <f>SUMPRODUCT('Modified Weights'!C348:C352,correlations!C381:C385)/SUM('Modified Weights'!C348:C352)</f>
        <v>3.3363741945506322</v>
      </c>
      <c r="D338">
        <f>SUMPRODUCT('Modified Weights'!D348:D352,correlations!D381:D385)/SUM('Modified Weights'!D348:D352)</f>
        <v>3.3063340610143293</v>
      </c>
      <c r="E338">
        <f>SUMPRODUCT('Modified Weights'!E348:E352,correlations!E381:E385)/SUM('Modified Weights'!E348:E352)</f>
        <v>3.8232725368909111</v>
      </c>
      <c r="F338">
        <f>SUMPRODUCT('Modified Weights'!F348:F352,correlations!F381:F385)/SUM('Modified Weights'!F348:F352)</f>
        <v>2.2602906961869813</v>
      </c>
      <c r="G338">
        <f>SUMPRODUCT('Modified Weights'!G348:G352,correlations!G381:G385)/SUM('Modified Weights'!G348:G352)</f>
        <v>3.5</v>
      </c>
      <c r="H338">
        <f>SUMPRODUCT('Modified Weights'!H348:H352,correlations!H381:H385)/SUM('Modified Weights'!H348:H352)</f>
        <v>2.9031321120689468</v>
      </c>
      <c r="I338">
        <f>SUMPRODUCT('Modified Weights'!I348:I352,correlations!I381:I385)/SUM('Modified Weights'!I348:I352)</f>
        <v>2.7758290339838956</v>
      </c>
      <c r="J338">
        <f>SUMPRODUCT('Modified Weights'!J348:J352,correlations!J381:J385)/SUM('Modified Weights'!J348:J352)</f>
        <v>3.7833577273837564</v>
      </c>
      <c r="K338">
        <f>SUMPRODUCT('Modified Weights'!K348:K352,correlations!K381:K385)/SUM('Modified Weights'!K348:K352)</f>
        <v>3.6736636248594339</v>
      </c>
      <c r="L338">
        <f>SUMPRODUCT('Modified Weights'!L348:L352,correlations!L381:L385)/SUM('Modified Weights'!L348:L352)</f>
        <v>2.8013016312642023</v>
      </c>
      <c r="M338">
        <f>SUMPRODUCT('Modified Weights'!M348:M352,correlations!M381:M385)/SUM('Modified Weights'!M348:M352)</f>
        <v>3</v>
      </c>
      <c r="N338">
        <f>SUMPRODUCT('Modified Weights'!N348:N352,correlations!N381:N385)/SUM('Modified Weights'!N348:N352)</f>
        <v>3.0000000000000004</v>
      </c>
      <c r="O338">
        <f>SUMPRODUCT('Modified Weights'!O348:O352,correlations!O381:O385)/SUM('Modified Weights'!O348:O352)</f>
        <v>3.8277622110275935</v>
      </c>
      <c r="P338">
        <f>SUMPRODUCT('Modified Weights'!P348:P352,correlations!P381:P385)/SUM('Modified Weights'!P348:P352)</f>
        <v>3.7893781802629949</v>
      </c>
      <c r="Q338">
        <f>SUMPRODUCT('Modified Weights'!Q348:Q352,correlations!Q381:Q385)/SUM('Modified Weights'!Q348:Q352)</f>
        <v>4.260029950821516</v>
      </c>
      <c r="R338">
        <f>SUMPRODUCT('Modified Weights'!R348:R352,correlations!R381:R385)/SUM('Modified Weights'!R348:R352)</f>
        <v>3.5326644944744992</v>
      </c>
      <c r="S338">
        <f>SUMPRODUCT('Modified Weights'!S348:S352,correlations!S381:S385)/SUM('Modified Weights'!S348:S352)</f>
        <v>3.9596075092696927</v>
      </c>
      <c r="T338">
        <f>SUMPRODUCT('Modified Weights'!T348:T352,correlations!T381:T385)/SUM('Modified Weights'!T348:T352)</f>
        <v>3.0291464273719266</v>
      </c>
      <c r="U338">
        <f>SUMPRODUCT('Modified Weights'!U348:U352,correlations!U381:U385)/SUM('Modified Weights'!U348:U352)</f>
        <v>3.7082607918313069</v>
      </c>
      <c r="V338">
        <f>SUMPRODUCT('Modified Weights'!V348:V352,correlations!V381:V385)/SUM('Modified Weights'!V348:V352)</f>
        <v>2.5</v>
      </c>
      <c r="W338">
        <f>SUMPRODUCT('Modified Weights'!W348:W352,correlations!W381:W385)/SUM('Modified Weights'!W348:W352)</f>
        <v>3.777557430338002</v>
      </c>
      <c r="X338">
        <f>SUMPRODUCT('Modified Weights'!X348:X352,correlations!X381:X385)/SUM('Modified Weights'!X348:X352)</f>
        <v>2.5</v>
      </c>
      <c r="Y338">
        <f>SUMPRODUCT('Modified Weights'!Y348:Y352,correlations!Y381:Y385)/SUM('Modified Weights'!Y348:Y352)</f>
        <v>3.1479812449809041</v>
      </c>
      <c r="Z338">
        <f>SUMPRODUCT('Modified Weights'!Z349:Z353,correlations!Z382:Z386)/SUM('Modified Weights'!Z349:Z353)</f>
        <v>4.1118116518982202</v>
      </c>
    </row>
    <row r="339" spans="1:26">
      <c r="A339" s="1" t="str">
        <f t="shared" ref="A339:A342" si="67">A338</f>
        <v>812: Aladdin (1992)</v>
      </c>
      <c r="B339">
        <f>SUMPRODUCT('Modified Weights'!B349:B353,correlations!B382:B386)/SUM('Modified Weights'!B349:B353)</f>
        <v>3.1886589203275433</v>
      </c>
      <c r="C339">
        <f>SUMPRODUCT('Modified Weights'!C349:C353,correlations!C382:C386)/SUM('Modified Weights'!C349:C353)</f>
        <v>3.3363741945506322</v>
      </c>
      <c r="D339">
        <f>SUMPRODUCT('Modified Weights'!D349:D353,correlations!D382:D386)/SUM('Modified Weights'!D349:D353)</f>
        <v>3.3751973118452332</v>
      </c>
      <c r="E339">
        <f>SUMPRODUCT('Modified Weights'!E349:E353,correlations!E382:E386)/SUM('Modified Weights'!E349:E353)</f>
        <v>3.8232725368909111</v>
      </c>
      <c r="F339">
        <f>SUMPRODUCT('Modified Weights'!F349:F353,correlations!F382:F386)/SUM('Modified Weights'!F349:F353)</f>
        <v>2.2602906961869813</v>
      </c>
      <c r="G339">
        <f>SUMPRODUCT('Modified Weights'!G349:G353,correlations!G382:G386)/SUM('Modified Weights'!G349:G353)</f>
        <v>3.5</v>
      </c>
      <c r="H339">
        <f>SUMPRODUCT('Modified Weights'!H349:H353,correlations!H382:H386)/SUM('Modified Weights'!H349:H353)</f>
        <v>3.191130856547888</v>
      </c>
      <c r="I339">
        <f>SUMPRODUCT('Modified Weights'!I349:I353,correlations!I382:I386)/SUM('Modified Weights'!I349:I353)</f>
        <v>2.7758290339838956</v>
      </c>
      <c r="J339">
        <f>SUMPRODUCT('Modified Weights'!J349:J353,correlations!J382:J386)/SUM('Modified Weights'!J349:J353)</f>
        <v>3.394355386585667</v>
      </c>
      <c r="K339">
        <f>SUMPRODUCT('Modified Weights'!K349:K353,correlations!K382:K386)/SUM('Modified Weights'!K349:K353)</f>
        <v>3.6736636248594339</v>
      </c>
      <c r="L339">
        <f>SUMPRODUCT('Modified Weights'!L349:L353,correlations!L382:L386)/SUM('Modified Weights'!L349:L353)</f>
        <v>2.942455392826747</v>
      </c>
      <c r="M339">
        <f>SUMPRODUCT('Modified Weights'!M349:M353,correlations!M382:M386)/SUM('Modified Weights'!M349:M353)</f>
        <v>3</v>
      </c>
      <c r="N339">
        <f>SUMPRODUCT('Modified Weights'!N349:N353,correlations!N382:N386)/SUM('Modified Weights'!N349:N353)</f>
        <v>3.0000000000000004</v>
      </c>
      <c r="O339">
        <f>SUMPRODUCT('Modified Weights'!O349:O353,correlations!O382:O386)/SUM('Modified Weights'!O349:O353)</f>
        <v>4.0689717124336582</v>
      </c>
      <c r="P339">
        <f>SUMPRODUCT('Modified Weights'!P349:P353,correlations!P382:P386)/SUM('Modified Weights'!P349:P353)</f>
        <v>2.2982296967104996</v>
      </c>
      <c r="Q339">
        <f>SUMPRODUCT('Modified Weights'!Q349:Q353,correlations!Q382:Q386)/SUM('Modified Weights'!Q349:Q353)</f>
        <v>4.260029950821516</v>
      </c>
      <c r="R339">
        <f>SUMPRODUCT('Modified Weights'!R349:R353,correlations!R382:R386)/SUM('Modified Weights'!R349:R353)</f>
        <v>3.5326644944744992</v>
      </c>
      <c r="S339">
        <f>SUMPRODUCT('Modified Weights'!S349:S353,correlations!S382:S386)/SUM('Modified Weights'!S349:S353)</f>
        <v>4.1364260359476068</v>
      </c>
      <c r="T339">
        <f>SUMPRODUCT('Modified Weights'!T349:T353,correlations!T382:T386)/SUM('Modified Weights'!T349:T353)</f>
        <v>3.0291464273719266</v>
      </c>
      <c r="U339">
        <f>SUMPRODUCT('Modified Weights'!U349:U353,correlations!U382:U386)/SUM('Modified Weights'!U349:U353)</f>
        <v>3.6475721100648224</v>
      </c>
      <c r="V339">
        <f>SUMPRODUCT('Modified Weights'!V349:V353,correlations!V382:V386)/SUM('Modified Weights'!V349:V353)</f>
        <v>2.5</v>
      </c>
      <c r="W339">
        <f>SUMPRODUCT('Modified Weights'!W349:W353,correlations!W382:W386)/SUM('Modified Weights'!W349:W353)</f>
        <v>3.4348113573303545</v>
      </c>
      <c r="X339">
        <f>SUMPRODUCT('Modified Weights'!X349:X353,correlations!X382:X386)/SUM('Modified Weights'!X349:X353)</f>
        <v>2.5</v>
      </c>
      <c r="Y339">
        <f>SUMPRODUCT('Modified Weights'!Y349:Y353,correlations!Y382:Y386)/SUM('Modified Weights'!Y349:Y353)</f>
        <v>3.1479812449809041</v>
      </c>
      <c r="Z339">
        <f>SUMPRODUCT('Modified Weights'!Z350:Z354,correlations!Z383:Z387)/SUM('Modified Weights'!Z350:Z354)</f>
        <v>3.4551868645490167</v>
      </c>
    </row>
    <row r="340" spans="1:26">
      <c r="A340" s="1" t="str">
        <f t="shared" si="67"/>
        <v>812: Aladdin (1992)</v>
      </c>
      <c r="B340">
        <f>SUMPRODUCT('Modified Weights'!B350:B354,correlations!B383:B387)/SUM('Modified Weights'!B350:B354)</f>
        <v>3.5341946952539223</v>
      </c>
      <c r="C340">
        <f>SUMPRODUCT('Modified Weights'!C350:C354,correlations!C383:C387)/SUM('Modified Weights'!C350:C354)</f>
        <v>2.9669225927685452</v>
      </c>
      <c r="D340">
        <f>SUMPRODUCT('Modified Weights'!D350:D354,correlations!D383:D387)/SUM('Modified Weights'!D350:D354)</f>
        <v>3.1995915831914936</v>
      </c>
      <c r="E340">
        <f>SUMPRODUCT('Modified Weights'!E350:E354,correlations!E383:E387)/SUM('Modified Weights'!E350:E354)</f>
        <v>4.4698176106727319</v>
      </c>
      <c r="F340">
        <f>SUMPRODUCT('Modified Weights'!F350:F354,correlations!F383:F387)/SUM('Modified Weights'!F350:F354)</f>
        <v>2.6772844128760531</v>
      </c>
      <c r="G340">
        <f>SUMPRODUCT('Modified Weights'!G350:G354,correlations!G383:G387)/SUM('Modified Weights'!G350:G354)</f>
        <v>3.5</v>
      </c>
      <c r="H340">
        <f>SUMPRODUCT('Modified Weights'!H350:H354,correlations!H383:H387)/SUM('Modified Weights'!H350:H354)</f>
        <v>3.4999999999999996</v>
      </c>
      <c r="I340">
        <f>SUMPRODUCT('Modified Weights'!I350:I354,correlations!I383:I387)/SUM('Modified Weights'!I350:I354)</f>
        <v>2.7758290339838956</v>
      </c>
      <c r="J340">
        <f>SUMPRODUCT('Modified Weights'!J350:J354,correlations!J383:J387)/SUM('Modified Weights'!J350:J354)</f>
        <v>3.394355386585667</v>
      </c>
      <c r="K340">
        <f>SUMPRODUCT('Modified Weights'!K350:K354,correlations!K383:K387)/SUM('Modified Weights'!K350:K354)</f>
        <v>3.8549784516169066</v>
      </c>
      <c r="L340">
        <f>SUMPRODUCT('Modified Weights'!L350:L354,correlations!L383:L387)/SUM('Modified Weights'!L350:L354)</f>
        <v>3.0942008652512194</v>
      </c>
      <c r="M340">
        <f>SUMPRODUCT('Modified Weights'!M350:M354,correlations!M383:M387)/SUM('Modified Weights'!M350:M354)</f>
        <v>3.2630756087974433</v>
      </c>
      <c r="N340">
        <f>SUMPRODUCT('Modified Weights'!N350:N354,correlations!N383:N387)/SUM('Modified Weights'!N350:N354)</f>
        <v>3.2447147444296229</v>
      </c>
      <c r="O340">
        <f>SUMPRODUCT('Modified Weights'!O350:O354,correlations!O383:O387)/SUM('Modified Weights'!O350:O354)</f>
        <v>3.5616241349221864</v>
      </c>
      <c r="P340">
        <f>SUMPRODUCT('Modified Weights'!P350:P354,correlations!P383:P387)/SUM('Modified Weights'!P350:P354)</f>
        <v>2.2982296967104996</v>
      </c>
      <c r="Q340">
        <f>SUMPRODUCT('Modified Weights'!Q350:Q354,correlations!Q383:Q387)/SUM('Modified Weights'!Q350:Q354)</f>
        <v>2.9933133661189886</v>
      </c>
      <c r="R340">
        <f>SUMPRODUCT('Modified Weights'!R350:R354,correlations!R383:R387)/SUM('Modified Weights'!R350:R354)</f>
        <v>3.5326644944744992</v>
      </c>
      <c r="S340">
        <f>SUMPRODUCT('Modified Weights'!S350:S354,correlations!S383:S387)/SUM('Modified Weights'!S350:S354)</f>
        <v>4.4695444199662555</v>
      </c>
      <c r="T340">
        <f>SUMPRODUCT('Modified Weights'!T350:T354,correlations!T383:T387)/SUM('Modified Weights'!T350:T354)</f>
        <v>3.0291464273719266</v>
      </c>
      <c r="U340">
        <f>SUMPRODUCT('Modified Weights'!U350:U354,correlations!U383:U387)/SUM('Modified Weights'!U350:U354)</f>
        <v>3.7829827322929024</v>
      </c>
      <c r="V340">
        <f>SUMPRODUCT('Modified Weights'!V350:V354,correlations!V383:V387)/SUM('Modified Weights'!V350:V354)</f>
        <v>2.5</v>
      </c>
      <c r="W340">
        <f>SUMPRODUCT('Modified Weights'!W350:W354,correlations!W383:W387)/SUM('Modified Weights'!W350:W354)</f>
        <v>2.8782517532558471</v>
      </c>
      <c r="X340">
        <f>SUMPRODUCT('Modified Weights'!X350:X354,correlations!X383:X387)/SUM('Modified Weights'!X350:X354)</f>
        <v>2.8697962580713643</v>
      </c>
      <c r="Y340">
        <f>SUMPRODUCT('Modified Weights'!Y350:Y354,correlations!Y383:Y387)/SUM('Modified Weights'!Y350:Y354)</f>
        <v>3.4330622294195319</v>
      </c>
      <c r="Z340">
        <f>SUMPRODUCT('Modified Weights'!Z351:Z355,correlations!Z384:Z388)/SUM('Modified Weights'!Z351:Z355)</f>
        <v>3.5830742272456875</v>
      </c>
    </row>
    <row r="341" spans="1:26">
      <c r="A341" s="1" t="str">
        <f t="shared" si="67"/>
        <v>812: Aladdin (1992)</v>
      </c>
      <c r="B341">
        <f>SUMPRODUCT('Modified Weights'!B351:B355,correlations!B384:B388)/SUM('Modified Weights'!B351:B355)</f>
        <v>3.1997759629620033</v>
      </c>
      <c r="C341">
        <f>SUMPRODUCT('Modified Weights'!C351:C355,correlations!C384:C388)/SUM('Modified Weights'!C351:C355)</f>
        <v>2.9669225927685452</v>
      </c>
      <c r="D341">
        <f>SUMPRODUCT('Modified Weights'!D351:D355,correlations!D384:D388)/SUM('Modified Weights'!D351:D355)</f>
        <v>3.1995915831914941</v>
      </c>
      <c r="E341">
        <f>SUMPRODUCT('Modified Weights'!E351:E355,correlations!E384:E388)/SUM('Modified Weights'!E351:E355)</f>
        <v>4.4814846025632775</v>
      </c>
      <c r="F341">
        <f>SUMPRODUCT('Modified Weights'!F351:F355,correlations!F384:F388)/SUM('Modified Weights'!F351:F355)</f>
        <v>2.8363641100429828</v>
      </c>
      <c r="G341">
        <f>SUMPRODUCT('Modified Weights'!G351:G355,correlations!G384:G388)/SUM('Modified Weights'!G351:G355)</f>
        <v>3.5</v>
      </c>
      <c r="H341">
        <f>SUMPRODUCT('Modified Weights'!H351:H355,correlations!H384:H388)/SUM('Modified Weights'!H351:H355)</f>
        <v>3.6911308565478875</v>
      </c>
      <c r="I341">
        <f>SUMPRODUCT('Modified Weights'!I351:I355,correlations!I384:I388)/SUM('Modified Weights'!I351:I355)</f>
        <v>3.0516580679677912</v>
      </c>
      <c r="J341">
        <f>SUMPRODUCT('Modified Weights'!J351:J355,correlations!J384:J388)/SUM('Modified Weights'!J351:J355)</f>
        <v>3.394355386585667</v>
      </c>
      <c r="K341">
        <f>SUMPRODUCT('Modified Weights'!K351:K355,correlations!K384:K388)/SUM('Modified Weights'!K351:K355)</f>
        <v>3.8549784516169066</v>
      </c>
      <c r="L341">
        <f>SUMPRODUCT('Modified Weights'!L351:L355,correlations!L384:L388)/SUM('Modified Weights'!L351:L355)</f>
        <v>3.0942008652512194</v>
      </c>
      <c r="M341">
        <f>SUMPRODUCT('Modified Weights'!M351:M355,correlations!M384:M388)/SUM('Modified Weights'!M351:M355)</f>
        <v>3.2630756087974433</v>
      </c>
      <c r="N341">
        <f>SUMPRODUCT('Modified Weights'!N351:N355,correlations!N384:N388)/SUM('Modified Weights'!N351:N355)</f>
        <v>3.2447147444296229</v>
      </c>
      <c r="O341">
        <f>SUMPRODUCT('Modified Weights'!O351:O355,correlations!O384:O388)/SUM('Modified Weights'!O351:O355)</f>
        <v>3.5616241349221855</v>
      </c>
      <c r="P341">
        <f>SUMPRODUCT('Modified Weights'!P351:P355,correlations!P384:P388)/SUM('Modified Weights'!P351:P355)</f>
        <v>2.2982296967104996</v>
      </c>
      <c r="Q341">
        <f>SUMPRODUCT('Modified Weights'!Q351:Q355,correlations!Q384:Q388)/SUM('Modified Weights'!Q351:Q355)</f>
        <v>2.7466566830594941</v>
      </c>
      <c r="R341">
        <f>SUMPRODUCT('Modified Weights'!R351:R355,correlations!R384:R388)/SUM('Modified Weights'!R351:R355)</f>
        <v>4.0653289889489983</v>
      </c>
      <c r="S341">
        <f>SUMPRODUCT('Modified Weights'!S351:S355,correlations!S384:S388)/SUM('Modified Weights'!S351:S355)</f>
        <v>3.6864330134024526</v>
      </c>
      <c r="T341">
        <f>SUMPRODUCT('Modified Weights'!T351:T355,correlations!T384:T388)/SUM('Modified Weights'!T351:T355)</f>
        <v>3.5437196410578897</v>
      </c>
      <c r="U341">
        <f>SUMPRODUCT('Modified Weights'!U351:U355,correlations!U384:U388)/SUM('Modified Weights'!U351:U355)</f>
        <v>3.9075409625263271</v>
      </c>
      <c r="V341">
        <f>SUMPRODUCT('Modified Weights'!V351:V355,correlations!V384:V388)/SUM('Modified Weights'!V351:V355)</f>
        <v>2.5</v>
      </c>
      <c r="W341">
        <f>SUMPRODUCT('Modified Weights'!W351:W355,correlations!W384:W388)/SUM('Modified Weights'!W351:W355)</f>
        <v>3.0932735823124835</v>
      </c>
      <c r="X341">
        <f>SUMPRODUCT('Modified Weights'!X351:X355,correlations!X384:X388)/SUM('Modified Weights'!X351:X355)</f>
        <v>3.0469960780023961</v>
      </c>
      <c r="Y341">
        <f>SUMPRODUCT('Modified Weights'!Y351:Y355,correlations!Y384:Y388)/SUM('Modified Weights'!Y351:Y355)</f>
        <v>3.557244292605144</v>
      </c>
      <c r="Z341">
        <f>SUMPRODUCT('Modified Weights'!Z352:Z356,correlations!Z385:Z389)/SUM('Modified Weights'!Z352:Z356)</f>
        <v>3.3650690014564213</v>
      </c>
    </row>
    <row r="342" spans="1:26">
      <c r="A342" s="1" t="str">
        <f t="shared" si="67"/>
        <v>812: Aladdin (1992)</v>
      </c>
      <c r="B342">
        <f>SUMPRODUCT('Modified Weights'!B352:B356,correlations!B385:B389)/SUM('Modified Weights'!B352:B356)</f>
        <v>3.1997759629620033</v>
      </c>
      <c r="C342">
        <f>SUMPRODUCT('Modified Weights'!C352:C356,correlations!C385:C389)/SUM('Modified Weights'!C352:C356)</f>
        <v>2.4976147813447276</v>
      </c>
      <c r="D342">
        <f>SUMPRODUCT('Modified Weights'!D352:D356,correlations!D385:D389)/SUM('Modified Weights'!D352:D356)</f>
        <v>3.0405871834969194</v>
      </c>
      <c r="E342">
        <f>SUMPRODUCT('Modified Weights'!E352:E356,correlations!E385:E389)/SUM('Modified Weights'!E352:E356)</f>
        <v>4.4814846025632775</v>
      </c>
      <c r="F342">
        <f>SUMPRODUCT('Modified Weights'!F352:F356,correlations!F385:F389)/SUM('Modified Weights'!F352:F356)</f>
        <v>3.2104589287738627</v>
      </c>
      <c r="G342">
        <f>SUMPRODUCT('Modified Weights'!G352:G356,correlations!G385:G389)/SUM('Modified Weights'!G352:G356)</f>
        <v>2.9921788286536928</v>
      </c>
      <c r="H342">
        <f>SUMPRODUCT('Modified Weights'!H352:H356,correlations!H385:H389)/SUM('Modified Weights'!H352:H356)</f>
        <v>2.9926531564754781</v>
      </c>
      <c r="I342">
        <f>SUMPRODUCT('Modified Weights'!I352:I356,correlations!I385:I389)/SUM('Modified Weights'!I352:I356)</f>
        <v>2.873113117883991</v>
      </c>
      <c r="J342">
        <f>SUMPRODUCT('Modified Weights'!J352:J356,correlations!J385:J389)/SUM('Modified Weights'!J352:J356)</f>
        <v>3.394355386585667</v>
      </c>
      <c r="K342">
        <f>SUMPRODUCT('Modified Weights'!K352:K356,correlations!K385:K389)/SUM('Modified Weights'!K352:K356)</f>
        <v>3.1603239521791711</v>
      </c>
      <c r="L342">
        <f>SUMPRODUCT('Modified Weights'!L352:L356,correlations!L385:L389)/SUM('Modified Weights'!L352:L356)</f>
        <v>3.4199875879637673</v>
      </c>
      <c r="M342">
        <f>SUMPRODUCT('Modified Weights'!M352:M356,correlations!M385:M389)/SUM('Modified Weights'!M352:M356)</f>
        <v>3.7369243912025567</v>
      </c>
      <c r="N342">
        <f>SUMPRODUCT('Modified Weights'!N352:N356,correlations!N385:N389)/SUM('Modified Weights'!N352:N356)</f>
        <v>3.2447147444296229</v>
      </c>
      <c r="O342">
        <f>SUMPRODUCT('Modified Weights'!O352:O356,correlations!O385:O389)/SUM('Modified Weights'!O352:O356)</f>
        <v>3.6565163299115389</v>
      </c>
      <c r="P342">
        <f>SUMPRODUCT('Modified Weights'!P352:P356,correlations!P385:P389)/SUM('Modified Weights'!P352:P356)</f>
        <v>2.5</v>
      </c>
      <c r="Q342">
        <f>SUMPRODUCT('Modified Weights'!Q352:Q356,correlations!Q385:Q389)/SUM('Modified Weights'!Q352:Q356)</f>
        <v>2.9764395133168144</v>
      </c>
      <c r="R342">
        <f>SUMPRODUCT('Modified Weights'!R352:R356,correlations!R385:R389)/SUM('Modified Weights'!R352:R356)</f>
        <v>4.0653289889489983</v>
      </c>
      <c r="S342">
        <f>SUMPRODUCT('Modified Weights'!S352:S356,correlations!S385:S389)/SUM('Modified Weights'!S352:S356)</f>
        <v>3.6864330134024526</v>
      </c>
      <c r="T342">
        <f>SUMPRODUCT('Modified Weights'!T352:T356,correlations!T385:T389)/SUM('Modified Weights'!T352:T356)</f>
        <v>3.5293555321920724</v>
      </c>
      <c r="U342">
        <f>SUMPRODUCT('Modified Weights'!U352:U356,correlations!U385:U389)/SUM('Modified Weights'!U352:U356)</f>
        <v>3.4359030753714892</v>
      </c>
      <c r="V342">
        <f>SUMPRODUCT('Modified Weights'!V352:V356,correlations!V385:V389)/SUM('Modified Weights'!V352:V356)</f>
        <v>3.2003953167629664</v>
      </c>
      <c r="W342">
        <f>SUMPRODUCT('Modified Weights'!W352:W356,correlations!W385:W389)/SUM('Modified Weights'!W352:W356)</f>
        <v>2.7757746338004439</v>
      </c>
      <c r="X342">
        <f>SUMPRODUCT('Modified Weights'!X352:X356,correlations!X385:X389)/SUM('Modified Weights'!X352:X356)</f>
        <v>2.8748325525981469</v>
      </c>
      <c r="Y342">
        <f>SUMPRODUCT('Modified Weights'!Y352:Y356,correlations!Y385:Y389)/SUM('Modified Weights'!Y352:Y356)</f>
        <v>3.679257350286719</v>
      </c>
      <c r="Z342">
        <f>SUMPRODUCT('Modified Weights'!Z353:Z357,correlations!Z386:Z390)/SUM('Modified Weights'!Z353:Z357)</f>
        <v>3.3650690014564213</v>
      </c>
    </row>
    <row r="343" spans="1:26">
      <c r="A343" s="21" t="s">
        <v>68</v>
      </c>
      <c r="B343">
        <f>SUMPRODUCT('Modified Weights'!B353:B357,correlations!B386:B390)/SUM('Modified Weights'!B353:B357)</f>
        <v>3.1997759629620033</v>
      </c>
      <c r="C343">
        <f>SUMPRODUCT('Modified Weights'!C353:C357,correlations!C386:C390)/SUM('Modified Weights'!C353:C357)</f>
        <v>2.7346246766484761</v>
      </c>
      <c r="D343">
        <f>SUMPRODUCT('Modified Weights'!D353:D357,correlations!D386:D390)/SUM('Modified Weights'!D353:D357)</f>
        <v>2.9622902611291977</v>
      </c>
      <c r="E343">
        <f>SUMPRODUCT('Modified Weights'!E353:E357,correlations!E386:E390)/SUM('Modified Weights'!E353:E357)</f>
        <v>4.5898981274823365</v>
      </c>
      <c r="F343">
        <f>SUMPRODUCT('Modified Weights'!F353:F357,correlations!F386:F390)/SUM('Modified Weights'!F353:F357)</f>
        <v>3.0855131873086399</v>
      </c>
      <c r="G343">
        <f>SUMPRODUCT('Modified Weights'!G353:G357,correlations!G386:G390)/SUM('Modified Weights'!G353:G357)</f>
        <v>2.7460894143268466</v>
      </c>
      <c r="H343">
        <f>SUMPRODUCT('Modified Weights'!H353:H357,correlations!H386:H390)/SUM('Modified Weights'!H353:H357)</f>
        <v>3.084584779231565</v>
      </c>
      <c r="I343">
        <f>SUMPRODUCT('Modified Weights'!I353:I357,correlations!I386:I390)/SUM('Modified Weights'!I353:I357)</f>
        <v>3.0354937938624134</v>
      </c>
      <c r="J343">
        <f>SUMPRODUCT('Modified Weights'!J353:J357,correlations!J386:J390)/SUM('Modified Weights'!J353:J357)</f>
        <v>2.6582846903547774</v>
      </c>
      <c r="K343">
        <f>SUMPRODUCT('Modified Weights'!K353:K357,correlations!K386:K390)/SUM('Modified Weights'!K353:K357)</f>
        <v>3.0153024037960781</v>
      </c>
      <c r="L343">
        <f>SUMPRODUCT('Modified Weights'!L353:L357,correlations!L386:L390)/SUM('Modified Weights'!L353:L357)</f>
        <v>3.2724451146883933</v>
      </c>
      <c r="M343">
        <f>SUMPRODUCT('Modified Weights'!M353:M357,correlations!M386:M390)/SUM('Modified Weights'!M353:M357)</f>
        <v>2.9979719581005697</v>
      </c>
      <c r="N343">
        <f>SUMPRODUCT('Modified Weights'!N353:N357,correlations!N386:N390)/SUM('Modified Weights'!N353:N357)</f>
        <v>3.3014888423659352</v>
      </c>
      <c r="O343">
        <f>SUMPRODUCT('Modified Weights'!O353:O357,correlations!O386:O390)/SUM('Modified Weights'!O353:O357)</f>
        <v>3.5707338772885393</v>
      </c>
      <c r="P343">
        <f>SUMPRODUCT('Modified Weights'!P353:P357,correlations!P386:P390)/SUM('Modified Weights'!P353:P357)</f>
        <v>2.5</v>
      </c>
      <c r="Q343">
        <f>SUMPRODUCT('Modified Weights'!Q353:Q357,correlations!Q386:Q390)/SUM('Modified Weights'!Q353:Q357)</f>
        <v>2.9764395133168144</v>
      </c>
      <c r="R343">
        <f>SUMPRODUCT('Modified Weights'!R353:R357,correlations!R386:R390)/SUM('Modified Weights'!R353:R357)</f>
        <v>3.5886338202830919</v>
      </c>
      <c r="S343">
        <f>SUMPRODUCT('Modified Weights'!S353:S357,correlations!S386:S390)/SUM('Modified Weights'!S353:S357)</f>
        <v>3.6864330134024526</v>
      </c>
      <c r="T343">
        <f>SUMPRODUCT('Modified Weights'!T353:T357,correlations!T386:T390)/SUM('Modified Weights'!T353:T357)</f>
        <v>3.6923253245751777</v>
      </c>
      <c r="U343">
        <f>SUMPRODUCT('Modified Weights'!U353:U357,correlations!U386:U390)/SUM('Modified Weights'!U353:U357)</f>
        <v>3.0766813691843558</v>
      </c>
      <c r="V343">
        <f>SUMPRODUCT('Modified Weights'!V353:V357,correlations!V386:V390)/SUM('Modified Weights'!V353:V357)</f>
        <v>3.277177193931331</v>
      </c>
      <c r="W343">
        <f>SUMPRODUCT('Modified Weights'!W353:W357,correlations!W386:W390)/SUM('Modified Weights'!W353:W357)</f>
        <v>2.4280628838052487</v>
      </c>
      <c r="X343">
        <f>SUMPRODUCT('Modified Weights'!X353:X357,correlations!X386:X390)/SUM('Modified Weights'!X353:X357)</f>
        <v>2.8748325525981473</v>
      </c>
      <c r="Y343">
        <f>SUMPRODUCT('Modified Weights'!Y353:Y357,correlations!Y386:Y390)/SUM('Modified Weights'!Y353:Y357)</f>
        <v>3.4567285764597191</v>
      </c>
      <c r="Z343">
        <f>SUMPRODUCT('Modified Weights'!Z354:Z358,correlations!Z387:Z391)/SUM('Modified Weights'!Z354:Z358)</f>
        <v>3.1308407355385279</v>
      </c>
    </row>
    <row r="344" spans="1:26">
      <c r="A344" s="1" t="str">
        <f t="shared" ref="A344:A347" si="68">A343</f>
        <v>854: The Mask (1994)</v>
      </c>
      <c r="B344">
        <f>SUMPRODUCT('Modified Weights'!B354:B358,correlations!B387:B391)/SUM('Modified Weights'!B354:B358)</f>
        <v>2.7467975252493675</v>
      </c>
      <c r="C344">
        <f>SUMPRODUCT('Modified Weights'!C354:C358,correlations!C387:C391)/SUM('Modified Weights'!C354:C358)</f>
        <v>3.2887491753196194</v>
      </c>
      <c r="D344">
        <f>SUMPRODUCT('Modified Weights'!D354:D358,correlations!D387:D391)/SUM('Modified Weights'!D354:D358)</f>
        <v>2.8201742923693658</v>
      </c>
      <c r="E344">
        <f>SUMPRODUCT('Modified Weights'!E354:E358,correlations!E387:E391)/SUM('Modified Weights'!E354:E358)</f>
        <v>4.5898981274823365</v>
      </c>
      <c r="F344">
        <f>SUMPRODUCT('Modified Weights'!F354:F358,correlations!F387:F391)/SUM('Modified Weights'!F354:F358)</f>
        <v>3.2513276851048243</v>
      </c>
      <c r="G344">
        <f>SUMPRODUCT('Modified Weights'!G354:G358,correlations!G387:G391)/SUM('Modified Weights'!G354:G358)</f>
        <v>3.6626360478417737</v>
      </c>
      <c r="H344">
        <f>SUMPRODUCT('Modified Weights'!H354:H358,correlations!H387:H391)/SUM('Modified Weights'!H354:H358)</f>
        <v>3.084584779231565</v>
      </c>
      <c r="I344">
        <f>SUMPRODUCT('Modified Weights'!I354:I358,correlations!I387:I391)/SUM('Modified Weights'!I354:I358)</f>
        <v>3.0354937938624134</v>
      </c>
      <c r="J344">
        <f>SUMPRODUCT('Modified Weights'!J354:J358,correlations!J387:J391)/SUM('Modified Weights'!J354:J358)</f>
        <v>3.2417882015519108</v>
      </c>
      <c r="K344">
        <f>SUMPRODUCT('Modified Weights'!K354:K358,correlations!K387:K391)/SUM('Modified Weights'!K354:K358)</f>
        <v>3.616192437798476</v>
      </c>
      <c r="L344">
        <f>SUMPRODUCT('Modified Weights'!L354:L358,correlations!L387:L391)/SUM('Modified Weights'!L354:L358)</f>
        <v>4.2202659415301511</v>
      </c>
      <c r="M344">
        <f>SUMPRODUCT('Modified Weights'!M354:M358,correlations!M387:M391)/SUM('Modified Weights'!M354:M358)</f>
        <v>3.7163919059254851</v>
      </c>
      <c r="N344">
        <f>SUMPRODUCT('Modified Weights'!N354:N358,correlations!N387:N391)/SUM('Modified Weights'!N354:N358)</f>
        <v>4.0955334729021944</v>
      </c>
      <c r="O344">
        <f>SUMPRODUCT('Modified Weights'!O354:O358,correlations!O387:O391)/SUM('Modified Weights'!O354:O358)</f>
        <v>3.3295243758824751</v>
      </c>
      <c r="P344">
        <f>SUMPRODUCT('Modified Weights'!P354:P358,correlations!P387:P391)/SUM('Modified Weights'!P354:P358)</f>
        <v>3.394689090131497</v>
      </c>
      <c r="Q344">
        <f>SUMPRODUCT('Modified Weights'!Q354:Q358,correlations!Q387:Q391)/SUM('Modified Weights'!Q354:Q358)</f>
        <v>3.5150243251323054</v>
      </c>
      <c r="R344">
        <f>SUMPRODUCT('Modified Weights'!R354:R358,correlations!R387:R391)/SUM('Modified Weights'!R354:R358)</f>
        <v>3.5886338202830919</v>
      </c>
      <c r="S344">
        <f>SUMPRODUCT('Modified Weights'!S354:S358,correlations!S387:S391)/SUM('Modified Weights'!S354:S358)</f>
        <v>3.6864330134024517</v>
      </c>
      <c r="T344">
        <f>SUMPRODUCT('Modified Weights'!T354:T358,correlations!T387:T391)/SUM('Modified Weights'!T354:T358)</f>
        <v>3.6923253245751777</v>
      </c>
      <c r="U344">
        <f>SUMPRODUCT('Modified Weights'!U354:U358,correlations!U387:U391)/SUM('Modified Weights'!U354:U358)</f>
        <v>2.9524646495105635</v>
      </c>
      <c r="V344">
        <f>SUMPRODUCT('Modified Weights'!V354:V358,correlations!V387:V391)/SUM('Modified Weights'!V354:V358)</f>
        <v>3.0355408156460193</v>
      </c>
      <c r="W344">
        <f>SUMPRODUCT('Modified Weights'!W354:W358,correlations!W387:W391)/SUM('Modified Weights'!W354:W358)</f>
        <v>2.8642025652767824</v>
      </c>
      <c r="X344">
        <f>SUMPRODUCT('Modified Weights'!X354:X358,correlations!X387:X391)/SUM('Modified Weights'!X354:X358)</f>
        <v>3.5465600871983693</v>
      </c>
      <c r="Y344">
        <f>SUMPRODUCT('Modified Weights'!Y354:Y358,correlations!Y387:Y391)/SUM('Modified Weights'!Y354:Y358)</f>
        <v>3.4567285764597191</v>
      </c>
      <c r="Z344">
        <f>SUMPRODUCT('Modified Weights'!Z355:Z359,correlations!Z388:Z392)/SUM('Modified Weights'!Z355:Z359)</f>
        <v>3.4455148741162112</v>
      </c>
    </row>
    <row r="345" spans="1:26">
      <c r="A345" s="1" t="str">
        <f t="shared" si="68"/>
        <v>854: The Mask (1994)</v>
      </c>
      <c r="B345">
        <f>SUMPRODUCT('Modified Weights'!B355:B359,correlations!B388:B392)/SUM('Modified Weights'!B355:B359)</f>
        <v>2.7467975252493675</v>
      </c>
      <c r="C345">
        <f>SUMPRODUCT('Modified Weights'!C355:C359,correlations!C388:C392)/SUM('Modified Weights'!C355:C359)</f>
        <v>3.6074881467997475</v>
      </c>
      <c r="D345">
        <f>SUMPRODUCT('Modified Weights'!D355:D359,correlations!D388:D392)/SUM('Modified Weights'!D355:D359)</f>
        <v>2.719850784586018</v>
      </c>
      <c r="E345">
        <f>SUMPRODUCT('Modified Weights'!E355:E359,correlations!E388:E392)/SUM('Modified Weights'!E355:E359)</f>
        <v>4.1932748226795447</v>
      </c>
      <c r="F345">
        <f>SUMPRODUCT('Modified Weights'!F355:F359,correlations!F388:F392)/SUM('Modified Weights'!F355:F359)</f>
        <v>3.1134649253152236</v>
      </c>
      <c r="G345">
        <f>SUMPRODUCT('Modified Weights'!G355:G359,correlations!G388:G392)/SUM('Modified Weights'!G355:G359)</f>
        <v>3.6626360478417737</v>
      </c>
      <c r="H345">
        <f>SUMPRODUCT('Modified Weights'!H355:H359,correlations!H388:H392)/SUM('Modified Weights'!H355:H359)</f>
        <v>3.0845847792315655</v>
      </c>
      <c r="I345">
        <f>SUMPRODUCT('Modified Weights'!I355:I359,correlations!I388:I392)/SUM('Modified Weights'!I355:I359)</f>
        <v>3.797304813779474</v>
      </c>
      <c r="J345">
        <f>SUMPRODUCT('Modified Weights'!J355:J359,correlations!J388:J392)/SUM('Modified Weights'!J355:J359)</f>
        <v>3.7340298823892257</v>
      </c>
      <c r="K345">
        <f>SUMPRODUCT('Modified Weights'!K355:K359,correlations!K388:K392)/SUM('Modified Weights'!K355:K359)</f>
        <v>3.4863118608821697</v>
      </c>
      <c r="L345">
        <f>SUMPRODUCT('Modified Weights'!L355:L359,correlations!L388:L392)/SUM('Modified Weights'!L355:L359)</f>
        <v>4.2202659415301511</v>
      </c>
      <c r="M345">
        <f>SUMPRODUCT('Modified Weights'!M355:M359,correlations!M388:M392)/SUM('Modified Weights'!M355:M359)</f>
        <v>3.5932603227837387</v>
      </c>
      <c r="N345">
        <f>SUMPRODUCT('Modified Weights'!N355:N359,correlations!N388:N392)/SUM('Modified Weights'!N355:N359)</f>
        <v>4.0955334729021944</v>
      </c>
      <c r="O345">
        <f>SUMPRODUCT('Modified Weights'!O355:O359,correlations!O388:O392)/SUM('Modified Weights'!O355:O359)</f>
        <v>3.6339329223893593</v>
      </c>
      <c r="P345">
        <f>SUMPRODUCT('Modified Weights'!P355:P359,correlations!P388:P392)/SUM('Modified Weights'!P355:P359)</f>
        <v>3.394689090131497</v>
      </c>
      <c r="Q345">
        <f>SUMPRODUCT('Modified Weights'!Q355:Q359,correlations!Q388:Q392)/SUM('Modified Weights'!Q355:Q359)</f>
        <v>3.9026457547444355</v>
      </c>
      <c r="R345">
        <f>SUMPRODUCT('Modified Weights'!R355:R359,correlations!R388:R392)/SUM('Modified Weights'!R355:R359)</f>
        <v>3.5886338202830919</v>
      </c>
      <c r="S345">
        <f>SUMPRODUCT('Modified Weights'!S355:S359,correlations!S388:S392)/SUM('Modified Weights'!S355:S359)</f>
        <v>3.3533146293838025</v>
      </c>
      <c r="T345">
        <f>SUMPRODUCT('Modified Weights'!T355:T359,correlations!T388:T392)/SUM('Modified Weights'!T355:T359)</f>
        <v>4.0820501403729317</v>
      </c>
      <c r="U345">
        <f>SUMPRODUCT('Modified Weights'!U355:U359,correlations!U388:U392)/SUM('Modified Weights'!U355:U359)</f>
        <v>2.9524646495105631</v>
      </c>
      <c r="V345">
        <f>SUMPRODUCT('Modified Weights'!V355:V359,correlations!V388:V392)/SUM('Modified Weights'!V355:V359)</f>
        <v>3.5091384398057044</v>
      </c>
      <c r="W345">
        <f>SUMPRODUCT('Modified Weights'!W355:W359,correlations!W388:W392)/SUM('Modified Weights'!W355:W359)</f>
        <v>3.218309800278659</v>
      </c>
      <c r="X345">
        <f>SUMPRODUCT('Modified Weights'!X355:X359,correlations!X388:X392)/SUM('Modified Weights'!X355:X359)</f>
        <v>3.4183827538711733</v>
      </c>
      <c r="Y345">
        <f>SUMPRODUCT('Modified Weights'!Y355:Y359,correlations!Y388:Y392)/SUM('Modified Weights'!Y355:Y359)</f>
        <v>3.1716475920210918</v>
      </c>
      <c r="Z345">
        <f>SUMPRODUCT('Modified Weights'!Z356:Z360,correlations!Z389:Z393)/SUM('Modified Weights'!Z356:Z360)</f>
        <v>3.4455148741162116</v>
      </c>
    </row>
    <row r="346" spans="1:26">
      <c r="A346" s="1" t="str">
        <f t="shared" si="68"/>
        <v>854: The Mask (1994)</v>
      </c>
      <c r="B346">
        <f>SUMPRODUCT('Modified Weights'!B356:B360,correlations!B389:B393)/SUM('Modified Weights'!B356:B360)</f>
        <v>2.493595050498735</v>
      </c>
      <c r="C346">
        <f>SUMPRODUCT('Modified Weights'!C356:C360,correlations!C389:C393)/SUM('Modified Weights'!C356:C360)</f>
        <v>3.8565981425032261</v>
      </c>
      <c r="D346">
        <f>SUMPRODUCT('Modified Weights'!D356:D360,correlations!D389:D393)/SUM('Modified Weights'!D356:D360)</f>
        <v>3.1188963895532678</v>
      </c>
      <c r="E346">
        <f>SUMPRODUCT('Modified Weights'!E356:E360,correlations!E389:E393)/SUM('Modified Weights'!E356:E360)</f>
        <v>4.1932748226795455</v>
      </c>
      <c r="F346">
        <f>SUMPRODUCT('Modified Weights'!F356:F360,correlations!F389:F393)/SUM('Modified Weights'!F356:F360)</f>
        <v>3.3742676141053494</v>
      </c>
      <c r="G346">
        <f>SUMPRODUCT('Modified Weights'!G356:G360,correlations!G389:G393)/SUM('Modified Weights'!G356:G360)</f>
        <v>3.6626360478417737</v>
      </c>
      <c r="H346">
        <f>SUMPRODUCT('Modified Weights'!H356:H360,correlations!H389:H393)/SUM('Modified Weights'!H356:H360)</f>
        <v>2.8084282317000562</v>
      </c>
      <c r="I346">
        <f>SUMPRODUCT('Modified Weights'!I356:I360,correlations!I389:I393)/SUM('Modified Weights'!I356:I360)</f>
        <v>3.797304813779474</v>
      </c>
      <c r="J346">
        <f>SUMPRODUCT('Modified Weights'!J356:J360,correlations!J389:J393)/SUM('Modified Weights'!J356:J360)</f>
        <v>4.1899105407747381</v>
      </c>
      <c r="K346">
        <f>SUMPRODUCT('Modified Weights'!K356:K360,correlations!K389:K393)/SUM('Modified Weights'!K356:K360)</f>
        <v>3.8638140364404987</v>
      </c>
      <c r="L346">
        <f>SUMPRODUCT('Modified Weights'!L356:L360,correlations!L389:L393)/SUM('Modified Weights'!L356:L360)</f>
        <v>4.4170647599845978</v>
      </c>
      <c r="M346">
        <f>SUMPRODUCT('Modified Weights'!M356:M360,correlations!M389:M393)/SUM('Modified Weights'!M356:M360)</f>
        <v>3.5932603227837387</v>
      </c>
      <c r="N346">
        <f>SUMPRODUCT('Modified Weights'!N356:N360,correlations!N389:N393)/SUM('Modified Weights'!N356:N360)</f>
        <v>4.3333016497291927</v>
      </c>
      <c r="O346">
        <f>SUMPRODUCT('Modified Weights'!O356:O360,correlations!O389:O393)/SUM('Modified Weights'!O356:O360)</f>
        <v>4.0229372671186452</v>
      </c>
      <c r="P346">
        <f>SUMPRODUCT('Modified Weights'!P356:P360,correlations!P389:P393)/SUM('Modified Weights'!P356:P360)</f>
        <v>3.8751963657629598</v>
      </c>
      <c r="Q346">
        <f>SUMPRODUCT('Modified Weights'!Q356:Q360,correlations!Q389:Q393)/SUM('Modified Weights'!Q356:Q360)</f>
        <v>4.2800364720743111</v>
      </c>
      <c r="R346">
        <f>SUMPRODUCT('Modified Weights'!R356:R360,correlations!R389:R393)/SUM('Modified Weights'!R356:R360)</f>
        <v>3.2181835266753058</v>
      </c>
      <c r="S346">
        <f>SUMPRODUCT('Modified Weights'!S356:S360,correlations!S389:S393)/SUM('Modified Weights'!S356:S360)</f>
        <v>3.8231814733220855</v>
      </c>
      <c r="T346">
        <f>SUMPRODUCT('Modified Weights'!T356:T360,correlations!T389:T393)/SUM('Modified Weights'!T356:T360)</f>
        <v>3.8395121403029426</v>
      </c>
      <c r="U346">
        <f>SUMPRODUCT('Modified Weights'!U356:U360,correlations!U389:U393)/SUM('Modified Weights'!U356:U360)</f>
        <v>2.6700001444770582</v>
      </c>
      <c r="V346">
        <f>SUMPRODUCT('Modified Weights'!V356:V360,correlations!V389:V393)/SUM('Modified Weights'!V356:V360)</f>
        <v>3.5091384398057044</v>
      </c>
      <c r="W346">
        <f>SUMPRODUCT('Modified Weights'!W356:W360,correlations!W389:W393)/SUM('Modified Weights'!W356:W360)</f>
        <v>3.1271056898894347</v>
      </c>
      <c r="X346">
        <f>SUMPRODUCT('Modified Weights'!X356:X360,correlations!X389:X393)/SUM('Modified Weights'!X356:X360)</f>
        <v>3.4183827538711733</v>
      </c>
      <c r="Y346">
        <f>SUMPRODUCT('Modified Weights'!Y356:Y360,correlations!Y389:Y393)/SUM('Modified Weights'!Y356:Y360)</f>
        <v>3.4200117183923147</v>
      </c>
      <c r="Z346">
        <f>SUMPRODUCT('Modified Weights'!Z357:Z361,correlations!Z390:Z394)/SUM('Modified Weights'!Z357:Z361)</f>
        <v>3.3448730065945065</v>
      </c>
    </row>
    <row r="347" spans="1:26">
      <c r="A347" s="1" t="str">
        <f t="shared" si="68"/>
        <v>854: The Mask (1994)</v>
      </c>
      <c r="B347">
        <f>SUMPRODUCT('Modified Weights'!B357:B361,correlations!B390:B394)/SUM('Modified Weights'!B357:B361)</f>
        <v>3.4807851514962045</v>
      </c>
      <c r="C347">
        <f>SUMPRODUCT('Modified Weights'!C357:C361,correlations!C390:C394)/SUM('Modified Weights'!C357:C361)</f>
        <v>4.0773763232743825</v>
      </c>
      <c r="D347">
        <f>SUMPRODUCT('Modified Weights'!D357:D361,correlations!D390:D394)/SUM('Modified Weights'!D357:D361)</f>
        <v>3.3574029890951302</v>
      </c>
      <c r="E347">
        <f>SUMPRODUCT('Modified Weights'!E357:E361,correlations!E390:E394)/SUM('Modified Weights'!E357:E361)</f>
        <v>4.3473694436378292</v>
      </c>
      <c r="F347">
        <f>SUMPRODUCT('Modified Weights'!F357:F361,correlations!F390:F394)/SUM('Modified Weights'!F357:F361)</f>
        <v>3.3742676141053494</v>
      </c>
      <c r="G347">
        <f>SUMPRODUCT('Modified Weights'!G357:G361,correlations!G390:G394)/SUM('Modified Weights'!G357:G361)</f>
        <v>3.5119775139544402</v>
      </c>
      <c r="H347">
        <f>SUMPRODUCT('Modified Weights'!H357:H361,correlations!H390:H394)/SUM('Modified Weights'!H357:H361)</f>
        <v>3.0850569390200335</v>
      </c>
      <c r="I347">
        <f>SUMPRODUCT('Modified Weights'!I357:I361,correlations!I390:I394)/SUM('Modified Weights'!I357:I361)</f>
        <v>4.0816813030701917</v>
      </c>
      <c r="J347">
        <f>SUMPRODUCT('Modified Weights'!J357:J361,correlations!J390:J394)/SUM('Modified Weights'!J357:J361)</f>
        <v>4.1899105407747381</v>
      </c>
      <c r="K347">
        <f>SUMPRODUCT('Modified Weights'!K357:K361,correlations!K390:K394)/SUM('Modified Weights'!K357:K361)</f>
        <v>4.2287448160089331</v>
      </c>
      <c r="L347">
        <f>SUMPRODUCT('Modified Weights'!L357:L361,correlations!L390:L394)/SUM('Modified Weights'!L357:L361)</f>
        <v>4.1735040749852095</v>
      </c>
      <c r="M347">
        <f>SUMPRODUCT('Modified Weights'!M357:M361,correlations!M390:M394)/SUM('Modified Weights'!M357:M361)</f>
        <v>3.4823687220495665</v>
      </c>
      <c r="N347">
        <f>SUMPRODUCT('Modified Weights'!N357:N361,correlations!N390:N394)/SUM('Modified Weights'!N357:N361)</f>
        <v>4.3333016497291927</v>
      </c>
      <c r="O347">
        <f>SUMPRODUCT('Modified Weights'!O357:O361,correlations!O390:O394)/SUM('Modified Weights'!O357:O361)</f>
        <v>4.0283100780026233</v>
      </c>
      <c r="P347">
        <f>SUMPRODUCT('Modified Weights'!P357:P361,correlations!P390:P394)/SUM('Modified Weights'!P357:P361)</f>
        <v>4.1579477867194541</v>
      </c>
      <c r="Q347">
        <f>SUMPRODUCT('Modified Weights'!Q357:Q361,correlations!Q390:Q394)/SUM('Modified Weights'!Q357:Q361)</f>
        <v>4.1681190268273172</v>
      </c>
      <c r="R347">
        <f>SUMPRODUCT('Modified Weights'!R357:R361,correlations!R390:R394)/SUM('Modified Weights'!R357:R361)</f>
        <v>3.868215871729809</v>
      </c>
      <c r="S347">
        <f>SUMPRODUCT('Modified Weights'!S357:S361,correlations!S390:S394)/SUM('Modified Weights'!S357:S361)</f>
        <v>4.0780729658759682</v>
      </c>
      <c r="T347">
        <f>SUMPRODUCT('Modified Weights'!T357:T361,correlations!T390:T394)/SUM('Modified Weights'!T357:T361)</f>
        <v>3.7241956672182539</v>
      </c>
      <c r="U347">
        <f>SUMPRODUCT('Modified Weights'!U357:U361,correlations!U390:U394)/SUM('Modified Weights'!U357:U361)</f>
        <v>2.9763041700620461</v>
      </c>
      <c r="V347">
        <f>SUMPRODUCT('Modified Weights'!V357:V361,correlations!V390:V394)/SUM('Modified Weights'!V357:V361)</f>
        <v>3.5091384398057044</v>
      </c>
      <c r="W347">
        <f>SUMPRODUCT('Modified Weights'!W357:W361,correlations!W390:W394)/SUM('Modified Weights'!W357:W361)</f>
        <v>3.2787814914639668</v>
      </c>
      <c r="X347">
        <f>SUMPRODUCT('Modified Weights'!X357:X361,correlations!X390:X394)/SUM('Modified Weights'!X357:X361)</f>
        <v>3.3107533669873668</v>
      </c>
      <c r="Y347">
        <f>SUMPRODUCT('Modified Weights'!Y357:Y361,correlations!Y390:Y394)/SUM('Modified Weights'!Y357:Y361)</f>
        <v>3.4200117183923155</v>
      </c>
      <c r="Z347">
        <f>SUMPRODUCT('Modified Weights'!Z358:Z362,correlations!Z391:Z395)/SUM('Modified Weights'!Z358:Z362)</f>
        <v>3.6457006198953894</v>
      </c>
    </row>
    <row r="348" spans="1:26">
      <c r="A348" s="21" t="s">
        <v>69</v>
      </c>
      <c r="B348">
        <f>SUMPRODUCT('Modified Weights'!B358:B362,correlations!B391:B395)/SUM('Modified Weights'!B358:B362)</f>
        <v>3.9715825742997111</v>
      </c>
      <c r="C348">
        <f>SUMPRODUCT('Modified Weights'!C358:C362,correlations!C391:C395)/SUM('Modified Weights'!C358:C362)</f>
        <v>3.8580695147993982</v>
      </c>
      <c r="D348">
        <f>SUMPRODUCT('Modified Weights'!D358:D362,correlations!D391:D395)/SUM('Modified Weights'!D358:D362)</f>
        <v>3.5922937561982953</v>
      </c>
      <c r="E348">
        <f>SUMPRODUCT('Modified Weights'!E358:E362,correlations!E391:E395)/SUM('Modified Weights'!E358:E362)</f>
        <v>4.4212634128328938</v>
      </c>
      <c r="F348">
        <f>SUMPRODUCT('Modified Weights'!F358:F362,correlations!F391:F395)/SUM('Modified Weights'!F358:F362)</f>
        <v>3.5999383229732098</v>
      </c>
      <c r="G348">
        <f>SUMPRODUCT('Modified Weights'!G358:G362,correlations!G391:G395)/SUM('Modified Weights'!G358:G362)</f>
        <v>3.9500309759956092</v>
      </c>
      <c r="H348">
        <f>SUMPRODUCT('Modified Weights'!H358:H362,correlations!H391:H395)/SUM('Modified Weights'!H358:H362)</f>
        <v>2.9671248358757167</v>
      </c>
      <c r="I348">
        <f>SUMPRODUCT('Modified Weights'!I358:I362,correlations!I391:I395)/SUM('Modified Weights'!I358:I362)</f>
        <v>4.0816813030701917</v>
      </c>
      <c r="J348">
        <f>SUMPRODUCT('Modified Weights'!J358:J362,correlations!J391:J395)/SUM('Modified Weights'!J358:J362)</f>
        <v>4.5079075557076722</v>
      </c>
      <c r="K348">
        <f>SUMPRODUCT('Modified Weights'!K358:K362,correlations!K391:K395)/SUM('Modified Weights'!K358:K362)</f>
        <v>4.5334881193259067</v>
      </c>
      <c r="L348">
        <f>SUMPRODUCT('Modified Weights'!L358:L362,correlations!L391:L395)/SUM('Modified Weights'!L358:L362)</f>
        <v>4.5044157729044763</v>
      </c>
      <c r="M348">
        <f>SUMPRODUCT('Modified Weights'!M358:M362,correlations!M391:M395)/SUM('Modified Weights'!M358:M362)</f>
        <v>3.6554762578447999</v>
      </c>
      <c r="N348">
        <f>SUMPRODUCT('Modified Weights'!N358:N362,correlations!N391:N395)/SUM('Modified Weights'!N358:N362)</f>
        <v>4.2513360923768184</v>
      </c>
      <c r="O348">
        <f>SUMPRODUCT('Modified Weights'!O358:O362,correlations!O391:O395)/SUM('Modified Weights'!O358:O362)</f>
        <v>4.3459383175550954</v>
      </c>
      <c r="P348">
        <f>SUMPRODUCT('Modified Weights'!P358:P362,correlations!P391:P395)/SUM('Modified Weights'!P358:P362)</f>
        <v>4.3342034925353214</v>
      </c>
      <c r="Q348">
        <f>SUMPRODUCT('Modified Weights'!Q358:Q362,correlations!Q391:Q395)/SUM('Modified Weights'!Q358:Q362)</f>
        <v>4.1681190268273172</v>
      </c>
      <c r="R348">
        <f>SUMPRODUCT('Modified Weights'!R358:R362,correlations!R391:R395)/SUM('Modified Weights'!R358:R362)</f>
        <v>4.1727494055947707</v>
      </c>
      <c r="S348">
        <f>SUMPRODUCT('Modified Weights'!S358:S362,correlations!S391:S395)/SUM('Modified Weights'!S358:S362)</f>
        <v>4.0780729658759682</v>
      </c>
      <c r="T348">
        <f>SUMPRODUCT('Modified Weights'!T358:T362,correlations!T391:T395)/SUM('Modified Weights'!T358:T362)</f>
        <v>3.9529958433674537</v>
      </c>
      <c r="U348">
        <f>SUMPRODUCT('Modified Weights'!U358:U362,correlations!U391:U395)/SUM('Modified Weights'!U358:U362)</f>
        <v>3.1635384969027127</v>
      </c>
      <c r="V348">
        <f>SUMPRODUCT('Modified Weights'!V358:V362,correlations!V391:V395)/SUM('Modified Weights'!V358:V362)</f>
        <v>3.4118918368171594</v>
      </c>
      <c r="W348">
        <f>SUMPRODUCT('Modified Weights'!W358:W362,correlations!W391:W395)/SUM('Modified Weights'!W358:W362)</f>
        <v>3.4874085414610847</v>
      </c>
      <c r="X348">
        <f>SUMPRODUCT('Modified Weights'!X358:X362,correlations!X391:X395)/SUM('Modified Weights'!X358:X362)</f>
        <v>3.5292724221068004</v>
      </c>
      <c r="Y348">
        <f>SUMPRODUCT('Modified Weights'!Y358:Y362,correlations!Y391:Y395)/SUM('Modified Weights'!Y358:Y362)</f>
        <v>3.7538048791328129</v>
      </c>
      <c r="Z348">
        <f>SUMPRODUCT('Modified Weights'!Z359:Z363,correlations!Z392:Z396)/SUM('Modified Weights'!Z359:Z363)</f>
        <v>3.5373302978735666</v>
      </c>
    </row>
    <row r="349" spans="1:26">
      <c r="A349" s="1" t="str">
        <f t="shared" ref="A349:A352" si="69">A348</f>
        <v>857: Saving Private Ryan (1998)</v>
      </c>
      <c r="B349">
        <f>SUMPRODUCT('Modified Weights'!B359:B363,correlations!B392:B396)/SUM('Modified Weights'!B359:B363)</f>
        <v>3.8409379568280508</v>
      </c>
      <c r="C349">
        <f>SUMPRODUCT('Modified Weights'!C359:C363,correlations!C392:C396)/SUM('Modified Weights'!C359:C363)</f>
        <v>3.7082565766285422</v>
      </c>
      <c r="D349">
        <f>SUMPRODUCT('Modified Weights'!D359:D363,correlations!D392:D396)/SUM('Modified Weights'!D359:D363)</f>
        <v>3.8274939708064526</v>
      </c>
      <c r="E349">
        <f>SUMPRODUCT('Modified Weights'!E359:E363,correlations!E392:E396)/SUM('Modified Weights'!E359:E363)</f>
        <v>4.2958193616823239</v>
      </c>
      <c r="F349">
        <f>SUMPRODUCT('Modified Weights'!F359:F363,correlations!F392:F396)/SUM('Modified Weights'!F359:F363)</f>
        <v>3.6882300595600781</v>
      </c>
      <c r="G349">
        <f>SUMPRODUCT('Modified Weights'!G359:G363,correlations!G392:G396)/SUM('Modified Weights'!G359:G363)</f>
        <v>3.7467073305633325</v>
      </c>
      <c r="H349">
        <f>SUMPRODUCT('Modified Weights'!H359:H363,correlations!H392:H396)/SUM('Modified Weights'!H359:H363)</f>
        <v>2.9671248358757167</v>
      </c>
      <c r="I349">
        <f>SUMPRODUCT('Modified Weights'!I359:I363,correlations!I392:I396)/SUM('Modified Weights'!I359:I363)</f>
        <v>4.0553548695909543</v>
      </c>
      <c r="J349">
        <f>SUMPRODUCT('Modified Weights'!J359:J363,correlations!J392:J396)/SUM('Modified Weights'!J359:J363)</f>
        <v>4.647954772876191</v>
      </c>
      <c r="K349">
        <f>SUMPRODUCT('Modified Weights'!K359:K363,correlations!K392:K396)/SUM('Modified Weights'!K359:K363)</f>
        <v>3.9251715084785523</v>
      </c>
      <c r="L349">
        <f>SUMPRODUCT('Modified Weights'!L359:L363,correlations!L392:L396)/SUM('Modified Weights'!L359:L363)</f>
        <v>4.6461354156941885</v>
      </c>
      <c r="M349">
        <f>SUMPRODUCT('Modified Weights'!M359:M363,correlations!M392:M396)/SUM('Modified Weights'!M359:M363)</f>
        <v>2.9377840649389393</v>
      </c>
      <c r="N349">
        <f>SUMPRODUCT('Modified Weights'!N359:N363,correlations!N392:N396)/SUM('Modified Weights'!N359:N363)</f>
        <v>3.9586838883651425</v>
      </c>
      <c r="O349">
        <f>SUMPRODUCT('Modified Weights'!O359:O363,correlations!O392:O396)/SUM('Modified Weights'!O359:O363)</f>
        <v>4.4925863198020162</v>
      </c>
      <c r="P349">
        <f>SUMPRODUCT('Modified Weights'!P359:P363,correlations!P392:P396)/SUM('Modified Weights'!P359:P363)</f>
        <v>4.6646498181744205</v>
      </c>
      <c r="Q349">
        <f>SUMPRODUCT('Modified Weights'!Q359:Q363,correlations!Q392:Q396)/SUM('Modified Weights'!Q359:Q363)</f>
        <v>3.6358050037379601</v>
      </c>
      <c r="R349">
        <f>SUMPRODUCT('Modified Weights'!R359:R363,correlations!R392:R396)/SUM('Modified Weights'!R359:R363)</f>
        <v>4.123290822534889</v>
      </c>
      <c r="S349">
        <f>SUMPRODUCT('Modified Weights'!S359:S363,correlations!S392:S396)/SUM('Modified Weights'!S359:S363)</f>
        <v>3.9395522201680224</v>
      </c>
      <c r="T349">
        <f>SUMPRODUCT('Modified Weights'!T359:T363,correlations!T392:T396)/SUM('Modified Weights'!T359:T363)</f>
        <v>3.9641804798179963</v>
      </c>
      <c r="U349">
        <f>SUMPRODUCT('Modified Weights'!U359:U363,correlations!U392:U396)/SUM('Modified Weights'!U359:U363)</f>
        <v>3.238889748677463</v>
      </c>
      <c r="V349">
        <f>SUMPRODUCT('Modified Weights'!V359:V363,correlations!V392:V396)/SUM('Modified Weights'!V359:V363)</f>
        <v>4.5121836345780979</v>
      </c>
      <c r="W349">
        <f>SUMPRODUCT('Modified Weights'!W359:W363,correlations!W392:W396)/SUM('Modified Weights'!W359:W363)</f>
        <v>3.6327884352849287</v>
      </c>
      <c r="X349">
        <f>SUMPRODUCT('Modified Weights'!X359:X363,correlations!X392:X396)/SUM('Modified Weights'!X359:X363)</f>
        <v>3.3286351678484665</v>
      </c>
      <c r="Y349">
        <f>SUMPRODUCT('Modified Weights'!Y359:Y363,correlations!Y392:Y396)/SUM('Modified Weights'!Y359:Y363)</f>
        <v>4.0774342573399762</v>
      </c>
      <c r="Z349">
        <f>SUMPRODUCT('Modified Weights'!Z360:Z364,correlations!Z393:Z397)/SUM('Modified Weights'!Z360:Z364)</f>
        <v>3.811279765730649</v>
      </c>
    </row>
    <row r="350" spans="1:26">
      <c r="A350" s="1" t="str">
        <f t="shared" si="69"/>
        <v>857: Saving Private Ryan (1998)</v>
      </c>
      <c r="B350">
        <f>SUMPRODUCT('Modified Weights'!B360:B364,correlations!B393:B397)/SUM('Modified Weights'!B360:B364)</f>
        <v>3.8409379568280508</v>
      </c>
      <c r="C350">
        <f>SUMPRODUCT('Modified Weights'!C360:C364,correlations!C393:C397)/SUM('Modified Weights'!C360:C364)</f>
        <v>3.8384011438346164</v>
      </c>
      <c r="D350">
        <f>SUMPRODUCT('Modified Weights'!D360:D364,correlations!D393:D397)/SUM('Modified Weights'!D360:D364)</f>
        <v>4.668466177102145</v>
      </c>
      <c r="E350">
        <f>SUMPRODUCT('Modified Weights'!E360:E364,correlations!E393:E397)/SUM('Modified Weights'!E360:E364)</f>
        <v>4.4070423646390928</v>
      </c>
      <c r="F350">
        <f>SUMPRODUCT('Modified Weights'!F360:F364,correlations!F393:F397)/SUM('Modified Weights'!F360:F364)</f>
        <v>3.8765857023534878</v>
      </c>
      <c r="G350">
        <f>SUMPRODUCT('Modified Weights'!G360:G364,correlations!G393:G397)/SUM('Modified Weights'!G360:G364)</f>
        <v>3.8140964997643616</v>
      </c>
      <c r="H350">
        <f>SUMPRODUCT('Modified Weights'!H360:H364,correlations!H393:H397)/SUM('Modified Weights'!H360:H364)</f>
        <v>2.7233712926800222</v>
      </c>
      <c r="I350">
        <f>SUMPRODUCT('Modified Weights'!I360:I364,correlations!I393:I397)/SUM('Modified Weights'!I360:I364)</f>
        <v>3.7925538656510689</v>
      </c>
      <c r="J350">
        <f>SUMPRODUCT('Modified Weights'!J360:J364,correlations!J393:J397)/SUM('Modified Weights'!J360:J364)</f>
        <v>4.5079711596187337</v>
      </c>
      <c r="K350">
        <f>SUMPRODUCT('Modified Weights'!K360:K364,correlations!K393:K397)/SUM('Modified Weights'!K360:K364)</f>
        <v>3.8390506619619136</v>
      </c>
      <c r="L350">
        <f>SUMPRODUCT('Modified Weights'!L360:L364,correlations!L393:L397)/SUM('Modified Weights'!L360:L364)</f>
        <v>4.6461354156941885</v>
      </c>
      <c r="M350">
        <f>SUMPRODUCT('Modified Weights'!M360:M364,correlations!M393:M397)/SUM('Modified Weights'!M360:M364)</f>
        <v>2.9174566874298966</v>
      </c>
      <c r="N350">
        <f>SUMPRODUCT('Modified Weights'!N360:N364,correlations!N393:N397)/SUM('Modified Weights'!N360:N364)</f>
        <v>3.818416662293914</v>
      </c>
      <c r="O350">
        <f>SUMPRODUCT('Modified Weights'!O360:O364,correlations!O393:O397)/SUM('Modified Weights'!O360:O364)</f>
        <v>4.8492415963129742</v>
      </c>
      <c r="P350">
        <f>SUMPRODUCT('Modified Weights'!P360:P364,correlations!P393:P397)/SUM('Modified Weights'!P360:P364)</f>
        <v>4.7301006475322449</v>
      </c>
      <c r="Q350">
        <f>SUMPRODUCT('Modified Weights'!Q360:Q364,correlations!Q393:Q397)/SUM('Modified Weights'!Q360:Q364)</f>
        <v>3.8942192901460473</v>
      </c>
      <c r="R350">
        <f>SUMPRODUCT('Modified Weights'!R360:R364,correlations!R393:R397)/SUM('Modified Weights'!R360:R364)</f>
        <v>4.3115782337731616</v>
      </c>
      <c r="S350">
        <f>SUMPRODUCT('Modified Weights'!S360:S364,correlations!S393:S397)/SUM('Modified Weights'!S360:S364)</f>
        <v>3.9182069233116943</v>
      </c>
      <c r="T350">
        <f>SUMPRODUCT('Modified Weights'!T360:T364,correlations!T393:T397)/SUM('Modified Weights'!T360:T364)</f>
        <v>3.8506240184195271</v>
      </c>
      <c r="U350">
        <f>SUMPRODUCT('Modified Weights'!U360:U364,correlations!U393:U397)/SUM('Modified Weights'!U360:U364)</f>
        <v>3.0247866195907305</v>
      </c>
      <c r="V350">
        <f>SUMPRODUCT('Modified Weights'!V360:V364,correlations!V393:V397)/SUM('Modified Weights'!V360:V364)</f>
        <v>4.3916421573278521</v>
      </c>
      <c r="W350">
        <f>SUMPRODUCT('Modified Weights'!W360:W364,correlations!W393:W397)/SUM('Modified Weights'!W360:W364)</f>
        <v>3.6738231176699321</v>
      </c>
      <c r="X350">
        <f>SUMPRODUCT('Modified Weights'!X360:X364,correlations!X393:X397)/SUM('Modified Weights'!X360:X364)</f>
        <v>3.4871909128470313</v>
      </c>
      <c r="Y350">
        <f>SUMPRODUCT('Modified Weights'!Y360:Y364,correlations!Y393:Y397)/SUM('Modified Weights'!Y360:Y364)</f>
        <v>4.0981481453995192</v>
      </c>
      <c r="Z350">
        <f>SUMPRODUCT('Modified Weights'!Z361:Z365,correlations!Z394:Z398)/SUM('Modified Weights'!Z361:Z365)</f>
        <v>3.6523863360397342</v>
      </c>
    </row>
    <row r="351" spans="1:26">
      <c r="A351" s="1" t="str">
        <f t="shared" si="69"/>
        <v>857: Saving Private Ryan (1998)</v>
      </c>
      <c r="B351">
        <f>SUMPRODUCT('Modified Weights'!B361:B365,correlations!B394:B398)/SUM('Modified Weights'!B361:B365)</f>
        <v>4.5962372556652662</v>
      </c>
      <c r="C351">
        <f>SUMPRODUCT('Modified Weights'!C361:C365,correlations!C394:C398)/SUM('Modified Weights'!C361:C365)</f>
        <v>3.8756574033288222</v>
      </c>
      <c r="D351">
        <f>SUMPRODUCT('Modified Weights'!D361:D365,correlations!D394:D398)/SUM('Modified Weights'!D361:D365)</f>
        <v>4.348472059916122</v>
      </c>
      <c r="E351">
        <f>SUMPRODUCT('Modified Weights'!E361:E365,correlations!E394:E398)/SUM('Modified Weights'!E361:E365)</f>
        <v>4.0181683662286369</v>
      </c>
      <c r="F351">
        <f>SUMPRODUCT('Modified Weights'!F361:F365,correlations!F394:F398)/SUM('Modified Weights'!F361:F365)</f>
        <v>3.8683975356288354</v>
      </c>
      <c r="G351">
        <f>SUMPRODUCT('Modified Weights'!G361:G365,correlations!G394:G398)/SUM('Modified Weights'!G361:G365)</f>
        <v>4.0866830129899148</v>
      </c>
      <c r="H351">
        <f>SUMPRODUCT('Modified Weights'!H361:H365,correlations!H394:H398)/SUM('Modified Weights'!H361:H365)</f>
        <v>3.0033685728386388</v>
      </c>
      <c r="I351">
        <f>SUMPRODUCT('Modified Weights'!I361:I365,correlations!I394:I398)/SUM('Modified Weights'!I361:I365)</f>
        <v>3.6194403983179311</v>
      </c>
      <c r="J351">
        <f>SUMPRODUCT('Modified Weights'!J361:J365,correlations!J394:J398)/SUM('Modified Weights'!J361:J365)</f>
        <v>4.2661500145813491</v>
      </c>
      <c r="K351">
        <f>SUMPRODUCT('Modified Weights'!K361:K365,correlations!K394:K398)/SUM('Modified Weights'!K361:K365)</f>
        <v>3.7714310818444758</v>
      </c>
      <c r="L351">
        <f>SUMPRODUCT('Modified Weights'!L361:L365,correlations!L394:L398)/SUM('Modified Weights'!L361:L365)</f>
        <v>4.5193388848721785</v>
      </c>
      <c r="M351">
        <f>SUMPRODUCT('Modified Weights'!M361:M365,correlations!M394:M398)/SUM('Modified Weights'!M361:M365)</f>
        <v>3.2666139784714243</v>
      </c>
      <c r="N351">
        <f>SUMPRODUCT('Modified Weights'!N361:N365,correlations!N394:N398)/SUM('Modified Weights'!N361:N365)</f>
        <v>3.7104795516310869</v>
      </c>
      <c r="O351">
        <f>SUMPRODUCT('Modified Weights'!O361:O365,correlations!O394:O398)/SUM('Modified Weights'!O361:O365)</f>
        <v>4.468921848979674</v>
      </c>
      <c r="P351">
        <f>SUMPRODUCT('Modified Weights'!P361:P365,correlations!P394:P398)/SUM('Modified Weights'!P361:P365)</f>
        <v>4.625397063830353</v>
      </c>
      <c r="Q351">
        <f>SUMPRODUCT('Modified Weights'!Q361:Q365,correlations!Q394:Q398)/SUM('Modified Weights'!Q361:Q365)</f>
        <v>3.9029147618807083</v>
      </c>
      <c r="R351">
        <f>SUMPRODUCT('Modified Weights'!R361:R365,correlations!R394:R398)/SUM('Modified Weights'!R361:R365)</f>
        <v>4.3932120241259724</v>
      </c>
      <c r="S351">
        <f>SUMPRODUCT('Modified Weights'!S361:S365,correlations!S394:S398)/SUM('Modified Weights'!S361:S365)</f>
        <v>4.2810435467341179</v>
      </c>
      <c r="T351">
        <f>SUMPRODUCT('Modified Weights'!T361:T365,correlations!T394:T398)/SUM('Modified Weights'!T361:T365)</f>
        <v>3.8167556874254527</v>
      </c>
      <c r="U351">
        <f>SUMPRODUCT('Modified Weights'!U361:U365,correlations!U394:U398)/SUM('Modified Weights'!U361:U365)</f>
        <v>3.174679711580604</v>
      </c>
      <c r="V351">
        <f>SUMPRODUCT('Modified Weights'!V361:V365,correlations!V394:V398)/SUM('Modified Weights'!V361:V365)</f>
        <v>4.3916421573278521</v>
      </c>
      <c r="W351">
        <f>SUMPRODUCT('Modified Weights'!W361:W365,correlations!W394:W398)/SUM('Modified Weights'!W361:W365)</f>
        <v>3.8188979508824334</v>
      </c>
      <c r="X351">
        <f>SUMPRODUCT('Modified Weights'!X361:X365,correlations!X394:X398)/SUM('Modified Weights'!X361:X365)</f>
        <v>3.4871909128470313</v>
      </c>
      <c r="Y351">
        <f>SUMPRODUCT('Modified Weights'!Y361:Y365,correlations!Y394:Y398)/SUM('Modified Weights'!Y361:Y365)</f>
        <v>4.0456994036929537</v>
      </c>
      <c r="Z351">
        <f>SUMPRODUCT('Modified Weights'!Z362:Z366,correlations!Z395:Z399)/SUM('Modified Weights'!Z362:Z366)</f>
        <v>4.4174930238542096</v>
      </c>
    </row>
    <row r="352" spans="1:26">
      <c r="A352" s="1" t="str">
        <f t="shared" si="69"/>
        <v>857: Saving Private Ryan (1998)</v>
      </c>
      <c r="B352">
        <f>SUMPRODUCT('Modified Weights'!B362:B366,correlations!B395:B399)/SUM('Modified Weights'!B362:B366)</f>
        <v>4.3550910299103611</v>
      </c>
      <c r="C352">
        <f>SUMPRODUCT('Modified Weights'!C362:C366,correlations!C395:C399)/SUM('Modified Weights'!C362:C366)</f>
        <v>4.2594967821003422</v>
      </c>
      <c r="D352">
        <f>SUMPRODUCT('Modified Weights'!D362:D366,correlations!D395:D399)/SUM('Modified Weights'!D362:D366)</f>
        <v>4.4503723100774444</v>
      </c>
      <c r="E352">
        <f>SUMPRODUCT('Modified Weights'!E362:E366,correlations!E395:E399)/SUM('Modified Weights'!E362:E366)</f>
        <v>3.8286269222059306</v>
      </c>
      <c r="F352">
        <f>SUMPRODUCT('Modified Weights'!F362:F366,correlations!F395:F399)/SUM('Modified Weights'!F362:F366)</f>
        <v>3.632608505901004</v>
      </c>
      <c r="G352">
        <f>SUMPRODUCT('Modified Weights'!G362:G366,correlations!G395:G399)/SUM('Modified Weights'!G362:G366)</f>
        <v>4.6110863265341582</v>
      </c>
      <c r="H352">
        <f>SUMPRODUCT('Modified Weights'!H362:H366,correlations!H395:H399)/SUM('Modified Weights'!H362:H366)</f>
        <v>3.2190058237385908</v>
      </c>
      <c r="I352">
        <f>SUMPRODUCT('Modified Weights'!I362:I366,correlations!I395:I399)/SUM('Modified Weights'!I362:I366)</f>
        <v>3.5</v>
      </c>
      <c r="J352">
        <f>SUMPRODUCT('Modified Weights'!J362:J366,correlations!J395:J399)/SUM('Modified Weights'!J362:J366)</f>
        <v>4.420380669261859</v>
      </c>
      <c r="K352">
        <f>SUMPRODUCT('Modified Weights'!K362:K366,correlations!K395:K399)/SUM('Modified Weights'!K362:K366)</f>
        <v>3.8334082340397901</v>
      </c>
      <c r="L352">
        <f>SUMPRODUCT('Modified Weights'!L362:L366,correlations!L395:L399)/SUM('Modified Weights'!L362:L366)</f>
        <v>4.6799645660289961</v>
      </c>
      <c r="M352">
        <f>SUMPRODUCT('Modified Weights'!M362:M366,correlations!M395:M399)/SUM('Modified Weights'!M362:M366)</f>
        <v>3.3799277320952812</v>
      </c>
      <c r="N352">
        <f>SUMPRODUCT('Modified Weights'!N362:N366,correlations!N395:N399)/SUM('Modified Weights'!N362:N366)</f>
        <v>3.7724654983262091</v>
      </c>
      <c r="O352">
        <f>SUMPRODUCT('Modified Weights'!O362:O366,correlations!O395:O399)/SUM('Modified Weights'!O362:O366)</f>
        <v>4.228731940955984</v>
      </c>
      <c r="P352">
        <f>SUMPRODUCT('Modified Weights'!P362:P366,correlations!P395:P399)/SUM('Modified Weights'!P362:P366)</f>
        <v>4.6096737829514431</v>
      </c>
      <c r="Q352">
        <f>SUMPRODUCT('Modified Weights'!Q362:Q366,correlations!Q395:Q399)/SUM('Modified Weights'!Q362:Q366)</f>
        <v>4.1585067577957409</v>
      </c>
      <c r="R352">
        <f>SUMPRODUCT('Modified Weights'!R362:R366,correlations!R395:R399)/SUM('Modified Weights'!R362:R366)</f>
        <v>4.1568857884342556</v>
      </c>
      <c r="S352">
        <f>SUMPRODUCT('Modified Weights'!S362:S366,correlations!S395:S399)/SUM('Modified Weights'!S362:S366)</f>
        <v>4.1600926510844074</v>
      </c>
      <c r="T352">
        <f>SUMPRODUCT('Modified Weights'!T362:T366,correlations!T395:T399)/SUM('Modified Weights'!T362:T366)</f>
        <v>4.0412528004672676</v>
      </c>
      <c r="U352">
        <f>SUMPRODUCT('Modified Weights'!U362:U366,correlations!U395:U399)/SUM('Modified Weights'!U362:U366)</f>
        <v>3.5112851184683831</v>
      </c>
      <c r="V352">
        <f>SUMPRODUCT('Modified Weights'!V362:V366,correlations!V395:V399)/SUM('Modified Weights'!V362:V366)</f>
        <v>4.1651015156430571</v>
      </c>
      <c r="W352">
        <f>SUMPRODUCT('Modified Weights'!W362:W366,correlations!W395:W399)/SUM('Modified Weights'!W362:W366)</f>
        <v>4.201747198578083</v>
      </c>
      <c r="X352">
        <f>SUMPRODUCT('Modified Weights'!X362:X366,correlations!X395:X399)/SUM('Modified Weights'!X362:X366)</f>
        <v>4.7239152436021348</v>
      </c>
      <c r="Y352">
        <f>SUMPRODUCT('Modified Weights'!Y362:Y366,correlations!Y395:Y399)/SUM('Modified Weights'!Y362:Y366)</f>
        <v>3.9092912368578165</v>
      </c>
      <c r="Z352">
        <f>SUMPRODUCT('Modified Weights'!Z363:Z367,correlations!Z396:Z400)/SUM('Modified Weights'!Z363:Z367)</f>
        <v>4.2159893311719561</v>
      </c>
    </row>
    <row r="353" spans="1:26">
      <c r="A353" s="21" t="s">
        <v>70</v>
      </c>
      <c r="B353">
        <f>SUMPRODUCT('Modified Weights'!B363:B367,correlations!B396:B400)/SUM('Modified Weights'!B363:B367)</f>
        <v>4.2470877342838564</v>
      </c>
      <c r="C353">
        <f>SUMPRODUCT('Modified Weights'!C363:C367,correlations!C396:C400)/SUM('Modified Weights'!C363:C367)</f>
        <v>4.3257058617920077</v>
      </c>
      <c r="D353">
        <f>SUMPRODUCT('Modified Weights'!D363:D367,correlations!D396:D400)/SUM('Modified Weights'!D363:D367)</f>
        <v>4.4527794825105396</v>
      </c>
      <c r="E353">
        <f>SUMPRODUCT('Modified Weights'!E363:E367,correlations!E396:E400)/SUM('Modified Weights'!E363:E367)</f>
        <v>3.751528496211546</v>
      </c>
      <c r="F353">
        <f>SUMPRODUCT('Modified Weights'!F363:F367,correlations!F396:F400)/SUM('Modified Weights'!F363:F367)</f>
        <v>3.5101514598650221</v>
      </c>
      <c r="G353">
        <f>SUMPRODUCT('Modified Weights'!G363:G367,correlations!G396:G400)/SUM('Modified Weights'!G363:G367)</f>
        <v>4.607489060598648</v>
      </c>
      <c r="H353">
        <f>SUMPRODUCT('Modified Weights'!H363:H367,correlations!H396:H400)/SUM('Modified Weights'!H363:H367)</f>
        <v>3.2681408324940588</v>
      </c>
      <c r="I353">
        <f>SUMPRODUCT('Modified Weights'!I363:I367,correlations!I396:I400)/SUM('Modified Weights'!I363:I367)</f>
        <v>3.5</v>
      </c>
      <c r="J353">
        <f>SUMPRODUCT('Modified Weights'!J363:J367,correlations!J396:J400)/SUM('Modified Weights'!J363:J367)</f>
        <v>4.5844964261216843</v>
      </c>
      <c r="K353">
        <f>SUMPRODUCT('Modified Weights'!K363:K367,correlations!K396:K400)/SUM('Modified Weights'!K363:K367)</f>
        <v>3.8611281203356724</v>
      </c>
      <c r="L353">
        <f>SUMPRODUCT('Modified Weights'!L363:L367,correlations!L396:L400)/SUM('Modified Weights'!L363:L367)</f>
        <v>4.6729826602503373</v>
      </c>
      <c r="M353">
        <f>SUMPRODUCT('Modified Weights'!M363:M367,correlations!M396:M400)/SUM('Modified Weights'!M363:M367)</f>
        <v>3.6277357732056128</v>
      </c>
      <c r="N353">
        <f>SUMPRODUCT('Modified Weights'!N363:N367,correlations!N396:N400)/SUM('Modified Weights'!N363:N367)</f>
        <v>3.8829278833555665</v>
      </c>
      <c r="O353">
        <f>SUMPRODUCT('Modified Weights'!O363:O367,correlations!O396:O400)/SUM('Modified Weights'!O363:O367)</f>
        <v>4.2361252677356687</v>
      </c>
      <c r="P353">
        <f>SUMPRODUCT('Modified Weights'!P363:P367,correlations!P396:P400)/SUM('Modified Weights'!P363:P367)</f>
        <v>4.2750322967919105</v>
      </c>
      <c r="Q353">
        <f>SUMPRODUCT('Modified Weights'!Q363:Q367,correlations!Q396:Q400)/SUM('Modified Weights'!Q363:Q367)</f>
        <v>4.3616248610449135</v>
      </c>
      <c r="R353">
        <f>SUMPRODUCT('Modified Weights'!R363:R367,correlations!R396:R400)/SUM('Modified Weights'!R363:R367)</f>
        <v>4.0083050084201526</v>
      </c>
      <c r="S353">
        <f>SUMPRODUCT('Modified Weights'!S363:S367,correlations!S396:S400)/SUM('Modified Weights'!S363:S367)</f>
        <v>4.1230456802260287</v>
      </c>
      <c r="T353">
        <f>SUMPRODUCT('Modified Weights'!T363:T367,correlations!T396:T400)/SUM('Modified Weights'!T363:T367)</f>
        <v>4.0325338855534882</v>
      </c>
      <c r="U353">
        <f>SUMPRODUCT('Modified Weights'!U363:U367,correlations!U396:U400)/SUM('Modified Weights'!U363:U367)</f>
        <v>3.8250961707285631</v>
      </c>
      <c r="V353">
        <f>SUMPRODUCT('Modified Weights'!V363:V367,correlations!V396:V400)/SUM('Modified Weights'!V363:V367)</f>
        <v>4.4320309107062723</v>
      </c>
      <c r="W353">
        <f>SUMPRODUCT('Modified Weights'!W363:W367,correlations!W396:W400)/SUM('Modified Weights'!W363:W367)</f>
        <v>4.4290825864524708</v>
      </c>
      <c r="X353">
        <f>SUMPRODUCT('Modified Weights'!X363:X367,correlations!X396:X400)/SUM('Modified Weights'!X363:X367)</f>
        <v>4.519937983801511</v>
      </c>
      <c r="Y353">
        <f>SUMPRODUCT('Modified Weights'!Y363:Y367,correlations!Y396:Y400)/SUM('Modified Weights'!Y363:Y367)</f>
        <v>4.011738539784103</v>
      </c>
      <c r="Z353">
        <f>SUMPRODUCT('Modified Weights'!Z364:Z368,correlations!Z397:Z401)/SUM('Modified Weights'!Z364:Z368)</f>
        <v>4.1749506173137947</v>
      </c>
    </row>
    <row r="354" spans="1:26">
      <c r="A354" s="1" t="str">
        <f t="shared" ref="A354:A357" si="70">A353</f>
        <v>862: Toy Story (1995)</v>
      </c>
      <c r="B354">
        <f>SUMPRODUCT('Modified Weights'!B364:B368,correlations!B397:B401)/SUM('Modified Weights'!B364:B368)</f>
        <v>4.3905454900957981</v>
      </c>
      <c r="C354">
        <f>SUMPRODUCT('Modified Weights'!C364:C368,correlations!C397:C401)/SUM('Modified Weights'!C364:C368)</f>
        <v>4.2324362889125799</v>
      </c>
      <c r="D354">
        <f>SUMPRODUCT('Modified Weights'!D364:D368,correlations!D397:D401)/SUM('Modified Weights'!D364:D368)</f>
        <v>4.07923267465089</v>
      </c>
      <c r="E354">
        <f>SUMPRODUCT('Modified Weights'!E364:E368,correlations!E397:E401)/SUM('Modified Weights'!E364:E368)</f>
        <v>3.7992893981917919</v>
      </c>
      <c r="F354">
        <f>SUMPRODUCT('Modified Weights'!F364:F368,correlations!F397:F401)/SUM('Modified Weights'!F364:F368)</f>
        <v>3.4891247875579321</v>
      </c>
      <c r="G354">
        <f>SUMPRODUCT('Modified Weights'!G364:G368,correlations!G397:G401)/SUM('Modified Weights'!G364:G368)</f>
        <v>4.6369249233697651</v>
      </c>
      <c r="H354">
        <f>SUMPRODUCT('Modified Weights'!H364:H368,correlations!H397:H401)/SUM('Modified Weights'!H364:H368)</f>
        <v>3.2681408324940588</v>
      </c>
      <c r="I354">
        <f>SUMPRODUCT('Modified Weights'!I364:I368,correlations!I397:I401)/SUM('Modified Weights'!I364:I368)</f>
        <v>3.5303342276804157</v>
      </c>
      <c r="J354">
        <f>SUMPRODUCT('Modified Weights'!J364:J368,correlations!J397:J401)/SUM('Modified Weights'!J364:J368)</f>
        <v>4.2516839491668525</v>
      </c>
      <c r="K354">
        <f>SUMPRODUCT('Modified Weights'!K364:K368,correlations!K397:K401)/SUM('Modified Weights'!K364:K368)</f>
        <v>4.1854636772883724</v>
      </c>
      <c r="L354">
        <f>SUMPRODUCT('Modified Weights'!L364:L368,correlations!L397:L401)/SUM('Modified Weights'!L364:L368)</f>
        <v>4.5000000000000009</v>
      </c>
      <c r="M354">
        <f>SUMPRODUCT('Modified Weights'!M364:M368,correlations!M397:M401)/SUM('Modified Weights'!M364:M368)</f>
        <v>4</v>
      </c>
      <c r="N354">
        <f>SUMPRODUCT('Modified Weights'!N364:N368,correlations!N397:N401)/SUM('Modified Weights'!N364:N368)</f>
        <v>3.8427960269081298</v>
      </c>
      <c r="O354">
        <f>SUMPRODUCT('Modified Weights'!O364:O368,correlations!O397:O401)/SUM('Modified Weights'!O364:O368)</f>
        <v>4.1926755739954737</v>
      </c>
      <c r="P354">
        <f>SUMPRODUCT('Modified Weights'!P364:P368,correlations!P397:P401)/SUM('Modified Weights'!P364:P368)</f>
        <v>4.039040636612091</v>
      </c>
      <c r="Q354">
        <f>SUMPRODUCT('Modified Weights'!Q364:Q368,correlations!Q397:Q401)/SUM('Modified Weights'!Q364:Q368)</f>
        <v>4.8285435609737259</v>
      </c>
      <c r="R354">
        <f>SUMPRODUCT('Modified Weights'!R364:R368,correlations!R397:R401)/SUM('Modified Weights'!R364:R368)</f>
        <v>4.1198987114049981</v>
      </c>
      <c r="S354">
        <f>SUMPRODUCT('Modified Weights'!S364:S368,correlations!S397:S401)/SUM('Modified Weights'!S364:S368)</f>
        <v>4.5201962453651534</v>
      </c>
      <c r="T354">
        <f>SUMPRODUCT('Modified Weights'!T364:T368,correlations!T397:T401)/SUM('Modified Weights'!T364:T368)</f>
        <v>4.1855056334700205</v>
      </c>
      <c r="U354">
        <f>SUMPRODUCT('Modified Weights'!U364:U368,correlations!U397:U401)/SUM('Modified Weights'!U364:U368)</f>
        <v>3.4880968670918246</v>
      </c>
      <c r="V354">
        <f>SUMPRODUCT('Modified Weights'!V364:V368,correlations!V397:V401)/SUM('Modified Weights'!V364:V368)</f>
        <v>3.4184983791379828</v>
      </c>
      <c r="W354">
        <f>SUMPRODUCT('Modified Weights'!W364:W368,correlations!W397:W401)/SUM('Modified Weights'!W364:W368)</f>
        <v>3.9278131896940738</v>
      </c>
      <c r="X354">
        <f>SUMPRODUCT('Modified Weights'!X364:X368,correlations!X397:X401)/SUM('Modified Weights'!X364:X368)</f>
        <v>4.5330419076762798</v>
      </c>
      <c r="Y354">
        <f>SUMPRODUCT('Modified Weights'!Y364:Y368,correlations!Y397:Y401)/SUM('Modified Weights'!Y364:Y368)</f>
        <v>3.701935624736211</v>
      </c>
      <c r="Z354">
        <f>SUMPRODUCT('Modified Weights'!Z365:Z369,correlations!Z398:Z402)/SUM('Modified Weights'!Z365:Z369)</f>
        <v>3.9755544931338953</v>
      </c>
    </row>
    <row r="355" spans="1:26">
      <c r="A355" s="1" t="str">
        <f t="shared" si="70"/>
        <v>862: Toy Story (1995)</v>
      </c>
      <c r="B355">
        <f>SUMPRODUCT('Modified Weights'!B365:B369,correlations!B398:B402)/SUM('Modified Weights'!B365:B369)</f>
        <v>4.3905454900957981</v>
      </c>
      <c r="C355">
        <f>SUMPRODUCT('Modified Weights'!C365:C369,correlations!C398:C402)/SUM('Modified Weights'!C365:C369)</f>
        <v>3.3660830733206244</v>
      </c>
      <c r="D355">
        <f>SUMPRODUCT('Modified Weights'!D365:D369,correlations!D398:D402)/SUM('Modified Weights'!D365:D369)</f>
        <v>3.568888420165123</v>
      </c>
      <c r="E355">
        <f>SUMPRODUCT('Modified Weights'!E365:E369,correlations!E398:E402)/SUM('Modified Weights'!E365:E369)</f>
        <v>3.8253747802278588</v>
      </c>
      <c r="F355">
        <f>SUMPRODUCT('Modified Weights'!F365:F369,correlations!F398:F402)/SUM('Modified Weights'!F365:F369)</f>
        <v>3.2272380082098602</v>
      </c>
      <c r="G355">
        <f>SUMPRODUCT('Modified Weights'!G365:G369,correlations!G398:G402)/SUM('Modified Weights'!G365:G369)</f>
        <v>4.7718840701863101</v>
      </c>
      <c r="H355">
        <f>SUMPRODUCT('Modified Weights'!H365:H369,correlations!H398:H402)/SUM('Modified Weights'!H365:H369)</f>
        <v>3.5</v>
      </c>
      <c r="I355">
        <f>SUMPRODUCT('Modified Weights'!I365:I369,correlations!I398:I402)/SUM('Modified Weights'!I365:I369)</f>
        <v>3.3958318277053081</v>
      </c>
      <c r="J355">
        <f>SUMPRODUCT('Modified Weights'!J365:J369,correlations!J398:J402)/SUM('Modified Weights'!J365:J369)</f>
        <v>4.1824696980959937</v>
      </c>
      <c r="K355">
        <f>SUMPRODUCT('Modified Weights'!K365:K369,correlations!K398:K402)/SUM('Modified Weights'!K365:K369)</f>
        <v>4.3657600356738113</v>
      </c>
      <c r="L355">
        <f>SUMPRODUCT('Modified Weights'!L365:L369,correlations!L398:L402)/SUM('Modified Weights'!L365:L369)</f>
        <v>4.5000000000000009</v>
      </c>
      <c r="M355">
        <f>SUMPRODUCT('Modified Weights'!M365:M369,correlations!M398:M402)/SUM('Modified Weights'!M365:M369)</f>
        <v>3.5551174528181524</v>
      </c>
      <c r="N355">
        <f>SUMPRODUCT('Modified Weights'!N365:N369,correlations!N398:N402)/SUM('Modified Weights'!N365:N369)</f>
        <v>4.2552852555703771</v>
      </c>
      <c r="O355">
        <f>SUMPRODUCT('Modified Weights'!O365:O369,correlations!O398:O402)/SUM('Modified Weights'!O365:O369)</f>
        <v>3.9957815706800268</v>
      </c>
      <c r="P355">
        <f>SUMPRODUCT('Modified Weights'!P365:P369,correlations!P398:P402)/SUM('Modified Weights'!P365:P369)</f>
        <v>3.8449117192698541</v>
      </c>
      <c r="Q355">
        <f>SUMPRODUCT('Modified Weights'!Q365:Q369,correlations!Q398:Q402)/SUM('Modified Weights'!Q365:Q369)</f>
        <v>4.5378961566101665</v>
      </c>
      <c r="R355">
        <f>SUMPRODUCT('Modified Weights'!R365:R369,correlations!R398:R402)/SUM('Modified Weights'!R365:R369)</f>
        <v>3.8496684315455427</v>
      </c>
      <c r="S355">
        <f>SUMPRODUCT('Modified Weights'!S365:S369,correlations!S398:S402)/SUM('Modified Weights'!S365:S369)</f>
        <v>4.410394761482646</v>
      </c>
      <c r="T355">
        <f>SUMPRODUCT('Modified Weights'!T365:T369,correlations!T398:T402)/SUM('Modified Weights'!T365:T369)</f>
        <v>3.987419922973686</v>
      </c>
      <c r="U355">
        <f>SUMPRODUCT('Modified Weights'!U365:U369,correlations!U398:U402)/SUM('Modified Weights'!U365:U369)</f>
        <v>3.664138815012465</v>
      </c>
      <c r="V355">
        <f>SUMPRODUCT('Modified Weights'!V365:V369,correlations!V398:V402)/SUM('Modified Weights'!V365:V369)</f>
        <v>2.8242286394522873</v>
      </c>
      <c r="W355">
        <f>SUMPRODUCT('Modified Weights'!W365:W369,correlations!W398:W402)/SUM('Modified Weights'!W365:W369)</f>
        <v>3.9278131896940738</v>
      </c>
      <c r="X355">
        <f>SUMPRODUCT('Modified Weights'!X365:X369,correlations!X398:X402)/SUM('Modified Weights'!X365:X369)</f>
        <v>3.7572903846905605</v>
      </c>
      <c r="Y355">
        <f>SUMPRODUCT('Modified Weights'!Y365:Y369,correlations!Y398:Y402)/SUM('Modified Weights'!Y365:Y369)</f>
        <v>3.7510385679678557</v>
      </c>
      <c r="Z355">
        <f>SUMPRODUCT('Modified Weights'!Z366:Z370,correlations!Z399:Z403)/SUM('Modified Weights'!Z366:Z370)</f>
        <v>4.2739494678570829</v>
      </c>
    </row>
    <row r="356" spans="1:26">
      <c r="A356" s="1" t="str">
        <f t="shared" si="70"/>
        <v>862: Toy Story (1995)</v>
      </c>
      <c r="B356">
        <f>SUMPRODUCT('Modified Weights'!B366:B370,correlations!B399:B403)/SUM('Modified Weights'!B366:B370)</f>
        <v>3.5810147248441555</v>
      </c>
      <c r="C356">
        <f>SUMPRODUCT('Modified Weights'!C366:C370,correlations!C399:C403)/SUM('Modified Weights'!C366:C370)</f>
        <v>3.3660830733206244</v>
      </c>
      <c r="D356">
        <f>SUMPRODUCT('Modified Weights'!D366:D370,correlations!D399:D403)/SUM('Modified Weights'!D366:D370)</f>
        <v>3.3976937468529189</v>
      </c>
      <c r="E356">
        <f>SUMPRODUCT('Modified Weights'!E366:E370,correlations!E399:E403)/SUM('Modified Weights'!E366:E370)</f>
        <v>4.0844542392979273</v>
      </c>
      <c r="F356">
        <f>SUMPRODUCT('Modified Weights'!F366:F370,correlations!F399:F403)/SUM('Modified Weights'!F366:F370)</f>
        <v>3.0065426963193493</v>
      </c>
      <c r="G356">
        <f>SUMPRODUCT('Modified Weights'!G366:G370,correlations!G399:G403)/SUM('Modified Weights'!G366:G370)</f>
        <v>4.4843927695105457</v>
      </c>
      <c r="H356">
        <f>SUMPRODUCT('Modified Weights'!H366:H370,correlations!H399:H403)/SUM('Modified Weights'!H366:H370)</f>
        <v>4</v>
      </c>
      <c r="I356">
        <f>SUMPRODUCT('Modified Weights'!I366:I370,correlations!I399:I403)/SUM('Modified Weights'!I366:I370)</f>
        <v>3.5964015944064909</v>
      </c>
      <c r="J356">
        <f>SUMPRODUCT('Modified Weights'!J366:J370,correlations!J399:J403)/SUM('Modified Weights'!J366:J370)</f>
        <v>4.2530299100270943</v>
      </c>
      <c r="K356">
        <f>SUMPRODUCT('Modified Weights'!K366:K370,correlations!K399:K403)/SUM('Modified Weights'!K366:K370)</f>
        <v>4.2755384174377582</v>
      </c>
      <c r="L356">
        <f>SUMPRODUCT('Modified Weights'!L366:L370,correlations!L399:L403)/SUM('Modified Weights'!L366:L370)</f>
        <v>4.4999999999999991</v>
      </c>
      <c r="M356">
        <f>SUMPRODUCT('Modified Weights'!M366:M370,correlations!M399:M403)/SUM('Modified Weights'!M366:M370)</f>
        <v>3.7856740902037775</v>
      </c>
      <c r="N356">
        <f>SUMPRODUCT('Modified Weights'!N366:N370,correlations!N399:N403)/SUM('Modified Weights'!N366:N370)</f>
        <v>4</v>
      </c>
      <c r="O356">
        <f>SUMPRODUCT('Modified Weights'!O366:O370,correlations!O399:O403)/SUM('Modified Weights'!O366:O370)</f>
        <v>3.9944405875827518</v>
      </c>
      <c r="P356">
        <f>SUMPRODUCT('Modified Weights'!P366:P370,correlations!P399:P403)/SUM('Modified Weights'!P366:P370)</f>
        <v>3.607566798077837</v>
      </c>
      <c r="Q356">
        <f>SUMPRODUCT('Modified Weights'!Q366:Q370,correlations!Q399:Q403)/SUM('Modified Weights'!Q366:Q370)</f>
        <v>4.1657226803380105</v>
      </c>
      <c r="R356">
        <f>SUMPRODUCT('Modified Weights'!R366:R370,correlations!R399:R403)/SUM('Modified Weights'!R366:R370)</f>
        <v>3.8834651347145361</v>
      </c>
      <c r="S356">
        <f>SUMPRODUCT('Modified Weights'!S366:S370,correlations!S399:S403)/SUM('Modified Weights'!S366:S370)</f>
        <v>4.1314023707138192</v>
      </c>
      <c r="T356">
        <f>SUMPRODUCT('Modified Weights'!T366:T370,correlations!T399:T403)/SUM('Modified Weights'!T366:T370)</f>
        <v>3.9924212247901791</v>
      </c>
      <c r="U356">
        <f>SUMPRODUCT('Modified Weights'!U366:U370,correlations!U399:U403)/SUM('Modified Weights'!U366:U370)</f>
        <v>3.8581816491357395</v>
      </c>
      <c r="V356">
        <f>SUMPRODUCT('Modified Weights'!V366:V370,correlations!V399:V403)/SUM('Modified Weights'!V366:V370)</f>
        <v>2.8242286394522873</v>
      </c>
      <c r="W356">
        <f>SUMPRODUCT('Modified Weights'!W366:W370,correlations!W399:W403)/SUM('Modified Weights'!W366:W370)</f>
        <v>3.6951472154185372</v>
      </c>
      <c r="X356">
        <f>SUMPRODUCT('Modified Weights'!X366:X370,correlations!X399:X403)/SUM('Modified Weights'!X366:X370)</f>
        <v>3.7572903846905605</v>
      </c>
      <c r="Y356">
        <f>SUMPRODUCT('Modified Weights'!Y366:Y370,correlations!Y399:Y403)/SUM('Modified Weights'!Y366:Y370)</f>
        <v>3.4913445820196833</v>
      </c>
      <c r="Z356">
        <f>SUMPRODUCT('Modified Weights'!Z367:Z371,correlations!Z400:Z404)/SUM('Modified Weights'!Z367:Z371)</f>
        <v>3.4521010642858347</v>
      </c>
    </row>
    <row r="357" spans="1:26">
      <c r="A357" s="1" t="str">
        <f t="shared" si="70"/>
        <v>862: Toy Story (1995)</v>
      </c>
      <c r="B357">
        <f>SUMPRODUCT('Modified Weights'!B367:B371,correlations!B400:B404)/SUM('Modified Weights'!B367:B371)</f>
        <v>3.4387673316458605</v>
      </c>
      <c r="C357">
        <f>SUMPRODUCT('Modified Weights'!C367:C371,correlations!C400:C404)/SUM('Modified Weights'!C367:C371)</f>
        <v>3.5778349571396344</v>
      </c>
      <c r="D357">
        <f>SUMPRODUCT('Modified Weights'!D367:D371,correlations!D400:D404)/SUM('Modified Weights'!D367:D371)</f>
        <v>2.8370456093224568</v>
      </c>
      <c r="E357">
        <f>SUMPRODUCT('Modified Weights'!E367:E371,correlations!E400:E404)/SUM('Modified Weights'!E367:E371)</f>
        <v>3.9655871410601553</v>
      </c>
      <c r="F357">
        <f>SUMPRODUCT('Modified Weights'!F367:F371,correlations!F400:F404)/SUM('Modified Weights'!F367:F371)</f>
        <v>3.2214168863588464</v>
      </c>
      <c r="G357">
        <f>SUMPRODUCT('Modified Weights'!G367:G371,correlations!G400:G404)/SUM('Modified Weights'!G367:G371)</f>
        <v>3.7155622504199735</v>
      </c>
      <c r="H357">
        <f>SUMPRODUCT('Modified Weights'!H367:H371,correlations!H400:H404)/SUM('Modified Weights'!H367:H371)</f>
        <v>4</v>
      </c>
      <c r="I357">
        <f>SUMPRODUCT('Modified Weights'!I367:I371,correlations!I400:I404)/SUM('Modified Weights'!I367:I371)</f>
        <v>4.009556018149401</v>
      </c>
      <c r="J357">
        <f>SUMPRODUCT('Modified Weights'!J367:J371,correlations!J400:J404)/SUM('Modified Weights'!J367:J371)</f>
        <v>3.8665100275070134</v>
      </c>
      <c r="K357">
        <f>SUMPRODUCT('Modified Weights'!K367:K371,correlations!K400:K404)/SUM('Modified Weights'!K367:K371)</f>
        <v>4.2755384174377582</v>
      </c>
      <c r="L357">
        <f>SUMPRODUCT('Modified Weights'!L367:L371,correlations!L400:L404)/SUM('Modified Weights'!L367:L371)</f>
        <v>4.3296007190673</v>
      </c>
      <c r="M357">
        <f>SUMPRODUCT('Modified Weights'!M367:M371,correlations!M400:M404)/SUM('Modified Weights'!M367:M371)</f>
        <v>3.6274513643848638</v>
      </c>
      <c r="N357">
        <f>SUMPRODUCT('Modified Weights'!N367:N371,correlations!N400:N404)/SUM('Modified Weights'!N367:N371)</f>
        <v>4.5</v>
      </c>
      <c r="O357">
        <f>SUMPRODUCT('Modified Weights'!O367:O371,correlations!O400:O404)/SUM('Modified Weights'!O367:O371)</f>
        <v>4.1281659250643381</v>
      </c>
      <c r="P357">
        <f>SUMPRODUCT('Modified Weights'!P367:P371,correlations!P400:P404)/SUM('Modified Weights'!P367:P371)</f>
        <v>3.3416826184802351</v>
      </c>
      <c r="Q357">
        <f>SUMPRODUCT('Modified Weights'!Q367:Q371,correlations!Q400:Q404)/SUM('Modified Weights'!Q367:Q371)</f>
        <v>3.5908679009415314</v>
      </c>
      <c r="R357">
        <f>SUMPRODUCT('Modified Weights'!R367:R371,correlations!R400:R404)/SUM('Modified Weights'!R367:R371)</f>
        <v>3.8515921620979632</v>
      </c>
      <c r="S357">
        <f>SUMPRODUCT('Modified Weights'!S367:S371,correlations!S400:S404)/SUM('Modified Weights'!S367:S371)</f>
        <v>4</v>
      </c>
      <c r="T357">
        <f>SUMPRODUCT('Modified Weights'!T367:T371,correlations!T400:T404)/SUM('Modified Weights'!T367:T371)</f>
        <v>3.4443578241601709</v>
      </c>
      <c r="U357">
        <f>SUMPRODUCT('Modified Weights'!U367:U371,correlations!U400:U404)/SUM('Modified Weights'!U367:U371)</f>
        <v>3.4975115449215255</v>
      </c>
      <c r="V357">
        <f>SUMPRODUCT('Modified Weights'!V367:V371,correlations!V400:V404)/SUM('Modified Weights'!V367:V371)</f>
        <v>3.3737143990871452</v>
      </c>
      <c r="W357">
        <f>SUMPRODUCT('Modified Weights'!W367:W371,correlations!W400:W404)/SUM('Modified Weights'!W367:W371)</f>
        <v>3.7787408640469398</v>
      </c>
      <c r="X357">
        <f>SUMPRODUCT('Modified Weights'!X367:X371,correlations!X400:X404)/SUM('Modified Weights'!X367:X371)</f>
        <v>2.6479016104764668</v>
      </c>
      <c r="Y357">
        <f>SUMPRODUCT('Modified Weights'!Y367:Y371,correlations!Y400:Y404)/SUM('Modified Weights'!Y367:Y371)</f>
        <v>3.622780680462951</v>
      </c>
      <c r="Z357">
        <f>SUMPRODUCT('Modified Weights'!Z368:Z372,correlations!Z401:Z405)/SUM('Modified Weights'!Z368:Z372)</f>
        <v>3.2527511338396033</v>
      </c>
    </row>
    <row r="358" spans="1:26">
      <c r="A358" s="21" t="s">
        <v>71</v>
      </c>
      <c r="B358">
        <f>SUMPRODUCT('Modified Weights'!B368:B372,correlations!B401:B405)/SUM('Modified Weights'!B368:B372)</f>
        <v>2.931610609492155</v>
      </c>
      <c r="C358">
        <f>SUMPRODUCT('Modified Weights'!C368:C372,correlations!C401:C405)/SUM('Modified Weights'!C368:C372)</f>
        <v>3.6724007150768325</v>
      </c>
      <c r="D358">
        <f>SUMPRODUCT('Modified Weights'!D368:D372,correlations!D401:D405)/SUM('Modified Weights'!D368:D372)</f>
        <v>2.5582921793465201</v>
      </c>
      <c r="E358">
        <f>SUMPRODUCT('Modified Weights'!E368:E372,correlations!E401:E405)/SUM('Modified Weights'!E368:E372)</f>
        <v>4.0814351865791165</v>
      </c>
      <c r="F358">
        <f>SUMPRODUCT('Modified Weights'!F368:F372,correlations!F401:F405)/SUM('Modified Weights'!F368:F372)</f>
        <v>3.4246616444045515</v>
      </c>
      <c r="G358">
        <f>SUMPRODUCT('Modified Weights'!G368:G372,correlations!G401:G405)/SUM('Modified Weights'!G368:G372)</f>
        <v>3.4657936041586392</v>
      </c>
      <c r="H358">
        <f>SUMPRODUCT('Modified Weights'!H368:H372,correlations!H401:H405)/SUM('Modified Weights'!H368:H372)</f>
        <v>3.5540584816799696</v>
      </c>
      <c r="I358">
        <f>SUMPRODUCT('Modified Weights'!I368:I372,correlations!I401:I405)/SUM('Modified Weights'!I368:I372)</f>
        <v>4.009556018149401</v>
      </c>
      <c r="J358">
        <f>SUMPRODUCT('Modified Weights'!J368:J372,correlations!J401:J405)/SUM('Modified Weights'!J368:J372)</f>
        <v>3.5518179460162567</v>
      </c>
      <c r="K358">
        <f>SUMPRODUCT('Modified Weights'!K368:K372,correlations!K401:K405)/SUM('Modified Weights'!K368:K372)</f>
        <v>3.7244615825622418</v>
      </c>
      <c r="L358">
        <f>SUMPRODUCT('Modified Weights'!L368:L372,correlations!L401:L405)/SUM('Modified Weights'!L368:L372)</f>
        <v>3.9941307254049181</v>
      </c>
      <c r="M358">
        <f>SUMPRODUCT('Modified Weights'!M368:M372,correlations!M401:M405)/SUM('Modified Weights'!M368:M372)</f>
        <v>3.7130741277737274</v>
      </c>
      <c r="N358">
        <f>SUMPRODUCT('Modified Weights'!N368:N372,correlations!N401:N405)/SUM('Modified Weights'!N368:N372)</f>
        <v>3.2906047136785563</v>
      </c>
      <c r="O358">
        <f>SUMPRODUCT('Modified Weights'!O368:O372,correlations!O401:O405)/SUM('Modified Weights'!O368:O372)</f>
        <v>3.8718340749356619</v>
      </c>
      <c r="P358">
        <f>SUMPRODUCT('Modified Weights'!P368:P372,correlations!P401:P405)/SUM('Modified Weights'!P368:P372)</f>
        <v>3.4614159587739564</v>
      </c>
      <c r="Q358">
        <f>SUMPRODUCT('Modified Weights'!Q368:Q372,correlations!Q401:Q405)/SUM('Modified Weights'!Q368:Q372)</f>
        <v>3.3324403948806065</v>
      </c>
      <c r="R358">
        <f>SUMPRODUCT('Modified Weights'!R368:R372,correlations!R401:R405)/SUM('Modified Weights'!R368:R372)</f>
        <v>4.1159816183160265</v>
      </c>
      <c r="S358">
        <f>SUMPRODUCT('Modified Weights'!S368:S372,correlations!S401:S405)/SUM('Modified Weights'!S368:S372)</f>
        <v>4.1676121926730554</v>
      </c>
      <c r="T358">
        <f>SUMPRODUCT('Modified Weights'!T368:T372,correlations!T401:T405)/SUM('Modified Weights'!T368:T372)</f>
        <v>3.2205006142861974</v>
      </c>
      <c r="U358">
        <f>SUMPRODUCT('Modified Weights'!U368:U372,correlations!U401:U405)/SUM('Modified Weights'!U368:U372)</f>
        <v>3.6226896902761303</v>
      </c>
      <c r="V358">
        <f>SUMPRODUCT('Modified Weights'!V368:V372,correlations!V401:V405)/SUM('Modified Weights'!V368:V372)</f>
        <v>2.9405796995758426</v>
      </c>
      <c r="W358">
        <f>SUMPRODUCT('Modified Weights'!W368:W372,correlations!W401:W405)/SUM('Modified Weights'!W368:W372)</f>
        <v>3.5668637830169687</v>
      </c>
      <c r="X358">
        <f>SUMPRODUCT('Modified Weights'!X368:X372,correlations!X401:X405)/SUM('Modified Weights'!X368:X372)</f>
        <v>2.6479016104764663</v>
      </c>
      <c r="Y358">
        <f>SUMPRODUCT('Modified Weights'!Y368:Y372,correlations!Y401:Y405)/SUM('Modified Weights'!Y368:Y372)</f>
        <v>3.1566806836063024</v>
      </c>
      <c r="Z358">
        <f>SUMPRODUCT('Modified Weights'!Z369:Z373,correlations!Z402:Z406)/SUM('Modified Weights'!Z369:Z373)</f>
        <v>3.2527511338396033</v>
      </c>
    </row>
    <row r="359" spans="1:26">
      <c r="A359" s="1" t="str">
        <f t="shared" ref="A359:A362" si="71">A358</f>
        <v>954: Mission: Impossible (1996)</v>
      </c>
      <c r="B359">
        <f>SUMPRODUCT('Modified Weights'!B369:B373,correlations!B402:B406)/SUM('Modified Weights'!B369:B373)</f>
        <v>2.6987079571191166</v>
      </c>
      <c r="C359">
        <f>SUMPRODUCT('Modified Weights'!C369:C373,correlations!C402:C406)/SUM('Modified Weights'!C369:C373)</f>
        <v>3.6724007150768325</v>
      </c>
      <c r="D359">
        <f>SUMPRODUCT('Modified Weights'!D369:D373,correlations!D402:D406)/SUM('Modified Weights'!D369:D373)</f>
        <v>2.669364751614959</v>
      </c>
      <c r="E359">
        <f>SUMPRODUCT('Modified Weights'!E369:E373,correlations!E402:E406)/SUM('Modified Weights'!E369:E373)</f>
        <v>4.0106726312972629</v>
      </c>
      <c r="F359">
        <f>SUMPRODUCT('Modified Weights'!F369:F373,correlations!F402:F406)/SUM('Modified Weights'!F369:F373)</f>
        <v>3.2393421457699803</v>
      </c>
      <c r="G359">
        <f>SUMPRODUCT('Modified Weights'!G369:G373,correlations!G402:G406)/SUM('Modified Weights'!G369:G373)</f>
        <v>3.4657936041586392</v>
      </c>
      <c r="H359">
        <f>SUMPRODUCT('Modified Weights'!H369:H373,correlations!H402:H406)/SUM('Modified Weights'!H369:H373)</f>
        <v>3.5540584816799696</v>
      </c>
      <c r="I359">
        <f>SUMPRODUCT('Modified Weights'!I369:I373,correlations!I402:I406)/SUM('Modified Weights'!I369:I373)</f>
        <v>3.8580666150104284</v>
      </c>
      <c r="J359">
        <f>SUMPRODUCT('Modified Weights'!J369:J373,correlations!J402:J406)/SUM('Modified Weights'!J369:J373)</f>
        <v>3.7012119640108385</v>
      </c>
      <c r="K359">
        <f>SUMPRODUCT('Modified Weights'!K369:K373,correlations!K402:K406)/SUM('Modified Weights'!K369:K373)</f>
        <v>3.7244615825622418</v>
      </c>
      <c r="L359">
        <f>SUMPRODUCT('Modified Weights'!L369:L373,correlations!L402:L406)/SUM('Modified Weights'!L369:L373)</f>
        <v>3.9941307254049194</v>
      </c>
      <c r="M359">
        <f>SUMPRODUCT('Modified Weights'!M369:M373,correlations!M402:M406)/SUM('Modified Weights'!M369:M373)</f>
        <v>3.7130741277737274</v>
      </c>
      <c r="N359">
        <f>SUMPRODUCT('Modified Weights'!N369:N373,correlations!N402:N406)/SUM('Modified Weights'!N369:N373)</f>
        <v>3.2906047136785563</v>
      </c>
      <c r="O359">
        <f>SUMPRODUCT('Modified Weights'!O369:O373,correlations!O402:O406)/SUM('Modified Weights'!O369:O373)</f>
        <v>3.8718340749356628</v>
      </c>
      <c r="P359">
        <f>SUMPRODUCT('Modified Weights'!P369:P373,correlations!P402:P406)/SUM('Modified Weights'!P369:P373)</f>
        <v>3.2959052106951012</v>
      </c>
      <c r="Q359">
        <f>SUMPRODUCT('Modified Weights'!Q369:Q373,correlations!Q402:Q406)/SUM('Modified Weights'!Q369:Q373)</f>
        <v>3.3324403948806065</v>
      </c>
      <c r="R359">
        <f>SUMPRODUCT('Modified Weights'!R369:R373,correlations!R402:R406)/SUM('Modified Weights'!R369:R373)</f>
        <v>4</v>
      </c>
      <c r="S359">
        <f>SUMPRODUCT('Modified Weights'!S369:S373,correlations!S402:S406)/SUM('Modified Weights'!S369:S373)</f>
        <v>4.1676121926730554</v>
      </c>
      <c r="T359">
        <f>SUMPRODUCT('Modified Weights'!T369:T373,correlations!T402:T406)/SUM('Modified Weights'!T369:T373)</f>
        <v>3.1140660600728518</v>
      </c>
      <c r="U359">
        <f>SUMPRODUCT('Modified Weights'!U369:U373,correlations!U402:U406)/SUM('Modified Weights'!U369:U373)</f>
        <v>3.7170172677070972</v>
      </c>
      <c r="V359">
        <f>SUMPRODUCT('Modified Weights'!V369:V373,correlations!V402:V406)/SUM('Modified Weights'!V369:V373)</f>
        <v>3.3601356679727816</v>
      </c>
      <c r="W359">
        <f>SUMPRODUCT('Modified Weights'!W369:W373,correlations!W402:W406)/SUM('Modified Weights'!W369:W373)</f>
        <v>3.6549536343497278</v>
      </c>
      <c r="X359">
        <f>SUMPRODUCT('Modified Weights'!X369:X373,correlations!X402:X406)/SUM('Modified Weights'!X369:X373)</f>
        <v>2.6479016104764663</v>
      </c>
      <c r="Y359">
        <f>SUMPRODUCT('Modified Weights'!Y369:Y373,correlations!Y402:Y406)/SUM('Modified Weights'!Y369:Y373)</f>
        <v>3.1566806836063024</v>
      </c>
      <c r="Z359">
        <f>SUMPRODUCT('Modified Weights'!Z370:Z374,correlations!Z403:Z407)/SUM('Modified Weights'!Z370:Z374)</f>
        <v>3.1188071589123498</v>
      </c>
    </row>
    <row r="360" spans="1:26">
      <c r="A360" s="1" t="str">
        <f t="shared" si="71"/>
        <v>954: Mission: Impossible (1996)</v>
      </c>
      <c r="B360">
        <f>SUMPRODUCT('Modified Weights'!B370:B374,correlations!B403:B407)/SUM('Modified Weights'!B370:B374)</f>
        <v>2.6987079571191166</v>
      </c>
      <c r="C360">
        <f>SUMPRODUCT('Modified Weights'!C370:C374,correlations!C403:C407)/SUM('Modified Weights'!C370:C374)</f>
        <v>3.7816004767178888</v>
      </c>
      <c r="D360">
        <f>SUMPRODUCT('Modified Weights'!D370:D374,correlations!D403:D407)/SUM('Modified Weights'!D370:D374)</f>
        <v>2.8568168848847941</v>
      </c>
      <c r="E360">
        <f>SUMPRODUCT('Modified Weights'!E370:E374,correlations!E403:E407)/SUM('Modified Weights'!E370:E374)</f>
        <v>4.0106726312972629</v>
      </c>
      <c r="F360">
        <f>SUMPRODUCT('Modified Weights'!F370:F374,correlations!F403:F407)/SUM('Modified Weights'!F370:F374)</f>
        <v>3.327275266464838</v>
      </c>
      <c r="G360">
        <f>SUMPRODUCT('Modified Weights'!G370:G374,correlations!G403:G407)/SUM('Modified Weights'!G370:G374)</f>
        <v>3.3625619974756171</v>
      </c>
      <c r="H360">
        <f>SUMPRODUCT('Modified Weights'!H370:H374,correlations!H403:H407)/SUM('Modified Weights'!H370:H374)</f>
        <v>3.5540584816799696</v>
      </c>
      <c r="I360">
        <f>SUMPRODUCT('Modified Weights'!I370:I374,correlations!I403:I407)/SUM('Modified Weights'!I370:I374)</f>
        <v>4.1419333849895716</v>
      </c>
      <c r="J360">
        <f>SUMPRODUCT('Modified Weights'!J370:J374,correlations!J403:J407)/SUM('Modified Weights'!J370:J374)</f>
        <v>3.7012119640108385</v>
      </c>
      <c r="K360">
        <f>SUMPRODUCT('Modified Weights'!K370:K374,correlations!K403:K407)/SUM('Modified Weights'!K370:K374)</f>
        <v>3.5</v>
      </c>
      <c r="L360">
        <f>SUMPRODUCT('Modified Weights'!L370:L374,correlations!L403:L407)/SUM('Modified Weights'!L370:L374)</f>
        <v>3.9941307254049194</v>
      </c>
      <c r="M360">
        <f>SUMPRODUCT('Modified Weights'!M370:M374,correlations!M403:M407)/SUM('Modified Weights'!M370:M374)</f>
        <v>3.79873295234413</v>
      </c>
      <c r="N360">
        <f>SUMPRODUCT('Modified Weights'!N370:N374,correlations!N403:N407)/SUM('Modified Weights'!N370:N374)</f>
        <v>3.2906047136785563</v>
      </c>
      <c r="O360">
        <f>SUMPRODUCT('Modified Weights'!O370:O374,correlations!O403:O407)/SUM('Modified Weights'!O370:O374)</f>
        <v>3.7587825109243087</v>
      </c>
      <c r="P360">
        <f>SUMPRODUCT('Modified Weights'!P370:P374,correlations!P403:P407)/SUM('Modified Weights'!P370:P374)</f>
        <v>3.2959052106951012</v>
      </c>
      <c r="Q360">
        <f>SUMPRODUCT('Modified Weights'!Q370:Q374,correlations!Q403:Q407)/SUM('Modified Weights'!Q370:Q374)</f>
        <v>3.2310638989779852</v>
      </c>
      <c r="R360">
        <f>SUMPRODUCT('Modified Weights'!R370:R374,correlations!R403:R407)/SUM('Modified Weights'!R370:R374)</f>
        <v>4</v>
      </c>
      <c r="S360">
        <f>SUMPRODUCT('Modified Weights'!S370:S374,correlations!S403:S407)/SUM('Modified Weights'!S370:S374)</f>
        <v>4.1676121926730554</v>
      </c>
      <c r="T360">
        <f>SUMPRODUCT('Modified Weights'!T370:T374,correlations!T403:T407)/SUM('Modified Weights'!T370:T374)</f>
        <v>3.1140660600728518</v>
      </c>
      <c r="U360">
        <f>SUMPRODUCT('Modified Weights'!U370:U374,correlations!U403:U407)/SUM('Modified Weights'!U370:U374)</f>
        <v>3.7170172677070972</v>
      </c>
      <c r="V360">
        <f>SUMPRODUCT('Modified Weights'!V370:V374,correlations!V403:V407)/SUM('Modified Weights'!V370:V374)</f>
        <v>3.3601356679727816</v>
      </c>
      <c r="W360">
        <f>SUMPRODUCT('Modified Weights'!W370:W374,correlations!W403:W407)/SUM('Modified Weights'!W370:W374)</f>
        <v>3.6549536343497278</v>
      </c>
      <c r="X360">
        <f>SUMPRODUCT('Modified Weights'!X370:X374,correlations!X403:X407)/SUM('Modified Weights'!X370:X374)</f>
        <v>2.8010280788216679</v>
      </c>
      <c r="Y360">
        <f>SUMPRODUCT('Modified Weights'!Y370:Y374,correlations!Y403:Y407)/SUM('Modified Weights'!Y370:Y374)</f>
        <v>3.1566806836063028</v>
      </c>
      <c r="Z360">
        <f>SUMPRODUCT('Modified Weights'!Z371:Z375,correlations!Z404:Z408)/SUM('Modified Weights'!Z371:Z375)</f>
        <v>3.1188071589123498</v>
      </c>
    </row>
    <row r="361" spans="1:26">
      <c r="A361" s="1" t="str">
        <f t="shared" si="71"/>
        <v>954: Mission: Impossible (1996)</v>
      </c>
      <c r="B361">
        <f>SUMPRODUCT('Modified Weights'!B371:B375,correlations!B404:B408)/SUM('Modified Weights'!B371:B375)</f>
        <v>3.5</v>
      </c>
      <c r="C361">
        <f>SUMPRODUCT('Modified Weights'!C371:C375,correlations!C404:C408)/SUM('Modified Weights'!C371:C375)</f>
        <v>3.4832141702869186</v>
      </c>
      <c r="D361">
        <f>SUMPRODUCT('Modified Weights'!D371:D375,correlations!D404:D408)/SUM('Modified Weights'!D371:D375)</f>
        <v>2.8568168848847941</v>
      </c>
      <c r="E361">
        <f>SUMPRODUCT('Modified Weights'!E371:E375,correlations!E404:E408)/SUM('Modified Weights'!E371:E375)</f>
        <v>3.8811329017622276</v>
      </c>
      <c r="F361">
        <f>SUMPRODUCT('Modified Weights'!F371:F375,correlations!F404:F408)/SUM('Modified Weights'!F371:F375)</f>
        <v>3.2169276105195825</v>
      </c>
      <c r="G361">
        <f>SUMPRODUCT('Modified Weights'!G371:G375,correlations!G404:G408)/SUM('Modified Weights'!G371:G375)</f>
        <v>3.3625619974756167</v>
      </c>
      <c r="H361">
        <f>SUMPRODUCT('Modified Weights'!H371:H375,correlations!H404:H408)/SUM('Modified Weights'!H371:H375)</f>
        <v>3.345705214168909</v>
      </c>
      <c r="I361">
        <f>SUMPRODUCT('Modified Weights'!I371:I375,correlations!I404:I408)/SUM('Modified Weights'!I371:I375)</f>
        <v>4.1419333849895716</v>
      </c>
      <c r="J361">
        <f>SUMPRODUCT('Modified Weights'!J371:J375,correlations!J404:J408)/SUM('Modified Weights'!J371:J375)</f>
        <v>3.7012119640108385</v>
      </c>
      <c r="K361">
        <f>SUMPRODUCT('Modified Weights'!K371:K375,correlations!K404:K408)/SUM('Modified Weights'!K371:K375)</f>
        <v>3.5</v>
      </c>
      <c r="L361">
        <f>SUMPRODUCT('Modified Weights'!L371:L375,correlations!L404:L408)/SUM('Modified Weights'!L371:L375)</f>
        <v>3.9941307254049194</v>
      </c>
      <c r="M361">
        <f>SUMPRODUCT('Modified Weights'!M371:M375,correlations!M404:M408)/SUM('Modified Weights'!M371:M375)</f>
        <v>3.6211650915191971</v>
      </c>
      <c r="N361">
        <f>SUMPRODUCT('Modified Weights'!N371:N375,correlations!N404:N408)/SUM('Modified Weights'!N371:N375)</f>
        <v>3.2906047136785563</v>
      </c>
      <c r="O361">
        <f>SUMPRODUCT('Modified Weights'!O371:O375,correlations!O404:O408)/SUM('Modified Weights'!O371:O375)</f>
        <v>3.7587825109243087</v>
      </c>
      <c r="P361">
        <f>SUMPRODUCT('Modified Weights'!P371:P375,correlations!P404:P408)/SUM('Modified Weights'!P371:P375)</f>
        <v>3.2959052106951012</v>
      </c>
      <c r="Q361">
        <f>SUMPRODUCT('Modified Weights'!Q371:Q375,correlations!Q404:Q408)/SUM('Modified Weights'!Q371:Q375)</f>
        <v>3.0943707659285611</v>
      </c>
      <c r="R361">
        <f>SUMPRODUCT('Modified Weights'!R371:R375,correlations!R404:R408)/SUM('Modified Weights'!R371:R375)</f>
        <v>4</v>
      </c>
      <c r="S361">
        <f>SUMPRODUCT('Modified Weights'!S371:S375,correlations!S404:S408)/SUM('Modified Weights'!S371:S375)</f>
        <v>3.9783866194449269</v>
      </c>
      <c r="T361">
        <f>SUMPRODUCT('Modified Weights'!T371:T375,correlations!T404:T408)/SUM('Modified Weights'!T371:T375)</f>
        <v>3.1140660600728514</v>
      </c>
      <c r="U361">
        <f>SUMPRODUCT('Modified Weights'!U371:U375,correlations!U404:U408)/SUM('Modified Weights'!U371:U375)</f>
        <v>3.5713136975995687</v>
      </c>
      <c r="V361">
        <f>SUMPRODUCT('Modified Weights'!V371:V375,correlations!V404:V408)/SUM('Modified Weights'!V371:V375)</f>
        <v>3.3601356679727816</v>
      </c>
      <c r="W361">
        <f>SUMPRODUCT('Modified Weights'!W371:W375,correlations!W404:W408)/SUM('Modified Weights'!W371:W375)</f>
        <v>4.1615536233039956</v>
      </c>
      <c r="X361">
        <f>SUMPRODUCT('Modified Weights'!X371:X375,correlations!X404:X408)/SUM('Modified Weights'!X371:X375)</f>
        <v>2.8010280788216679</v>
      </c>
      <c r="Y361">
        <f>SUMPRODUCT('Modified Weights'!Y371:Y375,correlations!Y404:Y408)/SUM('Modified Weights'!Y371:Y375)</f>
        <v>2.9920992440225662</v>
      </c>
      <c r="Z361">
        <f>SUMPRODUCT('Modified Weights'!Z372:Z376,correlations!Z405:Z409)/SUM('Modified Weights'!Z372:Z376)</f>
        <v>3.7861602814651243</v>
      </c>
    </row>
    <row r="362" spans="1:26">
      <c r="A362" s="1" t="str">
        <f t="shared" si="71"/>
        <v>954: Mission: Impossible (1996)</v>
      </c>
      <c r="B362">
        <f>SUMPRODUCT('Modified Weights'!B372:B376,correlations!B405:B409)/SUM('Modified Weights'!B372:B376)</f>
        <v>3.5</v>
      </c>
      <c r="C362">
        <f>SUMPRODUCT('Modified Weights'!C372:C376,correlations!C405:C409)/SUM('Modified Weights'!C372:C376)</f>
        <v>3.4832141702869182</v>
      </c>
      <c r="D362">
        <f>SUMPRODUCT('Modified Weights'!D372:D376,correlations!D405:D409)/SUM('Modified Weights'!D372:D376)</f>
        <v>3.0362305713525712</v>
      </c>
      <c r="E362">
        <f>SUMPRODUCT('Modified Weights'!E372:E376,correlations!E405:E409)/SUM('Modified Weights'!E372:E376)</f>
        <v>4.1188670982377715</v>
      </c>
      <c r="F362">
        <f>SUMPRODUCT('Modified Weights'!F372:F376,correlations!F405:F409)/SUM('Modified Weights'!F372:F376)</f>
        <v>3.1094905154998336</v>
      </c>
      <c r="G362">
        <f>SUMPRODUCT('Modified Weights'!G372:G376,correlations!G405:G409)/SUM('Modified Weights'!G372:G376)</f>
        <v>3.8320822453885053</v>
      </c>
      <c r="H362">
        <f>SUMPRODUCT('Modified Weights'!H372:H376,correlations!H405:H409)/SUM('Modified Weights'!H372:H376)</f>
        <v>3.3457052141689094</v>
      </c>
      <c r="I362">
        <f>SUMPRODUCT('Modified Weights'!I372:I376,correlations!I405:I409)/SUM('Modified Weights'!I372:I376)</f>
        <v>3.9353561731181168</v>
      </c>
      <c r="J362">
        <f>SUMPRODUCT('Modified Weights'!J372:J376,correlations!J405:J409)/SUM('Modified Weights'!J372:J376)</f>
        <v>3.7012119640108385</v>
      </c>
      <c r="K362">
        <f>SUMPRODUCT('Modified Weights'!K372:K376,correlations!K405:K409)/SUM('Modified Weights'!K372:K376)</f>
        <v>3.5</v>
      </c>
      <c r="L362">
        <f>SUMPRODUCT('Modified Weights'!L372:L376,correlations!L405:L409)/SUM('Modified Weights'!L372:L376)</f>
        <v>3.9941307254049185</v>
      </c>
      <c r="M362">
        <f>SUMPRODUCT('Modified Weights'!M372:M376,correlations!M405:M409)/SUM('Modified Weights'!M372:M376)</f>
        <v>3.9867403958279914</v>
      </c>
      <c r="N362">
        <f>SUMPRODUCT('Modified Weights'!N372:N376,correlations!N405:N409)/SUM('Modified Weights'!N372:N376)</f>
        <v>3.0324837709428452</v>
      </c>
      <c r="O362">
        <f>SUMPRODUCT('Modified Weights'!O372:O376,correlations!O405:O409)/SUM('Modified Weights'!O372:O376)</f>
        <v>3.6250571734427246</v>
      </c>
      <c r="P362">
        <f>SUMPRODUCT('Modified Weights'!P372:P376,correlations!P405:P409)/SUM('Modified Weights'!P372:P376)</f>
        <v>3.1163771969530871</v>
      </c>
      <c r="Q362">
        <f>SUMPRODUCT('Modified Weights'!Q372:Q376,correlations!Q405:Q409)/SUM('Modified Weights'!Q372:Q376)</f>
        <v>3.2270873839460537</v>
      </c>
      <c r="R362">
        <f>SUMPRODUCT('Modified Weights'!R372:R376,correlations!R405:R409)/SUM('Modified Weights'!R372:R376)</f>
        <v>4</v>
      </c>
      <c r="S362">
        <f>SUMPRODUCT('Modified Weights'!S372:S376,correlations!S405:S409)/SUM('Modified Weights'!S372:S376)</f>
        <v>3.9783866194449269</v>
      </c>
      <c r="T362">
        <f>SUMPRODUCT('Modified Weights'!T372:T376,correlations!T405:T409)/SUM('Modified Weights'!T372:T376)</f>
        <v>3.2516030913518987</v>
      </c>
      <c r="U362">
        <f>SUMPRODUCT('Modified Weights'!U372:U376,correlations!U405:U409)/SUM('Modified Weights'!U372:U376)</f>
        <v>3.4359030753714901</v>
      </c>
      <c r="V362">
        <f>SUMPRODUCT('Modified Weights'!V372:V376,correlations!V405:V409)/SUM('Modified Weights'!V372:V376)</f>
        <v>3.0881085343782253</v>
      </c>
      <c r="W362">
        <f>SUMPRODUCT('Modified Weights'!W372:W376,correlations!W405:W409)/SUM('Modified Weights'!W372:W376)</f>
        <v>4.1615536233039956</v>
      </c>
      <c r="X362">
        <f>SUMPRODUCT('Modified Weights'!X372:X376,correlations!X405:X409)/SUM('Modified Weights'!X372:X376)</f>
        <v>3.2710620796541963</v>
      </c>
      <c r="Y362">
        <f>SUMPRODUCT('Modified Weights'!Y372:Y376,correlations!Y405:Y409)/SUM('Modified Weights'!Y372:Y376)</f>
        <v>2.9920992440225662</v>
      </c>
      <c r="Z362">
        <f>SUMPRODUCT('Modified Weights'!Z373:Z377,correlations!Z406:Z410)/SUM('Modified Weights'!Z373:Z377)</f>
        <v>3.7861602814651243</v>
      </c>
    </row>
    <row r="363" spans="1:26">
      <c r="A363" s="21" t="s">
        <v>72</v>
      </c>
      <c r="B363">
        <f>SUMPRODUCT('Modified Weights'!B373:B377,correlations!B406:B410)/SUM('Modified Weights'!B373:B377)</f>
        <v>3.5</v>
      </c>
      <c r="C363">
        <f>SUMPRODUCT('Modified Weights'!C373:C377,correlations!C406:C410)/SUM('Modified Weights'!C373:C377)</f>
        <v>3.483214170286919</v>
      </c>
      <c r="D363">
        <f>SUMPRODUCT('Modified Weights'!D373:D377,correlations!D406:D410)/SUM('Modified Weights'!D373:D377)</f>
        <v>2.8578221289101742</v>
      </c>
      <c r="E363">
        <f>SUMPRODUCT('Modified Weights'!E373:E377,correlations!E406:E410)/SUM('Modified Weights'!E373:E377)</f>
        <v>4.0030190527188099</v>
      </c>
      <c r="F363">
        <f>SUMPRODUCT('Modified Weights'!F373:F377,correlations!F406:F410)/SUM('Modified Weights'!F373:F377)</f>
        <v>3.007868136476981</v>
      </c>
      <c r="G363">
        <f>SUMPRODUCT('Modified Weights'!G373:G377,correlations!G406:G410)/SUM('Modified Weights'!G373:G377)</f>
        <v>3.6641644907770128</v>
      </c>
      <c r="H363">
        <f>SUMPRODUCT('Modified Weights'!H373:H377,correlations!H406:H410)/SUM('Modified Weights'!H373:H377)</f>
        <v>3.4571905937489165</v>
      </c>
      <c r="I363">
        <f>SUMPRODUCT('Modified Weights'!I373:I377,correlations!I406:I410)/SUM('Modified Weights'!I373:I377)</f>
        <v>3.9353561731181168</v>
      </c>
      <c r="J363">
        <f>SUMPRODUCT('Modified Weights'!J373:J377,correlations!J406:J410)/SUM('Modified Weights'!J373:J377)</f>
        <v>3.5438659232654599</v>
      </c>
      <c r="K363">
        <f>SUMPRODUCT('Modified Weights'!K373:K377,correlations!K406:K410)/SUM('Modified Weights'!K373:K377)</f>
        <v>3.2244615825622418</v>
      </c>
      <c r="L363">
        <f>SUMPRODUCT('Modified Weights'!L373:L377,correlations!L406:L410)/SUM('Modified Weights'!L373:L377)</f>
        <v>3.8263957285737278</v>
      </c>
      <c r="M363">
        <f>SUMPRODUCT('Modified Weights'!M373:M377,correlations!M406:M410)/SUM('Modified Weights'!M373:M377)</f>
        <v>3.9867403958279914</v>
      </c>
      <c r="N363">
        <f>SUMPRODUCT('Modified Weights'!N373:N377,correlations!N406:N410)/SUM('Modified Weights'!N373:N377)</f>
        <v>3.274362828207134</v>
      </c>
      <c r="O363">
        <f>SUMPRODUCT('Modified Weights'!O373:O377,correlations!O406:O410)/SUM('Modified Weights'!O373:O377)</f>
        <v>3.4968912483783856</v>
      </c>
      <c r="P363">
        <f>SUMPRODUCT('Modified Weights'!P373:P377,correlations!P406:P410)/SUM('Modified Weights'!P373:P377)</f>
        <v>3.1163771969530871</v>
      </c>
      <c r="Q363">
        <f>SUMPRODUCT('Modified Weights'!Q373:Q377,correlations!Q406:Q410)/SUM('Modified Weights'!Q373:Q377)</f>
        <v>3.2270873839460537</v>
      </c>
      <c r="R363">
        <f>SUMPRODUCT('Modified Weights'!R373:R377,correlations!R406:R410)/SUM('Modified Weights'!R373:R377)</f>
        <v>3.8678052718909681</v>
      </c>
      <c r="S363">
        <f>SUMPRODUCT('Modified Weights'!S373:S377,correlations!S406:S410)/SUM('Modified Weights'!S373:S377)</f>
        <v>3.8107744267718719</v>
      </c>
      <c r="T363">
        <f>SUMPRODUCT('Modified Weights'!T373:T377,correlations!T406:T410)/SUM('Modified Weights'!T373:T377)</f>
        <v>3.1396744864149122</v>
      </c>
      <c r="U363">
        <f>SUMPRODUCT('Modified Weights'!U373:U377,correlations!U406:U410)/SUM('Modified Weights'!U373:U377)</f>
        <v>3.4359030753714901</v>
      </c>
      <c r="V363">
        <f>SUMPRODUCT('Modified Weights'!V373:V377,correlations!V406:V410)/SUM('Modified Weights'!V373:V377)</f>
        <v>3.316081400783669</v>
      </c>
      <c r="W363">
        <f>SUMPRODUCT('Modified Weights'!W373:W377,correlations!W406:W410)/SUM('Modified Weights'!W373:W377)</f>
        <v>4.0556150827890098</v>
      </c>
      <c r="X363">
        <f>SUMPRODUCT('Modified Weights'!X373:X377,correlations!X406:X410)/SUM('Modified Weights'!X373:X377)</f>
        <v>2.7570206932180654</v>
      </c>
      <c r="Y363">
        <f>SUMPRODUCT('Modified Weights'!Y373:Y377,correlations!Y406:Y410)/SUM('Modified Weights'!Y373:Y377)</f>
        <v>3.1086242432367275</v>
      </c>
      <c r="Z363">
        <f>SUMPRODUCT('Modified Weights'!Z374:Z378,correlations!Z407:Z411)/SUM('Modified Weights'!Z374:Z378)</f>
        <v>3.7861602814651243</v>
      </c>
    </row>
    <row r="364" spans="1:26">
      <c r="A364" s="1" t="str">
        <f t="shared" ref="A364:A367" si="72">A363</f>
        <v>955: Mission: Impossible II (2000)</v>
      </c>
      <c r="B364" t="e">
        <f>SUMPRODUCT('Modified Weights'!B374:B378,correlations!B407:B411)/SUM('Modified Weights'!B374:B378)</f>
        <v>#DIV/0!</v>
      </c>
      <c r="C364">
        <f>SUMPRODUCT('Modified Weights'!C374:C378,correlations!C407:C411)/SUM('Modified Weights'!C374:C378)</f>
        <v>3.483214170286919</v>
      </c>
      <c r="D364">
        <f>SUMPRODUCT('Modified Weights'!D374:D378,correlations!D407:D411)/SUM('Modified Weights'!D374:D378)</f>
        <v>3</v>
      </c>
      <c r="E364">
        <f>SUMPRODUCT('Modified Weights'!E374:E378,correlations!E407:E411)/SUM('Modified Weights'!E374:E378)</f>
        <v>4.0035167629897632</v>
      </c>
      <c r="F364">
        <f>SUMPRODUCT('Modified Weights'!F374:F378,correlations!F407:F411)/SUM('Modified Weights'!F374:F378)</f>
        <v>3.009657941320302</v>
      </c>
      <c r="G364">
        <f>SUMPRODUCT('Modified Weights'!G374:G378,correlations!G407:G411)/SUM('Modified Weights'!G374:G378)</f>
        <v>3.6641644907770128</v>
      </c>
      <c r="H364">
        <f>SUMPRODUCT('Modified Weights'!H374:H378,correlations!H407:H411)/SUM('Modified Weights'!H374:H378)</f>
        <v>3.4644575883426891</v>
      </c>
      <c r="I364">
        <f>SUMPRODUCT('Modified Weights'!I374:I378,correlations!I407:I411)/SUM('Modified Weights'!I374:I378)</f>
        <v>3.9072570138984037</v>
      </c>
      <c r="J364">
        <f>SUMPRODUCT('Modified Weights'!J374:J378,correlations!J407:J411)/SUM('Modified Weights'!J374:J378)</f>
        <v>3.775608448199629</v>
      </c>
      <c r="K364">
        <f>SUMPRODUCT('Modified Weights'!K374:K378,correlations!K407:K411)/SUM('Modified Weights'!K374:K378)</f>
        <v>3.670428179728634</v>
      </c>
      <c r="L364">
        <f>SUMPRODUCT('Modified Weights'!L374:L378,correlations!L407:L411)/SUM('Modified Weights'!L374:L378)</f>
        <v>3.9882614508098384</v>
      </c>
      <c r="M364">
        <f>SUMPRODUCT('Modified Weights'!M374:M378,correlations!M407:M411)/SUM('Modified Weights'!M374:M378)</f>
        <v>4.0791194718557771</v>
      </c>
      <c r="N364">
        <f>SUMPRODUCT('Modified Weights'!N374:N378,correlations!N407:N411)/SUM('Modified Weights'!N374:N378)</f>
        <v>3.4943094886178843</v>
      </c>
      <c r="O364">
        <f>SUMPRODUCT('Modified Weights'!O374:O378,correlations!O407:O411)/SUM('Modified Weights'!O374:O378)</f>
        <v>3.4968912483783861</v>
      </c>
      <c r="P364">
        <f>SUMPRODUCT('Modified Weights'!P374:P378,correlations!P407:P411)/SUM('Modified Weights'!P374:P378)</f>
        <v>3.6129094411896512</v>
      </c>
      <c r="Q364">
        <f>SUMPRODUCT('Modified Weights'!Q374:Q378,correlations!Q407:Q411)/SUM('Modified Weights'!Q374:Q378)</f>
        <v>3.4650398426577711</v>
      </c>
      <c r="R364">
        <f>SUMPRODUCT('Modified Weights'!R374:R378,correlations!R407:R411)/SUM('Modified Weights'!R374:R378)</f>
        <v>3.8278796869965706</v>
      </c>
      <c r="S364">
        <f>SUMPRODUCT('Modified Weights'!S374:S378,correlations!S407:S411)/SUM('Modified Weights'!S374:S378)</f>
        <v>3.6256570475719632</v>
      </c>
      <c r="T364">
        <f>SUMPRODUCT('Modified Weights'!T374:T378,correlations!T407:T411)/SUM('Modified Weights'!T374:T378)</f>
        <v>2.9070108633832441</v>
      </c>
      <c r="U364">
        <f>SUMPRODUCT('Modified Weights'!U374:U378,correlations!U407:U411)/SUM('Modified Weights'!U374:U378)</f>
        <v>3.6535207020539198</v>
      </c>
      <c r="V364">
        <f>SUMPRODUCT('Modified Weights'!V374:V378,correlations!V407:V411)/SUM('Modified Weights'!V374:V378)</f>
        <v>3.8355134804149809</v>
      </c>
      <c r="W364">
        <f>SUMPRODUCT('Modified Weights'!W374:W378,correlations!W407:W411)/SUM('Modified Weights'!W374:W378)</f>
        <v>4.281365713134905</v>
      </c>
      <c r="X364">
        <f>SUMPRODUCT('Modified Weights'!X374:X378,correlations!X407:X411)/SUM('Modified Weights'!X374:X378)</f>
        <v>2.7570206932180654</v>
      </c>
      <c r="Y364">
        <f>SUMPRODUCT('Modified Weights'!Y374:Y378,correlations!Y407:Y411)/SUM('Modified Weights'!Y374:Y378)</f>
        <v>2.8439013994458042</v>
      </c>
      <c r="Z364">
        <f>SUMPRODUCT('Modified Weights'!Z375:Z379,correlations!Z408:Z412)/SUM('Modified Weights'!Z375:Z379)</f>
        <v>4.4276794370697514</v>
      </c>
    </row>
    <row r="365" spans="1:26">
      <c r="A365" s="1" t="str">
        <f t="shared" si="72"/>
        <v>955: Mission: Impossible II (2000)</v>
      </c>
      <c r="B365">
        <f>SUMPRODUCT('Modified Weights'!B375:B379,correlations!B408:B412)/SUM('Modified Weights'!B375:B379)</f>
        <v>3.4999999999999996</v>
      </c>
      <c r="C365">
        <f>SUMPRODUCT('Modified Weights'!C375:C379,correlations!C408:C412)/SUM('Modified Weights'!C375:C379)</f>
        <v>3.6182367906376429</v>
      </c>
      <c r="D365">
        <f>SUMPRODUCT('Modified Weights'!D375:D379,correlations!D408:D412)/SUM('Modified Weights'!D375:D379)</f>
        <v>3.5625146007263755</v>
      </c>
      <c r="E365">
        <f>SUMPRODUCT('Modified Weights'!E375:E379,correlations!E408:E412)/SUM('Modified Weights'!E375:E379)</f>
        <v>4.0035167629897632</v>
      </c>
      <c r="F365">
        <f>SUMPRODUCT('Modified Weights'!F375:F379,correlations!F408:F412)/SUM('Modified Weights'!F375:F379)</f>
        <v>3.1499673115867544</v>
      </c>
      <c r="G365">
        <f>SUMPRODUCT('Modified Weights'!G375:G379,correlations!G408:G412)/SUM('Modified Weights'!G375:G379)</f>
        <v>3.5351065202510297</v>
      </c>
      <c r="H365">
        <f>SUMPRODUCT('Modified Weights'!H375:H379,correlations!H408:H412)/SUM('Modified Weights'!H375:H379)</f>
        <v>3.4057329083629431</v>
      </c>
      <c r="I365">
        <f>SUMPRODUCT('Modified Weights'!I375:I379,correlations!I408:I412)/SUM('Modified Weights'!I375:I379)</f>
        <v>3.5000000000000004</v>
      </c>
      <c r="J365">
        <f>SUMPRODUCT('Modified Weights'!J375:J379,correlations!J408:J412)/SUM('Modified Weights'!J375:J379)</f>
        <v>3.775608448199629</v>
      </c>
      <c r="K365">
        <f>SUMPRODUCT('Modified Weights'!K375:K379,correlations!K408:K412)/SUM('Modified Weights'!K375:K379)</f>
        <v>3.7407062506634055</v>
      </c>
      <c r="L365">
        <f>SUMPRODUCT('Modified Weights'!L375:L379,correlations!L408:L412)/SUM('Modified Weights'!L375:L379)</f>
        <v>3.87755384540425</v>
      </c>
      <c r="M365">
        <f>SUMPRODUCT('Modified Weights'!M375:M379,correlations!M408:M412)/SUM('Modified Weights'!M375:M379)</f>
        <v>4.3372173218400372</v>
      </c>
      <c r="N365">
        <f>SUMPRODUCT('Modified Weights'!N375:N379,correlations!N408:N412)/SUM('Modified Weights'!N375:N379)</f>
        <v>3.4084427610018664</v>
      </c>
      <c r="O365">
        <f>SUMPRODUCT('Modified Weights'!O375:O379,correlations!O408:O412)/SUM('Modified Weights'!O375:O379)</f>
        <v>3.8360459404124447</v>
      </c>
      <c r="P365">
        <f>SUMPRODUCT('Modified Weights'!P375:P379,correlations!P408:P412)/SUM('Modified Weights'!P375:P379)</f>
        <v>3.4390622132314066</v>
      </c>
      <c r="Q365">
        <f>SUMPRODUCT('Modified Weights'!Q375:Q379,correlations!Q408:Q412)/SUM('Modified Weights'!Q375:Q379)</f>
        <v>3.7123167558415773</v>
      </c>
      <c r="R365">
        <f>SUMPRODUCT('Modified Weights'!R375:R379,correlations!R408:R412)/SUM('Modified Weights'!R375:R379)</f>
        <v>3.7599479497237338</v>
      </c>
      <c r="S365">
        <f>SUMPRODUCT('Modified Weights'!S375:S379,correlations!S408:S412)/SUM('Modified Weights'!S375:S379)</f>
        <v>3.6256570475719632</v>
      </c>
      <c r="T365">
        <f>SUMPRODUCT('Modified Weights'!T375:T379,correlations!T408:T412)/SUM('Modified Weights'!T375:T379)</f>
        <v>2.9070108633832441</v>
      </c>
      <c r="U365">
        <f>SUMPRODUCT('Modified Weights'!U375:U379,correlations!U408:U412)/SUM('Modified Weights'!U375:U379)</f>
        <v>3.5386751532820249</v>
      </c>
      <c r="V365">
        <f>SUMPRODUCT('Modified Weights'!V375:V379,correlations!V408:V412)/SUM('Modified Weights'!V375:V379)</f>
        <v>3.8355134804149809</v>
      </c>
      <c r="W365">
        <f>SUMPRODUCT('Modified Weights'!W375:W379,correlations!W408:W412)/SUM('Modified Weights'!W375:W379)</f>
        <v>4.3991874543777918</v>
      </c>
      <c r="X365">
        <f>SUMPRODUCT('Modified Weights'!X375:X379,correlations!X408:X412)/SUM('Modified Weights'!X375:X379)</f>
        <v>3</v>
      </c>
      <c r="Y365">
        <f>SUMPRODUCT('Modified Weights'!Y375:Y379,correlations!Y408:Y412)/SUM('Modified Weights'!Y375:Y379)</f>
        <v>2.8439013994458047</v>
      </c>
      <c r="Z365">
        <f>SUMPRODUCT('Modified Weights'!Z376:Z380,correlations!Z409:Z413)/SUM('Modified Weights'!Z376:Z380)</f>
        <v>3.8569538016953326</v>
      </c>
    </row>
    <row r="366" spans="1:26">
      <c r="A366" s="1" t="str">
        <f t="shared" si="72"/>
        <v>955: Mission: Impossible II (2000)</v>
      </c>
      <c r="B366">
        <f>SUMPRODUCT('Modified Weights'!B376:B380,correlations!B409:B413)/SUM('Modified Weights'!B376:B380)</f>
        <v>4.3138566778106568</v>
      </c>
      <c r="C366">
        <f>SUMPRODUCT('Modified Weights'!C376:C380,correlations!C409:C413)/SUM('Modified Weights'!C376:C380)</f>
        <v>4</v>
      </c>
      <c r="D366">
        <f>SUMPRODUCT('Modified Weights'!D376:D380,correlations!D409:D413)/SUM('Modified Weights'!D376:D380)</f>
        <v>3.7103718815812887</v>
      </c>
      <c r="E366">
        <f>SUMPRODUCT('Modified Weights'!E376:E380,correlations!E409:E413)/SUM('Modified Weights'!E376:E380)</f>
        <v>4.0050368297218508</v>
      </c>
      <c r="F366">
        <f>SUMPRODUCT('Modified Weights'!F376:F380,correlations!F409:F413)/SUM('Modified Weights'!F376:F380)</f>
        <v>3.1499673115867539</v>
      </c>
      <c r="G366">
        <f>SUMPRODUCT('Modified Weights'!G376:G380,correlations!G409:G413)/SUM('Modified Weights'!G376:G380)</f>
        <v>3</v>
      </c>
      <c r="H366">
        <f>SUMPRODUCT('Modified Weights'!H376:H380,correlations!H409:H413)/SUM('Modified Weights'!H376:H380)</f>
        <v>3.3649030713113079</v>
      </c>
      <c r="I366">
        <f>SUMPRODUCT('Modified Weights'!I376:I380,correlations!I409:I413)/SUM('Modified Weights'!I376:I380)</f>
        <v>3.2895265922115429</v>
      </c>
      <c r="J366">
        <f>SUMPRODUCT('Modified Weights'!J376:J380,correlations!J409:J413)/SUM('Modified Weights'!J376:J380)</f>
        <v>3.8553681766845393</v>
      </c>
      <c r="K366">
        <f>SUMPRODUCT('Modified Weights'!K376:K380,correlations!K409:K413)/SUM('Modified Weights'!K376:K380)</f>
        <v>3.7407062506634055</v>
      </c>
      <c r="L366">
        <f>SUMPRODUCT('Modified Weights'!L376:L380,correlations!L409:L413)/SUM('Modified Weights'!L376:L380)</f>
        <v>3.87755384540425</v>
      </c>
      <c r="M366">
        <f>SUMPRODUCT('Modified Weights'!M376:M380,correlations!M409:M413)/SUM('Modified Weights'!M376:M380)</f>
        <v>4.5100190299183165</v>
      </c>
      <c r="N366">
        <f>SUMPRODUCT('Modified Weights'!N376:N380,correlations!N409:N413)/SUM('Modified Weights'!N376:N380)</f>
        <v>3.4084427610018664</v>
      </c>
      <c r="O366">
        <f>SUMPRODUCT('Modified Weights'!O376:O380,correlations!O409:O413)/SUM('Modified Weights'!O376:O380)</f>
        <v>3.875593217379059</v>
      </c>
      <c r="P366">
        <f>SUMPRODUCT('Modified Weights'!P376:P380,correlations!P409:P413)/SUM('Modified Weights'!P376:P380)</f>
        <v>3.4390622132314066</v>
      </c>
      <c r="Q366">
        <f>SUMPRODUCT('Modified Weights'!Q376:Q380,correlations!Q409:Q413)/SUM('Modified Weights'!Q376:Q380)</f>
        <v>3.9345974445615921</v>
      </c>
      <c r="R366">
        <f>SUMPRODUCT('Modified Weights'!R376:R380,correlations!R409:R413)/SUM('Modified Weights'!R376:R380)</f>
        <v>3.7599479497237338</v>
      </c>
      <c r="S366">
        <f>SUMPRODUCT('Modified Weights'!S376:S380,correlations!S409:S413)/SUM('Modified Weights'!S376:S380)</f>
        <v>4.0637208649363012</v>
      </c>
      <c r="T366">
        <f>SUMPRODUCT('Modified Weights'!T376:T380,correlations!T409:T413)/SUM('Modified Weights'!T376:T380)</f>
        <v>2.9070108633832437</v>
      </c>
      <c r="U366">
        <f>SUMPRODUCT('Modified Weights'!U376:U380,correlations!U409:U413)/SUM('Modified Weights'!U376:U380)</f>
        <v>3.5549400522578356</v>
      </c>
      <c r="V366">
        <f>SUMPRODUCT('Modified Weights'!V376:V380,correlations!V409:V413)/SUM('Modified Weights'!V376:V380)</f>
        <v>3.7133809504868971</v>
      </c>
      <c r="W366">
        <f>SUMPRODUCT('Modified Weights'!W376:W380,correlations!W409:W413)/SUM('Modified Weights'!W376:W380)</f>
        <v>4.3991874543777918</v>
      </c>
      <c r="X366">
        <f>SUMPRODUCT('Modified Weights'!X376:X380,correlations!X409:X413)/SUM('Modified Weights'!X376:X380)</f>
        <v>3.2923139504319661</v>
      </c>
      <c r="Y366">
        <f>SUMPRODUCT('Modified Weights'!Y376:Y380,correlations!Y409:Y413)/SUM('Modified Weights'!Y376:Y380)</f>
        <v>2.8439013994458042</v>
      </c>
      <c r="Z366">
        <f>SUMPRODUCT('Modified Weights'!Z377:Z381,correlations!Z410:Z414)/SUM('Modified Weights'!Z377:Z381)</f>
        <v>4.1583095935645531</v>
      </c>
    </row>
    <row r="367" spans="1:26">
      <c r="A367" s="1" t="str">
        <f t="shared" si="72"/>
        <v>955: Mission: Impossible II (2000)</v>
      </c>
      <c r="B367">
        <f>SUMPRODUCT('Modified Weights'!B377:B381,correlations!B410:B414)/SUM('Modified Weights'!B377:B381)</f>
        <v>4.2079045090399765</v>
      </c>
      <c r="C367">
        <f>SUMPRODUCT('Modified Weights'!C377:C381,correlations!C410:C414)/SUM('Modified Weights'!C377:C381)</f>
        <v>4</v>
      </c>
      <c r="D367">
        <f>SUMPRODUCT('Modified Weights'!D377:D381,correlations!D410:D414)/SUM('Modified Weights'!D377:D381)</f>
        <v>3.9329600177601765</v>
      </c>
      <c r="E367">
        <f>SUMPRODUCT('Modified Weights'!E377:E381,correlations!E410:E414)/SUM('Modified Weights'!E377:E381)</f>
        <v>3.608413524919059</v>
      </c>
      <c r="F367">
        <f>SUMPRODUCT('Modified Weights'!F377:F381,correlations!F410:F414)/SUM('Modified Weights'!F377:F381)</f>
        <v>2.7191279114390552</v>
      </c>
      <c r="G367">
        <f>SUMPRODUCT('Modified Weights'!G377:G381,correlations!G410:G414)/SUM('Modified Weights'!G377:G381)</f>
        <v>4.0128608862564974</v>
      </c>
      <c r="H367">
        <f>SUMPRODUCT('Modified Weights'!H377:H381,correlations!H410:H414)/SUM('Modified Weights'!H377:H381)</f>
        <v>3.3649030713113079</v>
      </c>
      <c r="I367">
        <f>SUMPRODUCT('Modified Weights'!I377:I381,correlations!I410:I414)/SUM('Modified Weights'!I377:I381)</f>
        <v>3.1795326887319053</v>
      </c>
      <c r="J367">
        <f>SUMPRODUCT('Modified Weights'!J377:J381,correlations!J410:J414)/SUM('Modified Weights'!J377:J381)</f>
        <v>3.7756646340409454</v>
      </c>
      <c r="K367">
        <f>SUMPRODUCT('Modified Weights'!K377:K381,correlations!K410:K414)/SUM('Modified Weights'!K377:K381)</f>
        <v>4.1690901342502027</v>
      </c>
      <c r="L367">
        <f>SUMPRODUCT('Modified Weights'!L377:L381,correlations!L410:L414)/SUM('Modified Weights'!L377:L381)</f>
        <v>3.87755384540425</v>
      </c>
      <c r="M367">
        <f>SUMPRODUCT('Modified Weights'!M377:M381,correlations!M410:M414)/SUM('Modified Weights'!M377:M381)</f>
        <v>4.5100190299183165</v>
      </c>
      <c r="N367">
        <f>SUMPRODUCT('Modified Weights'!N377:N381,correlations!N410:N414)/SUM('Modified Weights'!N377:N381)</f>
        <v>3.1582014959900255</v>
      </c>
      <c r="O367">
        <f>SUMPRODUCT('Modified Weights'!O377:O381,correlations!O410:O414)/SUM('Modified Weights'!O377:O381)</f>
        <v>3.9712226943598119</v>
      </c>
      <c r="P367">
        <f>SUMPRODUCT('Modified Weights'!P377:P381,correlations!P410:P414)/SUM('Modified Weights'!P377:P381)</f>
        <v>3.4390622132314066</v>
      </c>
      <c r="Q367">
        <f>SUMPRODUCT('Modified Weights'!Q377:Q381,correlations!Q410:Q414)/SUM('Modified Weights'!Q377:Q381)</f>
        <v>4.3294105049760576</v>
      </c>
      <c r="R367">
        <f>SUMPRODUCT('Modified Weights'!R377:R381,correlations!R410:R414)/SUM('Modified Weights'!R377:R381)</f>
        <v>3.8396080124382936</v>
      </c>
      <c r="S367">
        <f>SUMPRODUCT('Modified Weights'!S377:S381,correlations!S410:S414)/SUM('Modified Weights'!S377:S381)</f>
        <v>4.0637208649363012</v>
      </c>
      <c r="T367">
        <f>SUMPRODUCT('Modified Weights'!T377:T381,correlations!T410:T414)/SUM('Modified Weights'!T377:T381)</f>
        <v>3.125654821147509</v>
      </c>
      <c r="U367">
        <f>SUMPRODUCT('Modified Weights'!U377:U381,correlations!U410:U414)/SUM('Modified Weights'!U377:U381)</f>
        <v>4.1412039162920946</v>
      </c>
      <c r="V367">
        <f>SUMPRODUCT('Modified Weights'!V377:V381,correlations!V410:V414)/SUM('Modified Weights'!V377:V381)</f>
        <v>3.6232280165062849</v>
      </c>
      <c r="W367">
        <f>SUMPRODUCT('Modified Weights'!W377:W381,correlations!W410:W414)/SUM('Modified Weights'!W377:W381)</f>
        <v>4.3991874543777909</v>
      </c>
      <c r="X367">
        <f>SUMPRODUCT('Modified Weights'!X377:X381,correlations!X410:X414)/SUM('Modified Weights'!X377:X381)</f>
        <v>3.8415834839614842</v>
      </c>
      <c r="Y367">
        <f>SUMPRODUCT('Modified Weights'!Y377:Y381,correlations!Y410:Y414)/SUM('Modified Weights'!Y377:Y381)</f>
        <v>2.8841092817003955</v>
      </c>
      <c r="Z367">
        <f>SUMPRODUCT('Modified Weights'!Z378:Z382,correlations!Z411:Z415)/SUM('Modified Weights'!Z378:Z382)</f>
        <v>4.1259682997843363</v>
      </c>
    </row>
    <row r="368" spans="1:26">
      <c r="A368" s="21" t="s">
        <v>73</v>
      </c>
      <c r="B368">
        <f>SUMPRODUCT('Modified Weights'!B378:B382,correlations!B411:B415)/SUM('Modified Weights'!B378:B382)</f>
        <v>4.2079045090399765</v>
      </c>
      <c r="C368">
        <f>SUMPRODUCT('Modified Weights'!C378:C382,correlations!C411:C415)/SUM('Modified Weights'!C378:C382)</f>
        <v>4</v>
      </c>
      <c r="D368">
        <f>SUMPRODUCT('Modified Weights'!D378:D382,correlations!D411:D415)/SUM('Modified Weights'!D378:D382)</f>
        <v>4.2445446877958437</v>
      </c>
      <c r="E368">
        <f>SUMPRODUCT('Modified Weights'!E378:E382,correlations!E411:E415)/SUM('Modified Weights'!E378:E382)</f>
        <v>3.6767274631090885</v>
      </c>
      <c r="F368">
        <f>SUMPRODUCT('Modified Weights'!F378:F382,correlations!F411:F415)/SUM('Modified Weights'!F378:F382)</f>
        <v>2</v>
      </c>
      <c r="G368">
        <f>SUMPRODUCT('Modified Weights'!G378:G382,correlations!G411:G415)/SUM('Modified Weights'!G378:G382)</f>
        <v>4.5064304431282487</v>
      </c>
      <c r="H368">
        <f>SUMPRODUCT('Modified Weights'!H378:H382,correlations!H411:H415)/SUM('Modified Weights'!H378:H382)</f>
        <v>3.6258214400513755</v>
      </c>
      <c r="I368">
        <f>SUMPRODUCT('Modified Weights'!I378:I382,correlations!I411:I415)/SUM('Modified Weights'!I378:I382)</f>
        <v>3.277732414910274</v>
      </c>
      <c r="J368">
        <f>SUMPRODUCT('Modified Weights'!J378:J382,correlations!J411:J415)/SUM('Modified Weights'!J378:J382)</f>
        <v>4.44867073191811</v>
      </c>
      <c r="K368">
        <f>SUMPRODUCT('Modified Weights'!K378:K382,correlations!K411:K415)/SUM('Modified Weights'!K378:K382)</f>
        <v>4.50308933957636</v>
      </c>
      <c r="L368">
        <f>SUMPRODUCT('Modified Weights'!L378:L382,correlations!L411:L415)/SUM('Modified Weights'!L378:L382)</f>
        <v>4.1369599195780218</v>
      </c>
      <c r="M368">
        <f>SUMPRODUCT('Modified Weights'!M378:M382,correlations!M411:M415)/SUM('Modified Weights'!M378:M382)</f>
        <v>4.5100190299183165</v>
      </c>
      <c r="N368">
        <f>SUMPRODUCT('Modified Weights'!N378:N382,correlations!N411:N415)/SUM('Modified Weights'!N378:N382)</f>
        <v>3.5904655596967454</v>
      </c>
      <c r="O368">
        <f>SUMPRODUCT('Modified Weights'!O378:O382,correlations!O411:O415)/SUM('Modified Weights'!O378:O382)</f>
        <v>4.2152469032102173</v>
      </c>
      <c r="P368">
        <f>SUMPRODUCT('Modified Weights'!P378:P382,correlations!P411:P415)/SUM('Modified Weights'!P378:P382)</f>
        <v>3.7963679246271766</v>
      </c>
      <c r="Q368">
        <f>SUMPRODUCT('Modified Weights'!Q378:Q382,correlations!Q411:Q415)/SUM('Modified Weights'!Q378:Q382)</f>
        <v>4.4499802509978821</v>
      </c>
      <c r="R368">
        <f>SUMPRODUCT('Modified Weights'!R378:R382,correlations!R411:R415)/SUM('Modified Weights'!R378:R382)</f>
        <v>4</v>
      </c>
      <c r="S368">
        <f>SUMPRODUCT('Modified Weights'!S378:S382,correlations!S411:S415)/SUM('Modified Weights'!S378:S382)</f>
        <v>4.0859565751451274</v>
      </c>
      <c r="T368">
        <f>SUMPRODUCT('Modified Weights'!T378:T382,correlations!T411:T415)/SUM('Modified Weights'!T378:T382)</f>
        <v>3.125654821147509</v>
      </c>
      <c r="U368">
        <f>SUMPRODUCT('Modified Weights'!U378:U382,correlations!U411:U415)/SUM('Modified Weights'!U378:U382)</f>
        <v>4.1412039162920946</v>
      </c>
      <c r="V368">
        <f>SUMPRODUCT('Modified Weights'!V378:V382,correlations!V411:V415)/SUM('Modified Weights'!V378:V382)</f>
        <v>4.0252964875722252</v>
      </c>
      <c r="W368">
        <f>SUMPRODUCT('Modified Weights'!W378:W382,correlations!W411:W415)/SUM('Modified Weights'!W378:W382)</f>
        <v>4.7217201979627461</v>
      </c>
      <c r="X368">
        <f>SUMPRODUCT('Modified Weights'!X378:X382,correlations!X411:X415)/SUM('Modified Weights'!X378:X382)</f>
        <v>4.1717457308064052</v>
      </c>
      <c r="Y368">
        <f>SUMPRODUCT('Modified Weights'!Y378:Y382,correlations!Y411:Y415)/SUM('Modified Weights'!Y378:Y382)</f>
        <v>2.8505782789689631</v>
      </c>
      <c r="Z368">
        <f>SUMPRODUCT('Modified Weights'!Z379:Z383,correlations!Z412:Z416)/SUM('Modified Weights'!Z379:Z383)</f>
        <v>4.1577134525878003</v>
      </c>
    </row>
    <row r="369" spans="1:26">
      <c r="A369" s="1" t="str">
        <f t="shared" ref="A369:A372" si="73">A368</f>
        <v>1422: The Departed (2006)</v>
      </c>
      <c r="B369">
        <f>SUMPRODUCT('Modified Weights'!B379:B383,correlations!B412:B416)/SUM('Modified Weights'!B379:B383)</f>
        <v>4.1582953187994924</v>
      </c>
      <c r="C369">
        <f>SUMPRODUCT('Modified Weights'!C379:C383,correlations!C412:C416)/SUM('Modified Weights'!C379:C383)</f>
        <v>4</v>
      </c>
      <c r="D369">
        <f>SUMPRODUCT('Modified Weights'!D379:D383,correlations!D412:D416)/SUM('Modified Weights'!D379:D383)</f>
        <v>4.2445446877958437</v>
      </c>
      <c r="E369">
        <f>SUMPRODUCT('Modified Weights'!E379:E383,correlations!E412:E416)/SUM('Modified Weights'!E379:E383)</f>
        <v>3.6767274631090885</v>
      </c>
      <c r="F369">
        <f>SUMPRODUCT('Modified Weights'!F379:F383,correlations!F412:F416)/SUM('Modified Weights'!F379:F383)</f>
        <v>3.3693059501566371</v>
      </c>
      <c r="G369">
        <f>SUMPRODUCT('Modified Weights'!G379:G383,correlations!G412:G416)/SUM('Modified Weights'!G379:G383)</f>
        <v>4.5064304431282487</v>
      </c>
      <c r="H369">
        <f>SUMPRODUCT('Modified Weights'!H379:H383,correlations!H412:H416)/SUM('Modified Weights'!H379:H383)</f>
        <v>3.6739375633572888</v>
      </c>
      <c r="I369">
        <f>SUMPRODUCT('Modified Weights'!I379:I383,correlations!I412:I416)/SUM('Modified Weights'!I379:I383)</f>
        <v>3.277732414910274</v>
      </c>
      <c r="J369">
        <f>SUMPRODUCT('Modified Weights'!J379:J383,correlations!J412:J416)/SUM('Modified Weights'!J379:J383)</f>
        <v>4.1652690386476436</v>
      </c>
      <c r="K369">
        <f>SUMPRODUCT('Modified Weights'!K379:K383,correlations!K412:K416)/SUM('Modified Weights'!K379:K383)</f>
        <v>3.6885320640889483</v>
      </c>
      <c r="L369">
        <f>SUMPRODUCT('Modified Weights'!L379:L383,correlations!L412:L416)/SUM('Modified Weights'!L379:L383)</f>
        <v>3.3859726061046826</v>
      </c>
      <c r="M369">
        <f>SUMPRODUCT('Modified Weights'!M379:M383,correlations!M412:M416)/SUM('Modified Weights'!M379:M383)</f>
        <v>3.7182498607035828</v>
      </c>
      <c r="N369">
        <f>SUMPRODUCT('Modified Weights'!N379:N383,correlations!N412:N416)/SUM('Modified Weights'!N379:N383)</f>
        <v>3</v>
      </c>
      <c r="O369">
        <f>SUMPRODUCT('Modified Weights'!O379:O383,correlations!O412:O416)/SUM('Modified Weights'!O379:O383)</f>
        <v>4.2825152676294449</v>
      </c>
      <c r="P369">
        <f>SUMPRODUCT('Modified Weights'!P379:P383,correlations!P412:P416)/SUM('Modified Weights'!P379:P383)</f>
        <v>3.2347892840247154</v>
      </c>
      <c r="Q369">
        <f>SUMPRODUCT('Modified Weights'!Q379:Q383,correlations!Q412:Q416)/SUM('Modified Weights'!Q379:Q383)</f>
        <v>3.6358971512550609</v>
      </c>
      <c r="R369">
        <f>SUMPRODUCT('Modified Weights'!R379:R383,correlations!R412:R416)/SUM('Modified Weights'!R379:R383)</f>
        <v>4</v>
      </c>
      <c r="S369">
        <f>SUMPRODUCT('Modified Weights'!S379:S383,correlations!S412:S416)/SUM('Modified Weights'!S379:S383)</f>
        <v>4.7019478885556287</v>
      </c>
      <c r="T369">
        <f>SUMPRODUCT('Modified Weights'!T379:T383,correlations!T412:T416)/SUM('Modified Weights'!T379:T383)</f>
        <v>3.125654821147509</v>
      </c>
      <c r="U369">
        <f>SUMPRODUCT('Modified Weights'!U379:U383,correlations!U412:U416)/SUM('Modified Weights'!U379:U383)</f>
        <v>4.1412039162920946</v>
      </c>
      <c r="V369">
        <f>SUMPRODUCT('Modified Weights'!V379:V383,correlations!V412:V416)/SUM('Modified Weights'!V379:V383)</f>
        <v>4.0252964875722252</v>
      </c>
      <c r="W369">
        <f>SUMPRODUCT('Modified Weights'!W379:W383,correlations!W412:W416)/SUM('Modified Weights'!W379:W383)</f>
        <v>4.536414807636949</v>
      </c>
      <c r="X369">
        <f>SUMPRODUCT('Modified Weights'!X379:X383,correlations!X412:X416)/SUM('Modified Weights'!X379:X383)</f>
        <v>4.1717457308064052</v>
      </c>
      <c r="Y369">
        <f>SUMPRODUCT('Modified Weights'!Y379:Y383,correlations!Y412:Y416)/SUM('Modified Weights'!Y379:Y383)</f>
        <v>2.8505782789689631</v>
      </c>
      <c r="Z369">
        <f>SUMPRODUCT('Modified Weights'!Z380:Z384,correlations!Z413:Z417)/SUM('Modified Weights'!Z380:Z384)</f>
        <v>3.9622930523355184</v>
      </c>
    </row>
    <row r="370" spans="1:26">
      <c r="A370" s="1" t="str">
        <f t="shared" si="73"/>
        <v>1422: The Departed (2006)</v>
      </c>
      <c r="B370">
        <f>SUMPRODUCT('Modified Weights'!B380:B384,correlations!B413:B417)/SUM('Modified Weights'!B380:B384)</f>
        <v>4.3557143966861513</v>
      </c>
      <c r="C370">
        <f>SUMPRODUCT('Modified Weights'!C380:C384,correlations!C413:C417)/SUM('Modified Weights'!C380:C384)</f>
        <v>3.8443591357438178</v>
      </c>
      <c r="D370">
        <f>SUMPRODUCT('Modified Weights'!D380:D384,correlations!D413:D417)/SUM('Modified Weights'!D380:D384)</f>
        <v>4.2445446877958437</v>
      </c>
      <c r="E370">
        <f>SUMPRODUCT('Modified Weights'!E380:E384,correlations!E413:E417)/SUM('Modified Weights'!E380:E384)</f>
        <v>3.5</v>
      </c>
      <c r="F370">
        <f>SUMPRODUCT('Modified Weights'!F380:F384,correlations!F413:F417)/SUM('Modified Weights'!F380:F384)</f>
        <v>3.3693059501566371</v>
      </c>
      <c r="G370">
        <f>SUMPRODUCT('Modified Weights'!G380:G384,correlations!G413:G417)/SUM('Modified Weights'!G380:G384)</f>
        <v>4.5064304431282487</v>
      </c>
      <c r="H370">
        <f>SUMPRODUCT('Modified Weights'!H380:H384,correlations!H413:H417)/SUM('Modified Weights'!H380:H384)</f>
        <v>4.3260624366427098</v>
      </c>
      <c r="I370">
        <f>SUMPRODUCT('Modified Weights'!I380:I384,correlations!I413:I417)/SUM('Modified Weights'!I380:I384)</f>
        <v>3.4022515023991167</v>
      </c>
      <c r="J370">
        <f>SUMPRODUCT('Modified Weights'!J380:J384,correlations!J413:J417)/SUM('Modified Weights'!J380:J384)</f>
        <v>4.1652690386476436</v>
      </c>
      <c r="K370">
        <f>SUMPRODUCT('Modified Weights'!K380:K384,correlations!K413:K417)/SUM('Modified Weights'!K380:K384)</f>
        <v>3.7551517159847103</v>
      </c>
      <c r="L370">
        <f>SUMPRODUCT('Modified Weights'!L380:L384,correlations!L413:L417)/SUM('Modified Weights'!L380:L384)</f>
        <v>3.3525371110555615</v>
      </c>
      <c r="M370">
        <f>SUMPRODUCT('Modified Weights'!M380:M384,correlations!M413:M417)/SUM('Modified Weights'!M380:M384)</f>
        <v>3.7182498607035828</v>
      </c>
      <c r="N370">
        <f>SUMPRODUCT('Modified Weights'!N380:N384,correlations!N413:N417)/SUM('Modified Weights'!N380:N384)</f>
        <v>5</v>
      </c>
      <c r="O370">
        <f>SUMPRODUCT('Modified Weights'!O380:O384,correlations!O413:O417)/SUM('Modified Weights'!O380:O384)</f>
        <v>4</v>
      </c>
      <c r="P370">
        <f>SUMPRODUCT('Modified Weights'!P380:P384,correlations!P413:P417)/SUM('Modified Weights'!P380:P384)</f>
        <v>3.2347892840247154</v>
      </c>
      <c r="Q370">
        <f>SUMPRODUCT('Modified Weights'!Q380:Q384,correlations!Q413:Q417)/SUM('Modified Weights'!Q380:Q384)</f>
        <v>3.0863731030545742</v>
      </c>
      <c r="R370">
        <f>SUMPRODUCT('Modified Weights'!R380:R384,correlations!R413:R417)/SUM('Modified Weights'!R380:R384)</f>
        <v>4</v>
      </c>
      <c r="S370">
        <f>SUMPRODUCT('Modified Weights'!S380:S384,correlations!S413:S417)/SUM('Modified Weights'!S380:S384)</f>
        <v>5</v>
      </c>
      <c r="T370">
        <f>SUMPRODUCT('Modified Weights'!T380:T384,correlations!T413:T417)/SUM('Modified Weights'!T380:T384)</f>
        <v>3.125654821147509</v>
      </c>
      <c r="U370">
        <f>SUMPRODUCT('Modified Weights'!U380:U384,correlations!U413:U417)/SUM('Modified Weights'!U380:U384)</f>
        <v>4.6404812357535841</v>
      </c>
      <c r="V370">
        <f>SUMPRODUCT('Modified Weights'!V380:V384,correlations!V413:V417)/SUM('Modified Weights'!V380:V384)</f>
        <v>4.0252964875722252</v>
      </c>
      <c r="W370">
        <f>SUMPRODUCT('Modified Weights'!W380:W384,correlations!W413:W417)/SUM('Modified Weights'!W380:W384)</f>
        <v>4.4615205556667243</v>
      </c>
      <c r="X370">
        <f>SUMPRODUCT('Modified Weights'!X380:X384,correlations!X413:X417)/SUM('Modified Weights'!X380:X384)</f>
        <v>4.1717457308064052</v>
      </c>
      <c r="Y370">
        <f>SUMPRODUCT('Modified Weights'!Y380:Y384,correlations!Y413:Y417)/SUM('Modified Weights'!Y380:Y384)</f>
        <v>2.448329545501077</v>
      </c>
      <c r="Z370">
        <f>SUMPRODUCT('Modified Weights'!Z381:Z385,correlations!Z414:Z418)/SUM('Modified Weights'!Z381:Z385)</f>
        <v>4.6848825255572386</v>
      </c>
    </row>
    <row r="371" spans="1:26">
      <c r="A371" s="1" t="str">
        <f t="shared" si="73"/>
        <v>1422: The Departed (2006)</v>
      </c>
      <c r="B371">
        <f>SUMPRODUCT('Modified Weights'!B381:B385,correlations!B414:B418)/SUM('Modified Weights'!B381:B385)</f>
        <v>4.3557143966861513</v>
      </c>
      <c r="C371">
        <f>SUMPRODUCT('Modified Weights'!C381:C385,correlations!C414:C418)/SUM('Modified Weights'!C381:C385)</f>
        <v>4.189186544789913</v>
      </c>
      <c r="D371">
        <f>SUMPRODUCT('Modified Weights'!D381:D385,correlations!D414:D418)/SUM('Modified Weights'!D381:D385)</f>
        <v>4.4397262693510466</v>
      </c>
      <c r="E371">
        <f>SUMPRODUCT('Modified Weights'!E381:E385,correlations!E414:E418)/SUM('Modified Weights'!E381:E385)</f>
        <v>3.5</v>
      </c>
      <c r="F371">
        <f>SUMPRODUCT('Modified Weights'!F381:F385,correlations!F414:F418)/SUM('Modified Weights'!F381:F385)</f>
        <v>4.1846529750783192</v>
      </c>
      <c r="G371">
        <f>SUMPRODUCT('Modified Weights'!G381:G385,correlations!G414:G418)/SUM('Modified Weights'!G381:G385)</f>
        <v>4.5064304431282487</v>
      </c>
      <c r="H371">
        <f>SUMPRODUCT('Modified Weights'!H381:H385,correlations!H414:H418)/SUM('Modified Weights'!H381:H385)</f>
        <v>4.1832432915884121</v>
      </c>
      <c r="I371">
        <f>SUMPRODUCT('Modified Weights'!I381:I385,correlations!I414:I418)/SUM('Modified Weights'!I381:I385)</f>
        <v>4.2913218427580215</v>
      </c>
      <c r="J371">
        <f>SUMPRODUCT('Modified Weights'!J381:J385,correlations!J414:J418)/SUM('Modified Weights'!J381:J385)</f>
        <v>4.2694432285355779</v>
      </c>
      <c r="K371">
        <f>SUMPRODUCT('Modified Weights'!K381:K385,correlations!K414:K418)/SUM('Modified Weights'!K381:K385)</f>
        <v>3.7551517159847103</v>
      </c>
      <c r="L371">
        <f>SUMPRODUCT('Modified Weights'!L381:L385,correlations!L414:L418)/SUM('Modified Weights'!L381:L385)</f>
        <v>3.3525371110555615</v>
      </c>
      <c r="M371">
        <f>SUMPRODUCT('Modified Weights'!M381:M385,correlations!M414:M418)/SUM('Modified Weights'!M381:M385)</f>
        <v>3.7182498607035828</v>
      </c>
      <c r="N371">
        <f>SUMPRODUCT('Modified Weights'!N381:N385,correlations!N414:N418)/SUM('Modified Weights'!N381:N385)</f>
        <v>5</v>
      </c>
      <c r="O371">
        <f>SUMPRODUCT('Modified Weights'!O381:O385,correlations!O414:O418)/SUM('Modified Weights'!O381:O385)</f>
        <v>4</v>
      </c>
      <c r="P371">
        <f>SUMPRODUCT('Modified Weights'!P381:P385,correlations!P414:P418)/SUM('Modified Weights'!P381:P385)</f>
        <v>3.2347892840247154</v>
      </c>
      <c r="Q371">
        <f>SUMPRODUCT('Modified Weights'!Q381:Q385,correlations!Q414:Q418)/SUM('Modified Weights'!Q381:Q385)</f>
        <v>2.5431865515272873</v>
      </c>
      <c r="R371">
        <f>SUMPRODUCT('Modified Weights'!R381:R385,correlations!R414:R418)/SUM('Modified Weights'!R381:R385)</f>
        <v>4</v>
      </c>
      <c r="S371">
        <f>SUMPRODUCT('Modified Weights'!S381:S385,correlations!S414:S418)/SUM('Modified Weights'!S381:S385)</f>
        <v>5</v>
      </c>
      <c r="T371">
        <f>SUMPRODUCT('Modified Weights'!T381:T385,correlations!T414:T418)/SUM('Modified Weights'!T381:T385)</f>
        <v>2</v>
      </c>
      <c r="U371">
        <f>SUMPRODUCT('Modified Weights'!U381:U385,correlations!U414:U418)/SUM('Modified Weights'!U381:U385)</f>
        <v>4.4508679724362255</v>
      </c>
      <c r="V371">
        <f>SUMPRODUCT('Modified Weights'!V381:V385,correlations!V414:V418)/SUM('Modified Weights'!V381:V385)</f>
        <v>5</v>
      </c>
      <c r="W371">
        <f>SUMPRODUCT('Modified Weights'!W381:W385,correlations!W414:W418)/SUM('Modified Weights'!W381:W385)</f>
        <v>3.786053903727701</v>
      </c>
      <c r="X371">
        <f>SUMPRODUCT('Modified Weights'!X381:X385,correlations!X414:X418)/SUM('Modified Weights'!X381:X385)</f>
        <v>5</v>
      </c>
      <c r="Y371">
        <f>SUMPRODUCT('Modified Weights'!Y381:Y385,correlations!Y414:Y418)/SUM('Modified Weights'!Y381:Y385)</f>
        <v>3.2758352272494617</v>
      </c>
      <c r="Z371">
        <f>SUMPRODUCT('Modified Weights'!Z382:Z386,correlations!Z415:Z419)/SUM('Modified Weights'!Z382:Z386)</f>
        <v>4.6848825255572386</v>
      </c>
    </row>
    <row r="372" spans="1:26">
      <c r="A372" s="1" t="str">
        <f t="shared" si="73"/>
        <v>1422: The Departed (2006)</v>
      </c>
      <c r="B372">
        <f>SUMPRODUCT('Modified Weights'!B382:B386,correlations!B415:B419)/SUM('Modified Weights'!B382:B386)</f>
        <v>4.5341946952539232</v>
      </c>
      <c r="C372">
        <f>SUMPRODUCT('Modified Weights'!C382:C386,correlations!C415:C419)/SUM('Modified Weights'!C382:C386)</f>
        <v>4.1891865447899139</v>
      </c>
      <c r="D372">
        <f>SUMPRODUCT('Modified Weights'!D382:D386,correlations!D415:D419)/SUM('Modified Weights'!D382:D386)</f>
        <v>4.1010668272971493</v>
      </c>
      <c r="E372">
        <f>SUMPRODUCT('Modified Weights'!E382:E386,correlations!E415:E419)/SUM('Modified Weights'!E382:E386)</f>
        <v>4</v>
      </c>
      <c r="F372">
        <f>SUMPRODUCT('Modified Weights'!F382:F386,correlations!F415:F419)/SUM('Modified Weights'!F382:F386)</f>
        <v>4.1846529750783192</v>
      </c>
      <c r="G372">
        <f>SUMPRODUCT('Modified Weights'!G382:G386,correlations!G415:G419)/SUM('Modified Weights'!G382:G386)</f>
        <v>4.5064304431282487</v>
      </c>
      <c r="H372">
        <f>SUMPRODUCT('Modified Weights'!H382:H386,correlations!H415:H419)/SUM('Modified Weights'!H382:H386)</f>
        <v>4.1832432915884121</v>
      </c>
      <c r="I372">
        <f>SUMPRODUCT('Modified Weights'!I382:I386,correlations!I415:I419)/SUM('Modified Weights'!I382:I386)</f>
        <v>4.0808024118559318</v>
      </c>
      <c r="J372">
        <f>SUMPRODUCT('Modified Weights'!J382:J386,correlations!J415:J419)/SUM('Modified Weights'!J382:J386)</f>
        <v>4.2694432285355779</v>
      </c>
      <c r="K372">
        <f>SUMPRODUCT('Modified Weights'!K382:K386,correlations!K415:K419)/SUM('Modified Weights'!K382:K386)</f>
        <v>3.3007398427681549</v>
      </c>
      <c r="L372">
        <f>SUMPRODUCT('Modified Weights'!L382:L386,correlations!L415:L419)/SUM('Modified Weights'!L382:L386)</f>
        <v>3.0178072263060889</v>
      </c>
      <c r="M372">
        <f>SUMPRODUCT('Modified Weights'!M382:M386,correlations!M415:M419)/SUM('Modified Weights'!M382:M386)</f>
        <v>3.014919468552844</v>
      </c>
      <c r="N372">
        <f>SUMPRODUCT('Modified Weights'!N382:N386,correlations!N415:N419)/SUM('Modified Weights'!N382:N386)</f>
        <v>5</v>
      </c>
      <c r="O372">
        <f>SUMPRODUCT('Modified Weights'!O382:O386,correlations!O415:O419)/SUM('Modified Weights'!O382:O386)</f>
        <v>4</v>
      </c>
      <c r="P372">
        <f>SUMPRODUCT('Modified Weights'!P382:P386,correlations!P415:P419)/SUM('Modified Weights'!P382:P386)</f>
        <v>3.9939157136098862</v>
      </c>
      <c r="Q372">
        <f>SUMPRODUCT('Modified Weights'!Q382:Q386,correlations!Q415:Q419)/SUM('Modified Weights'!Q382:Q386)</f>
        <v>2.5431865515272873</v>
      </c>
      <c r="R372" t="e">
        <f>SUMPRODUCT('Modified Weights'!R382:R386,correlations!R415:R419)/SUM('Modified Weights'!R382:R386)</f>
        <v>#DIV/0!</v>
      </c>
      <c r="S372">
        <f>SUMPRODUCT('Modified Weights'!S382:S386,correlations!S415:S419)/SUM('Modified Weights'!S382:S386)</f>
        <v>5</v>
      </c>
      <c r="T372">
        <f>SUMPRODUCT('Modified Weights'!T382:T386,correlations!T415:T419)/SUM('Modified Weights'!T382:T386)</f>
        <v>2</v>
      </c>
      <c r="U372">
        <f>SUMPRODUCT('Modified Weights'!U382:U386,correlations!U415:U419)/SUM('Modified Weights'!U382:U386)</f>
        <v>4.2424361108329025</v>
      </c>
      <c r="V372">
        <f>SUMPRODUCT('Modified Weights'!V382:V386,correlations!V415:V419)/SUM('Modified Weights'!V382:V386)</f>
        <v>5</v>
      </c>
      <c r="W372">
        <f>SUMPRODUCT('Modified Weights'!W382:W386,correlations!W415:W419)/SUM('Modified Weights'!W382:W386)</f>
        <v>3.786053903727701</v>
      </c>
      <c r="X372">
        <f>SUMPRODUCT('Modified Weights'!X382:X386,correlations!X415:X419)/SUM('Modified Weights'!X382:X386)</f>
        <v>5</v>
      </c>
      <c r="Y372">
        <f>SUMPRODUCT('Modified Weights'!Y382:Y386,correlations!Y415:Y419)/SUM('Modified Weights'!Y382:Y386)</f>
        <v>4.1724943182516157</v>
      </c>
      <c r="Z372">
        <f>SUMPRODUCT('Modified Weights'!Z383:Z387,correlations!Z416:Z420)/SUM('Modified Weights'!Z383:Z387)</f>
        <v>4.9999999999999991</v>
      </c>
    </row>
    <row r="373" spans="1:26">
      <c r="A373" s="21" t="s">
        <v>74</v>
      </c>
      <c r="B373">
        <f>SUMPRODUCT('Modified Weights'!B383:B387,correlations!B416:B420)/SUM('Modified Weights'!B383:B387)</f>
        <v>4.5341946952539232</v>
      </c>
      <c r="C373">
        <f>SUMPRODUCT('Modified Weights'!C383:C387,correlations!C416:C420)/SUM('Modified Weights'!C383:C387)</f>
        <v>4.2437976804759199</v>
      </c>
      <c r="D373">
        <f>SUMPRODUCT('Modified Weights'!D383:D387,correlations!D416:D420)/SUM('Modified Weights'!D383:D387)</f>
        <v>3.7427050737924143</v>
      </c>
      <c r="E373">
        <f>SUMPRODUCT('Modified Weights'!E383:E387,correlations!E416:E420)/SUM('Modified Weights'!E383:E387)</f>
        <v>4</v>
      </c>
      <c r="F373">
        <f>SUMPRODUCT('Modified Weights'!F383:F387,correlations!F416:F420)/SUM('Modified Weights'!F383:F387)</f>
        <v>3.9562575005657217</v>
      </c>
      <c r="G373">
        <f>SUMPRODUCT('Modified Weights'!G383:G387,correlations!G416:G420)/SUM('Modified Weights'!G383:G387)</f>
        <v>4.0128608862564974</v>
      </c>
      <c r="H373">
        <f>SUMPRODUCT('Modified Weights'!H383:H387,correlations!H416:H420)/SUM('Modified Weights'!H383:H387)</f>
        <v>4.1832432915884121</v>
      </c>
      <c r="I373">
        <f>SUMPRODUCT('Modified Weights'!I383:I387,correlations!I416:I420)/SUM('Modified Weights'!I383:I387)</f>
        <v>4.2493319587536265</v>
      </c>
      <c r="J373">
        <f>SUMPRODUCT('Modified Weights'!J383:J387,correlations!J416:J420)/SUM('Modified Weights'!J383:J387)</f>
        <v>3.5</v>
      </c>
      <c r="K373">
        <f>SUMPRODUCT('Modified Weights'!K383:K387,correlations!K416:K420)/SUM('Modified Weights'!K383:K387)</f>
        <v>2.9423360449935796</v>
      </c>
      <c r="L373">
        <f>SUMPRODUCT('Modified Weights'!L383:L387,correlations!L416:L420)/SUM('Modified Weights'!L383:L387)</f>
        <v>2.5089036131530444</v>
      </c>
      <c r="M373">
        <f>SUMPRODUCT('Modified Weights'!M383:M387,correlations!M416:M420)/SUM('Modified Weights'!M383:M387)</f>
        <v>3.0149194685528431</v>
      </c>
      <c r="N373">
        <f>SUMPRODUCT('Modified Weights'!N383:N387,correlations!N416:N420)/SUM('Modified Weights'!N383:N387)</f>
        <v>5</v>
      </c>
      <c r="O373">
        <f>SUMPRODUCT('Modified Weights'!O383:O387,correlations!O416:O420)/SUM('Modified Weights'!O383:O387)</f>
        <v>3.5106139707816197</v>
      </c>
      <c r="P373">
        <f>SUMPRODUCT('Modified Weights'!P383:P387,correlations!P416:P420)/SUM('Modified Weights'!P383:P387)</f>
        <v>2.7591264295851707</v>
      </c>
      <c r="Q373">
        <f>SUMPRODUCT('Modified Weights'!Q383:Q387,correlations!Q416:Q420)/SUM('Modified Weights'!Q383:Q387)</f>
        <v>2.5431865515272873</v>
      </c>
      <c r="R373">
        <f>SUMPRODUCT('Modified Weights'!R383:R387,correlations!R416:R420)/SUM('Modified Weights'!R383:R387)</f>
        <v>3.5</v>
      </c>
      <c r="S373">
        <f>SUMPRODUCT('Modified Weights'!S383:S387,correlations!S416:S420)/SUM('Modified Weights'!S383:S387)</f>
        <v>5</v>
      </c>
      <c r="T373">
        <f>SUMPRODUCT('Modified Weights'!T383:T387,correlations!T416:T420)/SUM('Modified Weights'!T383:T387)</f>
        <v>3.5</v>
      </c>
      <c r="U373">
        <f>SUMPRODUCT('Modified Weights'!U383:U387,correlations!U416:U420)/SUM('Modified Weights'!U383:U387)</f>
        <v>4.2424361108329034</v>
      </c>
      <c r="V373">
        <f>SUMPRODUCT('Modified Weights'!V383:V387,correlations!V416:V420)/SUM('Modified Weights'!V383:V387)</f>
        <v>5</v>
      </c>
      <c r="W373">
        <f>SUMPRODUCT('Modified Weights'!W383:W387,correlations!W416:W420)/SUM('Modified Weights'!W383:W387)</f>
        <v>3.4596995379112134</v>
      </c>
      <c r="X373">
        <f>SUMPRODUCT('Modified Weights'!X383:X387,correlations!X416:X420)/SUM('Modified Weights'!X383:X387)</f>
        <v>5</v>
      </c>
      <c r="Y373">
        <f>SUMPRODUCT('Modified Weights'!Y383:Y387,correlations!Y416:Y420)/SUM('Modified Weights'!Y383:Y387)</f>
        <v>3.9836045744759443</v>
      </c>
      <c r="Z373">
        <f>SUMPRODUCT('Modified Weights'!Z384:Z388,correlations!Z417:Z421)/SUM('Modified Weights'!Z384:Z388)</f>
        <v>4.9999999999999991</v>
      </c>
    </row>
    <row r="374" spans="1:26">
      <c r="A374" s="1" t="str">
        <f t="shared" ref="A374:A377" si="74">A373</f>
        <v>1572: Die Hard: With a Vengeance (1995)</v>
      </c>
      <c r="B374">
        <f>SUMPRODUCT('Modified Weights'!B384:B388,correlations!B417:B421)/SUM('Modified Weights'!B384:B388)</f>
        <v>4.5341946952539232</v>
      </c>
      <c r="C374">
        <f>SUMPRODUCT('Modified Weights'!C384:C388,correlations!C417:C421)/SUM('Modified Weights'!C384:C388)</f>
        <v>4.2437976804759199</v>
      </c>
      <c r="D374">
        <f>SUMPRODUCT('Modified Weights'!D384:D388,correlations!D417:D421)/SUM('Modified Weights'!D384:D388)</f>
        <v>3.7427050737924143</v>
      </c>
      <c r="E374">
        <f>SUMPRODUCT('Modified Weights'!E384:E388,correlations!E417:E421)/SUM('Modified Weights'!E384:E388)</f>
        <v>4</v>
      </c>
      <c r="F374">
        <f>SUMPRODUCT('Modified Weights'!F384:F388,correlations!F417:F421)/SUM('Modified Weights'!F384:F388)</f>
        <v>3.4999999999999996</v>
      </c>
      <c r="G374">
        <f>SUMPRODUCT('Modified Weights'!G384:G388,correlations!G417:G421)/SUM('Modified Weights'!G384:G388)</f>
        <v>4.0128608862564974</v>
      </c>
      <c r="H374">
        <f>SUMPRODUCT('Modified Weights'!H384:H388,correlations!H417:H421)/SUM('Modified Weights'!H384:H388)</f>
        <v>4.1832432915884121</v>
      </c>
      <c r="I374">
        <f>SUMPRODUCT('Modified Weights'!I384:I388,correlations!I417:I421)/SUM('Modified Weights'!I384:I388)</f>
        <v>4.2493319587536265</v>
      </c>
      <c r="J374">
        <f>SUMPRODUCT('Modified Weights'!J384:J388,correlations!J417:J421)/SUM('Modified Weights'!J384:J388)</f>
        <v>3</v>
      </c>
      <c r="K374">
        <f>SUMPRODUCT('Modified Weights'!K384:K388,correlations!K417:K421)/SUM('Modified Weights'!K384:K388)</f>
        <v>3.4489231651244836</v>
      </c>
      <c r="L374">
        <f>SUMPRODUCT('Modified Weights'!L384:L388,correlations!L417:L421)/SUM('Modified Weights'!L384:L388)</f>
        <v>2.0178072263060893</v>
      </c>
      <c r="M374">
        <f>SUMPRODUCT('Modified Weights'!M384:M388,correlations!M417:M421)/SUM('Modified Weights'!M384:M388)</f>
        <v>3.4853371252032277</v>
      </c>
      <c r="N374">
        <f>SUMPRODUCT('Modified Weights'!N384:N388,correlations!N417:N421)/SUM('Modified Weights'!N384:N388)</f>
        <v>4.1143016604548812</v>
      </c>
      <c r="O374">
        <f>SUMPRODUCT('Modified Weights'!O384:O388,correlations!O417:O421)/SUM('Modified Weights'!O384:O388)</f>
        <v>3.5106139707816197</v>
      </c>
      <c r="P374">
        <f>SUMPRODUCT('Modified Weights'!P384:P388,correlations!P417:P421)/SUM('Modified Weights'!P384:P388)</f>
        <v>2.5176203110726831</v>
      </c>
      <c r="Q374">
        <f>SUMPRODUCT('Modified Weights'!Q384:Q388,correlations!Q417:Q421)/SUM('Modified Weights'!Q384:Q388)</f>
        <v>3</v>
      </c>
      <c r="R374">
        <f>SUMPRODUCT('Modified Weights'!R384:R388,correlations!R417:R421)/SUM('Modified Weights'!R384:R388)</f>
        <v>3.5</v>
      </c>
      <c r="S374">
        <f>SUMPRODUCT('Modified Weights'!S384:S388,correlations!S417:S421)/SUM('Modified Weights'!S384:S388)</f>
        <v>3.4999999999999996</v>
      </c>
      <c r="T374">
        <f>SUMPRODUCT('Modified Weights'!T384:T388,correlations!T417:T421)/SUM('Modified Weights'!T384:T388)</f>
        <v>3.5</v>
      </c>
      <c r="U374">
        <f>SUMPRODUCT('Modified Weights'!U384:U388,correlations!U417:U421)/SUM('Modified Weights'!U384:U388)</f>
        <v>4.2424361108329034</v>
      </c>
      <c r="V374" t="e">
        <f>SUMPRODUCT('Modified Weights'!V384:V388,correlations!V417:V421)/SUM('Modified Weights'!V384:V388)</f>
        <v>#DIV/0!</v>
      </c>
      <c r="W374">
        <f>SUMPRODUCT('Modified Weights'!W384:W388,correlations!W417:W421)/SUM('Modified Weights'!W384:W388)</f>
        <v>3.347927821580619</v>
      </c>
      <c r="X374">
        <f>SUMPRODUCT('Modified Weights'!X384:X388,correlations!X417:X421)/SUM('Modified Weights'!X384:X388)</f>
        <v>5</v>
      </c>
      <c r="Y374">
        <f>SUMPRODUCT('Modified Weights'!Y384:Y388,correlations!Y417:Y421)/SUM('Modified Weights'!Y384:Y388)</f>
        <v>3.9836045744759443</v>
      </c>
      <c r="Z374">
        <f>SUMPRODUCT('Modified Weights'!Z385:Z389,correlations!Z418:Z422)/SUM('Modified Weights'!Z385:Z389)</f>
        <v>4.2408772380496762</v>
      </c>
    </row>
    <row r="375" spans="1:26">
      <c r="A375" s="1" t="str">
        <f t="shared" si="74"/>
        <v>1572: Die Hard: With a Vengeance (1995)</v>
      </c>
      <c r="B375">
        <f>SUMPRODUCT('Modified Weights'!B385:B389,correlations!B418:B422)/SUM('Modified Weights'!B385:B389)</f>
        <v>4.5341946952539232</v>
      </c>
      <c r="C375">
        <f>SUMPRODUCT('Modified Weights'!C385:C389,correlations!C418:C422)/SUM('Modified Weights'!C385:C389)</f>
        <v>4.1030759995224644</v>
      </c>
      <c r="D375">
        <f>SUMPRODUCT('Modified Weights'!D385:D389,correlations!D418:D422)/SUM('Modified Weights'!D385:D389)</f>
        <v>3.2507023350040156</v>
      </c>
      <c r="E375">
        <f>SUMPRODUCT('Modified Weights'!E385:E389,correlations!E418:E422)/SUM('Modified Weights'!E385:E389)</f>
        <v>4</v>
      </c>
      <c r="F375">
        <f>SUMPRODUCT('Modified Weights'!F385:F389,correlations!F418:F422)/SUM('Modified Weights'!F385:F389)</f>
        <v>3.4999999999999996</v>
      </c>
      <c r="G375">
        <f>SUMPRODUCT('Modified Weights'!G385:G389,correlations!G418:G422)/SUM('Modified Weights'!G385:G389)</f>
        <v>4.0128608862564974</v>
      </c>
      <c r="H375">
        <f>SUMPRODUCT('Modified Weights'!H385:H389,correlations!H418:H422)/SUM('Modified Weights'!H385:H389)</f>
        <v>3.9083783542057935</v>
      </c>
      <c r="I375">
        <f>SUMPRODUCT('Modified Weights'!I385:I389,correlations!I418:I422)/SUM('Modified Weights'!I385:I389)</f>
        <v>4.3262753424355775</v>
      </c>
      <c r="J375">
        <f>SUMPRODUCT('Modified Weights'!J385:J389,correlations!J418:J422)/SUM('Modified Weights'!J385:J389)</f>
        <v>3</v>
      </c>
      <c r="K375">
        <f>SUMPRODUCT('Modified Weights'!K385:K389,correlations!K418:K422)/SUM('Modified Weights'!K385:K389)</f>
        <v>3.4489231651244836</v>
      </c>
      <c r="L375">
        <f>SUMPRODUCT('Modified Weights'!L385:L389,correlations!L418:L422)/SUM('Modified Weights'!L385:L389)</f>
        <v>2.0178072263060893</v>
      </c>
      <c r="M375">
        <f>SUMPRODUCT('Modified Weights'!M385:M389,correlations!M418:M422)/SUM('Modified Weights'!M385:M389)</f>
        <v>3.4853371252032277</v>
      </c>
      <c r="N375">
        <f>SUMPRODUCT('Modified Weights'!N385:N389,correlations!N418:N422)/SUM('Modified Weights'!N385:N389)</f>
        <v>3.5000000000000004</v>
      </c>
      <c r="O375">
        <f>SUMPRODUCT('Modified Weights'!O385:O389,correlations!O418:O422)/SUM('Modified Weights'!O385:O389)</f>
        <v>3.0551384691369052</v>
      </c>
      <c r="P375">
        <f>SUMPRODUCT('Modified Weights'!P385:P389,correlations!P418:P422)/SUM('Modified Weights'!P385:P389)</f>
        <v>2.5176203110726831</v>
      </c>
      <c r="Q375">
        <f>SUMPRODUCT('Modified Weights'!Q385:Q389,correlations!Q418:Q422)/SUM('Modified Weights'!Q385:Q389)</f>
        <v>2.5741729159285489</v>
      </c>
      <c r="R375">
        <f>SUMPRODUCT('Modified Weights'!R385:R389,correlations!R418:R422)/SUM('Modified Weights'!R385:R389)</f>
        <v>3.5</v>
      </c>
      <c r="S375">
        <f>SUMPRODUCT('Modified Weights'!S385:S389,correlations!S418:S422)/SUM('Modified Weights'!S385:S389)</f>
        <v>3.4999999999999996</v>
      </c>
      <c r="T375">
        <f>SUMPRODUCT('Modified Weights'!T385:T389,correlations!T418:T422)/SUM('Modified Weights'!T385:T389)</f>
        <v>3.5</v>
      </c>
      <c r="U375">
        <f>SUMPRODUCT('Modified Weights'!U385:U389,correlations!U418:U422)/SUM('Modified Weights'!U385:U389)</f>
        <v>3.8787819445835487</v>
      </c>
      <c r="V375" t="e">
        <f>SUMPRODUCT('Modified Weights'!V385:V389,correlations!V418:V422)/SUM('Modified Weights'!V385:V389)</f>
        <v>#DIV/0!</v>
      </c>
      <c r="W375">
        <f>SUMPRODUCT('Modified Weights'!W385:W389,correlations!W418:W422)/SUM('Modified Weights'!W385:W389)</f>
        <v>3.4588551396107783</v>
      </c>
      <c r="X375">
        <f>SUMPRODUCT('Modified Weights'!X385:X389,correlations!X418:X422)/SUM('Modified Weights'!X385:X389)</f>
        <v>5</v>
      </c>
      <c r="Y375">
        <f>SUMPRODUCT('Modified Weights'!Y385:Y389,correlations!Y418:Y422)/SUM('Modified Weights'!Y385:Y389)</f>
        <v>3.9836045744759443</v>
      </c>
      <c r="Z375">
        <f>SUMPRODUCT('Modified Weights'!Z386:Z390,correlations!Z419:Z423)/SUM('Modified Weights'!Z386:Z390)</f>
        <v>3.6498144489679256</v>
      </c>
    </row>
    <row r="376" spans="1:26">
      <c r="A376" s="1" t="str">
        <f t="shared" si="74"/>
        <v>1572: Die Hard: With a Vengeance (1995)</v>
      </c>
      <c r="B376">
        <f>SUMPRODUCT('Modified Weights'!B386:B390,correlations!B419:B423)/SUM('Modified Weights'!B386:B390)</f>
        <v>4</v>
      </c>
      <c r="C376">
        <f>SUMPRODUCT('Modified Weights'!C386:C390,correlations!C419:C423)/SUM('Modified Weights'!C386:C390)</f>
        <v>3.5427258888914417</v>
      </c>
      <c r="D376">
        <f>SUMPRODUCT('Modified Weights'!D386:D390,correlations!D419:D423)/SUM('Modified Weights'!D386:D390)</f>
        <v>3.354235614637298</v>
      </c>
      <c r="E376">
        <f>SUMPRODUCT('Modified Weights'!E386:E390,correlations!E419:E423)/SUM('Modified Weights'!E386:E390)</f>
        <v>4.3556293656811924</v>
      </c>
      <c r="F376">
        <f>SUMPRODUCT('Modified Weights'!F386:F390,correlations!F419:F423)/SUM('Modified Weights'!F386:F390)</f>
        <v>2.7191279114390552</v>
      </c>
      <c r="G376">
        <f>SUMPRODUCT('Modified Weights'!G386:G390,correlations!G419:G423)/SUM('Modified Weights'!G386:G390)</f>
        <v>4.0128608862564974</v>
      </c>
      <c r="H376">
        <f>SUMPRODUCT('Modified Weights'!H386:H390,correlations!H419:H423)/SUM('Modified Weights'!H386:H390)</f>
        <v>3.9083783542057935</v>
      </c>
      <c r="I376">
        <f>SUMPRODUCT('Modified Weights'!I386:I390,correlations!I419:I423)/SUM('Modified Weights'!I386:I390)</f>
        <v>3.5</v>
      </c>
      <c r="J376">
        <f>SUMPRODUCT('Modified Weights'!J386:J390,correlations!J419:J423)/SUM('Modified Weights'!J386:J390)</f>
        <v>3.2820603862728568</v>
      </c>
      <c r="K376">
        <f>SUMPRODUCT('Modified Weights'!K386:K390,correlations!K419:K423)/SUM('Modified Weights'!K386:K390)</f>
        <v>3.4489231651244836</v>
      </c>
      <c r="L376">
        <f>SUMPRODUCT('Modified Weights'!L386:L390,correlations!L419:L423)/SUM('Modified Weights'!L386:L390)</f>
        <v>2.0178072263060893</v>
      </c>
      <c r="M376">
        <f>SUMPRODUCT('Modified Weights'!M386:M390,correlations!M419:M423)/SUM('Modified Weights'!M386:M390)</f>
        <v>3.4853371252032277</v>
      </c>
      <c r="N376">
        <f>SUMPRODUCT('Modified Weights'!N386:N390,correlations!N419:N423)/SUM('Modified Weights'!N386:N390)</f>
        <v>3.5000000000000004</v>
      </c>
      <c r="O376">
        <f>SUMPRODUCT('Modified Weights'!O386:O390,correlations!O419:O423)/SUM('Modified Weights'!O386:O390)</f>
        <v>3.1875783119725734</v>
      </c>
      <c r="P376">
        <f>SUMPRODUCT('Modified Weights'!P386:P390,correlations!P419:P423)/SUM('Modified Weights'!P386:P390)</f>
        <v>2.5176203110726831</v>
      </c>
      <c r="Q376">
        <f>SUMPRODUCT('Modified Weights'!Q386:Q390,correlations!Q419:Q423)/SUM('Modified Weights'!Q386:Q390)</f>
        <v>2.5741729159285489</v>
      </c>
      <c r="R376">
        <f>SUMPRODUCT('Modified Weights'!R386:R390,correlations!R419:R423)/SUM('Modified Weights'!R386:R390)</f>
        <v>3.5</v>
      </c>
      <c r="S376">
        <f>SUMPRODUCT('Modified Weights'!S386:S390,correlations!S419:S423)/SUM('Modified Weights'!S386:S390)</f>
        <v>2.6581592345957517</v>
      </c>
      <c r="T376">
        <f>SUMPRODUCT('Modified Weights'!T386:T390,correlations!T419:T423)/SUM('Modified Weights'!T386:T390)</f>
        <v>3.5</v>
      </c>
      <c r="U376">
        <f>SUMPRODUCT('Modified Weights'!U386:U390,correlations!U419:U423)/SUM('Modified Weights'!U386:U390)</f>
        <v>3.878781944583547</v>
      </c>
      <c r="V376" t="e">
        <f>SUMPRODUCT('Modified Weights'!V386:V390,correlations!V419:V423)/SUM('Modified Weights'!V386:V390)</f>
        <v>#DIV/0!</v>
      </c>
      <c r="W376">
        <f>SUMPRODUCT('Modified Weights'!W386:W390,correlations!W419:W423)/SUM('Modified Weights'!W386:W390)</f>
        <v>4.1701142178870505</v>
      </c>
      <c r="X376">
        <f>SUMPRODUCT('Modified Weights'!X386:X390,correlations!X419:X423)/SUM('Modified Weights'!X386:X390)</f>
        <v>5</v>
      </c>
      <c r="Y376">
        <f>SUMPRODUCT('Modified Weights'!Y386:Y390,correlations!Y419:Y423)/SUM('Modified Weights'!Y386:Y390)</f>
        <v>3.3885281221740478</v>
      </c>
      <c r="Z376">
        <f>SUMPRODUCT('Modified Weights'!Z387:Z391,correlations!Z420:Z424)/SUM('Modified Weights'!Z387:Z391)</f>
        <v>2.9134268555981255</v>
      </c>
    </row>
    <row r="377" spans="1:26">
      <c r="A377" s="1" t="str">
        <f t="shared" si="74"/>
        <v>1572: Die Hard: With a Vengeance (1995)</v>
      </c>
      <c r="B377">
        <f>SUMPRODUCT('Modified Weights'!B387:B391,correlations!B420:B424)/SUM('Modified Weights'!B387:B391)</f>
        <v>3.7407120762913726</v>
      </c>
      <c r="C377">
        <f>SUMPRODUCT('Modified Weights'!C387:C391,correlations!C420:C424)/SUM('Modified Weights'!C387:C391)</f>
        <v>3.0000000000000004</v>
      </c>
      <c r="D377">
        <f>SUMPRODUCT('Modified Weights'!D387:D391,correlations!D420:D424)/SUM('Modified Weights'!D387:D391)</f>
        <v>3.2076499184919172</v>
      </c>
      <c r="E377">
        <f>SUMPRODUCT('Modified Weights'!E387:E391,correlations!E420:E424)/SUM('Modified Weights'!E387:E391)</f>
        <v>4.5278980564803204</v>
      </c>
      <c r="F377">
        <f>SUMPRODUCT('Modified Weights'!F387:F391,correlations!F420:F424)/SUM('Modified Weights'!F387:F391)</f>
        <v>3.4863314216297367</v>
      </c>
      <c r="G377">
        <f>SUMPRODUCT('Modified Weights'!G387:G391,correlations!G420:G424)/SUM('Modified Weights'!G387:G391)</f>
        <v>3</v>
      </c>
      <c r="H377">
        <f>SUMPRODUCT('Modified Weights'!H387:H391,correlations!H420:H424)/SUM('Modified Weights'!H387:H391)</f>
        <v>3.8525216621504681</v>
      </c>
      <c r="I377">
        <f>SUMPRODUCT('Modified Weights'!I387:I391,correlations!I420:I424)/SUM('Modified Weights'!I387:I391)</f>
        <v>2.8262753424355775</v>
      </c>
      <c r="J377">
        <f>SUMPRODUCT('Modified Weights'!J387:J391,correlations!J420:J424)/SUM('Modified Weights'!J387:J391)</f>
        <v>3.2820603862728568</v>
      </c>
      <c r="K377">
        <f>SUMPRODUCT('Modified Weights'!K387:K391,correlations!K420:K424)/SUM('Modified Weights'!K387:K391)</f>
        <v>3.6470332529008638</v>
      </c>
      <c r="L377">
        <f>SUMPRODUCT('Modified Weights'!L387:L391,correlations!L420:L424)/SUM('Modified Weights'!L387:L391)</f>
        <v>2.0178072263060893</v>
      </c>
      <c r="M377">
        <f>SUMPRODUCT('Modified Weights'!M387:M391,correlations!M420:M424)/SUM('Modified Weights'!M387:M391)</f>
        <v>4.5146628747967714</v>
      </c>
      <c r="N377">
        <f>SUMPRODUCT('Modified Weights'!N387:N391,correlations!N420:N424)/SUM('Modified Weights'!N387:N391)</f>
        <v>3.5000000000000004</v>
      </c>
      <c r="O377">
        <f>SUMPRODUCT('Modified Weights'!O387:O391,correlations!O420:O424)/SUM('Modified Weights'!O387:O391)</f>
        <v>3.1875783119725734</v>
      </c>
      <c r="P377">
        <f>SUMPRODUCT('Modified Weights'!P387:P391,correlations!P420:P424)/SUM('Modified Weights'!P387:P391)</f>
        <v>2</v>
      </c>
      <c r="Q377">
        <f>SUMPRODUCT('Modified Weights'!Q387:Q391,correlations!Q420:Q424)/SUM('Modified Weights'!Q387:Q391)</f>
        <v>2.5741729159285489</v>
      </c>
      <c r="R377">
        <f>SUMPRODUCT('Modified Weights'!R387:R391,correlations!R420:R424)/SUM('Modified Weights'!R387:R391)</f>
        <v>3.4999999999999996</v>
      </c>
      <c r="S377">
        <f>SUMPRODUCT('Modified Weights'!S387:S391,correlations!S420:S424)/SUM('Modified Weights'!S387:S391)</f>
        <v>2.6581592345957517</v>
      </c>
      <c r="T377">
        <f>SUMPRODUCT('Modified Weights'!T387:T391,correlations!T420:T424)/SUM('Modified Weights'!T387:T391)</f>
        <v>3.5</v>
      </c>
      <c r="U377">
        <f>SUMPRODUCT('Modified Weights'!U387:U391,correlations!U420:U424)/SUM('Modified Weights'!U387:U391)</f>
        <v>3.3618644623012295</v>
      </c>
      <c r="V377">
        <f>SUMPRODUCT('Modified Weights'!V387:V391,correlations!V420:V424)/SUM('Modified Weights'!V387:V391)</f>
        <v>5</v>
      </c>
      <c r="W377">
        <f>SUMPRODUCT('Modified Weights'!W387:W391,correlations!W420:W424)/SUM('Modified Weights'!W387:W391)</f>
        <v>4.2391730583633453</v>
      </c>
      <c r="X377">
        <f>SUMPRODUCT('Modified Weights'!X387:X391,correlations!X420:X424)/SUM('Modified Weights'!X387:X391)</f>
        <v>5</v>
      </c>
      <c r="Y377">
        <f>SUMPRODUCT('Modified Weights'!Y387:Y391,correlations!Y420:Y424)/SUM('Modified Weights'!Y387:Y391)</f>
        <v>2.9049235476981035</v>
      </c>
      <c r="Z377">
        <f>SUMPRODUCT('Modified Weights'!Z388:Z392,correlations!Z421:Z425)/SUM('Modified Weights'!Z388:Z392)</f>
        <v>3.116899518004105</v>
      </c>
    </row>
    <row r="378" spans="1:26">
      <c r="A378" s="21" t="s">
        <v>75</v>
      </c>
      <c r="B378">
        <f>SUMPRODUCT('Modified Weights'!B388:B392,correlations!B421:B425)/SUM('Modified Weights'!B388:B392)</f>
        <v>3.7407120762913726</v>
      </c>
      <c r="C378">
        <f>SUMPRODUCT('Modified Weights'!C388:C392,correlations!C421:C425)/SUM('Modified Weights'!C388:C392)</f>
        <v>3.0000000000000004</v>
      </c>
      <c r="D378">
        <f>SUMPRODUCT('Modified Weights'!D388:D392,correlations!D421:D425)/SUM('Modified Weights'!D388:D392)</f>
        <v>3.2076499184919172</v>
      </c>
      <c r="E378">
        <f>SUMPRODUCT('Modified Weights'!E388:E392,correlations!E421:E425)/SUM('Modified Weights'!E388:E392)</f>
        <v>4.5278980564803204</v>
      </c>
      <c r="F378">
        <f>SUMPRODUCT('Modified Weights'!F388:F392,correlations!F421:F425)/SUM('Modified Weights'!F388:F392)</f>
        <v>3.0090923301289481</v>
      </c>
      <c r="G378">
        <f>SUMPRODUCT('Modified Weights'!G388:G392,correlations!G421:G425)/SUM('Modified Weights'!G388:G392)</f>
        <v>3</v>
      </c>
      <c r="H378">
        <f>SUMPRODUCT('Modified Weights'!H388:H392,correlations!H421:H425)/SUM('Modified Weights'!H388:H392)</f>
        <v>3.8525216621504681</v>
      </c>
      <c r="I378">
        <f>SUMPRODUCT('Modified Weights'!I388:I392,correlations!I421:I425)/SUM('Modified Weights'!I388:I392)</f>
        <v>2.8262753424355775</v>
      </c>
      <c r="J378">
        <f>SUMPRODUCT('Modified Weights'!J388:J392,correlations!J421:J425)/SUM('Modified Weights'!J388:J392)</f>
        <v>2.8786769776461743</v>
      </c>
      <c r="K378">
        <f>SUMPRODUCT('Modified Weights'!K388:K392,correlations!K421:K425)/SUM('Modified Weights'!K388:K392)</f>
        <v>3.6470332529008638</v>
      </c>
      <c r="L378">
        <f>SUMPRODUCT('Modified Weights'!L388:L392,correlations!L421:L425)/SUM('Modified Weights'!L388:L392)</f>
        <v>2.0178072263060893</v>
      </c>
      <c r="M378">
        <f>SUMPRODUCT('Modified Weights'!M388:M392,correlations!M421:M425)/SUM('Modified Weights'!M388:M392)</f>
        <v>5</v>
      </c>
      <c r="N378">
        <f>SUMPRODUCT('Modified Weights'!N388:N392,correlations!N421:N425)/SUM('Modified Weights'!N388:N392)</f>
        <v>3.5000000000000004</v>
      </c>
      <c r="O378">
        <f>SUMPRODUCT('Modified Weights'!O388:O392,correlations!O421:O425)/SUM('Modified Weights'!O388:O392)</f>
        <v>3.1875783119725738</v>
      </c>
      <c r="P378">
        <f>SUMPRODUCT('Modified Weights'!P388:P392,correlations!P421:P425)/SUM('Modified Weights'!P388:P392)</f>
        <v>2</v>
      </c>
      <c r="Q378">
        <f>SUMPRODUCT('Modified Weights'!Q388:Q392,correlations!Q421:Q425)/SUM('Modified Weights'!Q388:Q392)</f>
        <v>2.5741729159285489</v>
      </c>
      <c r="R378">
        <f>SUMPRODUCT('Modified Weights'!R388:R392,correlations!R421:R425)/SUM('Modified Weights'!R388:R392)</f>
        <v>2.7627112625064392</v>
      </c>
      <c r="S378">
        <f>SUMPRODUCT('Modified Weights'!S388:S392,correlations!S421:S425)/SUM('Modified Weights'!S388:S392)</f>
        <v>2.6581592345957517</v>
      </c>
      <c r="T378">
        <f>SUMPRODUCT('Modified Weights'!T388:T392,correlations!T421:T425)/SUM('Modified Weights'!T388:T392)</f>
        <v>2</v>
      </c>
      <c r="U378">
        <f>SUMPRODUCT('Modified Weights'!U388:U392,correlations!U421:U425)/SUM('Modified Weights'!U388:U392)</f>
        <v>3.1456395873743075</v>
      </c>
      <c r="V378">
        <f>SUMPRODUCT('Modified Weights'!V388:V392,correlations!V421:V425)/SUM('Modified Weights'!V388:V392)</f>
        <v>5</v>
      </c>
      <c r="W378">
        <f>SUMPRODUCT('Modified Weights'!W388:W392,correlations!W421:W425)/SUM('Modified Weights'!W388:W392)</f>
        <v>3.7045110209538952</v>
      </c>
      <c r="X378" t="e">
        <f>SUMPRODUCT('Modified Weights'!X388:X392,correlations!X421:X425)/SUM('Modified Weights'!X388:X392)</f>
        <v>#DIV/0!</v>
      </c>
      <c r="Y378">
        <f>SUMPRODUCT('Modified Weights'!Y388:Y392,correlations!Y421:Y425)/SUM('Modified Weights'!Y388:Y392)</f>
        <v>2.7644838899573836</v>
      </c>
      <c r="Z378">
        <f>SUMPRODUCT('Modified Weights'!Z389:Z393,correlations!Z422:Z426)/SUM('Modified Weights'!Z389:Z393)</f>
        <v>3.116899518004105</v>
      </c>
    </row>
    <row r="379" spans="1:26">
      <c r="A379" s="1" t="str">
        <f t="shared" ref="A379:A382" si="75">A378</f>
        <v>1597: Meet the Parents (2000)</v>
      </c>
      <c r="B379">
        <f>SUMPRODUCT('Modified Weights'!B389:B393,correlations!B422:B426)/SUM('Modified Weights'!B389:B393)</f>
        <v>3.5</v>
      </c>
      <c r="C379">
        <f>SUMPRODUCT('Modified Weights'!C389:C393,correlations!C422:C426)/SUM('Modified Weights'!C389:C393)</f>
        <v>3.0000000000000004</v>
      </c>
      <c r="D379">
        <f>SUMPRODUCT('Modified Weights'!D389:D393,correlations!D422:D426)/SUM('Modified Weights'!D389:D393)</f>
        <v>3.2076499184919172</v>
      </c>
      <c r="E379">
        <f>SUMPRODUCT('Modified Weights'!E389:E393,correlations!E422:E426)/SUM('Modified Weights'!E389:E393)</f>
        <v>4.5278980564803204</v>
      </c>
      <c r="F379">
        <f>SUMPRODUCT('Modified Weights'!F389:F393,correlations!F422:F426)/SUM('Modified Weights'!F389:F393)</f>
        <v>3.3443464791118127</v>
      </c>
      <c r="G379">
        <f>SUMPRODUCT('Modified Weights'!G389:G393,correlations!G422:G426)/SUM('Modified Weights'!G389:G393)</f>
        <v>3</v>
      </c>
      <c r="H379">
        <f>SUMPRODUCT('Modified Weights'!H389:H393,correlations!H422:H426)/SUM('Modified Weights'!H389:H393)</f>
        <v>3.8525216621504681</v>
      </c>
      <c r="I379">
        <f>SUMPRODUCT('Modified Weights'!I389:I393,correlations!I422:I426)/SUM('Modified Weights'!I389:I393)</f>
        <v>2.8262753424355775</v>
      </c>
      <c r="J379">
        <f>SUMPRODUCT('Modified Weights'!J389:J393,correlations!J422:J426)/SUM('Modified Weights'!J389:J393)</f>
        <v>2.8786769776461738</v>
      </c>
      <c r="K379">
        <f>SUMPRODUCT('Modified Weights'!K389:K393,correlations!K422:K426)/SUM('Modified Weights'!K389:K393)</f>
        <v>3.6470332529008638</v>
      </c>
      <c r="L379">
        <f>SUMPRODUCT('Modified Weights'!L389:L393,correlations!L422:L426)/SUM('Modified Weights'!L389:L393)</f>
        <v>3.7366445802704322</v>
      </c>
      <c r="M379">
        <f>SUMPRODUCT('Modified Weights'!M389:M393,correlations!M422:M426)/SUM('Modified Weights'!M389:M393)</f>
        <v>5</v>
      </c>
      <c r="N379">
        <f>SUMPRODUCT('Modified Weights'!N389:N393,correlations!N422:N426)/SUM('Modified Weights'!N389:N393)</f>
        <v>3.5000000000000004</v>
      </c>
      <c r="O379">
        <f>SUMPRODUCT('Modified Weights'!O389:O393,correlations!O422:O426)/SUM('Modified Weights'!O389:O393)</f>
        <v>3.1875783119725738</v>
      </c>
      <c r="P379">
        <f>SUMPRODUCT('Modified Weights'!P389:P393,correlations!P422:P426)/SUM('Modified Weights'!P389:P393)</f>
        <v>2.4796874044104689</v>
      </c>
      <c r="Q379">
        <f>SUMPRODUCT('Modified Weights'!Q389:Q393,correlations!Q422:Q426)/SUM('Modified Weights'!Q389:Q393)</f>
        <v>2.5741729159285489</v>
      </c>
      <c r="R379">
        <f>SUMPRODUCT('Modified Weights'!R389:R393,correlations!R422:R426)/SUM('Modified Weights'!R389:R393)</f>
        <v>2.7627112625064392</v>
      </c>
      <c r="S379">
        <f>SUMPRODUCT('Modified Weights'!S389:S393,correlations!S422:S426)/SUM('Modified Weights'!S389:S393)</f>
        <v>2</v>
      </c>
      <c r="T379">
        <f>SUMPRODUCT('Modified Weights'!T389:T393,correlations!T422:T426)/SUM('Modified Weights'!T389:T393)</f>
        <v>2</v>
      </c>
      <c r="U379">
        <f>SUMPRODUCT('Modified Weights'!U389:U393,correlations!U422:U426)/SUM('Modified Weights'!U389:U393)</f>
        <v>3.1456395873743075</v>
      </c>
      <c r="V379">
        <f>SUMPRODUCT('Modified Weights'!V389:V393,correlations!V422:V426)/SUM('Modified Weights'!V389:V393)</f>
        <v>5</v>
      </c>
      <c r="W379">
        <f>SUMPRODUCT('Modified Weights'!W389:W393,correlations!W422:W426)/SUM('Modified Weights'!W389:W393)</f>
        <v>3.7045110209538952</v>
      </c>
      <c r="X379" t="e">
        <f>SUMPRODUCT('Modified Weights'!X389:X393,correlations!X422:X426)/SUM('Modified Weights'!X389:X393)</f>
        <v>#DIV/0!</v>
      </c>
      <c r="Y379">
        <f>SUMPRODUCT('Modified Weights'!Y389:Y393,correlations!Y422:Y426)/SUM('Modified Weights'!Y389:Y393)</f>
        <v>2.7644838899573836</v>
      </c>
      <c r="Z379">
        <f>SUMPRODUCT('Modified Weights'!Z390:Z394,correlations!Z423:Z427)/SUM('Modified Weights'!Z390:Z394)</f>
        <v>3.3722998393347012</v>
      </c>
    </row>
    <row r="380" spans="1:26">
      <c r="A380" s="1" t="str">
        <f t="shared" si="75"/>
        <v>1597: Meet the Parents (2000)</v>
      </c>
      <c r="B380">
        <f>SUMPRODUCT('Modified Weights'!B390:B394,correlations!B423:B427)/SUM('Modified Weights'!B390:B394)</f>
        <v>3.5</v>
      </c>
      <c r="C380">
        <f>SUMPRODUCT('Modified Weights'!C390:C394,correlations!C423:C427)/SUM('Modified Weights'!C390:C394)</f>
        <v>3.0000000000000004</v>
      </c>
      <c r="D380">
        <f>SUMPRODUCT('Modified Weights'!D390:D394,correlations!D423:D427)/SUM('Modified Weights'!D390:D394)</f>
        <v>3.2076499184919172</v>
      </c>
      <c r="E380">
        <f>SUMPRODUCT('Modified Weights'!E390:E394,correlations!E423:E427)/SUM('Modified Weights'!E390:E394)</f>
        <v>4.5278980564803204</v>
      </c>
      <c r="F380">
        <f>SUMPRODUCT('Modified Weights'!F390:F394,correlations!F423:F427)/SUM('Modified Weights'!F390:F394)</f>
        <v>3.3443464791118127</v>
      </c>
      <c r="G380">
        <f>SUMPRODUCT('Modified Weights'!G390:G394,correlations!G423:G427)/SUM('Modified Weights'!G390:G394)</f>
        <v>3</v>
      </c>
      <c r="H380">
        <f>SUMPRODUCT('Modified Weights'!H390:H394,correlations!H423:H427)/SUM('Modified Weights'!H390:H394)</f>
        <v>3.4100866486018706</v>
      </c>
      <c r="I380">
        <f>SUMPRODUCT('Modified Weights'!I390:I394,correlations!I423:I427)/SUM('Modified Weights'!I390:I394)</f>
        <v>3.1030671649183867</v>
      </c>
      <c r="J380">
        <f>SUMPRODUCT('Modified Weights'!J390:J394,correlations!J423:J427)/SUM('Modified Weights'!J390:J394)</f>
        <v>2.8786769776461738</v>
      </c>
      <c r="K380">
        <f>SUMPRODUCT('Modified Weights'!K390:K394,correlations!K423:K427)/SUM('Modified Weights'!K390:K394)</f>
        <v>3.5032647806448747</v>
      </c>
      <c r="L380">
        <f>SUMPRODUCT('Modified Weights'!L390:L394,correlations!L423:L427)/SUM('Modified Weights'!L390:L394)</f>
        <v>3.7366445802704322</v>
      </c>
      <c r="M380">
        <f>SUMPRODUCT('Modified Weights'!M390:M394,correlations!M423:M427)/SUM('Modified Weights'!M390:M394)</f>
        <v>5</v>
      </c>
      <c r="N380">
        <f>SUMPRODUCT('Modified Weights'!N390:N394,correlations!N423:N427)/SUM('Modified Weights'!N390:N394)</f>
        <v>2</v>
      </c>
      <c r="O380">
        <f>SUMPRODUCT('Modified Weights'!O390:O394,correlations!O423:O427)/SUM('Modified Weights'!O390:O394)</f>
        <v>3.3993304716742223</v>
      </c>
      <c r="P380">
        <f>SUMPRODUCT('Modified Weights'!P390:P394,correlations!P423:P427)/SUM('Modified Weights'!P390:P394)</f>
        <v>2.4796874044104689</v>
      </c>
      <c r="Q380">
        <f>SUMPRODUCT('Modified Weights'!Q390:Q394,correlations!Q423:Q427)/SUM('Modified Weights'!Q390:Q394)</f>
        <v>3</v>
      </c>
      <c r="R380">
        <f>SUMPRODUCT('Modified Weights'!R390:R394,correlations!R423:R427)/SUM('Modified Weights'!R390:R394)</f>
        <v>2.7627112625064392</v>
      </c>
      <c r="S380">
        <f>SUMPRODUCT('Modified Weights'!S390:S394,correlations!S423:S427)/SUM('Modified Weights'!S390:S394)</f>
        <v>2</v>
      </c>
      <c r="T380">
        <f>SUMPRODUCT('Modified Weights'!T390:T394,correlations!T423:T427)/SUM('Modified Weights'!T390:T394)</f>
        <v>2</v>
      </c>
      <c r="U380">
        <f>SUMPRODUCT('Modified Weights'!U390:U394,correlations!U423:U427)/SUM('Modified Weights'!U390:U394)</f>
        <v>2.7927212191960487</v>
      </c>
      <c r="V380">
        <f>SUMPRODUCT('Modified Weights'!V390:V394,correlations!V423:V427)/SUM('Modified Weights'!V390:V394)</f>
        <v>5</v>
      </c>
      <c r="W380">
        <f>SUMPRODUCT('Modified Weights'!W390:W394,correlations!W423:W427)/SUM('Modified Weights'!W390:W394)</f>
        <v>3.6387377903551621</v>
      </c>
      <c r="X380" t="e">
        <f>SUMPRODUCT('Modified Weights'!X390:X394,correlations!X423:X427)/SUM('Modified Weights'!X390:X394)</f>
        <v>#DIV/0!</v>
      </c>
      <c r="Y380">
        <f>SUMPRODUCT('Modified Weights'!Y390:Y394,correlations!Y423:Y427)/SUM('Modified Weights'!Y390:Y394)</f>
        <v>2.7644838899573836</v>
      </c>
      <c r="Z380">
        <f>SUMPRODUCT('Modified Weights'!Z391:Z395,correlations!Z424:Z428)/SUM('Modified Weights'!Z391:Z395)</f>
        <v>2.7757258707046457</v>
      </c>
    </row>
    <row r="381" spans="1:26">
      <c r="A381" s="1" t="str">
        <f t="shared" si="75"/>
        <v>1597: Meet the Parents (2000)</v>
      </c>
      <c r="B381">
        <f>SUMPRODUCT('Modified Weights'!B391:B395,correlations!B424:B428)/SUM('Modified Weights'!B391:B395)</f>
        <v>3.5</v>
      </c>
      <c r="C381">
        <f>SUMPRODUCT('Modified Weights'!C391:C395,correlations!C424:C428)/SUM('Modified Weights'!C391:C395)</f>
        <v>3.8660830733206244</v>
      </c>
      <c r="D381">
        <f>SUMPRODUCT('Modified Weights'!D391:D395,correlations!D424:D428)/SUM('Modified Weights'!D391:D395)</f>
        <v>3</v>
      </c>
      <c r="E381">
        <f>SUMPRODUCT('Modified Weights'!E391:E395,correlations!E424:E428)/SUM('Modified Weights'!E391:E395)</f>
        <v>4</v>
      </c>
      <c r="F381">
        <f>SUMPRODUCT('Modified Weights'!F391:F395,correlations!F424:F428)/SUM('Modified Weights'!F391:F395)</f>
        <v>3.3443464791118118</v>
      </c>
      <c r="G381">
        <f>SUMPRODUCT('Modified Weights'!G391:G395,correlations!G424:G428)/SUM('Modified Weights'!G391:G395)</f>
        <v>3</v>
      </c>
      <c r="H381">
        <f>SUMPRODUCT('Modified Weights'!H391:H395,correlations!H424:H428)/SUM('Modified Weights'!H391:H395)</f>
        <v>3.0575649864514025</v>
      </c>
      <c r="I381">
        <f>SUMPRODUCT('Modified Weights'!I391:I395,correlations!I424:I428)/SUM('Modified Weights'!I391:I395)</f>
        <v>2.4716469415530136</v>
      </c>
      <c r="J381">
        <f>SUMPRODUCT('Modified Weights'!J391:J395,correlations!J424:J428)/SUM('Modified Weights'!J391:J395)</f>
        <v>2.4870378476429478</v>
      </c>
      <c r="K381">
        <f>SUMPRODUCT('Modified Weights'!K391:K395,correlations!K424:K428)/SUM('Modified Weights'!K391:K395)</f>
        <v>3.5032647806448747</v>
      </c>
      <c r="L381">
        <f>SUMPRODUCT('Modified Weights'!L391:L395,correlations!L424:L428)/SUM('Modified Weights'!L391:L395)</f>
        <v>3.7366445802704322</v>
      </c>
      <c r="M381">
        <f>SUMPRODUCT('Modified Weights'!M391:M395,correlations!M424:M428)/SUM('Modified Weights'!M391:M395)</f>
        <v>5</v>
      </c>
      <c r="N381">
        <f>SUMPRODUCT('Modified Weights'!N391:N395,correlations!N424:N428)/SUM('Modified Weights'!N391:N395)</f>
        <v>2</v>
      </c>
      <c r="O381">
        <f>SUMPRODUCT('Modified Weights'!O391:O395,correlations!O424:O428)/SUM('Modified Weights'!O391:O395)</f>
        <v>3.3566552765109581</v>
      </c>
      <c r="P381">
        <f>SUMPRODUCT('Modified Weights'!P391:P395,correlations!P424:P428)/SUM('Modified Weights'!P391:P395)</f>
        <v>2.4796874044104689</v>
      </c>
      <c r="Q381">
        <f>SUMPRODUCT('Modified Weights'!Q391:Q395,correlations!Q424:Q428)/SUM('Modified Weights'!Q391:Q395)</f>
        <v>2.7129135420357255</v>
      </c>
      <c r="R381">
        <f>SUMPRODUCT('Modified Weights'!R391:R395,correlations!R424:R428)/SUM('Modified Weights'!R391:R395)</f>
        <v>2.7627112625064392</v>
      </c>
      <c r="S381">
        <f>SUMPRODUCT('Modified Weights'!S391:S395,correlations!S424:S428)/SUM('Modified Weights'!S391:S395)</f>
        <v>2.5612271769361659</v>
      </c>
      <c r="T381">
        <f>SUMPRODUCT('Modified Weights'!T391:T395,correlations!T424:T428)/SUM('Modified Weights'!T391:T395)</f>
        <v>2</v>
      </c>
      <c r="U381">
        <f>SUMPRODUCT('Modified Weights'!U391:U395,correlations!U424:U428)/SUM('Modified Weights'!U391:U395)</f>
        <v>2.5945409143970362</v>
      </c>
      <c r="V381">
        <f>SUMPRODUCT('Modified Weights'!V391:V395,correlations!V424:V428)/SUM('Modified Weights'!V391:V395)</f>
        <v>5</v>
      </c>
      <c r="W381">
        <f>SUMPRODUCT('Modified Weights'!W391:W395,correlations!W424:W428)/SUM('Modified Weights'!W391:W395)</f>
        <v>2.7080738932530148</v>
      </c>
      <c r="X381" t="e">
        <f>SUMPRODUCT('Modified Weights'!X391:X395,correlations!X424:X428)/SUM('Modified Weights'!X391:X395)</f>
        <v>#DIV/0!</v>
      </c>
      <c r="Y381">
        <f>SUMPRODUCT('Modified Weights'!Y391:Y395,correlations!Y424:Y428)/SUM('Modified Weights'!Y391:Y395)</f>
        <v>2.7644838899573831</v>
      </c>
      <c r="Z381">
        <f>SUMPRODUCT('Modified Weights'!Z392:Z396,correlations!Z425:Z429)/SUM('Modified Weights'!Z392:Z396)</f>
        <v>2.7757258707046457</v>
      </c>
    </row>
    <row r="382" spans="1:26">
      <c r="A382" s="1" t="str">
        <f t="shared" si="75"/>
        <v>1597: Meet the Parents (2000)</v>
      </c>
      <c r="B382">
        <f>SUMPRODUCT('Modified Weights'!B392:B396,correlations!B425:B429)/SUM('Modified Weights'!B392:B396)</f>
        <v>3.5</v>
      </c>
      <c r="C382">
        <f>SUMPRODUCT('Modified Weights'!C392:C396,correlations!C425:C429)/SUM('Modified Weights'!C392:C396)</f>
        <v>3.8660830733206244</v>
      </c>
      <c r="D382">
        <f>SUMPRODUCT('Modified Weights'!D392:D396,correlations!D425:D429)/SUM('Modified Weights'!D392:D396)</f>
        <v>3</v>
      </c>
      <c r="E382">
        <f>SUMPRODUCT('Modified Weights'!E392:E396,correlations!E425:E429)/SUM('Modified Weights'!E392:E396)</f>
        <v>4</v>
      </c>
      <c r="F382">
        <f>SUMPRODUCT('Modified Weights'!F392:F396,correlations!F425:F429)/SUM('Modified Weights'!F392:F396)</f>
        <v>3.0836191544578218</v>
      </c>
      <c r="G382">
        <f>SUMPRODUCT('Modified Weights'!G392:G396,correlations!G425:G429)/SUM('Modified Weights'!G392:G396)</f>
        <v>3</v>
      </c>
      <c r="H382">
        <f>SUMPRODUCT('Modified Weights'!H392:H396,correlations!H425:H429)/SUM('Modified Weights'!H392:H396)</f>
        <v>3.0575649864514025</v>
      </c>
      <c r="I382">
        <f>SUMPRODUCT('Modified Weights'!I392:I396,correlations!I425:I429)/SUM('Modified Weights'!I392:I396)</f>
        <v>2.8148766551995914</v>
      </c>
      <c r="J382">
        <f>SUMPRODUCT('Modified Weights'!J392:J396,correlations!J425:J429)/SUM('Modified Weights'!J392:J396)</f>
        <v>2.4870378476429478</v>
      </c>
      <c r="K382">
        <f>SUMPRODUCT('Modified Weights'!K392:K396,correlations!K425:K429)/SUM('Modified Weights'!K392:K396)</f>
        <v>3.2244615825622418</v>
      </c>
      <c r="L382">
        <f>SUMPRODUCT('Modified Weights'!L392:L396,correlations!L425:L429)/SUM('Modified Weights'!L392:L396)</f>
        <v>3.7366445802704322</v>
      </c>
      <c r="M382">
        <f>SUMPRODUCT('Modified Weights'!M392:M396,correlations!M425:M429)/SUM('Modified Weights'!M392:M396)</f>
        <v>3</v>
      </c>
      <c r="N382">
        <f>SUMPRODUCT('Modified Weights'!N392:N396,correlations!N425:N429)/SUM('Modified Weights'!N392:N396)</f>
        <v>2</v>
      </c>
      <c r="O382">
        <f>SUMPRODUCT('Modified Weights'!O392:O396,correlations!O425:O429)/SUM('Modified Weights'!O392:O396)</f>
        <v>3.178327638255479</v>
      </c>
      <c r="P382">
        <f>SUMPRODUCT('Modified Weights'!P392:P396,correlations!P425:P429)/SUM('Modified Weights'!P392:P396)</f>
        <v>2.4796874044104689</v>
      </c>
      <c r="Q382">
        <f>SUMPRODUCT('Modified Weights'!Q392:Q396,correlations!Q425:Q429)/SUM('Modified Weights'!Q392:Q396)</f>
        <v>2.7129135420357255</v>
      </c>
      <c r="R382">
        <f>SUMPRODUCT('Modified Weights'!R392:R396,correlations!R425:R429)/SUM('Modified Weights'!R392:R396)</f>
        <v>2</v>
      </c>
      <c r="S382">
        <f>SUMPRODUCT('Modified Weights'!S392:S396,correlations!S425:S429)/SUM('Modified Weights'!S392:S396)</f>
        <v>2.5612271769361659</v>
      </c>
      <c r="T382">
        <f>SUMPRODUCT('Modified Weights'!T392:T396,correlations!T425:T429)/SUM('Modified Weights'!T392:T396)</f>
        <v>2</v>
      </c>
      <c r="U382">
        <f>SUMPRODUCT('Modified Weights'!U392:U396,correlations!U425:U429)/SUM('Modified Weights'!U392:U396)</f>
        <v>2.9629013926801733</v>
      </c>
      <c r="V382">
        <f>SUMPRODUCT('Modified Weights'!V392:V396,correlations!V425:V429)/SUM('Modified Weights'!V392:V396)</f>
        <v>4</v>
      </c>
      <c r="W382">
        <f>SUMPRODUCT('Modified Weights'!W392:W396,correlations!W425:W429)/SUM('Modified Weights'!W392:W396)</f>
        <v>2.7080738932530148</v>
      </c>
      <c r="X382" t="e">
        <f>SUMPRODUCT('Modified Weights'!X392:X396,correlations!X425:X429)/SUM('Modified Weights'!X392:X396)</f>
        <v>#DIV/0!</v>
      </c>
      <c r="Y382">
        <f>SUMPRODUCT('Modified Weights'!Y392:Y396,correlations!Y425:Y429)/SUM('Modified Weights'!Y392:Y396)</f>
        <v>2.2808793154814393</v>
      </c>
      <c r="Z382">
        <f>SUMPRODUCT('Modified Weights'!Z393:Z397,correlations!Z426:Z430)/SUM('Modified Weights'!Z393:Z397)</f>
        <v>2.3910487629345827</v>
      </c>
    </row>
    <row r="383" spans="1:26">
      <c r="A383" s="21" t="s">
        <v>76</v>
      </c>
      <c r="B383">
        <f>SUMPRODUCT('Modified Weights'!B393:B397,correlations!B426:B430)/SUM('Modified Weights'!B393:B397)</f>
        <v>3.5</v>
      </c>
      <c r="C383">
        <f>SUMPRODUCT('Modified Weights'!C393:C397,correlations!C426:C430)/SUM('Modified Weights'!C393:C397)</f>
        <v>3.8660830733206244</v>
      </c>
      <c r="D383">
        <f>SUMPRODUCT('Modified Weights'!D393:D397,correlations!D426:D430)/SUM('Modified Weights'!D393:D397)</f>
        <v>2.7069042327879291</v>
      </c>
      <c r="E383">
        <f>SUMPRODUCT('Modified Weights'!E393:E397,correlations!E426:E430)/SUM('Modified Weights'!E393:E397)</f>
        <v>3.828626922205931</v>
      </c>
      <c r="F383">
        <f>SUMPRODUCT('Modified Weights'!F393:F397,correlations!F426:F430)/SUM('Modified Weights'!F393:F397)</f>
        <v>3.3233878318226946</v>
      </c>
      <c r="G383">
        <f>SUMPRODUCT('Modified Weights'!G393:G397,correlations!G426:G430)/SUM('Modified Weights'!G393:G397)</f>
        <v>2.5</v>
      </c>
      <c r="H383">
        <f>SUMPRODUCT('Modified Weights'!H393:H397,correlations!H426:H430)/SUM('Modified Weights'!H393:H397)</f>
        <v>3.0575649864514025</v>
      </c>
      <c r="I383">
        <f>SUMPRODUCT('Modified Weights'!I393:I397,correlations!I426:I430)/SUM('Modified Weights'!I393:I397)</f>
        <v>2.8148766551995914</v>
      </c>
      <c r="J383">
        <f>SUMPRODUCT('Modified Weights'!J393:J397,correlations!J426:J430)/SUM('Modified Weights'!J393:J397)</f>
        <v>3</v>
      </c>
      <c r="K383">
        <f>SUMPRODUCT('Modified Weights'!K393:K397,correlations!K426:K430)/SUM('Modified Weights'!K393:K397)</f>
        <v>2.9004612452163805</v>
      </c>
      <c r="L383">
        <f>SUMPRODUCT('Modified Weights'!L393:L397,correlations!L426:L430)/SUM('Modified Weights'!L393:L397)</f>
        <v>3.4243290269328956</v>
      </c>
      <c r="M383">
        <f>SUMPRODUCT('Modified Weights'!M393:M397,correlations!M426:M430)/SUM('Modified Weights'!M393:M397)</f>
        <v>3</v>
      </c>
      <c r="N383">
        <f>SUMPRODUCT('Modified Weights'!N393:N397,correlations!N426:N430)/SUM('Modified Weights'!N393:N397)</f>
        <v>2</v>
      </c>
      <c r="O383">
        <f>SUMPRODUCT('Modified Weights'!O393:O397,correlations!O426:O430)/SUM('Modified Weights'!O393:O397)</f>
        <v>2.968921848979674</v>
      </c>
      <c r="P383">
        <f>SUMPRODUCT('Modified Weights'!P393:P397,correlations!P426:P430)/SUM('Modified Weights'!P393:P397)</f>
        <v>2.4796874044104689</v>
      </c>
      <c r="Q383">
        <f>SUMPRODUCT('Modified Weights'!Q393:Q397,correlations!Q426:Q430)/SUM('Modified Weights'!Q393:Q397)</f>
        <v>2.7129135420357255</v>
      </c>
      <c r="R383">
        <f>SUMPRODUCT('Modified Weights'!R393:R397,correlations!R426:R430)/SUM('Modified Weights'!R393:R397)</f>
        <v>3</v>
      </c>
      <c r="S383">
        <f>SUMPRODUCT('Modified Weights'!S393:S397,correlations!S426:S430)/SUM('Modified Weights'!S393:S397)</f>
        <v>2.5612271769361659</v>
      </c>
      <c r="T383">
        <f>SUMPRODUCT('Modified Weights'!T393:T397,correlations!T426:T430)/SUM('Modified Weights'!T393:T397)</f>
        <v>2</v>
      </c>
      <c r="U383">
        <f>SUMPRODUCT('Modified Weights'!U393:U397,correlations!U426:U430)/SUM('Modified Weights'!U393:U397)</f>
        <v>2.9629013926801733</v>
      </c>
      <c r="V383">
        <f>SUMPRODUCT('Modified Weights'!V393:V397,correlations!V426:V430)/SUM('Modified Weights'!V393:V397)</f>
        <v>4</v>
      </c>
      <c r="W383">
        <f>SUMPRODUCT('Modified Weights'!W393:W397,correlations!W426:W430)/SUM('Modified Weights'!W393:W397)</f>
        <v>3</v>
      </c>
      <c r="X383">
        <f>SUMPRODUCT('Modified Weights'!X393:X397,correlations!X426:X430)/SUM('Modified Weights'!X393:X397)</f>
        <v>4.5</v>
      </c>
      <c r="Y383">
        <f>SUMPRODUCT('Modified Weights'!Y393:Y397,correlations!Y426:Y430)/SUM('Modified Weights'!Y393:Y397)</f>
        <v>2.355533259590918</v>
      </c>
      <c r="Z383">
        <f>SUMPRODUCT('Modified Weights'!Z394:Z398,correlations!Z427:Z431)/SUM('Modified Weights'!Z394:Z398)</f>
        <v>2.3910487629345827</v>
      </c>
    </row>
    <row r="384" spans="1:26">
      <c r="A384" s="1" t="str">
        <f t="shared" ref="A384:A387" si="76">A383</f>
        <v>1637: Speed (1994)</v>
      </c>
      <c r="B384">
        <f>SUMPRODUCT('Modified Weights'!B394:B398,correlations!B427:B431)/SUM('Modified Weights'!B394:B398)</f>
        <v>4.5</v>
      </c>
      <c r="C384">
        <f>SUMPRODUCT('Modified Weights'!C394:C398,correlations!C427:C431)/SUM('Modified Weights'!C394:C398)</f>
        <v>3.9108163188077771</v>
      </c>
      <c r="D384">
        <f>SUMPRODUCT('Modified Weights'!D394:D398,correlations!D427:D431)/SUM('Modified Weights'!D394:D398)</f>
        <v>2.7069042327879291</v>
      </c>
      <c r="E384">
        <f>SUMPRODUCT('Modified Weights'!E394:E398,correlations!E427:E431)/SUM('Modified Weights'!E394:E398)</f>
        <v>3.828626922205931</v>
      </c>
      <c r="F384">
        <f>SUMPRODUCT('Modified Weights'!F394:F398,correlations!F427:F431)/SUM('Modified Weights'!F394:F398)</f>
        <v>3.4866356073480356</v>
      </c>
      <c r="G384">
        <f>SUMPRODUCT('Modified Weights'!G394:G398,correlations!G427:G431)/SUM('Modified Weights'!G394:G398)</f>
        <v>3.2069470073805024</v>
      </c>
      <c r="H384">
        <f>SUMPRODUCT('Modified Weights'!H394:H398,correlations!H427:H431)/SUM('Modified Weights'!H394:H398)</f>
        <v>3.4145075930845836</v>
      </c>
      <c r="I384">
        <f>SUMPRODUCT('Modified Weights'!I394:I398,correlations!I427:I431)/SUM('Modified Weights'!I394:I398)</f>
        <v>2.8148766551995914</v>
      </c>
      <c r="J384">
        <f>SUMPRODUCT('Modified Weights'!J394:J398,correlations!J427:J431)/SUM('Modified Weights'!J394:J398)</f>
        <v>3.249943217045991</v>
      </c>
      <c r="K384">
        <f>SUMPRODUCT('Modified Weights'!K394:K398,correlations!K427:K431)/SUM('Modified Weights'!K394:K398)</f>
        <v>2.9004612452163805</v>
      </c>
      <c r="L384">
        <f>SUMPRODUCT('Modified Weights'!L394:L398,correlations!L427:L431)/SUM('Modified Weights'!L394:L398)</f>
        <v>3.6873933476248797</v>
      </c>
      <c r="M384">
        <f>SUMPRODUCT('Modified Weights'!M394:M398,correlations!M427:M431)/SUM('Modified Weights'!M394:M398)</f>
        <v>3</v>
      </c>
      <c r="N384">
        <f>SUMPRODUCT('Modified Weights'!N394:N398,correlations!N427:N431)/SUM('Modified Weights'!N394:N398)</f>
        <v>3.2623450411801929</v>
      </c>
      <c r="O384">
        <f>SUMPRODUCT('Modified Weights'!O394:O398,correlations!O427:O431)/SUM('Modified Weights'!O394:O398)</f>
        <v>2.968921848979674</v>
      </c>
      <c r="P384">
        <f>SUMPRODUCT('Modified Weights'!P394:P398,correlations!P427:P431)/SUM('Modified Weights'!P394:P398)</f>
        <v>3.25</v>
      </c>
      <c r="Q384">
        <f>SUMPRODUCT('Modified Weights'!Q394:Q398,correlations!Q427:Q431)/SUM('Modified Weights'!Q394:Q398)</f>
        <v>2.7129135420357255</v>
      </c>
      <c r="R384">
        <f>SUMPRODUCT('Modified Weights'!R394:R398,correlations!R427:R431)/SUM('Modified Weights'!R394:R398)</f>
        <v>3</v>
      </c>
      <c r="S384">
        <f>SUMPRODUCT('Modified Weights'!S394:S398,correlations!S427:S431)/SUM('Modified Weights'!S394:S398)</f>
        <v>3.7275917289250473</v>
      </c>
      <c r="T384">
        <f>SUMPRODUCT('Modified Weights'!T394:T398,correlations!T427:T431)/SUM('Modified Weights'!T394:T398)</f>
        <v>2</v>
      </c>
      <c r="U384">
        <f>SUMPRODUCT('Modified Weights'!U394:U398,correlations!U427:U431)/SUM('Modified Weights'!U394:U398)</f>
        <v>2.9629013926801733</v>
      </c>
      <c r="V384">
        <f>SUMPRODUCT('Modified Weights'!V394:V398,correlations!V427:V431)/SUM('Modified Weights'!V394:V398)</f>
        <v>2.5</v>
      </c>
      <c r="W384">
        <f>SUMPRODUCT('Modified Weights'!W394:W398,correlations!W427:W431)/SUM('Modified Weights'!W394:W398)</f>
        <v>3.1443701503242347</v>
      </c>
      <c r="X384">
        <f>SUMPRODUCT('Modified Weights'!X394:X398,correlations!X427:X431)/SUM('Modified Weights'!X394:X398)</f>
        <v>4.2760847563978643</v>
      </c>
      <c r="Y384">
        <f>SUMPRODUCT('Modified Weights'!Y394:Y398,correlations!Y427:Y431)/SUM('Modified Weights'!Y394:Y398)</f>
        <v>2.948329545501077</v>
      </c>
      <c r="Z384">
        <f>SUMPRODUCT('Modified Weights'!Z395:Z399,correlations!Z428:Z432)/SUM('Modified Weights'!Z395:Z399)</f>
        <v>3.1646650862198169</v>
      </c>
    </row>
    <row r="385" spans="1:26">
      <c r="A385" s="1" t="str">
        <f t="shared" si="76"/>
        <v>1637: Speed (1994)</v>
      </c>
      <c r="B385">
        <f>SUMPRODUCT('Modified Weights'!B395:B399,correlations!B428:B432)/SUM('Modified Weights'!B395:B399)</f>
        <v>4.2560883464596628</v>
      </c>
      <c r="C385">
        <f>SUMPRODUCT('Modified Weights'!C395:C399,correlations!C428:C432)/SUM('Modified Weights'!C395:C399)</f>
        <v>4.04758469402279</v>
      </c>
      <c r="D385">
        <f>SUMPRODUCT('Modified Weights'!D395:D399,correlations!D428:D432)/SUM('Modified Weights'!D395:D399)</f>
        <v>2.2092925400572772</v>
      </c>
      <c r="E385">
        <f>SUMPRODUCT('Modified Weights'!E395:E399,correlations!E428:E432)/SUM('Modified Weights'!E395:E399)</f>
        <v>3.828626922205931</v>
      </c>
      <c r="F385">
        <f>SUMPRODUCT('Modified Weights'!F395:F399,correlations!F428:F432)/SUM('Modified Weights'!F395:F399)</f>
        <v>3.4866356073480356</v>
      </c>
      <c r="G385">
        <f>SUMPRODUCT('Modified Weights'!G395:G399,correlations!G428:G432)/SUM('Modified Weights'!G395:G399)</f>
        <v>3.2069470073805024</v>
      </c>
      <c r="H385">
        <f>SUMPRODUCT('Modified Weights'!H395:H399,correlations!H428:H432)/SUM('Modified Weights'!H395:H399)</f>
        <v>3.9031321120689468</v>
      </c>
      <c r="I385">
        <f>SUMPRODUCT('Modified Weights'!I395:I399,correlations!I428:I432)/SUM('Modified Weights'!I395:I399)</f>
        <v>2.4491497717096147</v>
      </c>
      <c r="J385">
        <f>SUMPRODUCT('Modified Weights'!J395:J399,correlations!J428:J432)/SUM('Modified Weights'!J395:J399)</f>
        <v>3.4669073772635257</v>
      </c>
      <c r="K385">
        <f>SUMPRODUCT('Modified Weights'!K395:K399,correlations!K428:K432)/SUM('Modified Weights'!K395:K399)</f>
        <v>3.4010641514817332</v>
      </c>
      <c r="L385">
        <f>SUMPRODUCT('Modified Weights'!L395:L399,correlations!L428:L432)/SUM('Modified Weights'!L395:L399)</f>
        <v>3.7869846528355242</v>
      </c>
      <c r="M385">
        <f>SUMPRODUCT('Modified Weights'!M395:M399,correlations!M428:M432)/SUM('Modified Weights'!M395:M399)</f>
        <v>3</v>
      </c>
      <c r="N385">
        <f>SUMPRODUCT('Modified Weights'!N395:N399,correlations!N428:N432)/SUM('Modified Weights'!N395:N399)</f>
        <v>4.2418790572642893</v>
      </c>
      <c r="O385">
        <f>SUMPRODUCT('Modified Weights'!O395:O399,correlations!O428:O432)/SUM('Modified Weights'!O395:O399)</f>
        <v>3.4268656110575275</v>
      </c>
      <c r="P385">
        <f>SUMPRODUCT('Modified Weights'!P395:P399,correlations!P428:P432)/SUM('Modified Weights'!P395:P399)</f>
        <v>3.8239071223490684</v>
      </c>
      <c r="Q385">
        <f>SUMPRODUCT('Modified Weights'!Q395:Q399,correlations!Q428:Q432)/SUM('Modified Weights'!Q395:Q399)</f>
        <v>3.4718721837962701</v>
      </c>
      <c r="R385">
        <f>SUMPRODUCT('Modified Weights'!R395:R399,correlations!R428:R432)/SUM('Modified Weights'!R395:R399)</f>
        <v>3.960208201105063</v>
      </c>
      <c r="S385">
        <f>SUMPRODUCT('Modified Weights'!S395:S399,correlations!S428:S432)/SUM('Modified Weights'!S395:S399)</f>
        <v>3.7275917289250473</v>
      </c>
      <c r="T385">
        <f>SUMPRODUCT('Modified Weights'!T395:T399,correlations!T428:T432)/SUM('Modified Weights'!T395:T399)</f>
        <v>2.874345178852491</v>
      </c>
      <c r="U385">
        <f>SUMPRODUCT('Modified Weights'!U395:U399,correlations!U428:U432)/SUM('Modified Weights'!U395:U399)</f>
        <v>3.6401448951332402</v>
      </c>
      <c r="V385">
        <f>SUMPRODUCT('Modified Weights'!V395:V399,correlations!V428:V432)/SUM('Modified Weights'!V395:V399)</f>
        <v>2.9429368926659403</v>
      </c>
      <c r="W385">
        <f>SUMPRODUCT('Modified Weights'!W395:W399,correlations!W428:W432)/SUM('Modified Weights'!W395:W399)</f>
        <v>3.3004441802736628</v>
      </c>
      <c r="X385">
        <f>SUMPRODUCT('Modified Weights'!X395:X399,correlations!X428:X432)/SUM('Modified Weights'!X395:X399)</f>
        <v>4.2760847563978643</v>
      </c>
      <c r="Y385">
        <f>SUMPRODUCT('Modified Weights'!Y395:Y399,correlations!Y428:Y432)/SUM('Modified Weights'!Y395:Y399)</f>
        <v>2.948329545501077</v>
      </c>
      <c r="Z385">
        <f>SUMPRODUCT('Modified Weights'!Z396:Z400,correlations!Z429:Z433)/SUM('Modified Weights'!Z396:Z400)</f>
        <v>4.5</v>
      </c>
    </row>
    <row r="386" spans="1:26">
      <c r="A386" s="1" t="str">
        <f t="shared" si="76"/>
        <v>1637: Speed (1994)</v>
      </c>
      <c r="B386">
        <f>SUMPRODUCT('Modified Weights'!B396:B400,correlations!B429:B433)/SUM('Modified Weights'!B396:B400)</f>
        <v>3.206794225824297</v>
      </c>
      <c r="C386">
        <f>SUMPRODUCT('Modified Weights'!C396:C400,correlations!C429:C433)/SUM('Modified Weights'!C396:C400)</f>
        <v>4.1534164411219949</v>
      </c>
      <c r="D386">
        <f>SUMPRODUCT('Modified Weights'!D396:D400,correlations!D429:D433)/SUM('Modified Weights'!D396:D400)</f>
        <v>2.5468883269975291</v>
      </c>
      <c r="E386">
        <f>SUMPRODUCT('Modified Weights'!E396:E400,correlations!E429:E433)/SUM('Modified Weights'!E396:E400)</f>
        <v>3.7392589191358461</v>
      </c>
      <c r="F386">
        <f>SUMPRODUCT('Modified Weights'!F396:F400,correlations!F429:F433)/SUM('Modified Weights'!F396:F400)</f>
        <v>4.103903388474798</v>
      </c>
      <c r="G386">
        <f>SUMPRODUCT('Modified Weights'!G396:G400,correlations!G429:G433)/SUM('Modified Weights'!G396:G400)</f>
        <v>3.7116623418424304</v>
      </c>
      <c r="H386">
        <f>SUMPRODUCT('Modified Weights'!H396:H400,correlations!H429:H433)/SUM('Modified Weights'!H396:H400)</f>
        <v>4.2712972328565115</v>
      </c>
      <c r="I386">
        <f>SUMPRODUCT('Modified Weights'!I396:I400,correlations!I429:I433)/SUM('Modified Weights'!I396:I400)</f>
        <v>3.6346140499634179</v>
      </c>
      <c r="J386">
        <f>SUMPRODUCT('Modified Weights'!J396:J400,correlations!J429:J433)/SUM('Modified Weights'!J396:J400)</f>
        <v>3.5817715974544733</v>
      </c>
      <c r="K386">
        <f>SUMPRODUCT('Modified Weights'!K396:K400,correlations!K429:K433)/SUM('Modified Weights'!K396:K400)</f>
        <v>3.5839287417557806</v>
      </c>
      <c r="L386">
        <f>SUMPRODUCT('Modified Weights'!L396:L400,correlations!L429:L433)/SUM('Modified Weights'!L396:L400)</f>
        <v>3.8370739503243394</v>
      </c>
      <c r="M386">
        <f>SUMPRODUCT('Modified Weights'!M396:M400,correlations!M429:M433)/SUM('Modified Weights'!M396:M400)</f>
        <v>3</v>
      </c>
      <c r="N386">
        <f>SUMPRODUCT('Modified Weights'!N396:N400,correlations!N429:N433)/SUM('Modified Weights'!N396:N400)</f>
        <v>4.1685635037940392</v>
      </c>
      <c r="O386">
        <f>SUMPRODUCT('Modified Weights'!O396:O400,correlations!O429:O433)/SUM('Modified Weights'!O396:O400)</f>
        <v>3.5581637188635038</v>
      </c>
      <c r="P386">
        <f>SUMPRODUCT('Modified Weights'!P396:P400,correlations!P429:P433)/SUM('Modified Weights'!P396:P400)</f>
        <v>3.8655564154276192</v>
      </c>
      <c r="Q386">
        <f>SUMPRODUCT('Modified Weights'!Q396:Q400,correlations!Q429:Q433)/SUM('Modified Weights'!Q396:Q400)</f>
        <v>4.2645967844072787</v>
      </c>
      <c r="R386">
        <f>SUMPRODUCT('Modified Weights'!R396:R400,correlations!R429:R433)/SUM('Modified Weights'!R396:R400)</f>
        <v>3.960208201105063</v>
      </c>
      <c r="S386">
        <f>SUMPRODUCT('Modified Weights'!S396:S400,correlations!S429:S433)/SUM('Modified Weights'!S396:S400)</f>
        <v>4.5</v>
      </c>
      <c r="T386">
        <f>SUMPRODUCT('Modified Weights'!T396:T400,correlations!T429:T433)/SUM('Modified Weights'!T396:T400)</f>
        <v>2.874345178852491</v>
      </c>
      <c r="U386">
        <f>SUMPRODUCT('Modified Weights'!U396:U400,correlations!U429:U433)/SUM('Modified Weights'!U396:U400)</f>
        <v>3.9267062374753112</v>
      </c>
      <c r="V386">
        <f>SUMPRODUCT('Modified Weights'!V396:V400,correlations!V429:V433)/SUM('Modified Weights'!V396:V400)</f>
        <v>3.1798652130990033</v>
      </c>
      <c r="W386">
        <f>SUMPRODUCT('Modified Weights'!W396:W400,correlations!W429:W433)/SUM('Modified Weights'!W396:W400)</f>
        <v>3.7013414315285056</v>
      </c>
      <c r="X386">
        <f>SUMPRODUCT('Modified Weights'!X396:X400,correlations!X429:X433)/SUM('Modified Weights'!X396:X400)</f>
        <v>4.2006372542583339</v>
      </c>
      <c r="Y386">
        <f>SUMPRODUCT('Modified Weights'!Y396:Y400,correlations!Y429:Y433)/SUM('Modified Weights'!Y396:Y400)</f>
        <v>3.55891061530876</v>
      </c>
      <c r="Z386">
        <f>SUMPRODUCT('Modified Weights'!Z397:Z401,correlations!Z430:Z434)/SUM('Modified Weights'!Z397:Z401)</f>
        <v>3.5531317221751784</v>
      </c>
    </row>
    <row r="387" spans="1:26">
      <c r="A387" s="1" t="str">
        <f t="shared" si="76"/>
        <v>1637: Speed (1994)</v>
      </c>
      <c r="B387">
        <f>SUMPRODUCT('Modified Weights'!B397:B401,correlations!B430:B434)/SUM('Modified Weights'!B397:B401)</f>
        <v>3.3952266896918419</v>
      </c>
      <c r="C387">
        <f>SUMPRODUCT('Modified Weights'!C397:C401,correlations!C430:C434)/SUM('Modified Weights'!C397:C401)</f>
        <v>3.8800453311700478</v>
      </c>
      <c r="D387">
        <f>SUMPRODUCT('Modified Weights'!D397:D401,correlations!D430:D434)/SUM('Modified Weights'!D397:D401)</f>
        <v>2.6198672456571828</v>
      </c>
      <c r="E387">
        <f>SUMPRODUCT('Modified Weights'!E397:E401,correlations!E430:E434)/SUM('Modified Weights'!E397:E401)</f>
        <v>3.5</v>
      </c>
      <c r="F387">
        <f>SUMPRODUCT('Modified Weights'!F397:F401,correlations!F430:F434)/SUM('Modified Weights'!F397:F401)</f>
        <v>4.139861758522553</v>
      </c>
      <c r="G387">
        <f>SUMPRODUCT('Modified Weights'!G397:G401,correlations!G430:G434)/SUM('Modified Weights'!G397:G401)</f>
        <v>3.1304478776390443</v>
      </c>
      <c r="H387">
        <f>SUMPRODUCT('Modified Weights'!H397:H401,correlations!H430:H434)/SUM('Modified Weights'!H397:H401)</f>
        <v>4.0409372353252122</v>
      </c>
      <c r="I387">
        <f>SUMPRODUCT('Modified Weights'!I397:I401,correlations!I430:I434)/SUM('Modified Weights'!I397:I401)</f>
        <v>4.5</v>
      </c>
      <c r="J387">
        <f>SUMPRODUCT('Modified Weights'!J397:J401,correlations!J430:J434)/SUM('Modified Weights'!J397:J401)</f>
        <v>3.8289407127789676</v>
      </c>
      <c r="K387">
        <f>SUMPRODUCT('Modified Weights'!K397:K401,correlations!K430:K434)/SUM('Modified Weights'!K397:K401)</f>
        <v>3.6684586948575095</v>
      </c>
      <c r="L387">
        <f>SUMPRODUCT('Modified Weights'!L397:L401,correlations!L430:L434)/SUM('Modified Weights'!L397:L401)</f>
        <v>3.8370739503243394</v>
      </c>
      <c r="M387">
        <f>SUMPRODUCT('Modified Weights'!M397:M401,correlations!M430:M434)/SUM('Modified Weights'!M397:M401)</f>
        <v>5</v>
      </c>
      <c r="N387">
        <f>SUMPRODUCT('Modified Weights'!N397:N401,correlations!N430:N434)/SUM('Modified Weights'!N397:N401)</f>
        <v>4.1685635037940392</v>
      </c>
      <c r="O387">
        <f>SUMPRODUCT('Modified Weights'!O397:O401,correlations!O430:O434)/SUM('Modified Weights'!O397:O401)</f>
        <v>3.7757000778383296</v>
      </c>
      <c r="P387">
        <f>SUMPRODUCT('Modified Weights'!P397:P401,correlations!P430:P434)/SUM('Modified Weights'!P397:P401)</f>
        <v>4.507183376070178</v>
      </c>
      <c r="Q387">
        <f>SUMPRODUCT('Modified Weights'!Q397:Q401,correlations!Q430:Q434)/SUM('Modified Weights'!Q397:Q401)</f>
        <v>4.2645967844072787</v>
      </c>
      <c r="R387">
        <f>SUMPRODUCT('Modified Weights'!R397:R401,correlations!R430:R434)/SUM('Modified Weights'!R397:R401)</f>
        <v>3.9714687840704386</v>
      </c>
      <c r="S387">
        <f>SUMPRODUCT('Modified Weights'!S397:S401,correlations!S430:S434)/SUM('Modified Weights'!S397:S401)</f>
        <v>4.3474878474509495</v>
      </c>
      <c r="T387">
        <f>SUMPRODUCT('Modified Weights'!T397:T401,correlations!T430:T434)/SUM('Modified Weights'!T397:T401)</f>
        <v>2.874345178852491</v>
      </c>
      <c r="U387">
        <f>SUMPRODUCT('Modified Weights'!U397:U401,correlations!U430:U434)/SUM('Modified Weights'!U397:U401)</f>
        <v>4.4999999999999991</v>
      </c>
      <c r="V387">
        <f>SUMPRODUCT('Modified Weights'!V397:V401,correlations!V430:V434)/SUM('Modified Weights'!V397:V401)</f>
        <v>2.8713043605089892</v>
      </c>
      <c r="W387">
        <f>SUMPRODUCT('Modified Weights'!W397:W401,correlations!W430:W434)/SUM('Modified Weights'!W397:W401)</f>
        <v>3.6037955689281409</v>
      </c>
      <c r="X387">
        <f>SUMPRODUCT('Modified Weights'!X397:X401,correlations!X430:X434)/SUM('Modified Weights'!X397:X401)</f>
        <v>3.5211279100275821</v>
      </c>
      <c r="Y387">
        <f>SUMPRODUCT('Modified Weights'!Y397:Y401,correlations!Y430:Y434)/SUM('Modified Weights'!Y397:Y401)</f>
        <v>4.151996845957413</v>
      </c>
      <c r="Z387">
        <f>SUMPRODUCT('Modified Weights'!Z398:Z402,correlations!Z431:Z435)/SUM('Modified Weights'!Z398:Z402)</f>
        <v>3.6855879334355488</v>
      </c>
    </row>
    <row r="388" spans="1:26">
      <c r="A388" s="21" t="s">
        <v>77</v>
      </c>
      <c r="B388">
        <f>SUMPRODUCT('Modified Weights'!B398:B402,correlations!B431:B435)/SUM('Modified Weights'!B398:B402)</f>
        <v>3.5281752571255609</v>
      </c>
      <c r="C388">
        <f>SUMPRODUCT('Modified Weights'!C398:C402,correlations!C431:C435)/SUM('Modified Weights'!C398:C402)</f>
        <v>3.8800453311700478</v>
      </c>
      <c r="D388">
        <f>SUMPRODUCT('Modified Weights'!D398:D402,correlations!D431:D435)/SUM('Modified Weights'!D398:D402)</f>
        <v>3.1532334988422508</v>
      </c>
      <c r="E388">
        <f>SUMPRODUCT('Modified Weights'!E398:E402,correlations!E431:E435)/SUM('Modified Weights'!E398:E402)</f>
        <v>4.5</v>
      </c>
      <c r="F388">
        <f>SUMPRODUCT('Modified Weights'!F398:F402,correlations!F431:F435)/SUM('Modified Weights'!F398:F402)</f>
        <v>4.7684627420680012</v>
      </c>
      <c r="G388">
        <f>SUMPRODUCT('Modified Weights'!G398:G402,correlations!G431:G435)/SUM('Modified Weights'!G398:G402)</f>
        <v>3.5781344701953417</v>
      </c>
      <c r="H388">
        <f>SUMPRODUCT('Modified Weights'!H398:H402,correlations!H431:H435)/SUM('Modified Weights'!H398:H402)</f>
        <v>4.0409372353252122</v>
      </c>
      <c r="I388">
        <f>SUMPRODUCT('Modified Weights'!I398:I402,correlations!I431:I435)/SUM('Modified Weights'!I398:I402)</f>
        <v>4.187097106658511</v>
      </c>
      <c r="J388">
        <f>SUMPRODUCT('Modified Weights'!J398:J402,correlations!J431:J435)/SUM('Modified Weights'!J398:J402)</f>
        <v>4.1743324776681252</v>
      </c>
      <c r="K388">
        <f>SUMPRODUCT('Modified Weights'!K398:K402,correlations!K431:K435)/SUM('Modified Weights'!K398:K402)</f>
        <v>4.1246961529930255</v>
      </c>
      <c r="L388">
        <f>SUMPRODUCT('Modified Weights'!L398:L402,correlations!L431:L435)/SUM('Modified Weights'!L398:L402)</f>
        <v>4.2475408710209237</v>
      </c>
      <c r="M388">
        <f>SUMPRODUCT('Modified Weights'!M398:M402,correlations!M431:M435)/SUM('Modified Weights'!M398:M402)</f>
        <v>3.6508369350299921</v>
      </c>
      <c r="N388">
        <f>SUMPRODUCT('Modified Weights'!N398:N402,correlations!N431:N435)/SUM('Modified Weights'!N398:N402)</f>
        <v>4.1685635037940392</v>
      </c>
      <c r="O388">
        <f>SUMPRODUCT('Modified Weights'!O398:O402,correlations!O431:O435)/SUM('Modified Weights'!O398:O402)</f>
        <v>4.2296355560303125</v>
      </c>
      <c r="P388">
        <f>SUMPRODUCT('Modified Weights'!P398:P402,correlations!P431:P435)/SUM('Modified Weights'!P398:P402)</f>
        <v>4.507183376070178</v>
      </c>
      <c r="Q388">
        <f>SUMPRODUCT('Modified Weights'!Q398:Q402,correlations!Q431:Q435)/SUM('Modified Weights'!Q398:Q402)</f>
        <v>4.5285348815888744</v>
      </c>
      <c r="R388">
        <f>SUMPRODUCT('Modified Weights'!R398:R402,correlations!R431:R435)/SUM('Modified Weights'!R398:R402)</f>
        <v>4.54882839933338</v>
      </c>
      <c r="S388">
        <f>SUMPRODUCT('Modified Weights'!S398:S402,correlations!S431:S435)/SUM('Modified Weights'!S398:S402)</f>
        <v>4.3474878474509495</v>
      </c>
      <c r="T388">
        <f>SUMPRODUCT('Modified Weights'!T398:T402,correlations!T431:T435)/SUM('Modified Weights'!T398:T402)</f>
        <v>4.2814137052868784</v>
      </c>
      <c r="U388">
        <f>SUMPRODUCT('Modified Weights'!U398:U402,correlations!U431:U435)/SUM('Modified Weights'!U398:U402)</f>
        <v>4.0154829203884868</v>
      </c>
      <c r="V388">
        <f>SUMPRODUCT('Modified Weights'!V398:V402,correlations!V431:V435)/SUM('Modified Weights'!V398:V402)</f>
        <v>2.8713043605089892</v>
      </c>
      <c r="W388">
        <f>SUMPRODUCT('Modified Weights'!W398:W402,correlations!W431:W435)/SUM('Modified Weights'!W398:W402)</f>
        <v>4.0399352503996742</v>
      </c>
      <c r="X388">
        <f>SUMPRODUCT('Modified Weights'!X398:X402,correlations!X431:X435)/SUM('Modified Weights'!X398:X402)</f>
        <v>3.6791689941363774</v>
      </c>
      <c r="Y388">
        <f>SUMPRODUCT('Modified Weights'!Y398:Y402,correlations!Y431:Y435)/SUM('Modified Weights'!Y398:Y402)</f>
        <v>4.3110968301409969</v>
      </c>
      <c r="Z388">
        <f>SUMPRODUCT('Modified Weights'!Z399:Z403,correlations!Z432:Z436)/SUM('Modified Weights'!Z399:Z403)</f>
        <v>3.6855879334355488</v>
      </c>
    </row>
    <row r="389" spans="1:26">
      <c r="A389" s="1" t="str">
        <f t="shared" ref="A389:A392" si="77">A388</f>
        <v>1891: Star Wars: Episode V - The Empire Strikes Back (1980)</v>
      </c>
      <c r="B389">
        <f>SUMPRODUCT('Modified Weights'!B399:B403,correlations!B432:B436)/SUM('Modified Weights'!B399:B403)</f>
        <v>3.5281752571255609</v>
      </c>
      <c r="C389">
        <f>SUMPRODUCT('Modified Weights'!C399:C403,correlations!C432:C436)/SUM('Modified Weights'!C399:C403)</f>
        <v>3.8800453311700474</v>
      </c>
      <c r="D389">
        <f>SUMPRODUCT('Modified Weights'!D399:D403,correlations!D432:D436)/SUM('Modified Weights'!D399:D403)</f>
        <v>3.1532334988422508</v>
      </c>
      <c r="E389">
        <f>SUMPRODUCT('Modified Weights'!E399:E403,correlations!E432:E436)/SUM('Modified Weights'!E399:E403)</f>
        <v>4.5</v>
      </c>
      <c r="F389">
        <f>SUMPRODUCT('Modified Weights'!F399:F403,correlations!F432:F436)/SUM('Modified Weights'!F399:F403)</f>
        <v>3.9630745158639975</v>
      </c>
      <c r="G389">
        <f>SUMPRODUCT('Modified Weights'!G399:G403,correlations!G432:G436)/SUM('Modified Weights'!G399:G403)</f>
        <v>3.578134470195343</v>
      </c>
      <c r="H389">
        <f>SUMPRODUCT('Modified Weights'!H399:H403,correlations!H432:H436)/SUM('Modified Weights'!H399:H403)</f>
        <v>4.2281988921500702</v>
      </c>
      <c r="I389">
        <f>SUMPRODUCT('Modified Weights'!I399:I403,correlations!I432:I436)/SUM('Modified Weights'!I399:I403)</f>
        <v>4.187097106658511</v>
      </c>
      <c r="J389">
        <f>SUMPRODUCT('Modified Weights'!J399:J403,correlations!J432:J436)/SUM('Modified Weights'!J399:J403)</f>
        <v>4.0592541771347266</v>
      </c>
      <c r="K389">
        <f>SUMPRODUCT('Modified Weights'!K399:K403,correlations!K432:K436)/SUM('Modified Weights'!K399:K403)</f>
        <v>4.1246961529930255</v>
      </c>
      <c r="L389">
        <f>SUMPRODUCT('Modified Weights'!L399:L403,correlations!L432:L436)/SUM('Modified Weights'!L399:L403)</f>
        <v>4.123770435510461</v>
      </c>
      <c r="M389">
        <f>SUMPRODUCT('Modified Weights'!M399:M403,correlations!M432:M436)/SUM('Modified Weights'!M399:M403)</f>
        <v>3.6508369350299921</v>
      </c>
      <c r="N389">
        <f>SUMPRODUCT('Modified Weights'!N399:N403,correlations!N432:N436)/SUM('Modified Weights'!N399:N403)</f>
        <v>3.8087988263369819</v>
      </c>
      <c r="O389">
        <f>SUMPRODUCT('Modified Weights'!O399:O403,correlations!O432:O436)/SUM('Modified Weights'!O399:O403)</f>
        <v>4.2296355560303125</v>
      </c>
      <c r="P389">
        <f>SUMPRODUCT('Modified Weights'!P399:P403,correlations!P432:P436)/SUM('Modified Weights'!P399:P403)</f>
        <v>4.507183376070178</v>
      </c>
      <c r="Q389">
        <f>SUMPRODUCT('Modified Weights'!Q399:Q403,correlations!Q432:Q436)/SUM('Modified Weights'!Q399:Q403)</f>
        <v>4.5285348815888744</v>
      </c>
      <c r="R389">
        <f>SUMPRODUCT('Modified Weights'!R399:R403,correlations!R432:R436)/SUM('Modified Weights'!R399:R403)</f>
        <v>4.54882839933338</v>
      </c>
      <c r="S389">
        <f>SUMPRODUCT('Modified Weights'!S399:S403,correlations!S432:S436)/SUM('Modified Weights'!S399:S403)</f>
        <v>4.1576002275314972</v>
      </c>
      <c r="T389">
        <f>SUMPRODUCT('Modified Weights'!T399:T403,correlations!T432:T436)/SUM('Modified Weights'!T399:T403)</f>
        <v>4.2814137052868784</v>
      </c>
      <c r="U389">
        <f>SUMPRODUCT('Modified Weights'!U399:U403,correlations!U432:U436)/SUM('Modified Weights'!U399:U403)</f>
        <v>4.0154829203884868</v>
      </c>
      <c r="V389">
        <f>SUMPRODUCT('Modified Weights'!V399:V403,correlations!V432:V436)/SUM('Modified Weights'!V399:V403)</f>
        <v>4</v>
      </c>
      <c r="W389">
        <f>SUMPRODUCT('Modified Weights'!W399:W403,correlations!W432:W436)/SUM('Modified Weights'!W399:W403)</f>
        <v>3.9218995053990486</v>
      </c>
      <c r="X389">
        <f>SUMPRODUCT('Modified Weights'!X399:X403,correlations!X432:X436)/SUM('Modified Weights'!X399:X403)</f>
        <v>3.6791689941363774</v>
      </c>
      <c r="Y389">
        <f>SUMPRODUCT('Modified Weights'!Y399:Y403,correlations!Y432:Y436)/SUM('Modified Weights'!Y399:Y403)</f>
        <v>4.3110968301409969</v>
      </c>
      <c r="Z389">
        <f>SUMPRODUCT('Modified Weights'!Z400:Z404,correlations!Z433:Z437)/SUM('Modified Weights'!Z400:Z404)</f>
        <v>3.6855879334355488</v>
      </c>
    </row>
    <row r="390" spans="1:26">
      <c r="A390" s="1" t="str">
        <f t="shared" si="77"/>
        <v>1891: Star Wars: Episode V - The Empire Strikes Back (1980)</v>
      </c>
      <c r="B390">
        <f>SUMPRODUCT('Modified Weights'!B400:B404,correlations!B433:B437)/SUM('Modified Weights'!B400:B404)</f>
        <v>3.6265068454530276</v>
      </c>
      <c r="C390">
        <f>SUMPRODUCT('Modified Weights'!C400:C404,correlations!C433:C437)/SUM('Modified Weights'!C400:C404)</f>
        <v>3.7585005165699141</v>
      </c>
      <c r="D390">
        <f>SUMPRODUCT('Modified Weights'!D400:D404,correlations!D433:D437)/SUM('Modified Weights'!D400:D404)</f>
        <v>3.8694681849565722</v>
      </c>
      <c r="E390">
        <f>SUMPRODUCT('Modified Weights'!E400:E404,correlations!E433:E437)/SUM('Modified Weights'!E400:E404)</f>
        <v>4.5</v>
      </c>
      <c r="F390">
        <f>SUMPRODUCT('Modified Weights'!F400:F404,correlations!F433:F437)/SUM('Modified Weights'!F400:F404)</f>
        <v>3.9630745158639975</v>
      </c>
      <c r="G390">
        <f>SUMPRODUCT('Modified Weights'!G400:G404,correlations!G433:G437)/SUM('Modified Weights'!G400:G404)</f>
        <v>3.578134470195343</v>
      </c>
      <c r="H390">
        <f>SUMPRODUCT('Modified Weights'!H400:H404,correlations!H433:H437)/SUM('Modified Weights'!H400:H404)</f>
        <v>4.1123197840349501</v>
      </c>
      <c r="I390">
        <f>SUMPRODUCT('Modified Weights'!I400:I404,correlations!I433:I437)/SUM('Modified Weights'!I400:I404)</f>
        <v>4.187097106658511</v>
      </c>
      <c r="J390">
        <f>SUMPRODUCT('Modified Weights'!J400:J404,correlations!J433:J437)/SUM('Modified Weights'!J400:J404)</f>
        <v>4.0592541771347266</v>
      </c>
      <c r="K390">
        <f>SUMPRODUCT('Modified Weights'!K400:K404,correlations!K433:K437)/SUM('Modified Weights'!K400:K404)</f>
        <v>4.1246961529930255</v>
      </c>
      <c r="L390">
        <f>SUMPRODUCT('Modified Weights'!L400:L404,correlations!L433:L437)/SUM('Modified Weights'!L400:L404)</f>
        <v>4.2456056539134188</v>
      </c>
      <c r="M390">
        <f>SUMPRODUCT('Modified Weights'!M400:M404,correlations!M433:M437)/SUM('Modified Weights'!M400:M404)</f>
        <v>3.6508369350299921</v>
      </c>
      <c r="N390">
        <f>SUMPRODUCT('Modified Weights'!N400:N404,correlations!N433:N437)/SUM('Modified Weights'!N400:N404)</f>
        <v>3.6402353225429431</v>
      </c>
      <c r="O390">
        <f>SUMPRODUCT('Modified Weights'!O400:O404,correlations!O433:O437)/SUM('Modified Weights'!O400:O404)</f>
        <v>4.2296355560303116</v>
      </c>
      <c r="P390">
        <f>SUMPRODUCT('Modified Weights'!P400:P404,correlations!P433:P437)/SUM('Modified Weights'!P400:P404)</f>
        <v>4.507183376070178</v>
      </c>
      <c r="Q390">
        <f>SUMPRODUCT('Modified Weights'!Q400:Q404,correlations!Q433:Q437)/SUM('Modified Weights'!Q400:Q404)</f>
        <v>4.5285348815888753</v>
      </c>
      <c r="R390">
        <f>SUMPRODUCT('Modified Weights'!R400:R404,correlations!R433:R437)/SUM('Modified Weights'!R400:R404)</f>
        <v>4.54882839933338</v>
      </c>
      <c r="S390">
        <f>SUMPRODUCT('Modified Weights'!S400:S404,correlations!S433:S437)/SUM('Modified Weights'!S400:S404)</f>
        <v>4.1576002275314972</v>
      </c>
      <c r="T390">
        <f>SUMPRODUCT('Modified Weights'!T400:T404,correlations!T433:T437)/SUM('Modified Weights'!T400:T404)</f>
        <v>4.2814137052868784</v>
      </c>
      <c r="U390">
        <f>SUMPRODUCT('Modified Weights'!U400:U404,correlations!U433:U437)/SUM('Modified Weights'!U400:U404)</f>
        <v>3.877415862023025</v>
      </c>
      <c r="V390">
        <f>SUMPRODUCT('Modified Weights'!V400:V404,correlations!V433:V437)/SUM('Modified Weights'!V400:V404)</f>
        <v>4</v>
      </c>
      <c r="W390">
        <f>SUMPRODUCT('Modified Weights'!W400:W404,correlations!W433:W437)/SUM('Modified Weights'!W400:W404)</f>
        <v>3.9218995053990486</v>
      </c>
      <c r="X390">
        <f>SUMPRODUCT('Modified Weights'!X400:X404,correlations!X433:X437)/SUM('Modified Weights'!X400:X404)</f>
        <v>3.6791689941363774</v>
      </c>
      <c r="Y390">
        <f>SUMPRODUCT('Modified Weights'!Y400:Y404,correlations!Y433:Y437)/SUM('Modified Weights'!Y400:Y404)</f>
        <v>4.3110968301409969</v>
      </c>
      <c r="Z390">
        <f>SUMPRODUCT('Modified Weights'!Z401:Z405,correlations!Z434:Z438)/SUM('Modified Weights'!Z401:Z405)</f>
        <v>3.5582281868917498</v>
      </c>
    </row>
    <row r="391" spans="1:26">
      <c r="A391" s="1" t="str">
        <f t="shared" si="77"/>
        <v>1891: Star Wars: Episode V - The Empire Strikes Back (1980)</v>
      </c>
      <c r="B391">
        <f>SUMPRODUCT('Modified Weights'!B401:B405,correlations!B434:B438)/SUM('Modified Weights'!B401:B405)</f>
        <v>4.2493743114623213</v>
      </c>
      <c r="C391">
        <f>SUMPRODUCT('Modified Weights'!C401:C405,correlations!C434:C438)/SUM('Modified Weights'!C401:C405)</f>
        <v>3.4006004549590174</v>
      </c>
      <c r="D391">
        <f>SUMPRODUCT('Modified Weights'!D401:D405,correlations!D434:D438)/SUM('Modified Weights'!D401:D405)</f>
        <v>3.6043858258499513</v>
      </c>
      <c r="E391">
        <f>SUMPRODUCT('Modified Weights'!E401:E405,correlations!E434:E438)/SUM('Modified Weights'!E401:E405)</f>
        <v>4.5</v>
      </c>
      <c r="F391">
        <f>SUMPRODUCT('Modified Weights'!F401:F405,correlations!F434:F438)/SUM('Modified Weights'!F401:F405)</f>
        <v>3.7315372579319988</v>
      </c>
      <c r="G391">
        <f>SUMPRODUCT('Modified Weights'!G401:G405,correlations!G434:G438)/SUM('Modified Weights'!G401:G405)</f>
        <v>3.578134470195343</v>
      </c>
      <c r="H391">
        <f>SUMPRODUCT('Modified Weights'!H401:H405,correlations!H434:H438)/SUM('Modified Weights'!H401:H405)</f>
        <v>4.1123197840349492</v>
      </c>
      <c r="I391">
        <f>SUMPRODUCT('Modified Weights'!I401:I405,correlations!I434:I438)/SUM('Modified Weights'!I401:I405)</f>
        <v>4</v>
      </c>
      <c r="J391">
        <f>SUMPRODUCT('Modified Weights'!J401:J405,correlations!J434:J438)/SUM('Modified Weights'!J401:J405)</f>
        <v>3.8813382615178469</v>
      </c>
      <c r="K391">
        <f>SUMPRODUCT('Modified Weights'!K401:K405,correlations!K434:K438)/SUM('Modified Weights'!K401:K405)</f>
        <v>4.1246961529930255</v>
      </c>
      <c r="L391">
        <f>SUMPRODUCT('Modified Weights'!L401:L405,correlations!L434:L438)/SUM('Modified Weights'!L401:L405)</f>
        <v>4.2456056539134188</v>
      </c>
      <c r="M391">
        <f>SUMPRODUCT('Modified Weights'!M401:M405,correlations!M434:M438)/SUM('Modified Weights'!M401:M405)</f>
        <v>3.6508369350299921</v>
      </c>
      <c r="N391">
        <f>SUMPRODUCT('Modified Weights'!N401:N405,correlations!N434:N438)/SUM('Modified Weights'!N401:N405)</f>
        <v>3.6402353225429431</v>
      </c>
      <c r="O391">
        <f>SUMPRODUCT('Modified Weights'!O401:O405,correlations!O434:O438)/SUM('Modified Weights'!O401:O405)</f>
        <v>3.9915303202189252</v>
      </c>
      <c r="P391">
        <f>SUMPRODUCT('Modified Weights'!P401:P405,correlations!P434:P438)/SUM('Modified Weights'!P401:P405)</f>
        <v>4.507183376070178</v>
      </c>
      <c r="Q391">
        <f>SUMPRODUCT('Modified Weights'!Q401:Q405,correlations!Q434:Q438)/SUM('Modified Weights'!Q401:Q405)</f>
        <v>4.5285348815888744</v>
      </c>
      <c r="R391">
        <f>SUMPRODUCT('Modified Weights'!R401:R405,correlations!R434:R438)/SUM('Modified Weights'!R401:R405)</f>
        <v>4.54882839933338</v>
      </c>
      <c r="S391">
        <f>SUMPRODUCT('Modified Weights'!S401:S405,correlations!S434:S438)/SUM('Modified Weights'!S401:S405)</f>
        <v>4.1576002275314972</v>
      </c>
      <c r="T391">
        <f>SUMPRODUCT('Modified Weights'!T401:T405,correlations!T434:T438)/SUM('Modified Weights'!T401:T405)</f>
        <v>4.2814137052868784</v>
      </c>
      <c r="U391">
        <f>SUMPRODUCT('Modified Weights'!U401:U405,correlations!U434:U438)/SUM('Modified Weights'!U401:U405)</f>
        <v>3.877415862023025</v>
      </c>
      <c r="V391">
        <f>SUMPRODUCT('Modified Weights'!V401:V405,correlations!V434:V438)/SUM('Modified Weights'!V401:V405)</f>
        <v>4.2472603635016561</v>
      </c>
      <c r="W391">
        <f>SUMPRODUCT('Modified Weights'!W401:W405,correlations!W434:W438)/SUM('Modified Weights'!W401:W405)</f>
        <v>3.9218995053990486</v>
      </c>
      <c r="X391">
        <f>SUMPRODUCT('Modified Weights'!X401:X405,correlations!X434:X438)/SUM('Modified Weights'!X401:X405)</f>
        <v>3.7867983810201848</v>
      </c>
      <c r="Y391">
        <f>SUMPRODUCT('Modified Weights'!Y401:Y405,correlations!Y434:Y438)/SUM('Modified Weights'!Y401:Y405)</f>
        <v>4.2004202252773997</v>
      </c>
      <c r="Z391">
        <f>SUMPRODUCT('Modified Weights'!Z402:Z406,correlations!Z435:Z439)/SUM('Modified Weights'!Z402:Z406)</f>
        <v>4.1596517167500764</v>
      </c>
    </row>
    <row r="392" spans="1:26">
      <c r="A392" s="1" t="str">
        <f t="shared" si="77"/>
        <v>1891: Star Wars: Episode V - The Empire Strikes Back (1980)</v>
      </c>
      <c r="B392">
        <f>SUMPRODUCT('Modified Weights'!B402:B406,correlations!B435:B439)/SUM('Modified Weights'!B402:B406)</f>
        <v>4.0200874547166743</v>
      </c>
      <c r="C392">
        <f>SUMPRODUCT('Modified Weights'!C402:C406,correlations!C435:C439)/SUM('Modified Weights'!C402:C406)</f>
        <v>3.400600454959017</v>
      </c>
      <c r="D392">
        <f>SUMPRODUCT('Modified Weights'!D402:D406,correlations!D435:D439)/SUM('Modified Weights'!D402:D406)</f>
        <v>3.4738540108065235</v>
      </c>
      <c r="E392">
        <f>SUMPRODUCT('Modified Weights'!E402:E406,correlations!E435:E439)/SUM('Modified Weights'!E402:E406)</f>
        <v>4.5</v>
      </c>
      <c r="F392">
        <f>SUMPRODUCT('Modified Weights'!F402:F406,correlations!F435:F439)/SUM('Modified Weights'!F402:F406)</f>
        <v>3.7315372579319988</v>
      </c>
      <c r="G392">
        <f>SUMPRODUCT('Modified Weights'!G402:G406,correlations!G435:G439)/SUM('Modified Weights'!G402:G406)</f>
        <v>4.2814837802002614</v>
      </c>
      <c r="H392">
        <f>SUMPRODUCT('Modified Weights'!H402:H406,correlations!H435:H439)/SUM('Modified Weights'!H402:H406)</f>
        <v>4.1123197840349501</v>
      </c>
      <c r="I392">
        <f>SUMPRODUCT('Modified Weights'!I402:I406,correlations!I435:I439)/SUM('Modified Weights'!I402:I406)</f>
        <v>4</v>
      </c>
      <c r="J392">
        <f>SUMPRODUCT('Modified Weights'!J402:J406,correlations!J435:J439)/SUM('Modified Weights'!J402:J406)</f>
        <v>3.8813382615178469</v>
      </c>
      <c r="K392">
        <f>SUMPRODUCT('Modified Weights'!K402:K406,correlations!K435:K439)/SUM('Modified Weights'!K402:K406)</f>
        <v>4.1246961529930255</v>
      </c>
      <c r="L392">
        <f>SUMPRODUCT('Modified Weights'!L402:L406,correlations!L435:L439)/SUM('Modified Weights'!L402:L406)</f>
        <v>4.2456056539134188</v>
      </c>
      <c r="M392">
        <f>SUMPRODUCT('Modified Weights'!M402:M406,correlations!M435:M439)/SUM('Modified Weights'!M402:M406)</f>
        <v>3.6508369350299921</v>
      </c>
      <c r="N392">
        <f>SUMPRODUCT('Modified Weights'!N402:N406,correlations!N435:N439)/SUM('Modified Weights'!N402:N406)</f>
        <v>3.6402353225429431</v>
      </c>
      <c r="O392">
        <f>SUMPRODUCT('Modified Weights'!O402:O406,correlations!O435:O439)/SUM('Modified Weights'!O402:O406)</f>
        <v>3.9915303202189243</v>
      </c>
      <c r="P392">
        <f>SUMPRODUCT('Modified Weights'!P402:P406,correlations!P435:P439)/SUM('Modified Weights'!P402:P406)</f>
        <v>4.392433201922163</v>
      </c>
      <c r="Q392">
        <f>SUMPRODUCT('Modified Weights'!Q402:Q406,correlations!Q435:Q439)/SUM('Modified Weights'!Q402:Q406)</f>
        <v>4.5285348815888744</v>
      </c>
      <c r="R392">
        <f>SUMPRODUCT('Modified Weights'!R402:R406,correlations!R435:R439)/SUM('Modified Weights'!R402:R406)</f>
        <v>4.0976567986667591</v>
      </c>
      <c r="S392">
        <f>SUMPRODUCT('Modified Weights'!S402:S406,correlations!S435:S439)/SUM('Modified Weights'!S402:S406)</f>
        <v>4.1576002275314972</v>
      </c>
      <c r="T392">
        <f>SUMPRODUCT('Modified Weights'!T402:T406,correlations!T435:T439)/SUM('Modified Weights'!T402:T406)</f>
        <v>4.2814137052868784</v>
      </c>
      <c r="U392">
        <f>SUMPRODUCT('Modified Weights'!U402:U406,correlations!U435:U439)/SUM('Modified Weights'!U402:U406)</f>
        <v>3.877415862023025</v>
      </c>
      <c r="V392">
        <f>SUMPRODUCT('Modified Weights'!V402:V406,correlations!V435:V439)/SUM('Modified Weights'!V402:V406)</f>
        <v>4.2472603635016561</v>
      </c>
      <c r="W392">
        <f>SUMPRODUCT('Modified Weights'!W402:W406,correlations!W435:W439)/SUM('Modified Weights'!W402:W406)</f>
        <v>3.9218995053990486</v>
      </c>
      <c r="X392">
        <f>SUMPRODUCT('Modified Weights'!X402:X406,correlations!X435:X439)/SUM('Modified Weights'!X402:X406)</f>
        <v>4.5379128059799365</v>
      </c>
      <c r="Y392">
        <f>SUMPRODUCT('Modified Weights'!Y402:Y406,correlations!Y435:Y439)/SUM('Modified Weights'!Y402:Y406)</f>
        <v>4.0994936128327444</v>
      </c>
      <c r="Z392">
        <f>SUMPRODUCT('Modified Weights'!Z403:Z407,correlations!Z436:Z440)/SUM('Modified Weights'!Z403:Z407)</f>
        <v>3.7935576113394425</v>
      </c>
    </row>
    <row r="393" spans="1:26">
      <c r="A393" s="21" t="s">
        <v>78</v>
      </c>
      <c r="B393">
        <f>SUMPRODUCT('Modified Weights'!B403:B407,correlations!B436:B440)/SUM('Modified Weights'!B403:B407)</f>
        <v>4.0200874547166743</v>
      </c>
      <c r="C393">
        <f>SUMPRODUCT('Modified Weights'!C403:C407,correlations!C436:C440)/SUM('Modified Weights'!C403:C407)</f>
        <v>3.400600454959017</v>
      </c>
      <c r="D393">
        <f>SUMPRODUCT('Modified Weights'!D403:D407,correlations!D436:D440)/SUM('Modified Weights'!D403:D407)</f>
        <v>3.473854010806523</v>
      </c>
      <c r="E393">
        <f>SUMPRODUCT('Modified Weights'!E403:E407,correlations!E436:E440)/SUM('Modified Weights'!E403:E407)</f>
        <v>4.5</v>
      </c>
      <c r="F393">
        <f>SUMPRODUCT('Modified Weights'!F403:F407,correlations!F436:F440)/SUM('Modified Weights'!F403:F407)</f>
        <v>3.7315372579319988</v>
      </c>
      <c r="G393">
        <f>SUMPRODUCT('Modified Weights'!G403:G407,correlations!G436:G440)/SUM('Modified Weights'!G403:G407)</f>
        <v>4.2814837802002605</v>
      </c>
      <c r="H393">
        <f>SUMPRODUCT('Modified Weights'!H403:H407,correlations!H436:H440)/SUM('Modified Weights'!H403:H407)</f>
        <v>4.1123197840349501</v>
      </c>
      <c r="I393">
        <f>SUMPRODUCT('Modified Weights'!I403:I407,correlations!I436:I440)/SUM('Modified Weights'!I403:I407)</f>
        <v>4.312902893341489</v>
      </c>
      <c r="J393">
        <f>SUMPRODUCT('Modified Weights'!J403:J407,correlations!J436:J440)/SUM('Modified Weights'!J403:J407)</f>
        <v>3.8813382615178469</v>
      </c>
      <c r="K393">
        <f>SUMPRODUCT('Modified Weights'!K403:K407,correlations!K436:K440)/SUM('Modified Weights'!K403:K407)</f>
        <v>4.1246961529930255</v>
      </c>
      <c r="L393">
        <f>SUMPRODUCT('Modified Weights'!L403:L407,correlations!L436:L440)/SUM('Modified Weights'!L403:L407)</f>
        <v>4.2456056539134197</v>
      </c>
      <c r="M393">
        <f>SUMPRODUCT('Modified Weights'!M403:M407,correlations!M436:M440)/SUM('Modified Weights'!M403:M407)</f>
        <v>3.6508369350299921</v>
      </c>
      <c r="N393">
        <f>SUMPRODUCT('Modified Weights'!N403:N407,correlations!N436:N440)/SUM('Modified Weights'!N403:N407)</f>
        <v>3.6402353225429431</v>
      </c>
      <c r="O393">
        <f>SUMPRODUCT('Modified Weights'!O403:O407,correlations!O436:O440)/SUM('Modified Weights'!O403:O407)</f>
        <v>3.9915303202189252</v>
      </c>
      <c r="P393">
        <f>SUMPRODUCT('Modified Weights'!P403:P407,correlations!P436:P440)/SUM('Modified Weights'!P403:P407)</f>
        <v>4.392433201922163</v>
      </c>
      <c r="Q393">
        <f>SUMPRODUCT('Modified Weights'!Q403:Q407,correlations!Q436:Q440)/SUM('Modified Weights'!Q403:Q407)</f>
        <v>4.5285348815888744</v>
      </c>
      <c r="R393">
        <f>SUMPRODUCT('Modified Weights'!R403:R407,correlations!R436:R440)/SUM('Modified Weights'!R403:R407)</f>
        <v>4.0976567986667591</v>
      </c>
      <c r="S393">
        <f>SUMPRODUCT('Modified Weights'!S403:S407,correlations!S436:S440)/SUM('Modified Weights'!S403:S407)</f>
        <v>4.1576002275314972</v>
      </c>
      <c r="T393">
        <f>SUMPRODUCT('Modified Weights'!T403:T407,correlations!T436:T440)/SUM('Modified Weights'!T403:T407)</f>
        <v>4</v>
      </c>
      <c r="U393">
        <f>SUMPRODUCT('Modified Weights'!U403:U407,correlations!U436:U440)/SUM('Modified Weights'!U403:U407)</f>
        <v>3.8774158620230246</v>
      </c>
      <c r="V393">
        <f>SUMPRODUCT('Modified Weights'!V403:V407,correlations!V436:V440)/SUM('Modified Weights'!V403:V407)</f>
        <v>4.2472603635016561</v>
      </c>
      <c r="W393">
        <f>SUMPRODUCT('Modified Weights'!W403:W407,correlations!W436:W440)/SUM('Modified Weights'!W403:W407)</f>
        <v>3.9218995053990486</v>
      </c>
      <c r="X393">
        <f>SUMPRODUCT('Modified Weights'!X403:X407,correlations!X436:X440)/SUM('Modified Weights'!X403:X407)</f>
        <v>3.9360010432049339</v>
      </c>
      <c r="Y393">
        <f>SUMPRODUCT('Modified Weights'!Y403:Y407,correlations!Y436:Y440)/SUM('Modified Weights'!Y403:Y407)</f>
        <v>3.940393628649161</v>
      </c>
      <c r="Z393">
        <f>SUMPRODUCT('Modified Weights'!Z404:Z408,correlations!Z437:Z441)/SUM('Modified Weights'!Z404:Z408)</f>
        <v>3.7935576113394425</v>
      </c>
    </row>
    <row r="394" spans="1:26">
      <c r="A394" s="1" t="str">
        <f t="shared" ref="A394:A397" si="78">A393</f>
        <v>1892: Star Wars: Episode VI - Return of the Jedi (1983)</v>
      </c>
      <c r="B394">
        <f>SUMPRODUCT('Modified Weights'!B404:B408,correlations!B437:B441)/SUM('Modified Weights'!B404:B408)</f>
        <v>3.6369163242852585</v>
      </c>
      <c r="C394">
        <f>SUMPRODUCT('Modified Weights'!C404:C408,correlations!C437:C441)/SUM('Modified Weights'!C404:C408)</f>
        <v>3.1193000205369654</v>
      </c>
      <c r="D394">
        <f>SUMPRODUCT('Modified Weights'!D404:D408,correlations!D437:D441)/SUM('Modified Weights'!D404:D408)</f>
        <v>3.473854010806523</v>
      </c>
      <c r="E394">
        <f>SUMPRODUCT('Modified Weights'!E404:E408,correlations!E437:E441)/SUM('Modified Weights'!E404:E408)</f>
        <v>3.7822232425924622</v>
      </c>
      <c r="F394">
        <f>SUMPRODUCT('Modified Weights'!F404:F408,correlations!F437:F441)/SUM('Modified Weights'!F404:F408)</f>
        <v>2.6576862896599929</v>
      </c>
      <c r="G394">
        <f>SUMPRODUCT('Modified Weights'!G404:G408,correlations!G437:G441)/SUM('Modified Weights'!G404:G408)</f>
        <v>3.9428485193057443</v>
      </c>
      <c r="H394">
        <f>SUMPRODUCT('Modified Weights'!H404:H408,correlations!H437:H441)/SUM('Modified Weights'!H404:H408)</f>
        <v>3.9250581272100922</v>
      </c>
      <c r="I394">
        <f>SUMPRODUCT('Modified Weights'!I404:I408,correlations!I437:I441)/SUM('Modified Weights'!I404:I408)</f>
        <v>3.8693185756104209</v>
      </c>
      <c r="J394">
        <f>SUMPRODUCT('Modified Weights'!J404:J408,correlations!J437:J441)/SUM('Modified Weights'!J404:J408)</f>
        <v>4.1114948625846441</v>
      </c>
      <c r="K394">
        <f>SUMPRODUCT('Modified Weights'!K404:K408,correlations!K437:K441)/SUM('Modified Weights'!K404:K408)</f>
        <v>4.1246961529930255</v>
      </c>
      <c r="L394">
        <f>SUMPRODUCT('Modified Weights'!L404:L408,correlations!L437:L441)/SUM('Modified Weights'!L404:L408)</f>
        <v>4.2456056539134188</v>
      </c>
      <c r="M394">
        <f>SUMPRODUCT('Modified Weights'!M404:M408,correlations!M437:M441)/SUM('Modified Weights'!M404:M408)</f>
        <v>3.6508369350299921</v>
      </c>
      <c r="N394">
        <f>SUMPRODUCT('Modified Weights'!N404:N408,correlations!N437:N441)/SUM('Modified Weights'!N404:N408)</f>
        <v>4</v>
      </c>
      <c r="O394">
        <f>SUMPRODUCT('Modified Weights'!O404:O408,correlations!O437:O441)/SUM('Modified Weights'!O404:O408)</f>
        <v>3.9915303202189252</v>
      </c>
      <c r="P394">
        <f>SUMPRODUCT('Modified Weights'!P404:P408,correlations!P437:P441)/SUM('Modified Weights'!P404:P408)</f>
        <v>3.8606648427269592</v>
      </c>
      <c r="Q394">
        <f>SUMPRODUCT('Modified Weights'!Q404:Q408,correlations!Q437:Q441)/SUM('Modified Weights'!Q404:Q408)</f>
        <v>4.5285348815888744</v>
      </c>
      <c r="R394">
        <f>SUMPRODUCT('Modified Weights'!R404:R408,correlations!R437:R441)/SUM('Modified Weights'!R404:R408)</f>
        <v>3.7001466909769425</v>
      </c>
      <c r="S394">
        <f>SUMPRODUCT('Modified Weights'!S404:S408,correlations!S437:S441)/SUM('Modified Weights'!S404:S408)</f>
        <v>3.9677126076120448</v>
      </c>
      <c r="T394">
        <f>SUMPRODUCT('Modified Weights'!T404:T408,correlations!T437:T441)/SUM('Modified Weights'!T404:T408)</f>
        <v>3.6505358060483699</v>
      </c>
      <c r="U394">
        <f>SUMPRODUCT('Modified Weights'!U404:U408,correlations!U437:U441)/SUM('Modified Weights'!U404:U408)</f>
        <v>3.8774158620230246</v>
      </c>
      <c r="V394">
        <f>SUMPRODUCT('Modified Weights'!V404:V408,correlations!V437:V441)/SUM('Modified Weights'!V404:V408)</f>
        <v>4.2472603635016561</v>
      </c>
      <c r="W394">
        <f>SUMPRODUCT('Modified Weights'!W404:W408,correlations!W437:W441)/SUM('Modified Weights'!W404:W408)</f>
        <v>4.1579709954002997</v>
      </c>
      <c r="X394">
        <f>SUMPRODUCT('Modified Weights'!X404:X408,correlations!X437:X441)/SUM('Modified Weights'!X404:X408)</f>
        <v>3.6105521466481383</v>
      </c>
      <c r="Y394">
        <f>SUMPRODUCT('Modified Weights'!Y404:Y408,correlations!Y437:Y441)/SUM('Modified Weights'!Y404:Y408)</f>
        <v>3.940393628649161</v>
      </c>
      <c r="Z394">
        <f>SUMPRODUCT('Modified Weights'!Z405:Z409,correlations!Z438:Z442)/SUM('Modified Weights'!Z405:Z409)</f>
        <v>3.154950744339136</v>
      </c>
    </row>
    <row r="395" spans="1:26">
      <c r="A395" s="1" t="str">
        <f t="shared" si="78"/>
        <v>1892: Star Wars: Episode VI - Return of the Jedi (1983)</v>
      </c>
      <c r="B395">
        <f>SUMPRODUCT('Modified Weights'!B405:B409,correlations!B438:B442)/SUM('Modified Weights'!B405:B409)</f>
        <v>3.5152657229667432</v>
      </c>
      <c r="C395">
        <f>SUMPRODUCT('Modified Weights'!C405:C409,correlations!C438:C442)/SUM('Modified Weights'!C405:C409)</f>
        <v>3.3623896497372341</v>
      </c>
      <c r="D395">
        <f>SUMPRODUCT('Modified Weights'!D405:D409,correlations!D438:D442)/SUM('Modified Weights'!D405:D409)</f>
        <v>3.473854010806523</v>
      </c>
      <c r="E395">
        <f>SUMPRODUCT('Modified Weights'!E405:E409,correlations!E438:E442)/SUM('Modified Weights'!E405:E409)</f>
        <v>3.7822232425924622</v>
      </c>
      <c r="F395">
        <f>SUMPRODUCT('Modified Weights'!F405:F409,correlations!F438:F442)/SUM('Modified Weights'!F405:F409)</f>
        <v>2.6576862896599929</v>
      </c>
      <c r="G395">
        <f>SUMPRODUCT('Modified Weights'!G405:G409,correlations!G438:G442)/SUM('Modified Weights'!G405:G409)</f>
        <v>3.7088897068580229</v>
      </c>
      <c r="H395">
        <f>SUMPRODUCT('Modified Weights'!H405:H409,correlations!H438:H442)/SUM('Modified Weights'!H405:H409)</f>
        <v>3.8091790190949708</v>
      </c>
      <c r="I395">
        <f>SUMPRODUCT('Modified Weights'!I405:I409,correlations!I438:I442)/SUM('Modified Weights'!I405:I409)</f>
        <v>3.8693185756104209</v>
      </c>
      <c r="J395">
        <f>SUMPRODUCT('Modified Weights'!J405:J409,correlations!J438:J442)/SUM('Modified Weights'!J405:J409)</f>
        <v>3.9241087457662291</v>
      </c>
      <c r="K395">
        <f>SUMPRODUCT('Modified Weights'!K405:K409,correlations!K438:K442)/SUM('Modified Weights'!K405:K409)</f>
        <v>3.7506076940139494</v>
      </c>
      <c r="L395">
        <f>SUMPRODUCT('Modified Weights'!L405:L409,correlations!L438:L442)/SUM('Modified Weights'!L405:L409)</f>
        <v>4.123770435510461</v>
      </c>
      <c r="M395">
        <f>SUMPRODUCT('Modified Weights'!M405:M409,correlations!M438:M442)/SUM('Modified Weights'!M405:M409)</f>
        <v>3.6508369350299921</v>
      </c>
      <c r="N395">
        <f>SUMPRODUCT('Modified Weights'!N405:N409,correlations!N438:N442)/SUM('Modified Weights'!N405:N409)</f>
        <v>3.736716332481433</v>
      </c>
      <c r="O395">
        <f>SUMPRODUCT('Modified Weights'!O405:O409,correlations!O438:O442)/SUM('Modified Weights'!O405:O409)</f>
        <v>3.5034819025181112</v>
      </c>
      <c r="P395">
        <f>SUMPRODUCT('Modified Weights'!P405:P409,correlations!P438:P442)/SUM('Modified Weights'!P405:P409)</f>
        <v>3.8606648427269592</v>
      </c>
      <c r="Q395">
        <f>SUMPRODUCT('Modified Weights'!Q405:Q409,correlations!Q438:Q442)/SUM('Modified Weights'!Q405:Q409)</f>
        <v>3.850005597806855</v>
      </c>
      <c r="R395">
        <f>SUMPRODUCT('Modified Weights'!R405:R409,correlations!R438:R442)/SUM('Modified Weights'!R405:R409)</f>
        <v>3.7001466909769425</v>
      </c>
      <c r="S395">
        <f>SUMPRODUCT('Modified Weights'!S405:S409,correlations!S438:S442)/SUM('Modified Weights'!S405:S409)</f>
        <v>3.9677126076120448</v>
      </c>
      <c r="T395">
        <f>SUMPRODUCT('Modified Weights'!T405:T409,correlations!T438:T442)/SUM('Modified Weights'!T405:T409)</f>
        <v>3.3661393832037145</v>
      </c>
      <c r="U395">
        <f>SUMPRODUCT('Modified Weights'!U405:U409,correlations!U438:U442)/SUM('Modified Weights'!U405:U409)</f>
        <v>3.7393488036575619</v>
      </c>
      <c r="V395">
        <f>SUMPRODUCT('Modified Weights'!V405:V409,correlations!V438:V442)/SUM('Modified Weights'!V405:V409)</f>
        <v>3.7417810905049667</v>
      </c>
      <c r="W395">
        <f>SUMPRODUCT('Modified Weights'!W405:W409,correlations!W438:W442)/SUM('Modified Weights'!W405:W409)</f>
        <v>4.3403792161787482</v>
      </c>
      <c r="X395">
        <f>SUMPRODUCT('Modified Weights'!X405:X409,correlations!X438:X442)/SUM('Modified Weights'!X405:X409)</f>
        <v>3.6105521466481383</v>
      </c>
      <c r="Y395">
        <f>SUMPRODUCT('Modified Weights'!Y405:Y409,correlations!Y438:Y442)/SUM('Modified Weights'!Y405:Y409)</f>
        <v>3.940393628649161</v>
      </c>
      <c r="Z395">
        <f>SUMPRODUCT('Modified Weights'!Z406:Z410,correlations!Z439:Z443)/SUM('Modified Weights'!Z406:Z410)</f>
        <v>2.99764951379453</v>
      </c>
    </row>
    <row r="396" spans="1:26">
      <c r="A396" s="1" t="str">
        <f t="shared" si="78"/>
        <v>1892: Star Wars: Episode VI - Return of the Jedi (1983)</v>
      </c>
      <c r="B396">
        <f>SUMPRODUCT('Modified Weights'!B406:B410,correlations!B439:B443)/SUM('Modified Weights'!B406:B410)</f>
        <v>3.5152657229667432</v>
      </c>
      <c r="C396">
        <f>SUMPRODUCT('Modified Weights'!C406:C410,correlations!C439:C443)/SUM('Modified Weights'!C406:C410)</f>
        <v>2.885189567589372</v>
      </c>
      <c r="D396">
        <f>SUMPRODUCT('Modified Weights'!D406:D410,correlations!D439:D443)/SUM('Modified Weights'!D406:D410)</f>
        <v>3.644771583153859</v>
      </c>
      <c r="E396">
        <f>SUMPRODUCT('Modified Weights'!E406:E410,correlations!E439:E443)/SUM('Modified Weights'!E406:E410)</f>
        <v>3.7822232425924622</v>
      </c>
      <c r="F396">
        <f>SUMPRODUCT('Modified Weights'!F406:F410,correlations!F439:F443)/SUM('Modified Weights'!F406:F410)</f>
        <v>2.1946117737959954</v>
      </c>
      <c r="G396">
        <f>SUMPRODUCT('Modified Weights'!G406:G410,correlations!G439:G443)/SUM('Modified Weights'!G406:G410)</f>
        <v>3.708889706858022</v>
      </c>
      <c r="H396">
        <f>SUMPRODUCT('Modified Weights'!H406:H410,correlations!H439:H443)/SUM('Modified Weights'!H406:H410)</f>
        <v>3.4904024217648373</v>
      </c>
      <c r="I396">
        <f>SUMPRODUCT('Modified Weights'!I406:I410,correlations!I439:I443)/SUM('Modified Weights'!I406:I410)</f>
        <v>3.7454350872838376</v>
      </c>
      <c r="J396">
        <f>SUMPRODUCT('Modified Weights'!J406:J410,correlations!J439:J443)/SUM('Modified Weights'!J406:J410)</f>
        <v>4.1241048979310513</v>
      </c>
      <c r="K396">
        <f>SUMPRODUCT('Modified Weights'!K406:K410,correlations!K439:K443)/SUM('Modified Weights'!K406:K410)</f>
        <v>3.5073205076349931</v>
      </c>
      <c r="L396">
        <f>SUMPRODUCT('Modified Weights'!L406:L410,correlations!L439:L443)/SUM('Modified Weights'!L406:L410)</f>
        <v>3.8886263571350219</v>
      </c>
      <c r="M396">
        <f>SUMPRODUCT('Modified Weights'!M406:M410,correlations!M439:M443)/SUM('Modified Weights'!M406:M410)</f>
        <v>3.4593315015313206</v>
      </c>
      <c r="N396">
        <f>SUMPRODUCT('Modified Weights'!N406:N410,correlations!N439:N443)/SUM('Modified Weights'!N406:N410)</f>
        <v>3.263283667518567</v>
      </c>
      <c r="O396">
        <f>SUMPRODUCT('Modified Weights'!O406:O410,correlations!O439:O443)/SUM('Modified Weights'!O406:O410)</f>
        <v>3.6608286684504256</v>
      </c>
      <c r="P396">
        <f>SUMPRODUCT('Modified Weights'!P406:P410,correlations!P439:P443)/SUM('Modified Weights'!P406:P410)</f>
        <v>3.615540482743953</v>
      </c>
      <c r="Q396">
        <f>SUMPRODUCT('Modified Weights'!Q406:Q410,correlations!Q439:Q443)/SUM('Modified Weights'!Q406:Q410)</f>
        <v>3.6990891990740447</v>
      </c>
      <c r="R396">
        <f>SUMPRODUCT('Modified Weights'!R406:R410,correlations!R439:R443)/SUM('Modified Weights'!R406:R410)</f>
        <v>3.7001466909769425</v>
      </c>
      <c r="S396">
        <f>SUMPRODUCT('Modified Weights'!S406:S410,correlations!S439:S443)/SUM('Modified Weights'!S406:S410)</f>
        <v>3.3373116974860548</v>
      </c>
      <c r="T396">
        <f>SUMPRODUCT('Modified Weights'!T406:T410,correlations!T439:T443)/SUM('Modified Weights'!T406:T410)</f>
        <v>3.3661393832037145</v>
      </c>
      <c r="U396">
        <f>SUMPRODUCT('Modified Weights'!U406:U410,correlations!U439:U443)/SUM('Modified Weights'!U406:U410)</f>
        <v>3.4256754852210096</v>
      </c>
      <c r="V396">
        <f>SUMPRODUCT('Modified Weights'!V406:V410,correlations!V439:V443)/SUM('Modified Weights'!V406:V410)</f>
        <v>3.494520727003311</v>
      </c>
      <c r="W396">
        <f>SUMPRODUCT('Modified Weights'!W406:W410,correlations!W439:W443)/SUM('Modified Weights'!W406:W410)</f>
        <v>4.3403792161787482</v>
      </c>
      <c r="X396">
        <f>SUMPRODUCT('Modified Weights'!X406:X410,correlations!X439:X443)/SUM('Modified Weights'!X406:X410)</f>
        <v>3.4739138491848696</v>
      </c>
      <c r="Y396">
        <f>SUMPRODUCT('Modified Weights'!Y406:Y410,correlations!Y439:Y443)/SUM('Modified Weights'!Y406:Y410)</f>
        <v>3.7190404189219675</v>
      </c>
      <c r="Z396">
        <f>SUMPRODUCT('Modified Weights'!Z407:Z411,correlations!Z440:Z444)/SUM('Modified Weights'!Z407:Z411)</f>
        <v>2.99764951379453</v>
      </c>
    </row>
    <row r="397" spans="1:26">
      <c r="A397" s="1" t="str">
        <f t="shared" si="78"/>
        <v>1892: Star Wars: Episode VI - Return of the Jedi (1983)</v>
      </c>
      <c r="B397">
        <f>SUMPRODUCT('Modified Weights'!B407:B411,correlations!B440:B444)/SUM('Modified Weights'!B407:B411)</f>
        <v>3.668557072727503</v>
      </c>
      <c r="C397">
        <f>SUMPRODUCT('Modified Weights'!C407:C411,correlations!C440:C444)/SUM('Modified Weights'!C407:C411)</f>
        <v>2.8851895675893715</v>
      </c>
      <c r="D397">
        <f>SUMPRODUCT('Modified Weights'!D407:D411,correlations!D440:D444)/SUM('Modified Weights'!D407:D411)</f>
        <v>4</v>
      </c>
      <c r="E397">
        <f>SUMPRODUCT('Modified Weights'!E407:E411,correlations!E440:E444)/SUM('Modified Weights'!E407:E411)</f>
        <v>3.7822232425924622</v>
      </c>
      <c r="F397">
        <f>SUMPRODUCT('Modified Weights'!F407:F411,correlations!F440:F444)/SUM('Modified Weights'!F407:F411)</f>
        <v>2.1946117737959954</v>
      </c>
      <c r="G397">
        <f>SUMPRODUCT('Modified Weights'!G407:G411,correlations!G440:G444)/SUM('Modified Weights'!G407:G411)</f>
        <v>3.708889706858022</v>
      </c>
      <c r="H397">
        <f>SUMPRODUCT('Modified Weights'!H407:H411,correlations!H440:H444)/SUM('Modified Weights'!H407:H411)</f>
        <v>3.4904024217648382</v>
      </c>
      <c r="I397">
        <f>SUMPRODUCT('Modified Weights'!I407:I411,correlations!I440:I444)/SUM('Modified Weights'!I407:I411)</f>
        <v>3.7454350872838376</v>
      </c>
      <c r="J397">
        <f>SUMPRODUCT('Modified Weights'!J407:J411,correlations!J440:J444)/SUM('Modified Weights'!J407:J411)</f>
        <v>4.1241048979310522</v>
      </c>
      <c r="K397">
        <f>SUMPRODUCT('Modified Weights'!K407:K411,correlations!K440:K444)/SUM('Modified Weights'!K407:K411)</f>
        <v>3.7104827098463091</v>
      </c>
      <c r="L397">
        <f>SUMPRODUCT('Modified Weights'!L407:L411,correlations!L440:L444)/SUM('Modified Weights'!L407:L411)</f>
        <v>3.8886263571350219</v>
      </c>
      <c r="M397">
        <f>SUMPRODUCT('Modified Weights'!M407:M411,correlations!M440:M444)/SUM('Modified Weights'!M407:M411)</f>
        <v>3.4593315015313202</v>
      </c>
      <c r="N397">
        <f>SUMPRODUCT('Modified Weights'!N407:N411,correlations!N440:N444)/SUM('Modified Weights'!N407:N411)</f>
        <v>3.1982016120834342</v>
      </c>
      <c r="O397">
        <f>SUMPRODUCT('Modified Weights'!O407:O411,correlations!O440:O444)/SUM('Modified Weights'!O407:O411)</f>
        <v>3.2370557670062601</v>
      </c>
      <c r="P397">
        <f>SUMPRODUCT('Modified Weights'!P407:P411,correlations!P440:P444)/SUM('Modified Weights'!P407:P411)</f>
        <v>3.386040134447923</v>
      </c>
      <c r="Q397">
        <f>SUMPRODUCT('Modified Weights'!Q407:Q411,correlations!Q440:Q444)/SUM('Modified Weights'!Q407:Q411)</f>
        <v>3.6990891990740447</v>
      </c>
      <c r="R397">
        <f>SUMPRODUCT('Modified Weights'!R407:R411,correlations!R440:R444)/SUM('Modified Weights'!R407:R411)</f>
        <v>3.9830516499914137</v>
      </c>
      <c r="S397">
        <f>SUMPRODUCT('Modified Weights'!S407:S411,correlations!S440:S444)/SUM('Modified Weights'!S407:S411)</f>
        <v>3.0322873923879547</v>
      </c>
      <c r="T397">
        <f>SUMPRODUCT('Modified Weights'!T407:T411,correlations!T440:T444)/SUM('Modified Weights'!T407:T411)</f>
        <v>3.3661393832037145</v>
      </c>
      <c r="U397">
        <f>SUMPRODUCT('Modified Weights'!U407:U411,correlations!U440:U444)/SUM('Modified Weights'!U407:U411)</f>
        <v>3.0421975827469474</v>
      </c>
      <c r="V397">
        <f>SUMPRODUCT('Modified Weights'!V407:V411,correlations!V440:V444)/SUM('Modified Weights'!V407:V411)</f>
        <v>3.494520727003311</v>
      </c>
      <c r="W397">
        <f>SUMPRODUCT('Modified Weights'!W407:W411,correlations!W440:W444)/SUM('Modified Weights'!W407:W411)</f>
        <v>4.3403792161787482</v>
      </c>
      <c r="X397">
        <f>SUMPRODUCT('Modified Weights'!X407:X411,correlations!X440:X444)/SUM('Modified Weights'!X407:X411)</f>
        <v>3.4739138491848696</v>
      </c>
      <c r="Y397">
        <f>SUMPRODUCT('Modified Weights'!Y407:Y411,correlations!Y440:Y444)/SUM('Modified Weights'!Y407:Y411)</f>
        <v>3.6181138064773117</v>
      </c>
      <c r="Z397">
        <f>SUMPRODUCT('Modified Weights'!Z408:Z412,correlations!Z441:Z445)/SUM('Modified Weights'!Z408:Z412)</f>
        <v>2.9962920581342871</v>
      </c>
    </row>
    <row r="398" spans="1:26">
      <c r="A398" s="21" t="s">
        <v>79</v>
      </c>
      <c r="B398">
        <f>SUMPRODUCT('Modified Weights'!B408:B412,correlations!B441:B445)/SUM('Modified Weights'!B408:B412)</f>
        <v>3.3156832146519348</v>
      </c>
      <c r="C398">
        <f>SUMPRODUCT('Modified Weights'!C408:C412,correlations!C441:C445)/SUM('Modified Weights'!C408:C412)</f>
        <v>2.8851895675893715</v>
      </c>
      <c r="D398">
        <f>SUMPRODUCT('Modified Weights'!D408:D412,correlations!D441:D445)/SUM('Modified Weights'!D408:D412)</f>
        <v>3.677614208423071</v>
      </c>
      <c r="E398">
        <f>SUMPRODUCT('Modified Weights'!E408:E412,correlations!E441:E445)/SUM('Modified Weights'!E408:E412)</f>
        <v>2.9999999999999996</v>
      </c>
      <c r="F398">
        <f>SUMPRODUCT('Modified Weights'!F408:F412,correlations!F441:F445)/SUM('Modified Weights'!F408:F412)</f>
        <v>2.1946117737959954</v>
      </c>
      <c r="G398">
        <f>SUMPRODUCT('Modified Weights'!G408:G412,correlations!G441:G445)/SUM('Modified Weights'!G408:G412)</f>
        <v>3.5660811347039512</v>
      </c>
      <c r="H398">
        <f>SUMPRODUCT('Modified Weights'!H408:H412,correlations!H441:H445)/SUM('Modified Weights'!H408:H412)</f>
        <v>3.4904024217648382</v>
      </c>
      <c r="I398">
        <f>SUMPRODUCT('Modified Weights'!I408:I412,correlations!I441:I445)/SUM('Modified Weights'!I408:I412)</f>
        <v>3.5382512209647525</v>
      </c>
      <c r="J398">
        <f>SUMPRODUCT('Modified Weights'!J408:J412,correlations!J441:J445)/SUM('Modified Weights'!J408:J412)</f>
        <v>3.5639160292569771</v>
      </c>
      <c r="K398">
        <f>SUMPRODUCT('Modified Weights'!K408:K412,correlations!K441:K445)/SUM('Modified Weights'!K408:K412)</f>
        <v>3.5584035571344703</v>
      </c>
      <c r="L398">
        <f>SUMPRODUCT('Modified Weights'!L408:L412,correlations!L441:L445)/SUM('Modified Weights'!L408:L412)</f>
        <v>3.7518040502361609</v>
      </c>
      <c r="M398">
        <f>SUMPRODUCT('Modified Weights'!M408:M412,correlations!M441:M445)/SUM('Modified Weights'!M408:M412)</f>
        <v>3.4593315015313197</v>
      </c>
      <c r="N398">
        <f>SUMPRODUCT('Modified Weights'!N408:N412,correlations!N441:N445)/SUM('Modified Weights'!N408:N412)</f>
        <v>3.1982016120834342</v>
      </c>
      <c r="O398">
        <f>SUMPRODUCT('Modified Weights'!O408:O412,correlations!O441:O445)/SUM('Modified Weights'!O408:O412)</f>
        <v>3.0384563892757472</v>
      </c>
      <c r="P398">
        <f>SUMPRODUCT('Modified Weights'!P408:P412,correlations!P441:P445)/SUM('Modified Weights'!P408:P412)</f>
        <v>3.386040134447923</v>
      </c>
      <c r="Q398">
        <f>SUMPRODUCT('Modified Weights'!Q408:Q412,correlations!Q441:Q445)/SUM('Modified Weights'!Q408:Q412)</f>
        <v>3.6990891990740447</v>
      </c>
      <c r="R398">
        <f>SUMPRODUCT('Modified Weights'!R408:R412,correlations!R441:R445)/SUM('Modified Weights'!R408:R412)</f>
        <v>3.9830516499914137</v>
      </c>
      <c r="S398">
        <f>SUMPRODUCT('Modified Weights'!S408:S412,correlations!S441:S445)/SUM('Modified Weights'!S408:S412)</f>
        <v>3.0230103577264966</v>
      </c>
      <c r="T398">
        <f>SUMPRODUCT('Modified Weights'!T408:T412,correlations!T441:T445)/SUM('Modified Weights'!T408:T412)</f>
        <v>3</v>
      </c>
      <c r="U398">
        <f>SUMPRODUCT('Modified Weights'!U408:U412,correlations!U441:U445)/SUM('Modified Weights'!U408:U412)</f>
        <v>3.0421975827469465</v>
      </c>
      <c r="V398">
        <f>SUMPRODUCT('Modified Weights'!V408:V412,correlations!V441:V445)/SUM('Modified Weights'!V408:V412)</f>
        <v>3.494520727003311</v>
      </c>
      <c r="W398">
        <f>SUMPRODUCT('Modified Weights'!W408:W412,correlations!W441:W445)/SUM('Modified Weights'!W408:W412)</f>
        <v>3.7588596408833705</v>
      </c>
      <c r="X398">
        <f>SUMPRODUCT('Modified Weights'!X408:X412,correlations!X441:X445)/SUM('Modified Weights'!X408:X412)</f>
        <v>2.671364832151534</v>
      </c>
      <c r="Y398">
        <f>SUMPRODUCT('Modified Weights'!Y408:Y412,correlations!Y441:Y445)/SUM('Modified Weights'!Y408:Y412)</f>
        <v>3.9363137748444785</v>
      </c>
      <c r="Z398">
        <f>SUMPRODUCT('Modified Weights'!Z409:Z413,correlations!Z442:Z446)/SUM('Modified Weights'!Z409:Z413)</f>
        <v>2.9962920581342871</v>
      </c>
    </row>
    <row r="399" spans="1:26">
      <c r="A399" s="1" t="str">
        <f t="shared" ref="A399:A402" si="79">A398</f>
        <v>1894: Star Wars: Episode II - Attack of the Clones (2002)</v>
      </c>
      <c r="B399">
        <f>SUMPRODUCT('Modified Weights'!B409:B413,correlations!B442:B446)/SUM('Modified Weights'!B409:B413)</f>
        <v>3.4721858873828766</v>
      </c>
      <c r="C399">
        <f>SUMPRODUCT('Modified Weights'!C409:C413,correlations!C442:C446)/SUM('Modified Weights'!C409:C413)</f>
        <v>2.8402525367908038</v>
      </c>
      <c r="D399">
        <f>SUMPRODUCT('Modified Weights'!D409:D413,correlations!D442:D446)/SUM('Modified Weights'!D409:D413)</f>
        <v>3.9348492077631412</v>
      </c>
      <c r="E399">
        <f>SUMPRODUCT('Modified Weights'!E409:E413,correlations!E442:E446)/SUM('Modified Weights'!E409:E413)</f>
        <v>3</v>
      </c>
      <c r="F399">
        <f>SUMPRODUCT('Modified Weights'!F409:F413,correlations!F442:F446)/SUM('Modified Weights'!F409:F413)</f>
        <v>2.9999999999999996</v>
      </c>
      <c r="G399">
        <f>SUMPRODUCT('Modified Weights'!G409:G413,correlations!G442:G446)/SUM('Modified Weights'!G409:G413)</f>
        <v>3.7594389868449802</v>
      </c>
      <c r="H399">
        <f>SUMPRODUCT('Modified Weights'!H409:H413,correlations!H442:H446)/SUM('Modified Weights'!H409:H413)</f>
        <v>3.1852652715024217</v>
      </c>
      <c r="I399">
        <f>SUMPRODUCT('Modified Weights'!I409:I413,correlations!I442:I446)/SUM('Modified Weights'!I409:I413)</f>
        <v>3.8129028933414886</v>
      </c>
      <c r="J399">
        <f>SUMPRODUCT('Modified Weights'!J409:J413,correlations!J442:J446)/SUM('Modified Weights'!J409:J413)</f>
        <v>3.4239324159995186</v>
      </c>
      <c r="K399">
        <f>SUMPRODUCT('Modified Weights'!K409:K413,correlations!K442:K446)/SUM('Modified Weights'!K409:K413)</f>
        <v>3.5584035571344703</v>
      </c>
      <c r="L399">
        <f>SUMPRODUCT('Modified Weights'!L409:L413,correlations!L442:L446)/SUM('Modified Weights'!L409:L413)</f>
        <v>3.8755744857466214</v>
      </c>
      <c r="M399">
        <f>SUMPRODUCT('Modified Weights'!M409:M413,correlations!M442:M446)/SUM('Modified Weights'!M409:M413)</f>
        <v>3.4593315015313197</v>
      </c>
      <c r="N399">
        <f>SUMPRODUCT('Modified Weights'!N409:N413,correlations!N442:N446)/SUM('Modified Weights'!N409:N413)</f>
        <v>3.1982016120834342</v>
      </c>
      <c r="O399">
        <f>SUMPRODUCT('Modified Weights'!O409:O413,correlations!O442:O446)/SUM('Modified Weights'!O409:O413)</f>
        <v>3.0384563892757472</v>
      </c>
      <c r="P399">
        <f>SUMPRODUCT('Modified Weights'!P409:P413,correlations!P442:P446)/SUM('Modified Weights'!P409:P413)</f>
        <v>2.9872138650515208</v>
      </c>
      <c r="Q399">
        <f>SUMPRODUCT('Modified Weights'!Q409:Q413,correlations!Q442:Q446)/SUM('Modified Weights'!Q409:Q413)</f>
        <v>3.6990891990740447</v>
      </c>
      <c r="R399">
        <f>SUMPRODUCT('Modified Weights'!R409:R413,correlations!R442:R446)/SUM('Modified Weights'!R409:R413)</f>
        <v>5</v>
      </c>
      <c r="S399">
        <f>SUMPRODUCT('Modified Weights'!S409:S413,correlations!S442:S446)/SUM('Modified Weights'!S409:S413)</f>
        <v>2.8460021716473749</v>
      </c>
      <c r="T399">
        <f>SUMPRODUCT('Modified Weights'!T409:T413,correlations!T442:T446)/SUM('Modified Weights'!T409:T413)</f>
        <v>3</v>
      </c>
      <c r="U399">
        <f>SUMPRODUCT('Modified Weights'!U409:U413,correlations!U442:U446)/SUM('Modified Weights'!U409:U413)</f>
        <v>3.3787798707804462</v>
      </c>
      <c r="V399">
        <f>SUMPRODUCT('Modified Weights'!V409:V413,correlations!V442:V446)/SUM('Modified Weights'!V409:V413)</f>
        <v>3.494520727003311</v>
      </c>
      <c r="W399">
        <f>SUMPRODUCT('Modified Weights'!W409:W413,correlations!W442:W446)/SUM('Modified Weights'!W409:W413)</f>
        <v>3.6408238958827455</v>
      </c>
      <c r="X399">
        <f>SUMPRODUCT('Modified Weights'!X409:X413,correlations!X442:X446)/SUM('Modified Weights'!X409:X413)</f>
        <v>2.5128090871529691</v>
      </c>
      <c r="Y399">
        <f>SUMPRODUCT('Modified Weights'!Y409:Y413,correlations!Y442:Y446)/SUM('Modified Weights'!Y409:Y413)</f>
        <v>3.5653128690622506</v>
      </c>
      <c r="Z399">
        <f>SUMPRODUCT('Modified Weights'!Z410:Z414,correlations!Z443:Z447)/SUM('Modified Weights'!Z410:Z414)</f>
        <v>2.2407301453357187</v>
      </c>
    </row>
    <row r="400" spans="1:26">
      <c r="A400" s="1" t="str">
        <f t="shared" si="79"/>
        <v>1894: Star Wars: Episode II - Attack of the Clones (2002)</v>
      </c>
      <c r="B400">
        <f>SUMPRODUCT('Modified Weights'!B410:B414,correlations!B443:B447)/SUM('Modified Weights'!B410:B414)</f>
        <v>3</v>
      </c>
      <c r="C400">
        <f>SUMPRODUCT('Modified Weights'!C410:C414,correlations!C443:C447)/SUM('Modified Weights'!C410:C414)</f>
        <v>2.6711348408556566</v>
      </c>
      <c r="D400">
        <f>SUMPRODUCT('Modified Weights'!D410:D414,correlations!D443:D447)/SUM('Modified Weights'!D410:D414)</f>
        <v>3.9348492077631412</v>
      </c>
      <c r="E400">
        <f>SUMPRODUCT('Modified Weights'!E410:E414,correlations!E443:E447)/SUM('Modified Weights'!E410:E414)</f>
        <v>3</v>
      </c>
      <c r="F400">
        <f>SUMPRODUCT('Modified Weights'!F410:F414,correlations!F443:F447)/SUM('Modified Weights'!F410:F414)</f>
        <v>3.7845990253277781</v>
      </c>
      <c r="G400">
        <f>SUMPRODUCT('Modified Weights'!G410:G414,correlations!G443:G447)/SUM('Modified Weights'!G410:G414)</f>
        <v>4.1384157565936563</v>
      </c>
      <c r="H400">
        <f>SUMPRODUCT('Modified Weights'!H410:H414,correlations!H443:H447)/SUM('Modified Weights'!H410:H414)</f>
        <v>3</v>
      </c>
      <c r="I400">
        <f>SUMPRODUCT('Modified Weights'!I410:I414,correlations!I443:I447)/SUM('Modified Weights'!I410:I414)</f>
        <v>3.8129028933414886</v>
      </c>
      <c r="J400">
        <f>SUMPRODUCT('Modified Weights'!J410:J414,correlations!J443:J447)/SUM('Modified Weights'!J410:J414)</f>
        <v>3.5490928124198833</v>
      </c>
      <c r="K400">
        <f>SUMPRODUCT('Modified Weights'!K410:K414,correlations!K443:K447)/SUM('Modified Weights'!K410:K414)</f>
        <v>3.7439352961443166</v>
      </c>
      <c r="L400">
        <f>SUMPRODUCT('Modified Weights'!L410:L414,correlations!L443:L447)/SUM('Modified Weights'!L410:L414)</f>
        <v>3.8354877023080887</v>
      </c>
      <c r="M400">
        <f>SUMPRODUCT('Modified Weights'!M410:M414,correlations!M443:M447)/SUM('Modified Weights'!M410:M414)</f>
        <v>3.7044464552501237</v>
      </c>
      <c r="N400">
        <f>SUMPRODUCT('Modified Weights'!N410:N414,correlations!N443:N447)/SUM('Modified Weights'!N410:N414)</f>
        <v>2.9999999999999996</v>
      </c>
      <c r="O400">
        <f>SUMPRODUCT('Modified Weights'!O410:O414,correlations!O443:O447)/SUM('Modified Weights'!O410:O414)</f>
        <v>2.5580274239114509</v>
      </c>
      <c r="P400">
        <f>SUMPRODUCT('Modified Weights'!P410:P414,correlations!P443:P447)/SUM('Modified Weights'!P410:P414)</f>
        <v>2.2818879450319418</v>
      </c>
      <c r="Q400">
        <f>SUMPRODUCT('Modified Weights'!Q410:Q414,correlations!Q443:Q447)/SUM('Modified Weights'!Q410:Q414)</f>
        <v>3.1901922362375297</v>
      </c>
      <c r="R400" t="e">
        <f>SUMPRODUCT('Modified Weights'!R410:R414,correlations!R443:R447)/SUM('Modified Weights'!R410:R414)</f>
        <v>#DIV/0!</v>
      </c>
      <c r="S400">
        <f>SUMPRODUCT('Modified Weights'!S410:S414,correlations!S443:S447)/SUM('Modified Weights'!S410:S414)</f>
        <v>2.8460021716473749</v>
      </c>
      <c r="T400">
        <f>SUMPRODUCT('Modified Weights'!T410:T414,correlations!T443:T447)/SUM('Modified Weights'!T410:T414)</f>
        <v>3</v>
      </c>
      <c r="U400">
        <f>SUMPRODUCT('Modified Weights'!U410:U414,correlations!U443:U447)/SUM('Modified Weights'!U410:U414)</f>
        <v>3.3460932566398349</v>
      </c>
      <c r="V400">
        <f>SUMPRODUCT('Modified Weights'!V410:V414,correlations!V443:V447)/SUM('Modified Weights'!V410:V414)</f>
        <v>4</v>
      </c>
      <c r="W400">
        <f>SUMPRODUCT('Modified Weights'!W410:W414,correlations!W443:W447)/SUM('Modified Weights'!W410:W414)</f>
        <v>3.337585897192656</v>
      </c>
      <c r="X400">
        <f>SUMPRODUCT('Modified Weights'!X410:X414,correlations!X443:X447)/SUM('Modified Weights'!X410:X414)</f>
        <v>3.1031799910659679</v>
      </c>
      <c r="Y400">
        <f>SUMPRODUCT('Modified Weights'!Y410:Y414,correlations!Y443:Y447)/SUM('Modified Weights'!Y410:Y414)</f>
        <v>3.5653128690622506</v>
      </c>
      <c r="Z400">
        <f>SUMPRODUCT('Modified Weights'!Z411:Z415,correlations!Z444:Z448)/SUM('Modified Weights'!Z411:Z415)</f>
        <v>1</v>
      </c>
    </row>
    <row r="401" spans="1:26">
      <c r="A401" s="1" t="str">
        <f t="shared" si="79"/>
        <v>1894: Star Wars: Episode II - Attack of the Clones (2002)</v>
      </c>
      <c r="B401">
        <f>SUMPRODUCT('Modified Weights'!B411:B415,correlations!B444:B448)/SUM('Modified Weights'!B411:B415)</f>
        <v>3</v>
      </c>
      <c r="C401">
        <f>SUMPRODUCT('Modified Weights'!C411:C415,correlations!C444:C448)/SUM('Modified Weights'!C411:C415)</f>
        <v>3.2531658716506744</v>
      </c>
      <c r="D401">
        <f>SUMPRODUCT('Modified Weights'!D411:D415,correlations!D444:D448)/SUM('Modified Weights'!D411:D415)</f>
        <v>3.9348492077631412</v>
      </c>
      <c r="E401">
        <f>SUMPRODUCT('Modified Weights'!E411:E415,correlations!E444:E448)/SUM('Modified Weights'!E411:E415)</f>
        <v>3</v>
      </c>
      <c r="F401">
        <f>SUMPRODUCT('Modified Weights'!F411:F415,correlations!F444:F448)/SUM('Modified Weights'!F411:F415)</f>
        <v>3.7845990253277781</v>
      </c>
      <c r="G401">
        <f>SUMPRODUCT('Modified Weights'!G411:G415,correlations!G444:G448)/SUM('Modified Weights'!G411:G415)</f>
        <v>3.5</v>
      </c>
      <c r="H401">
        <f>SUMPRODUCT('Modified Weights'!H411:H415,correlations!H444:H448)/SUM('Modified Weights'!H411:H415)</f>
        <v>3.0000000000000004</v>
      </c>
      <c r="I401">
        <f>SUMPRODUCT('Modified Weights'!I411:I415,correlations!I444:I448)/SUM('Modified Weights'!I411:I415)</f>
        <v>4</v>
      </c>
      <c r="J401">
        <f>SUMPRODUCT('Modified Weights'!J411:J415,correlations!J444:J448)/SUM('Modified Weights'!J411:J415)</f>
        <v>3.5490928124198833</v>
      </c>
      <c r="K401">
        <f>SUMPRODUCT('Modified Weights'!K411:K415,correlations!K444:K448)/SUM('Modified Weights'!K411:K415)</f>
        <v>4.1006918678245716</v>
      </c>
      <c r="L401">
        <f>SUMPRODUCT('Modified Weights'!L411:L415,correlations!L444:L448)/SUM('Modified Weights'!L411:L415)</f>
        <v>4.2124360085749277</v>
      </c>
      <c r="M401">
        <f>SUMPRODUCT('Modified Weights'!M411:M415,correlations!M444:M448)/SUM('Modified Weights'!M411:M415)</f>
        <v>3.9088923315901405</v>
      </c>
      <c r="N401">
        <f>SUMPRODUCT('Modified Weights'!N411:N415,correlations!N444:N448)/SUM('Modified Weights'!N411:N415)</f>
        <v>3</v>
      </c>
      <c r="O401">
        <f>SUMPRODUCT('Modified Weights'!O411:O415,correlations!O444:O448)/SUM('Modified Weights'!O411:O415)</f>
        <v>2.5580274239114509</v>
      </c>
      <c r="P401">
        <f>SUMPRODUCT('Modified Weights'!P411:P415,correlations!P444:P448)/SUM('Modified Weights'!P411:P415)</f>
        <v>1.9265543648359882</v>
      </c>
      <c r="Q401">
        <f>SUMPRODUCT('Modified Weights'!Q411:Q415,correlations!Q444:Q448)/SUM('Modified Weights'!Q411:Q415)</f>
        <v>3.3411086349703401</v>
      </c>
      <c r="R401" t="e">
        <f>SUMPRODUCT('Modified Weights'!R411:R415,correlations!R444:R448)/SUM('Modified Weights'!R411:R415)</f>
        <v>#DIV/0!</v>
      </c>
      <c r="S401">
        <f>SUMPRODUCT('Modified Weights'!S411:S415,correlations!S444:S448)/SUM('Modified Weights'!S411:S415)</f>
        <v>2.3840086865894987</v>
      </c>
      <c r="T401">
        <f>SUMPRODUCT('Modified Weights'!T411:T415,correlations!T444:T448)/SUM('Modified Weights'!T411:T415)</f>
        <v>3</v>
      </c>
      <c r="U401">
        <f>SUMPRODUCT('Modified Weights'!U411:U415,correlations!U444:U448)/SUM('Modified Weights'!U411:U415)</f>
        <v>3.4349012613652858</v>
      </c>
      <c r="V401" t="e">
        <f>SUMPRODUCT('Modified Weights'!V411:V415,correlations!V444:V448)/SUM('Modified Weights'!V411:V415)</f>
        <v>#DIV/0!</v>
      </c>
      <c r="W401">
        <f>SUMPRODUCT('Modified Weights'!W411:W415,correlations!W444:W448)/SUM('Modified Weights'!W411:W415)</f>
        <v>3.0593129153160268</v>
      </c>
      <c r="X401">
        <f>SUMPRODUCT('Modified Weights'!X411:X415,correlations!X444:X448)/SUM('Modified Weights'!X411:X415)</f>
        <v>2.7461162974082023</v>
      </c>
      <c r="Y401">
        <f>SUMPRODUCT('Modified Weights'!Y411:Y415,correlations!Y444:Y448)/SUM('Modified Weights'!Y411:Y415)</f>
        <v>3.5653128690622502</v>
      </c>
      <c r="Z401">
        <f>SUMPRODUCT('Modified Weights'!Z412:Z416,correlations!Z445:Z449)/SUM('Modified Weights'!Z412:Z416)</f>
        <v>1</v>
      </c>
    </row>
    <row r="402" spans="1:26">
      <c r="A402" s="1" t="str">
        <f t="shared" si="79"/>
        <v>1894: Star Wars: Episode II - Attack of the Clones (2002)</v>
      </c>
      <c r="B402">
        <f>SUMPRODUCT('Modified Weights'!B412:B416,correlations!B445:B449)/SUM('Modified Weights'!B412:B416)</f>
        <v>3</v>
      </c>
      <c r="C402">
        <f>SUMPRODUCT('Modified Weights'!C412:C416,correlations!C445:C449)/SUM('Modified Weights'!C412:C416)</f>
        <v>3.2531658716506744</v>
      </c>
      <c r="D402">
        <f>SUMPRODUCT('Modified Weights'!D412:D416,correlations!D445:D449)/SUM('Modified Weights'!D412:D416)</f>
        <v>3.8127911522484128</v>
      </c>
      <c r="E402">
        <f>SUMPRODUCT('Modified Weights'!E412:E416,correlations!E445:E449)/SUM('Modified Weights'!E412:E416)</f>
        <v>3</v>
      </c>
      <c r="F402">
        <f>SUMPRODUCT('Modified Weights'!F412:F416,correlations!F445:F449)/SUM('Modified Weights'!F412:F416)</f>
        <v>3.7845990253277781</v>
      </c>
      <c r="G402">
        <f>SUMPRODUCT('Modified Weights'!G412:G416,correlations!G445:G449)/SUM('Modified Weights'!G412:G416)</f>
        <v>3.5</v>
      </c>
      <c r="H402">
        <f>SUMPRODUCT('Modified Weights'!H412:H416,correlations!H445:H449)/SUM('Modified Weights'!H412:H416)</f>
        <v>3.0000000000000004</v>
      </c>
      <c r="I402">
        <f>SUMPRODUCT('Modified Weights'!I412:I416,correlations!I445:I449)/SUM('Modified Weights'!I412:I416)</f>
        <v>4</v>
      </c>
      <c r="J402">
        <f>SUMPRODUCT('Modified Weights'!J412:J416,correlations!J445:J449)/SUM('Modified Weights'!J412:J416)</f>
        <v>2.9998864340919824</v>
      </c>
      <c r="K402">
        <f>SUMPRODUCT('Modified Weights'!K412:K416,correlations!K445:K449)/SUM('Modified Weights'!K412:K416)</f>
        <v>3.5000000000000004</v>
      </c>
      <c r="L402">
        <f>SUMPRODUCT('Modified Weights'!L412:L416,correlations!L445:L449)/SUM('Modified Weights'!L412:L416)</f>
        <v>4.2124360085749277</v>
      </c>
      <c r="M402">
        <f>SUMPRODUCT('Modified Weights'!M412:M416,correlations!M445:M449)/SUM('Modified Weights'!M412:M416)</f>
        <v>3.5691036157495155</v>
      </c>
      <c r="N402" t="e">
        <f>SUMPRODUCT('Modified Weights'!N412:N416,correlations!N445:N449)/SUM('Modified Weights'!N412:N416)</f>
        <v>#DIV/0!</v>
      </c>
      <c r="O402">
        <f>SUMPRODUCT('Modified Weights'!O412:O416,correlations!O445:O449)/SUM('Modified Weights'!O412:O416)</f>
        <v>2.3839972390377144</v>
      </c>
      <c r="P402">
        <f>SUMPRODUCT('Modified Weights'!P412:P416,correlations!P445:P449)/SUM('Modified Weights'!P412:P416)</f>
        <v>1.9265543648359882</v>
      </c>
      <c r="Q402">
        <f>SUMPRODUCT('Modified Weights'!Q412:Q416,correlations!Q445:Q449)/SUM('Modified Weights'!Q412:Q416)</f>
        <v>3.5847304386717314</v>
      </c>
      <c r="R402" t="e">
        <f>SUMPRODUCT('Modified Weights'!R412:R416,correlations!R445:R449)/SUM('Modified Weights'!R412:R416)</f>
        <v>#DIV/0!</v>
      </c>
      <c r="S402">
        <f>SUMPRODUCT('Modified Weights'!S412:S416,correlations!S445:S449)/SUM('Modified Weights'!S412:S416)</f>
        <v>2.1224543538723313</v>
      </c>
      <c r="T402">
        <f>SUMPRODUCT('Modified Weights'!T412:T416,correlations!T445:T449)/SUM('Modified Weights'!T412:T416)</f>
        <v>3.6343227188262524</v>
      </c>
      <c r="U402">
        <f>SUMPRODUCT('Modified Weights'!U412:U416,correlations!U445:U449)/SUM('Modified Weights'!U412:U416)</f>
        <v>3.0819828931870266</v>
      </c>
      <c r="V402" t="e">
        <f>SUMPRODUCT('Modified Weights'!V412:V416,correlations!V445:V449)/SUM('Modified Weights'!V412:V416)</f>
        <v>#DIV/0!</v>
      </c>
      <c r="W402">
        <f>SUMPRODUCT('Modified Weights'!W412:W416,correlations!W445:W449)/SUM('Modified Weights'!W412:W416)</f>
        <v>3.0593129153160268</v>
      </c>
      <c r="X402">
        <f>SUMPRODUCT('Modified Weights'!X412:X416,correlations!X445:X449)/SUM('Modified Weights'!X412:X416)</f>
        <v>2.7461162974082023</v>
      </c>
      <c r="Y402">
        <f>SUMPRODUCT('Modified Weights'!Y412:Y416,correlations!Y445:Y449)/SUM('Modified Weights'!Y412:Y416)</f>
        <v>3.5897471857936463</v>
      </c>
      <c r="Z402">
        <f>SUMPRODUCT('Modified Weights'!Z413:Z417,correlations!Z446:Z450)/SUM('Modified Weights'!Z413:Z417)</f>
        <v>1</v>
      </c>
    </row>
    <row r="403" spans="1:26">
      <c r="A403" s="21" t="s">
        <v>80</v>
      </c>
      <c r="B403" t="e">
        <f>SUMPRODUCT('Modified Weights'!B413:B417,correlations!B446:B450)/SUM('Modified Weights'!B413:B417)</f>
        <v>#DIV/0!</v>
      </c>
      <c r="C403">
        <f>SUMPRODUCT('Modified Weights'!C413:C417,correlations!C446:C450)/SUM('Modified Weights'!C413:C417)</f>
        <v>3.2531658716506744</v>
      </c>
      <c r="D403">
        <f>SUMPRODUCT('Modified Weights'!D413:D417,correlations!D446:D450)/SUM('Modified Weights'!D413:D417)</f>
        <v>4.0343375206094771</v>
      </c>
      <c r="E403" t="e">
        <f>SUMPRODUCT('Modified Weights'!E413:E417,correlations!E446:E450)/SUM('Modified Weights'!E413:E417)</f>
        <v>#DIV/0!</v>
      </c>
      <c r="F403">
        <f>SUMPRODUCT('Modified Weights'!F413:F417,correlations!F446:F450)/SUM('Modified Weights'!F413:F417)</f>
        <v>3.7845990253277781</v>
      </c>
      <c r="G403">
        <f>SUMPRODUCT('Modified Weights'!G413:G417,correlations!G446:G450)/SUM('Modified Weights'!G413:G417)</f>
        <v>4</v>
      </c>
      <c r="H403">
        <f>SUMPRODUCT('Modified Weights'!H413:H417,correlations!H446:H450)/SUM('Modified Weights'!H413:H417)</f>
        <v>4.0575649864514025</v>
      </c>
      <c r="I403" t="e">
        <f>SUMPRODUCT('Modified Weights'!I413:I417,correlations!I446:I450)/SUM('Modified Weights'!I413:I417)</f>
        <v>#DIV/0!</v>
      </c>
      <c r="J403">
        <f>SUMPRODUCT('Modified Weights'!J413:J417,correlations!J446:J450)/SUM('Modified Weights'!J413:J417)</f>
        <v>2.2497160852299549</v>
      </c>
      <c r="K403">
        <f>SUMPRODUCT('Modified Weights'!K413:K417,correlations!K446:K450)/SUM('Modified Weights'!K413:K417)</f>
        <v>4</v>
      </c>
      <c r="L403">
        <f>SUMPRODUCT('Modified Weights'!L413:L417,correlations!L446:L450)/SUM('Modified Weights'!L413:L417)</f>
        <v>4.4749573390499524</v>
      </c>
      <c r="M403">
        <f>SUMPRODUCT('Modified Weights'!M413:M417,correlations!M446:M450)/SUM('Modified Weights'!M413:M417)</f>
        <v>3.5691036157495151</v>
      </c>
      <c r="N403">
        <f>SUMPRODUCT('Modified Weights'!N413:N417,correlations!N446:N450)/SUM('Modified Weights'!N413:N417)</f>
        <v>4.5</v>
      </c>
      <c r="O403">
        <f>SUMPRODUCT('Modified Weights'!O413:O417,correlations!O446:O450)/SUM('Modified Weights'!O413:O417)</f>
        <v>2.6607966868452575</v>
      </c>
      <c r="P403">
        <f>SUMPRODUCT('Modified Weights'!P413:P417,correlations!P446:P450)/SUM('Modified Weights'!P413:P417)</f>
        <v>1.9265543648359882</v>
      </c>
      <c r="Q403">
        <f>SUMPRODUCT('Modified Weights'!Q413:Q417,correlations!Q446:Q450)/SUM('Modified Weights'!Q413:Q417)</f>
        <v>3.0248722401447754</v>
      </c>
      <c r="R403" t="e">
        <f>SUMPRODUCT('Modified Weights'!R413:R417,correlations!R446:R450)/SUM('Modified Weights'!R413:R417)</f>
        <v>#DIV/0!</v>
      </c>
      <c r="S403">
        <f>SUMPRODUCT('Modified Weights'!S413:S417,correlations!S446:S450)/SUM('Modified Weights'!S413:S417)</f>
        <v>1</v>
      </c>
      <c r="T403">
        <f>SUMPRODUCT('Modified Weights'!T413:T417,correlations!T446:T450)/SUM('Modified Weights'!T413:T417)</f>
        <v>3.6343227188262524</v>
      </c>
      <c r="U403">
        <f>SUMPRODUCT('Modified Weights'!U413:U417,correlations!U446:U450)/SUM('Modified Weights'!U413:U417)</f>
        <v>3.0819828931870266</v>
      </c>
      <c r="V403">
        <f>SUMPRODUCT('Modified Weights'!V413:V417,correlations!V446:V450)/SUM('Modified Weights'!V413:V417)</f>
        <v>4.5</v>
      </c>
      <c r="W403">
        <f>SUMPRODUCT('Modified Weights'!W413:W417,correlations!W446:W450)/SUM('Modified Weights'!W413:W417)</f>
        <v>2.5258686066088223</v>
      </c>
      <c r="X403">
        <f>SUMPRODUCT('Modified Weights'!X413:X417,correlations!X446:X450)/SUM('Modified Weights'!X413:X417)</f>
        <v>4.5</v>
      </c>
      <c r="Y403">
        <f>SUMPRODUCT('Modified Weights'!Y413:Y417,correlations!Y446:Y450)/SUM('Modified Weights'!Y413:Y417)</f>
        <v>3.2948735928968227</v>
      </c>
      <c r="Z403">
        <f>SUMPRODUCT('Modified Weights'!Z414:Z418,correlations!Z447:Z451)/SUM('Modified Weights'!Z414:Z418)</f>
        <v>1</v>
      </c>
    </row>
    <row r="404" spans="1:26">
      <c r="A404" s="1" t="str">
        <f t="shared" ref="A404:A407" si="80">A403</f>
        <v>1900: Traffic (2000)</v>
      </c>
      <c r="B404" t="e">
        <f>SUMPRODUCT('Modified Weights'!B414:B418,correlations!B447:B451)/SUM('Modified Weights'!B414:B418)</f>
        <v>#DIV/0!</v>
      </c>
      <c r="C404">
        <f>SUMPRODUCT('Modified Weights'!C414:C418,correlations!C447:C451)/SUM('Modified Weights'!C414:C418)</f>
        <v>3.2531658716506744</v>
      </c>
      <c r="D404">
        <f>SUMPRODUCT('Modified Weights'!D414:D418,correlations!D447:D451)/SUM('Modified Weights'!D414:D418)</f>
        <v>3.8223857915769295</v>
      </c>
      <c r="E404" t="e">
        <f>SUMPRODUCT('Modified Weights'!E414:E418,correlations!E447:E451)/SUM('Modified Weights'!E414:E418)</f>
        <v>#DIV/0!</v>
      </c>
      <c r="F404">
        <f>SUMPRODUCT('Modified Weights'!F414:F418,correlations!F447:F451)/SUM('Modified Weights'!F414:F418)</f>
        <v>3.3271751130906844</v>
      </c>
      <c r="G404">
        <f>SUMPRODUCT('Modified Weights'!G414:G418,correlations!G447:G451)/SUM('Modified Weights'!G414:G418)</f>
        <v>4</v>
      </c>
      <c r="H404">
        <f>SUMPRODUCT('Modified Weights'!H414:H418,correlations!H447:H451)/SUM('Modified Weights'!H414:H418)</f>
        <v>4.0575649864514025</v>
      </c>
      <c r="I404" t="e">
        <f>SUMPRODUCT('Modified Weights'!I414:I418,correlations!I447:I451)/SUM('Modified Weights'!I414:I418)</f>
        <v>#DIV/0!</v>
      </c>
      <c r="J404">
        <f>SUMPRODUCT('Modified Weights'!J414:J418,correlations!J447:J451)/SUM('Modified Weights'!J414:J418)</f>
        <v>2.4996593022759463</v>
      </c>
      <c r="K404">
        <f>SUMPRODUCT('Modified Weights'!K414:K418,correlations!K447:K451)/SUM('Modified Weights'!K414:K418)</f>
        <v>3.5449262741321155</v>
      </c>
      <c r="L404">
        <f>SUMPRODUCT('Modified Weights'!L414:L418,correlations!L447:L451)/SUM('Modified Weights'!L414:L418)</f>
        <v>2.3376493133251688</v>
      </c>
      <c r="M404">
        <f>SUMPRODUCT('Modified Weights'!M414:M418,correlations!M447:M451)/SUM('Modified Weights'!M414:M418)</f>
        <v>3.4304034640756051</v>
      </c>
      <c r="N404">
        <f>SUMPRODUCT('Modified Weights'!N414:N418,correlations!N447:N451)/SUM('Modified Weights'!N414:N418)</f>
        <v>4.2552852555703771</v>
      </c>
      <c r="O404">
        <f>SUMPRODUCT('Modified Weights'!O414:O418,correlations!O447:O451)/SUM('Modified Weights'!O414:O418)</f>
        <v>2.6607966868452575</v>
      </c>
      <c r="P404">
        <f>SUMPRODUCT('Modified Weights'!P414:P418,correlations!P447:P451)/SUM('Modified Weights'!P414:P418)</f>
        <v>3</v>
      </c>
      <c r="Q404">
        <f>SUMPRODUCT('Modified Weights'!Q414:Q418,correlations!Q447:Q451)/SUM('Modified Weights'!Q414:Q418)</f>
        <v>3.0179702813622393</v>
      </c>
      <c r="R404" t="e">
        <f>SUMPRODUCT('Modified Weights'!R414:R418,correlations!R447:R451)/SUM('Modified Weights'!R414:R418)</f>
        <v>#DIV/0!</v>
      </c>
      <c r="S404">
        <f>SUMPRODUCT('Modified Weights'!S414:S418,correlations!S447:S451)/SUM('Modified Weights'!S414:S418)</f>
        <v>1</v>
      </c>
      <c r="T404">
        <f>SUMPRODUCT('Modified Weights'!T414:T418,correlations!T447:T451)/SUM('Modified Weights'!T414:T418)</f>
        <v>3.6343227188262524</v>
      </c>
      <c r="U404">
        <f>SUMPRODUCT('Modified Weights'!U414:U418,correlations!U447:U451)/SUM('Modified Weights'!U414:U418)</f>
        <v>2.2550215620475238</v>
      </c>
      <c r="V404">
        <f>SUMPRODUCT('Modified Weights'!V414:V418,correlations!V447:V451)/SUM('Modified Weights'!V414:V418)</f>
        <v>4.5</v>
      </c>
      <c r="W404">
        <f>SUMPRODUCT('Modified Weights'!W414:W418,correlations!W447:W451)/SUM('Modified Weights'!W414:W418)</f>
        <v>2.6702386308683739</v>
      </c>
      <c r="X404">
        <f>SUMPRODUCT('Modified Weights'!X414:X418,correlations!X447:X451)/SUM('Modified Weights'!X414:X418)</f>
        <v>4.5</v>
      </c>
      <c r="Y404">
        <f>SUMPRODUCT('Modified Weights'!Y414:Y418,correlations!Y447:Y451)/SUM('Modified Weights'!Y414:Y418)</f>
        <v>3.2948735928968227</v>
      </c>
      <c r="Z404" t="e">
        <f>SUMPRODUCT('Modified Weights'!Z415:Z419,correlations!Z448:Z452)/SUM('Modified Weights'!Z415:Z419)</f>
        <v>#DIV/0!</v>
      </c>
    </row>
    <row r="405" spans="1:26">
      <c r="A405" s="1" t="str">
        <f t="shared" si="80"/>
        <v>1900: Traffic (2000)</v>
      </c>
      <c r="B405" t="e">
        <f>SUMPRODUCT('Modified Weights'!B415:B419,correlations!B448:B452)/SUM('Modified Weights'!B415:B419)</f>
        <v>#DIV/0!</v>
      </c>
      <c r="C405">
        <f>SUMPRODUCT('Modified Weights'!C415:C419,correlations!C448:C452)/SUM('Modified Weights'!C415:C419)</f>
        <v>3.5063317433013488</v>
      </c>
      <c r="D405">
        <f>SUMPRODUCT('Modified Weights'!D415:D419,correlations!D448:D452)/SUM('Modified Weights'!D415:D419)</f>
        <v>3.8223857915769295</v>
      </c>
      <c r="E405" t="e">
        <f>SUMPRODUCT('Modified Weights'!E415:E419,correlations!E448:E452)/SUM('Modified Weights'!E415:E419)</f>
        <v>#DIV/0!</v>
      </c>
      <c r="F405">
        <f>SUMPRODUCT('Modified Weights'!F415:F419,correlations!F448:F452)/SUM('Modified Weights'!F415:F419)</f>
        <v>2.7315372579319979</v>
      </c>
      <c r="G405">
        <f>SUMPRODUCT('Modified Weights'!G415:G419,correlations!G448:G452)/SUM('Modified Weights'!G415:G419)</f>
        <v>4</v>
      </c>
      <c r="H405">
        <f>SUMPRODUCT('Modified Weights'!H415:H419,correlations!H448:H452)/SUM('Modified Weights'!H415:H419)</f>
        <v>4.0575649864514025</v>
      </c>
      <c r="I405" t="e">
        <f>SUMPRODUCT('Modified Weights'!I415:I419,correlations!I448:I452)/SUM('Modified Weights'!I415:I419)</f>
        <v>#DIV/0!</v>
      </c>
      <c r="J405">
        <f>SUMPRODUCT('Modified Weights'!J415:J419,correlations!J448:J452)/SUM('Modified Weights'!J415:J419)</f>
        <v>2.4996593022759463</v>
      </c>
      <c r="K405">
        <f>SUMPRODUCT('Modified Weights'!K415:K419,correlations!K448:K452)/SUM('Modified Weights'!K415:K419)</f>
        <v>3.5449262741321155</v>
      </c>
      <c r="L405">
        <f>SUMPRODUCT('Modified Weights'!L415:L419,correlations!L448:L452)/SUM('Modified Weights'!L415:L419)</f>
        <v>2.3376493133251688</v>
      </c>
      <c r="M405">
        <f>SUMPRODUCT('Modified Weights'!M415:M419,correlations!M448:M452)/SUM('Modified Weights'!M415:M419)</f>
        <v>3.111220636795462</v>
      </c>
      <c r="N405">
        <f>SUMPRODUCT('Modified Weights'!N415:N419,correlations!N448:N452)/SUM('Modified Weights'!N415:N419)</f>
        <v>4.2552852555703771</v>
      </c>
      <c r="O405">
        <f>SUMPRODUCT('Modified Weights'!O415:O419,correlations!O448:O452)/SUM('Modified Weights'!O415:O419)</f>
        <v>4</v>
      </c>
      <c r="P405">
        <f>SUMPRODUCT('Modified Weights'!P415:P419,correlations!P448:P452)/SUM('Modified Weights'!P415:P419)</f>
        <v>3</v>
      </c>
      <c r="Q405">
        <f>SUMPRODUCT('Modified Weights'!Q415:Q419,correlations!Q448:Q452)/SUM('Modified Weights'!Q415:Q419)</f>
        <v>3.7649956399621503</v>
      </c>
      <c r="R405" t="e">
        <f>SUMPRODUCT('Modified Weights'!R415:R419,correlations!R448:R452)/SUM('Modified Weights'!R415:R419)</f>
        <v>#DIV/0!</v>
      </c>
      <c r="S405">
        <f>SUMPRODUCT('Modified Weights'!S415:S419,correlations!S448:S452)/SUM('Modified Weights'!S415:S419)</f>
        <v>1</v>
      </c>
      <c r="T405">
        <f>SUMPRODUCT('Modified Weights'!T415:T419,correlations!T448:T452)/SUM('Modified Weights'!T415:T419)</f>
        <v>3.6343227188262524</v>
      </c>
      <c r="U405">
        <f>SUMPRODUCT('Modified Weights'!U415:U419,correlations!U448:U452)/SUM('Modified Weights'!U415:U419)</f>
        <v>2.2550215620475238</v>
      </c>
      <c r="V405">
        <f>SUMPRODUCT('Modified Weights'!V415:V419,correlations!V448:V452)/SUM('Modified Weights'!V415:V419)</f>
        <v>4.5</v>
      </c>
      <c r="W405">
        <f>SUMPRODUCT('Modified Weights'!W415:W419,correlations!W448:W452)/SUM('Modified Weights'!W415:W419)</f>
        <v>2.6702386308683739</v>
      </c>
      <c r="X405" t="e">
        <f>SUMPRODUCT('Modified Weights'!X415:X419,correlations!X448:X452)/SUM('Modified Weights'!X415:X419)</f>
        <v>#DIV/0!</v>
      </c>
      <c r="Y405">
        <f>SUMPRODUCT('Modified Weights'!Y415:Y419,correlations!Y448:Y452)/SUM('Modified Weights'!Y415:Y419)</f>
        <v>3.2948735928968227</v>
      </c>
      <c r="Z405" t="e">
        <f>SUMPRODUCT('Modified Weights'!Z416:Z420,correlations!Z449:Z453)/SUM('Modified Weights'!Z416:Z420)</f>
        <v>#DIV/0!</v>
      </c>
    </row>
    <row r="406" spans="1:26">
      <c r="A406" s="1" t="str">
        <f t="shared" si="80"/>
        <v>1900: Traffic (2000)</v>
      </c>
      <c r="B406" t="e">
        <f>SUMPRODUCT('Modified Weights'!B416:B420,correlations!B449:B453)/SUM('Modified Weights'!B416:B420)</f>
        <v>#DIV/0!</v>
      </c>
      <c r="C406">
        <f>SUMPRODUCT('Modified Weights'!C416:C420,correlations!C449:C453)/SUM('Modified Weights'!C416:C420)</f>
        <v>3.1722411068437979</v>
      </c>
      <c r="D406">
        <f>SUMPRODUCT('Modified Weights'!D416:D420,correlations!D449:D453)/SUM('Modified Weights'!D416:D420)</f>
        <v>3.8694681849565726</v>
      </c>
      <c r="E406">
        <f>SUMPRODUCT('Modified Weights'!E416:E420,correlations!E449:E453)/SUM('Modified Weights'!E416:E420)</f>
        <v>4.5</v>
      </c>
      <c r="F406">
        <f>SUMPRODUCT('Modified Weights'!F416:F420,correlations!F449:F453)/SUM('Modified Weights'!F416:F420)</f>
        <v>1.5738509682720059</v>
      </c>
      <c r="G406">
        <f>SUMPRODUCT('Modified Weights'!G416:G420,correlations!G449:G453)/SUM('Modified Weights'!G416:G420)</f>
        <v>4</v>
      </c>
      <c r="H406">
        <f>SUMPRODUCT('Modified Weights'!H416:H420,correlations!H449:H453)/SUM('Modified Weights'!H416:H420)</f>
        <v>4.0575649864514025</v>
      </c>
      <c r="I406" t="e">
        <f>SUMPRODUCT('Modified Weights'!I416:I420,correlations!I449:I453)/SUM('Modified Weights'!I416:I420)</f>
        <v>#DIV/0!</v>
      </c>
      <c r="J406">
        <f>SUMPRODUCT('Modified Weights'!J416:J420,correlations!J449:J453)/SUM('Modified Weights'!J416:J420)</f>
        <v>2.9178332006373475</v>
      </c>
      <c r="K406">
        <f>SUMPRODUCT('Modified Weights'!K416:K420,correlations!K449:K453)/SUM('Modified Weights'!K416:K420)</f>
        <v>3.5449262741321155</v>
      </c>
      <c r="L406">
        <f>SUMPRODUCT('Modified Weights'!L416:L420,correlations!L449:L453)/SUM('Modified Weights'!L416:L420)</f>
        <v>2.3376493133251688</v>
      </c>
      <c r="M406">
        <f>SUMPRODUCT('Modified Weights'!M416:M420,correlations!M449:M453)/SUM('Modified Weights'!M416:M420)</f>
        <v>3.111220636795462</v>
      </c>
      <c r="N406">
        <f>SUMPRODUCT('Modified Weights'!N416:N420,correlations!N449:N453)/SUM('Modified Weights'!N416:N420)</f>
        <v>4.2552852555703771</v>
      </c>
      <c r="O406">
        <f>SUMPRODUCT('Modified Weights'!O416:O420,correlations!O449:O453)/SUM('Modified Weights'!O416:O420)</f>
        <v>4</v>
      </c>
      <c r="P406">
        <f>SUMPRODUCT('Modified Weights'!P416:P420,correlations!P449:P453)/SUM('Modified Weights'!P416:P420)</f>
        <v>3</v>
      </c>
      <c r="Q406">
        <f>SUMPRODUCT('Modified Weights'!Q416:Q420,correlations!Q449:Q453)/SUM('Modified Weights'!Q416:Q420)</f>
        <v>3.4356526624249732</v>
      </c>
      <c r="R406" t="e">
        <f>SUMPRODUCT('Modified Weights'!R416:R420,correlations!R449:R453)/SUM('Modified Weights'!R416:R420)</f>
        <v>#DIV/0!</v>
      </c>
      <c r="S406" t="e">
        <f>SUMPRODUCT('Modified Weights'!S416:S420,correlations!S449:S453)/SUM('Modified Weights'!S416:S420)</f>
        <v>#DIV/0!</v>
      </c>
      <c r="T406">
        <f>SUMPRODUCT('Modified Weights'!T416:T420,correlations!T449:T453)/SUM('Modified Weights'!T416:T420)</f>
        <v>3.6343227188262524</v>
      </c>
      <c r="U406">
        <f>SUMPRODUCT('Modified Weights'!U416:U420,correlations!U449:U453)/SUM('Modified Weights'!U416:U420)</f>
        <v>2.2550215620475238</v>
      </c>
      <c r="V406">
        <f>SUMPRODUCT('Modified Weights'!V416:V420,correlations!V449:V453)/SUM('Modified Weights'!V416:V420)</f>
        <v>4.5</v>
      </c>
      <c r="W406">
        <f>SUMPRODUCT('Modified Weights'!W416:W420,correlations!W449:W453)/SUM('Modified Weights'!W416:W420)</f>
        <v>2.2064503277406589</v>
      </c>
      <c r="X406" t="e">
        <f>SUMPRODUCT('Modified Weights'!X416:X420,correlations!X449:X453)/SUM('Modified Weights'!X416:X420)</f>
        <v>#DIV/0!</v>
      </c>
      <c r="Y406">
        <f>SUMPRODUCT('Modified Weights'!Y416:Y420,correlations!Y449:Y453)/SUM('Modified Weights'!Y416:Y420)</f>
        <v>2.2692415573809379</v>
      </c>
      <c r="Z406" t="e">
        <f>SUMPRODUCT('Modified Weights'!Z417:Z421,correlations!Z450:Z454)/SUM('Modified Weights'!Z417:Z421)</f>
        <v>#DIV/0!</v>
      </c>
    </row>
    <row r="407" spans="1:26">
      <c r="A407" s="1" t="str">
        <f t="shared" si="80"/>
        <v>1900: Traffic (2000)</v>
      </c>
      <c r="B407">
        <f>SUMPRODUCT('Modified Weights'!B417:B421,correlations!B450:B454)/SUM('Modified Weights'!B417:B421)</f>
        <v>4</v>
      </c>
      <c r="C407">
        <f>SUMPRODUCT('Modified Weights'!C417:C421,correlations!C450:C454)/SUM('Modified Weights'!C417:C421)</f>
        <v>3.1722411068437983</v>
      </c>
      <c r="D407">
        <f>SUMPRODUCT('Modified Weights'!D417:D421,correlations!D450:D454)/SUM('Modified Weights'!D417:D421)</f>
        <v>4</v>
      </c>
      <c r="E407">
        <f>SUMPRODUCT('Modified Weights'!E417:E421,correlations!E450:E454)/SUM('Modified Weights'!E417:E421)</f>
        <v>4.5</v>
      </c>
      <c r="F407">
        <f>SUMPRODUCT('Modified Weights'!F417:F421,correlations!F450:F454)/SUM('Modified Weights'!F417:F421)</f>
        <v>2.467179604928226</v>
      </c>
      <c r="G407">
        <f>SUMPRODUCT('Modified Weights'!G417:G421,correlations!G450:G454)/SUM('Modified Weights'!G417:G421)</f>
        <v>4</v>
      </c>
      <c r="H407">
        <f>SUMPRODUCT('Modified Weights'!H417:H421,correlations!H450:H454)/SUM('Modified Weights'!H417:H421)</f>
        <v>4.0575649864514025</v>
      </c>
      <c r="I407">
        <f>SUMPRODUCT('Modified Weights'!I417:I421,correlations!I450:I454)/SUM('Modified Weights'!I417:I421)</f>
        <v>3</v>
      </c>
      <c r="J407">
        <f>SUMPRODUCT('Modified Weights'!J417:J421,correlations!J450:J454)/SUM('Modified Weights'!J417:J421)</f>
        <v>2.9178332006373475</v>
      </c>
      <c r="K407">
        <f>SUMPRODUCT('Modified Weights'!K417:K421,correlations!K450:K454)/SUM('Modified Weights'!K417:K421)</f>
        <v>3.5449262741321155</v>
      </c>
      <c r="L407">
        <f>SUMPRODUCT('Modified Weights'!L417:L421,correlations!L450:L454)/SUM('Modified Weights'!L417:L421)</f>
        <v>2.3376493133251688</v>
      </c>
      <c r="M407">
        <f>SUMPRODUCT('Modified Weights'!M417:M421,correlations!M450:M454)/SUM('Modified Weights'!M417:M421)</f>
        <v>2.5551174528181519</v>
      </c>
      <c r="N407">
        <f>SUMPRODUCT('Modified Weights'!N417:N421,correlations!N450:N454)/SUM('Modified Weights'!N417:N421)</f>
        <v>4.2552852555703771</v>
      </c>
      <c r="O407">
        <f>SUMPRODUCT('Modified Weights'!O417:O421,correlations!O450:O454)/SUM('Modified Weights'!O417:O421)</f>
        <v>4</v>
      </c>
      <c r="P407">
        <f>SUMPRODUCT('Modified Weights'!P417:P421,correlations!P450:P454)/SUM('Modified Weights'!P417:P421)</f>
        <v>0.5</v>
      </c>
      <c r="Q407">
        <f>SUMPRODUCT('Modified Weights'!Q417:Q421,correlations!Q450:Q454)/SUM('Modified Weights'!Q417:Q421)</f>
        <v>3</v>
      </c>
      <c r="R407">
        <f>SUMPRODUCT('Modified Weights'!R417:R421,correlations!R450:R454)/SUM('Modified Weights'!R417:R421)</f>
        <v>4</v>
      </c>
      <c r="S407" t="e">
        <f>SUMPRODUCT('Modified Weights'!S417:S421,correlations!S450:S454)/SUM('Modified Weights'!S417:S421)</f>
        <v>#DIV/0!</v>
      </c>
      <c r="T407">
        <f>SUMPRODUCT('Modified Weights'!T417:T421,correlations!T450:T454)/SUM('Modified Weights'!T417:T421)</f>
        <v>3</v>
      </c>
      <c r="U407">
        <f>SUMPRODUCT('Modified Weights'!U417:U421,correlations!U450:U454)/SUM('Modified Weights'!U417:U421)</f>
        <v>2.9999999999999996</v>
      </c>
      <c r="V407">
        <f>SUMPRODUCT('Modified Weights'!V417:V421,correlations!V450:V454)/SUM('Modified Weights'!V417:V421)</f>
        <v>4.5</v>
      </c>
      <c r="W407">
        <f>SUMPRODUCT('Modified Weights'!W417:W421,correlations!W450:W454)/SUM('Modified Weights'!W417:W421)</f>
        <v>2.2064503277406589</v>
      </c>
      <c r="X407" t="e">
        <f>SUMPRODUCT('Modified Weights'!X417:X421,correlations!X450:X454)/SUM('Modified Weights'!X417:X421)</f>
        <v>#DIV/0!</v>
      </c>
      <c r="Y407">
        <f>SUMPRODUCT('Modified Weights'!Y417:Y421,correlations!Y450:Y454)/SUM('Modified Weights'!Y417:Y421)</f>
        <v>2.2692415573809379</v>
      </c>
      <c r="Z407">
        <f>SUMPRODUCT('Modified Weights'!Z418:Z422,correlations!Z451:Z455)/SUM('Modified Weights'!Z418:Z422)</f>
        <v>4</v>
      </c>
    </row>
    <row r="408" spans="1:26">
      <c r="A408" s="21" t="s">
        <v>81</v>
      </c>
      <c r="B408">
        <f>SUMPRODUCT('Modified Weights'!B418:B422,correlations!B451:B455)/SUM('Modified Weights'!B418:B422)</f>
        <v>4</v>
      </c>
      <c r="C408">
        <f>SUMPRODUCT('Modified Weights'!C418:C422,correlations!C451:C455)/SUM('Modified Weights'!C418:C422)</f>
        <v>3.1722411068437983</v>
      </c>
      <c r="D408">
        <f>SUMPRODUCT('Modified Weights'!D418:D422,correlations!D451:D455)/SUM('Modified Weights'!D418:D422)</f>
        <v>3.5261459891934765</v>
      </c>
      <c r="E408">
        <f>SUMPRODUCT('Modified Weights'!E418:E422,correlations!E451:E455)/SUM('Modified Weights'!E418:E422)</f>
        <v>4.5</v>
      </c>
      <c r="F408">
        <f>SUMPRODUCT('Modified Weights'!F418:F422,correlations!F451:F455)/SUM('Modified Weights'!F418:F422)</f>
        <v>2.6147669154096249</v>
      </c>
      <c r="G408">
        <f>SUMPRODUCT('Modified Weights'!G418:G422,correlations!G451:G455)/SUM('Modified Weights'!G418:G422)</f>
        <v>3</v>
      </c>
      <c r="H408">
        <f>SUMPRODUCT('Modified Weights'!H418:H422,correlations!H451:H455)/SUM('Modified Weights'!H418:H422)</f>
        <v>3.0000000000000004</v>
      </c>
      <c r="I408">
        <f>SUMPRODUCT('Modified Weights'!I418:I422,correlations!I451:I455)/SUM('Modified Weights'!I418:I422)</f>
        <v>3</v>
      </c>
      <c r="J408">
        <f>SUMPRODUCT('Modified Weights'!J418:J422,correlations!J451:J455)/SUM('Modified Weights'!J418:J422)</f>
        <v>4</v>
      </c>
      <c r="K408">
        <f>SUMPRODUCT('Modified Weights'!K418:K422,correlations!K451:K455)/SUM('Modified Weights'!K418:K422)</f>
        <v>3.0000000000000004</v>
      </c>
      <c r="L408">
        <f>SUMPRODUCT('Modified Weights'!L418:L422,correlations!L451:L455)/SUM('Modified Weights'!L418:L422)</f>
        <v>1.8126066523751205</v>
      </c>
      <c r="M408">
        <f>SUMPRODUCT('Modified Weights'!M418:M422,correlations!M451:M455)/SUM('Modified Weights'!M418:M422)</f>
        <v>2.5551174528181519</v>
      </c>
      <c r="N408">
        <f>SUMPRODUCT('Modified Weights'!N418:N422,correlations!N451:N455)/SUM('Modified Weights'!N418:N422)</f>
        <v>4</v>
      </c>
      <c r="O408">
        <f>SUMPRODUCT('Modified Weights'!O418:O422,correlations!O451:O455)/SUM('Modified Weights'!O418:O422)</f>
        <v>3.4403412525614554</v>
      </c>
      <c r="P408">
        <f>SUMPRODUCT('Modified Weights'!P418:P422,correlations!P451:P455)/SUM('Modified Weights'!P418:P422)</f>
        <v>2.0305153655946544</v>
      </c>
      <c r="Q408">
        <f>SUMPRODUCT('Modified Weights'!Q418:Q422,correlations!Q451:Q455)/SUM('Modified Weights'!Q418:Q422)</f>
        <v>3</v>
      </c>
      <c r="R408">
        <f>SUMPRODUCT('Modified Weights'!R418:R422,correlations!R451:R455)/SUM('Modified Weights'!R418:R422)</f>
        <v>3.4315417259436405</v>
      </c>
      <c r="S408" t="e">
        <f>SUMPRODUCT('Modified Weights'!S418:S422,correlations!S451:S455)/SUM('Modified Weights'!S418:S422)</f>
        <v>#DIV/0!</v>
      </c>
      <c r="T408">
        <f>SUMPRODUCT('Modified Weights'!T418:T422,correlations!T451:T455)/SUM('Modified Weights'!T418:T422)</f>
        <v>0.5</v>
      </c>
      <c r="U408">
        <f>SUMPRODUCT('Modified Weights'!U418:U422,correlations!U451:U455)/SUM('Modified Weights'!U418:U422)</f>
        <v>2.9999999999999996</v>
      </c>
      <c r="V408">
        <f>SUMPRODUCT('Modified Weights'!V418:V422,correlations!V451:V455)/SUM('Modified Weights'!V418:V422)</f>
        <v>4.5</v>
      </c>
      <c r="W408">
        <f>SUMPRODUCT('Modified Weights'!W418:W422,correlations!W451:W455)/SUM('Modified Weights'!W418:W422)</f>
        <v>2.8722930379629719</v>
      </c>
      <c r="X408">
        <f>SUMPRODUCT('Modified Weights'!X418:X422,correlations!X451:X455)/SUM('Modified Weights'!X418:X422)</f>
        <v>2.5</v>
      </c>
      <c r="Y408">
        <f>SUMPRODUCT('Modified Weights'!Y418:Y422,correlations!Y451:Y455)/SUM('Modified Weights'!Y418:Y422)</f>
        <v>2.5641151502777606</v>
      </c>
      <c r="Z408">
        <f>SUMPRODUCT('Modified Weights'!Z419:Z423,correlations!Z452:Z456)/SUM('Modified Weights'!Z419:Z423)</f>
        <v>4</v>
      </c>
    </row>
    <row r="409" spans="1:26">
      <c r="A409" s="1" t="str">
        <f t="shared" ref="A409:A412" si="81">A408</f>
        <v>2024: The Patriot (2000)</v>
      </c>
      <c r="B409">
        <f>SUMPRODUCT('Modified Weights'!B419:B423,correlations!B452:B456)/SUM('Modified Weights'!B419:B423)</f>
        <v>4</v>
      </c>
      <c r="C409">
        <f>SUMPRODUCT('Modified Weights'!C419:C423,correlations!C452:C456)/SUM('Modified Weights'!C419:C423)</f>
        <v>3.1722411068437983</v>
      </c>
      <c r="D409">
        <f>SUMPRODUCT('Modified Weights'!D419:D423,correlations!D452:D456)/SUM('Modified Weights'!D419:D423)</f>
        <v>3.3942626291032632</v>
      </c>
      <c r="E409">
        <f>SUMPRODUCT('Modified Weights'!E419:E423,correlations!E452:E456)/SUM('Modified Weights'!E419:E423)</f>
        <v>4.5</v>
      </c>
      <c r="F409">
        <f>SUMPRODUCT('Modified Weights'!F419:F423,correlations!F452:F456)/SUM('Modified Weights'!F419:F423)</f>
        <v>3.0192967736238927</v>
      </c>
      <c r="G409">
        <f>SUMPRODUCT('Modified Weights'!G419:G423,correlations!G452:G456)/SUM('Modified Weights'!G419:G423)</f>
        <v>3</v>
      </c>
      <c r="H409">
        <f>SUMPRODUCT('Modified Weights'!H419:H423,correlations!H452:H456)/SUM('Modified Weights'!H419:H423)</f>
        <v>3.0000000000000004</v>
      </c>
      <c r="I409">
        <f>SUMPRODUCT('Modified Weights'!I419:I423,correlations!I452:I456)/SUM('Modified Weights'!I419:I423)</f>
        <v>3</v>
      </c>
      <c r="J409">
        <f>SUMPRODUCT('Modified Weights'!J419:J423,correlations!J452:J456)/SUM('Modified Weights'!J419:J423)</f>
        <v>3.4359909289230428</v>
      </c>
      <c r="K409">
        <f>SUMPRODUCT('Modified Weights'!K419:K423,correlations!K452:K456)/SUM('Modified Weights'!K419:K423)</f>
        <v>3</v>
      </c>
      <c r="L409">
        <f>SUMPRODUCT('Modified Weights'!L419:L423,correlations!L452:L456)/SUM('Modified Weights'!L419:L423)</f>
        <v>2.2875639914250723</v>
      </c>
      <c r="M409">
        <f>SUMPRODUCT('Modified Weights'!M419:M423,correlations!M452:M456)/SUM('Modified Weights'!M419:M423)</f>
        <v>2.3491630649700084</v>
      </c>
      <c r="N409" t="e">
        <f>SUMPRODUCT('Modified Weights'!N419:N423,correlations!N452:N456)/SUM('Modified Weights'!N419:N423)</f>
        <v>#DIV/0!</v>
      </c>
      <c r="O409">
        <f>SUMPRODUCT('Modified Weights'!O419:O423,correlations!O452:O456)/SUM('Modified Weights'!O419:O423)</f>
        <v>3.4403412525614554</v>
      </c>
      <c r="P409">
        <f>SUMPRODUCT('Modified Weights'!P419:P423,correlations!P452:P456)/SUM('Modified Weights'!P419:P423)</f>
        <v>2.0305153655946544</v>
      </c>
      <c r="Q409">
        <f>SUMPRODUCT('Modified Weights'!Q419:Q423,correlations!Q452:Q456)/SUM('Modified Weights'!Q419:Q423)</f>
        <v>3</v>
      </c>
      <c r="R409">
        <f>SUMPRODUCT('Modified Weights'!R419:R423,correlations!R452:R456)/SUM('Modified Weights'!R419:R423)</f>
        <v>3.4315417259436405</v>
      </c>
      <c r="S409" t="e">
        <f>SUMPRODUCT('Modified Weights'!S419:S423,correlations!S452:S456)/SUM('Modified Weights'!S419:S423)</f>
        <v>#DIV/0!</v>
      </c>
      <c r="T409">
        <f>SUMPRODUCT('Modified Weights'!T419:T423,correlations!T452:T456)/SUM('Modified Weights'!T419:T423)</f>
        <v>0.5</v>
      </c>
      <c r="U409">
        <f>SUMPRODUCT('Modified Weights'!U419:U423,correlations!U452:U456)/SUM('Modified Weights'!U419:U423)</f>
        <v>2.9999999999999996</v>
      </c>
      <c r="V409">
        <f>SUMPRODUCT('Modified Weights'!V419:V423,correlations!V452:V456)/SUM('Modified Weights'!V419:V423)</f>
        <v>4.5</v>
      </c>
      <c r="W409">
        <f>SUMPRODUCT('Modified Weights'!W419:W423,correlations!W452:W456)/SUM('Modified Weights'!W419:W423)</f>
        <v>2.4241966926821754</v>
      </c>
      <c r="X409">
        <f>SUMPRODUCT('Modified Weights'!X419:X423,correlations!X452:X456)/SUM('Modified Weights'!X419:X423)</f>
        <v>2.5</v>
      </c>
      <c r="Y409">
        <f>SUMPRODUCT('Modified Weights'!Y419:Y423,correlations!Y452:Y456)/SUM('Modified Weights'!Y419:Y423)</f>
        <v>2.5641151502777606</v>
      </c>
      <c r="Z409">
        <f>SUMPRODUCT('Modified Weights'!Z420:Z424,correlations!Z453:Z457)/SUM('Modified Weights'!Z420:Z424)</f>
        <v>4</v>
      </c>
    </row>
    <row r="410" spans="1:26">
      <c r="A410" s="1" t="str">
        <f t="shared" si="81"/>
        <v>2024: The Patriot (2000)</v>
      </c>
      <c r="B410">
        <f>SUMPRODUCT('Modified Weights'!B420:B424,correlations!B453:B457)/SUM('Modified Weights'!B420:B424)</f>
        <v>4</v>
      </c>
      <c r="C410">
        <f>SUMPRODUCT('Modified Weights'!C420:C424,correlations!C453:C457)/SUM('Modified Weights'!C420:C424)</f>
        <v>2.8340057149735034</v>
      </c>
      <c r="D410">
        <f>SUMPRODUCT('Modified Weights'!D420:D424,correlations!D453:D457)/SUM('Modified Weights'!D420:D424)</f>
        <v>3.3942626291032632</v>
      </c>
      <c r="E410">
        <f>SUMPRODUCT('Modified Weights'!E420:E424,correlations!E453:E457)/SUM('Modified Weights'!E420:E424)</f>
        <v>4.5</v>
      </c>
      <c r="F410">
        <f>SUMPRODUCT('Modified Weights'!F420:F424,correlations!F453:F457)/SUM('Modified Weights'!F420:F424)</f>
        <v>3.0153748055376419</v>
      </c>
      <c r="G410">
        <f>SUMPRODUCT('Modified Weights'!G420:G424,correlations!G453:G457)/SUM('Modified Weights'!G420:G424)</f>
        <v>3</v>
      </c>
      <c r="H410">
        <f>SUMPRODUCT('Modified Weights'!H420:H424,correlations!H453:H457)/SUM('Modified Weights'!H420:H424)</f>
        <v>3.0000000000000004</v>
      </c>
      <c r="I410">
        <f>SUMPRODUCT('Modified Weights'!I420:I424,correlations!I453:I457)/SUM('Modified Weights'!I420:I424)</f>
        <v>3</v>
      </c>
      <c r="J410">
        <f>SUMPRODUCT('Modified Weights'!J420:J424,correlations!J453:J457)/SUM('Modified Weights'!J420:J424)</f>
        <v>3.4359909289230428</v>
      </c>
      <c r="K410">
        <f>SUMPRODUCT('Modified Weights'!K420:K424,correlations!K453:K457)/SUM('Modified Weights'!K420:K424)</f>
        <v>3</v>
      </c>
      <c r="L410">
        <f>SUMPRODUCT('Modified Weights'!L420:L424,correlations!L453:L457)/SUM('Modified Weights'!L420:L424)</f>
        <v>2.2875639914250723</v>
      </c>
      <c r="M410">
        <f>SUMPRODUCT('Modified Weights'!M420:M424,correlations!M453:M457)/SUM('Modified Weights'!M420:M424)</f>
        <v>2.5469483788791667</v>
      </c>
      <c r="N410" t="e">
        <f>SUMPRODUCT('Modified Weights'!N420:N424,correlations!N453:N457)/SUM('Modified Weights'!N420:N424)</f>
        <v>#DIV/0!</v>
      </c>
      <c r="O410">
        <f>SUMPRODUCT('Modified Weights'!O420:O424,correlations!O453:O457)/SUM('Modified Weights'!O420:O424)</f>
        <v>3.4403412525614554</v>
      </c>
      <c r="P410">
        <f>SUMPRODUCT('Modified Weights'!P420:P424,correlations!P453:P457)/SUM('Modified Weights'!P420:P424)</f>
        <v>2.0305153655946544</v>
      </c>
      <c r="Q410">
        <f>SUMPRODUCT('Modified Weights'!Q420:Q424,correlations!Q453:Q457)/SUM('Modified Weights'!Q420:Q424)</f>
        <v>3</v>
      </c>
      <c r="R410">
        <f>SUMPRODUCT('Modified Weights'!R420:R424,correlations!R453:R457)/SUM('Modified Weights'!R420:R424)</f>
        <v>3.4315417259436405</v>
      </c>
      <c r="S410" t="e">
        <f>SUMPRODUCT('Modified Weights'!S420:S424,correlations!S453:S457)/SUM('Modified Weights'!S420:S424)</f>
        <v>#DIV/0!</v>
      </c>
      <c r="T410">
        <f>SUMPRODUCT('Modified Weights'!T420:T424,correlations!T453:T457)/SUM('Modified Weights'!T420:T424)</f>
        <v>0.5</v>
      </c>
      <c r="U410">
        <f>SUMPRODUCT('Modified Weights'!U420:U424,correlations!U453:U457)/SUM('Modified Weights'!U420:U424)</f>
        <v>2.9999999999999996</v>
      </c>
      <c r="V410">
        <f>SUMPRODUCT('Modified Weights'!V420:V424,correlations!V453:V457)/SUM('Modified Weights'!V420:V424)</f>
        <v>4.5</v>
      </c>
      <c r="W410">
        <f>SUMPRODUCT('Modified Weights'!W420:W424,correlations!W453:W457)/SUM('Modified Weights'!W420:W424)</f>
        <v>2.4241966926821754</v>
      </c>
      <c r="X410">
        <f>SUMPRODUCT('Modified Weights'!X420:X424,correlations!X453:X457)/SUM('Modified Weights'!X420:X424)</f>
        <v>2.7076860495680339</v>
      </c>
      <c r="Y410">
        <f>SUMPRODUCT('Modified Weights'!Y420:Y424,correlations!Y453:Y457)/SUM('Modified Weights'!Y420:Y424)</f>
        <v>2.5641151502777606</v>
      </c>
      <c r="Z410">
        <f>SUMPRODUCT('Modified Weights'!Z421:Z425,correlations!Z454:Z458)/SUM('Modified Weights'!Z421:Z425)</f>
        <v>4</v>
      </c>
    </row>
    <row r="411" spans="1:26">
      <c r="A411" s="1" t="str">
        <f t="shared" si="81"/>
        <v>2024: The Patriot (2000)</v>
      </c>
      <c r="B411">
        <f>SUMPRODUCT('Modified Weights'!B421:B425,correlations!B454:B458)/SUM('Modified Weights'!B421:B425)</f>
        <v>4</v>
      </c>
      <c r="C411">
        <f>SUMPRODUCT('Modified Weights'!C421:C425,correlations!C454:C458)/SUM('Modified Weights'!C421:C425)</f>
        <v>3.3319885700529941</v>
      </c>
      <c r="D411">
        <f>SUMPRODUCT('Modified Weights'!D421:D425,correlations!D454:D458)/SUM('Modified Weights'!D421:D425)</f>
        <v>3.2441161110294572</v>
      </c>
      <c r="E411" t="e">
        <f>SUMPRODUCT('Modified Weights'!E421:E425,correlations!E454:E458)/SUM('Modified Weights'!E421:E425)</f>
        <v>#DIV/0!</v>
      </c>
      <c r="F411">
        <f>SUMPRODUCT('Modified Weights'!F421:F425,correlations!F454:F458)/SUM('Modified Weights'!F421:F425)</f>
        <v>3.4786735521240706</v>
      </c>
      <c r="G411">
        <f>SUMPRODUCT('Modified Weights'!G421:G425,correlations!G454:G458)/SUM('Modified Weights'!G421:G425)</f>
        <v>3</v>
      </c>
      <c r="H411">
        <f>SUMPRODUCT('Modified Weights'!H421:H425,correlations!H454:H458)/SUM('Modified Weights'!H421:H425)</f>
        <v>3.0000000000000004</v>
      </c>
      <c r="I411">
        <f>SUMPRODUCT('Modified Weights'!I421:I425,correlations!I454:I458)/SUM('Modified Weights'!I421:I425)</f>
        <v>3</v>
      </c>
      <c r="J411">
        <f>SUMPRODUCT('Modified Weights'!J421:J425,correlations!J454:J458)/SUM('Modified Weights'!J421:J425)</f>
        <v>3</v>
      </c>
      <c r="K411">
        <f>SUMPRODUCT('Modified Weights'!K421:K425,correlations!K454:K458)/SUM('Modified Weights'!K421:K425)</f>
        <v>3</v>
      </c>
      <c r="L411">
        <f>SUMPRODUCT('Modified Weights'!L421:L425,correlations!L454:L458)/SUM('Modified Weights'!L421:L425)</f>
        <v>2.2875639914250723</v>
      </c>
      <c r="M411">
        <f>SUMPRODUCT('Modified Weights'!M421:M425,correlations!M454:M458)/SUM('Modified Weights'!M421:M425)</f>
        <v>2.5469483788791667</v>
      </c>
      <c r="N411" t="e">
        <f>SUMPRODUCT('Modified Weights'!N421:N425,correlations!N454:N458)/SUM('Modified Weights'!N421:N425)</f>
        <v>#DIV/0!</v>
      </c>
      <c r="O411">
        <f>SUMPRODUCT('Modified Weights'!O421:O425,correlations!O454:O458)/SUM('Modified Weights'!O421:O425)</f>
        <v>3</v>
      </c>
      <c r="P411">
        <f>SUMPRODUCT('Modified Weights'!P421:P425,correlations!P454:P458)/SUM('Modified Weights'!P421:P425)</f>
        <v>2.0305153655946544</v>
      </c>
      <c r="Q411">
        <f>SUMPRODUCT('Modified Weights'!Q421:Q425,correlations!Q454:Q458)/SUM('Modified Weights'!Q421:Q425)</f>
        <v>3.4999999999999996</v>
      </c>
      <c r="R411">
        <f>SUMPRODUCT('Modified Weights'!R421:R425,correlations!R454:R458)/SUM('Modified Weights'!R421:R425)</f>
        <v>3.4315417259436405</v>
      </c>
      <c r="S411" t="e">
        <f>SUMPRODUCT('Modified Weights'!S421:S425,correlations!S454:S458)/SUM('Modified Weights'!S421:S425)</f>
        <v>#DIV/0!</v>
      </c>
      <c r="T411">
        <f>SUMPRODUCT('Modified Weights'!T421:T425,correlations!T454:T458)/SUM('Modified Weights'!T421:T425)</f>
        <v>0.5</v>
      </c>
      <c r="U411">
        <f>SUMPRODUCT('Modified Weights'!U421:U425,correlations!U454:U458)/SUM('Modified Weights'!U421:U425)</f>
        <v>2.9999999999999996</v>
      </c>
      <c r="V411">
        <f>SUMPRODUCT('Modified Weights'!V421:V425,correlations!V454:V458)/SUM('Modified Weights'!V421:V425)</f>
        <v>4.5</v>
      </c>
      <c r="W411">
        <f>SUMPRODUCT('Modified Weights'!W421:W425,correlations!W454:W458)/SUM('Modified Weights'!W421:W425)</f>
        <v>3</v>
      </c>
      <c r="X411">
        <f>SUMPRODUCT('Modified Weights'!X421:X425,correlations!X454:X458)/SUM('Modified Weights'!X421:X425)</f>
        <v>2.7076860495680339</v>
      </c>
      <c r="Y411">
        <f>SUMPRODUCT('Modified Weights'!Y421:Y425,correlations!Y454:Y458)/SUM('Modified Weights'!Y421:Y425)</f>
        <v>3.5897471857936463</v>
      </c>
      <c r="Z411">
        <f>SUMPRODUCT('Modified Weights'!Z422:Z426,correlations!Z455:Z459)/SUM('Modified Weights'!Z422:Z426)</f>
        <v>4</v>
      </c>
    </row>
    <row r="412" spans="1:26">
      <c r="A412" s="1" t="str">
        <f t="shared" si="81"/>
        <v>2024: The Patriot (2000)</v>
      </c>
      <c r="B412" t="e">
        <f>SUMPRODUCT('Modified Weights'!B422:B426,correlations!B455:B459)/SUM('Modified Weights'!B422:B426)</f>
        <v>#DIV/0!</v>
      </c>
      <c r="C412">
        <f>SUMPRODUCT('Modified Weights'!C422:C426,correlations!C455:C459)/SUM('Modified Weights'!C422:C426)</f>
        <v>3.9915406462064165</v>
      </c>
      <c r="D412">
        <f>SUMPRODUCT('Modified Weights'!D422:D426,correlations!D455:D459)/SUM('Modified Weights'!D422:D426)</f>
        <v>3</v>
      </c>
      <c r="E412" t="e">
        <f>SUMPRODUCT('Modified Weights'!E422:E426,correlations!E455:E459)/SUM('Modified Weights'!E422:E426)</f>
        <v>#DIV/0!</v>
      </c>
      <c r="F412">
        <f>SUMPRODUCT('Modified Weights'!F422:F426,correlations!F455:F459)/SUM('Modified Weights'!F422:F426)</f>
        <v>3.2607273246539905</v>
      </c>
      <c r="G412">
        <f>SUMPRODUCT('Modified Weights'!G422:G426,correlations!G455:G459)/SUM('Modified Weights'!G422:G426)</f>
        <v>3</v>
      </c>
      <c r="H412">
        <f>SUMPRODUCT('Modified Weights'!H422:H426,correlations!H455:H459)/SUM('Modified Weights'!H422:H426)</f>
        <v>5</v>
      </c>
      <c r="I412">
        <f>SUMPRODUCT('Modified Weights'!I422:I426,correlations!I455:I459)/SUM('Modified Weights'!I422:I426)</f>
        <v>2.5</v>
      </c>
      <c r="J412">
        <f>SUMPRODUCT('Modified Weights'!J422:J426,correlations!J455:J459)/SUM('Modified Weights'!J422:J426)</f>
        <v>3</v>
      </c>
      <c r="K412">
        <f>SUMPRODUCT('Modified Weights'!K422:K426,correlations!K455:K459)/SUM('Modified Weights'!K422:K426)</f>
        <v>3</v>
      </c>
      <c r="L412">
        <f>SUMPRODUCT('Modified Weights'!L422:L426,correlations!L455:L459)/SUM('Modified Weights'!L422:L426)</f>
        <v>2.2875639914250723</v>
      </c>
      <c r="M412">
        <f>SUMPRODUCT('Modified Weights'!M422:M426,correlations!M455:M459)/SUM('Modified Weights'!M422:M426)</f>
        <v>3</v>
      </c>
      <c r="N412" t="e">
        <f>SUMPRODUCT('Modified Weights'!N422:N426,correlations!N455:N459)/SUM('Modified Weights'!N422:N426)</f>
        <v>#DIV/0!</v>
      </c>
      <c r="O412">
        <f>SUMPRODUCT('Modified Weights'!O422:O426,correlations!O455:O459)/SUM('Modified Weights'!O422:O426)</f>
        <v>3</v>
      </c>
      <c r="P412">
        <f>SUMPRODUCT('Modified Weights'!P422:P426,correlations!P455:P459)/SUM('Modified Weights'!P422:P426)</f>
        <v>3</v>
      </c>
      <c r="Q412">
        <f>SUMPRODUCT('Modified Weights'!Q422:Q426,correlations!Q455:Q459)/SUM('Modified Weights'!Q422:Q426)</f>
        <v>3.2656942743475481</v>
      </c>
      <c r="R412">
        <f>SUMPRODUCT('Modified Weights'!R422:R426,correlations!R455:R459)/SUM('Modified Weights'!R422:R426)</f>
        <v>3</v>
      </c>
      <c r="S412" t="e">
        <f>SUMPRODUCT('Modified Weights'!S422:S426,correlations!S455:S459)/SUM('Modified Weights'!S422:S426)</f>
        <v>#DIV/0!</v>
      </c>
      <c r="T412">
        <f>SUMPRODUCT('Modified Weights'!T422:T426,correlations!T455:T459)/SUM('Modified Weights'!T422:T426)</f>
        <v>1.5572045313770877</v>
      </c>
      <c r="U412">
        <f>SUMPRODUCT('Modified Weights'!U422:U426,correlations!U455:U459)/SUM('Modified Weights'!U422:U426)</f>
        <v>2.9999999999999996</v>
      </c>
      <c r="V412" t="e">
        <f>SUMPRODUCT('Modified Weights'!V422:V426,correlations!V455:V459)/SUM('Modified Weights'!V422:V426)</f>
        <v>#DIV/0!</v>
      </c>
      <c r="W412">
        <f>SUMPRODUCT('Modified Weights'!W422:W426,correlations!W455:W459)/SUM('Modified Weights'!W422:W426)</f>
        <v>3.741476236861915</v>
      </c>
      <c r="X412">
        <f>SUMPRODUCT('Modified Weights'!X422:X426,correlations!X455:X459)/SUM('Modified Weights'!X422:X426)</f>
        <v>2.7076860495680339</v>
      </c>
      <c r="Y412">
        <f>SUMPRODUCT('Modified Weights'!Y422:Y426,correlations!Y455:Y459)/SUM('Modified Weights'!Y422:Y426)</f>
        <v>3.5897471857936463</v>
      </c>
      <c r="Z412" t="e">
        <f>SUMPRODUCT('Modified Weights'!Z423:Z427,correlations!Z456:Z460)/SUM('Modified Weights'!Z423:Z427)</f>
        <v>#DIV/0!</v>
      </c>
    </row>
    <row r="413" spans="1:26">
      <c r="A413" s="21" t="s">
        <v>82</v>
      </c>
      <c r="B413" t="e">
        <f>SUMPRODUCT('Modified Weights'!B423:B427,correlations!B456:B460)/SUM('Modified Weights'!B423:B427)</f>
        <v>#DIV/0!</v>
      </c>
      <c r="C413">
        <f>SUMPRODUCT('Modified Weights'!C423:C427,correlations!C456:C460)/SUM('Modified Weights'!C423:C427)</f>
        <v>3.9915406462064165</v>
      </c>
      <c r="D413">
        <f>SUMPRODUCT('Modified Weights'!D423:D427,correlations!D456:D460)/SUM('Modified Weights'!D423:D427)</f>
        <v>3.2215463683610652</v>
      </c>
      <c r="E413" t="e">
        <f>SUMPRODUCT('Modified Weights'!E423:E427,correlations!E456:E460)/SUM('Modified Weights'!E423:E427)</f>
        <v>#DIV/0!</v>
      </c>
      <c r="F413">
        <f>SUMPRODUCT('Modified Weights'!F423:F427,correlations!F456:F460)/SUM('Modified Weights'!F423:F427)</f>
        <v>3.1268320014829896</v>
      </c>
      <c r="G413">
        <f>SUMPRODUCT('Modified Weights'!G423:G427,correlations!G456:G460)/SUM('Modified Weights'!G423:G427)</f>
        <v>3.5</v>
      </c>
      <c r="H413">
        <f>SUMPRODUCT('Modified Weights'!H423:H427,correlations!H456:H460)/SUM('Modified Weights'!H423:H427)</f>
        <v>3.5899133513981298</v>
      </c>
      <c r="I413">
        <f>SUMPRODUCT('Modified Weights'!I423:I427,correlations!I456:I460)/SUM('Modified Weights'!I423:I427)</f>
        <v>2.5</v>
      </c>
      <c r="J413">
        <f>SUMPRODUCT('Modified Weights'!J423:J427,correlations!J456:J460)/SUM('Modified Weights'!J423:J427)</f>
        <v>3</v>
      </c>
      <c r="K413">
        <f>SUMPRODUCT('Modified Weights'!K423:K427,correlations!K456:K460)/SUM('Modified Weights'!K423:K427)</f>
        <v>3.5000000000000004</v>
      </c>
      <c r="L413">
        <f>SUMPRODUCT('Modified Weights'!L423:L427,correlations!L456:L460)/SUM('Modified Weights'!L423:L427)</f>
        <v>2.5500853219000965</v>
      </c>
      <c r="M413">
        <f>SUMPRODUCT('Modified Weights'!M423:M427,correlations!M456:M460)/SUM('Modified Weights'!M423:M427)</f>
        <v>4.2142108653949464</v>
      </c>
      <c r="N413">
        <f>SUMPRODUCT('Modified Weights'!N423:N427,correlations!N456:N460)/SUM('Modified Weights'!N423:N427)</f>
        <v>3</v>
      </c>
      <c r="O413">
        <f>SUMPRODUCT('Modified Weights'!O423:O427,correlations!O456:O460)/SUM('Modified Weights'!O423:O427)</f>
        <v>3.5</v>
      </c>
      <c r="P413">
        <f>SUMPRODUCT('Modified Weights'!P423:P427,correlations!P456:P460)/SUM('Modified Weights'!P423:P427)</f>
        <v>3</v>
      </c>
      <c r="Q413">
        <f>SUMPRODUCT('Modified Weights'!Q423:Q427,correlations!Q456:Q460)/SUM('Modified Weights'!Q423:Q427)</f>
        <v>3.2656942743475481</v>
      </c>
      <c r="R413">
        <f>SUMPRODUCT('Modified Weights'!R423:R427,correlations!R456:R460)/SUM('Modified Weights'!R423:R427)</f>
        <v>2.5000000000000004</v>
      </c>
      <c r="S413" t="e">
        <f>SUMPRODUCT('Modified Weights'!S423:S427,correlations!S456:S460)/SUM('Modified Weights'!S423:S427)</f>
        <v>#DIV/0!</v>
      </c>
      <c r="T413">
        <f>SUMPRODUCT('Modified Weights'!T423:T427,correlations!T456:T460)/SUM('Modified Weights'!T423:T427)</f>
        <v>2.9999999999999996</v>
      </c>
      <c r="U413">
        <f>SUMPRODUCT('Modified Weights'!U423:U427,correlations!U456:U460)/SUM('Modified Weights'!U423:U427)</f>
        <v>4.0366148282800314</v>
      </c>
      <c r="V413">
        <f>SUMPRODUCT('Modified Weights'!V423:V427,correlations!V456:V460)/SUM('Modified Weights'!V423:V427)</f>
        <v>3</v>
      </c>
      <c r="W413">
        <f>SUMPRODUCT('Modified Weights'!W423:W427,correlations!W456:W460)/SUM('Modified Weights'!W423:W427)</f>
        <v>3.741476236861915</v>
      </c>
      <c r="X413">
        <f>SUMPRODUCT('Modified Weights'!X423:X427,correlations!X456:X460)/SUM('Modified Weights'!X423:X427)</f>
        <v>3.5846279008639326</v>
      </c>
      <c r="Y413">
        <f>SUMPRODUCT('Modified Weights'!Y423:Y427,correlations!Y456:Y460)/SUM('Modified Weights'!Y423:Y427)</f>
        <v>2.9999999999999996</v>
      </c>
      <c r="Z413" t="e">
        <f>SUMPRODUCT('Modified Weights'!Z424:Z428,correlations!Z457:Z461)/SUM('Modified Weights'!Z424:Z428)</f>
        <v>#DIV/0!</v>
      </c>
    </row>
    <row r="414" spans="1:26">
      <c r="A414" s="1" t="str">
        <f t="shared" ref="A414:A417" si="82">A413</f>
        <v>2164: Stargate (1994)</v>
      </c>
      <c r="B414">
        <f>SUMPRODUCT('Modified Weights'!B424:B428,correlations!B457:B461)/SUM('Modified Weights'!B424:B428)</f>
        <v>4</v>
      </c>
      <c r="C414">
        <f>SUMPRODUCT('Modified Weights'!C424:C428,correlations!C457:C461)/SUM('Modified Weights'!C424:C428)</f>
        <v>3.9939202661034807</v>
      </c>
      <c r="D414">
        <f>SUMPRODUCT('Modified Weights'!D424:D428,correlations!D457:D461)/SUM('Modified Weights'!D424:D428)</f>
        <v>3.322385791576929</v>
      </c>
      <c r="E414" t="e">
        <f>SUMPRODUCT('Modified Weights'!E424:E428,correlations!E457:E461)/SUM('Modified Weights'!E424:E428)</f>
        <v>#DIV/0!</v>
      </c>
      <c r="F414">
        <f>SUMPRODUCT('Modified Weights'!F424:F428,correlations!F457:F461)/SUM('Modified Weights'!F424:F428)</f>
        <v>2.996468339155995</v>
      </c>
      <c r="G414">
        <f>SUMPRODUCT('Modified Weights'!G424:G428,correlations!G457:G461)/SUM('Modified Weights'!G424:G428)</f>
        <v>3.7356490024601667</v>
      </c>
      <c r="H414">
        <f>SUMPRODUCT('Modified Weights'!H424:H428,correlations!H457:H461)/SUM('Modified Weights'!H424:H428)</f>
        <v>3.5899133513981298</v>
      </c>
      <c r="I414">
        <f>SUMPRODUCT('Modified Weights'!I424:I428,correlations!I457:I461)/SUM('Modified Weights'!I424:I428)</f>
        <v>2.5</v>
      </c>
      <c r="J414">
        <f>SUMPRODUCT('Modified Weights'!J424:J428,correlations!J457:J461)/SUM('Modified Weights'!J424:J428)</f>
        <v>4</v>
      </c>
      <c r="K414">
        <f>SUMPRODUCT('Modified Weights'!K424:K428,correlations!K457:K461)/SUM('Modified Weights'!K424:K428)</f>
        <v>3.7275368629339436</v>
      </c>
      <c r="L414">
        <f>SUMPRODUCT('Modified Weights'!L424:L428,correlations!L457:L461)/SUM('Modified Weights'!L424:L428)</f>
        <v>2.7875639914250727</v>
      </c>
      <c r="M414">
        <f>SUMPRODUCT('Modified Weights'!M424:M428,correlations!M457:M461)/SUM('Modified Weights'!M424:M428)</f>
        <v>4.1512110905340371</v>
      </c>
      <c r="N414">
        <f>SUMPRODUCT('Modified Weights'!N424:N428,correlations!N457:N461)/SUM('Modified Weights'!N424:N428)</f>
        <v>3</v>
      </c>
      <c r="O414">
        <f>SUMPRODUCT('Modified Weights'!O424:O428,correlations!O457:O461)/SUM('Modified Weights'!O424:O428)</f>
        <v>3.5</v>
      </c>
      <c r="P414">
        <f>SUMPRODUCT('Modified Weights'!P424:P428,correlations!P457:P461)/SUM('Modified Weights'!P424:P428)</f>
        <v>3.8050842263730091</v>
      </c>
      <c r="Q414">
        <f>SUMPRODUCT('Modified Weights'!Q424:Q428,correlations!Q457:Q461)/SUM('Modified Weights'!Q424:Q428)</f>
        <v>3.5448934029480963</v>
      </c>
      <c r="R414">
        <f>SUMPRODUCT('Modified Weights'!R424:R428,correlations!R457:R461)/SUM('Modified Weights'!R424:R428)</f>
        <v>2.5000000000000004</v>
      </c>
      <c r="S414">
        <f>SUMPRODUCT('Modified Weights'!S424:S428,correlations!S457:S461)/SUM('Modified Weights'!S424:S428)</f>
        <v>3.5</v>
      </c>
      <c r="T414">
        <f>SUMPRODUCT('Modified Weights'!T424:T428,correlations!T457:T461)/SUM('Modified Weights'!T424:T428)</f>
        <v>2.9999999999999996</v>
      </c>
      <c r="U414">
        <f>SUMPRODUCT('Modified Weights'!U424:U428,correlations!U457:U461)/SUM('Modified Weights'!U424:U428)</f>
        <v>5</v>
      </c>
      <c r="V414">
        <f>SUMPRODUCT('Modified Weights'!V424:V428,correlations!V457:V461)/SUM('Modified Weights'!V424:V428)</f>
        <v>2.0084552556662212</v>
      </c>
      <c r="W414">
        <f>SUMPRODUCT('Modified Weights'!W424:W428,correlations!W457:W461)/SUM('Modified Weights'!W424:W428)</f>
        <v>4.3707381184309577</v>
      </c>
      <c r="X414">
        <f>SUMPRODUCT('Modified Weights'!X424:X428,correlations!X457:X461)/SUM('Modified Weights'!X424:X428)</f>
        <v>3.7182304674430511</v>
      </c>
      <c r="Y414">
        <f>SUMPRODUCT('Modified Weights'!Y424:Y428,correlations!Y457:Y461)/SUM('Modified Weights'!Y424:Y428)</f>
        <v>2.9999999999999996</v>
      </c>
      <c r="Z414">
        <f>SUMPRODUCT('Modified Weights'!Z425:Z429,correlations!Z458:Z462)/SUM('Modified Weights'!Z425:Z429)</f>
        <v>4.5</v>
      </c>
    </row>
    <row r="415" spans="1:26">
      <c r="A415" s="1" t="str">
        <f t="shared" si="82"/>
        <v>2164: Stargate (1994)</v>
      </c>
      <c r="B415">
        <f>SUMPRODUCT('Modified Weights'!B425:B429,correlations!B458:B462)/SUM('Modified Weights'!B425:B429)</f>
        <v>4</v>
      </c>
      <c r="C415">
        <f>SUMPRODUCT('Modified Weights'!C425:C429,correlations!C458:C462)/SUM('Modified Weights'!C425:C429)</f>
        <v>4.2193068084749843</v>
      </c>
      <c r="D415">
        <f>SUMPRODUCT('Modified Weights'!D425:D429,correlations!D458:D462)/SUM('Modified Weights'!D425:D429)</f>
        <v>2.215974315512546</v>
      </c>
      <c r="E415" t="e">
        <f>SUMPRODUCT('Modified Weights'!E425:E429,correlations!E458:E462)/SUM('Modified Weights'!E425:E429)</f>
        <v>#DIV/0!</v>
      </c>
      <c r="F415">
        <f>SUMPRODUCT('Modified Weights'!F425:F429,correlations!F458:F462)/SUM('Modified Weights'!F425:F429)</f>
        <v>2.9953122685007143</v>
      </c>
      <c r="G415">
        <f>SUMPRODUCT('Modified Weights'!G425:G429,correlations!G458:G462)/SUM('Modified Weights'!G425:G429)</f>
        <v>3.7356490024601667</v>
      </c>
      <c r="H415">
        <f>SUMPRODUCT('Modified Weights'!H425:H429,correlations!H458:H462)/SUM('Modified Weights'!H425:H429)</f>
        <v>3.5527337634866218</v>
      </c>
      <c r="I415">
        <f>SUMPRODUCT('Modified Weights'!I425:I429,correlations!I458:I462)/SUM('Modified Weights'!I425:I429)</f>
        <v>3.4614019338042832</v>
      </c>
      <c r="J415">
        <f>SUMPRODUCT('Modified Weights'!J425:J429,correlations!J458:J462)/SUM('Modified Weights'!J425:J429)</f>
        <v>4</v>
      </c>
      <c r="K415">
        <f>SUMPRODUCT('Modified Weights'!K425:K429,correlations!K458:K462)/SUM('Modified Weights'!K425:K429)</f>
        <v>3.8236400392509884</v>
      </c>
      <c r="L415">
        <f>SUMPRODUCT('Modified Weights'!L425:L429,correlations!L458:L462)/SUM('Modified Weights'!L425:L429)</f>
        <v>2.7875639914250727</v>
      </c>
      <c r="M415">
        <f>SUMPRODUCT('Modified Weights'!M425:M429,correlations!M458:M462)/SUM('Modified Weights'!M425:M429)</f>
        <v>4.5930269433162501</v>
      </c>
      <c r="N415">
        <f>SUMPRODUCT('Modified Weights'!N425:N429,correlations!N458:N462)/SUM('Modified Weights'!N425:N429)</f>
        <v>3.25</v>
      </c>
      <c r="O415">
        <f>SUMPRODUCT('Modified Weights'!O425:O429,correlations!O458:O462)/SUM('Modified Weights'!O425:O429)</f>
        <v>4</v>
      </c>
      <c r="P415">
        <f>SUMPRODUCT('Modified Weights'!P425:P429,correlations!P458:P462)/SUM('Modified Weights'!P425:P429)</f>
        <v>3.8050842263730091</v>
      </c>
      <c r="Q415">
        <f>SUMPRODUCT('Modified Weights'!Q425:Q429,correlations!Q458:Q462)/SUM('Modified Weights'!Q425:Q429)</f>
        <v>3.8136700298477968</v>
      </c>
      <c r="R415">
        <f>SUMPRODUCT('Modified Weights'!R425:R429,correlations!R458:R462)/SUM('Modified Weights'!R425:R429)</f>
        <v>2.5000000000000004</v>
      </c>
      <c r="S415">
        <f>SUMPRODUCT('Modified Weights'!S425:S429,correlations!S458:S462)/SUM('Modified Weights'!S425:S429)</f>
        <v>3.5</v>
      </c>
      <c r="T415">
        <f>SUMPRODUCT('Modified Weights'!T425:T429,correlations!T458:T462)/SUM('Modified Weights'!T425:T429)</f>
        <v>3.3659321108854861</v>
      </c>
      <c r="U415">
        <f>SUMPRODUCT('Modified Weights'!U425:U429,correlations!U458:U462)/SUM('Modified Weights'!U425:U429)</f>
        <v>4.25</v>
      </c>
      <c r="V415">
        <f>SUMPRODUCT('Modified Weights'!V425:V429,correlations!V458:V462)/SUM('Modified Weights'!V425:V429)</f>
        <v>2.7579100817462057</v>
      </c>
      <c r="W415">
        <f>SUMPRODUCT('Modified Weights'!W425:W429,correlations!W458:W462)/SUM('Modified Weights'!W425:W429)</f>
        <v>4.3707381184309577</v>
      </c>
      <c r="X415">
        <f>SUMPRODUCT('Modified Weights'!X425:X429,correlations!X458:X462)/SUM('Modified Weights'!X425:X429)</f>
        <v>4</v>
      </c>
      <c r="Y415">
        <f>SUMPRODUCT('Modified Weights'!Y425:Y429,correlations!Y458:Y462)/SUM('Modified Weights'!Y425:Y429)</f>
        <v>2.9999999999999996</v>
      </c>
      <c r="Z415">
        <f>SUMPRODUCT('Modified Weights'!Z426:Z430,correlations!Z459:Z463)/SUM('Modified Weights'!Z426:Z430)</f>
        <v>4.0275280403991927</v>
      </c>
    </row>
    <row r="416" spans="1:26">
      <c r="A416" s="1" t="str">
        <f t="shared" si="82"/>
        <v>2164: Stargate (1994)</v>
      </c>
      <c r="B416">
        <f>SUMPRODUCT('Modified Weights'!B426:B430,correlations!B459:B463)/SUM('Modified Weights'!B426:B430)</f>
        <v>2.25</v>
      </c>
      <c r="C416">
        <f>SUMPRODUCT('Modified Weights'!C426:C430,correlations!C459:C463)/SUM('Modified Weights'!C426:C430)</f>
        <v>4.0857732580465935</v>
      </c>
      <c r="D416">
        <f>SUMPRODUCT('Modified Weights'!D426:D430,correlations!D459:D463)/SUM('Modified Weights'!D426:D430)</f>
        <v>2.215974315512546</v>
      </c>
      <c r="E416">
        <f>SUMPRODUCT('Modified Weights'!E426:E430,correlations!E459:E463)/SUM('Modified Weights'!E426:E430)</f>
        <v>5</v>
      </c>
      <c r="F416">
        <f>SUMPRODUCT('Modified Weights'!F426:F430,correlations!F459:F463)/SUM('Modified Weights'!F426:F430)</f>
        <v>3.325875447376816</v>
      </c>
      <c r="G416">
        <f>SUMPRODUCT('Modified Weights'!G426:G430,correlations!G459:G463)/SUM('Modified Weights'!G426:G430)</f>
        <v>3.7356490024601667</v>
      </c>
      <c r="H416">
        <f>SUMPRODUCT('Modified Weights'!H426:H430,correlations!H459:H463)/SUM('Modified Weights'!H426:H430)</f>
        <v>3.670535227959705</v>
      </c>
      <c r="I416">
        <f>SUMPRODUCT('Modified Weights'!I426:I430,correlations!I459:I463)/SUM('Modified Weights'!I426:I430)</f>
        <v>3.4746499370119506</v>
      </c>
      <c r="J416">
        <f>SUMPRODUCT('Modified Weights'!J426:J430,correlations!J459:J463)/SUM('Modified Weights'!J426:J430)</f>
        <v>4</v>
      </c>
      <c r="K416">
        <f>SUMPRODUCT('Modified Weights'!K426:K430,correlations!K459:K463)/SUM('Modified Weights'!K426:K430)</f>
        <v>3.8637684314669718</v>
      </c>
      <c r="L416">
        <f>SUMPRODUCT('Modified Weights'!L426:L430,correlations!L459:L463)/SUM('Modified Weights'!L426:L430)</f>
        <v>3.1779857108573188</v>
      </c>
      <c r="M416">
        <f>SUMPRODUCT('Modified Weights'!M426:M430,correlations!M459:M463)/SUM('Modified Weights'!M426:M430)</f>
        <v>4.5930269433162501</v>
      </c>
      <c r="N416">
        <f>SUMPRODUCT('Modified Weights'!N426:N430,correlations!N459:N463)/SUM('Modified Weights'!N426:N430)</f>
        <v>3.4930023053787989</v>
      </c>
      <c r="O416">
        <f>SUMPRODUCT('Modified Weights'!O426:O430,correlations!O459:O463)/SUM('Modified Weights'!O426:O430)</f>
        <v>4</v>
      </c>
      <c r="P416">
        <f>SUMPRODUCT('Modified Weights'!P426:P430,correlations!P459:P463)/SUM('Modified Weights'!P426:P430)</f>
        <v>3.8731613981409567</v>
      </c>
      <c r="Q416">
        <f>SUMPRODUCT('Modified Weights'!Q426:Q430,correlations!Q459:Q463)/SUM('Modified Weights'!Q426:Q430)</f>
        <v>3.9343997190983999</v>
      </c>
      <c r="R416">
        <f>SUMPRODUCT('Modified Weights'!R426:R430,correlations!R459:R463)/SUM('Modified Weights'!R426:R430)</f>
        <v>2.5000000000000004</v>
      </c>
      <c r="S416">
        <f>SUMPRODUCT('Modified Weights'!S426:S430,correlations!S459:S463)/SUM('Modified Weights'!S426:S430)</f>
        <v>4</v>
      </c>
      <c r="T416">
        <f>SUMPRODUCT('Modified Weights'!T426:T430,correlations!T459:T463)/SUM('Modified Weights'!T426:T430)</f>
        <v>3.3659321108854861</v>
      </c>
      <c r="U416">
        <f>SUMPRODUCT('Modified Weights'!U426:U430,correlations!U459:U463)/SUM('Modified Weights'!U426:U430)</f>
        <v>4.1706859260888187</v>
      </c>
      <c r="V416">
        <f>SUMPRODUCT('Modified Weights'!V426:V430,correlations!V459:V463)/SUM('Modified Weights'!V426:V430)</f>
        <v>2.7579100817462057</v>
      </c>
      <c r="W416">
        <f>SUMPRODUCT('Modified Weights'!W426:W430,correlations!W459:W463)/SUM('Modified Weights'!W426:W430)</f>
        <v>4.3707381184309577</v>
      </c>
      <c r="X416">
        <f>SUMPRODUCT('Modified Weights'!X426:X430,correlations!X459:X463)/SUM('Modified Weights'!X426:X430)</f>
        <v>4</v>
      </c>
      <c r="Y416">
        <f>SUMPRODUCT('Modified Weights'!Y426:Y430,correlations!Y459:Y463)/SUM('Modified Weights'!Y426:Y430)</f>
        <v>3.4483295455010774</v>
      </c>
      <c r="Z416">
        <f>SUMPRODUCT('Modified Weights'!Z427:Z431,correlations!Z460:Z464)/SUM('Modified Weights'!Z427:Z431)</f>
        <v>2.9159423132825757</v>
      </c>
    </row>
    <row r="417" spans="1:26">
      <c r="A417" s="1" t="str">
        <f t="shared" si="82"/>
        <v>2164: Stargate (1994)</v>
      </c>
      <c r="B417">
        <f>SUMPRODUCT('Modified Weights'!B427:B431,correlations!B460:B464)/SUM('Modified Weights'!B427:B431)</f>
        <v>2.25</v>
      </c>
      <c r="C417">
        <f>SUMPRODUCT('Modified Weights'!C427:C431,correlations!C460:C464)/SUM('Modified Weights'!C427:C431)</f>
        <v>4.090694232191936</v>
      </c>
      <c r="D417">
        <f>SUMPRODUCT('Modified Weights'!D427:D431,correlations!D460:D464)/SUM('Modified Weights'!D427:D431)</f>
        <v>2.5195996449499916</v>
      </c>
      <c r="E417">
        <f>SUMPRODUCT('Modified Weights'!E427:E431,correlations!E460:E464)/SUM('Modified Weights'!E427:E431)</f>
        <v>4.5064313121652244</v>
      </c>
      <c r="F417">
        <f>SUMPRODUCT('Modified Weights'!F427:F431,correlations!F460:F464)/SUM('Modified Weights'!F427:F431)</f>
        <v>3.7244482986672498</v>
      </c>
      <c r="G417">
        <f>SUMPRODUCT('Modified Weights'!G427:G431,correlations!G460:G464)/SUM('Modified Weights'!G427:G431)</f>
        <v>2.7172164801956309</v>
      </c>
      <c r="H417">
        <f>SUMPRODUCT('Modified Weights'!H427:H431,correlations!H460:H464)/SUM('Modified Weights'!H427:H431)</f>
        <v>3.7161804273269001</v>
      </c>
      <c r="I417">
        <f>SUMPRODUCT('Modified Weights'!I427:I431,correlations!I460:I464)/SUM('Modified Weights'!I427:I431)</f>
        <v>3.837230567518795</v>
      </c>
      <c r="J417">
        <f>SUMPRODUCT('Modified Weights'!J427:J431,correlations!J460:J464)/SUM('Modified Weights'!J427:J431)</f>
        <v>4</v>
      </c>
      <c r="K417">
        <f>SUMPRODUCT('Modified Weights'!K427:K431,correlations!K460:K464)/SUM('Modified Weights'!K427:K431)</f>
        <v>3.8637684314669718</v>
      </c>
      <c r="L417">
        <f>SUMPRODUCT('Modified Weights'!L427:L431,correlations!L460:L464)/SUM('Modified Weights'!L427:L431)</f>
        <v>3.1779857108573188</v>
      </c>
      <c r="M417">
        <f>SUMPRODUCT('Modified Weights'!M427:M431,correlations!M460:M464)/SUM('Modified Weights'!M427:M431)</f>
        <v>4.5930269433162501</v>
      </c>
      <c r="N417">
        <f>SUMPRODUCT('Modified Weights'!N427:N431,correlations!N460:N464)/SUM('Modified Weights'!N427:N431)</f>
        <v>3.4930023053787989</v>
      </c>
      <c r="O417">
        <f>SUMPRODUCT('Modified Weights'!O427:O431,correlations!O460:O464)/SUM('Modified Weights'!O427:O431)</f>
        <v>4</v>
      </c>
      <c r="P417">
        <f>SUMPRODUCT('Modified Weights'!P427:P431,correlations!P460:P464)/SUM('Modified Weights'!P427:P431)</f>
        <v>4.1680132682358471</v>
      </c>
      <c r="Q417">
        <f>SUMPRODUCT('Modified Weights'!Q427:Q431,correlations!Q460:Q464)/SUM('Modified Weights'!Q427:Q431)</f>
        <v>4.1699629066363606</v>
      </c>
      <c r="R417">
        <f>SUMPRODUCT('Modified Weights'!R427:R431,correlations!R460:R464)/SUM('Modified Weights'!R427:R431)</f>
        <v>2.5000000000000004</v>
      </c>
      <c r="S417">
        <f>SUMPRODUCT('Modified Weights'!S427:S431,correlations!S460:S464)/SUM('Modified Weights'!S427:S431)</f>
        <v>4</v>
      </c>
      <c r="T417">
        <f>SUMPRODUCT('Modified Weights'!T427:T431,correlations!T460:T464)/SUM('Modified Weights'!T427:T431)</f>
        <v>3.5</v>
      </c>
      <c r="U417">
        <f>SUMPRODUCT('Modified Weights'!U427:U431,correlations!U460:U464)/SUM('Modified Weights'!U427:U431)</f>
        <v>4.2450794049166092</v>
      </c>
      <c r="V417">
        <f>SUMPRODUCT('Modified Weights'!V427:V431,correlations!V460:V464)/SUM('Modified Weights'!V427:V431)</f>
        <v>3.1428942321099793</v>
      </c>
      <c r="W417">
        <f>SUMPRODUCT('Modified Weights'!W427:W431,correlations!W460:W464)/SUM('Modified Weights'!W427:W431)</f>
        <v>4.4358830693095994</v>
      </c>
      <c r="X417">
        <f>SUMPRODUCT('Modified Weights'!X427:X431,correlations!X460:X464)/SUM('Modified Weights'!X427:X431)</f>
        <v>3.0138066360506768</v>
      </c>
      <c r="Y417">
        <f>SUMPRODUCT('Modified Weights'!Y427:Y431,correlations!Y460:Y464)/SUM('Modified Weights'!Y427:Y431)</f>
        <v>3.4628427073913493</v>
      </c>
      <c r="Z417">
        <f>SUMPRODUCT('Modified Weights'!Z428:Z432,correlations!Z461:Z465)/SUM('Modified Weights'!Z428:Z432)</f>
        <v>2.9159423132825757</v>
      </c>
    </row>
    <row r="418" spans="1:26">
      <c r="A418" s="21" t="s">
        <v>83</v>
      </c>
      <c r="B418">
        <f>SUMPRODUCT('Modified Weights'!B428:B432,correlations!B461:B465)/SUM('Modified Weights'!B428:B432)</f>
        <v>2.8047910355960735</v>
      </c>
      <c r="C418">
        <f>SUMPRODUCT('Modified Weights'!C428:C432,correlations!C461:C465)/SUM('Modified Weights'!C428:C432)</f>
        <v>4.090694232191936</v>
      </c>
      <c r="D418">
        <f>SUMPRODUCT('Modified Weights'!D428:D432,correlations!D461:D465)/SUM('Modified Weights'!D428:D432)</f>
        <v>2.4522790577720213</v>
      </c>
      <c r="E418">
        <f>SUMPRODUCT('Modified Weights'!E428:E432,correlations!E461:E465)/SUM('Modified Weights'!E428:E432)</f>
        <v>4.389118742912741</v>
      </c>
      <c r="F418">
        <f>SUMPRODUCT('Modified Weights'!F428:F432,correlations!F461:F465)/SUM('Modified Weights'!F428:F432)</f>
        <v>4.1170795350361207</v>
      </c>
      <c r="G418">
        <f>SUMPRODUCT('Modified Weights'!G428:G432,correlations!G461:G465)/SUM('Modified Weights'!G428:G432)</f>
        <v>2.7842773564365366</v>
      </c>
      <c r="H418">
        <f>SUMPRODUCT('Modified Weights'!H428:H432,correlations!H461:H465)/SUM('Modified Weights'!H428:H432)</f>
        <v>4.0146174916489539</v>
      </c>
      <c r="I418">
        <f>SUMPRODUCT('Modified Weights'!I428:I432,correlations!I461:I465)/SUM('Modified Weights'!I428:I432)</f>
        <v>3.837230567518795</v>
      </c>
      <c r="J418">
        <f>SUMPRODUCT('Modified Weights'!J428:J432,correlations!J461:J465)/SUM('Modified Weights'!J428:J432)</f>
        <v>4.1393596464442215</v>
      </c>
      <c r="K418">
        <f>SUMPRODUCT('Modified Weights'!K428:K432,correlations!K461:K465)/SUM('Modified Weights'!K428:K432)</f>
        <v>4</v>
      </c>
      <c r="L418">
        <f>SUMPRODUCT('Modified Weights'!L428:L432,correlations!L461:L465)/SUM('Modified Weights'!L428:L432)</f>
        <v>3.3220155625845535</v>
      </c>
      <c r="M418">
        <f>SUMPRODUCT('Modified Weights'!M428:M432,correlations!M461:M465)/SUM('Modified Weights'!M428:M432)</f>
        <v>4.4738487824051134</v>
      </c>
      <c r="N418">
        <f>SUMPRODUCT('Modified Weights'!N428:N432,correlations!N461:N465)/SUM('Modified Weights'!N428:N432)</f>
        <v>3.7447147444296225</v>
      </c>
      <c r="O418">
        <f>SUMPRODUCT('Modified Weights'!O428:O432,correlations!O461:O465)/SUM('Modified Weights'!O428:O432)</f>
        <v>4.1928145638200993</v>
      </c>
      <c r="P418">
        <f>SUMPRODUCT('Modified Weights'!P428:P432,correlations!P461:P465)/SUM('Modified Weights'!P428:P432)</f>
        <v>4.1282749554591582</v>
      </c>
      <c r="Q418">
        <f>SUMPRODUCT('Modified Weights'!Q428:Q432,correlations!Q461:Q465)/SUM('Modified Weights'!Q428:Q432)</f>
        <v>4.1699629066363606</v>
      </c>
      <c r="R418">
        <f>SUMPRODUCT('Modified Weights'!R428:R432,correlations!R461:R465)/SUM('Modified Weights'!R428:R432)</f>
        <v>4</v>
      </c>
      <c r="S418">
        <f>SUMPRODUCT('Modified Weights'!S428:S432,correlations!S461:S465)/SUM('Modified Weights'!S428:S432)</f>
        <v>4</v>
      </c>
      <c r="T418">
        <f>SUMPRODUCT('Modified Weights'!T428:T432,correlations!T461:T465)/SUM('Modified Weights'!T428:T432)</f>
        <v>4</v>
      </c>
      <c r="U418">
        <f>SUMPRODUCT('Modified Weights'!U428:U432,correlations!U461:U465)/SUM('Modified Weights'!U428:U432)</f>
        <v>4.1675098149878318</v>
      </c>
      <c r="V418">
        <f>SUMPRODUCT('Modified Weights'!V428:V432,correlations!V461:V465)/SUM('Modified Weights'!V428:V432)</f>
        <v>3.2076050564779459</v>
      </c>
      <c r="W418">
        <f>SUMPRODUCT('Modified Weights'!W428:W432,correlations!W461:W465)/SUM('Modified Weights'!W428:W432)</f>
        <v>4.4529397961959365</v>
      </c>
      <c r="X418">
        <f>SUMPRODUCT('Modified Weights'!X428:X432,correlations!X461:X465)/SUM('Modified Weights'!X428:X432)</f>
        <v>2.7163852835177207</v>
      </c>
      <c r="Y418">
        <f>SUMPRODUCT('Modified Weights'!Y428:Y432,correlations!Y461:Y465)/SUM('Modified Weights'!Y428:Y432)</f>
        <v>3.840274393437193</v>
      </c>
      <c r="Z418">
        <f>SUMPRODUCT('Modified Weights'!Z429:Z433,correlations!Z462:Z466)/SUM('Modified Weights'!Z429:Z433)</f>
        <v>2.9159423132825757</v>
      </c>
    </row>
    <row r="419" spans="1:26">
      <c r="A419" s="1" t="str">
        <f t="shared" ref="A419:A422" si="83">A418</f>
        <v>2501: The Bourne Identity (2002)</v>
      </c>
      <c r="B419">
        <f>SUMPRODUCT('Modified Weights'!B429:B433,correlations!B462:B466)/SUM('Modified Weights'!B429:B433)</f>
        <v>2.7614773308782059</v>
      </c>
      <c r="C419">
        <f>SUMPRODUCT('Modified Weights'!C429:C433,correlations!C462:C466)/SUM('Modified Weights'!C429:C433)</f>
        <v>4.1207723366563442</v>
      </c>
      <c r="D419">
        <f>SUMPRODUCT('Modified Weights'!D429:D433,correlations!D462:D466)/SUM('Modified Weights'!D429:D433)</f>
        <v>2.4522790577720213</v>
      </c>
      <c r="E419">
        <f>SUMPRODUCT('Modified Weights'!E429:E433,correlations!E462:E466)/SUM('Modified Weights'!E429:E433)</f>
        <v>4.389118742912741</v>
      </c>
      <c r="F419">
        <f>SUMPRODUCT('Modified Weights'!F429:F433,correlations!F462:F466)/SUM('Modified Weights'!F429:F433)</f>
        <v>4.1479673343561947</v>
      </c>
      <c r="G419">
        <f>SUMPRODUCT('Modified Weights'!G429:G433,correlations!G462:G466)/SUM('Modified Weights'!G429:G433)</f>
        <v>2.1110581685842971</v>
      </c>
      <c r="H419">
        <f>SUMPRODUCT('Modified Weights'!H429:H433,correlations!H462:H466)/SUM('Modified Weights'!H429:H433)</f>
        <v>4.0146174916489539</v>
      </c>
      <c r="I419">
        <f>SUMPRODUCT('Modified Weights'!I429:I433,correlations!I462:I466)/SUM('Modified Weights'!I429:I433)</f>
        <v>3.837230567518795</v>
      </c>
      <c r="J419">
        <f>SUMPRODUCT('Modified Weights'!J429:J433,correlations!J462:J466)/SUM('Modified Weights'!J429:J433)</f>
        <v>4.0031210234839376</v>
      </c>
      <c r="K419">
        <f>SUMPRODUCT('Modified Weights'!K429:K433,correlations!K462:K466)/SUM('Modified Weights'!K429:K433)</f>
        <v>4</v>
      </c>
      <c r="L419">
        <f>SUMPRODUCT('Modified Weights'!L429:L433,correlations!L462:L466)/SUM('Modified Weights'!L429:L433)</f>
        <v>4.3061574797190305</v>
      </c>
      <c r="M419">
        <f>SUMPRODUCT('Modified Weights'!M429:M433,correlations!M462:M466)/SUM('Modified Weights'!M429:M433)</f>
        <v>4.5616318149298865</v>
      </c>
      <c r="N419">
        <f>SUMPRODUCT('Modified Weights'!N429:N433,correlations!N462:N466)/SUM('Modified Weights'!N429:N433)</f>
        <v>3.7447147444296225</v>
      </c>
      <c r="O419">
        <f>SUMPRODUCT('Modified Weights'!O429:O433,correlations!O462:O466)/SUM('Modified Weights'!O429:O433)</f>
        <v>4.1928145638200993</v>
      </c>
      <c r="P419">
        <f>SUMPRODUCT('Modified Weights'!P429:P433,correlations!P462:P466)/SUM('Modified Weights'!P429:P433)</f>
        <v>4</v>
      </c>
      <c r="Q419">
        <f>SUMPRODUCT('Modified Weights'!Q429:Q433,correlations!Q462:Q466)/SUM('Modified Weights'!Q429:Q433)</f>
        <v>4.1843287529764472</v>
      </c>
      <c r="R419">
        <f>SUMPRODUCT('Modified Weights'!R429:R433,correlations!R462:R466)/SUM('Modified Weights'!R429:R433)</f>
        <v>4</v>
      </c>
      <c r="S419">
        <f>SUMPRODUCT('Modified Weights'!S429:S433,correlations!S462:S466)/SUM('Modified Weights'!S429:S433)</f>
        <v>4.1822482440288482</v>
      </c>
      <c r="T419">
        <f>SUMPRODUCT('Modified Weights'!T429:T433,correlations!T462:T466)/SUM('Modified Weights'!T429:T433)</f>
        <v>4</v>
      </c>
      <c r="U419">
        <f>SUMPRODUCT('Modified Weights'!U429:U433,correlations!U462:U466)/SUM('Modified Weights'!U429:U433)</f>
        <v>4.1675098149878318</v>
      </c>
      <c r="V419">
        <f>SUMPRODUCT('Modified Weights'!V429:V433,correlations!V462:V466)/SUM('Modified Weights'!V429:V433)</f>
        <v>3.3728704900398356</v>
      </c>
      <c r="W419">
        <f>SUMPRODUCT('Modified Weights'!W429:W433,correlations!W462:W466)/SUM('Modified Weights'!W429:W433)</f>
        <v>4.3988086334807877</v>
      </c>
      <c r="X419">
        <f>SUMPRODUCT('Modified Weights'!X429:X433,correlations!X462:X466)/SUM('Modified Weights'!X429:X433)</f>
        <v>1.9682343993035258</v>
      </c>
      <c r="Y419">
        <f>SUMPRODUCT('Modified Weights'!Y429:Y433,correlations!Y462:Y466)/SUM('Modified Weights'!Y429:Y433)</f>
        <v>3.840274393437193</v>
      </c>
      <c r="Z419">
        <f>SUMPRODUCT('Modified Weights'!Z430:Z434,correlations!Z463:Z467)/SUM('Modified Weights'!Z430:Z434)</f>
        <v>2.735294944977146</v>
      </c>
    </row>
    <row r="420" spans="1:26">
      <c r="A420" s="1" t="str">
        <f t="shared" si="83"/>
        <v>2501: The Bourne Identity (2002)</v>
      </c>
      <c r="B420">
        <f>SUMPRODUCT('Modified Weights'!B430:B434,correlations!B463:B467)/SUM('Modified Weights'!B430:B434)</f>
        <v>2.7614773308782059</v>
      </c>
      <c r="C420">
        <f>SUMPRODUCT('Modified Weights'!C430:C434,correlations!C463:C467)/SUM('Modified Weights'!C430:C434)</f>
        <v>3.9298907319751653</v>
      </c>
      <c r="D420">
        <f>SUMPRODUCT('Modified Weights'!D430:D434,correlations!D463:D467)/SUM('Modified Weights'!D430:D434)</f>
        <v>2.4522790577720213</v>
      </c>
      <c r="E420">
        <f>SUMPRODUCT('Modified Weights'!E430:E434,correlations!E463:E467)/SUM('Modified Weights'!E430:E434)</f>
        <v>4.389118742912741</v>
      </c>
      <c r="F420">
        <f>SUMPRODUCT('Modified Weights'!F430:F434,correlations!F463:F467)/SUM('Modified Weights'!F430:F434)</f>
        <v>4.1479673343561947</v>
      </c>
      <c r="G420">
        <f>SUMPRODUCT('Modified Weights'!G430:G434,correlations!G463:G467)/SUM('Modified Weights'!G430:G434)</f>
        <v>2.1110581685842971</v>
      </c>
      <c r="H420">
        <f>SUMPRODUCT('Modified Weights'!H430:H434,correlations!H463:H467)/SUM('Modified Weights'!H430:H434)</f>
        <v>4.2229707591600141</v>
      </c>
      <c r="I420">
        <f>SUMPRODUCT('Modified Weights'!I430:I434,correlations!I463:I467)/SUM('Modified Weights'!I430:I434)</f>
        <v>3.6376054431428302</v>
      </c>
      <c r="J420">
        <f>SUMPRODUCT('Modified Weights'!J430:J434,correlations!J463:J467)/SUM('Modified Weights'!J430:J434)</f>
        <v>4.0051615075447149</v>
      </c>
      <c r="K420">
        <f>SUMPRODUCT('Modified Weights'!K430:K434,correlations!K463:K467)/SUM('Modified Weights'!K430:K434)</f>
        <v>4</v>
      </c>
      <c r="L420">
        <f>SUMPRODUCT('Modified Weights'!L430:L434,correlations!L463:L467)/SUM('Modified Weights'!L430:L434)</f>
        <v>4.3061574797190305</v>
      </c>
      <c r="M420">
        <f>SUMPRODUCT('Modified Weights'!M430:M434,correlations!M463:M467)/SUM('Modified Weights'!M430:M434)</f>
        <v>4.5616318149298865</v>
      </c>
      <c r="N420">
        <f>SUMPRODUCT('Modified Weights'!N430:N434,correlations!N463:N467)/SUM('Modified Weights'!N430:N434)</f>
        <v>4</v>
      </c>
      <c r="O420">
        <f>SUMPRODUCT('Modified Weights'!O430:O434,correlations!O463:O467)/SUM('Modified Weights'!O430:O434)</f>
        <v>4</v>
      </c>
      <c r="P420">
        <f>SUMPRODUCT('Modified Weights'!P430:P434,correlations!P463:P467)/SUM('Modified Weights'!P430:P434)</f>
        <v>4</v>
      </c>
      <c r="Q420">
        <f>SUMPRODUCT('Modified Weights'!Q430:Q434,correlations!Q463:Q467)/SUM('Modified Weights'!Q430:Q434)</f>
        <v>4</v>
      </c>
      <c r="R420">
        <f>SUMPRODUCT('Modified Weights'!R430:R434,correlations!R463:R467)/SUM('Modified Weights'!R430:R434)</f>
        <v>4</v>
      </c>
      <c r="S420">
        <f>SUMPRODUCT('Modified Weights'!S430:S434,correlations!S463:S467)/SUM('Modified Weights'!S430:S434)</f>
        <v>4.1822482440288482</v>
      </c>
      <c r="T420">
        <f>SUMPRODUCT('Modified Weights'!T430:T434,correlations!T463:T467)/SUM('Modified Weights'!T430:T434)</f>
        <v>4</v>
      </c>
      <c r="U420">
        <f>SUMPRODUCT('Modified Weights'!U430:U434,correlations!U463:U467)/SUM('Modified Weights'!U430:U434)</f>
        <v>4.3132133850953593</v>
      </c>
      <c r="V420">
        <f>SUMPRODUCT('Modified Weights'!V430:V434,correlations!V463:V467)/SUM('Modified Weights'!V430:V434)</f>
        <v>2.7928220595556543</v>
      </c>
      <c r="W420">
        <f>SUMPRODUCT('Modified Weights'!W430:W434,correlations!W463:W467)/SUM('Modified Weights'!W430:W434)</f>
        <v>4.3988086334807877</v>
      </c>
      <c r="X420">
        <f>SUMPRODUCT('Modified Weights'!X430:X434,correlations!X463:X467)/SUM('Modified Weights'!X430:X434)</f>
        <v>1.9682343993035258</v>
      </c>
      <c r="Y420">
        <f>SUMPRODUCT('Modified Weights'!Y430:Y434,correlations!Y463:Y467)/SUM('Modified Weights'!Y430:Y434)</f>
        <v>3.840274393437193</v>
      </c>
      <c r="Z420">
        <f>SUMPRODUCT('Modified Weights'!Z431:Z435,correlations!Z464:Z468)/SUM('Modified Weights'!Z431:Z435)</f>
        <v>2.8970888394503351</v>
      </c>
    </row>
    <row r="421" spans="1:26">
      <c r="A421" s="1" t="str">
        <f t="shared" si="83"/>
        <v>2501: The Bourne Identity (2002)</v>
      </c>
      <c r="B421">
        <f>SUMPRODUCT('Modified Weights'!B431:B435,correlations!B464:B468)/SUM('Modified Weights'!B431:B435)</f>
        <v>2.7614773308782059</v>
      </c>
      <c r="C421">
        <f>SUMPRODUCT('Modified Weights'!C431:C435,correlations!C464:C468)/SUM('Modified Weights'!C431:C435)</f>
        <v>3.9298907319751653</v>
      </c>
      <c r="D421">
        <f>SUMPRODUCT('Modified Weights'!D431:D435,correlations!D464:D468)/SUM('Modified Weights'!D431:D435)</f>
        <v>2.4522790577720213</v>
      </c>
      <c r="E421">
        <f>SUMPRODUCT('Modified Weights'!E431:E435,correlations!E464:E468)/SUM('Modified Weights'!E431:E435)</f>
        <v>4.3891187429127401</v>
      </c>
      <c r="F421">
        <f>SUMPRODUCT('Modified Weights'!F431:F435,correlations!F464:F468)/SUM('Modified Weights'!F431:F435)</f>
        <v>3.8722418147769928</v>
      </c>
      <c r="G421">
        <f>SUMPRODUCT('Modified Weights'!G431:G435,correlations!G464:G468)/SUM('Modified Weights'!G431:G435)</f>
        <v>2.1110581685842971</v>
      </c>
      <c r="H421">
        <f>SUMPRODUCT('Modified Weights'!H431:H435,correlations!H464:H468)/SUM('Modified Weights'!H431:H435)</f>
        <v>4.2229707591600159</v>
      </c>
      <c r="I421">
        <f>SUMPRODUCT('Modified Weights'!I431:I435,correlations!I464:I468)/SUM('Modified Weights'!I431:I435)</f>
        <v>3.8003748756240348</v>
      </c>
      <c r="J421">
        <f>SUMPRODUCT('Modified Weights'!J431:J435,correlations!J464:J468)/SUM('Modified Weights'!J431:J435)</f>
        <v>4.0051615075447149</v>
      </c>
      <c r="K421">
        <f>SUMPRODUCT('Modified Weights'!K431:K435,correlations!K464:K468)/SUM('Modified Weights'!K431:K435)</f>
        <v>4</v>
      </c>
      <c r="L421">
        <f>SUMPRODUCT('Modified Weights'!L431:L435,correlations!L464:L468)/SUM('Modified Weights'!L431:L435)</f>
        <v>4.475275264050758</v>
      </c>
      <c r="M421">
        <f>SUMPRODUCT('Modified Weights'!M431:M435,correlations!M464:M468)/SUM('Modified Weights'!M431:M435)</f>
        <v>4.5616318149298865</v>
      </c>
      <c r="N421">
        <f>SUMPRODUCT('Modified Weights'!N431:N435,correlations!N464:N468)/SUM('Modified Weights'!N431:N435)</f>
        <v>4</v>
      </c>
      <c r="O421">
        <f>SUMPRODUCT('Modified Weights'!O431:O435,correlations!O464:O468)/SUM('Modified Weights'!O431:O435)</f>
        <v>4</v>
      </c>
      <c r="P421">
        <f>SUMPRODUCT('Modified Weights'!P431:P435,correlations!P464:P468)/SUM('Modified Weights'!P431:P435)</f>
        <v>4</v>
      </c>
      <c r="Q421">
        <f>SUMPRODUCT('Modified Weights'!Q431:Q435,correlations!Q464:Q468)/SUM('Modified Weights'!Q431:Q435)</f>
        <v>3.8210335211969229</v>
      </c>
      <c r="R421">
        <f>SUMPRODUCT('Modified Weights'!R431:R435,correlations!R464:R468)/SUM('Modified Weights'!R431:R435)</f>
        <v>4</v>
      </c>
      <c r="S421">
        <f>SUMPRODUCT('Modified Weights'!S431:S435,correlations!S464:S468)/SUM('Modified Weights'!S431:S435)</f>
        <v>4</v>
      </c>
      <c r="T421">
        <f>SUMPRODUCT('Modified Weights'!T431:T435,correlations!T464:T468)/SUM('Modified Weights'!T431:T435)</f>
        <v>4</v>
      </c>
      <c r="U421">
        <f>SUMPRODUCT('Modified Weights'!U431:U435,correlations!U464:U468)/SUM('Modified Weights'!U431:U435)</f>
        <v>4.3132133850953593</v>
      </c>
      <c r="V421">
        <f>SUMPRODUCT('Modified Weights'!V431:V435,correlations!V464:V468)/SUM('Modified Weights'!V431:V435)</f>
        <v>2.7928220595556543</v>
      </c>
      <c r="W421">
        <f>SUMPRODUCT('Modified Weights'!W431:W435,correlations!W464:W468)/SUM('Modified Weights'!W431:W435)</f>
        <v>4.3988086334807877</v>
      </c>
      <c r="X421">
        <f>SUMPRODUCT('Modified Weights'!X431:X435,correlations!X464:X468)/SUM('Modified Weights'!X431:X435)</f>
        <v>1.9682343993035258</v>
      </c>
      <c r="Y421">
        <f>SUMPRODUCT('Modified Weights'!Y431:Y435,correlations!Y464:Y468)/SUM('Modified Weights'!Y431:Y435)</f>
        <v>3.473597177816107</v>
      </c>
      <c r="Z421">
        <f>SUMPRODUCT('Modified Weights'!Z432:Z436,correlations!Z465:Z469)/SUM('Modified Weights'!Z432:Z436)</f>
        <v>2.8970888394503351</v>
      </c>
    </row>
    <row r="422" spans="1:26">
      <c r="A422" s="1" t="str">
        <f t="shared" si="83"/>
        <v>2501: The Bourne Identity (2002)</v>
      </c>
      <c r="B422">
        <f>SUMPRODUCT('Modified Weights'!B432:B436,correlations!B465:B469)/SUM('Modified Weights'!B432:B436)</f>
        <v>2.7614773308782059</v>
      </c>
      <c r="C422">
        <f>SUMPRODUCT('Modified Weights'!C432:C436,correlations!C465:C469)/SUM('Modified Weights'!C432:C436)</f>
        <v>3.9298907319751653</v>
      </c>
      <c r="D422">
        <f>SUMPRODUCT('Modified Weights'!D432:D436,correlations!D465:D469)/SUM('Modified Weights'!D432:D436)</f>
        <v>2.2970709944705696</v>
      </c>
      <c r="E422">
        <f>SUMPRODUCT('Modified Weights'!E432:E436,correlations!E465:E469)/SUM('Modified Weights'!E432:E436)</f>
        <v>4.1995008986583748</v>
      </c>
      <c r="F422">
        <f>SUMPRODUCT('Modified Weights'!F432:F436,correlations!F465:F469)/SUM('Modified Weights'!F432:F436)</f>
        <v>3.8722418147769933</v>
      </c>
      <c r="G422">
        <f>SUMPRODUCT('Modified Weights'!G432:G436,correlations!G465:G469)/SUM('Modified Weights'!G432:G436)</f>
        <v>2.1110581685842971</v>
      </c>
      <c r="H422">
        <f>SUMPRODUCT('Modified Weights'!H432:H436,correlations!H465:H469)/SUM('Modified Weights'!H432:H436)</f>
        <v>4.222970759160015</v>
      </c>
      <c r="I422">
        <f>SUMPRODUCT('Modified Weights'!I432:I436,correlations!I465:I469)/SUM('Modified Weights'!I432:I436)</f>
        <v>3.9379803187668654</v>
      </c>
      <c r="J422">
        <f>SUMPRODUCT('Modified Weights'!J432:J436,correlations!J465:J469)/SUM('Modified Weights'!J432:J436)</f>
        <v>4.0051615075447149</v>
      </c>
      <c r="K422">
        <f>SUMPRODUCT('Modified Weights'!K432:K436,correlations!K465:K469)/SUM('Modified Weights'!K432:K436)</f>
        <v>4</v>
      </c>
      <c r="L422">
        <f>SUMPRODUCT('Modified Weights'!L432:L436,correlations!L465:L469)/SUM('Modified Weights'!L432:L436)</f>
        <v>4.475275264050758</v>
      </c>
      <c r="M422">
        <f>SUMPRODUCT('Modified Weights'!M432:M436,correlations!M465:M469)/SUM('Modified Weights'!M432:M436)</f>
        <v>4.5616318149298865</v>
      </c>
      <c r="N422">
        <f>SUMPRODUCT('Modified Weights'!N432:N436,correlations!N465:N469)/SUM('Modified Weights'!N432:N436)</f>
        <v>4</v>
      </c>
      <c r="O422">
        <f>SUMPRODUCT('Modified Weights'!O432:O436,correlations!O465:O469)/SUM('Modified Weights'!O432:O436)</f>
        <v>4</v>
      </c>
      <c r="P422">
        <f>SUMPRODUCT('Modified Weights'!P432:P436,correlations!P465:P469)/SUM('Modified Weights'!P432:P436)</f>
        <v>3.6465256504333001</v>
      </c>
      <c r="Q422">
        <f>SUMPRODUCT('Modified Weights'!Q432:Q436,correlations!Q465:Q469)/SUM('Modified Weights'!Q432:Q436)</f>
        <v>3.8210335211969229</v>
      </c>
      <c r="R422">
        <f>SUMPRODUCT('Modified Weights'!R432:R436,correlations!R465:R469)/SUM('Modified Weights'!R432:R436)</f>
        <v>4</v>
      </c>
      <c r="S422">
        <f>SUMPRODUCT('Modified Weights'!S432:S436,correlations!S465:S469)/SUM('Modified Weights'!S432:S436)</f>
        <v>4</v>
      </c>
      <c r="T422">
        <f>SUMPRODUCT('Modified Weights'!T432:T436,correlations!T465:T469)/SUM('Modified Weights'!T432:T436)</f>
        <v>4</v>
      </c>
      <c r="U422">
        <f>SUMPRODUCT('Modified Weights'!U432:U436,correlations!U465:U469)/SUM('Modified Weights'!U432:U436)</f>
        <v>4.1886551548619355</v>
      </c>
      <c r="V422">
        <f>SUMPRODUCT('Modified Weights'!V432:V436,correlations!V465:V469)/SUM('Modified Weights'!V432:V436)</f>
        <v>2.7928220595556543</v>
      </c>
      <c r="W422">
        <f>SUMPRODUCT('Modified Weights'!W432:W436,correlations!W465:W469)/SUM('Modified Weights'!W432:W436)</f>
        <v>4.3988086334807877</v>
      </c>
      <c r="X422">
        <f>SUMPRODUCT('Modified Weights'!X432:X436,correlations!X465:X469)/SUM('Modified Weights'!X432:X436)</f>
        <v>1.9682343993035258</v>
      </c>
      <c r="Y422">
        <f>SUMPRODUCT('Modified Weights'!Y432:Y436,correlations!Y465:Y469)/SUM('Modified Weights'!Y432:Y436)</f>
        <v>3.6333227843789135</v>
      </c>
      <c r="Z422">
        <f>SUMPRODUCT('Modified Weights'!Z433:Z437,correlations!Z466:Z470)/SUM('Modified Weights'!Z433:Z437)</f>
        <v>2.8970888394503351</v>
      </c>
    </row>
    <row r="423" spans="1:26">
      <c r="A423" s="21" t="s">
        <v>84</v>
      </c>
      <c r="B423">
        <f>SUMPRODUCT('Modified Weights'!B433:B437,correlations!B466:B470)/SUM('Modified Weights'!B433:B437)</f>
        <v>2.1555544689791044</v>
      </c>
      <c r="C423">
        <f>SUMPRODUCT('Modified Weights'!C433:C437,correlations!C466:C470)/SUM('Modified Weights'!C433:C437)</f>
        <v>3.9298907319751653</v>
      </c>
      <c r="D423">
        <f>SUMPRODUCT('Modified Weights'!D433:D437,correlations!D466:D470)/SUM('Modified Weights'!D433:D437)</f>
        <v>2.1733820495188754</v>
      </c>
      <c r="E423">
        <f>SUMPRODUCT('Modified Weights'!E433:E437,correlations!E466:E470)/SUM('Modified Weights'!E433:E437)</f>
        <v>4.1995008986583748</v>
      </c>
      <c r="F423">
        <f>SUMPRODUCT('Modified Weights'!F433:F437,correlations!F466:F470)/SUM('Modified Weights'!F433:F437)</f>
        <v>3.9911423561583979</v>
      </c>
      <c r="G423">
        <f>SUMPRODUCT('Modified Weights'!G433:G437,correlations!G466:G470)/SUM('Modified Weights'!G433:G437)</f>
        <v>1.8809070016436831</v>
      </c>
      <c r="H423">
        <f>SUMPRODUCT('Modified Weights'!H433:H437,correlations!H466:H470)/SUM('Modified Weights'!H433:H437)</f>
        <v>4.222970759160015</v>
      </c>
      <c r="I423">
        <f>SUMPRODUCT('Modified Weights'!I433:I437,correlations!I466:I470)/SUM('Modified Weights'!I433:I437)</f>
        <v>3.9379803187668654</v>
      </c>
      <c r="J423">
        <f>SUMPRODUCT('Modified Weights'!J433:J437,correlations!J466:J470)/SUM('Modified Weights'!J433:J437)</f>
        <v>3.752580753772357</v>
      </c>
      <c r="K423">
        <f>SUMPRODUCT('Modified Weights'!K433:K437,correlations!K466:K470)/SUM('Modified Weights'!K433:K437)</f>
        <v>3.8379398530556261</v>
      </c>
      <c r="L423">
        <f>SUMPRODUCT('Modified Weights'!L433:L437,correlations!L466:L470)/SUM('Modified Weights'!L433:L437)</f>
        <v>4.2129128960761371</v>
      </c>
      <c r="M423">
        <f>SUMPRODUCT('Modified Weights'!M433:M437,correlations!M466:M470)/SUM('Modified Weights'!M433:M437)</f>
        <v>4.5616318149298865</v>
      </c>
      <c r="N423">
        <f>SUMPRODUCT('Modified Weights'!N433:N437,correlations!N466:N470)/SUM('Modified Weights'!N433:N437)</f>
        <v>4</v>
      </c>
      <c r="O423">
        <f>SUMPRODUCT('Modified Weights'!O433:O437,correlations!O466:O470)/SUM('Modified Weights'!O433:O437)</f>
        <v>3.8482928982469686</v>
      </c>
      <c r="P423">
        <f>SUMPRODUCT('Modified Weights'!P433:P437,correlations!P466:P470)/SUM('Modified Weights'!P433:P437)</f>
        <v>3.6465256504333001</v>
      </c>
      <c r="Q423">
        <f>SUMPRODUCT('Modified Weights'!Q433:Q437,correlations!Q466:Q470)/SUM('Modified Weights'!Q433:Q437)</f>
        <v>3.8210335211969229</v>
      </c>
      <c r="R423">
        <f>SUMPRODUCT('Modified Weights'!R433:R437,correlations!R466:R470)/SUM('Modified Weights'!R433:R437)</f>
        <v>4.5</v>
      </c>
      <c r="S423">
        <f>SUMPRODUCT('Modified Weights'!S433:S437,correlations!S466:S470)/SUM('Modified Weights'!S433:S437)</f>
        <v>4</v>
      </c>
      <c r="T423">
        <f>SUMPRODUCT('Modified Weights'!T433:T437,correlations!T466:T470)/SUM('Modified Weights'!T433:T437)</f>
        <v>3</v>
      </c>
      <c r="U423">
        <f>SUMPRODUCT('Modified Weights'!U433:U437,correlations!U466:U470)/SUM('Modified Weights'!U433:U437)</f>
        <v>4.1886551548619355</v>
      </c>
      <c r="V423">
        <f>SUMPRODUCT('Modified Weights'!V433:V437,correlations!V466:V470)/SUM('Modified Weights'!V433:V437)</f>
        <v>2.7928220595556543</v>
      </c>
      <c r="W423">
        <f>SUMPRODUCT('Modified Weights'!W433:W437,correlations!W466:W470)/SUM('Modified Weights'!W433:W437)</f>
        <v>4.2385319769629053</v>
      </c>
      <c r="X423">
        <f>SUMPRODUCT('Modified Weights'!X433:X437,correlations!X466:X470)/SUM('Modified Weights'!X433:X437)</f>
        <v>1.9682343993035258</v>
      </c>
      <c r="Y423">
        <f>SUMPRODUCT('Modified Weights'!Y433:Y437,correlations!Y466:Y470)/SUM('Modified Weights'!Y433:Y437)</f>
        <v>3.4763869987522633</v>
      </c>
      <c r="Z423">
        <f>SUMPRODUCT('Modified Weights'!Z434:Z438,correlations!Z467:Z471)/SUM('Modified Weights'!Z434:Z438)</f>
        <v>2.9164690124657566</v>
      </c>
    </row>
    <row r="424" spans="1:26">
      <c r="A424" s="1" t="str">
        <f t="shared" ref="A424:A427" si="84">A423</f>
        <v>2502: The Bourne Supremacy (2004)</v>
      </c>
      <c r="B424">
        <f>SUMPRODUCT('Modified Weights'!B434:B438,correlations!B467:B471)/SUM('Modified Weights'!B434:B438)</f>
        <v>0.5</v>
      </c>
      <c r="C424">
        <f>SUMPRODUCT('Modified Weights'!C434:C438,correlations!C467:C471)/SUM('Modified Weights'!C434:C438)</f>
        <v>3.9298907319751653</v>
      </c>
      <c r="D424">
        <f>SUMPRODUCT('Modified Weights'!D434:D438,correlations!D467:D471)/SUM('Modified Weights'!D434:D438)</f>
        <v>2.1733820495188754</v>
      </c>
      <c r="E424">
        <f>SUMPRODUCT('Modified Weights'!E434:E438,correlations!E467:E471)/SUM('Modified Weights'!E434:E438)</f>
        <v>4.1995008986583748</v>
      </c>
      <c r="F424">
        <f>SUMPRODUCT('Modified Weights'!F434:F438,correlations!F467:F471)/SUM('Modified Weights'!F434:F438)</f>
        <v>3.4269655839887472</v>
      </c>
      <c r="G424">
        <f>SUMPRODUCT('Modified Weights'!G434:G438,correlations!G467:G471)/SUM('Modified Weights'!G434:G438)</f>
        <v>1.8809070016436831</v>
      </c>
      <c r="H424">
        <f>SUMPRODUCT('Modified Weights'!H434:H438,correlations!H467:H471)/SUM('Modified Weights'!H434:H438)</f>
        <v>4.222970759160015</v>
      </c>
      <c r="I424">
        <f>SUMPRODUCT('Modified Weights'!I434:I438,correlations!I467:I471)/SUM('Modified Weights'!I434:I438)</f>
        <v>3.9379803187668654</v>
      </c>
      <c r="J424">
        <f>SUMPRODUCT('Modified Weights'!J434:J438,correlations!J467:J471)/SUM('Modified Weights'!J434:J438)</f>
        <v>4</v>
      </c>
      <c r="K424">
        <f>SUMPRODUCT('Modified Weights'!K434:K438,correlations!K467:K471)/SUM('Modified Weights'!K434:K438)</f>
        <v>3.7777977990303122</v>
      </c>
      <c r="L424">
        <f>SUMPRODUCT('Modified Weights'!L434:L438,correlations!L467:L471)/SUM('Modified Weights'!L434:L438)</f>
        <v>2.3118118398731036</v>
      </c>
      <c r="M424">
        <f>SUMPRODUCT('Modified Weights'!M434:M438,correlations!M467:M471)/SUM('Modified Weights'!M434:M438)</f>
        <v>5</v>
      </c>
      <c r="N424">
        <f>SUMPRODUCT('Modified Weights'!N434:N438,correlations!N467:N471)/SUM('Modified Weights'!N434:N438)</f>
        <v>3.8204806133022973</v>
      </c>
      <c r="O424">
        <f>SUMPRODUCT('Modified Weights'!O434:O438,correlations!O467:O471)/SUM('Modified Weights'!O434:O438)</f>
        <v>3.6657004788840881</v>
      </c>
      <c r="P424">
        <f>SUMPRODUCT('Modified Weights'!P434:P438,correlations!P467:P471)/SUM('Modified Weights'!P434:P438)</f>
        <v>3.3339042058086203</v>
      </c>
      <c r="Q424">
        <f>SUMPRODUCT('Modified Weights'!Q434:Q438,correlations!Q467:Q471)/SUM('Modified Weights'!Q434:Q438)</f>
        <v>3.7536900251533059</v>
      </c>
      <c r="R424">
        <f>SUMPRODUCT('Modified Weights'!R434:R438,correlations!R467:R471)/SUM('Modified Weights'!R434:R438)</f>
        <v>4.5</v>
      </c>
      <c r="S424">
        <f>SUMPRODUCT('Modified Weights'!S434:S438,correlations!S467:S471)/SUM('Modified Weights'!S434:S438)</f>
        <v>3.331868046598601</v>
      </c>
      <c r="T424">
        <f>SUMPRODUCT('Modified Weights'!T434:T438,correlations!T467:T471)/SUM('Modified Weights'!T434:T438)</f>
        <v>3</v>
      </c>
      <c r="U424">
        <f>SUMPRODUCT('Modified Weights'!U434:U438,correlations!U467:U471)/SUM('Modified Weights'!U434:U438)</f>
        <v>4.1886551548619355</v>
      </c>
      <c r="V424">
        <f>SUMPRODUCT('Modified Weights'!V434:V438,correlations!V467:V471)/SUM('Modified Weights'!V434:V438)</f>
        <v>3.0380640529383593</v>
      </c>
      <c r="W424">
        <f>SUMPRODUCT('Modified Weights'!W434:W438,correlations!W467:W471)/SUM('Modified Weights'!W434:W438)</f>
        <v>4.5459950448804243</v>
      </c>
      <c r="X424">
        <f>SUMPRODUCT('Modified Weights'!X434:X438,correlations!X467:X471)/SUM('Modified Weights'!X434:X438)</f>
        <v>1.9682343993035258</v>
      </c>
      <c r="Y424">
        <f>SUMPRODUCT('Modified Weights'!Y434:Y438,correlations!Y467:Y471)/SUM('Modified Weights'!Y434:Y438)</f>
        <v>3.5929059578797968</v>
      </c>
      <c r="Z424">
        <f>SUMPRODUCT('Modified Weights'!Z435:Z439,correlations!Z468:Z472)/SUM('Modified Weights'!Z435:Z439)</f>
        <v>2.6232131014563276</v>
      </c>
    </row>
    <row r="425" spans="1:26">
      <c r="A425" s="1" t="str">
        <f t="shared" si="84"/>
        <v>2502: The Bourne Supremacy (2004)</v>
      </c>
      <c r="B425">
        <f>SUMPRODUCT('Modified Weights'!B435:B439,correlations!B468:B472)/SUM('Modified Weights'!B435:B439)</f>
        <v>0.5</v>
      </c>
      <c r="C425">
        <f>SUMPRODUCT('Modified Weights'!C435:C439,correlations!C468:C472)/SUM('Modified Weights'!C435:C439)</f>
        <v>4.1953496435108306</v>
      </c>
      <c r="D425">
        <f>SUMPRODUCT('Modified Weights'!D435:D439,correlations!D468:D472)/SUM('Modified Weights'!D435:D439)</f>
        <v>2.394485041265729</v>
      </c>
      <c r="E425">
        <f>SUMPRODUCT('Modified Weights'!E435:E439,correlations!E468:E472)/SUM('Modified Weights'!E435:E439)</f>
        <v>3.8423128602417949</v>
      </c>
      <c r="F425">
        <f>SUMPRODUCT('Modified Weights'!F435:F439,correlations!F468:F472)/SUM('Modified Weights'!F435:F439)</f>
        <v>3.4269655839887472</v>
      </c>
      <c r="G425">
        <f>SUMPRODUCT('Modified Weights'!G435:G439,correlations!G468:G472)/SUM('Modified Weights'!G435:G439)</f>
        <v>1.8809070016436831</v>
      </c>
      <c r="H425">
        <f>SUMPRODUCT('Modified Weights'!H435:H439,correlations!H468:H472)/SUM('Modified Weights'!H435:H439)</f>
        <v>3.597910956626833</v>
      </c>
      <c r="I425">
        <f>SUMPRODUCT('Modified Weights'!I435:I439,correlations!I468:I472)/SUM('Modified Weights'!I435:I439)</f>
        <v>4.2290561799766913</v>
      </c>
      <c r="J425">
        <f>SUMPRODUCT('Modified Weights'!J435:J439,correlations!J468:J472)/SUM('Modified Weights'!J435:J439)</f>
        <v>4</v>
      </c>
      <c r="K425">
        <f>SUMPRODUCT('Modified Weights'!K435:K439,correlations!K468:K472)/SUM('Modified Weights'!K435:K439)</f>
        <v>3.5</v>
      </c>
      <c r="L425">
        <f>SUMPRODUCT('Modified Weights'!L435:L439,correlations!L468:L472)/SUM('Modified Weights'!L435:L439)</f>
        <v>2.3118118398731036</v>
      </c>
      <c r="M425">
        <f>SUMPRODUCT('Modified Weights'!M435:M439,correlations!M468:M472)/SUM('Modified Weights'!M435:M439)</f>
        <v>5</v>
      </c>
      <c r="N425">
        <f>SUMPRODUCT('Modified Weights'!N435:N439,correlations!N468:N472)/SUM('Modified Weights'!N435:N439)</f>
        <v>2.8590387733954064</v>
      </c>
      <c r="O425">
        <f>SUMPRODUCT('Modified Weights'!O435:O439,correlations!O468:O472)/SUM('Modified Weights'!O435:O439)</f>
        <v>3.3630768267561009</v>
      </c>
      <c r="P425">
        <f>SUMPRODUCT('Modified Weights'!P435:P439,correlations!P468:P472)/SUM('Modified Weights'!P435:P439)</f>
        <v>3.5540131135228195</v>
      </c>
      <c r="Q425">
        <f>SUMPRODUCT('Modified Weights'!Q435:Q439,correlations!Q468:Q472)/SUM('Modified Weights'!Q435:Q439)</f>
        <v>3.2463099748466941</v>
      </c>
      <c r="R425">
        <f>SUMPRODUCT('Modified Weights'!R435:R439,correlations!R468:R472)/SUM('Modified Weights'!R435:R439)</f>
        <v>4.2237879428017475</v>
      </c>
      <c r="S425">
        <f>SUMPRODUCT('Modified Weights'!S435:S439,correlations!S468:S472)/SUM('Modified Weights'!S435:S439)</f>
        <v>3.2088877889217069</v>
      </c>
      <c r="T425">
        <f>SUMPRODUCT('Modified Weights'!T435:T439,correlations!T468:T472)/SUM('Modified Weights'!T435:T439)</f>
        <v>3</v>
      </c>
      <c r="U425">
        <f>SUMPRODUCT('Modified Weights'!U435:U439,correlations!U468:U472)/SUM('Modified Weights'!U435:U439)</f>
        <v>3.7515444445393511</v>
      </c>
      <c r="V425">
        <f>SUMPRODUCT('Modified Weights'!V435:V439,correlations!V468:V472)/SUM('Modified Weights'!V435:V439)</f>
        <v>3.0380640529383593</v>
      </c>
      <c r="W425">
        <f>SUMPRODUCT('Modified Weights'!W435:W439,correlations!W468:W472)/SUM('Modified Weights'!W435:W439)</f>
        <v>3.5939281839203758</v>
      </c>
      <c r="X425">
        <f>SUMPRODUCT('Modified Weights'!X435:X439,correlations!X468:X472)/SUM('Modified Weights'!X435:X439)</f>
        <v>1.9682343993035258</v>
      </c>
      <c r="Y425">
        <f>SUMPRODUCT('Modified Weights'!Y435:Y439,correlations!Y468:Y472)/SUM('Modified Weights'!Y435:Y439)</f>
        <v>3.4389318463855738</v>
      </c>
      <c r="Z425">
        <f>SUMPRODUCT('Modified Weights'!Z436:Z440,correlations!Z469:Z473)/SUM('Modified Weights'!Z436:Z440)</f>
        <v>2.2292382290468051</v>
      </c>
    </row>
    <row r="426" spans="1:26">
      <c r="A426" s="1" t="str">
        <f t="shared" si="84"/>
        <v>2502: The Bourne Supremacy (2004)</v>
      </c>
      <c r="B426">
        <f>SUMPRODUCT('Modified Weights'!B436:B440,correlations!B469:B473)/SUM('Modified Weights'!B436:B440)</f>
        <v>1</v>
      </c>
      <c r="C426">
        <f>SUMPRODUCT('Modified Weights'!C436:C440,correlations!C469:C473)/SUM('Modified Weights'!C436:C440)</f>
        <v>2.8542657160288836</v>
      </c>
      <c r="D426">
        <f>SUMPRODUCT('Modified Weights'!D436:D440,correlations!D469:D473)/SUM('Modified Weights'!D436:D440)</f>
        <v>2.6574879559940299</v>
      </c>
      <c r="E426">
        <f>SUMPRODUCT('Modified Weights'!E436:E440,correlations!E469:E473)/SUM('Modified Weights'!E436:E440)</f>
        <v>3.8423128602417949</v>
      </c>
      <c r="F426">
        <f>SUMPRODUCT('Modified Weights'!F436:F440,correlations!F469:F473)/SUM('Modified Weights'!F436:F440)</f>
        <v>2.7376517850407418</v>
      </c>
      <c r="G426">
        <f>SUMPRODUCT('Modified Weights'!G436:G440,correlations!G469:G473)/SUM('Modified Weights'!G436:G440)</f>
        <v>2.6361521042774707</v>
      </c>
      <c r="H426">
        <f>SUMPRODUCT('Modified Weights'!H436:H440,correlations!H469:H473)/SUM('Modified Weights'!H436:H440)</f>
        <v>3.3714189216497665</v>
      </c>
      <c r="I426">
        <f>SUMPRODUCT('Modified Weights'!I436:I440,correlations!I469:I473)/SUM('Modified Weights'!I436:I440)</f>
        <v>3.4162247199067646</v>
      </c>
      <c r="J426">
        <f>SUMPRODUCT('Modified Weights'!J436:J440,correlations!J469:J473)/SUM('Modified Weights'!J436:J440)</f>
        <v>3.7179954644615214</v>
      </c>
      <c r="K426">
        <f>SUMPRODUCT('Modified Weights'!K436:K440,correlations!K469:K473)/SUM('Modified Weights'!K436:K440)</f>
        <v>3.5</v>
      </c>
      <c r="L426">
        <f>SUMPRODUCT('Modified Weights'!L436:L440,correlations!L469:L473)/SUM('Modified Weights'!L436:L440)</f>
        <v>2.3118118398731036</v>
      </c>
      <c r="M426">
        <f>SUMPRODUCT('Modified Weights'!M436:M440,correlations!M469:M473)/SUM('Modified Weights'!M436:M440)</f>
        <v>5</v>
      </c>
      <c r="N426">
        <f>SUMPRODUCT('Modified Weights'!N436:N440,correlations!N469:N473)/SUM('Modified Weights'!N436:N440)</f>
        <v>2.8590387733954064</v>
      </c>
      <c r="O426">
        <f>SUMPRODUCT('Modified Weights'!O436:O440,correlations!O469:O473)/SUM('Modified Weights'!O436:O440)</f>
        <v>3.3908638828562907</v>
      </c>
      <c r="P426">
        <f>SUMPRODUCT('Modified Weights'!P436:P440,correlations!P469:P473)/SUM('Modified Weights'!P436:P440)</f>
        <v>3.5540131135228195</v>
      </c>
      <c r="Q426">
        <f>SUMPRODUCT('Modified Weights'!Q436:Q440,correlations!Q469:Q473)/SUM('Modified Weights'!Q436:Q440)</f>
        <v>3.2463099748466941</v>
      </c>
      <c r="R426">
        <f>SUMPRODUCT('Modified Weights'!R436:R440,correlations!R469:R473)/SUM('Modified Weights'!R436:R440)</f>
        <v>3.8010483395781791</v>
      </c>
      <c r="S426">
        <f>SUMPRODUCT('Modified Weights'!S436:S440,correlations!S469:S473)/SUM('Modified Weights'!S436:S440)</f>
        <v>2.8598191782503202</v>
      </c>
      <c r="T426">
        <f>SUMPRODUCT('Modified Weights'!T436:T440,correlations!T469:T473)/SUM('Modified Weights'!T436:T440)</f>
        <v>3</v>
      </c>
      <c r="U426">
        <f>SUMPRODUCT('Modified Weights'!U436:U440,correlations!U469:U473)/SUM('Modified Weights'!U436:U440)</f>
        <v>3.6592666015408746</v>
      </c>
      <c r="V426">
        <f>SUMPRODUCT('Modified Weights'!V436:V440,correlations!V469:V473)/SUM('Modified Weights'!V436:V440)</f>
        <v>3.0380640529383593</v>
      </c>
      <c r="W426">
        <f>SUMPRODUCT('Modified Weights'!W436:W440,correlations!W469:W473)/SUM('Modified Weights'!W436:W440)</f>
        <v>3.9794869824107049</v>
      </c>
      <c r="X426">
        <f>SUMPRODUCT('Modified Weights'!X436:X440,correlations!X469:X473)/SUM('Modified Weights'!X436:X440)</f>
        <v>1.9682343993035258</v>
      </c>
      <c r="Y426">
        <f>SUMPRODUCT('Modified Weights'!Y436:Y440,correlations!Y469:Y473)/SUM('Modified Weights'!Y436:Y440)</f>
        <v>2.9113139282062441</v>
      </c>
      <c r="Z426">
        <f>SUMPRODUCT('Modified Weights'!Z437:Z441,correlations!Z470:Z474)/SUM('Modified Weights'!Z437:Z441)</f>
        <v>2.3571255917434759</v>
      </c>
    </row>
    <row r="427" spans="1:26">
      <c r="A427" s="1" t="str">
        <f t="shared" si="84"/>
        <v>2502: The Bourne Supremacy (2004)</v>
      </c>
      <c r="B427">
        <f>SUMPRODUCT('Modified Weights'!B437:B441,correlations!B470:B474)/SUM('Modified Weights'!B437:B441)</f>
        <v>2.219558267701689</v>
      </c>
      <c r="C427">
        <f>SUMPRODUCT('Modified Weights'!C437:C441,correlations!C470:C474)/SUM('Modified Weights'!C437:C441)</f>
        <v>1</v>
      </c>
      <c r="D427">
        <f>SUMPRODUCT('Modified Weights'!D437:D441,correlations!D470:D474)/SUM('Modified Weights'!D437:D441)</f>
        <v>2.3964152579342772</v>
      </c>
      <c r="E427">
        <f>SUMPRODUCT('Modified Weights'!E437:E441,correlations!E470:E474)/SUM('Modified Weights'!E437:E441)</f>
        <v>3.966561230920338</v>
      </c>
      <c r="F427">
        <f>SUMPRODUCT('Modified Weights'!F437:F441,correlations!F470:F474)/SUM('Modified Weights'!F437:F441)</f>
        <v>2.7376517850407422</v>
      </c>
      <c r="G427">
        <f>SUMPRODUCT('Modified Weights'!G437:G441,correlations!G470:G474)/SUM('Modified Weights'!G437:G441)</f>
        <v>2.8098267676436799</v>
      </c>
      <c r="H427">
        <f>SUMPRODUCT('Modified Weights'!H437:H441,correlations!H470:H474)/SUM('Modified Weights'!H437:H441)</f>
        <v>1.97714864701014</v>
      </c>
      <c r="I427">
        <f>SUMPRODUCT('Modified Weights'!I437:I441,correlations!I470:I474)/SUM('Modified Weights'!I437:I441)</f>
        <v>1.8128314600699265</v>
      </c>
      <c r="J427">
        <f>SUMPRODUCT('Modified Weights'!J437:J441,correlations!J470:J474)/SUM('Modified Weights'!J437:J441)</f>
        <v>3.8067400587399591</v>
      </c>
      <c r="K427">
        <f>SUMPRODUCT('Modified Weights'!K437:K441,correlations!K470:K474)/SUM('Modified Weights'!K437:K441)</f>
        <v>2.9938041671089368</v>
      </c>
      <c r="L427">
        <f>SUMPRODUCT('Modified Weights'!L437:L441,correlations!L470:L474)/SUM('Modified Weights'!L437:L441)</f>
        <v>2.5542104830791685</v>
      </c>
      <c r="M427">
        <f>SUMPRODUCT('Modified Weights'!M437:M441,correlations!M470:M474)/SUM('Modified Weights'!M437:M441)</f>
        <v>5</v>
      </c>
      <c r="N427">
        <f>SUMPRODUCT('Modified Weights'!N437:N441,correlations!N470:N474)/SUM('Modified Weights'!N437:N441)</f>
        <v>2.8590387733954064</v>
      </c>
      <c r="O427">
        <f>SUMPRODUCT('Modified Weights'!O437:O441,correlations!O470:O474)/SUM('Modified Weights'!O437:O441)</f>
        <v>3.2437768343436657</v>
      </c>
      <c r="P427">
        <f>SUMPRODUCT('Modified Weights'!P437:P441,correlations!P470:P474)/SUM('Modified Weights'!P437:P441)</f>
        <v>2.962337989661036</v>
      </c>
      <c r="Q427">
        <f>SUMPRODUCT('Modified Weights'!Q437:Q441,correlations!Q470:Q474)/SUM('Modified Weights'!Q437:Q441)</f>
        <v>3.2463099748466941</v>
      </c>
      <c r="R427">
        <f>SUMPRODUCT('Modified Weights'!R437:R441,correlations!R470:R474)/SUM('Modified Weights'!R437:R441)</f>
        <v>3.7256867216339229</v>
      </c>
      <c r="S427">
        <f>SUMPRODUCT('Modified Weights'!S437:S441,correlations!S470:S474)/SUM('Modified Weights'!S437:S441)</f>
        <v>2.8598191782503202</v>
      </c>
      <c r="T427">
        <f>SUMPRODUCT('Modified Weights'!T437:T441,correlations!T470:T474)/SUM('Modified Weights'!T437:T441)</f>
        <v>3</v>
      </c>
      <c r="U427">
        <f>SUMPRODUCT('Modified Weights'!U437:U441,correlations!U470:U474)/SUM('Modified Weights'!U437:U441)</f>
        <v>3.3176268340999653</v>
      </c>
      <c r="V427">
        <f>SUMPRODUCT('Modified Weights'!V437:V441,correlations!V470:V474)/SUM('Modified Weights'!V437:V441)</f>
        <v>3.0380640529383593</v>
      </c>
      <c r="W427">
        <f>SUMPRODUCT('Modified Weights'!W437:W441,correlations!W470:W474)/SUM('Modified Weights'!W437:W441)</f>
        <v>3.1319786582908198</v>
      </c>
      <c r="X427">
        <f>SUMPRODUCT('Modified Weights'!X437:X441,correlations!X470:X474)/SUM('Modified Weights'!X437:X441)</f>
        <v>2.2235286660862714</v>
      </c>
      <c r="Y427">
        <f>SUMPRODUCT('Modified Weights'!Y437:Y441,correlations!Y470:Y474)/SUM('Modified Weights'!Y437:Y441)</f>
        <v>2.635515743565227</v>
      </c>
      <c r="Z427">
        <f>SUMPRODUCT('Modified Weights'!Z438:Z442,correlations!Z471:Z475)/SUM('Modified Weights'!Z438:Z442)</f>
        <v>2.5871676213228749</v>
      </c>
    </row>
    <row r="428" spans="1:26">
      <c r="A428" s="21" t="s">
        <v>85</v>
      </c>
      <c r="B428">
        <f>SUMPRODUCT('Modified Weights'!B438:B442,correlations!B471:B475)/SUM('Modified Weights'!B438:B442)</f>
        <v>2.219558267701689</v>
      </c>
      <c r="C428">
        <f>SUMPRODUCT('Modified Weights'!C438:C442,correlations!C471:C475)/SUM('Modified Weights'!C438:C442)</f>
        <v>1.6254341690811802</v>
      </c>
      <c r="D428">
        <f>SUMPRODUCT('Modified Weights'!D438:D442,correlations!D471:D475)/SUM('Modified Weights'!D438:D442)</f>
        <v>2.3964152579342772</v>
      </c>
      <c r="E428">
        <f>SUMPRODUCT('Modified Weights'!E438:E442,correlations!E471:E475)/SUM('Modified Weights'!E438:E442)</f>
        <v>3.9570356765433838</v>
      </c>
      <c r="F428">
        <f>SUMPRODUCT('Modified Weights'!F438:F442,correlations!F471:F475)/SUM('Modified Weights'!F438:F442)</f>
        <v>1.9053479953709023</v>
      </c>
      <c r="G428">
        <f>SUMPRODUCT('Modified Weights'!G438:G442,correlations!G471:G475)/SUM('Modified Weights'!G438:G442)</f>
        <v>2.8098267676436799</v>
      </c>
      <c r="H428">
        <f>SUMPRODUCT('Modified Weights'!H438:H442,correlations!H471:H475)/SUM('Modified Weights'!H438:H442)</f>
        <v>1.97714864701014</v>
      </c>
      <c r="I428">
        <f>SUMPRODUCT('Modified Weights'!I438:I442,correlations!I471:I475)/SUM('Modified Weights'!I438:I442)</f>
        <v>1.8128314600699265</v>
      </c>
      <c r="J428">
        <f>SUMPRODUCT('Modified Weights'!J438:J442,correlations!J471:J475)/SUM('Modified Weights'!J438:J442)</f>
        <v>3.5079520227507968</v>
      </c>
      <c r="K428">
        <f>SUMPRODUCT('Modified Weights'!K438:K442,correlations!K471:K475)/SUM('Modified Weights'!K438:K442)</f>
        <v>2.9938041671089368</v>
      </c>
      <c r="L428">
        <f>SUMPRODUCT('Modified Weights'!L438:L442,correlations!L471:L475)/SUM('Modified Weights'!L438:L442)</f>
        <v>2.554210483079169</v>
      </c>
      <c r="M428">
        <f>SUMPRODUCT('Modified Weights'!M438:M442,correlations!M471:M475)/SUM('Modified Weights'!M438:M442)</f>
        <v>3.0460239631206911</v>
      </c>
      <c r="N428">
        <f>SUMPRODUCT('Modified Weights'!N438:N442,correlations!N471:N475)/SUM('Modified Weights'!N438:N442)</f>
        <v>2.8590387733954064</v>
      </c>
      <c r="O428">
        <f>SUMPRODUCT('Modified Weights'!O438:O442,correlations!O471:O475)/SUM('Modified Weights'!O438:O442)</f>
        <v>3.2437768343436666</v>
      </c>
      <c r="P428">
        <f>SUMPRODUCT('Modified Weights'!P438:P442,correlations!P471:P475)/SUM('Modified Weights'!P438:P442)</f>
        <v>2.6635527767923941</v>
      </c>
      <c r="Q428">
        <f>SUMPRODUCT('Modified Weights'!Q438:Q442,correlations!Q471:Q475)/SUM('Modified Weights'!Q438:Q442)</f>
        <v>3.4717251662906956</v>
      </c>
      <c r="R428">
        <f>SUMPRODUCT('Modified Weights'!R438:R442,correlations!R471:R475)/SUM('Modified Weights'!R438:R442)</f>
        <v>2.9569864222117568</v>
      </c>
      <c r="S428">
        <f>SUMPRODUCT('Modified Weights'!S438:S442,correlations!S471:S475)/SUM('Modified Weights'!S438:S442)</f>
        <v>2.8598191782503202</v>
      </c>
      <c r="T428">
        <f>SUMPRODUCT('Modified Weights'!T438:T442,correlations!T471:T475)/SUM('Modified Weights'!T438:T442)</f>
        <v>1.9093550177315179</v>
      </c>
      <c r="U428">
        <f>SUMPRODUCT('Modified Weights'!U438:U442,correlations!U471:U475)/SUM('Modified Weights'!U438:U442)</f>
        <v>2.2827357134927491</v>
      </c>
      <c r="V428">
        <f>SUMPRODUCT('Modified Weights'!V438:V442,correlations!V471:V475)/SUM('Modified Weights'!V438:V442)</f>
        <v>3.0380640529383593</v>
      </c>
      <c r="W428">
        <f>SUMPRODUCT('Modified Weights'!W438:W442,correlations!W471:W475)/SUM('Modified Weights'!W438:W442)</f>
        <v>2.955798955625303</v>
      </c>
      <c r="X428">
        <f>SUMPRODUCT('Modified Weights'!X438:X442,correlations!X471:X475)/SUM('Modified Weights'!X438:X442)</f>
        <v>1</v>
      </c>
      <c r="Y428">
        <f>SUMPRODUCT('Modified Weights'!Y438:Y442,correlations!Y471:Y475)/SUM('Modified Weights'!Y438:Y442)</f>
        <v>2.4449094066886423</v>
      </c>
      <c r="Z428">
        <f>SUMPRODUCT('Modified Weights'!Z439:Z443,correlations!Z472:Z476)/SUM('Modified Weights'!Z439:Z443)</f>
        <v>2.5140782866897808</v>
      </c>
    </row>
    <row r="429" spans="1:26">
      <c r="A429" s="1" t="str">
        <f t="shared" ref="A429:A432" si="85">A428</f>
        <v>3049: Ace Ventura: Pet Detective (1994)</v>
      </c>
      <c r="B429">
        <f>SUMPRODUCT('Modified Weights'!B439:B443,correlations!B472:B476)/SUM('Modified Weights'!B439:B443)</f>
        <v>2.6228194661498616</v>
      </c>
      <c r="C429">
        <f>SUMPRODUCT('Modified Weights'!C439:C443,correlations!C472:C476)/SUM('Modified Weights'!C439:C443)</f>
        <v>1.6254341690811802</v>
      </c>
      <c r="D429">
        <f>SUMPRODUCT('Modified Weights'!D439:D443,correlations!D472:D476)/SUM('Modified Weights'!D439:D443)</f>
        <v>2.3964152579342772</v>
      </c>
      <c r="E429">
        <f>SUMPRODUCT('Modified Weights'!E439:E443,correlations!E472:E476)/SUM('Modified Weights'!E439:E443)</f>
        <v>3.9570356765433838</v>
      </c>
      <c r="F429">
        <f>SUMPRODUCT('Modified Weights'!F439:F443,correlations!F472:F476)/SUM('Modified Weights'!F439:F443)</f>
        <v>1.9053479953709023</v>
      </c>
      <c r="G429">
        <f>SUMPRODUCT('Modified Weights'!G439:G443,correlations!G472:G476)/SUM('Modified Weights'!G439:G443)</f>
        <v>2.8098267676436799</v>
      </c>
      <c r="H429">
        <f>SUMPRODUCT('Modified Weights'!H439:H443,correlations!H472:H476)/SUM('Modified Weights'!H439:H443)</f>
        <v>1.97714864701014</v>
      </c>
      <c r="I429">
        <f>SUMPRODUCT('Modified Weights'!I439:I443,correlations!I472:I476)/SUM('Modified Weights'!I439:I443)</f>
        <v>1.8128314600699265</v>
      </c>
      <c r="J429">
        <f>SUMPRODUCT('Modified Weights'!J439:J443,correlations!J472:J476)/SUM('Modified Weights'!J439:J443)</f>
        <v>3.1665295078651101</v>
      </c>
      <c r="K429">
        <f>SUMPRODUCT('Modified Weights'!K439:K443,correlations!K472:K476)/SUM('Modified Weights'!K439:K443)</f>
        <v>2.9938041671089368</v>
      </c>
      <c r="L429">
        <f>SUMPRODUCT('Modified Weights'!L439:L443,correlations!L472:L476)/SUM('Modified Weights'!L439:L443)</f>
        <v>2.5542104830791681</v>
      </c>
      <c r="M429">
        <f>SUMPRODUCT('Modified Weights'!M439:M443,correlations!M472:M476)/SUM('Modified Weights'!M439:M443)</f>
        <v>3.0460239631206911</v>
      </c>
      <c r="N429">
        <f>SUMPRODUCT('Modified Weights'!N439:N443,correlations!N472:N476)/SUM('Modified Weights'!N439:N443)</f>
        <v>2.5</v>
      </c>
      <c r="O429">
        <f>SUMPRODUCT('Modified Weights'!O439:O443,correlations!O472:O476)/SUM('Modified Weights'!O439:O443)</f>
        <v>3.3097515581799088</v>
      </c>
      <c r="P429">
        <f>SUMPRODUCT('Modified Weights'!P439:P443,correlations!P472:P476)/SUM('Modified Weights'!P439:P443)</f>
        <v>2.2591712401719857</v>
      </c>
      <c r="Q429">
        <f>SUMPRODUCT('Modified Weights'!Q439:Q443,correlations!Q472:Q476)/SUM('Modified Weights'!Q439:Q443)</f>
        <v>3.4717251662906956</v>
      </c>
      <c r="R429">
        <f>SUMPRODUCT('Modified Weights'!R439:R443,correlations!R472:R476)/SUM('Modified Weights'!R439:R443)</f>
        <v>2.9569864222117568</v>
      </c>
      <c r="S429">
        <f>SUMPRODUCT('Modified Weights'!S439:S443,correlations!S472:S476)/SUM('Modified Weights'!S439:S443)</f>
        <v>3</v>
      </c>
      <c r="T429">
        <f>SUMPRODUCT('Modified Weights'!T439:T443,correlations!T472:T476)/SUM('Modified Weights'!T439:T443)</f>
        <v>1.9093550177315179</v>
      </c>
      <c r="U429">
        <f>SUMPRODUCT('Modified Weights'!U439:U443,correlations!U472:U476)/SUM('Modified Weights'!U439:U443)</f>
        <v>2.2827357134927491</v>
      </c>
      <c r="V429">
        <f>SUMPRODUCT('Modified Weights'!V439:V443,correlations!V472:V476)/SUM('Modified Weights'!V439:V443)</f>
        <v>5</v>
      </c>
      <c r="W429">
        <f>SUMPRODUCT('Modified Weights'!W439:W443,correlations!W472:W476)/SUM('Modified Weights'!W439:W443)</f>
        <v>2.8228619446236816</v>
      </c>
      <c r="X429">
        <f>SUMPRODUCT('Modified Weights'!X439:X443,correlations!X472:X476)/SUM('Modified Weights'!X439:X443)</f>
        <v>1</v>
      </c>
      <c r="Y429">
        <f>SUMPRODUCT('Modified Weights'!Y439:Y443,correlations!Y472:Y476)/SUM('Modified Weights'!Y439:Y443)</f>
        <v>2.0535527181327065</v>
      </c>
      <c r="Z429">
        <f>SUMPRODUCT('Modified Weights'!Z440:Z444,correlations!Z473:Z477)/SUM('Modified Weights'!Z440:Z444)</f>
        <v>2.1005329611806105</v>
      </c>
    </row>
    <row r="430" spans="1:26">
      <c r="A430" s="1" t="str">
        <f t="shared" si="85"/>
        <v>3049: Ace Ventura: Pet Detective (1994)</v>
      </c>
      <c r="B430">
        <f>SUMPRODUCT('Modified Weights'!B440:B444,correlations!B473:B477)/SUM('Modified Weights'!B440:B444)</f>
        <v>2.6228194661498616</v>
      </c>
      <c r="C430">
        <f>SUMPRODUCT('Modified Weights'!C440:C444,correlations!C473:C477)/SUM('Modified Weights'!C440:C444)</f>
        <v>1.7370359554448858</v>
      </c>
      <c r="D430">
        <f>SUMPRODUCT('Modified Weights'!D440:D444,correlations!D473:D477)/SUM('Modified Weights'!D440:D444)</f>
        <v>3.4999999999999996</v>
      </c>
      <c r="E430">
        <f>SUMPRODUCT('Modified Weights'!E440:E444,correlations!E473:E477)/SUM('Modified Weights'!E440:E444)</f>
        <v>5</v>
      </c>
      <c r="F430">
        <f>SUMPRODUCT('Modified Weights'!F440:F444,correlations!F473:F477)/SUM('Modified Weights'!F440:F444)</f>
        <v>1.9053479953709023</v>
      </c>
      <c r="G430">
        <f>SUMPRODUCT('Modified Weights'!G440:G444,correlations!G473:G477)/SUM('Modified Weights'!G440:G444)</f>
        <v>2.8098267676436799</v>
      </c>
      <c r="H430">
        <f>SUMPRODUCT('Modified Weights'!H440:H444,correlations!H473:H477)/SUM('Modified Weights'!H440:H444)</f>
        <v>2.3028648626801869</v>
      </c>
      <c r="I430">
        <f>SUMPRODUCT('Modified Weights'!I440:I444,correlations!I473:I477)/SUM('Modified Weights'!I440:I444)</f>
        <v>2.2868087949474734</v>
      </c>
      <c r="J430">
        <f>SUMPRODUCT('Modified Weights'!J440:J444,correlations!J473:J477)/SUM('Modified Weights'!J440:J444)</f>
        <v>3.1665295078651101</v>
      </c>
      <c r="K430">
        <f>SUMPRODUCT('Modified Weights'!K440:K444,correlations!K473:K477)/SUM('Modified Weights'!K440:K444)</f>
        <v>3.187022494818716</v>
      </c>
      <c r="L430">
        <f>SUMPRODUCT('Modified Weights'!L440:L444,correlations!L473:L477)/SUM('Modified Weights'!L440:L444)</f>
        <v>2.5542104830791681</v>
      </c>
      <c r="M430">
        <f>SUMPRODUCT('Modified Weights'!M440:M444,correlations!M473:M477)/SUM('Modified Weights'!M440:M444)</f>
        <v>3.0460239631206911</v>
      </c>
      <c r="N430">
        <f>SUMPRODUCT('Modified Weights'!N440:N444,correlations!N473:N477)/SUM('Modified Weights'!N440:N444)</f>
        <v>3</v>
      </c>
      <c r="O430">
        <f>SUMPRODUCT('Modified Weights'!O440:O444,correlations!O473:O477)/SUM('Modified Weights'!O440:O444)</f>
        <v>2.7390062327196363</v>
      </c>
      <c r="P430">
        <f>SUMPRODUCT('Modified Weights'!P440:P444,correlations!P473:P477)/SUM('Modified Weights'!P440:P444)</f>
        <v>0.96933406178339998</v>
      </c>
      <c r="Q430">
        <f>SUMPRODUCT('Modified Weights'!Q440:Q444,correlations!Q473:Q477)/SUM('Modified Weights'!Q440:Q444)</f>
        <v>2.9382775231791456</v>
      </c>
      <c r="R430">
        <f>SUMPRODUCT('Modified Weights'!R440:R444,correlations!R473:R477)/SUM('Modified Weights'!R440:R444)</f>
        <v>2.5691004160569948</v>
      </c>
      <c r="S430">
        <f>SUMPRODUCT('Modified Weights'!S440:S444,correlations!S473:S477)/SUM('Modified Weights'!S440:S444)</f>
        <v>3</v>
      </c>
      <c r="T430">
        <f>SUMPRODUCT('Modified Weights'!T440:T444,correlations!T473:T477)/SUM('Modified Weights'!T440:T444)</f>
        <v>1.9093550177315179</v>
      </c>
      <c r="U430">
        <f>SUMPRODUCT('Modified Weights'!U440:U444,correlations!U473:U477)/SUM('Modified Weights'!U440:U444)</f>
        <v>2.4825544396963921</v>
      </c>
      <c r="V430">
        <f>SUMPRODUCT('Modified Weights'!V440:V444,correlations!V473:V477)/SUM('Modified Weights'!V440:V444)</f>
        <v>5</v>
      </c>
      <c r="W430">
        <f>SUMPRODUCT('Modified Weights'!W440:W444,correlations!W473:W477)/SUM('Modified Weights'!W440:W444)</f>
        <v>3.5497614137429045</v>
      </c>
      <c r="X430">
        <f>SUMPRODUCT('Modified Weights'!X440:X444,correlations!X473:X477)/SUM('Modified Weights'!X440:X444)</f>
        <v>1</v>
      </c>
      <c r="Y430">
        <f>SUMPRODUCT('Modified Weights'!Y440:Y444,correlations!Y473:Y477)/SUM('Modified Weights'!Y440:Y444)</f>
        <v>1.431170316639208</v>
      </c>
      <c r="Z430">
        <f>SUMPRODUCT('Modified Weights'!Z441:Z445,correlations!Z474:Z478)/SUM('Modified Weights'!Z441:Z445)</f>
        <v>2.2239946891923998</v>
      </c>
    </row>
    <row r="431" spans="1:26">
      <c r="A431" s="1" t="str">
        <f t="shared" si="85"/>
        <v>3049: Ace Ventura: Pet Detective (1994)</v>
      </c>
      <c r="B431">
        <f>SUMPRODUCT('Modified Weights'!B441:B445,correlations!B474:B478)/SUM('Modified Weights'!B441:B445)</f>
        <v>3.4999999999999996</v>
      </c>
      <c r="C431">
        <f>SUMPRODUCT('Modified Weights'!C441:C445,correlations!C474:C478)/SUM('Modified Weights'!C441:C445)</f>
        <v>1.7370359554448858</v>
      </c>
      <c r="D431">
        <f>SUMPRODUCT('Modified Weights'!D441:D445,correlations!D474:D478)/SUM('Modified Weights'!D441:D445)</f>
        <v>3.5</v>
      </c>
      <c r="E431" t="e">
        <f>SUMPRODUCT('Modified Weights'!E441:E445,correlations!E474:E478)/SUM('Modified Weights'!E441:E445)</f>
        <v>#DIV/0!</v>
      </c>
      <c r="F431">
        <f>SUMPRODUCT('Modified Weights'!F441:F445,correlations!F474:F478)/SUM('Modified Weights'!F441:F445)</f>
        <v>2.0432107551605032</v>
      </c>
      <c r="G431">
        <f>SUMPRODUCT('Modified Weights'!G441:G445,correlations!G474:G478)/SUM('Modified Weights'!G441:G445)</f>
        <v>2.1507558347030691</v>
      </c>
      <c r="H431">
        <f>SUMPRODUCT('Modified Weights'!H441:H445,correlations!H474:H478)/SUM('Modified Weights'!H441:H445)</f>
        <v>2.7342198345889024</v>
      </c>
      <c r="I431">
        <f>SUMPRODUCT('Modified Weights'!I441:I445,correlations!I474:I478)/SUM('Modified Weights'!I441:I445)</f>
        <v>2.4495782274286784</v>
      </c>
      <c r="J431">
        <f>SUMPRODUCT('Modified Weights'!J441:J445,correlations!J474:J478)/SUM('Modified Weights'!J441:J445)</f>
        <v>3.0242890265295057</v>
      </c>
      <c r="K431">
        <f>SUMPRODUCT('Modified Weights'!K441:K445,correlations!K474:K478)/SUM('Modified Weights'!K441:K445)</f>
        <v>3.187022494818716</v>
      </c>
      <c r="L431">
        <f>SUMPRODUCT('Modified Weights'!L441:L445,correlations!L474:L478)/SUM('Modified Weights'!L441:L445)</f>
        <v>2.5542104830791681</v>
      </c>
      <c r="M431">
        <f>SUMPRODUCT('Modified Weights'!M441:M445,correlations!M474:M478)/SUM('Modified Weights'!M441:M445)</f>
        <v>3.0460239631206911</v>
      </c>
      <c r="N431">
        <f>SUMPRODUCT('Modified Weights'!N441:N445,correlations!N474:N478)/SUM('Modified Weights'!N441:N445)</f>
        <v>3</v>
      </c>
      <c r="O431">
        <f>SUMPRODUCT('Modified Weights'!O441:O445,correlations!O474:O478)/SUM('Modified Weights'!O441:O445)</f>
        <v>2.3806825051229112</v>
      </c>
      <c r="P431">
        <f>SUMPRODUCT('Modified Weights'!P441:P445,correlations!P474:P478)/SUM('Modified Weights'!P441:P445)</f>
        <v>0.96933406178339998</v>
      </c>
      <c r="Q431">
        <f>SUMPRODUCT('Modified Weights'!Q441:Q445,correlations!Q474:Q478)/SUM('Modified Weights'!Q441:Q445)</f>
        <v>2.5929913799092708</v>
      </c>
      <c r="R431">
        <f>SUMPRODUCT('Modified Weights'!R441:R445,correlations!R474:R478)/SUM('Modified Weights'!R441:R445)</f>
        <v>2.3316612361862483</v>
      </c>
      <c r="S431">
        <f>SUMPRODUCT('Modified Weights'!S441:S445,correlations!S474:S478)/SUM('Modified Weights'!S441:S445)</f>
        <v>2.168131953401399</v>
      </c>
      <c r="T431">
        <f>SUMPRODUCT('Modified Weights'!T441:T445,correlations!T474:T478)/SUM('Modified Weights'!T441:T445)</f>
        <v>0.5</v>
      </c>
      <c r="U431">
        <f>SUMPRODUCT('Modified Weights'!U441:U445,correlations!U474:U478)/SUM('Modified Weights'!U441:U445)</f>
        <v>2.7581003125042103</v>
      </c>
      <c r="V431">
        <f>SUMPRODUCT('Modified Weights'!V441:V445,correlations!V474:V478)/SUM('Modified Weights'!V441:V445)</f>
        <v>5</v>
      </c>
      <c r="W431">
        <f>SUMPRODUCT('Modified Weights'!W441:W445,correlations!W474:W478)/SUM('Modified Weights'!W441:W445)</f>
        <v>3.5497614137429045</v>
      </c>
      <c r="X431">
        <f>SUMPRODUCT('Modified Weights'!X441:X445,correlations!X474:X478)/SUM('Modified Weights'!X441:X445)</f>
        <v>1</v>
      </c>
      <c r="Y431">
        <f>SUMPRODUCT('Modified Weights'!Y441:Y445,correlations!Y474:Y478)/SUM('Modified Weights'!Y441:Y445)</f>
        <v>1.698377737479406</v>
      </c>
      <c r="Z431">
        <f>SUMPRODUCT('Modified Weights'!Z442:Z446,correlations!Z475:Z479)/SUM('Modified Weights'!Z442:Z446)</f>
        <v>2.6114945496379836</v>
      </c>
    </row>
    <row r="432" spans="1:26">
      <c r="A432" s="1" t="str">
        <f t="shared" si="85"/>
        <v>3049: Ace Ventura: Pet Detective (1994)</v>
      </c>
      <c r="B432">
        <f>SUMPRODUCT('Modified Weights'!B442:B446,correlations!B475:B479)/SUM('Modified Weights'!B442:B446)</f>
        <v>3.4999999999999996</v>
      </c>
      <c r="C432">
        <f>SUMPRODUCT('Modified Weights'!C442:C446,correlations!C475:C479)/SUM('Modified Weights'!C442:C446)</f>
        <v>1.9493899087760576</v>
      </c>
      <c r="D432">
        <f>SUMPRODUCT('Modified Weights'!D442:D446,correlations!D475:D479)/SUM('Modified Weights'!D442:D446)</f>
        <v>2.6652398983754577</v>
      </c>
      <c r="E432">
        <f>SUMPRODUCT('Modified Weights'!E442:E446,correlations!E475:E479)/SUM('Modified Weights'!E442:E446)</f>
        <v>3</v>
      </c>
      <c r="F432">
        <f>SUMPRODUCT('Modified Weights'!F442:F446,correlations!F475:F479)/SUM('Modified Weights'!F442:F446)</f>
        <v>1</v>
      </c>
      <c r="G432">
        <f>SUMPRODUCT('Modified Weights'!G442:G446,correlations!G475:G479)/SUM('Modified Weights'!G442:G446)</f>
        <v>3.5</v>
      </c>
      <c r="H432">
        <f>SUMPRODUCT('Modified Weights'!H442:H446,correlations!H475:H479)/SUM('Modified Weights'!H442:H446)</f>
        <v>3.2318591675059407</v>
      </c>
      <c r="I432">
        <f>SUMPRODUCT('Modified Weights'!I442:I446,correlations!I475:I479)/SUM('Modified Weights'!I442:I446)</f>
        <v>2.8623945568571694</v>
      </c>
      <c r="J432">
        <f>SUMPRODUCT('Modified Weights'!J442:J446,correlations!J475:J479)/SUM('Modified Weights'!J442:J446)</f>
        <v>2.5051615075447149</v>
      </c>
      <c r="K432">
        <f>SUMPRODUCT('Modified Weights'!K442:K446,correlations!K475:K479)/SUM('Modified Weights'!K442:K446)</f>
        <v>3.9694662577719253</v>
      </c>
      <c r="L432">
        <f>SUMPRODUCT('Modified Weights'!L442:L446,correlations!L475:L479)/SUM('Modified Weights'!L442:L446)</f>
        <v>2.3118118398731036</v>
      </c>
      <c r="M432">
        <f>SUMPRODUCT('Modified Weights'!M442:M446,correlations!M475:M479)/SUM('Modified Weights'!M442:M446)</f>
        <v>3.0460239631206911</v>
      </c>
      <c r="N432">
        <f>SUMPRODUCT('Modified Weights'!N442:N446,correlations!N475:N479)/SUM('Modified Weights'!N442:N446)</f>
        <v>3</v>
      </c>
      <c r="O432">
        <f>SUMPRODUCT('Modified Weights'!O442:O446,correlations!O475:O479)/SUM('Modified Weights'!O442:O446)</f>
        <v>2.7287417447196023</v>
      </c>
      <c r="P432">
        <f>SUMPRODUCT('Modified Weights'!P442:P446,correlations!P475:P479)/SUM('Modified Weights'!P442:P446)</f>
        <v>1.2346670308917</v>
      </c>
      <c r="Q432">
        <f>SUMPRODUCT('Modified Weights'!Q442:Q446,correlations!Q475:Q479)/SUM('Modified Weights'!Q442:Q446)</f>
        <v>2.5929913799092708</v>
      </c>
      <c r="R432">
        <f>SUMPRODUCT('Modified Weights'!R442:R446,correlations!R475:R479)/SUM('Modified Weights'!R442:R446)</f>
        <v>1</v>
      </c>
      <c r="S432">
        <f>SUMPRODUCT('Modified Weights'!S442:S446,correlations!S475:S479)/SUM('Modified Weights'!S442:S446)</f>
        <v>2.168131953401399</v>
      </c>
      <c r="T432">
        <f>SUMPRODUCT('Modified Weights'!T442:T446,correlations!T475:T479)/SUM('Modified Weights'!T442:T446)</f>
        <v>0.5</v>
      </c>
      <c r="U432">
        <f>SUMPRODUCT('Modified Weights'!U442:U446,correlations!U475:U479)/SUM('Modified Weights'!U442:U446)</f>
        <v>2.3844256218039361</v>
      </c>
      <c r="V432" t="e">
        <f>SUMPRODUCT('Modified Weights'!V442:V446,correlations!V475:V479)/SUM('Modified Weights'!V442:V446)</f>
        <v>#DIV/0!</v>
      </c>
      <c r="W432">
        <f>SUMPRODUCT('Modified Weights'!W442:W446,correlations!W475:W479)/SUM('Modified Weights'!W442:W446)</f>
        <v>4.118624084222807</v>
      </c>
      <c r="X432">
        <f>SUMPRODUCT('Modified Weights'!X442:X446,correlations!X475:X479)/SUM('Modified Weights'!X442:X446)</f>
        <v>1</v>
      </c>
      <c r="Y432">
        <f>SUMPRODUCT('Modified Weights'!Y442:Y446,correlations!Y475:Y479)/SUM('Modified Weights'!Y442:Y446)</f>
        <v>1.931170316639208</v>
      </c>
      <c r="Z432">
        <f>SUMPRODUCT('Modified Weights'!Z443:Z447,correlations!Z476:Z480)/SUM('Modified Weights'!Z443:Z447)</f>
        <v>2.2087079394012106</v>
      </c>
    </row>
    <row r="433" spans="1:26">
      <c r="A433" s="21" t="s">
        <v>86</v>
      </c>
      <c r="B433">
        <f>SUMPRODUCT('Modified Weights'!B443:B447,correlations!B476:B480)/SUM('Modified Weights'!B443:B447)</f>
        <v>3.4999999999999996</v>
      </c>
      <c r="C433">
        <f>SUMPRODUCT('Modified Weights'!C443:C447,correlations!C476:C480)/SUM('Modified Weights'!C443:C447)</f>
        <v>1.535127422174841</v>
      </c>
      <c r="D433">
        <f>SUMPRODUCT('Modified Weights'!D443:D447,correlations!D476:D480)/SUM('Modified Weights'!D443:D447)</f>
        <v>2.2217466327918194</v>
      </c>
      <c r="E433">
        <f>SUMPRODUCT('Modified Weights'!E443:E447,correlations!E476:E480)/SUM('Modified Weights'!E443:E447)</f>
        <v>3.1895995055430553</v>
      </c>
      <c r="F433">
        <f>SUMPRODUCT('Modified Weights'!F443:F447,correlations!F476:F480)/SUM('Modified Weights'!F443:F447)</f>
        <v>1.4825526537162166</v>
      </c>
      <c r="G433">
        <f>SUMPRODUCT('Modified Weights'!G443:G447,correlations!G476:G480)/SUM('Modified Weights'!G443:G447)</f>
        <v>2.5</v>
      </c>
      <c r="H433">
        <f>SUMPRODUCT('Modified Weights'!H443:H447,correlations!H476:H480)/SUM('Modified Weights'!H443:H447)</f>
        <v>3.2318591675059407</v>
      </c>
      <c r="I433">
        <f>SUMPRODUCT('Modified Weights'!I443:I447,correlations!I476:I480)/SUM('Modified Weights'!I443:I447)</f>
        <v>2.8623945568571694</v>
      </c>
      <c r="J433">
        <f>SUMPRODUCT('Modified Weights'!J443:J447,correlations!J476:J480)/SUM('Modified Weights'!J443:J447)</f>
        <v>1.7474192462276428</v>
      </c>
      <c r="K433">
        <f>SUMPRODUCT('Modified Weights'!K443:K447,correlations!K476:K480)/SUM('Modified Weights'!K443:K447)</f>
        <v>3.6641504368431166</v>
      </c>
      <c r="L433">
        <f>SUMPRODUCT('Modified Weights'!L443:L447,correlations!L476:L480)/SUM('Modified Weights'!L443:L447)</f>
        <v>1.7870871039238621</v>
      </c>
      <c r="M433">
        <f>SUMPRODUCT('Modified Weights'!M443:M447,correlations!M476:M480)/SUM('Modified Weights'!M443:M447)</f>
        <v>5</v>
      </c>
      <c r="N433">
        <f>SUMPRODUCT('Modified Weights'!N443:N447,correlations!N476:N480)/SUM('Modified Weights'!N443:N447)</f>
        <v>3</v>
      </c>
      <c r="O433">
        <f>SUMPRODUCT('Modified Weights'!O443:O447,correlations!O476:O480)/SUM('Modified Weights'!O443:O447)</f>
        <v>2.42532754121354</v>
      </c>
      <c r="P433">
        <f>SUMPRODUCT('Modified Weights'!P443:P447,correlations!P476:P480)/SUM('Modified Weights'!P443:P447)</f>
        <v>1.2346670308917</v>
      </c>
      <c r="Q433">
        <f>SUMPRODUCT('Modified Weights'!Q443:Q447,correlations!Q476:Q480)/SUM('Modified Weights'!Q443:Q447)</f>
        <v>1.9926199496933883</v>
      </c>
      <c r="R433">
        <f>SUMPRODUCT('Modified Weights'!R443:R447,correlations!R476:R480)/SUM('Modified Weights'!R443:R447)</f>
        <v>2.5</v>
      </c>
      <c r="S433">
        <f>SUMPRODUCT('Modified Weights'!S443:S447,correlations!S476:S480)/SUM('Modified Weights'!S443:S447)</f>
        <v>2.168131953401399</v>
      </c>
      <c r="T433">
        <f>SUMPRODUCT('Modified Weights'!T443:T447,correlations!T476:T480)/SUM('Modified Weights'!T443:T447)</f>
        <v>1</v>
      </c>
      <c r="U433">
        <f>SUMPRODUCT('Modified Weights'!U443:U447,correlations!U476:U480)/SUM('Modified Weights'!U443:U447)</f>
        <v>2.7063344028128395</v>
      </c>
      <c r="V433" t="e">
        <f>SUMPRODUCT('Modified Weights'!V443:V447,correlations!V476:V480)/SUM('Modified Weights'!V443:V447)</f>
        <v>#DIV/0!</v>
      </c>
      <c r="W433">
        <f>SUMPRODUCT('Modified Weights'!W443:W447,correlations!W476:W480)/SUM('Modified Weights'!W443:W447)</f>
        <v>3.8403511023461774</v>
      </c>
      <c r="X433">
        <f>SUMPRODUCT('Modified Weights'!X443:X447,correlations!X476:X480)/SUM('Modified Weights'!X443:X447)</f>
        <v>1</v>
      </c>
      <c r="Y433">
        <f>SUMPRODUCT('Modified Weights'!Y443:Y447,correlations!Y476:Y480)/SUM('Modified Weights'!Y443:Y447)</f>
        <v>1.9527739975045268</v>
      </c>
      <c r="Z433">
        <f>SUMPRODUCT('Modified Weights'!Z444:Z448,correlations!Z477:Z481)/SUM('Modified Weights'!Z444:Z448)</f>
        <v>2.2087079394012106</v>
      </c>
    </row>
    <row r="434" spans="1:26">
      <c r="A434" s="1" t="str">
        <f t="shared" ref="A434:A437" si="86">A433</f>
        <v>4327: Charlie's Angels (2000)</v>
      </c>
      <c r="B434" t="e">
        <f>SUMPRODUCT('Modified Weights'!B444:B448,correlations!B477:B481)/SUM('Modified Weights'!B444:B448)</f>
        <v>#DIV/0!</v>
      </c>
      <c r="C434">
        <f>SUMPRODUCT('Modified Weights'!C444:C448,correlations!C477:C481)/SUM('Modified Weights'!C444:C448)</f>
        <v>1.535127422174841</v>
      </c>
      <c r="D434">
        <f>SUMPRODUCT('Modified Weights'!D444:D448,correlations!D477:D481)/SUM('Modified Weights'!D444:D448)</f>
        <v>2.1543369278417694</v>
      </c>
      <c r="E434">
        <f>SUMPRODUCT('Modified Weights'!E444:E448,correlations!E477:E481)/SUM('Modified Weights'!E444:E448)</f>
        <v>3.1895995055430553</v>
      </c>
      <c r="F434">
        <f>SUMPRODUCT('Modified Weights'!F444:F448,correlations!F477:F481)/SUM('Modified Weights'!F444:F448)</f>
        <v>2.3984273685409887</v>
      </c>
      <c r="G434">
        <f>SUMPRODUCT('Modified Weights'!G444:G448,correlations!G477:G481)/SUM('Modified Weights'!G444:G448)</f>
        <v>2.5</v>
      </c>
      <c r="H434">
        <f>SUMPRODUCT('Modified Weights'!H444:H448,correlations!H477:H481)/SUM('Modified Weights'!H444:H448)</f>
        <v>3.2318591675059407</v>
      </c>
      <c r="I434">
        <f>SUMPRODUCT('Modified Weights'!I444:I448,correlations!I477:I481)/SUM('Modified Weights'!I444:I448)</f>
        <v>2.8623945568571694</v>
      </c>
      <c r="J434">
        <f>SUMPRODUCT('Modified Weights'!J444:J448,correlations!J477:J481)/SUM('Modified Weights'!J444:J448)</f>
        <v>1.5</v>
      </c>
      <c r="K434">
        <f>SUMPRODUCT('Modified Weights'!K444:K448,correlations!K477:K481)/SUM('Modified Weights'!K444:K448)</f>
        <v>3.6641504368431166</v>
      </c>
      <c r="L434">
        <f>SUMPRODUCT('Modified Weights'!L444:L448,correlations!L477:L481)/SUM('Modified Weights'!L444:L448)</f>
        <v>1.7870871039238621</v>
      </c>
      <c r="M434">
        <f>SUMPRODUCT('Modified Weights'!M444:M448,correlations!M477:M481)/SUM('Modified Weights'!M444:M448)</f>
        <v>5</v>
      </c>
      <c r="N434">
        <f>SUMPRODUCT('Modified Weights'!N444:N448,correlations!N477:N481)/SUM('Modified Weights'!N444:N448)</f>
        <v>3</v>
      </c>
      <c r="O434">
        <f>SUMPRODUCT('Modified Weights'!O444:O448,correlations!O477:O481)/SUM('Modified Weights'!O444:O448)</f>
        <v>2.42532754121354</v>
      </c>
      <c r="P434">
        <f>SUMPRODUCT('Modified Weights'!P444:P448,correlations!P477:P481)/SUM('Modified Weights'!P444:P448)</f>
        <v>2.4080021853501998</v>
      </c>
      <c r="Q434">
        <f>SUMPRODUCT('Modified Weights'!Q444:Q448,correlations!Q477:Q481)/SUM('Modified Weights'!Q444:Q448)</f>
        <v>1.9926199496933883</v>
      </c>
      <c r="R434">
        <f>SUMPRODUCT('Modified Weights'!R444:R448,correlations!R477:R481)/SUM('Modified Weights'!R444:R448)</f>
        <v>2.5</v>
      </c>
      <c r="S434">
        <f>SUMPRODUCT('Modified Weights'!S444:S448,correlations!S477:S481)/SUM('Modified Weights'!S444:S448)</f>
        <v>1.4999999999999998</v>
      </c>
      <c r="T434">
        <f>SUMPRODUCT('Modified Weights'!T444:T448,correlations!T477:T481)/SUM('Modified Weights'!T444:T448)</f>
        <v>1</v>
      </c>
      <c r="U434">
        <f>SUMPRODUCT('Modified Weights'!U444:U448,correlations!U477:U481)/SUM('Modified Weights'!U444:U448)</f>
        <v>2.5822077120246778</v>
      </c>
      <c r="V434" t="e">
        <f>SUMPRODUCT('Modified Weights'!V444:V448,correlations!V477:V481)/SUM('Modified Weights'!V444:V448)</f>
        <v>#DIV/0!</v>
      </c>
      <c r="W434">
        <f>SUMPRODUCT('Modified Weights'!W444:W448,correlations!W477:W481)/SUM('Modified Weights'!W444:W448)</f>
        <v>4.2175979856858365</v>
      </c>
      <c r="X434">
        <f>SUMPRODUCT('Modified Weights'!X444:X448,correlations!X477:X481)/SUM('Modified Weights'!X444:X448)</f>
        <v>1</v>
      </c>
      <c r="Y434">
        <f>SUMPRODUCT('Modified Weights'!Y444:Y448,correlations!Y477:Y481)/SUM('Modified Weights'!Y444:Y448)</f>
        <v>1.9527739975045268</v>
      </c>
      <c r="Z434">
        <f>SUMPRODUCT('Modified Weights'!Z445:Z449,correlations!Z478:Z482)/SUM('Modified Weights'!Z445:Z449)</f>
        <v>3.5275280403991927</v>
      </c>
    </row>
    <row r="435" spans="1:26">
      <c r="A435" s="1" t="str">
        <f t="shared" si="86"/>
        <v>4327: Charlie's Angels (2000)</v>
      </c>
      <c r="B435" t="e">
        <f>SUMPRODUCT('Modified Weights'!B445:B449,correlations!B478:B482)/SUM('Modified Weights'!B445:B449)</f>
        <v>#DIV/0!</v>
      </c>
      <c r="C435">
        <f>SUMPRODUCT('Modified Weights'!C445:C449,correlations!C478:C482)/SUM('Modified Weights'!C445:C449)</f>
        <v>1</v>
      </c>
      <c r="D435">
        <f>SUMPRODUCT('Modified Weights'!D445:D449,correlations!D478:D482)/SUM('Modified Weights'!D445:D449)</f>
        <v>2.1543369278417694</v>
      </c>
      <c r="E435">
        <f>SUMPRODUCT('Modified Weights'!E445:E449,correlations!E478:E482)/SUM('Modified Weights'!E445:E449)</f>
        <v>3.1895995055430553</v>
      </c>
      <c r="F435">
        <f>SUMPRODUCT('Modified Weights'!F445:F449,correlations!F478:F482)/SUM('Modified Weights'!F445:F449)</f>
        <v>2.2880659328883159</v>
      </c>
      <c r="G435">
        <f>SUMPRODUCT('Modified Weights'!G445:G449,correlations!G478:G482)/SUM('Modified Weights'!G445:G449)</f>
        <v>2.5</v>
      </c>
      <c r="H435">
        <f>SUMPRODUCT('Modified Weights'!H445:H449,correlations!H478:H482)/SUM('Modified Weights'!H445:H449)</f>
        <v>3.5</v>
      </c>
      <c r="I435">
        <f>SUMPRODUCT('Modified Weights'!I445:I449,correlations!I478:I482)/SUM('Modified Weights'!I445:I449)</f>
        <v>2.7709438200233087</v>
      </c>
      <c r="J435">
        <f>SUMPRODUCT('Modified Weights'!J445:J449,correlations!J478:J482)/SUM('Modified Weights'!J445:J449)</f>
        <v>1.5</v>
      </c>
      <c r="K435">
        <f>SUMPRODUCT('Modified Weights'!K445:K449,correlations!K478:K482)/SUM('Modified Weights'!K445:K449)</f>
        <v>3.7654895822276564</v>
      </c>
      <c r="L435">
        <f>SUMPRODUCT('Modified Weights'!L445:L449,correlations!L478:L482)/SUM('Modified Weights'!L445:L449)</f>
        <v>1.7870871039238621</v>
      </c>
      <c r="M435">
        <f>SUMPRODUCT('Modified Weights'!M445:M449,correlations!M478:M482)/SUM('Modified Weights'!M445:M449)</f>
        <v>3.1786837019075813</v>
      </c>
      <c r="N435" t="e">
        <f>SUMPRODUCT('Modified Weights'!N445:N449,correlations!N478:N482)/SUM('Modified Weights'!N445:N449)</f>
        <v>#DIV/0!</v>
      </c>
      <c r="O435">
        <f>SUMPRODUCT('Modified Weights'!O445:O449,correlations!O478:O482)/SUM('Modified Weights'!O445:O449)</f>
        <v>3.3894003603140366</v>
      </c>
      <c r="P435">
        <f>SUMPRODUCT('Modified Weights'!P445:P449,correlations!P478:P482)/SUM('Modified Weights'!P445:P449)</f>
        <v>2.4080021853501998</v>
      </c>
      <c r="Q435">
        <f>SUMPRODUCT('Modified Weights'!Q445:Q449,correlations!Q478:Q482)/SUM('Modified Weights'!Q445:Q449)</f>
        <v>3.261070075459918</v>
      </c>
      <c r="R435">
        <f>SUMPRODUCT('Modified Weights'!R445:R449,correlations!R478:R482)/SUM('Modified Weights'!R445:R449)</f>
        <v>2.5</v>
      </c>
      <c r="S435">
        <f>SUMPRODUCT('Modified Weights'!S445:S449,correlations!S478:S482)/SUM('Modified Weights'!S445:S449)</f>
        <v>1.4999999999999998</v>
      </c>
      <c r="T435">
        <f>SUMPRODUCT('Modified Weights'!T445:T449,correlations!T478:T482)/SUM('Modified Weights'!T445:T449)</f>
        <v>1</v>
      </c>
      <c r="U435">
        <f>SUMPRODUCT('Modified Weights'!U445:U449,correlations!U478:U482)/SUM('Modified Weights'!U445:U449)</f>
        <v>2.406504481911051</v>
      </c>
      <c r="V435" t="e">
        <f>SUMPRODUCT('Modified Weights'!V445:V449,correlations!V478:V482)/SUM('Modified Weights'!V445:V449)</f>
        <v>#DIV/0!</v>
      </c>
      <c r="W435">
        <f>SUMPRODUCT('Modified Weights'!W445:W449,correlations!W478:W482)/SUM('Modified Weights'!W445:W449)</f>
        <v>3.789069239927644</v>
      </c>
      <c r="X435">
        <f>SUMPRODUCT('Modified Weights'!X445:X449,correlations!X478:X482)/SUM('Modified Weights'!X445:X449)</f>
        <v>1.5948763651388125</v>
      </c>
      <c r="Y435">
        <f>SUMPRODUCT('Modified Weights'!Y445:Y449,correlations!Y478:Y482)/SUM('Modified Weights'!Y445:Y449)</f>
        <v>1.9527739975045268</v>
      </c>
      <c r="Z435">
        <f>SUMPRODUCT('Modified Weights'!Z446:Z450,correlations!Z479:Z483)/SUM('Modified Weights'!Z446:Z450)</f>
        <v>4</v>
      </c>
    </row>
    <row r="436" spans="1:26">
      <c r="A436" s="1" t="str">
        <f t="shared" si="86"/>
        <v>4327: Charlie's Angels (2000)</v>
      </c>
      <c r="B436" t="e">
        <f>SUMPRODUCT('Modified Weights'!B446:B450,correlations!B479:B483)/SUM('Modified Weights'!B446:B450)</f>
        <v>#DIV/0!</v>
      </c>
      <c r="C436">
        <f>SUMPRODUCT('Modified Weights'!C446:C450,correlations!C479:C483)/SUM('Modified Weights'!C446:C450)</f>
        <v>4</v>
      </c>
      <c r="D436">
        <f>SUMPRODUCT('Modified Weights'!D446:D450,correlations!D479:D483)/SUM('Modified Weights'!D446:D450)</f>
        <v>2.1543369278417694</v>
      </c>
      <c r="E436">
        <f>SUMPRODUCT('Modified Weights'!E446:E450,correlations!E479:E483)/SUM('Modified Weights'!E446:E450)</f>
        <v>3.5049415272020048</v>
      </c>
      <c r="F436">
        <f>SUMPRODUCT('Modified Weights'!F446:F450,correlations!F479:F483)/SUM('Modified Weights'!F446:F450)</f>
        <v>2.6925957911025842</v>
      </c>
      <c r="G436">
        <f>SUMPRODUCT('Modified Weights'!G446:G450,correlations!G479:G483)/SUM('Modified Weights'!G446:G450)</f>
        <v>2.5</v>
      </c>
      <c r="H436" t="e">
        <f>SUMPRODUCT('Modified Weights'!H446:H450,correlations!H479:H483)/SUM('Modified Weights'!H446:H450)</f>
        <v>#DIV/0!</v>
      </c>
      <c r="I436">
        <f>SUMPRODUCT('Modified Weights'!I446:I450,correlations!I479:I483)/SUM('Modified Weights'!I446:I450)</f>
        <v>2.5</v>
      </c>
      <c r="J436">
        <f>SUMPRODUCT('Modified Weights'!J446:J450,correlations!J479:J483)/SUM('Modified Weights'!J446:J450)</f>
        <v>1.5</v>
      </c>
      <c r="K436">
        <f>SUMPRODUCT('Modified Weights'!K446:K450,correlations!K479:K483)/SUM('Modified Weights'!K446:K450)</f>
        <v>3.7654895822276564</v>
      </c>
      <c r="L436">
        <f>SUMPRODUCT('Modified Weights'!L446:L450,correlations!L479:L483)/SUM('Modified Weights'!L446:L450)</f>
        <v>1.7870871039238621</v>
      </c>
      <c r="M436">
        <f>SUMPRODUCT('Modified Weights'!M446:M450,correlations!M479:M483)/SUM('Modified Weights'!M446:M450)</f>
        <v>3.1786837019075813</v>
      </c>
      <c r="N436" t="e">
        <f>SUMPRODUCT('Modified Weights'!N446:N450,correlations!N479:N483)/SUM('Modified Weights'!N446:N450)</f>
        <v>#DIV/0!</v>
      </c>
      <c r="O436">
        <f>SUMPRODUCT('Modified Weights'!O446:O450,correlations!O479:O483)/SUM('Modified Weights'!O446:O450)</f>
        <v>3.3894003603140366</v>
      </c>
      <c r="P436">
        <f>SUMPRODUCT('Modified Weights'!P446:P450,correlations!P479:P483)/SUM('Modified Weights'!P446:P450)</f>
        <v>2.4080021853501998</v>
      </c>
      <c r="Q436">
        <f>SUMPRODUCT('Modified Weights'!Q446:Q450,correlations!Q479:Q483)/SUM('Modified Weights'!Q446:Q450)</f>
        <v>3.7536900251533059</v>
      </c>
      <c r="R436">
        <f>SUMPRODUCT('Modified Weights'!R446:R450,correlations!R479:R483)/SUM('Modified Weights'!R446:R450)</f>
        <v>2.5</v>
      </c>
      <c r="S436">
        <f>SUMPRODUCT('Modified Weights'!S446:S450,correlations!S479:S483)/SUM('Modified Weights'!S446:S450)</f>
        <v>4</v>
      </c>
      <c r="T436">
        <f>SUMPRODUCT('Modified Weights'!T446:T450,correlations!T479:T483)/SUM('Modified Weights'!T446:T450)</f>
        <v>1</v>
      </c>
      <c r="U436">
        <f>SUMPRODUCT('Modified Weights'!U446:U450,correlations!U479:U483)/SUM('Modified Weights'!U446:U450)</f>
        <v>1.7049048816485441</v>
      </c>
      <c r="V436" t="e">
        <f>SUMPRODUCT('Modified Weights'!V446:V450,correlations!V479:V483)/SUM('Modified Weights'!V446:V450)</f>
        <v>#DIV/0!</v>
      </c>
      <c r="W436">
        <f>SUMPRODUCT('Modified Weights'!W446:W450,correlations!W479:W483)/SUM('Modified Weights'!W446:W450)</f>
        <v>3.2671775075567173</v>
      </c>
      <c r="X436">
        <f>SUMPRODUCT('Modified Weights'!X446:X450,correlations!X479:X483)/SUM('Modified Weights'!X446:X450)</f>
        <v>1.5948763651388125</v>
      </c>
      <c r="Y436">
        <f>SUMPRODUCT('Modified Weights'!Y446:Y450,correlations!Y479:Y483)/SUM('Modified Weights'!Y446:Y450)</f>
        <v>2.5027898209361559</v>
      </c>
      <c r="Z436">
        <f>SUMPRODUCT('Modified Weights'!Z447:Z451,correlations!Z480:Z484)/SUM('Modified Weights'!Z447:Z451)</f>
        <v>4</v>
      </c>
    </row>
    <row r="437" spans="1:26">
      <c r="A437" s="1" t="str">
        <f t="shared" si="86"/>
        <v>4327: Charlie's Angels (2000)</v>
      </c>
      <c r="B437" t="e">
        <f>SUMPRODUCT('Modified Weights'!B447:B451,correlations!B480:B484)/SUM('Modified Weights'!B447:B451)</f>
        <v>#DIV/0!</v>
      </c>
      <c r="C437">
        <f>SUMPRODUCT('Modified Weights'!C447:C451,correlations!C480:C484)/SUM('Modified Weights'!C447:C451)</f>
        <v>4</v>
      </c>
      <c r="D437">
        <f>SUMPRODUCT('Modified Weights'!D447:D451,correlations!D480:D484)/SUM('Modified Weights'!D447:D451)</f>
        <v>2.2519095123322734</v>
      </c>
      <c r="E437">
        <f>SUMPRODUCT('Modified Weights'!E447:E451,correlations!E480:E484)/SUM('Modified Weights'!E447:E451)</f>
        <v>3.8134190671963375</v>
      </c>
      <c r="F437">
        <f>SUMPRODUCT('Modified Weights'!F447:F451,correlations!F480:F484)/SUM('Modified Weights'!F447:F451)</f>
        <v>2.9583188432078757</v>
      </c>
      <c r="G437">
        <f>SUMPRODUCT('Modified Weights'!G447:G451,correlations!G480:G484)/SUM('Modified Weights'!G447:G451)</f>
        <v>2.5</v>
      </c>
      <c r="H437" t="e">
        <f>SUMPRODUCT('Modified Weights'!H447:H451,correlations!H480:H484)/SUM('Modified Weights'!H447:H451)</f>
        <v>#DIV/0!</v>
      </c>
      <c r="I437">
        <f>SUMPRODUCT('Modified Weights'!I447:I451,correlations!I480:I484)/SUM('Modified Weights'!I447:I451)</f>
        <v>4</v>
      </c>
      <c r="J437">
        <f>SUMPRODUCT('Modified Weights'!J447:J451,correlations!J480:J484)/SUM('Modified Weights'!J447:J451)</f>
        <v>1.5</v>
      </c>
      <c r="K437">
        <f>SUMPRODUCT('Modified Weights'!K447:K451,correlations!K480:K484)/SUM('Modified Weights'!K447:K451)</f>
        <v>3.2592937493365937</v>
      </c>
      <c r="L437">
        <f>SUMPRODUCT('Modified Weights'!L447:L451,correlations!L480:L484)/SUM('Modified Weights'!L447:L451)</f>
        <v>1.7870871039238621</v>
      </c>
      <c r="M437">
        <f>SUMPRODUCT('Modified Weights'!M447:M451,correlations!M480:M484)/SUM('Modified Weights'!M447:M451)</f>
        <v>2.5893418509537902</v>
      </c>
      <c r="N437" t="e">
        <f>SUMPRODUCT('Modified Weights'!N447:N451,correlations!N480:N484)/SUM('Modified Weights'!N447:N451)</f>
        <v>#DIV/0!</v>
      </c>
      <c r="O437">
        <f>SUMPRODUCT('Modified Weights'!O447:O451,correlations!O480:O484)/SUM('Modified Weights'!O447:O451)</f>
        <v>3.3394881211578165</v>
      </c>
      <c r="P437">
        <f>SUMPRODUCT('Modified Weights'!P447:P451,correlations!P480:P484)/SUM('Modified Weights'!P447:P451)</f>
        <v>3.2040010926750999</v>
      </c>
      <c r="Q437">
        <f>SUMPRODUCT('Modified Weights'!Q447:Q451,correlations!Q480:Q484)/SUM('Modified Weights'!Q447:Q451)</f>
        <v>3.1852316490842694</v>
      </c>
      <c r="R437">
        <f>SUMPRODUCT('Modified Weights'!R447:R451,correlations!R480:R484)/SUM('Modified Weights'!R447:R451)</f>
        <v>2.5</v>
      </c>
      <c r="S437">
        <f>SUMPRODUCT('Modified Weights'!S447:S451,correlations!S480:S484)/SUM('Modified Weights'!S447:S451)</f>
        <v>4</v>
      </c>
      <c r="T437">
        <f>SUMPRODUCT('Modified Weights'!T447:T451,correlations!T480:T484)/SUM('Modified Weights'!T447:T451)</f>
        <v>1.5125800770263145</v>
      </c>
      <c r="U437">
        <f>SUMPRODUCT('Modified Weights'!U447:U451,correlations!U480:U484)/SUM('Modified Weights'!U447:U451)</f>
        <v>3.1803804734058225</v>
      </c>
      <c r="V437">
        <f>SUMPRODUCT('Modified Weights'!V447:V451,correlations!V480:V484)/SUM('Modified Weights'!V447:V451)</f>
        <v>4</v>
      </c>
      <c r="W437">
        <f>SUMPRODUCT('Modified Weights'!W447:W451,correlations!W480:W484)/SUM('Modified Weights'!W447:W451)</f>
        <v>3.2671775075567173</v>
      </c>
      <c r="X437">
        <f>SUMPRODUCT('Modified Weights'!X447:X451,correlations!X480:X484)/SUM('Modified Weights'!X447:X451)</f>
        <v>1.5948763651388125</v>
      </c>
      <c r="Y437">
        <f>SUMPRODUCT('Modified Weights'!Y447:Y451,correlations!Y480:Y484)/SUM('Modified Weights'!Y447:Y451)</f>
        <v>2.2693981847393743</v>
      </c>
      <c r="Z437">
        <f>SUMPRODUCT('Modified Weights'!Z448:Z452,correlations!Z481:Z485)/SUM('Modified Weights'!Z448:Z452)</f>
        <v>4</v>
      </c>
    </row>
    <row r="438" spans="1:26">
      <c r="A438" s="21" t="s">
        <v>87</v>
      </c>
      <c r="B438" t="e">
        <f>SUMPRODUCT('Modified Weights'!B448:B452,correlations!B481:B485)/SUM('Modified Weights'!B448:B452)</f>
        <v>#DIV/0!</v>
      </c>
      <c r="C438">
        <f>SUMPRODUCT('Modified Weights'!C448:C452,correlations!C481:C485)/SUM('Modified Weights'!C448:C452)</f>
        <v>4</v>
      </c>
      <c r="D438">
        <f>SUMPRODUCT('Modified Weights'!D448:D452,correlations!D481:D485)/SUM('Modified Weights'!D448:D452)</f>
        <v>2.755728536996819</v>
      </c>
      <c r="E438">
        <f>SUMPRODUCT('Modified Weights'!E448:E452,correlations!E481:E485)/SUM('Modified Weights'!E448:E452)</f>
        <v>4</v>
      </c>
      <c r="F438">
        <f>SUMPRODUCT('Modified Weights'!F448:F452,correlations!F481:F485)/SUM('Modified Weights'!F448:F452)</f>
        <v>3.2362980911597328</v>
      </c>
      <c r="G438">
        <f>SUMPRODUCT('Modified Weights'!G448:G452,correlations!G481:G485)/SUM('Modified Weights'!G448:G452)</f>
        <v>3.5</v>
      </c>
      <c r="H438">
        <f>SUMPRODUCT('Modified Weights'!H448:H452,correlations!H481:H485)/SUM('Modified Weights'!H448:H452)</f>
        <v>2</v>
      </c>
      <c r="I438">
        <f>SUMPRODUCT('Modified Weights'!I448:I452,correlations!I481:I485)/SUM('Modified Weights'!I448:I452)</f>
        <v>4</v>
      </c>
      <c r="J438">
        <f>SUMPRODUCT('Modified Weights'!J448:J452,correlations!J481:J485)/SUM('Modified Weights'!J448:J452)</f>
        <v>4</v>
      </c>
      <c r="K438">
        <f>SUMPRODUCT('Modified Weights'!K448:K452,correlations!K481:K485)/SUM('Modified Weights'!K448:K452)</f>
        <v>3.7530979164455309</v>
      </c>
      <c r="L438">
        <f>SUMPRODUCT('Modified Weights'!L448:L452,correlations!L481:L485)/SUM('Modified Weights'!L448:L452)</f>
        <v>2.3118118398731036</v>
      </c>
      <c r="M438">
        <f>SUMPRODUCT('Modified Weights'!M448:M452,correlations!M481:M485)/SUM('Modified Weights'!M448:M452)</f>
        <v>2.5893418509537902</v>
      </c>
      <c r="N438">
        <f>SUMPRODUCT('Modified Weights'!N448:N452,correlations!N481:N485)/SUM('Modified Weights'!N448:N452)</f>
        <v>2</v>
      </c>
      <c r="O438">
        <f>SUMPRODUCT('Modified Weights'!O448:O452,correlations!O481:O485)/SUM('Modified Weights'!O448:O452)</f>
        <v>3.7798293737192727</v>
      </c>
      <c r="P438">
        <f>SUMPRODUCT('Modified Weights'!P448:P452,correlations!P481:P485)/SUM('Modified Weights'!P448:P452)</f>
        <v>3.2040010926750999</v>
      </c>
      <c r="Q438">
        <f>SUMPRODUCT('Modified Weights'!Q448:Q452,correlations!Q481:Q485)/SUM('Modified Weights'!Q448:Q452)</f>
        <v>3.1852316490842694</v>
      </c>
      <c r="R438">
        <f>SUMPRODUCT('Modified Weights'!R448:R452,correlations!R481:R485)/SUM('Modified Weights'!R448:R452)</f>
        <v>4</v>
      </c>
      <c r="S438">
        <f>SUMPRODUCT('Modified Weights'!S448:S452,correlations!S481:S485)/SUM('Modified Weights'!S448:S452)</f>
        <v>4</v>
      </c>
      <c r="T438">
        <f>SUMPRODUCT('Modified Weights'!T448:T452,correlations!T481:T485)/SUM('Modified Weights'!T448:T452)</f>
        <v>2.2437099614868425</v>
      </c>
      <c r="U438">
        <f>SUMPRODUCT('Modified Weights'!U448:U452,correlations!U481:U485)/SUM('Modified Weights'!U448:U452)</f>
        <v>3.1803804734058225</v>
      </c>
      <c r="V438">
        <f>SUMPRODUCT('Modified Weights'!V448:V452,correlations!V481:V485)/SUM('Modified Weights'!V448:V452)</f>
        <v>3.010958545993379</v>
      </c>
      <c r="W438">
        <f>SUMPRODUCT('Modified Weights'!W448:W452,correlations!W481:W485)/SUM('Modified Weights'!W448:W452)</f>
        <v>3.8260360892096914</v>
      </c>
      <c r="X438">
        <f>SUMPRODUCT('Modified Weights'!X448:X452,correlations!X481:X485)/SUM('Modified Weights'!X448:X452)</f>
        <v>2.8102472697223755</v>
      </c>
      <c r="Y438">
        <f>SUMPRODUCT('Modified Weights'!Y448:Y452,correlations!Y481:Y485)/SUM('Modified Weights'!Y448:Y452)</f>
        <v>2.5</v>
      </c>
      <c r="Z438">
        <f>SUMPRODUCT('Modified Weights'!Z449:Z453,correlations!Z482:Z486)/SUM('Modified Weights'!Z449:Z453)</f>
        <v>4</v>
      </c>
    </row>
    <row r="439" spans="1:26">
      <c r="A439" s="1" t="str">
        <f t="shared" ref="A439:A442" si="87">A438</f>
        <v>5503: The Fugitive (1993)</v>
      </c>
      <c r="B439">
        <f>SUMPRODUCT('Modified Weights'!B449:B453,correlations!B482:B486)/SUM('Modified Weights'!B449:B453)</f>
        <v>3.4999999999999996</v>
      </c>
      <c r="C439">
        <f>SUMPRODUCT('Modified Weights'!C449:C453,correlations!C482:C486)/SUM('Modified Weights'!C449:C453)</f>
        <v>4</v>
      </c>
      <c r="D439">
        <f>SUMPRODUCT('Modified Weights'!D449:D453,correlations!D482:D486)/SUM('Modified Weights'!D449:D453)</f>
        <v>3.5</v>
      </c>
      <c r="E439">
        <f>SUMPRODUCT('Modified Weights'!E449:E453,correlations!E482:E486)/SUM('Modified Weights'!E449:E453)</f>
        <v>4</v>
      </c>
      <c r="F439">
        <f>SUMPRODUCT('Modified Weights'!F449:F453,correlations!F482:F486)/SUM('Modified Weights'!F449:F453)</f>
        <v>3.0733277203350129</v>
      </c>
      <c r="G439">
        <f>SUMPRODUCT('Modified Weights'!G449:G453,correlations!G482:G486)/SUM('Modified Weights'!G449:G453)</f>
        <v>3.5</v>
      </c>
      <c r="H439">
        <f>SUMPRODUCT('Modified Weights'!H449:H453,correlations!H482:H486)/SUM('Modified Weights'!H449:H453)</f>
        <v>2</v>
      </c>
      <c r="I439">
        <f>SUMPRODUCT('Modified Weights'!I449:I453,correlations!I482:I486)/SUM('Modified Weights'!I449:I453)</f>
        <v>4</v>
      </c>
      <c r="J439">
        <f>SUMPRODUCT('Modified Weights'!J449:J453,correlations!J482:J486)/SUM('Modified Weights'!J449:J453)</f>
        <v>3.5051615075447149</v>
      </c>
      <c r="K439">
        <f>SUMPRODUCT('Modified Weights'!K449:K453,correlations!K482:K486)/SUM('Modified Weights'!K449:K453)</f>
        <v>3.3872357752777855</v>
      </c>
      <c r="L439">
        <f>SUMPRODUCT('Modified Weights'!L449:L453,correlations!L482:L486)/SUM('Modified Weights'!L449:L453)</f>
        <v>3.0247247359492411</v>
      </c>
      <c r="M439">
        <f>SUMPRODUCT('Modified Weights'!M449:M453,correlations!M482:M486)/SUM('Modified Weights'!M449:M453)</f>
        <v>2.5691036157495155</v>
      </c>
      <c r="N439">
        <f>SUMPRODUCT('Modified Weights'!N449:N453,correlations!N482:N486)/SUM('Modified Weights'!N449:N453)</f>
        <v>2</v>
      </c>
      <c r="O439">
        <f>SUMPRODUCT('Modified Weights'!O449:O453,correlations!O482:O486)/SUM('Modified Weights'!O449:O453)</f>
        <v>3.7798293737192727</v>
      </c>
      <c r="P439">
        <f>SUMPRODUCT('Modified Weights'!P449:P453,correlations!P482:P486)/SUM('Modified Weights'!P449:P453)</f>
        <v>1.7959989073249001</v>
      </c>
      <c r="Q439">
        <f>SUMPRODUCT('Modified Weights'!Q449:Q453,correlations!Q482:Q486)/SUM('Modified Weights'!Q449:Q453)</f>
        <v>3.0462988821527932</v>
      </c>
      <c r="R439">
        <f>SUMPRODUCT('Modified Weights'!R449:R453,correlations!R482:R486)/SUM('Modified Weights'!R449:R453)</f>
        <v>4</v>
      </c>
      <c r="S439">
        <f>SUMPRODUCT('Modified Weights'!S449:S453,correlations!S482:S486)/SUM('Modified Weights'!S449:S453)</f>
        <v>4</v>
      </c>
      <c r="T439">
        <f>SUMPRODUCT('Modified Weights'!T449:T453,correlations!T482:T486)/SUM('Modified Weights'!T449:T453)</f>
        <v>2.2437099614868425</v>
      </c>
      <c r="U439">
        <f>SUMPRODUCT('Modified Weights'!U449:U453,correlations!U482:U486)/SUM('Modified Weights'!U449:U453)</f>
        <v>4</v>
      </c>
      <c r="V439">
        <f>SUMPRODUCT('Modified Weights'!V449:V453,correlations!V482:V486)/SUM('Modified Weights'!V449:V453)</f>
        <v>3.0073715596020811</v>
      </c>
      <c r="W439">
        <f>SUMPRODUCT('Modified Weights'!W449:W453,correlations!W482:W486)/SUM('Modified Weights'!W449:W453)</f>
        <v>3.6855148846487746</v>
      </c>
      <c r="X439">
        <f>SUMPRODUCT('Modified Weights'!X449:X453,correlations!X482:X486)/SUM('Modified Weights'!X449:X453)</f>
        <v>2.8102472697223755</v>
      </c>
      <c r="Y439">
        <f>SUMPRODUCT('Modified Weights'!Y449:Y453,correlations!Y482:Y486)/SUM('Modified Weights'!Y449:Y453)</f>
        <v>2.5</v>
      </c>
      <c r="Z439">
        <f>SUMPRODUCT('Modified Weights'!Z450:Z454,correlations!Z483:Z487)/SUM('Modified Weights'!Z450:Z454)</f>
        <v>1</v>
      </c>
    </row>
    <row r="440" spans="1:26">
      <c r="A440" s="1" t="str">
        <f t="shared" si="87"/>
        <v>5503: The Fugitive (1993)</v>
      </c>
      <c r="B440">
        <f>SUMPRODUCT('Modified Weights'!B450:B454,correlations!B483:B487)/SUM('Modified Weights'!B450:B454)</f>
        <v>3.4999999999999996</v>
      </c>
      <c r="C440">
        <f>SUMPRODUCT('Modified Weights'!C450:C454,correlations!C483:C487)/SUM('Modified Weights'!C450:C454)</f>
        <v>3.464872577825159</v>
      </c>
      <c r="D440">
        <f>SUMPRODUCT('Modified Weights'!D450:D454,correlations!D483:D487)/SUM('Modified Weights'!D450:D454)</f>
        <v>3.1793675138346345</v>
      </c>
      <c r="E440">
        <f>SUMPRODUCT('Modified Weights'!E450:E454,correlations!E483:E487)/SUM('Modified Weights'!E450:E454)</f>
        <v>4</v>
      </c>
      <c r="F440">
        <f>SUMPRODUCT('Modified Weights'!F450:F454,correlations!F483:F487)/SUM('Modified Weights'!F450:F454)</f>
        <v>3.4658754562104961</v>
      </c>
      <c r="G440">
        <f>SUMPRODUCT('Modified Weights'!G450:G454,correlations!G483:G487)/SUM('Modified Weights'!G450:G454)</f>
        <v>3.5</v>
      </c>
      <c r="H440">
        <f>SUMPRODUCT('Modified Weights'!H450:H454,correlations!H483:H487)/SUM('Modified Weights'!H450:H454)</f>
        <v>2</v>
      </c>
      <c r="I440">
        <f>SUMPRODUCT('Modified Weights'!I450:I454,correlations!I483:I487)/SUM('Modified Weights'!I450:I454)</f>
        <v>4</v>
      </c>
      <c r="J440">
        <f>SUMPRODUCT('Modified Weights'!J450:J454,correlations!J483:J487)/SUM('Modified Weights'!J450:J454)</f>
        <v>3.5051615075447149</v>
      </c>
      <c r="K440">
        <f>SUMPRODUCT('Modified Weights'!K450:K454,correlations!K483:K487)/SUM('Modified Weights'!K450:K454)</f>
        <v>3.4215339507817091</v>
      </c>
      <c r="L440">
        <f>SUMPRODUCT('Modified Weights'!L450:L454,correlations!L483:L487)/SUM('Modified Weights'!L450:L454)</f>
        <v>3.0247247359492411</v>
      </c>
      <c r="M440">
        <f>SUMPRODUCT('Modified Weights'!M450:M454,correlations!M483:M487)/SUM('Modified Weights'!M450:M454)</f>
        <v>3.0729309341705231</v>
      </c>
      <c r="N440">
        <f>SUMPRODUCT('Modified Weights'!N450:N454,correlations!N483:N487)/SUM('Modified Weights'!N450:N454)</f>
        <v>2</v>
      </c>
      <c r="O440">
        <f>SUMPRODUCT('Modified Weights'!O450:O454,correlations!O483:O487)/SUM('Modified Weights'!O450:O454)</f>
        <v>2.1008531314036389</v>
      </c>
      <c r="P440">
        <f>SUMPRODUCT('Modified Weights'!P450:P454,correlations!P483:P487)/SUM('Modified Weights'!P450:P454)</f>
        <v>1.7959989073249001</v>
      </c>
      <c r="Q440">
        <f>SUMPRODUCT('Modified Weights'!Q450:Q454,correlations!Q483:Q487)/SUM('Modified Weights'!Q450:Q454)</f>
        <v>2.2261400838562517</v>
      </c>
      <c r="R440">
        <f>SUMPRODUCT('Modified Weights'!R450:R454,correlations!R483:R487)/SUM('Modified Weights'!R450:R454)</f>
        <v>4</v>
      </c>
      <c r="S440">
        <f>SUMPRODUCT('Modified Weights'!S450:S454,correlations!S483:S487)/SUM('Modified Weights'!S450:S454)</f>
        <v>4</v>
      </c>
      <c r="T440">
        <f>SUMPRODUCT('Modified Weights'!T450:T454,correlations!T483:T487)/SUM('Modified Weights'!T450:T454)</f>
        <v>2.2437099614868425</v>
      </c>
      <c r="U440">
        <f>SUMPRODUCT('Modified Weights'!U450:U454,correlations!U483:U487)/SUM('Modified Weights'!U450:U454)</f>
        <v>4</v>
      </c>
      <c r="V440">
        <f>SUMPRODUCT('Modified Weights'!V450:V454,correlations!V483:V487)/SUM('Modified Weights'!V450:V454)</f>
        <v>3.0073715596020811</v>
      </c>
      <c r="W440">
        <f>SUMPRODUCT('Modified Weights'!W450:W454,correlations!W483:W487)/SUM('Modified Weights'!W450:W454)</f>
        <v>3.5119498262993112</v>
      </c>
      <c r="X440">
        <f>SUMPRODUCT('Modified Weights'!X450:X454,correlations!X483:X487)/SUM('Modified Weights'!X450:X454)</f>
        <v>4</v>
      </c>
      <c r="Y440">
        <f>SUMPRODUCT('Modified Weights'!Y450:Y454,correlations!Y483:Y487)/SUM('Modified Weights'!Y450:Y454)</f>
        <v>2.5</v>
      </c>
      <c r="Z440">
        <f>SUMPRODUCT('Modified Weights'!Z451:Z455,correlations!Z484:Z488)/SUM('Modified Weights'!Z451:Z455)</f>
        <v>1</v>
      </c>
    </row>
    <row r="441" spans="1:26">
      <c r="A441" s="1" t="str">
        <f t="shared" si="87"/>
        <v>5503: The Fugitive (1993)</v>
      </c>
      <c r="B441">
        <f>SUMPRODUCT('Modified Weights'!B451:B455,correlations!B484:B488)/SUM('Modified Weights'!B451:B455)</f>
        <v>3.2365077812827292</v>
      </c>
      <c r="C441">
        <f>SUMPRODUCT('Modified Weights'!C451:C455,correlations!C484:C488)/SUM('Modified Weights'!C451:C455)</f>
        <v>3</v>
      </c>
      <c r="D441">
        <f>SUMPRODUCT('Modified Weights'!D451:D455,correlations!D484:D488)/SUM('Modified Weights'!D451:D455)</f>
        <v>3.1793675138346345</v>
      </c>
      <c r="E441">
        <f>SUMPRODUCT('Modified Weights'!E451:E455,correlations!E484:E488)/SUM('Modified Weights'!E451:E455)</f>
        <v>4</v>
      </c>
      <c r="F441">
        <f>SUMPRODUCT('Modified Weights'!F451:F455,correlations!F484:F488)/SUM('Modified Weights'!F451:F455)</f>
        <v>3.4658754562104961</v>
      </c>
      <c r="G441">
        <f>SUMPRODUCT('Modified Weights'!G451:G455,correlations!G484:G488)/SUM('Modified Weights'!G451:G455)</f>
        <v>3.5</v>
      </c>
      <c r="H441">
        <f>SUMPRODUCT('Modified Weights'!H451:H455,correlations!H484:H488)/SUM('Modified Weights'!H451:H455)</f>
        <v>2.9569773273352227</v>
      </c>
      <c r="I441">
        <f>SUMPRODUCT('Modified Weights'!I451:I455,correlations!I484:I488)/SUM('Modified Weights'!I451:I455)</f>
        <v>4</v>
      </c>
      <c r="J441">
        <f>SUMPRODUCT('Modified Weights'!J451:J455,correlations!J484:J488)/SUM('Modified Weights'!J451:J455)</f>
        <v>3.5051615075447149</v>
      </c>
      <c r="K441">
        <f>SUMPRODUCT('Modified Weights'!K451:K455,correlations!K484:K488)/SUM('Modified Weights'!K451:K455)</f>
        <v>3.4215339507817091</v>
      </c>
      <c r="L441">
        <f>SUMPRODUCT('Modified Weights'!L451:L455,correlations!L484:L488)/SUM('Modified Weights'!L451:L455)</f>
        <v>3.0247247359492411</v>
      </c>
      <c r="M441">
        <f>SUMPRODUCT('Modified Weights'!M451:M455,correlations!M484:M488)/SUM('Modified Weights'!M451:M455)</f>
        <v>3.0729309341705231</v>
      </c>
      <c r="N441">
        <f>SUMPRODUCT('Modified Weights'!N451:N455,correlations!N484:N488)/SUM('Modified Weights'!N451:N455)</f>
        <v>2</v>
      </c>
      <c r="O441">
        <f>SUMPRODUCT('Modified Weights'!O451:O455,correlations!O484:O488)/SUM('Modified Weights'!O451:O455)</f>
        <v>2.1008531314036389</v>
      </c>
      <c r="P441">
        <f>SUMPRODUCT('Modified Weights'!P451:P455,correlations!P484:P488)/SUM('Modified Weights'!P451:P455)</f>
        <v>1.7959989073249001</v>
      </c>
      <c r="Q441">
        <f>SUMPRODUCT('Modified Weights'!Q451:Q455,correlations!Q484:Q488)/SUM('Modified Weights'!Q451:Q455)</f>
        <v>2.0934234658387596</v>
      </c>
      <c r="R441">
        <f>SUMPRODUCT('Modified Weights'!R451:R455,correlations!R484:R488)/SUM('Modified Weights'!R451:R455)</f>
        <v>4</v>
      </c>
      <c r="S441">
        <f>SUMPRODUCT('Modified Weights'!S451:S455,correlations!S484:S488)/SUM('Modified Weights'!S451:S455)</f>
        <v>1</v>
      </c>
      <c r="T441">
        <f>SUMPRODUCT('Modified Weights'!T451:T455,correlations!T484:T488)/SUM('Modified Weights'!T451:T455)</f>
        <v>2.2437099614868425</v>
      </c>
      <c r="U441">
        <f>SUMPRODUCT('Modified Weights'!U451:U455,correlations!U484:U488)/SUM('Modified Weights'!U451:U455)</f>
        <v>3.7395637574541145</v>
      </c>
      <c r="V441">
        <f>SUMPRODUCT('Modified Weights'!V451:V455,correlations!V484:V488)/SUM('Modified Weights'!V451:V455)</f>
        <v>3.0073715596020811</v>
      </c>
      <c r="W441">
        <f>SUMPRODUCT('Modified Weights'!W451:W455,correlations!W484:W488)/SUM('Modified Weights'!W451:W455)</f>
        <v>3.5216520151608535</v>
      </c>
      <c r="X441">
        <f>SUMPRODUCT('Modified Weights'!X451:X455,correlations!X484:X488)/SUM('Modified Weights'!X451:X455)</f>
        <v>4</v>
      </c>
      <c r="Y441">
        <f>SUMPRODUCT('Modified Weights'!Y451:Y455,correlations!Y484:Y488)/SUM('Modified Weights'!Y451:Y455)</f>
        <v>2.5</v>
      </c>
      <c r="Z441">
        <f>SUMPRODUCT('Modified Weights'!Z452:Z456,correlations!Z485:Z489)/SUM('Modified Weights'!Z452:Z456)</f>
        <v>1.9317320689758539</v>
      </c>
    </row>
    <row r="442" spans="1:26">
      <c r="A442" s="1" t="str">
        <f t="shared" si="87"/>
        <v>5503: The Fugitive (1993)</v>
      </c>
      <c r="B442">
        <f>SUMPRODUCT('Modified Weights'!B452:B456,correlations!B485:B489)/SUM('Modified Weights'!B452:B456)</f>
        <v>3.2365077812827292</v>
      </c>
      <c r="C442">
        <f>SUMPRODUCT('Modified Weights'!C452:C456,correlations!C485:C489)/SUM('Modified Weights'!C452:C456)</f>
        <v>2.9999999999999996</v>
      </c>
      <c r="D442">
        <f>SUMPRODUCT('Modified Weights'!D452:D456,correlations!D485:D489)/SUM('Modified Weights'!D452:D456)</f>
        <v>3.1236889449516947</v>
      </c>
      <c r="E442">
        <f>SUMPRODUCT('Modified Weights'!E452:E456,correlations!E485:E489)/SUM('Modified Weights'!E452:E456)</f>
        <v>4</v>
      </c>
      <c r="F442">
        <f>SUMPRODUCT('Modified Weights'!F452:F456,correlations!F485:F489)/SUM('Modified Weights'!F452:F456)</f>
        <v>3.465875456210497</v>
      </c>
      <c r="G442">
        <f>SUMPRODUCT('Modified Weights'!G452:G456,correlations!G485:G489)/SUM('Modified Weights'!G452:G456)</f>
        <v>3.2301511669406135</v>
      </c>
      <c r="H442">
        <f>SUMPRODUCT('Modified Weights'!H452:H456,correlations!H485:H489)/SUM('Modified Weights'!H452:H456)</f>
        <v>2.9691547416831439</v>
      </c>
      <c r="I442">
        <f>SUMPRODUCT('Modified Weights'!I452:I456,correlations!I485:I489)/SUM('Modified Weights'!I452:I456)</f>
        <v>3</v>
      </c>
      <c r="J442">
        <f>SUMPRODUCT('Modified Weights'!J452:J456,correlations!J485:J489)/SUM('Modified Weights'!J452:J456)</f>
        <v>3.5051615075447149</v>
      </c>
      <c r="K442">
        <f>SUMPRODUCT('Modified Weights'!K452:K456,correlations!K485:K489)/SUM('Modified Weights'!K452:K456)</f>
        <v>3.229336371274206</v>
      </c>
      <c r="L442">
        <f>SUMPRODUCT('Modified Weights'!L452:L456,correlations!L485:L489)/SUM('Modified Weights'!L452:L456)</f>
        <v>3.0247247359492411</v>
      </c>
      <c r="M442">
        <f>SUMPRODUCT('Modified Weights'!M452:M456,correlations!M485:M489)/SUM('Modified Weights'!M452:M456)</f>
        <v>2.5</v>
      </c>
      <c r="N442">
        <f>SUMPRODUCT('Modified Weights'!N452:N456,correlations!N485:N489)/SUM('Modified Weights'!N452:N456)</f>
        <v>2</v>
      </c>
      <c r="O442">
        <f>SUMPRODUCT('Modified Weights'!O452:O456,correlations!O485:O489)/SUM('Modified Weights'!O452:O456)</f>
        <v>2.535927180899503</v>
      </c>
      <c r="P442">
        <f>SUMPRODUCT('Modified Weights'!P452:P456,correlations!P485:P489)/SUM('Modified Weights'!P452:P456)</f>
        <v>1.7959989073249001</v>
      </c>
      <c r="Q442">
        <f>SUMPRODUCT('Modified Weights'!Q452:Q456,correlations!Q485:Q489)/SUM('Modified Weights'!Q452:Q456)</f>
        <v>2.1259802198737354</v>
      </c>
      <c r="R442">
        <f>SUMPRODUCT('Modified Weights'!R452:R456,correlations!R485:R489)/SUM('Modified Weights'!R452:R456)</f>
        <v>4</v>
      </c>
      <c r="S442">
        <f>SUMPRODUCT('Modified Weights'!S452:S456,correlations!S485:S489)/SUM('Modified Weights'!S452:S456)</f>
        <v>1</v>
      </c>
      <c r="T442">
        <f>SUMPRODUCT('Modified Weights'!T452:T456,correlations!T485:T489)/SUM('Modified Weights'!T452:T456)</f>
        <v>2.5</v>
      </c>
      <c r="U442">
        <f>SUMPRODUCT('Modified Weights'!U452:U456,correlations!U485:U489)/SUM('Modified Weights'!U452:U456)</f>
        <v>2.3021812127294283</v>
      </c>
      <c r="V442">
        <f>SUMPRODUCT('Modified Weights'!V452:V456,correlations!V485:V489)/SUM('Modified Weights'!V452:V456)</f>
        <v>3.0073715596020811</v>
      </c>
      <c r="W442">
        <f>SUMPRODUCT('Modified Weights'!W452:W456,correlations!W485:W489)/SUM('Modified Weights'!W452:W456)</f>
        <v>3.3205533130357665</v>
      </c>
      <c r="X442">
        <f>SUMPRODUCT('Modified Weights'!X452:X456,correlations!X485:X489)/SUM('Modified Weights'!X452:X456)</f>
        <v>3.4894114664345084</v>
      </c>
      <c r="Y442">
        <f>SUMPRODUCT('Modified Weights'!Y452:Y456,correlations!Y485:Y489)/SUM('Modified Weights'!Y452:Y456)</f>
        <v>2.5</v>
      </c>
      <c r="Z442">
        <f>SUMPRODUCT('Modified Weights'!Z453:Z457,correlations!Z486:Z490)/SUM('Modified Weights'!Z453:Z457)</f>
        <v>1.9317320689758539</v>
      </c>
    </row>
    <row r="443" spans="1:26">
      <c r="A443" s="21" t="s">
        <v>88</v>
      </c>
      <c r="B443">
        <f>SUMPRODUCT('Modified Weights'!B453:B457,correlations!B486:B490)/SUM('Modified Weights'!B453:B457)</f>
        <v>3.2365077812827292</v>
      </c>
      <c r="C443">
        <f>SUMPRODUCT('Modified Weights'!C453:C457,correlations!C486:C490)/SUM('Modified Weights'!C453:C457)</f>
        <v>2.9999999999999996</v>
      </c>
      <c r="D443">
        <f>SUMPRODUCT('Modified Weights'!D453:D457,correlations!D486:D490)/SUM('Modified Weights'!D453:D457)</f>
        <v>3.0000000000000004</v>
      </c>
      <c r="E443">
        <f>SUMPRODUCT('Modified Weights'!E453:E457,correlations!E486:E490)/SUM('Modified Weights'!E453:E457)</f>
        <v>3.8134190671963375</v>
      </c>
      <c r="F443">
        <f>SUMPRODUCT('Modified Weights'!F453:F457,correlations!F486:F490)/SUM('Modified Weights'!F453:F457)</f>
        <v>3.1587695705282894</v>
      </c>
      <c r="G443">
        <f>SUMPRODUCT('Modified Weights'!G453:G457,correlations!G486:G490)/SUM('Modified Weights'!G453:G457)</f>
        <v>2.9999999999999996</v>
      </c>
      <c r="H443">
        <f>SUMPRODUCT('Modified Weights'!H453:H457,correlations!H486:H490)/SUM('Modified Weights'!H453:H457)</f>
        <v>3.3088691434521116</v>
      </c>
      <c r="I443">
        <f>SUMPRODUCT('Modified Weights'!I453:I457,correlations!I486:I490)/SUM('Modified Weights'!I453:I457)</f>
        <v>3</v>
      </c>
      <c r="J443">
        <f>SUMPRODUCT('Modified Weights'!J453:J457,correlations!J486:J490)/SUM('Modified Weights'!J453:J457)</f>
        <v>1.9896769849105707</v>
      </c>
      <c r="K443">
        <f>SUMPRODUCT('Modified Weights'!K453:K457,correlations!K486:K490)/SUM('Modified Weights'!K453:K457)</f>
        <v>3.0672762243298322</v>
      </c>
      <c r="L443">
        <f>SUMPRODUCT('Modified Weights'!L453:L457,correlations!L486:L490)/SUM('Modified Weights'!L453:L457)</f>
        <v>2.762362367974621</v>
      </c>
      <c r="M443">
        <f>SUMPRODUCT('Modified Weights'!M453:M457,correlations!M486:M490)/SUM('Modified Weights'!M453:M457)</f>
        <v>2.7808159074649432</v>
      </c>
      <c r="N443" t="e">
        <f>SUMPRODUCT('Modified Weights'!N453:N457,correlations!N486:N490)/SUM('Modified Weights'!N453:N457)</f>
        <v>#DIV/0!</v>
      </c>
      <c r="O443">
        <f>SUMPRODUCT('Modified Weights'!O453:O457,correlations!O486:O490)/SUM('Modified Weights'!O453:O457)</f>
        <v>2.384220079146472</v>
      </c>
      <c r="P443">
        <f>SUMPRODUCT('Modified Weights'!P453:P457,correlations!P486:P490)/SUM('Modified Weights'!P453:P457)</f>
        <v>2.0310678330629801</v>
      </c>
      <c r="Q443">
        <f>SUMPRODUCT('Modified Weights'!Q453:Q457,correlations!Q486:Q490)/SUM('Modified Weights'!Q453:Q457)</f>
        <v>2.1259802198737354</v>
      </c>
      <c r="R443">
        <f>SUMPRODUCT('Modified Weights'!R453:R457,correlations!R486:R490)/SUM('Modified Weights'!R453:R457)</f>
        <v>3</v>
      </c>
      <c r="S443">
        <f>SUMPRODUCT('Modified Weights'!S453:S457,correlations!S486:S490)/SUM('Modified Weights'!S453:S457)</f>
        <v>1</v>
      </c>
      <c r="T443">
        <f>SUMPRODUCT('Modified Weights'!T453:T457,correlations!T486:T490)/SUM('Modified Weights'!T453:T457)</f>
        <v>2.5</v>
      </c>
      <c r="U443">
        <f>SUMPRODUCT('Modified Weights'!U453:U457,correlations!U486:U490)/SUM('Modified Weights'!U453:U457)</f>
        <v>2.4879678877716405</v>
      </c>
      <c r="V443">
        <f>SUMPRODUCT('Modified Weights'!V453:V457,correlations!V486:V490)/SUM('Modified Weights'!V453:V457)</f>
        <v>3.5095160132345904</v>
      </c>
      <c r="W443">
        <f>SUMPRODUCT('Modified Weights'!W453:W457,correlations!W486:W490)/SUM('Modified Weights'!W453:W457)</f>
        <v>2.358893373928467</v>
      </c>
      <c r="X443">
        <f>SUMPRODUCT('Modified Weights'!X453:X457,correlations!X486:X490)/SUM('Modified Weights'!X453:X457)</f>
        <v>3</v>
      </c>
      <c r="Y443">
        <f>SUMPRODUCT('Modified Weights'!Y453:Y457,correlations!Y486:Y490)/SUM('Modified Weights'!Y453:Y457)</f>
        <v>2.7306018152606257</v>
      </c>
      <c r="Z443">
        <f>SUMPRODUCT('Modified Weights'!Z454:Z458,correlations!Z487:Z491)/SUM('Modified Weights'!Z454:Z458)</f>
        <v>1.9317320689758539</v>
      </c>
    </row>
    <row r="444" spans="1:26">
      <c r="A444" s="1" t="str">
        <f t="shared" ref="A444:A447" si="88">A443</f>
        <v>7443: Chicken Run (2000)</v>
      </c>
      <c r="B444">
        <f>SUMPRODUCT('Modified Weights'!B454:B458,correlations!B487:B491)/SUM('Modified Weights'!B454:B458)</f>
        <v>3</v>
      </c>
      <c r="C444">
        <f>SUMPRODUCT('Modified Weights'!C454:C458,correlations!C487:C491)/SUM('Modified Weights'!C454:C458)</f>
        <v>3.5896413348746972</v>
      </c>
      <c r="D444">
        <f>SUMPRODUCT('Modified Weights'!D454:D458,correlations!D487:D491)/SUM('Modified Weights'!D454:D458)</f>
        <v>3.0000000000000004</v>
      </c>
      <c r="E444">
        <f>SUMPRODUCT('Modified Weights'!E454:E458,correlations!E487:E491)/SUM('Modified Weights'!E454:E458)</f>
        <v>3.8134190671963375</v>
      </c>
      <c r="F444">
        <f>SUMPRODUCT('Modified Weights'!F454:F458,correlations!F487:F491)/SUM('Modified Weights'!F454:F458)</f>
        <v>3.1587695705282894</v>
      </c>
      <c r="G444">
        <f>SUMPRODUCT('Modified Weights'!G454:G458,correlations!G487:G491)/SUM('Modified Weights'!G454:G458)</f>
        <v>3.6169924535848827</v>
      </c>
      <c r="H444">
        <f>SUMPRODUCT('Modified Weights'!H454:H458,correlations!H487:H491)/SUM('Modified Weights'!H454:H458)</f>
        <v>3.3088691434521116</v>
      </c>
      <c r="I444">
        <f>SUMPRODUCT('Modified Weights'!I454:I458,correlations!I487:I491)/SUM('Modified Weights'!I454:I458)</f>
        <v>3</v>
      </c>
      <c r="J444">
        <f>SUMPRODUCT('Modified Weights'!J454:J458,correlations!J487:J491)/SUM('Modified Weights'!J454:J458)</f>
        <v>2.2370962311382132</v>
      </c>
      <c r="K444">
        <f>SUMPRODUCT('Modified Weights'!K454:K458,correlations!K487:K491)/SUM('Modified Weights'!K454:K458)</f>
        <v>3.4732716674185236</v>
      </c>
      <c r="L444">
        <f>SUMPRODUCT('Modified Weights'!L454:L458,correlations!L487:L491)/SUM('Modified Weights'!L454:L458)</f>
        <v>2.762362367974621</v>
      </c>
      <c r="M444">
        <f>SUMPRODUCT('Modified Weights'!M454:M458,correlations!M487:M491)/SUM('Modified Weights'!M454:M458)</f>
        <v>3.4383681850701135</v>
      </c>
      <c r="N444" t="e">
        <f>SUMPRODUCT('Modified Weights'!N454:N458,correlations!N487:N491)/SUM('Modified Weights'!N454:N458)</f>
        <v>#DIV/0!</v>
      </c>
      <c r="O444">
        <f>SUMPRODUCT('Modified Weights'!O454:O458,correlations!O487:O491)/SUM('Modified Weights'!O454:O458)</f>
        <v>2.384220079146472</v>
      </c>
      <c r="P444">
        <f>SUMPRODUCT('Modified Weights'!P454:P458,correlations!P487:P491)/SUM('Modified Weights'!P454:P458)</f>
        <v>2.9689321669370199</v>
      </c>
      <c r="Q444">
        <f>SUMPRODUCT('Modified Weights'!Q454:Q458,correlations!Q487:Q491)/SUM('Modified Weights'!Q454:Q458)</f>
        <v>2.5360945245351636</v>
      </c>
      <c r="R444">
        <f>SUMPRODUCT('Modified Weights'!R454:R458,correlations!R487:R491)/SUM('Modified Weights'!R454:R458)</f>
        <v>3</v>
      </c>
      <c r="S444">
        <f>SUMPRODUCT('Modified Weights'!S454:S458,correlations!S487:S491)/SUM('Modified Weights'!S454:S458)</f>
        <v>1</v>
      </c>
      <c r="T444">
        <f>SUMPRODUCT('Modified Weights'!T454:T458,correlations!T487:T491)/SUM('Modified Weights'!T454:T458)</f>
        <v>2.5</v>
      </c>
      <c r="U444">
        <f>SUMPRODUCT('Modified Weights'!U454:U458,correlations!U487:U491)/SUM('Modified Weights'!U454:U458)</f>
        <v>2.4879678877716405</v>
      </c>
      <c r="V444">
        <f>SUMPRODUCT('Modified Weights'!V454:V458,correlations!V487:V491)/SUM('Modified Weights'!V454:V458)</f>
        <v>4</v>
      </c>
      <c r="W444">
        <f>SUMPRODUCT('Modified Weights'!W454:W458,correlations!W487:W491)/SUM('Modified Weights'!W454:W458)</f>
        <v>2.50586494392891</v>
      </c>
      <c r="X444">
        <f>SUMPRODUCT('Modified Weights'!X454:X458,correlations!X487:X491)/SUM('Modified Weights'!X454:X458)</f>
        <v>3.9719172271277388</v>
      </c>
      <c r="Y444">
        <f>SUMPRODUCT('Modified Weights'!Y454:Y458,correlations!Y487:Y491)/SUM('Modified Weights'!Y454:Y458)</f>
        <v>2.7306018152606257</v>
      </c>
      <c r="Z444">
        <f>SUMPRODUCT('Modified Weights'!Z455:Z459,correlations!Z488:Z492)/SUM('Modified Weights'!Z455:Z459)</f>
        <v>3.5341339655120727</v>
      </c>
    </row>
    <row r="445" spans="1:26">
      <c r="A445" s="1" t="str">
        <f t="shared" si="88"/>
        <v>7443: Chicken Run (2000)</v>
      </c>
      <c r="B445">
        <f>SUMPRODUCT('Modified Weights'!B455:B459,correlations!B488:B492)/SUM('Modified Weights'!B455:B459)</f>
        <v>3</v>
      </c>
      <c r="C445">
        <f>SUMPRODUCT('Modified Weights'!C455:C459,correlations!C488:C492)/SUM('Modified Weights'!C455:C459)</f>
        <v>3.791039324884296</v>
      </c>
      <c r="D445">
        <f>SUMPRODUCT('Modified Weights'!D455:D459,correlations!D488:D492)/SUM('Modified Weights'!D455:D459)</f>
        <v>3</v>
      </c>
      <c r="E445">
        <f>SUMPRODUCT('Modified Weights'!E455:E459,correlations!E488:E492)/SUM('Modified Weights'!E455:E459)</f>
        <v>3.8134190671963375</v>
      </c>
      <c r="F445">
        <f>SUMPRODUCT('Modified Weights'!F455:F459,correlations!F488:F492)/SUM('Modified Weights'!F455:F459)</f>
        <v>3.1587695705282894</v>
      </c>
      <c r="G445">
        <f>SUMPRODUCT('Modified Weights'!G455:G459,correlations!G488:G492)/SUM('Modified Weights'!G455:G459)</f>
        <v>3.6169924535848827</v>
      </c>
      <c r="H445">
        <f>SUMPRODUCT('Modified Weights'!H455:H459,correlations!H488:H492)/SUM('Modified Weights'!H455:H459)</f>
        <v>3.3088691434521116</v>
      </c>
      <c r="I445">
        <f>SUMPRODUCT('Modified Weights'!I455:I459,correlations!I488:I492)/SUM('Modified Weights'!I455:I459)</f>
        <v>4.1839088362880323</v>
      </c>
      <c r="J445">
        <f>SUMPRODUCT('Modified Weights'!J455:J459,correlations!J488:J492)/SUM('Modified Weights'!J455:J459)</f>
        <v>3.3293471002849384</v>
      </c>
      <c r="K445">
        <f>SUMPRODUCT('Modified Weights'!K455:K459,correlations!K488:K492)/SUM('Modified Weights'!K455:K459)</f>
        <v>3.4550621132057762</v>
      </c>
      <c r="L445">
        <f>SUMPRODUCT('Modified Weights'!L455:L459,correlations!L488:L492)/SUM('Modified Weights'!L455:L459)</f>
        <v>2.762362367974621</v>
      </c>
      <c r="M445">
        <f>SUMPRODUCT('Modified Weights'!M455:M459,correlations!M488:M492)/SUM('Modified Weights'!M455:M459)</f>
        <v>3.4383681850701135</v>
      </c>
      <c r="N445" t="e">
        <f>SUMPRODUCT('Modified Weights'!N455:N459,correlations!N488:N492)/SUM('Modified Weights'!N455:N459)</f>
        <v>#DIV/0!</v>
      </c>
      <c r="O445">
        <f>SUMPRODUCT('Modified Weights'!O455:O459,correlations!O488:O492)/SUM('Modified Weights'!O455:O459)</f>
        <v>3.5411074620670684</v>
      </c>
      <c r="P445">
        <f>SUMPRODUCT('Modified Weights'!P455:P459,correlations!P488:P492)/SUM('Modified Weights'!P455:P459)</f>
        <v>2.9689321669370199</v>
      </c>
      <c r="Q445">
        <f>SUMPRODUCT('Modified Weights'!Q455:Q459,correlations!Q488:Q492)/SUM('Modified Weights'!Q455:Q459)</f>
        <v>3.6420670423938462</v>
      </c>
      <c r="R445">
        <f>SUMPRODUCT('Modified Weights'!R455:R459,correlations!R488:R492)/SUM('Modified Weights'!R455:R459)</f>
        <v>3</v>
      </c>
      <c r="S445">
        <f>SUMPRODUCT('Modified Weights'!S455:S459,correlations!S488:S492)/SUM('Modified Weights'!S455:S459)</f>
        <v>1</v>
      </c>
      <c r="T445">
        <f>SUMPRODUCT('Modified Weights'!T455:T459,correlations!T488:T492)/SUM('Modified Weights'!T455:T459)</f>
        <v>3.9379245963926595</v>
      </c>
      <c r="U445">
        <f>SUMPRODUCT('Modified Weights'!U455:U459,correlations!U488:U492)/SUM('Modified Weights'!U455:U459)</f>
        <v>2.4879678877716405</v>
      </c>
      <c r="V445">
        <f>SUMPRODUCT('Modified Weights'!V455:V459,correlations!V488:V492)/SUM('Modified Weights'!V455:V459)</f>
        <v>4.644798475567077</v>
      </c>
      <c r="W445">
        <f>SUMPRODUCT('Modified Weights'!W455:W459,correlations!W488:W492)/SUM('Modified Weights'!W455:W459)</f>
        <v>3.0745495602693964</v>
      </c>
      <c r="X445">
        <f>SUMPRODUCT('Modified Weights'!X455:X459,correlations!X488:X492)/SUM('Modified Weights'!X455:X459)</f>
        <v>3.9719172271277388</v>
      </c>
      <c r="Y445">
        <f>SUMPRODUCT('Modified Weights'!Y455:Y459,correlations!Y488:Y492)/SUM('Modified Weights'!Y455:Y459)</f>
        <v>2.7306018152606257</v>
      </c>
      <c r="Z445">
        <f>SUMPRODUCT('Modified Weights'!Z456:Z460,correlations!Z489:Z493)/SUM('Modified Weights'!Z456:Z460)</f>
        <v>3.5341339655120727</v>
      </c>
    </row>
    <row r="446" spans="1:26">
      <c r="A446" s="1" t="str">
        <f t="shared" si="88"/>
        <v>7443: Chicken Run (2000)</v>
      </c>
      <c r="B446" t="e">
        <f>SUMPRODUCT('Modified Weights'!B456:B460,correlations!B489:B493)/SUM('Modified Weights'!B456:B460)</f>
        <v>#DIV/0!</v>
      </c>
      <c r="C446">
        <f>SUMPRODUCT('Modified Weights'!C456:C460,correlations!C489:C493)/SUM('Modified Weights'!C456:C460)</f>
        <v>3.791039324884296</v>
      </c>
      <c r="D446">
        <f>SUMPRODUCT('Modified Weights'!D456:D460,correlations!D489:D493)/SUM('Modified Weights'!D456:D460)</f>
        <v>3</v>
      </c>
      <c r="E446">
        <f>SUMPRODUCT('Modified Weights'!E456:E460,correlations!E489:E493)/SUM('Modified Weights'!E456:E460)</f>
        <v>3.5</v>
      </c>
      <c r="F446">
        <f>SUMPRODUCT('Modified Weights'!F456:F460,correlations!F489:F493)/SUM('Modified Weights'!F456:F460)</f>
        <v>3.158769570528289</v>
      </c>
      <c r="G446">
        <f>SUMPRODUCT('Modified Weights'!G456:G460,correlations!G489:G493)/SUM('Modified Weights'!G456:G460)</f>
        <v>3.6169924535848827</v>
      </c>
      <c r="H446">
        <f>SUMPRODUCT('Modified Weights'!H456:H460,correlations!H489:H493)/SUM('Modified Weights'!H456:H460)</f>
        <v>3</v>
      </c>
      <c r="I446">
        <f>SUMPRODUCT('Modified Weights'!I456:I460,correlations!I489:I493)/SUM('Modified Weights'!I456:I460)</f>
        <v>4.1839088362880323</v>
      </c>
      <c r="J446">
        <f>SUMPRODUCT('Modified Weights'!J456:J460,correlations!J489:J493)/SUM('Modified Weights'!J456:J460)</f>
        <v>3.3293471002849384</v>
      </c>
      <c r="K446">
        <f>SUMPRODUCT('Modified Weights'!K456:K460,correlations!K489:K493)/SUM('Modified Weights'!K456:K460)</f>
        <v>4.0153024037960785</v>
      </c>
      <c r="L446">
        <f>SUMPRODUCT('Modified Weights'!L456:L460,correlations!L489:L493)/SUM('Modified Weights'!L456:L460)</f>
        <v>3.558583730812074</v>
      </c>
      <c r="M446">
        <f>SUMPRODUCT('Modified Weights'!M456:M460,correlations!M489:M493)/SUM('Modified Weights'!M456:M460)</f>
        <v>3.4383681850701135</v>
      </c>
      <c r="N446">
        <f>SUMPRODUCT('Modified Weights'!N456:N460,correlations!N489:N493)/SUM('Modified Weights'!N456:N460)</f>
        <v>5</v>
      </c>
      <c r="O446">
        <f>SUMPRODUCT('Modified Weights'!O456:O460,correlations!O489:O493)/SUM('Modified Weights'!O456:O460)</f>
        <v>3.5411074620670684</v>
      </c>
      <c r="P446">
        <f>SUMPRODUCT('Modified Weights'!P456:P460,correlations!P489:P493)/SUM('Modified Weights'!P456:P460)</f>
        <v>3.5089609714380496</v>
      </c>
      <c r="Q446">
        <f>SUMPRODUCT('Modified Weights'!Q456:Q460,correlations!Q489:Q493)/SUM('Modified Weights'!Q456:Q460)</f>
        <v>4.1789664788030771</v>
      </c>
      <c r="R446">
        <f>SUMPRODUCT('Modified Weights'!R456:R460,correlations!R489:R493)/SUM('Modified Weights'!R456:R460)</f>
        <v>3</v>
      </c>
      <c r="S446">
        <f>SUMPRODUCT('Modified Weights'!S456:S460,correlations!S489:S493)/SUM('Modified Weights'!S456:S460)</f>
        <v>4</v>
      </c>
      <c r="T446">
        <f>SUMPRODUCT('Modified Weights'!T456:T460,correlations!T489:T493)/SUM('Modified Weights'!T456:T460)</f>
        <v>3.9379245963926595</v>
      </c>
      <c r="U446">
        <f>SUMPRODUCT('Modified Weights'!U456:U460,correlations!U489:U493)/SUM('Modified Weights'!U456:U460)</f>
        <v>1.8618884745199724</v>
      </c>
      <c r="V446">
        <f>SUMPRODUCT('Modified Weights'!V456:V460,correlations!V489:V493)/SUM('Modified Weights'!V456:V460)</f>
        <v>4.644798475567077</v>
      </c>
      <c r="W446">
        <f>SUMPRODUCT('Modified Weights'!W456:W460,correlations!W489:W493)/SUM('Modified Weights'!W456:W460)</f>
        <v>3.0745495602693964</v>
      </c>
      <c r="X446">
        <f>SUMPRODUCT('Modified Weights'!X456:X460,correlations!X489:X493)/SUM('Modified Weights'!X456:X460)</f>
        <v>3.9719172271277388</v>
      </c>
      <c r="Y446">
        <f>SUMPRODUCT('Modified Weights'!Y456:Y460,correlations!Y489:Y493)/SUM('Modified Weights'!Y456:Y460)</f>
        <v>2.7306018152606257</v>
      </c>
      <c r="Z446">
        <f>SUMPRODUCT('Modified Weights'!Z457:Z461,correlations!Z490:Z494)/SUM('Modified Weights'!Z457:Z461)</f>
        <v>4</v>
      </c>
    </row>
    <row r="447" spans="1:26">
      <c r="A447" s="1" t="str">
        <f t="shared" si="88"/>
        <v>7443: Chicken Run (2000)</v>
      </c>
      <c r="B447" t="e">
        <f>SUMPRODUCT('Modified Weights'!B457:B461,correlations!B490:B494)/SUM('Modified Weights'!B457:B461)</f>
        <v>#DIV/0!</v>
      </c>
      <c r="C447">
        <f>SUMPRODUCT('Modified Weights'!C457:C461,correlations!C490:C494)/SUM('Modified Weights'!C457:C461)</f>
        <v>3.7188570043029001</v>
      </c>
      <c r="D447">
        <f>SUMPRODUCT('Modified Weights'!D457:D461,correlations!D490:D494)/SUM('Modified Weights'!D457:D461)</f>
        <v>3.320632486165366</v>
      </c>
      <c r="E447">
        <f>SUMPRODUCT('Modified Weights'!E457:E461,correlations!E490:E494)/SUM('Modified Weights'!E457:E461)</f>
        <v>4.4700817665668895</v>
      </c>
      <c r="F447">
        <f>SUMPRODUCT('Modified Weights'!F457:F461,correlations!F490:F494)/SUM('Modified Weights'!F457:F461)</f>
        <v>2.7315372579319979</v>
      </c>
      <c r="G447">
        <f>SUMPRODUCT('Modified Weights'!G457:G461,correlations!G490:G494)/SUM('Modified Weights'!G457:G461)</f>
        <v>3.9843576573073856</v>
      </c>
      <c r="H447">
        <f>SUMPRODUCT('Modified Weights'!H457:H461,correlations!H490:H494)/SUM('Modified Weights'!H457:H461)</f>
        <v>3</v>
      </c>
      <c r="I447">
        <f>SUMPRODUCT('Modified Weights'!I457:I461,correlations!I490:I494)/SUM('Modified Weights'!I457:I461)</f>
        <v>4.5</v>
      </c>
      <c r="J447">
        <f>SUMPRODUCT('Modified Weights'!J457:J461,correlations!J490:J494)/SUM('Modified Weights'!J457:J461)</f>
        <v>3.3293471002849384</v>
      </c>
      <c r="K447">
        <f>SUMPRODUCT('Modified Weights'!K457:K461,correlations!K490:K494)/SUM('Modified Weights'!K457:K461)</f>
        <v>4.0106694249710264</v>
      </c>
      <c r="L447">
        <f>SUMPRODUCT('Modified Weights'!L457:L461,correlations!L490:L494)/SUM('Modified Weights'!L457:L461)</f>
        <v>3.558583730812074</v>
      </c>
      <c r="M447">
        <f>SUMPRODUCT('Modified Weights'!M457:M461,correlations!M490:M494)/SUM('Modified Weights'!M457:M461)</f>
        <v>3.4383681850701135</v>
      </c>
      <c r="N447">
        <f>SUMPRODUCT('Modified Weights'!N457:N461,correlations!N490:N494)/SUM('Modified Weights'!N457:N461)</f>
        <v>5</v>
      </c>
      <c r="O447">
        <f>SUMPRODUCT('Modified Weights'!O457:O461,correlations!O490:O494)/SUM('Modified Weights'!O457:O461)</f>
        <v>3.5596587474385446</v>
      </c>
      <c r="P447">
        <f>SUMPRODUCT('Modified Weights'!P457:P461,correlations!P490:P494)/SUM('Modified Weights'!P457:P461)</f>
        <v>3.41489286360722</v>
      </c>
      <c r="Q447">
        <f>SUMPRODUCT('Modified Weights'!Q457:Q461,correlations!Q490:Q494)/SUM('Modified Weights'!Q457:Q461)</f>
        <v>4.1789664788030771</v>
      </c>
      <c r="R447">
        <f>SUMPRODUCT('Modified Weights'!R457:R461,correlations!R490:R494)/SUM('Modified Weights'!R457:R461)</f>
        <v>3</v>
      </c>
      <c r="S447">
        <f>SUMPRODUCT('Modified Weights'!S457:S461,correlations!S490:S494)/SUM('Modified Weights'!S457:S461)</f>
        <v>4.5149388473833021</v>
      </c>
      <c r="T447">
        <f>SUMPRODUCT('Modified Weights'!T457:T461,correlations!T490:T494)/SUM('Modified Weights'!T457:T461)</f>
        <v>3.9379245963926595</v>
      </c>
      <c r="U447">
        <f>SUMPRODUCT('Modified Weights'!U457:U461,correlations!U490:U494)/SUM('Modified Weights'!U457:U461)</f>
        <v>3.6070194289437394</v>
      </c>
      <c r="V447">
        <f>SUMPRODUCT('Modified Weights'!V457:V461,correlations!V490:V494)/SUM('Modified Weights'!V457:V461)</f>
        <v>5</v>
      </c>
      <c r="W447">
        <f>SUMPRODUCT('Modified Weights'!W457:W461,correlations!W490:W494)/SUM('Modified Weights'!W457:W461)</f>
        <v>3.0652892757818666</v>
      </c>
      <c r="X447">
        <f>SUMPRODUCT('Modified Weights'!X457:X461,correlations!X490:X494)/SUM('Modified Weights'!X457:X461)</f>
        <v>5</v>
      </c>
      <c r="Y447">
        <f>SUMPRODUCT('Modified Weights'!Y457:Y461,correlations!Y490:Y494)/SUM('Modified Weights'!Y457:Y461)</f>
        <v>2.7306018152606257</v>
      </c>
      <c r="Z447">
        <f>SUMPRODUCT('Modified Weights'!Z458:Z462,correlations!Z491:Z495)/SUM('Modified Weights'!Z458:Z462)</f>
        <v>4</v>
      </c>
    </row>
    <row r="448" spans="1:26">
      <c r="A448" s="21" t="s">
        <v>89</v>
      </c>
      <c r="B448">
        <f>SUMPRODUCT('Modified Weights'!B458:B462,correlations!B491:B495)/SUM('Modified Weights'!B458:B462)</f>
        <v>5</v>
      </c>
      <c r="C448">
        <f>SUMPRODUCT('Modified Weights'!C458:C462,correlations!C491:C495)/SUM('Modified Weights'!C458:C462)</f>
        <v>3.7188570043029001</v>
      </c>
      <c r="D448">
        <f>SUMPRODUCT('Modified Weights'!D458:D462,correlations!D491:D495)/SUM('Modified Weights'!D458:D462)</f>
        <v>3.9138084655758583</v>
      </c>
      <c r="E448">
        <f>SUMPRODUCT('Modified Weights'!E458:E462,correlations!E491:E495)/SUM('Modified Weights'!E458:E462)</f>
        <v>5</v>
      </c>
      <c r="F448">
        <f>SUMPRODUCT('Modified Weights'!F458:F462,correlations!F491:F495)/SUM('Modified Weights'!F458:F462)</f>
        <v>3.25</v>
      </c>
      <c r="G448">
        <f>SUMPRODUCT('Modified Weights'!G458:G462,correlations!G491:G495)/SUM('Modified Weights'!G458:G462)</f>
        <v>4.7230876838945015</v>
      </c>
      <c r="H448">
        <f>SUMPRODUCT('Modified Weights'!H458:H462,correlations!H491:H495)/SUM('Modified Weights'!H458:H462)</f>
        <v>3</v>
      </c>
      <c r="I448">
        <f>SUMPRODUCT('Modified Weights'!I458:I462,correlations!I491:I495)/SUM('Modified Weights'!I458:I462)</f>
        <v>4.5</v>
      </c>
      <c r="J448">
        <f>SUMPRODUCT('Modified Weights'!J458:J462,correlations!J491:J495)/SUM('Modified Weights'!J458:J462)</f>
        <v>4.2254947848491593</v>
      </c>
      <c r="K448">
        <f>SUMPRODUCT('Modified Weights'!K458:K462,correlations!K491:K495)/SUM('Modified Weights'!K458:K462)</f>
        <v>4.3752552720495963</v>
      </c>
      <c r="L448">
        <f>SUMPRODUCT('Modified Weights'!L458:L462,correlations!L491:L495)/SUM('Modified Weights'!L458:L462)</f>
        <v>4.0732061042786105</v>
      </c>
      <c r="M448">
        <f>SUMPRODUCT('Modified Weights'!M458:M462,correlations!M491:M495)/SUM('Modified Weights'!M458:M462)</f>
        <v>3.4127792784216409</v>
      </c>
      <c r="N448">
        <f>SUMPRODUCT('Modified Weights'!N458:N462,correlations!N491:N495)/SUM('Modified Weights'!N458:N462)</f>
        <v>5</v>
      </c>
      <c r="O448">
        <f>SUMPRODUCT('Modified Weights'!O458:O462,correlations!O491:O495)/SUM('Modified Weights'!O458:O462)</f>
        <v>4.2284585180357581</v>
      </c>
      <c r="P448">
        <f>SUMPRODUCT('Modified Weights'!P458:P462,correlations!P491:P495)/SUM('Modified Weights'!P458:P462)</f>
        <v>3.7529495700708049</v>
      </c>
      <c r="Q448">
        <f>SUMPRODUCT('Modified Weights'!Q458:Q462,correlations!Q491:Q495)/SUM('Modified Weights'!Q458:Q462)</f>
        <v>4.1789664788030771</v>
      </c>
      <c r="R448">
        <f>SUMPRODUCT('Modified Weights'!R458:R462,correlations!R491:R495)/SUM('Modified Weights'!R458:R462)</f>
        <v>4</v>
      </c>
      <c r="S448">
        <f>SUMPRODUCT('Modified Weights'!S458:S462,correlations!S491:S495)/SUM('Modified Weights'!S458:S462)</f>
        <v>4.5149388473833021</v>
      </c>
      <c r="T448">
        <f>SUMPRODUCT('Modified Weights'!T458:T462,correlations!T491:T495)/SUM('Modified Weights'!T458:T462)</f>
        <v>3.7791278400926451</v>
      </c>
      <c r="U448">
        <f>SUMPRODUCT('Modified Weights'!U458:U462,correlations!U491:U495)/SUM('Modified Weights'!U458:U462)</f>
        <v>3.5183074141400157</v>
      </c>
      <c r="V448">
        <f>SUMPRODUCT('Modified Weights'!V458:V462,correlations!V491:V495)/SUM('Modified Weights'!V458:V462)</f>
        <v>5</v>
      </c>
      <c r="W448">
        <f>SUMPRODUCT('Modified Weights'!W458:W462,correlations!W491:W495)/SUM('Modified Weights'!W458:W462)</f>
        <v>3.6233811383988224</v>
      </c>
      <c r="X448">
        <f>SUMPRODUCT('Modified Weights'!X458:X462,correlations!X491:X495)/SUM('Modified Weights'!X458:X462)</f>
        <v>5</v>
      </c>
      <c r="Y448">
        <f>SUMPRODUCT('Modified Weights'!Y458:Y462,correlations!Y491:Y495)/SUM('Modified Weights'!Y458:Y462)</f>
        <v>3</v>
      </c>
      <c r="Z448">
        <f>SUMPRODUCT('Modified Weights'!Z459:Z463,correlations!Z492:Z496)/SUM('Modified Weights'!Z459:Z463)</f>
        <v>4</v>
      </c>
    </row>
    <row r="449" spans="1:26">
      <c r="A449" s="1" t="str">
        <f t="shared" ref="A449:A452" si="89">A448</f>
        <v>8358: Cast Away (2000)</v>
      </c>
      <c r="B449">
        <f>SUMPRODUCT('Modified Weights'!B459:B463,correlations!B492:B496)/SUM('Modified Weights'!B459:B463)</f>
        <v>4.5121766929193248</v>
      </c>
      <c r="C449">
        <f>SUMPRODUCT('Modified Weights'!C459:C463,correlations!C492:C496)/SUM('Modified Weights'!C459:C463)</f>
        <v>3.25</v>
      </c>
      <c r="D449">
        <f>SUMPRODUCT('Modified Weights'!D459:D463,correlations!D492:D496)/SUM('Modified Weights'!D459:D463)</f>
        <v>3.9138084655758583</v>
      </c>
      <c r="E449">
        <f>SUMPRODUCT('Modified Weights'!E459:E463,correlations!E492:E496)/SUM('Modified Weights'!E459:E463)</f>
        <v>5</v>
      </c>
      <c r="F449">
        <f>SUMPRODUCT('Modified Weights'!F459:F463,correlations!F492:F496)/SUM('Modified Weights'!F459:F463)</f>
        <v>3.25</v>
      </c>
      <c r="G449">
        <f>SUMPRODUCT('Modified Weights'!G459:G463,correlations!G492:G496)/SUM('Modified Weights'!G459:G463)</f>
        <v>4.5</v>
      </c>
      <c r="H449">
        <f>SUMPRODUCT('Modified Weights'!H459:H463,correlations!H492:H496)/SUM('Modified Weights'!H459:H463)</f>
        <v>3</v>
      </c>
      <c r="I449">
        <f>SUMPRODUCT('Modified Weights'!I459:I463,correlations!I492:I496)/SUM('Modified Weights'!I459:I463)</f>
        <v>4.5</v>
      </c>
      <c r="J449">
        <f>SUMPRODUCT('Modified Weights'!J459:J463,correlations!J492:J496)/SUM('Modified Weights'!J459:J463)</f>
        <v>3.6322897755265657</v>
      </c>
      <c r="K449">
        <f>SUMPRODUCT('Modified Weights'!K459:K463,correlations!K492:K496)/SUM('Modified Weights'!K459:K463)</f>
        <v>4.4691244001362769</v>
      </c>
      <c r="L449">
        <f>SUMPRODUCT('Modified Weights'!L459:L463,correlations!L492:L496)/SUM('Modified Weights'!L459:L463)</f>
        <v>3.8429384434961436</v>
      </c>
      <c r="M449">
        <f>SUMPRODUCT('Modified Weights'!M459:M463,correlations!M492:M496)/SUM('Modified Weights'!M459:M463)</f>
        <v>3</v>
      </c>
      <c r="N449">
        <f>SUMPRODUCT('Modified Weights'!N459:N463,correlations!N492:N496)/SUM('Modified Weights'!N459:N463)</f>
        <v>4.5162418854714224</v>
      </c>
      <c r="O449">
        <f>SUMPRODUCT('Modified Weights'!O459:O463,correlations!O492:O496)/SUM('Modified Weights'!O459:O463)</f>
        <v>4.2284585180357581</v>
      </c>
      <c r="P449">
        <f>SUMPRODUCT('Modified Weights'!P459:P463,correlations!P492:P496)/SUM('Modified Weights'!P459:P463)</f>
        <v>3.0845336310586204</v>
      </c>
      <c r="Q449">
        <f>SUMPRODUCT('Modified Weights'!Q459:Q463,correlations!Q492:Q496)/SUM('Modified Weights'!Q459:Q463)</f>
        <v>4.2463099748466941</v>
      </c>
      <c r="R449">
        <f>SUMPRODUCT('Modified Weights'!R459:R463,correlations!R492:R496)/SUM('Modified Weights'!R459:R463)</f>
        <v>4</v>
      </c>
      <c r="S449">
        <f>SUMPRODUCT('Modified Weights'!S459:S463,correlations!S492:S496)/SUM('Modified Weights'!S459:S463)</f>
        <v>3.4139033654792641</v>
      </c>
      <c r="T449">
        <f>SUMPRODUCT('Modified Weights'!T459:T463,correlations!T492:T496)/SUM('Modified Weights'!T459:T463)</f>
        <v>3.7791278400926451</v>
      </c>
      <c r="U449">
        <f>SUMPRODUCT('Modified Weights'!U459:U463,correlations!U492:U496)/SUM('Modified Weights'!U459:U463)</f>
        <v>3.5183074141400157</v>
      </c>
      <c r="V449">
        <f>SUMPRODUCT('Modified Weights'!V459:V463,correlations!V492:V496)/SUM('Modified Weights'!V459:V463)</f>
        <v>3.4015931400518506</v>
      </c>
      <c r="W449">
        <f>SUMPRODUCT('Modified Weights'!W459:W463,correlations!W492:W496)/SUM('Modified Weights'!W459:W463)</f>
        <v>3.2532191272607123</v>
      </c>
      <c r="X449" t="e">
        <f>SUMPRODUCT('Modified Weights'!X459:X463,correlations!X492:X496)/SUM('Modified Weights'!X459:X463)</f>
        <v>#DIV/0!</v>
      </c>
      <c r="Y449">
        <f>SUMPRODUCT('Modified Weights'!Y459:Y463,correlations!Y492:Y496)/SUM('Modified Weights'!Y459:Y463)</f>
        <v>3</v>
      </c>
      <c r="Z449">
        <f>SUMPRODUCT('Modified Weights'!Z460:Z464,correlations!Z493:Z497)/SUM('Modified Weights'!Z460:Z464)</f>
        <v>1</v>
      </c>
    </row>
    <row r="450" spans="1:26">
      <c r="A450" s="1" t="str">
        <f t="shared" si="89"/>
        <v>8358: Cast Away (2000)</v>
      </c>
      <c r="B450">
        <f>SUMPRODUCT('Modified Weights'!B460:B464,correlations!B493:B497)/SUM('Modified Weights'!B460:B464)</f>
        <v>4.5121766929193248</v>
      </c>
      <c r="C450">
        <f>SUMPRODUCT('Modified Weights'!C460:C464,correlations!C493:C497)/SUM('Modified Weights'!C460:C464)</f>
        <v>2.3636343402201616</v>
      </c>
      <c r="D450">
        <f>SUMPRODUCT('Modified Weights'!D460:D464,correlations!D493:D497)/SUM('Modified Weights'!D460:D464)</f>
        <v>3.0707822196001722</v>
      </c>
      <c r="E450">
        <f>SUMPRODUCT('Modified Weights'!E460:E464,correlations!E493:E497)/SUM('Modified Weights'!E460:E464)</f>
        <v>5</v>
      </c>
      <c r="F450">
        <f>SUMPRODUCT('Modified Weights'!F460:F464,correlations!F493:F497)/SUM('Modified Weights'!F460:F464)</f>
        <v>3.25</v>
      </c>
      <c r="G450">
        <f>SUMPRODUCT('Modified Weights'!G460:G464,correlations!G493:G497)/SUM('Modified Weights'!G460:G464)</f>
        <v>4.5</v>
      </c>
      <c r="H450">
        <f>SUMPRODUCT('Modified Weights'!H460:H464,correlations!H493:H497)/SUM('Modified Weights'!H460:H464)</f>
        <v>2.3416906470084338</v>
      </c>
      <c r="I450">
        <f>SUMPRODUCT('Modified Weights'!I460:I464,correlations!I493:I497)/SUM('Modified Weights'!I460:I464)</f>
        <v>4</v>
      </c>
      <c r="J450">
        <f>SUMPRODUCT('Modified Weights'!J460:J464,correlations!J493:J497)/SUM('Modified Weights'!J460:J464)</f>
        <v>2.8780422409981439</v>
      </c>
      <c r="K450">
        <f>SUMPRODUCT('Modified Weights'!K460:K464,correlations!K493:K497)/SUM('Modified Weights'!K460:K464)</f>
        <v>4.3609893099686641</v>
      </c>
      <c r="L450">
        <f>SUMPRODUCT('Modified Weights'!L460:L464,correlations!L493:L497)/SUM('Modified Weights'!L460:L464)</f>
        <v>3.8429384434961436</v>
      </c>
      <c r="M450">
        <f>SUMPRODUCT('Modified Weights'!M460:M464,correlations!M493:M497)/SUM('Modified Weights'!M460:M464)</f>
        <v>3</v>
      </c>
      <c r="N450">
        <f>SUMPRODUCT('Modified Weights'!N460:N464,correlations!N493:N497)/SUM('Modified Weights'!N460:N464)</f>
        <v>3.450439732592459</v>
      </c>
      <c r="O450">
        <f>SUMPRODUCT('Modified Weights'!O460:O464,correlations!O493:O497)/SUM('Modified Weights'!O460:O464)</f>
        <v>2.808617898921479</v>
      </c>
      <c r="P450">
        <f>SUMPRODUCT('Modified Weights'!P460:P464,correlations!P493:P497)/SUM('Modified Weights'!P460:P464)</f>
        <v>3.0845336310586204</v>
      </c>
      <c r="Q450">
        <f>SUMPRODUCT('Modified Weights'!Q460:Q464,correlations!Q493:Q497)/SUM('Modified Weights'!Q460:Q464)</f>
        <v>2.8754827291534473</v>
      </c>
      <c r="R450">
        <f>SUMPRODUCT('Modified Weights'!R460:R464,correlations!R493:R497)/SUM('Modified Weights'!R460:R464)</f>
        <v>4</v>
      </c>
      <c r="S450">
        <f>SUMPRODUCT('Modified Weights'!S460:S464,correlations!S493:S497)/SUM('Modified Weights'!S460:S464)</f>
        <v>3.4139033654792641</v>
      </c>
      <c r="T450">
        <f>SUMPRODUCT('Modified Weights'!T460:T464,correlations!T493:T497)/SUM('Modified Weights'!T460:T464)</f>
        <v>2.5</v>
      </c>
      <c r="U450">
        <f>SUMPRODUCT('Modified Weights'!U460:U464,correlations!U493:U497)/SUM('Modified Weights'!U460:U464)</f>
        <v>2.8855972131680723</v>
      </c>
      <c r="V450">
        <f>SUMPRODUCT('Modified Weights'!V460:V464,correlations!V493:V497)/SUM('Modified Weights'!V460:V464)</f>
        <v>0.5</v>
      </c>
      <c r="W450">
        <f>SUMPRODUCT('Modified Weights'!W460:W464,correlations!W493:W497)/SUM('Modified Weights'!W460:W464)</f>
        <v>3.1325739714555607</v>
      </c>
      <c r="X450" t="e">
        <f>SUMPRODUCT('Modified Weights'!X460:X464,correlations!X493:X497)/SUM('Modified Weights'!X460:X464)</f>
        <v>#DIV/0!</v>
      </c>
      <c r="Y450">
        <f>SUMPRODUCT('Modified Weights'!Y460:Y464,correlations!Y493:Y497)/SUM('Modified Weights'!Y460:Y464)</f>
        <v>3</v>
      </c>
      <c r="Z450">
        <f>SUMPRODUCT('Modified Weights'!Z461:Z465,correlations!Z494:Z498)/SUM('Modified Weights'!Z461:Z465)</f>
        <v>1</v>
      </c>
    </row>
    <row r="451" spans="1:26">
      <c r="A451" s="1" t="str">
        <f t="shared" si="89"/>
        <v>8358: Cast Away (2000)</v>
      </c>
      <c r="B451">
        <f>SUMPRODUCT('Modified Weights'!B461:B465,correlations!B494:B498)/SUM('Modified Weights'!B461:B465)</f>
        <v>3.248585276956689</v>
      </c>
      <c r="C451">
        <f>SUMPRODUCT('Modified Weights'!C461:C465,correlations!C494:C498)/SUM('Modified Weights'!C461:C465)</f>
        <v>2.3636343402201616</v>
      </c>
      <c r="D451">
        <f>SUMPRODUCT('Modified Weights'!D461:D465,correlations!D494:D498)/SUM('Modified Weights'!D461:D465)</f>
        <v>3.2525610201466639</v>
      </c>
      <c r="E451">
        <f>SUMPRODUCT('Modified Weights'!E461:E465,correlations!E494:E498)/SUM('Modified Weights'!E461:E465)</f>
        <v>4.8329688392919303</v>
      </c>
      <c r="F451">
        <f>SUMPRODUCT('Modified Weights'!F461:F465,correlations!F494:F498)/SUM('Modified Weights'!F461:F465)</f>
        <v>2.4247039841447395</v>
      </c>
      <c r="G451">
        <f>SUMPRODUCT('Modified Weights'!G461:G465,correlations!G494:G498)/SUM('Modified Weights'!G461:G465)</f>
        <v>4.5</v>
      </c>
      <c r="H451">
        <f>SUMPRODUCT('Modified Weights'!H461:H465,correlations!H494:H498)/SUM('Modified Weights'!H461:H465)</f>
        <v>2.7051032357571798</v>
      </c>
      <c r="I451">
        <f>SUMPRODUCT('Modified Weights'!I461:I465,correlations!I494:I498)/SUM('Modified Weights'!I461:I465)</f>
        <v>2.9228038676085664</v>
      </c>
      <c r="J451">
        <f>SUMPRODUCT('Modified Weights'!J461:J465,correlations!J494:J498)/SUM('Modified Weights'!J461:J465)</f>
        <v>3.2084367031429819</v>
      </c>
      <c r="K451">
        <f>SUMPRODUCT('Modified Weights'!K461:K465,correlations!K494:K498)/SUM('Modified Weights'!K461:K465)</f>
        <v>4.1584661641580967</v>
      </c>
      <c r="L451">
        <f>SUMPRODUCT('Modified Weights'!L461:L465,correlations!L494:L498)/SUM('Modified Weights'!L461:L465)</f>
        <v>3.2598492088672884</v>
      </c>
      <c r="M451">
        <f>SUMPRODUCT('Modified Weights'!M461:M465,correlations!M494:M498)/SUM('Modified Weights'!M461:M465)</f>
        <v>3</v>
      </c>
      <c r="N451">
        <f>SUMPRODUCT('Modified Weights'!N461:N465,correlations!N494:N498)/SUM('Modified Weights'!N461:N465)</f>
        <v>2.5797020051114008</v>
      </c>
      <c r="O451">
        <f>SUMPRODUCT('Modified Weights'!O461:O465,correlations!O494:O498)/SUM('Modified Weights'!O461:O465)</f>
        <v>3.1708429313781288</v>
      </c>
      <c r="P451">
        <f>SUMPRODUCT('Modified Weights'!P461:P465,correlations!P494:P498)/SUM('Modified Weights'!P461:P465)</f>
        <v>2.5108029311485045</v>
      </c>
      <c r="Q451">
        <f>SUMPRODUCT('Modified Weights'!Q461:Q465,correlations!Q494:Q498)/SUM('Modified Weights'!Q461:Q465)</f>
        <v>2.4058343539147091</v>
      </c>
      <c r="R451">
        <f>SUMPRODUCT('Modified Weights'!R461:R465,correlations!R494:R498)/SUM('Modified Weights'!R461:R465)</f>
        <v>4</v>
      </c>
      <c r="S451">
        <f>SUMPRODUCT('Modified Weights'!S461:S465,correlations!S494:S498)/SUM('Modified Weights'!S461:S465)</f>
        <v>2.5138045858250258</v>
      </c>
      <c r="T451">
        <f>SUMPRODUCT('Modified Weights'!T461:T465,correlations!T494:T498)/SUM('Modified Weights'!T461:T465)</f>
        <v>2.5</v>
      </c>
      <c r="U451">
        <f>SUMPRODUCT('Modified Weights'!U461:U465,correlations!U494:U498)/SUM('Modified Weights'!U461:U465)</f>
        <v>3.0942516687899122</v>
      </c>
      <c r="V451">
        <f>SUMPRODUCT('Modified Weights'!V461:V465,correlations!V494:V498)/SUM('Modified Weights'!V461:V465)</f>
        <v>0.5</v>
      </c>
      <c r="W451">
        <f>SUMPRODUCT('Modified Weights'!W461:W465,correlations!W494:W498)/SUM('Modified Weights'!W461:W465)</f>
        <v>3.3923043604042666</v>
      </c>
      <c r="X451" t="e">
        <f>SUMPRODUCT('Modified Weights'!X461:X465,correlations!X494:X498)/SUM('Modified Weights'!X461:X465)</f>
        <v>#DIV/0!</v>
      </c>
      <c r="Y451">
        <f>SUMPRODUCT('Modified Weights'!Y461:Y465,correlations!Y494:Y498)/SUM('Modified Weights'!Y461:Y465)</f>
        <v>2.1848434045831393</v>
      </c>
      <c r="Z451">
        <f>SUMPRODUCT('Modified Weights'!Z462:Z466,correlations!Z495:Z499)/SUM('Modified Weights'!Z462:Z466)</f>
        <v>0.80012122450057566</v>
      </c>
    </row>
    <row r="452" spans="1:26">
      <c r="A452" s="1" t="str">
        <f t="shared" si="89"/>
        <v>8358: Cast Away (2000)</v>
      </c>
      <c r="B452">
        <f>SUMPRODUCT('Modified Weights'!B462:B466,correlations!B495:B499)/SUM('Modified Weights'!B462:B466)</f>
        <v>3.4529434216778463</v>
      </c>
      <c r="C452">
        <f>SUMPRODUCT('Modified Weights'!C462:C466,correlations!C495:C499)/SUM('Modified Weights'!C462:C466)</f>
        <v>1.5</v>
      </c>
      <c r="D452">
        <f>SUMPRODUCT('Modified Weights'!D462:D466,correlations!D495:D499)/SUM('Modified Weights'!D462:D466)</f>
        <v>2.5424047823386564</v>
      </c>
      <c r="E452">
        <f>SUMPRODUCT('Modified Weights'!E462:E466,correlations!E495:E499)/SUM('Modified Weights'!E462:E466)</f>
        <v>4.5</v>
      </c>
      <c r="F452">
        <f>SUMPRODUCT('Modified Weights'!F462:F466,correlations!F495:F499)/SUM('Modified Weights'!F462:F466)</f>
        <v>3.1737738684102648</v>
      </c>
      <c r="G452">
        <f>SUMPRODUCT('Modified Weights'!G462:G466,correlations!G495:G499)/SUM('Modified Weights'!G462:G466)</f>
        <v>2.3851920196813401</v>
      </c>
      <c r="H452">
        <f>SUMPRODUCT('Modified Weights'!H462:H466,correlations!H495:H499)/SUM('Modified Weights'!H462:H466)</f>
        <v>2.380687615529236</v>
      </c>
      <c r="I452">
        <f>SUMPRODUCT('Modified Weights'!I462:I466,correlations!I495:I499)/SUM('Modified Weights'!I462:I466)</f>
        <v>0.67953268873190553</v>
      </c>
      <c r="J452">
        <f>SUMPRODUCT('Modified Weights'!J462:J466,correlations!J495:J499)/SUM('Modified Weights'!J462:J466)</f>
        <v>3.2084367031429819</v>
      </c>
      <c r="K452">
        <f>SUMPRODUCT('Modified Weights'!K462:K466,correlations!K495:K499)/SUM('Modified Weights'!K462:K466)</f>
        <v>4.1584661641580967</v>
      </c>
      <c r="L452">
        <f>SUMPRODUCT('Modified Weights'!L462:L466,correlations!L495:L499)/SUM('Modified Weights'!L462:L466)</f>
        <v>3.2598492088672884</v>
      </c>
      <c r="M452">
        <f>SUMPRODUCT('Modified Weights'!M462:M466,correlations!M495:M499)/SUM('Modified Weights'!M462:M466)</f>
        <v>4.1860538866325001</v>
      </c>
      <c r="N452">
        <f>SUMPRODUCT('Modified Weights'!N462:N466,correlations!N495:N499)/SUM('Modified Weights'!N462:N466)</f>
        <v>2.5797020051114008</v>
      </c>
      <c r="O452">
        <f>SUMPRODUCT('Modified Weights'!O462:O466,correlations!O495:O499)/SUM('Modified Weights'!O462:O466)</f>
        <v>3.4191372858107454</v>
      </c>
      <c r="P452">
        <f>SUMPRODUCT('Modified Weights'!P462:P466,correlations!P495:P499)/SUM('Modified Weights'!P462:P466)</f>
        <v>1.6945003505706735</v>
      </c>
      <c r="Q452">
        <f>SUMPRODUCT('Modified Weights'!Q462:Q466,correlations!Q495:Q499)/SUM('Modified Weights'!Q462:Q466)</f>
        <v>2.4058343539147091</v>
      </c>
      <c r="R452">
        <f>SUMPRODUCT('Modified Weights'!R462:R466,correlations!R495:R499)/SUM('Modified Weights'!R462:R466)</f>
        <v>4</v>
      </c>
      <c r="S452">
        <f>SUMPRODUCT('Modified Weights'!S462:S466,correlations!S495:S499)/SUM('Modified Weights'!S462:S466)</f>
        <v>1</v>
      </c>
      <c r="T452">
        <f>SUMPRODUCT('Modified Weights'!T462:T466,correlations!T495:T499)/SUM('Modified Weights'!T462:T466)</f>
        <v>2.5</v>
      </c>
      <c r="U452">
        <f>SUMPRODUCT('Modified Weights'!U462:U466,correlations!U495:U499)/SUM('Modified Weights'!U462:U466)</f>
        <v>2.1479835406022283</v>
      </c>
      <c r="V452">
        <f>SUMPRODUCT('Modified Weights'!V462:V466,correlations!V495:V499)/SUM('Modified Weights'!V462:V466)</f>
        <v>3.0791939022683121</v>
      </c>
      <c r="W452">
        <f>SUMPRODUCT('Modified Weights'!W462:W466,correlations!W495:W499)/SUM('Modified Weights'!W462:W466)</f>
        <v>3.5531332735676742</v>
      </c>
      <c r="X452">
        <f>SUMPRODUCT('Modified Weights'!X462:X466,correlations!X495:X499)/SUM('Modified Weights'!X462:X466)</f>
        <v>0.5</v>
      </c>
      <c r="Y452">
        <f>SUMPRODUCT('Modified Weights'!Y462:Y466,correlations!Y495:Y499)/SUM('Modified Weights'!Y462:Y466)</f>
        <v>1.7006480819178906</v>
      </c>
      <c r="Z452">
        <f>SUMPRODUCT('Modified Weights'!Z463:Z467,correlations!Z496:Z500)/SUM('Modified Weights'!Z463:Z467)</f>
        <v>1.6437459211282048</v>
      </c>
    </row>
    <row r="453" spans="1:26">
      <c r="A453" s="21" t="s">
        <v>90</v>
      </c>
      <c r="B453">
        <f>SUMPRODUCT('Modified Weights'!B463:B467,correlations!B496:B500)/SUM('Modified Weights'!B463:B467)</f>
        <v>2.9221661163006662</v>
      </c>
      <c r="C453">
        <f>SUMPRODUCT('Modified Weights'!C463:C467,correlations!C496:C500)/SUM('Modified Weights'!C463:C467)</f>
        <v>1.5</v>
      </c>
      <c r="D453">
        <f>SUMPRODUCT('Modified Weights'!D463:D467,correlations!D496:D500)/SUM('Modified Weights'!D463:D467)</f>
        <v>2.4170751563422899</v>
      </c>
      <c r="E453">
        <f>SUMPRODUCT('Modified Weights'!E463:E467,correlations!E496:E500)/SUM('Modified Weights'!E463:E467)</f>
        <v>4.1767274631090894</v>
      </c>
      <c r="F453">
        <f>SUMPRODUCT('Modified Weights'!F463:F467,correlations!F496:F500)/SUM('Modified Weights'!F463:F467)</f>
        <v>1.9437841706294079</v>
      </c>
      <c r="G453">
        <f>SUMPRODUCT('Modified Weights'!G463:G467,correlations!G496:G500)/SUM('Modified Weights'!G463:G467)</f>
        <v>2.1495430172211725</v>
      </c>
      <c r="H453">
        <f>SUMPRODUCT('Modified Weights'!H463:H467,correlations!H496:H500)/SUM('Modified Weights'!H463:H467)</f>
        <v>2.380687615529236</v>
      </c>
      <c r="I453">
        <f>SUMPRODUCT('Modified Weights'!I463:I467,correlations!I496:I500)/SUM('Modified Weights'!I463:I467)</f>
        <v>0.67953268873190553</v>
      </c>
      <c r="J453">
        <f>SUMPRODUCT('Modified Weights'!J463:J467,correlations!J496:J500)/SUM('Modified Weights'!J463:J467)</f>
        <v>2.0417535719030089</v>
      </c>
      <c r="K453">
        <f>SUMPRODUCT('Modified Weights'!K463:K467,correlations!K496:K500)/SUM('Modified Weights'!K463:K467)</f>
        <v>4</v>
      </c>
      <c r="L453">
        <f>SUMPRODUCT('Modified Weights'!L463:L467,correlations!L496:L500)/SUM('Modified Weights'!L463:L467)</f>
        <v>3.0078793670938309</v>
      </c>
      <c r="M453">
        <f>SUMPRODUCT('Modified Weights'!M463:M467,correlations!M496:M500)/SUM('Modified Weights'!M463:M467)</f>
        <v>5</v>
      </c>
      <c r="N453">
        <f>SUMPRODUCT('Modified Weights'!N463:N467,correlations!N496:N500)/SUM('Modified Weights'!N463:N467)</f>
        <v>2.5797020051114008</v>
      </c>
      <c r="O453">
        <f>SUMPRODUCT('Modified Weights'!O463:O467,correlations!O496:O500)/SUM('Modified Weights'!O463:O467)</f>
        <v>3.293166101257496</v>
      </c>
      <c r="P453">
        <f>SUMPRODUCT('Modified Weights'!P463:P467,correlations!P496:P500)/SUM('Modified Weights'!P463:P467)</f>
        <v>0.70866092031640282</v>
      </c>
      <c r="Q453">
        <f>SUMPRODUCT('Modified Weights'!Q463:Q467,correlations!Q496:Q500)/SUM('Modified Weights'!Q463:Q467)</f>
        <v>2.4058343539147091</v>
      </c>
      <c r="R453">
        <f>SUMPRODUCT('Modified Weights'!R463:R467,correlations!R496:R500)/SUM('Modified Weights'!R463:R467)</f>
        <v>2.29000301379704</v>
      </c>
      <c r="S453">
        <f>SUMPRODUCT('Modified Weights'!S463:S467,correlations!S496:S500)/SUM('Modified Weights'!S463:S467)</f>
        <v>1</v>
      </c>
      <c r="T453">
        <f>SUMPRODUCT('Modified Weights'!T463:T467,correlations!T496:T500)/SUM('Modified Weights'!T463:T467)</f>
        <v>0.5</v>
      </c>
      <c r="U453">
        <f>SUMPRODUCT('Modified Weights'!U463:U467,correlations!U496:U500)/SUM('Modified Weights'!U463:U467)</f>
        <v>1.7946456201435252</v>
      </c>
      <c r="V453">
        <f>SUMPRODUCT('Modified Weights'!V463:V467,correlations!V496:V500)/SUM('Modified Weights'!V463:V467)</f>
        <v>3.0791939022683121</v>
      </c>
      <c r="W453">
        <f>SUMPRODUCT('Modified Weights'!W463:W467,correlations!W496:W500)/SUM('Modified Weights'!W463:W467)</f>
        <v>2.5545795287724604</v>
      </c>
      <c r="X453">
        <f>SUMPRODUCT('Modified Weights'!X463:X467,correlations!X496:X500)/SUM('Modified Weights'!X463:X467)</f>
        <v>0.5</v>
      </c>
      <c r="Y453">
        <f>SUMPRODUCT('Modified Weights'!Y463:Y467,correlations!Y496:Y500)/SUM('Modified Weights'!Y463:Y467)</f>
        <v>1.0364352443468858</v>
      </c>
      <c r="Z453">
        <f>SUMPRODUCT('Modified Weights'!Z464:Z468,correlations!Z497:Z501)/SUM('Modified Weights'!Z464:Z468)</f>
        <v>2.2272541608740553</v>
      </c>
    </row>
    <row r="454" spans="1:26">
      <c r="A454" s="1" t="str">
        <f t="shared" ref="A454:A457" si="90">A453</f>
        <v>8467: Dumb &amp; Dumber (1994)</v>
      </c>
      <c r="B454">
        <f>SUMPRODUCT('Modified Weights'!B464:B468,correlations!B497:B501)/SUM('Modified Weights'!B464:B468)</f>
        <v>2.3989989148915325</v>
      </c>
      <c r="C454">
        <f>SUMPRODUCT('Modified Weights'!C464:C468,correlations!C497:C501)/SUM('Modified Weights'!C464:C468)</f>
        <v>1.5</v>
      </c>
      <c r="D454">
        <f>SUMPRODUCT('Modified Weights'!D464:D468,correlations!D497:D501)/SUM('Modified Weights'!D464:D468)</f>
        <v>2.4170751563422899</v>
      </c>
      <c r="E454">
        <f>SUMPRODUCT('Modified Weights'!E464:E468,correlations!E497:E501)/SUM('Modified Weights'!E464:E468)</f>
        <v>4.108413524919059</v>
      </c>
      <c r="F454">
        <f>SUMPRODUCT('Modified Weights'!F464:F468,correlations!F497:F501)/SUM('Modified Weights'!F464:F468)</f>
        <v>2.4567645206313253</v>
      </c>
      <c r="G454">
        <f>SUMPRODUCT('Modified Weights'!G464:G468,correlations!G497:G501)/SUM('Modified Weights'!G464:G468)</f>
        <v>2.1495430172211725</v>
      </c>
      <c r="H454">
        <f>SUMPRODUCT('Modified Weights'!H464:H468,correlations!H497:H501)/SUM('Modified Weights'!H464:H468)</f>
        <v>2.7954270411392352</v>
      </c>
      <c r="I454">
        <f>SUMPRODUCT('Modified Weights'!I464:I468,correlations!I497:I501)/SUM('Modified Weights'!I464:I468)</f>
        <v>1.6970123794388587</v>
      </c>
      <c r="J454">
        <f>SUMPRODUCT('Modified Weights'!J464:J468,correlations!J497:J501)/SUM('Modified Weights'!J464:J468)</f>
        <v>3.1499421875028339</v>
      </c>
      <c r="K454">
        <f>SUMPRODUCT('Modified Weights'!K464:K468,correlations!K497:K501)/SUM('Modified Weights'!K464:K468)</f>
        <v>3.7626741998599411</v>
      </c>
      <c r="L454">
        <f>SUMPRODUCT('Modified Weights'!L464:L468,correlations!L497:L501)/SUM('Modified Weights'!L464:L468)</f>
        <v>4.4960603164530859</v>
      </c>
      <c r="M454">
        <f>SUMPRODUCT('Modified Weights'!M464:M468,correlations!M497:M501)/SUM('Modified Weights'!M464:M468)</f>
        <v>4.2142108653949464</v>
      </c>
      <c r="N454">
        <f>SUMPRODUCT('Modified Weights'!N464:N468,correlations!N497:N501)/SUM('Modified Weights'!N464:N468)</f>
        <v>2.5797020051114008</v>
      </c>
      <c r="O454">
        <f>SUMPRODUCT('Modified Weights'!O464:O468,correlations!O497:O501)/SUM('Modified Weights'!O464:O468)</f>
        <v>3.527897916246205</v>
      </c>
      <c r="P454">
        <f>SUMPRODUCT('Modified Weights'!P464:P468,correlations!P497:P501)/SUM('Modified Weights'!P464:P468)</f>
        <v>2.3779482828476244</v>
      </c>
      <c r="Q454">
        <f>SUMPRODUCT('Modified Weights'!Q464:Q468,correlations!Q497:Q501)/SUM('Modified Weights'!Q464:Q468)</f>
        <v>2.6280161416827443</v>
      </c>
      <c r="R454">
        <f>SUMPRODUCT('Modified Weights'!R464:R468,correlations!R497:R501)/SUM('Modified Weights'!R464:R468)</f>
        <v>2.838542644480281</v>
      </c>
      <c r="S454">
        <f>SUMPRODUCT('Modified Weights'!S464:S468,correlations!S497:S501)/SUM('Modified Weights'!S464:S468)</f>
        <v>2.6180114407813844</v>
      </c>
      <c r="T454">
        <f>SUMPRODUCT('Modified Weights'!T464:T468,correlations!T497:T501)/SUM('Modified Weights'!T464:T468)</f>
        <v>2.0703570368313309</v>
      </c>
      <c r="U454">
        <f>SUMPRODUCT('Modified Weights'!U464:U468,correlations!U497:U501)/SUM('Modified Weights'!U464:U468)</f>
        <v>1.7946456201435252</v>
      </c>
      <c r="V454">
        <f>SUMPRODUCT('Modified Weights'!V464:V468,correlations!V497:V501)/SUM('Modified Weights'!V464:V468)</f>
        <v>4.3223992377835394</v>
      </c>
      <c r="W454">
        <f>SUMPRODUCT('Modified Weights'!W464:W468,correlations!W497:W501)/SUM('Modified Weights'!W464:W468)</f>
        <v>3.4547382642834075</v>
      </c>
      <c r="X454">
        <f>SUMPRODUCT('Modified Weights'!X464:X468,correlations!X497:X501)/SUM('Modified Weights'!X464:X468)</f>
        <v>0.5</v>
      </c>
      <c r="Y454">
        <f>SUMPRODUCT('Modified Weights'!Y464:Y468,correlations!Y497:Y501)/SUM('Modified Weights'!Y464:Y468)</f>
        <v>1.9258795616185995</v>
      </c>
      <c r="Z454">
        <f>SUMPRODUCT('Modified Weights'!Z465:Z469,correlations!Z498:Z502)/SUM('Modified Weights'!Z465:Z469)</f>
        <v>3.0323891010476918</v>
      </c>
    </row>
    <row r="455" spans="1:26">
      <c r="A455" s="1" t="str">
        <f t="shared" si="90"/>
        <v>8467: Dumb &amp; Dumber (1994)</v>
      </c>
      <c r="B455">
        <f>SUMPRODUCT('Modified Weights'!B465:B469,correlations!B498:B502)/SUM('Modified Weights'!B465:B469)</f>
        <v>2.7526005724787121</v>
      </c>
      <c r="C455">
        <f>SUMPRODUCT('Modified Weights'!C465:C469,correlations!C498:C502)/SUM('Modified Weights'!C465:C469)</f>
        <v>5</v>
      </c>
      <c r="D455">
        <f>SUMPRODUCT('Modified Weights'!D465:D469,correlations!D498:D502)/SUM('Modified Weights'!D465:D469)</f>
        <v>3.112304702739991</v>
      </c>
      <c r="E455">
        <f>SUMPRODUCT('Modified Weights'!E465:E469,correlations!E498:E502)/SUM('Modified Weights'!E465:E469)</f>
        <v>4.1832114500940394</v>
      </c>
      <c r="F455">
        <f>SUMPRODUCT('Modified Weights'!F465:F469,correlations!F498:F502)/SUM('Modified Weights'!F465:F469)</f>
        <v>2.4567645206313253</v>
      </c>
      <c r="G455">
        <f>SUMPRODUCT('Modified Weights'!G465:G469,correlations!G498:G502)/SUM('Modified Weights'!G465:G469)</f>
        <v>2.6704166438317274</v>
      </c>
      <c r="H455">
        <f>SUMPRODUCT('Modified Weights'!H465:H469,correlations!H498:H502)/SUM('Modified Weights'!H465:H469)</f>
        <v>3.8147347284975779</v>
      </c>
      <c r="I455">
        <f>SUMPRODUCT('Modified Weights'!I465:I469,correlations!I498:I502)/SUM('Modified Weights'!I465:I469)</f>
        <v>2.2856091739994748</v>
      </c>
      <c r="J455">
        <f>SUMPRODUCT('Modified Weights'!J465:J469,correlations!J498:J502)/SUM('Modified Weights'!J465:J469)</f>
        <v>3.1499421875028339</v>
      </c>
      <c r="K455">
        <f>SUMPRODUCT('Modified Weights'!K465:K469,correlations!K498:K502)/SUM('Modified Weights'!K465:K469)</f>
        <v>3.691176626626302</v>
      </c>
      <c r="L455">
        <f>SUMPRODUCT('Modified Weights'!L465:L469,correlations!L498:L502)/SUM('Modified Weights'!L465:L469)</f>
        <v>4.1736042714262727</v>
      </c>
      <c r="M455">
        <f>SUMPRODUCT('Modified Weights'!M465:M469,correlations!M498:M502)/SUM('Modified Weights'!M465:M469)</f>
        <v>4.2142108653949464</v>
      </c>
      <c r="N455">
        <f>SUMPRODUCT('Modified Weights'!N465:N469,correlations!N498:N502)/SUM('Modified Weights'!N465:N469)</f>
        <v>4</v>
      </c>
      <c r="O455">
        <f>SUMPRODUCT('Modified Weights'!O465:O469,correlations!O498:O502)/SUM('Modified Weights'!O465:O469)</f>
        <v>4.2870354761610274</v>
      </c>
      <c r="P455">
        <f>SUMPRODUCT('Modified Weights'!P465:P469,correlations!P498:P502)/SUM('Modified Weights'!P465:P469)</f>
        <v>3.1193371316938734</v>
      </c>
      <c r="Q455">
        <f>SUMPRODUCT('Modified Weights'!Q465:Q469,correlations!Q498:Q502)/SUM('Modified Weights'!Q465:Q469)</f>
        <v>3.9587424393848125</v>
      </c>
      <c r="R455">
        <f>SUMPRODUCT('Modified Weights'!R465:R469,correlations!R498:R502)/SUM('Modified Weights'!R465:R469)</f>
        <v>3.3132606205877808</v>
      </c>
      <c r="S455">
        <f>SUMPRODUCT('Modified Weights'!S465:S469,correlations!S498:S502)/SUM('Modified Weights'!S465:S469)</f>
        <v>3.2249671080203859</v>
      </c>
      <c r="T455">
        <f>SUMPRODUCT('Modified Weights'!T465:T469,correlations!T498:T502)/SUM('Modified Weights'!T465:T469)</f>
        <v>2.0703570368313309</v>
      </c>
      <c r="U455">
        <f>SUMPRODUCT('Modified Weights'!U465:U469,correlations!U498:U502)/SUM('Modified Weights'!U465:U469)</f>
        <v>2.6613070437209485</v>
      </c>
      <c r="V455">
        <f>SUMPRODUCT('Modified Weights'!V465:V469,correlations!V498:V502)/SUM('Modified Weights'!V465:V469)</f>
        <v>4.3223992377835394</v>
      </c>
      <c r="W455">
        <f>SUMPRODUCT('Modified Weights'!W465:W469,correlations!W498:W502)/SUM('Modified Weights'!W465:W469)</f>
        <v>3.5616666356115609</v>
      </c>
      <c r="X455">
        <f>SUMPRODUCT('Modified Weights'!X465:X469,correlations!X498:X502)/SUM('Modified Weights'!X465:X469)</f>
        <v>0.5</v>
      </c>
      <c r="Y455">
        <f>SUMPRODUCT('Modified Weights'!Y465:Y469,correlations!Y498:Y502)/SUM('Modified Weights'!Y465:Y469)</f>
        <v>2.3909047173250504</v>
      </c>
      <c r="Z455">
        <f>SUMPRODUCT('Modified Weights'!Z466:Z470,correlations!Z499:Z503)/SUM('Modified Weights'!Z466:Z470)</f>
        <v>3.4836305209990162</v>
      </c>
    </row>
    <row r="456" spans="1:26">
      <c r="A456" s="1" t="str">
        <f t="shared" si="90"/>
        <v>8467: Dumb &amp; Dumber (1994)</v>
      </c>
      <c r="B456">
        <f>SUMPRODUCT('Modified Weights'!B466:B470,correlations!B499:B503)/SUM('Modified Weights'!B466:B470)</f>
        <v>3.8394181157630993</v>
      </c>
      <c r="C456">
        <f>SUMPRODUCT('Modified Weights'!C466:C470,correlations!C499:C503)/SUM('Modified Weights'!C466:C470)</f>
        <v>4.5016716910734589</v>
      </c>
      <c r="D456">
        <f>SUMPRODUCT('Modified Weights'!D466:D470,correlations!D499:D503)/SUM('Modified Weights'!D466:D470)</f>
        <v>3.112304702739991</v>
      </c>
      <c r="E456">
        <f>SUMPRODUCT('Modified Weights'!E466:E470,correlations!E499:E503)/SUM('Modified Weights'!E466:E470)</f>
        <v>4.1158227842892643</v>
      </c>
      <c r="F456">
        <f>SUMPRODUCT('Modified Weights'!F466:F470,correlations!F499:F503)/SUM('Modified Weights'!F466:F470)</f>
        <v>2.4567645206313253</v>
      </c>
      <c r="G456">
        <f>SUMPRODUCT('Modified Weights'!G466:G470,correlations!G499:G503)/SUM('Modified Weights'!G466:G470)</f>
        <v>3.1697367550711322</v>
      </c>
      <c r="H456">
        <f>SUMPRODUCT('Modified Weights'!H466:H470,correlations!H499:H503)/SUM('Modified Weights'!H466:H470)</f>
        <v>3.7391731227107821</v>
      </c>
      <c r="I456">
        <f>SUMPRODUCT('Modified Weights'!I466:I470,correlations!I499:I503)/SUM('Modified Weights'!I466:I470)</f>
        <v>2.8758378064228682</v>
      </c>
      <c r="J456">
        <f>SUMPRODUCT('Modified Weights'!J466:J470,correlations!J499:J503)/SUM('Modified Weights'!J466:J470)</f>
        <v>3.1499421875028339</v>
      </c>
      <c r="K456">
        <f>SUMPRODUCT('Modified Weights'!K466:K470,correlations!K499:K503)/SUM('Modified Weights'!K466:K470)</f>
        <v>3.691176626626302</v>
      </c>
      <c r="L456">
        <f>SUMPRODUCT('Modified Weights'!L466:L470,correlations!L499:L503)/SUM('Modified Weights'!L466:L470)</f>
        <v>4.1736042714262727</v>
      </c>
      <c r="M456">
        <f>SUMPRODUCT('Modified Weights'!M466:M470,correlations!M499:M503)/SUM('Modified Weights'!M466:M470)</f>
        <v>4.1656865754805077</v>
      </c>
      <c r="N456">
        <f>SUMPRODUCT('Modified Weights'!N466:N470,correlations!N499:N503)/SUM('Modified Weights'!N466:N470)</f>
        <v>4</v>
      </c>
      <c r="O456">
        <f>SUMPRODUCT('Modified Weights'!O466:O470,correlations!O499:O503)/SUM('Modified Weights'!O466:O470)</f>
        <v>4.2870354761610274</v>
      </c>
      <c r="P456">
        <f>SUMPRODUCT('Modified Weights'!P466:P470,correlations!P499:P503)/SUM('Modified Weights'!P466:P470)</f>
        <v>3.1193371316938734</v>
      </c>
      <c r="Q456">
        <f>SUMPRODUCT('Modified Weights'!Q466:Q470,correlations!Q499:Q503)/SUM('Modified Weights'!Q466:Q470)</f>
        <v>4.1054320846517021</v>
      </c>
      <c r="R456">
        <f>SUMPRODUCT('Modified Weights'!R466:R470,correlations!R499:R503)/SUM('Modified Weights'!R466:R470)</f>
        <v>3.5157973089245895</v>
      </c>
      <c r="S456">
        <f>SUMPRODUCT('Modified Weights'!S466:S470,correlations!S499:S503)/SUM('Modified Weights'!S466:S470)</f>
        <v>4.4733493830432494</v>
      </c>
      <c r="T456">
        <f>SUMPRODUCT('Modified Weights'!T466:T470,correlations!T499:T503)/SUM('Modified Weights'!T466:T470)</f>
        <v>2.792902582789996</v>
      </c>
      <c r="U456">
        <f>SUMPRODUCT('Modified Weights'!U466:U470,correlations!U499:U503)/SUM('Modified Weights'!U466:U470)</f>
        <v>2.1789417131687823</v>
      </c>
      <c r="V456">
        <f>SUMPRODUCT('Modified Weights'!V466:V470,correlations!V499:V503)/SUM('Modified Weights'!V466:V470)</f>
        <v>4.11284643261473</v>
      </c>
      <c r="W456">
        <f>SUMPRODUCT('Modified Weights'!W466:W470,correlations!W499:W503)/SUM('Modified Weights'!W466:W470)</f>
        <v>3.3655628366789254</v>
      </c>
      <c r="X456">
        <f>SUMPRODUCT('Modified Weights'!X466:X470,correlations!X499:X503)/SUM('Modified Weights'!X466:X470)</f>
        <v>1.7053924584870104</v>
      </c>
      <c r="Y456">
        <f>SUMPRODUCT('Modified Weights'!Y466:Y470,correlations!Y499:Y503)/SUM('Modified Weights'!Y466:Y470)</f>
        <v>2.3909047173250504</v>
      </c>
      <c r="Z456">
        <f>SUMPRODUCT('Modified Weights'!Z467:Z471,correlations!Z500:Z504)/SUM('Modified Weights'!Z467:Z471)</f>
        <v>4.3034294517116427</v>
      </c>
    </row>
    <row r="457" spans="1:26">
      <c r="A457" s="1" t="str">
        <f t="shared" si="90"/>
        <v>8467: Dumb &amp; Dumber (1994)</v>
      </c>
      <c r="B457">
        <f>SUMPRODUCT('Modified Weights'!B467:B471,correlations!B500:B504)/SUM('Modified Weights'!B467:B471)</f>
        <v>3.8394181157630993</v>
      </c>
      <c r="C457">
        <f>SUMPRODUCT('Modified Weights'!C467:C471,correlations!C500:C504)/SUM('Modified Weights'!C467:C471)</f>
        <v>3.8934074119515691</v>
      </c>
      <c r="D457">
        <f>SUMPRODUCT('Modified Weights'!D467:D471,correlations!D500:D504)/SUM('Modified Weights'!D467:D471)</f>
        <v>4.3550781189040038</v>
      </c>
      <c r="E457">
        <f>SUMPRODUCT('Modified Weights'!E467:E471,correlations!E500:E504)/SUM('Modified Weights'!E467:E471)</f>
        <v>4.2302232872297321</v>
      </c>
      <c r="F457">
        <f>SUMPRODUCT('Modified Weights'!F467:F471,correlations!F500:F504)/SUM('Modified Weights'!F467:F471)</f>
        <v>1.6975999835767062</v>
      </c>
      <c r="G457">
        <f>SUMPRODUCT('Modified Weights'!G467:G471,correlations!G500:G504)/SUM('Modified Weights'!G467:G471)</f>
        <v>4.2143388043691612</v>
      </c>
      <c r="H457">
        <f>SUMPRODUCT('Modified Weights'!H467:H471,correlations!H500:H504)/SUM('Modified Weights'!H467:H471)</f>
        <v>3.3742818382690181</v>
      </c>
      <c r="I457">
        <f>SUMPRODUCT('Modified Weights'!I467:I471,correlations!I500:I504)/SUM('Modified Weights'!I467:I471)</f>
        <v>4.1618257399384433</v>
      </c>
      <c r="J457">
        <f>SUMPRODUCT('Modified Weights'!J467:J471,correlations!J500:J504)/SUM('Modified Weights'!J467:J471)</f>
        <v>3.6681330839850452</v>
      </c>
      <c r="K457">
        <f>SUMPRODUCT('Modified Weights'!K467:K471,correlations!K500:K504)/SUM('Modified Weights'!K467:K471)</f>
        <v>3.8794967785836389</v>
      </c>
      <c r="L457">
        <f>SUMPRODUCT('Modified Weights'!L467:L471,correlations!L500:L504)/SUM('Modified Weights'!L467:L471)</f>
        <v>4.2629207045170565</v>
      </c>
      <c r="M457">
        <f>SUMPRODUCT('Modified Weights'!M467:M471,correlations!M500:M504)/SUM('Modified Weights'!M467:M471)</f>
        <v>3.6961061930204626</v>
      </c>
      <c r="N457">
        <f>SUMPRODUCT('Modified Weights'!N467:N471,correlations!N500:N504)/SUM('Modified Weights'!N467:N471)</f>
        <v>4</v>
      </c>
      <c r="O457">
        <f>SUMPRODUCT('Modified Weights'!O467:O471,correlations!O500:O504)/SUM('Modified Weights'!O467:O471)</f>
        <v>4.3782802719497855</v>
      </c>
      <c r="P457">
        <f>SUMPRODUCT('Modified Weights'!P467:P471,correlations!P500:P504)/SUM('Modified Weights'!P467:P471)</f>
        <v>3.1193371316938734</v>
      </c>
      <c r="Q457">
        <f>SUMPRODUCT('Modified Weights'!Q467:Q471,correlations!Q500:Q504)/SUM('Modified Weights'!Q467:Q471)</f>
        <v>4.1054320846517021</v>
      </c>
      <c r="R457">
        <f>SUMPRODUCT('Modified Weights'!R467:R471,correlations!R500:R504)/SUM('Modified Weights'!R467:R471)</f>
        <v>3.51579730892459</v>
      </c>
      <c r="S457">
        <f>SUMPRODUCT('Modified Weights'!S467:S471,correlations!S500:S504)/SUM('Modified Weights'!S467:S471)</f>
        <v>4.4733493830432494</v>
      </c>
      <c r="T457">
        <f>SUMPRODUCT('Modified Weights'!T467:T471,correlations!T500:T504)/SUM('Modified Weights'!T467:T471)</f>
        <v>2.792902582789996</v>
      </c>
      <c r="U457">
        <f>SUMPRODUCT('Modified Weights'!U467:U471,correlations!U500:U504)/SUM('Modified Weights'!U467:U471)</f>
        <v>4.6070194289437403</v>
      </c>
      <c r="V457">
        <f>SUMPRODUCT('Modified Weights'!V467:V471,correlations!V500:V504)/SUM('Modified Weights'!V467:V471)</f>
        <v>3.754758006617295</v>
      </c>
      <c r="W457">
        <f>SUMPRODUCT('Modified Weights'!W467:W471,correlations!W500:W504)/SUM('Modified Weights'!W467:W471)</f>
        <v>3.2592718639142744</v>
      </c>
      <c r="X457">
        <f>SUMPRODUCT('Modified Weights'!X467:X471,correlations!X500:X504)/SUM('Modified Weights'!X467:X471)</f>
        <v>3.7991012569188314</v>
      </c>
      <c r="Y457">
        <f>SUMPRODUCT('Modified Weights'!Y467:Y471,correlations!Y500:Y504)/SUM('Modified Weights'!Y467:Y471)</f>
        <v>3.169986675169564</v>
      </c>
      <c r="Z457">
        <f>SUMPRODUCT('Modified Weights'!Z468:Z472,correlations!Z501:Z505)/SUM('Modified Weights'!Z468:Z472)</f>
        <v>4.3034294517116436</v>
      </c>
    </row>
    <row r="458" spans="1:26">
      <c r="A458" s="21" t="s">
        <v>91</v>
      </c>
      <c r="B458">
        <f>SUMPRODUCT('Modified Weights'!B468:B472,correlations!B501:B505)/SUM('Modified Weights'!B468:B472)</f>
        <v>3.8394181157630993</v>
      </c>
      <c r="C458">
        <f>SUMPRODUCT('Modified Weights'!C468:C472,correlations!C501:C505)/SUM('Modified Weights'!C468:C472)</f>
        <v>4.0512968716355191</v>
      </c>
      <c r="D458">
        <f>SUMPRODUCT('Modified Weights'!D468:D472,correlations!D501:D505)/SUM('Modified Weights'!D468:D472)</f>
        <v>4.4804077449003703</v>
      </c>
      <c r="E458">
        <f>SUMPRODUCT('Modified Weights'!E468:E472,correlations!E501:E505)/SUM('Modified Weights'!E468:E472)</f>
        <v>4.3167832919929348</v>
      </c>
      <c r="F458">
        <f>SUMPRODUCT('Modified Weights'!F468:F472,correlations!F501:F505)/SUM('Modified Weights'!F468:F472)</f>
        <v>2.3763809391427158</v>
      </c>
      <c r="G458">
        <f>SUMPRODUCT('Modified Weights'!G468:G472,correlations!G501:G505)/SUM('Modified Weights'!G468:G472)</f>
        <v>4.347365096347735</v>
      </c>
      <c r="H458">
        <f>SUMPRODUCT('Modified Weights'!H468:H472,correlations!H501:H505)/SUM('Modified Weights'!H468:H472)</f>
        <v>3.3742818382690181</v>
      </c>
      <c r="I458">
        <f>SUMPRODUCT('Modified Weights'!I468:I472,correlations!I501:I505)/SUM('Modified Weights'!I468:I472)</f>
        <v>3.9591724764115561</v>
      </c>
      <c r="J458">
        <f>SUMPRODUCT('Modified Weights'!J468:J472,correlations!J501:J505)/SUM('Modified Weights'!J468:J472)</f>
        <v>4.7880019900447106</v>
      </c>
      <c r="K458">
        <f>SUMPRODUCT('Modified Weights'!K468:K472,correlations!K501:K505)/SUM('Modified Weights'!K468:K472)</f>
        <v>4.0367649399394523</v>
      </c>
      <c r="L458">
        <f>SUMPRODUCT('Modified Weights'!L468:L472,correlations!L501:L505)/SUM('Modified Weights'!L468:L472)</f>
        <v>4.3866911400275166</v>
      </c>
      <c r="M458">
        <f>SUMPRODUCT('Modified Weights'!M468:M472,correlations!M501:M505)/SUM('Modified Weights'!M468:M472)</f>
        <v>3.5264533707906676</v>
      </c>
      <c r="N458">
        <f>SUMPRODUCT('Modified Weights'!N468:N472,correlations!N501:N505)/SUM('Modified Weights'!N468:N472)</f>
        <v>4</v>
      </c>
      <c r="O458">
        <f>SUMPRODUCT('Modified Weights'!O468:O472,correlations!O501:O505)/SUM('Modified Weights'!O468:O472)</f>
        <v>4.5120056094313714</v>
      </c>
      <c r="P458">
        <f>SUMPRODUCT('Modified Weights'!P468:P472,correlations!P501:P505)/SUM('Modified Weights'!P468:P472)</f>
        <v>3.0913272536230134</v>
      </c>
      <c r="Q458">
        <f>SUMPRODUCT('Modified Weights'!Q468:Q472,correlations!Q501:Q505)/SUM('Modified Weights'!Q468:Q472)</f>
        <v>4.3536715212273318</v>
      </c>
      <c r="R458">
        <f>SUMPRODUCT('Modified Weights'!R468:R472,correlations!R501:R505)/SUM('Modified Weights'!R468:R472)</f>
        <v>4.340635650729217</v>
      </c>
      <c r="S458">
        <f>SUMPRODUCT('Modified Weights'!S468:S472,correlations!S501:S505)/SUM('Modified Weights'!S468:S472)</f>
        <v>4.3408875099863176</v>
      </c>
      <c r="T458">
        <f>SUMPRODUCT('Modified Weights'!T468:T472,correlations!T501:T505)/SUM('Modified Weights'!T468:T472)</f>
        <v>2.792902582789996</v>
      </c>
      <c r="U458">
        <f>SUMPRODUCT('Modified Weights'!U468:U472,correlations!U501:U505)/SUM('Modified Weights'!U468:U472)</f>
        <v>4.0274155640323341</v>
      </c>
      <c r="V458">
        <f>SUMPRODUCT('Modified Weights'!V468:V472,correlations!V501:V505)/SUM('Modified Weights'!V468:V472)</f>
        <v>3.754758006617295</v>
      </c>
      <c r="W458">
        <f>SUMPRODUCT('Modified Weights'!W468:W472,correlations!W501:W505)/SUM('Modified Weights'!W468:W472)</f>
        <v>4.2035578239192777</v>
      </c>
      <c r="X458">
        <f>SUMPRODUCT('Modified Weights'!X468:X472,correlations!X501:X505)/SUM('Modified Weights'!X468:X472)</f>
        <v>3.8647296814137717</v>
      </c>
      <c r="Y458">
        <f>SUMPRODUCT('Modified Weights'!Y468:Y472,correlations!Y501:Y505)/SUM('Modified Weights'!Y468:Y472)</f>
        <v>3.9086517606206259</v>
      </c>
      <c r="Z458">
        <f>SUMPRODUCT('Modified Weights'!Z469:Z473,correlations!Z502:Z506)/SUM('Modified Weights'!Z469:Z473)</f>
        <v>4.2529616287624092</v>
      </c>
    </row>
    <row r="459" spans="1:26">
      <c r="A459" s="1" t="str">
        <f t="shared" ref="A459:A462" si="91">A458</f>
        <v>8587: The Lion King (1994)</v>
      </c>
      <c r="B459">
        <f>SUMPRODUCT('Modified Weights'!B469:B473,correlations!B502:B506)/SUM('Modified Weights'!B469:B473)</f>
        <v>3.8394181157630993</v>
      </c>
      <c r="C459">
        <f>SUMPRODUCT('Modified Weights'!C469:C473,correlations!C502:C506)/SUM('Modified Weights'!C469:C473)</f>
        <v>4.0512968716355191</v>
      </c>
      <c r="D459">
        <f>SUMPRODUCT('Modified Weights'!D469:D473,correlations!D502:D506)/SUM('Modified Weights'!D469:D473)</f>
        <v>4.4804077449003703</v>
      </c>
      <c r="E459">
        <f>SUMPRODUCT('Modified Weights'!E469:E473,correlations!E502:E506)/SUM('Modified Weights'!E469:E473)</f>
        <v>4.5</v>
      </c>
      <c r="F459">
        <f>SUMPRODUCT('Modified Weights'!F469:F473,correlations!F502:F506)/SUM('Modified Weights'!F469:F473)</f>
        <v>1.8402720993876542</v>
      </c>
      <c r="G459">
        <f>SUMPRODUCT('Modified Weights'!G469:G473,correlations!G502:G506)/SUM('Modified Weights'!G469:G473)</f>
        <v>4.347365096347735</v>
      </c>
      <c r="H459">
        <f>SUMPRODUCT('Modified Weights'!H469:H473,correlations!H502:H506)/SUM('Modified Weights'!H469:H473)</f>
        <v>3.3291546764957829</v>
      </c>
      <c r="I459">
        <f>SUMPRODUCT('Modified Weights'!I469:I473,correlations!I502:I506)/SUM('Modified Weights'!I469:I473)</f>
        <v>3.9449121912675182</v>
      </c>
      <c r="J459">
        <f>SUMPRODUCT('Modified Weights'!J469:J473,correlations!J502:J506)/SUM('Modified Weights'!J469:J473)</f>
        <v>4.7254124027309565</v>
      </c>
      <c r="K459">
        <f>SUMPRODUCT('Modified Weights'!K469:K473,correlations!K502:K506)/SUM('Modified Weights'!K469:K473)</f>
        <v>4.5</v>
      </c>
      <c r="L459">
        <f>SUMPRODUCT('Modified Weights'!L469:L473,correlations!L502:L506)/SUM('Modified Weights'!L469:L473)</f>
        <v>3.7775150480127304</v>
      </c>
      <c r="M459">
        <f>SUMPRODUCT('Modified Weights'!M469:M473,correlations!M502:M506)/SUM('Modified Weights'!M469:M473)</f>
        <v>3.6835545483621748</v>
      </c>
      <c r="N459">
        <f>SUMPRODUCT('Modified Weights'!N469:N473,correlations!N502:N506)/SUM('Modified Weights'!N469:N473)</f>
        <v>4</v>
      </c>
      <c r="O459">
        <f>SUMPRODUCT('Modified Weights'!O469:O473,correlations!O502:O506)/SUM('Modified Weights'!O469:O473)</f>
        <v>4.5161437725058518</v>
      </c>
      <c r="P459">
        <f>SUMPRODUCT('Modified Weights'!P469:P473,correlations!P502:P506)/SUM('Modified Weights'!P469:P473)</f>
        <v>2.5241988924250012</v>
      </c>
      <c r="Q459">
        <f>SUMPRODUCT('Modified Weights'!Q469:Q473,correlations!Q502:Q506)/SUM('Modified Weights'!Q469:Q473)</f>
        <v>4.8547824458583424</v>
      </c>
      <c r="R459">
        <f>SUMPRODUCT('Modified Weights'!R469:R473,correlations!R502:R506)/SUM('Modified Weights'!R469:R473)</f>
        <v>4.4630652097208037</v>
      </c>
      <c r="S459">
        <f>SUMPRODUCT('Modified Weights'!S469:S473,correlations!S502:S506)/SUM('Modified Weights'!S469:S473)</f>
        <v>4.4626245326295972</v>
      </c>
      <c r="T459">
        <f>SUMPRODUCT('Modified Weights'!T469:T473,correlations!T502:T506)/SUM('Modified Weights'!T469:T473)</f>
        <v>2.2371872300205875</v>
      </c>
      <c r="U459">
        <f>SUMPRODUCT('Modified Weights'!U469:U473,correlations!U502:U506)/SUM('Modified Weights'!U469:U473)</f>
        <v>4.0274155640323341</v>
      </c>
      <c r="V459">
        <f>SUMPRODUCT('Modified Weights'!V469:V473,correlations!V502:V506)/SUM('Modified Weights'!V469:V473)</f>
        <v>3.4999999999999996</v>
      </c>
      <c r="W459">
        <f>SUMPRODUCT('Modified Weights'!W469:W473,correlations!W502:W506)/SUM('Modified Weights'!W469:W473)</f>
        <v>4.0258681700065102</v>
      </c>
      <c r="X459">
        <f>SUMPRODUCT('Modified Weights'!X469:X473,correlations!X502:X506)/SUM('Modified Weights'!X469:X473)</f>
        <v>3.8647296814137717</v>
      </c>
      <c r="Y459">
        <f>SUMPRODUCT('Modified Weights'!Y469:Y473,correlations!Y502:Y506)/SUM('Modified Weights'!Y469:Y473)</f>
        <v>3.6627839147673349</v>
      </c>
      <c r="Z459">
        <f>SUMPRODUCT('Modified Weights'!Z470:Z474,correlations!Z503:Z507)/SUM('Modified Weights'!Z470:Z474)</f>
        <v>4</v>
      </c>
    </row>
    <row r="460" spans="1:26">
      <c r="A460" s="1" t="str">
        <f t="shared" si="91"/>
        <v>8587: The Lion King (1994)</v>
      </c>
      <c r="B460">
        <f>SUMPRODUCT('Modified Weights'!B470:B474,correlations!B503:B507)/SUM('Modified Weights'!B470:B474)</f>
        <v>4</v>
      </c>
      <c r="C460">
        <f>SUMPRODUCT('Modified Weights'!C470:C474,correlations!C503:C507)/SUM('Modified Weights'!C470:C474)</f>
        <v>3.7824992769024814</v>
      </c>
      <c r="D460">
        <f>SUMPRODUCT('Modified Weights'!D470:D474,correlations!D503:D507)/SUM('Modified Weights'!D470:D474)</f>
        <v>4.5994883128463364</v>
      </c>
      <c r="E460">
        <f>SUMPRODUCT('Modified Weights'!E470:E474,correlations!E503:E507)/SUM('Modified Weights'!E470:E474)</f>
        <v>4.5</v>
      </c>
      <c r="F460">
        <f>SUMPRODUCT('Modified Weights'!F470:F474,correlations!F503:F507)/SUM('Modified Weights'!F470:F474)</f>
        <v>1.8402720993876542</v>
      </c>
      <c r="G460">
        <f>SUMPRODUCT('Modified Weights'!G470:G474,correlations!G503:G507)/SUM('Modified Weights'!G470:G474)</f>
        <v>4.4459979332335751</v>
      </c>
      <c r="H460">
        <f>SUMPRODUCT('Modified Weights'!H470:H474,correlations!H503:H507)/SUM('Modified Weights'!H470:H474)</f>
        <v>3</v>
      </c>
      <c r="I460">
        <f>SUMPRODUCT('Modified Weights'!I470:I474,correlations!I503:I507)/SUM('Modified Weights'!I470:I474)</f>
        <v>3.7036285069492023</v>
      </c>
      <c r="J460">
        <f>SUMPRODUCT('Modified Weights'!J470:J474,correlations!J503:J507)/SUM('Modified Weights'!J470:J474)</f>
        <v>4.7254124027309565</v>
      </c>
      <c r="K460">
        <f>SUMPRODUCT('Modified Weights'!K470:K474,correlations!K503:K507)/SUM('Modified Weights'!K470:K474)</f>
        <v>4.5</v>
      </c>
      <c r="L460">
        <f>SUMPRODUCT('Modified Weights'!L470:L474,correlations!L503:L507)/SUM('Modified Weights'!L470:L474)</f>
        <v>3.8628331038129202</v>
      </c>
      <c r="M460">
        <f>SUMPRODUCT('Modified Weights'!M470:M474,correlations!M503:M507)/SUM('Modified Weights'!M470:M474)</f>
        <v>3.6835545483621748</v>
      </c>
      <c r="N460">
        <f>SUMPRODUCT('Modified Weights'!N470:N474,correlations!N503:N507)/SUM('Modified Weights'!N470:N474)</f>
        <v>4</v>
      </c>
      <c r="O460">
        <f>SUMPRODUCT('Modified Weights'!O470:O474,correlations!O503:O507)/SUM('Modified Weights'!O470:O474)</f>
        <v>4.270943789051123</v>
      </c>
      <c r="P460">
        <f>SUMPRODUCT('Modified Weights'!P470:P474,correlations!P503:P507)/SUM('Modified Weights'!P470:P474)</f>
        <v>1.5581292447405097</v>
      </c>
      <c r="Q460">
        <f>SUMPRODUCT('Modified Weights'!Q470:Q474,correlations!Q503:Q507)/SUM('Modified Weights'!Q470:Q474)</f>
        <v>4.7834697180857333</v>
      </c>
      <c r="R460">
        <f>SUMPRODUCT('Modified Weights'!R470:R474,correlations!R503:R507)/SUM('Modified Weights'!R470:R474)</f>
        <v>4.2157708629718202</v>
      </c>
      <c r="S460">
        <f>SUMPRODUCT('Modified Weights'!S470:S474,correlations!S503:S507)/SUM('Modified Weights'!S470:S474)</f>
        <v>4.445421302267599</v>
      </c>
      <c r="T460">
        <f>SUMPRODUCT('Modified Weights'!T470:T474,correlations!T503:T507)/SUM('Modified Weights'!T470:T474)</f>
        <v>2.2371872300205875</v>
      </c>
      <c r="U460">
        <f>SUMPRODUCT('Modified Weights'!U470:U474,correlations!U503:U507)/SUM('Modified Weights'!U470:U474)</f>
        <v>4.0366148282800314</v>
      </c>
      <c r="V460">
        <f>SUMPRODUCT('Modified Weights'!V470:V474,correlations!V503:V507)/SUM('Modified Weights'!V470:V474)</f>
        <v>3.4999999999999996</v>
      </c>
      <c r="W460">
        <f>SUMPRODUCT('Modified Weights'!W470:W474,correlations!W503:W507)/SUM('Modified Weights'!W470:W474)</f>
        <v>3.9178750781146943</v>
      </c>
      <c r="X460">
        <f>SUMPRODUCT('Modified Weights'!X470:X474,correlations!X503:X507)/SUM('Modified Weights'!X470:X474)</f>
        <v>3.8647296814137717</v>
      </c>
      <c r="Y460">
        <f>SUMPRODUCT('Modified Weights'!Y470:Y474,correlations!Y503:Y507)/SUM('Modified Weights'!Y470:Y474)</f>
        <v>3.4247806634644462</v>
      </c>
      <c r="Z460">
        <f>SUMPRODUCT('Modified Weights'!Z471:Z475,correlations!Z504:Z508)/SUM('Modified Weights'!Z471:Z475)</f>
        <v>4</v>
      </c>
    </row>
    <row r="461" spans="1:26">
      <c r="A461" s="1" t="str">
        <f t="shared" si="91"/>
        <v>8587: The Lion King (1994)</v>
      </c>
      <c r="B461">
        <f>SUMPRODUCT('Modified Weights'!B471:B475,correlations!B504:B508)/SUM('Modified Weights'!B471:B475)</f>
        <v>4</v>
      </c>
      <c r="C461">
        <f>SUMPRODUCT('Modified Weights'!C471:C475,correlations!C504:C508)/SUM('Modified Weights'!C471:C475)</f>
        <v>3.5010559149955713</v>
      </c>
      <c r="D461">
        <f>SUMPRODUCT('Modified Weights'!D471:D475,correlations!D504:D508)/SUM('Modified Weights'!D471:D475)</f>
        <v>4.7930957672120709</v>
      </c>
      <c r="E461">
        <f>SUMPRODUCT('Modified Weights'!E471:E475,correlations!E504:E508)/SUM('Modified Weights'!E471:E475)</f>
        <v>4.5</v>
      </c>
      <c r="F461">
        <f>SUMPRODUCT('Modified Weights'!F471:F475,correlations!F504:F508)/SUM('Modified Weights'!F471:F475)</f>
        <v>1.8402720993876542</v>
      </c>
      <c r="G461">
        <f>SUMPRODUCT('Modified Weights'!G471:G475,correlations!G504:G508)/SUM('Modified Weights'!G471:G475)</f>
        <v>4.2356490024601667</v>
      </c>
      <c r="H461">
        <f>SUMPRODUCT('Modified Weights'!H471:H475,correlations!H504:H508)/SUM('Modified Weights'!H471:H475)</f>
        <v>3</v>
      </c>
      <c r="I461">
        <f>SUMPRODUCT('Modified Weights'!I471:I475,correlations!I504:I508)/SUM('Modified Weights'!I471:I475)</f>
        <v>3.5000000000000004</v>
      </c>
      <c r="J461">
        <f>SUMPRODUCT('Modified Weights'!J471:J475,correlations!J504:J508)/SUM('Modified Weights'!J471:J475)</f>
        <v>5</v>
      </c>
      <c r="K461">
        <f>SUMPRODUCT('Modified Weights'!K471:K475,correlations!K504:K508)/SUM('Modified Weights'!K471:K475)</f>
        <v>4.5</v>
      </c>
      <c r="L461">
        <f>SUMPRODUCT('Modified Weights'!L471:L475,correlations!L504:L508)/SUM('Modified Weights'!L471:L475)</f>
        <v>3.8628331038129202</v>
      </c>
      <c r="M461">
        <f>SUMPRODUCT('Modified Weights'!M471:M475,correlations!M504:M508)/SUM('Modified Weights'!M471:M475)</f>
        <v>3.5930269433162501</v>
      </c>
      <c r="N461">
        <f>SUMPRODUCT('Modified Weights'!N471:N475,correlations!N504:N508)/SUM('Modified Weights'!N471:N475)</f>
        <v>4</v>
      </c>
      <c r="O461">
        <f>SUMPRODUCT('Modified Weights'!O471:O475,correlations!O504:O508)/SUM('Modified Weights'!O471:O475)</f>
        <v>4.5</v>
      </c>
      <c r="P461">
        <f>SUMPRODUCT('Modified Weights'!P471:P475,correlations!P504:P508)/SUM('Modified Weights'!P471:P475)</f>
        <v>1.5581292447405097</v>
      </c>
      <c r="Q461">
        <f>SUMPRODUCT('Modified Weights'!Q471:Q475,correlations!Q504:Q508)/SUM('Modified Weights'!Q471:Q475)</f>
        <v>4.3504091542572008</v>
      </c>
      <c r="R461">
        <f>SUMPRODUCT('Modified Weights'!R471:R475,correlations!R504:R508)/SUM('Modified Weights'!R471:R475)</f>
        <v>4</v>
      </c>
      <c r="S461">
        <f>SUMPRODUCT('Modified Weights'!S471:S475,correlations!S504:S508)/SUM('Modified Weights'!S471:S475)</f>
        <v>4</v>
      </c>
      <c r="T461">
        <f>SUMPRODUCT('Modified Weights'!T471:T475,correlations!T504:T508)/SUM('Modified Weights'!T471:T475)</f>
        <v>0.5</v>
      </c>
      <c r="U461">
        <f>SUMPRODUCT('Modified Weights'!U471:U475,correlations!U504:U508)/SUM('Modified Weights'!U471:U475)</f>
        <v>4.0366148282800314</v>
      </c>
      <c r="V461" t="e">
        <f>SUMPRODUCT('Modified Weights'!V471:V475,correlations!V504:V508)/SUM('Modified Weights'!V471:V475)</f>
        <v>#DIV/0!</v>
      </c>
      <c r="W461">
        <f>SUMPRODUCT('Modified Weights'!W471:W475,correlations!W504:W508)/SUM('Modified Weights'!W471:W475)</f>
        <v>3.8134439601758165</v>
      </c>
      <c r="X461">
        <f>SUMPRODUCT('Modified Weights'!X471:X475,correlations!X504:X508)/SUM('Modified Weights'!X471:X475)</f>
        <v>4</v>
      </c>
      <c r="Y461">
        <f>SUMPRODUCT('Modified Weights'!Y471:Y475,correlations!Y504:Y508)/SUM('Modified Weights'!Y471:Y475)</f>
        <v>3.4247806634644467</v>
      </c>
      <c r="Z461">
        <f>SUMPRODUCT('Modified Weights'!Z472:Z476,correlations!Z505:Z509)/SUM('Modified Weights'!Z472:Z476)</f>
        <v>4</v>
      </c>
    </row>
    <row r="462" spans="1:26">
      <c r="A462" s="1" t="str">
        <f t="shared" si="91"/>
        <v>8587: The Lion King (1994)</v>
      </c>
      <c r="B462" t="e">
        <f>SUMPRODUCT('Modified Weights'!B472:B476,correlations!B505:B509)/SUM('Modified Weights'!B472:B476)</f>
        <v>#DIV/0!</v>
      </c>
      <c r="C462">
        <f>SUMPRODUCT('Modified Weights'!C472:C476,correlations!C505:C509)/SUM('Modified Weights'!C472:C476)</f>
        <v>3.8140888333371628</v>
      </c>
      <c r="D462">
        <f>SUMPRODUCT('Modified Weights'!D472:D476,correlations!D505:D509)/SUM('Modified Weights'!D472:D476)</f>
        <v>4.5</v>
      </c>
      <c r="E462" t="e">
        <f>SUMPRODUCT('Modified Weights'!E472:E476,correlations!E505:E509)/SUM('Modified Weights'!E472:E476)</f>
        <v>#DIV/0!</v>
      </c>
      <c r="F462">
        <f>SUMPRODUCT('Modified Weights'!F472:F476,correlations!F505:F509)/SUM('Modified Weights'!F472:F476)</f>
        <v>1.8402720993876542</v>
      </c>
      <c r="G462">
        <f>SUMPRODUCT('Modified Weights'!G472:G476,correlations!G505:G509)/SUM('Modified Weights'!G472:G476)</f>
        <v>4.5</v>
      </c>
      <c r="H462" t="e">
        <f>SUMPRODUCT('Modified Weights'!H472:H476,correlations!H505:H509)/SUM('Modified Weights'!H472:H476)</f>
        <v>#DIV/0!</v>
      </c>
      <c r="I462">
        <f>SUMPRODUCT('Modified Weights'!I472:I476,correlations!I505:I509)/SUM('Modified Weights'!I472:I476)</f>
        <v>3.5000000000000004</v>
      </c>
      <c r="J462">
        <f>SUMPRODUCT('Modified Weights'!J472:J476,correlations!J505:J509)/SUM('Modified Weights'!J472:J476)</f>
        <v>5</v>
      </c>
      <c r="K462">
        <f>SUMPRODUCT('Modified Weights'!K472:K476,correlations!K505:K509)/SUM('Modified Weights'!K472:K476)</f>
        <v>4.5</v>
      </c>
      <c r="L462">
        <f>SUMPRODUCT('Modified Weights'!L472:L476,correlations!L505:L509)/SUM('Modified Weights'!L472:L476)</f>
        <v>3.5078793670938309</v>
      </c>
      <c r="M462">
        <f>SUMPRODUCT('Modified Weights'!M472:M476,correlations!M505:M509)/SUM('Modified Weights'!M472:M476)</f>
        <v>3.296513471658125</v>
      </c>
      <c r="N462" t="e">
        <f>SUMPRODUCT('Modified Weights'!N472:N476,correlations!N505:N509)/SUM('Modified Weights'!N472:N476)</f>
        <v>#DIV/0!</v>
      </c>
      <c r="O462">
        <f>SUMPRODUCT('Modified Weights'!O472:O476,correlations!O505:O509)/SUM('Modified Weights'!O472:O476)</f>
        <v>4.5</v>
      </c>
      <c r="P462">
        <f>SUMPRODUCT('Modified Weights'!P472:P476,correlations!P505:P509)/SUM('Modified Weights'!P472:P476)</f>
        <v>1.5581292447405097</v>
      </c>
      <c r="Q462">
        <f>SUMPRODUCT('Modified Weights'!Q472:Q476,correlations!Q505:Q509)/SUM('Modified Weights'!Q472:Q476)</f>
        <v>4.3504091542572008</v>
      </c>
      <c r="R462" t="e">
        <f>SUMPRODUCT('Modified Weights'!R472:R476,correlations!R505:R509)/SUM('Modified Weights'!R472:R476)</f>
        <v>#DIV/0!</v>
      </c>
      <c r="S462">
        <f>SUMPRODUCT('Modified Weights'!S472:S476,correlations!S505:S509)/SUM('Modified Weights'!S472:S476)</f>
        <v>4</v>
      </c>
      <c r="T462">
        <f>SUMPRODUCT('Modified Weights'!T472:T476,correlations!T505:T509)/SUM('Modified Weights'!T472:T476)</f>
        <v>0.5</v>
      </c>
      <c r="U462">
        <f>SUMPRODUCT('Modified Weights'!U472:U476,correlations!U505:U509)/SUM('Modified Weights'!U472:U476)</f>
        <v>3</v>
      </c>
      <c r="V462" t="e">
        <f>SUMPRODUCT('Modified Weights'!V472:V476,correlations!V505:V509)/SUM('Modified Weights'!V472:V476)</f>
        <v>#DIV/0!</v>
      </c>
      <c r="W462">
        <f>SUMPRODUCT('Modified Weights'!W472:W476,correlations!W505:W509)/SUM('Modified Weights'!W472:W476)</f>
        <v>4.4438928223535648</v>
      </c>
      <c r="X462">
        <f>SUMPRODUCT('Modified Weights'!X472:X476,correlations!X505:X509)/SUM('Modified Weights'!X472:X476)</f>
        <v>4</v>
      </c>
      <c r="Y462">
        <f>SUMPRODUCT('Modified Weights'!Y472:Y476,correlations!Y505:Y509)/SUM('Modified Weights'!Y472:Y476)</f>
        <v>3.0272651068747094</v>
      </c>
      <c r="Z462" t="e">
        <f>SUMPRODUCT('Modified Weights'!Z473:Z477,correlations!Z506:Z510)/SUM('Modified Weights'!Z473:Z477)</f>
        <v>#DIV/0!</v>
      </c>
    </row>
    <row r="463" spans="1:26">
      <c r="A463" s="21" t="s">
        <v>92</v>
      </c>
      <c r="B463" t="e">
        <f>SUMPRODUCT('Modified Weights'!B473:B477,correlations!B506:B510)/SUM('Modified Weights'!B473:B477)</f>
        <v>#DIV/0!</v>
      </c>
      <c r="C463">
        <f>SUMPRODUCT('Modified Weights'!C473:C477,correlations!C506:C510)/SUM('Modified Weights'!C473:C477)</f>
        <v>3.0000000000000004</v>
      </c>
      <c r="D463">
        <f>SUMPRODUCT('Modified Weights'!D473:D477,correlations!D506:D510)/SUM('Modified Weights'!D473:D477)</f>
        <v>3.5</v>
      </c>
      <c r="E463" t="e">
        <f>SUMPRODUCT('Modified Weights'!E473:E477,correlations!E506:E510)/SUM('Modified Weights'!E473:E477)</f>
        <v>#DIV/0!</v>
      </c>
      <c r="F463">
        <f>SUMPRODUCT('Modified Weights'!F473:F477,correlations!F506:F510)/SUM('Modified Weights'!F473:F477)</f>
        <v>1.8402720993876542</v>
      </c>
      <c r="G463">
        <f>SUMPRODUCT('Modified Weights'!G473:G477,correlations!G506:G510)/SUM('Modified Weights'!G473:G477)</f>
        <v>3.5</v>
      </c>
      <c r="H463" t="e">
        <f>SUMPRODUCT('Modified Weights'!H473:H477,correlations!H506:H510)/SUM('Modified Weights'!H473:H477)</f>
        <v>#DIV/0!</v>
      </c>
      <c r="I463" t="e">
        <f>SUMPRODUCT('Modified Weights'!I473:I477,correlations!I506:I510)/SUM('Modified Weights'!I473:I477)</f>
        <v>#DIV/0!</v>
      </c>
      <c r="J463" t="e">
        <f>SUMPRODUCT('Modified Weights'!J473:J477,correlations!J506:J510)/SUM('Modified Weights'!J473:J477)</f>
        <v>#DIV/0!</v>
      </c>
      <c r="K463">
        <f>SUMPRODUCT('Modified Weights'!K473:K477,correlations!K506:K510)/SUM('Modified Weights'!K473:K477)</f>
        <v>3.5</v>
      </c>
      <c r="L463">
        <f>SUMPRODUCT('Modified Weights'!L473:L477,correlations!L506:L510)/SUM('Modified Weights'!L473:L477)</f>
        <v>3.0039396835469154</v>
      </c>
      <c r="M463">
        <f>SUMPRODUCT('Modified Weights'!M473:M477,correlations!M506:M510)/SUM('Modified Weights'!M473:M477)</f>
        <v>3.5</v>
      </c>
      <c r="N463" t="e">
        <f>SUMPRODUCT('Modified Weights'!N473:N477,correlations!N506:N510)/SUM('Modified Weights'!N473:N477)</f>
        <v>#DIV/0!</v>
      </c>
      <c r="O463">
        <f>SUMPRODUCT('Modified Weights'!O473:O477,correlations!O506:O510)/SUM('Modified Weights'!O473:O477)</f>
        <v>3.5</v>
      </c>
      <c r="P463">
        <f>SUMPRODUCT('Modified Weights'!P473:P477,correlations!P506:P510)/SUM('Modified Weights'!P473:P477)</f>
        <v>0.5</v>
      </c>
      <c r="Q463">
        <f>SUMPRODUCT('Modified Weights'!Q473:Q477,correlations!Q506:Q510)/SUM('Modified Weights'!Q473:Q477)</f>
        <v>3.5</v>
      </c>
      <c r="R463" t="e">
        <f>SUMPRODUCT('Modified Weights'!R473:R477,correlations!R506:R510)/SUM('Modified Weights'!R473:R477)</f>
        <v>#DIV/0!</v>
      </c>
      <c r="S463" t="e">
        <f>SUMPRODUCT('Modified Weights'!S473:S477,correlations!S506:S510)/SUM('Modified Weights'!S473:S477)</f>
        <v>#DIV/0!</v>
      </c>
      <c r="T463">
        <f>SUMPRODUCT('Modified Weights'!T473:T477,correlations!T506:T510)/SUM('Modified Weights'!T473:T477)</f>
        <v>0.5</v>
      </c>
      <c r="U463" t="e">
        <f>SUMPRODUCT('Modified Weights'!U473:U477,correlations!U506:U510)/SUM('Modified Weights'!U473:U477)</f>
        <v>#DIV/0!</v>
      </c>
      <c r="V463" t="e">
        <f>SUMPRODUCT('Modified Weights'!V473:V477,correlations!V506:V510)/SUM('Modified Weights'!V473:V477)</f>
        <v>#DIV/0!</v>
      </c>
      <c r="W463">
        <f>SUMPRODUCT('Modified Weights'!W473:W477,correlations!W506:W510)/SUM('Modified Weights'!W473:W477)</f>
        <v>3.5</v>
      </c>
      <c r="X463">
        <f>SUMPRODUCT('Modified Weights'!X473:X477,correlations!X506:X510)/SUM('Modified Weights'!X473:X477)</f>
        <v>3</v>
      </c>
      <c r="Y463">
        <f>SUMPRODUCT('Modified Weights'!Y473:Y477,correlations!Y506:Y510)/SUM('Modified Weights'!Y473:Y477)</f>
        <v>0.5</v>
      </c>
      <c r="Z463" t="e">
        <f>SUMPRODUCT('Modified Weights'!Z474:Z478,correlations!Z507:Z511)/SUM('Modified Weights'!Z474:Z478)</f>
        <v>#DIV/0!</v>
      </c>
    </row>
    <row r="464" spans="1:26">
      <c r="A464" s="1" t="str">
        <f t="shared" ref="A464:A467" si="92">A463</f>
        <v>9331: Clear and Present Danger (1994)</v>
      </c>
      <c r="B464" t="e">
        <f>SUMPRODUCT('Modified Weights'!B474:B478,correlations!B507:B511)/SUM('Modified Weights'!B474:B478)</f>
        <v>#DIV/0!</v>
      </c>
      <c r="C464">
        <f>SUMPRODUCT('Modified Weights'!C474:C478,correlations!C507:C511)/SUM('Modified Weights'!C474:C478)</f>
        <v>3.0000000000000004</v>
      </c>
      <c r="D464">
        <f>SUMPRODUCT('Modified Weights'!D474:D478,correlations!D507:D511)/SUM('Modified Weights'!D474:D478)</f>
        <v>3.5</v>
      </c>
      <c r="E464" t="e">
        <f>SUMPRODUCT('Modified Weights'!E474:E478,correlations!E507:E511)/SUM('Modified Weights'!E474:E478)</f>
        <v>#DIV/0!</v>
      </c>
      <c r="F464">
        <f>SUMPRODUCT('Modified Weights'!F474:F478,correlations!F507:F511)/SUM('Modified Weights'!F474:F478)</f>
        <v>0.5</v>
      </c>
      <c r="G464">
        <f>SUMPRODUCT('Modified Weights'!G474:G478,correlations!G507:G511)/SUM('Modified Weights'!G474:G478)</f>
        <v>3.5</v>
      </c>
      <c r="H464" t="e">
        <f>SUMPRODUCT('Modified Weights'!H474:H478,correlations!H507:H511)/SUM('Modified Weights'!H474:H478)</f>
        <v>#DIV/0!</v>
      </c>
      <c r="I464" t="e">
        <f>SUMPRODUCT('Modified Weights'!I474:I478,correlations!I507:I511)/SUM('Modified Weights'!I474:I478)</f>
        <v>#DIV/0!</v>
      </c>
      <c r="J464" t="e">
        <f>SUMPRODUCT('Modified Weights'!J474:J478,correlations!J507:J511)/SUM('Modified Weights'!J474:J478)</f>
        <v>#DIV/0!</v>
      </c>
      <c r="K464">
        <f>SUMPRODUCT('Modified Weights'!K474:K478,correlations!K507:K511)/SUM('Modified Weights'!K474:K478)</f>
        <v>3.5</v>
      </c>
      <c r="L464">
        <f>SUMPRODUCT('Modified Weights'!L474:L478,correlations!L507:L511)/SUM('Modified Weights'!L474:L478)</f>
        <v>3.5000000000000004</v>
      </c>
      <c r="M464">
        <f>SUMPRODUCT('Modified Weights'!M474:M478,correlations!M507:M511)/SUM('Modified Weights'!M474:M478)</f>
        <v>3.5</v>
      </c>
      <c r="N464" t="e">
        <f>SUMPRODUCT('Modified Weights'!N474:N478,correlations!N507:N511)/SUM('Modified Weights'!N474:N478)</f>
        <v>#DIV/0!</v>
      </c>
      <c r="O464">
        <f>SUMPRODUCT('Modified Weights'!O474:O478,correlations!O507:O511)/SUM('Modified Weights'!O474:O478)</f>
        <v>3.5</v>
      </c>
      <c r="P464">
        <f>SUMPRODUCT('Modified Weights'!P474:P478,correlations!P507:P511)/SUM('Modified Weights'!P474:P478)</f>
        <v>0.5</v>
      </c>
      <c r="Q464">
        <f>SUMPRODUCT('Modified Weights'!Q474:Q478,correlations!Q507:Q511)/SUM('Modified Weights'!Q474:Q478)</f>
        <v>3.5</v>
      </c>
      <c r="R464" t="e">
        <f>SUMPRODUCT('Modified Weights'!R474:R478,correlations!R507:R511)/SUM('Modified Weights'!R474:R478)</f>
        <v>#DIV/0!</v>
      </c>
      <c r="S464" t="e">
        <f>SUMPRODUCT('Modified Weights'!S474:S478,correlations!S507:S511)/SUM('Modified Weights'!S474:S478)</f>
        <v>#DIV/0!</v>
      </c>
      <c r="T464">
        <f>SUMPRODUCT('Modified Weights'!T474:T478,correlations!T507:T511)/SUM('Modified Weights'!T474:T478)</f>
        <v>0.5</v>
      </c>
      <c r="U464" t="e">
        <f>SUMPRODUCT('Modified Weights'!U474:U478,correlations!U507:U511)/SUM('Modified Weights'!U474:U478)</f>
        <v>#DIV/0!</v>
      </c>
      <c r="V464" t="e">
        <f>SUMPRODUCT('Modified Weights'!V474:V478,correlations!V507:V511)/SUM('Modified Weights'!V474:V478)</f>
        <v>#DIV/0!</v>
      </c>
      <c r="W464">
        <f>SUMPRODUCT('Modified Weights'!W474:W478,correlations!W507:W511)/SUM('Modified Weights'!W474:W478)</f>
        <v>3.5</v>
      </c>
      <c r="X464">
        <f>SUMPRODUCT('Modified Weights'!X474:X478,correlations!X507:X511)/SUM('Modified Weights'!X474:X478)</f>
        <v>3</v>
      </c>
      <c r="Y464">
        <f>SUMPRODUCT('Modified Weights'!Y474:Y478,correlations!Y507:Y511)/SUM('Modified Weights'!Y474:Y478)</f>
        <v>0.5</v>
      </c>
      <c r="Z464" t="e">
        <f>SUMPRODUCT('Modified Weights'!Z475:Z479,correlations!Z508:Z512)/SUM('Modified Weights'!Z475:Z479)</f>
        <v>#DIV/0!</v>
      </c>
    </row>
    <row r="465" spans="1:26">
      <c r="A465" s="1" t="str">
        <f t="shared" si="92"/>
        <v>9331: Clear and Present Danger (1994)</v>
      </c>
      <c r="B465" t="e">
        <f>SUMPRODUCT('Modified Weights'!B475:B479,correlations!B508:B512)/SUM('Modified Weights'!B475:B479)</f>
        <v>#DIV/0!</v>
      </c>
      <c r="C465">
        <f>SUMPRODUCT('Modified Weights'!C475:C479,correlations!C508:C512)/SUM('Modified Weights'!C475:C479)</f>
        <v>3.0000000000000004</v>
      </c>
      <c r="D465">
        <f>SUMPRODUCT('Modified Weights'!D475:D479,correlations!D508:D512)/SUM('Modified Weights'!D475:D479)</f>
        <v>3.5</v>
      </c>
      <c r="E465" t="e">
        <f>SUMPRODUCT('Modified Weights'!E475:E479,correlations!E508:E512)/SUM('Modified Weights'!E475:E479)</f>
        <v>#DIV/0!</v>
      </c>
      <c r="F465">
        <f>SUMPRODUCT('Modified Weights'!F475:F479,correlations!F508:F512)/SUM('Modified Weights'!F475:F479)</f>
        <v>0.5</v>
      </c>
      <c r="G465">
        <f>SUMPRODUCT('Modified Weights'!G475:G479,correlations!G508:G512)/SUM('Modified Weights'!G475:G479)</f>
        <v>3.5</v>
      </c>
      <c r="H465" t="e">
        <f>SUMPRODUCT('Modified Weights'!H475:H479,correlations!H508:H512)/SUM('Modified Weights'!H475:H479)</f>
        <v>#DIV/0!</v>
      </c>
      <c r="I465" t="e">
        <f>SUMPRODUCT('Modified Weights'!I475:I479,correlations!I508:I512)/SUM('Modified Weights'!I475:I479)</f>
        <v>#DIV/0!</v>
      </c>
      <c r="J465" t="e">
        <f>SUMPRODUCT('Modified Weights'!J475:J479,correlations!J508:J512)/SUM('Modified Weights'!J475:J479)</f>
        <v>#DIV/0!</v>
      </c>
      <c r="K465">
        <f>SUMPRODUCT('Modified Weights'!K475:K479,correlations!K508:K512)/SUM('Modified Weights'!K475:K479)</f>
        <v>3.5</v>
      </c>
      <c r="L465">
        <f>SUMPRODUCT('Modified Weights'!L475:L479,correlations!L508:L512)/SUM('Modified Weights'!L475:L479)</f>
        <v>3.5000000000000004</v>
      </c>
      <c r="M465">
        <f>SUMPRODUCT('Modified Weights'!M475:M479,correlations!M508:M512)/SUM('Modified Weights'!M475:M479)</f>
        <v>3.5</v>
      </c>
      <c r="N465" t="e">
        <f>SUMPRODUCT('Modified Weights'!N475:N479,correlations!N508:N512)/SUM('Modified Weights'!N475:N479)</f>
        <v>#DIV/0!</v>
      </c>
      <c r="O465">
        <f>SUMPRODUCT('Modified Weights'!O475:O479,correlations!O508:O512)/SUM('Modified Weights'!O475:O479)</f>
        <v>3.5</v>
      </c>
      <c r="P465">
        <f>SUMPRODUCT('Modified Weights'!P475:P479,correlations!P508:P512)/SUM('Modified Weights'!P475:P479)</f>
        <v>0.5</v>
      </c>
      <c r="Q465">
        <f>SUMPRODUCT('Modified Weights'!Q475:Q479,correlations!Q508:Q512)/SUM('Modified Weights'!Q475:Q479)</f>
        <v>3.5</v>
      </c>
      <c r="R465" t="e">
        <f>SUMPRODUCT('Modified Weights'!R475:R479,correlations!R508:R512)/SUM('Modified Weights'!R475:R479)</f>
        <v>#DIV/0!</v>
      </c>
      <c r="S465" t="e">
        <f>SUMPRODUCT('Modified Weights'!S475:S479,correlations!S508:S512)/SUM('Modified Weights'!S475:S479)</f>
        <v>#DIV/0!</v>
      </c>
      <c r="T465">
        <f>SUMPRODUCT('Modified Weights'!T475:T479,correlations!T508:T512)/SUM('Modified Weights'!T475:T479)</f>
        <v>0.5</v>
      </c>
      <c r="U465" t="e">
        <f>SUMPRODUCT('Modified Weights'!U475:U479,correlations!U508:U512)/SUM('Modified Weights'!U475:U479)</f>
        <v>#DIV/0!</v>
      </c>
      <c r="V465" t="e">
        <f>SUMPRODUCT('Modified Weights'!V475:V479,correlations!V508:V512)/SUM('Modified Weights'!V475:V479)</f>
        <v>#DIV/0!</v>
      </c>
      <c r="W465">
        <f>SUMPRODUCT('Modified Weights'!W475:W479,correlations!W508:W512)/SUM('Modified Weights'!W475:W479)</f>
        <v>3.5</v>
      </c>
      <c r="X465">
        <f>SUMPRODUCT('Modified Weights'!X475:X479,correlations!X508:X512)/SUM('Modified Weights'!X475:X479)</f>
        <v>3</v>
      </c>
      <c r="Y465">
        <f>SUMPRODUCT('Modified Weights'!Y475:Y479,correlations!Y508:Y512)/SUM('Modified Weights'!Y475:Y479)</f>
        <v>0.5</v>
      </c>
      <c r="Z465" t="e">
        <f>SUMPRODUCT('Modified Weights'!Z476:Z480,correlations!Z509:Z513)/SUM('Modified Weights'!Z476:Z480)</f>
        <v>#DIV/0!</v>
      </c>
    </row>
    <row r="466" spans="1:26">
      <c r="A466" s="1" t="str">
        <f t="shared" si="92"/>
        <v>9331: Clear and Present Danger (1994)</v>
      </c>
      <c r="B466" t="e">
        <f>SUMPRODUCT('Modified Weights'!B476:B480,correlations!B509:B513)/SUM('Modified Weights'!B476:B480)</f>
        <v>#DIV/0!</v>
      </c>
      <c r="C466" t="e">
        <f>SUMPRODUCT('Modified Weights'!C476:C480,correlations!C509:C513)/SUM('Modified Weights'!C476:C480)</f>
        <v>#DIV/0!</v>
      </c>
      <c r="D466">
        <f>SUMPRODUCT('Modified Weights'!D476:D480,correlations!D509:D513)/SUM('Modified Weights'!D476:D480)</f>
        <v>3.5</v>
      </c>
      <c r="E466" t="e">
        <f>SUMPRODUCT('Modified Weights'!E476:E480,correlations!E509:E513)/SUM('Modified Weights'!E476:E480)</f>
        <v>#DIV/0!</v>
      </c>
      <c r="F466">
        <f>SUMPRODUCT('Modified Weights'!F476:F480,correlations!F509:F513)/SUM('Modified Weights'!F476:F480)</f>
        <v>3</v>
      </c>
      <c r="G466">
        <f>SUMPRODUCT('Modified Weights'!G476:G480,correlations!G509:G513)/SUM('Modified Weights'!G476:G480)</f>
        <v>3.5</v>
      </c>
      <c r="H466" t="e">
        <f>SUMPRODUCT('Modified Weights'!H476:H480,correlations!H509:H513)/SUM('Modified Weights'!H476:H480)</f>
        <v>#DIV/0!</v>
      </c>
      <c r="I466" t="e">
        <f>SUMPRODUCT('Modified Weights'!I476:I480,correlations!I509:I513)/SUM('Modified Weights'!I476:I480)</f>
        <v>#DIV/0!</v>
      </c>
      <c r="J466" t="e">
        <f>SUMPRODUCT('Modified Weights'!J476:J480,correlations!J509:J513)/SUM('Modified Weights'!J476:J480)</f>
        <v>#DIV/0!</v>
      </c>
      <c r="K466">
        <f>SUMPRODUCT('Modified Weights'!K476:K480,correlations!K509:K513)/SUM('Modified Weights'!K476:K480)</f>
        <v>3.5</v>
      </c>
      <c r="L466">
        <f>SUMPRODUCT('Modified Weights'!L476:L480,correlations!L509:L513)/SUM('Modified Weights'!L476:L480)</f>
        <v>3.5000000000000004</v>
      </c>
      <c r="M466">
        <f>SUMPRODUCT('Modified Weights'!M476:M480,correlations!M509:M513)/SUM('Modified Weights'!M476:M480)</f>
        <v>3.5</v>
      </c>
      <c r="N466" t="e">
        <f>SUMPRODUCT('Modified Weights'!N476:N480,correlations!N509:N513)/SUM('Modified Weights'!N476:N480)</f>
        <v>#DIV/0!</v>
      </c>
      <c r="O466">
        <f>SUMPRODUCT('Modified Weights'!O476:O480,correlations!O509:O513)/SUM('Modified Weights'!O476:O480)</f>
        <v>3.5</v>
      </c>
      <c r="P466">
        <f>SUMPRODUCT('Modified Weights'!P476:P480,correlations!P509:P513)/SUM('Modified Weights'!P476:P480)</f>
        <v>0.5</v>
      </c>
      <c r="Q466">
        <f>SUMPRODUCT('Modified Weights'!Q476:Q480,correlations!Q509:Q513)/SUM('Modified Weights'!Q476:Q480)</f>
        <v>3.5</v>
      </c>
      <c r="R466" t="e">
        <f>SUMPRODUCT('Modified Weights'!R476:R480,correlations!R509:R513)/SUM('Modified Weights'!R476:R480)</f>
        <v>#DIV/0!</v>
      </c>
      <c r="S466" t="e">
        <f>SUMPRODUCT('Modified Weights'!S476:S480,correlations!S509:S513)/SUM('Modified Weights'!S476:S480)</f>
        <v>#DIV/0!</v>
      </c>
      <c r="T466">
        <f>SUMPRODUCT('Modified Weights'!T476:T480,correlations!T509:T513)/SUM('Modified Weights'!T476:T480)</f>
        <v>0.5</v>
      </c>
      <c r="U466" t="e">
        <f>SUMPRODUCT('Modified Weights'!U476:U480,correlations!U509:U513)/SUM('Modified Weights'!U476:U480)</f>
        <v>#DIV/0!</v>
      </c>
      <c r="V466" t="e">
        <f>SUMPRODUCT('Modified Weights'!V476:V480,correlations!V509:V513)/SUM('Modified Weights'!V476:V480)</f>
        <v>#DIV/0!</v>
      </c>
      <c r="W466" t="e">
        <f>SUMPRODUCT('Modified Weights'!W476:W480,correlations!W509:W513)/SUM('Modified Weights'!W476:W480)</f>
        <v>#DIV/0!</v>
      </c>
      <c r="X466">
        <f>SUMPRODUCT('Modified Weights'!X476:X480,correlations!X509:X513)/SUM('Modified Weights'!X476:X480)</f>
        <v>3</v>
      </c>
      <c r="Y466">
        <f>SUMPRODUCT('Modified Weights'!Y476:Y480,correlations!Y509:Y513)/SUM('Modified Weights'!Y476:Y480)</f>
        <v>3</v>
      </c>
      <c r="Z466" t="e">
        <f>SUMPRODUCT('Modified Weights'!Z477:Z481,correlations!Z510:Z514)/SUM('Modified Weights'!Z477:Z481)</f>
        <v>#DIV/0!</v>
      </c>
    </row>
    <row r="467" spans="1:26">
      <c r="A467" s="1" t="str">
        <f t="shared" si="92"/>
        <v>9331: Clear and Present Danger (1994)</v>
      </c>
      <c r="B467" t="e">
        <f>SUMPRODUCT('Modified Weights'!B477:B481,correlations!B510:B514)/SUM('Modified Weights'!B477:B481)</f>
        <v>#DIV/0!</v>
      </c>
      <c r="C467" t="e">
        <f>SUMPRODUCT('Modified Weights'!C477:C481,correlations!C510:C514)/SUM('Modified Weights'!C477:C481)</f>
        <v>#DIV/0!</v>
      </c>
      <c r="D467">
        <f>SUMPRODUCT('Modified Weights'!D477:D481,correlations!D510:D514)/SUM('Modified Weights'!D477:D481)</f>
        <v>3.5</v>
      </c>
      <c r="E467" t="e">
        <f>SUMPRODUCT('Modified Weights'!E477:E481,correlations!E510:E514)/SUM('Modified Weights'!E477:E481)</f>
        <v>#DIV/0!</v>
      </c>
      <c r="F467">
        <f>SUMPRODUCT('Modified Weights'!F477:F481,correlations!F510:F514)/SUM('Modified Weights'!F477:F481)</f>
        <v>3</v>
      </c>
      <c r="G467">
        <f>SUMPRODUCT('Modified Weights'!G477:G481,correlations!G510:G514)/SUM('Modified Weights'!G477:G481)</f>
        <v>3.5</v>
      </c>
      <c r="H467" t="e">
        <f>SUMPRODUCT('Modified Weights'!H477:H481,correlations!H510:H514)/SUM('Modified Weights'!H477:H481)</f>
        <v>#DIV/0!</v>
      </c>
      <c r="I467" t="e">
        <f>SUMPRODUCT('Modified Weights'!I477:I481,correlations!I510:I514)/SUM('Modified Weights'!I477:I481)</f>
        <v>#DIV/0!</v>
      </c>
      <c r="J467" t="e">
        <f>SUMPRODUCT('Modified Weights'!J477:J481,correlations!J510:J514)/SUM('Modified Weights'!J477:J481)</f>
        <v>#DIV/0!</v>
      </c>
      <c r="K467">
        <f>SUMPRODUCT('Modified Weights'!K477:K481,correlations!K510:K514)/SUM('Modified Weights'!K477:K481)</f>
        <v>3.5</v>
      </c>
      <c r="L467">
        <f>SUMPRODUCT('Modified Weights'!L477:L481,correlations!L510:L514)/SUM('Modified Weights'!L477:L481)</f>
        <v>3.5000000000000004</v>
      </c>
      <c r="M467" t="e">
        <f>SUMPRODUCT('Modified Weights'!M477:M481,correlations!M510:M514)/SUM('Modified Weights'!M477:M481)</f>
        <v>#DIV/0!</v>
      </c>
      <c r="N467" t="e">
        <f>SUMPRODUCT('Modified Weights'!N477:N481,correlations!N510:N514)/SUM('Modified Weights'!N477:N481)</f>
        <v>#DIV/0!</v>
      </c>
      <c r="O467">
        <f>SUMPRODUCT('Modified Weights'!O477:O481,correlations!O510:O514)/SUM('Modified Weights'!O477:O481)</f>
        <v>3.5</v>
      </c>
      <c r="P467">
        <f>SUMPRODUCT('Modified Weights'!P477:P481,correlations!P510:P514)/SUM('Modified Weights'!P477:P481)</f>
        <v>3</v>
      </c>
      <c r="Q467">
        <f>SUMPRODUCT('Modified Weights'!Q477:Q481,correlations!Q510:Q514)/SUM('Modified Weights'!Q477:Q481)</f>
        <v>3.5</v>
      </c>
      <c r="R467" t="e">
        <f>SUMPRODUCT('Modified Weights'!R477:R481,correlations!R510:R514)/SUM('Modified Weights'!R477:R481)</f>
        <v>#DIV/0!</v>
      </c>
      <c r="S467" t="e">
        <f>SUMPRODUCT('Modified Weights'!S477:S481,correlations!S510:S514)/SUM('Modified Weights'!S477:S481)</f>
        <v>#DIV/0!</v>
      </c>
      <c r="T467">
        <f>SUMPRODUCT('Modified Weights'!T477:T481,correlations!T510:T514)/SUM('Modified Weights'!T477:T481)</f>
        <v>0.5</v>
      </c>
      <c r="U467" t="e">
        <f>SUMPRODUCT('Modified Weights'!U477:U481,correlations!U510:U514)/SUM('Modified Weights'!U477:U481)</f>
        <v>#DIV/0!</v>
      </c>
      <c r="V467" t="e">
        <f>SUMPRODUCT('Modified Weights'!V477:V481,correlations!V510:V514)/SUM('Modified Weights'!V477:V481)</f>
        <v>#DIV/0!</v>
      </c>
      <c r="W467" t="e">
        <f>SUMPRODUCT('Modified Weights'!W477:W481,correlations!W510:W514)/SUM('Modified Weights'!W477:W481)</f>
        <v>#DIV/0!</v>
      </c>
      <c r="X467">
        <f>SUMPRODUCT('Modified Weights'!X477:X481,correlations!X510:X514)/SUM('Modified Weights'!X477:X481)</f>
        <v>3</v>
      </c>
      <c r="Y467">
        <f>SUMPRODUCT('Modified Weights'!Y477:Y481,correlations!Y510:Y514)/SUM('Modified Weights'!Y477:Y481)</f>
        <v>3</v>
      </c>
      <c r="Z467" t="e">
        <f>SUMPRODUCT('Modified Weights'!Z478:Z482,correlations!Z511:Z515)/SUM('Modified Weights'!Z478:Z482)</f>
        <v>#DIV/0!</v>
      </c>
    </row>
    <row r="468" spans="1:26">
      <c r="A468" s="21" t="s">
        <v>93</v>
      </c>
      <c r="B468" t="e">
        <f>SUMPRODUCT('Modified Weights'!B478:B482,correlations!B511:B515)/SUM('Modified Weights'!B478:B482)</f>
        <v>#DIV/0!</v>
      </c>
      <c r="C468" t="e">
        <f>SUMPRODUCT('Modified Weights'!C478:C482,correlations!C511:C515)/SUM('Modified Weights'!C478:C482)</f>
        <v>#DIV/0!</v>
      </c>
      <c r="D468">
        <f>SUMPRODUCT('Modified Weights'!D478:D482,correlations!D511:D515)/SUM('Modified Weights'!D478:D482)</f>
        <v>3.5</v>
      </c>
      <c r="E468" t="e">
        <f>SUMPRODUCT('Modified Weights'!E478:E482,correlations!E511:E515)/SUM('Modified Weights'!E478:E482)</f>
        <v>#DIV/0!</v>
      </c>
      <c r="F468">
        <f>SUMPRODUCT('Modified Weights'!F478:F482,correlations!F511:F515)/SUM('Modified Weights'!F478:F482)</f>
        <v>3</v>
      </c>
      <c r="G468">
        <f>SUMPRODUCT('Modified Weights'!G478:G482,correlations!G511:G515)/SUM('Modified Weights'!G478:G482)</f>
        <v>3.5</v>
      </c>
      <c r="H468" t="e">
        <f>SUMPRODUCT('Modified Weights'!H478:H482,correlations!H511:H515)/SUM('Modified Weights'!H478:H482)</f>
        <v>#DIV/0!</v>
      </c>
      <c r="I468" t="e">
        <f>SUMPRODUCT('Modified Weights'!I478:I482,correlations!I511:I515)/SUM('Modified Weights'!I478:I482)</f>
        <v>#DIV/0!</v>
      </c>
      <c r="J468" t="e">
        <f>SUMPRODUCT('Modified Weights'!J478:J482,correlations!J511:J515)/SUM('Modified Weights'!J478:J482)</f>
        <v>#DIV/0!</v>
      </c>
      <c r="K468">
        <f>SUMPRODUCT('Modified Weights'!K478:K482,correlations!K511:K515)/SUM('Modified Weights'!K478:K482)</f>
        <v>3.5</v>
      </c>
      <c r="L468">
        <f>SUMPRODUCT('Modified Weights'!L478:L482,correlations!L511:L515)/SUM('Modified Weights'!L478:L482)</f>
        <v>3.5000000000000004</v>
      </c>
      <c r="M468" t="e">
        <f>SUMPRODUCT('Modified Weights'!M478:M482,correlations!M511:M515)/SUM('Modified Weights'!M478:M482)</f>
        <v>#DIV/0!</v>
      </c>
      <c r="N468" t="e">
        <f>SUMPRODUCT('Modified Weights'!N478:N482,correlations!N511:N515)/SUM('Modified Weights'!N478:N482)</f>
        <v>#DIV/0!</v>
      </c>
      <c r="O468">
        <f>SUMPRODUCT('Modified Weights'!O478:O482,correlations!O511:O515)/SUM('Modified Weights'!O478:O482)</f>
        <v>3.5</v>
      </c>
      <c r="P468">
        <f>SUMPRODUCT('Modified Weights'!P478:P482,correlations!P511:P515)/SUM('Modified Weights'!P478:P482)</f>
        <v>3</v>
      </c>
      <c r="Q468">
        <f>SUMPRODUCT('Modified Weights'!Q478:Q482,correlations!Q511:Q515)/SUM('Modified Weights'!Q478:Q482)</f>
        <v>3.5</v>
      </c>
      <c r="R468" t="e">
        <f>SUMPRODUCT('Modified Weights'!R478:R482,correlations!R511:R515)/SUM('Modified Weights'!R478:R482)</f>
        <v>#DIV/0!</v>
      </c>
      <c r="S468" t="e">
        <f>SUMPRODUCT('Modified Weights'!S478:S482,correlations!S511:S515)/SUM('Modified Weights'!S478:S482)</f>
        <v>#DIV/0!</v>
      </c>
      <c r="T468">
        <f>SUMPRODUCT('Modified Weights'!T478:T482,correlations!T511:T515)/SUM('Modified Weights'!T478:T482)</f>
        <v>3</v>
      </c>
      <c r="U468" t="e">
        <f>SUMPRODUCT('Modified Weights'!U478:U482,correlations!U511:U515)/SUM('Modified Weights'!U478:U482)</f>
        <v>#DIV/0!</v>
      </c>
      <c r="V468" t="e">
        <f>SUMPRODUCT('Modified Weights'!V478:V482,correlations!V511:V515)/SUM('Modified Weights'!V478:V482)</f>
        <v>#DIV/0!</v>
      </c>
      <c r="W468" t="e">
        <f>SUMPRODUCT('Modified Weights'!W478:W482,correlations!W511:W515)/SUM('Modified Weights'!W478:W482)</f>
        <v>#DIV/0!</v>
      </c>
      <c r="X468" t="e">
        <f>SUMPRODUCT('Modified Weights'!X478:X482,correlations!X511:X515)/SUM('Modified Weights'!X478:X482)</f>
        <v>#DIV/0!</v>
      </c>
      <c r="Y468">
        <f>SUMPRODUCT('Modified Weights'!Y478:Y482,correlations!Y511:Y515)/SUM('Modified Weights'!Y478:Y482)</f>
        <v>3</v>
      </c>
      <c r="Z468" t="e">
        <f>SUMPRODUCT('Modified Weights'!Z479:Z483,correlations!Z512:Z516)/SUM('Modified Weights'!Z479:Z483)</f>
        <v>#DIV/0!</v>
      </c>
    </row>
    <row r="469" spans="1:26">
      <c r="A469" s="1" t="str">
        <f t="shared" ref="A469:A472" si="93">A468</f>
        <v>9741: Unbreakable (2000)</v>
      </c>
      <c r="B469" t="e">
        <f>SUMPRODUCT('Modified Weights'!B479:B483,correlations!B512:B516)/SUM('Modified Weights'!B479:B483)</f>
        <v>#DIV/0!</v>
      </c>
      <c r="C469" t="e">
        <f>SUMPRODUCT('Modified Weights'!C479:C483,correlations!C512:C516)/SUM('Modified Weights'!C479:C483)</f>
        <v>#DIV/0!</v>
      </c>
      <c r="D469">
        <f>SUMPRODUCT('Modified Weights'!D479:D483,correlations!D512:D516)/SUM('Modified Weights'!D479:D483)</f>
        <v>3.5</v>
      </c>
      <c r="E469">
        <f>SUMPRODUCT('Modified Weights'!E479:E483,correlations!E512:E516)/SUM('Modified Weights'!E479:E483)</f>
        <v>5</v>
      </c>
      <c r="F469">
        <f>SUMPRODUCT('Modified Weights'!F479:F483,correlations!F512:F516)/SUM('Modified Weights'!F479:F483)</f>
        <v>3.2680544198775308</v>
      </c>
      <c r="G469">
        <f>SUMPRODUCT('Modified Weights'!G479:G483,correlations!G512:G516)/SUM('Modified Weights'!G479:G483)</f>
        <v>3.5</v>
      </c>
      <c r="H469" t="e">
        <f>SUMPRODUCT('Modified Weights'!H479:H483,correlations!H512:H516)/SUM('Modified Weights'!H479:H483)</f>
        <v>#DIV/0!</v>
      </c>
      <c r="I469">
        <f>SUMPRODUCT('Modified Weights'!I479:I483,correlations!I512:I516)/SUM('Modified Weights'!I479:I483)</f>
        <v>5</v>
      </c>
      <c r="J469">
        <f>SUMPRODUCT('Modified Weights'!J479:J483,correlations!J512:J516)/SUM('Modified Weights'!J479:J483)</f>
        <v>3</v>
      </c>
      <c r="K469">
        <f>SUMPRODUCT('Modified Weights'!K479:K483,correlations!K512:K516)/SUM('Modified Weights'!K479:K483)</f>
        <v>3.5</v>
      </c>
      <c r="L469">
        <f>SUMPRODUCT('Modified Weights'!L479:L483,correlations!L512:L516)/SUM('Modified Weights'!L479:L483)</f>
        <v>4.244090474679628</v>
      </c>
      <c r="M469" t="e">
        <f>SUMPRODUCT('Modified Weights'!M479:M483,correlations!M512:M516)/SUM('Modified Weights'!M479:M483)</f>
        <v>#DIV/0!</v>
      </c>
      <c r="N469">
        <f>SUMPRODUCT('Modified Weights'!N479:N483,correlations!N512:N516)/SUM('Modified Weights'!N479:N483)</f>
        <v>3.4999999999999996</v>
      </c>
      <c r="O469">
        <f>SUMPRODUCT('Modified Weights'!O479:O483,correlations!O512:O516)/SUM('Modified Weights'!O479:O483)</f>
        <v>3.5</v>
      </c>
      <c r="P469">
        <f>SUMPRODUCT('Modified Weights'!P479:P483,correlations!P512:P516)/SUM('Modified Weights'!P479:P483)</f>
        <v>3</v>
      </c>
      <c r="Q469">
        <f>SUMPRODUCT('Modified Weights'!Q479:Q483,correlations!Q512:Q516)/SUM('Modified Weights'!Q479:Q483)</f>
        <v>3.5</v>
      </c>
      <c r="R469">
        <f>SUMPRODUCT('Modified Weights'!R479:R483,correlations!R512:R516)/SUM('Modified Weights'!R479:R483)</f>
        <v>5</v>
      </c>
      <c r="S469" t="e">
        <f>SUMPRODUCT('Modified Weights'!S479:S483,correlations!S512:S516)/SUM('Modified Weights'!S479:S483)</f>
        <v>#DIV/0!</v>
      </c>
      <c r="T469">
        <f>SUMPRODUCT('Modified Weights'!T479:T483,correlations!T512:T516)/SUM('Modified Weights'!T479:T483)</f>
        <v>3.8973468781893321</v>
      </c>
      <c r="U469" t="e">
        <f>SUMPRODUCT('Modified Weights'!U479:U483,correlations!U512:U516)/SUM('Modified Weights'!U479:U483)</f>
        <v>#DIV/0!</v>
      </c>
      <c r="V469" t="e">
        <f>SUMPRODUCT('Modified Weights'!V479:V483,correlations!V512:V516)/SUM('Modified Weights'!V479:V483)</f>
        <v>#DIV/0!</v>
      </c>
      <c r="W469">
        <f>SUMPRODUCT('Modified Weights'!W479:W483,correlations!W512:W516)/SUM('Modified Weights'!W479:W483)</f>
        <v>3</v>
      </c>
      <c r="X469" t="e">
        <f>SUMPRODUCT('Modified Weights'!X479:X483,correlations!X512:X516)/SUM('Modified Weights'!X479:X483)</f>
        <v>#DIV/0!</v>
      </c>
      <c r="Y469">
        <f>SUMPRODUCT('Modified Weights'!Y479:Y483,correlations!Y512:Y516)/SUM('Modified Weights'!Y479:Y483)</f>
        <v>3</v>
      </c>
      <c r="Z469" t="e">
        <f>SUMPRODUCT('Modified Weights'!Z480:Z484,correlations!Z513:Z517)/SUM('Modified Weights'!Z480:Z484)</f>
        <v>#DIV/0!</v>
      </c>
    </row>
    <row r="470" spans="1:26">
      <c r="A470" s="1" t="str">
        <f t="shared" si="93"/>
        <v>9741: Unbreakable (2000)</v>
      </c>
      <c r="B470" t="e">
        <f>SUMPRODUCT('Modified Weights'!B480:B484,correlations!B513:B517)/SUM('Modified Weights'!B480:B484)</f>
        <v>#DIV/0!</v>
      </c>
      <c r="C470">
        <f>SUMPRODUCT('Modified Weights'!C480:C484,correlations!C513:C517)/SUM('Modified Weights'!C480:C484)</f>
        <v>3</v>
      </c>
      <c r="D470">
        <f>SUMPRODUCT('Modified Weights'!D480:D484,correlations!D513:D517)/SUM('Modified Weights'!D480:D484)</f>
        <v>3.5</v>
      </c>
      <c r="E470">
        <f>SUMPRODUCT('Modified Weights'!E480:E484,correlations!E513:E517)/SUM('Modified Weights'!E480:E484)</f>
        <v>5</v>
      </c>
      <c r="F470">
        <f>SUMPRODUCT('Modified Weights'!F480:F484,correlations!F513:F517)/SUM('Modified Weights'!F480:F484)</f>
        <v>3.2680544198775308</v>
      </c>
      <c r="G470">
        <f>SUMPRODUCT('Modified Weights'!G480:G484,correlations!G513:G517)/SUM('Modified Weights'!G480:G484)</f>
        <v>4.1808784157876859</v>
      </c>
      <c r="H470" t="e">
        <f>SUMPRODUCT('Modified Weights'!H480:H484,correlations!H513:H517)/SUM('Modified Weights'!H480:H484)</f>
        <v>#DIV/0!</v>
      </c>
      <c r="I470">
        <f>SUMPRODUCT('Modified Weights'!I480:I484,correlations!I513:I517)/SUM('Modified Weights'!I480:I484)</f>
        <v>4.7677468969312073</v>
      </c>
      <c r="J470">
        <f>SUMPRODUCT('Modified Weights'!J480:J484,correlations!J513:J517)/SUM('Modified Weights'!J480:J484)</f>
        <v>3</v>
      </c>
      <c r="K470">
        <f>SUMPRODUCT('Modified Weights'!K480:K484,correlations!K513:K517)/SUM('Modified Weights'!K480:K484)</f>
        <v>3.5</v>
      </c>
      <c r="L470">
        <f>SUMPRODUCT('Modified Weights'!L480:L484,correlations!L513:L517)/SUM('Modified Weights'!L480:L484)</f>
        <v>4.244090474679628</v>
      </c>
      <c r="M470" t="e">
        <f>SUMPRODUCT('Modified Weights'!M480:M484,correlations!M513:M517)/SUM('Modified Weights'!M480:M484)</f>
        <v>#DIV/0!</v>
      </c>
      <c r="N470">
        <f>SUMPRODUCT('Modified Weights'!N480:N484,correlations!N513:N517)/SUM('Modified Weights'!N480:N484)</f>
        <v>3.4999999999999996</v>
      </c>
      <c r="O470">
        <f>SUMPRODUCT('Modified Weights'!O480:O484,correlations!O513:O517)/SUM('Modified Weights'!O480:O484)</f>
        <v>3.5</v>
      </c>
      <c r="P470">
        <f>SUMPRODUCT('Modified Weights'!P480:P484,correlations!P513:P517)/SUM('Modified Weights'!P480:P484)</f>
        <v>3</v>
      </c>
      <c r="Q470">
        <f>SUMPRODUCT('Modified Weights'!Q480:Q484,correlations!Q513:Q517)/SUM('Modified Weights'!Q480:Q484)</f>
        <v>3.5</v>
      </c>
      <c r="R470">
        <f>SUMPRODUCT('Modified Weights'!R480:R484,correlations!R513:R517)/SUM('Modified Weights'!R480:R484)</f>
        <v>5</v>
      </c>
      <c r="S470" t="e">
        <f>SUMPRODUCT('Modified Weights'!S480:S484,correlations!S513:S517)/SUM('Modified Weights'!S480:S484)</f>
        <v>#DIV/0!</v>
      </c>
      <c r="T470">
        <f>SUMPRODUCT('Modified Weights'!T480:T484,correlations!T513:T517)/SUM('Modified Weights'!T480:T484)</f>
        <v>3.8973468781893321</v>
      </c>
      <c r="U470" t="e">
        <f>SUMPRODUCT('Modified Weights'!U480:U484,correlations!U513:U517)/SUM('Modified Weights'!U480:U484)</f>
        <v>#DIV/0!</v>
      </c>
      <c r="V470" t="e">
        <f>SUMPRODUCT('Modified Weights'!V480:V484,correlations!V513:V517)/SUM('Modified Weights'!V480:V484)</f>
        <v>#DIV/0!</v>
      </c>
      <c r="W470">
        <f>SUMPRODUCT('Modified Weights'!W480:W484,correlations!W513:W517)/SUM('Modified Weights'!W480:W484)</f>
        <v>3</v>
      </c>
      <c r="X470" t="e">
        <f>SUMPRODUCT('Modified Weights'!X480:X484,correlations!X513:X517)/SUM('Modified Weights'!X480:X484)</f>
        <v>#DIV/0!</v>
      </c>
      <c r="Y470">
        <f>SUMPRODUCT('Modified Weights'!Y480:Y484,correlations!Y513:Y517)/SUM('Modified Weights'!Y480:Y484)</f>
        <v>3</v>
      </c>
      <c r="Z470" t="e">
        <f>SUMPRODUCT('Modified Weights'!Z481:Z485,correlations!Z514:Z518)/SUM('Modified Weights'!Z481:Z485)</f>
        <v>#DIV/0!</v>
      </c>
    </row>
    <row r="471" spans="1:26">
      <c r="A471" s="1" t="str">
        <f t="shared" si="93"/>
        <v>9741: Unbreakable (2000)</v>
      </c>
      <c r="B471" t="e">
        <f>SUMPRODUCT('Modified Weights'!B481:B485,correlations!B514:B518)/SUM('Modified Weights'!B481:B485)</f>
        <v>#DIV/0!</v>
      </c>
      <c r="C471">
        <f>SUMPRODUCT('Modified Weights'!C481:C485,correlations!C514:C518)/SUM('Modified Weights'!C481:C485)</f>
        <v>3.2491641544632706</v>
      </c>
      <c r="D471">
        <f>SUMPRODUCT('Modified Weights'!D481:D485,correlations!D514:D518)/SUM('Modified Weights'!D481:D485)</f>
        <v>3.5</v>
      </c>
      <c r="E471">
        <f>SUMPRODUCT('Modified Weights'!E481:E485,correlations!E514:E518)/SUM('Modified Weights'!E481:E485)</f>
        <v>4.6406439765340117</v>
      </c>
      <c r="F471">
        <f>SUMPRODUCT('Modified Weights'!F481:F485,correlations!F514:F518)/SUM('Modified Weights'!F481:F485)</f>
        <v>3.036108839755062</v>
      </c>
      <c r="G471">
        <f>SUMPRODUCT('Modified Weights'!G481:G485,correlations!G514:G518)/SUM('Modified Weights'!G481:G485)</f>
        <v>4.1808784157876859</v>
      </c>
      <c r="H471" t="e">
        <f>SUMPRODUCT('Modified Weights'!H481:H485,correlations!H514:H518)/SUM('Modified Weights'!H481:H485)</f>
        <v>#DIV/0!</v>
      </c>
      <c r="I471">
        <f>SUMPRODUCT('Modified Weights'!I481:I485,correlations!I514:I518)/SUM('Modified Weights'!I481:I485)</f>
        <v>4.7677468969312073</v>
      </c>
      <c r="J471">
        <f>SUMPRODUCT('Modified Weights'!J481:J485,correlations!J514:J518)/SUM('Modified Weights'!J481:J485)</f>
        <v>3.2409405944999361</v>
      </c>
      <c r="K471">
        <f>SUMPRODUCT('Modified Weights'!K481:K485,correlations!K514:K518)/SUM('Modified Weights'!K481:K485)</f>
        <v>3.5</v>
      </c>
      <c r="L471">
        <f>SUMPRODUCT('Modified Weights'!L481:L485,correlations!L514:L518)/SUM('Modified Weights'!L481:L485)</f>
        <v>4.244090474679628</v>
      </c>
      <c r="M471">
        <f>SUMPRODUCT('Modified Weights'!M481:M485,correlations!M514:M518)/SUM('Modified Weights'!M481:M485)</f>
        <v>5</v>
      </c>
      <c r="N471">
        <f>SUMPRODUCT('Modified Weights'!N481:N485,correlations!N514:N518)/SUM('Modified Weights'!N481:N485)</f>
        <v>3.4999999999999996</v>
      </c>
      <c r="O471">
        <f>SUMPRODUCT('Modified Weights'!O481:O485,correlations!O514:O518)/SUM('Modified Weights'!O481:O485)</f>
        <v>3.4999999999999996</v>
      </c>
      <c r="P471">
        <f>SUMPRODUCT('Modified Weights'!P481:P485,correlations!P514:P518)/SUM('Modified Weights'!P481:P485)</f>
        <v>3</v>
      </c>
      <c r="Q471">
        <f>SUMPRODUCT('Modified Weights'!Q481:Q485,correlations!Q514:Q518)/SUM('Modified Weights'!Q481:Q485)</f>
        <v>2.5</v>
      </c>
      <c r="R471">
        <f>SUMPRODUCT('Modified Weights'!R481:R485,correlations!R514:R518)/SUM('Modified Weights'!R481:R485)</f>
        <v>5</v>
      </c>
      <c r="S471" t="e">
        <f>SUMPRODUCT('Modified Weights'!S481:S485,correlations!S514:S518)/SUM('Modified Weights'!S481:S485)</f>
        <v>#DIV/0!</v>
      </c>
      <c r="T471">
        <f>SUMPRODUCT('Modified Weights'!T481:T485,correlations!T514:T518)/SUM('Modified Weights'!T481:T485)</f>
        <v>3.8973468781893321</v>
      </c>
      <c r="U471" t="e">
        <f>SUMPRODUCT('Modified Weights'!U481:U485,correlations!U514:U518)/SUM('Modified Weights'!U481:U485)</f>
        <v>#DIV/0!</v>
      </c>
      <c r="V471" t="e">
        <f>SUMPRODUCT('Modified Weights'!V481:V485,correlations!V514:V518)/SUM('Modified Weights'!V481:V485)</f>
        <v>#DIV/0!</v>
      </c>
      <c r="W471">
        <f>SUMPRODUCT('Modified Weights'!W481:W485,correlations!W514:W518)/SUM('Modified Weights'!W481:W485)</f>
        <v>2.9999999999999996</v>
      </c>
      <c r="X471" t="e">
        <f>SUMPRODUCT('Modified Weights'!X481:X485,correlations!X514:X518)/SUM('Modified Weights'!X481:X485)</f>
        <v>#DIV/0!</v>
      </c>
      <c r="Y471">
        <f>SUMPRODUCT('Modified Weights'!Y481:Y485,correlations!Y514:Y518)/SUM('Modified Weights'!Y481:Y485)</f>
        <v>2.5000000000000004</v>
      </c>
      <c r="Z471" t="e">
        <f>SUMPRODUCT('Modified Weights'!Z482:Z486,correlations!Z515:Z519)/SUM('Modified Weights'!Z482:Z486)</f>
        <v>#DIV/0!</v>
      </c>
    </row>
    <row r="472" spans="1:26">
      <c r="A472" s="1" t="str">
        <f t="shared" si="93"/>
        <v>9741: Unbreakable (2000)</v>
      </c>
      <c r="B472">
        <f>SUMPRODUCT('Modified Weights'!B482:B486,correlations!B515:B519)/SUM('Modified Weights'!B482:B486)</f>
        <v>3.5</v>
      </c>
      <c r="C472">
        <f>SUMPRODUCT('Modified Weights'!C482:C486,correlations!C515:C519)/SUM('Modified Weights'!C482:C486)</f>
        <v>2.743180097870745</v>
      </c>
      <c r="D472">
        <f>SUMPRODUCT('Modified Weights'!D482:D486,correlations!D515:D519)/SUM('Modified Weights'!D482:D486)</f>
        <v>3.2784536316389343</v>
      </c>
      <c r="E472">
        <f>SUMPRODUCT('Modified Weights'!E482:E486,correlations!E515:E519)/SUM('Modified Weights'!E482:E486)</f>
        <v>4.5819431924947107</v>
      </c>
      <c r="F472">
        <f>SUMPRODUCT('Modified Weights'!F482:F486,correlations!F515:F519)/SUM('Modified Weights'!F482:F486)</f>
        <v>3.3907670956318796</v>
      </c>
      <c r="G472">
        <f>SUMPRODUCT('Modified Weights'!G482:G486,correlations!G515:G519)/SUM('Modified Weights'!G482:G486)</f>
        <v>4.1808784157876859</v>
      </c>
      <c r="H472">
        <f>SUMPRODUCT('Modified Weights'!H482:H486,correlations!H515:H519)/SUM('Modified Weights'!H482:H486)</f>
        <v>2</v>
      </c>
      <c r="I472">
        <f>SUMPRODUCT('Modified Weights'!I482:I486,correlations!I515:I519)/SUM('Modified Weights'!I482:I486)</f>
        <v>4.4320844894742075</v>
      </c>
      <c r="J472">
        <f>SUMPRODUCT('Modified Weights'!J482:J486,correlations!J515:J519)/SUM('Modified Weights'!J482:J486)</f>
        <v>3.2409405944999361</v>
      </c>
      <c r="K472">
        <f>SUMPRODUCT('Modified Weights'!K482:K486,correlations!K515:K519)/SUM('Modified Weights'!K482:K486)</f>
        <v>3.5</v>
      </c>
      <c r="L472">
        <f>SUMPRODUCT('Modified Weights'!L482:L486,correlations!L515:L519)/SUM('Modified Weights'!L482:L486)</f>
        <v>4.244090474679628</v>
      </c>
      <c r="M472">
        <f>SUMPRODUCT('Modified Weights'!M482:M486,correlations!M515:M519)/SUM('Modified Weights'!M482:M486)</f>
        <v>3.6508369350299921</v>
      </c>
      <c r="N472">
        <f>SUMPRODUCT('Modified Weights'!N482:N486,correlations!N515:N519)/SUM('Modified Weights'!N482:N486)</f>
        <v>4.290190994149909</v>
      </c>
      <c r="O472">
        <f>SUMPRODUCT('Modified Weights'!O482:O486,correlations!O515:O519)/SUM('Modified Weights'!O482:O486)</f>
        <v>3.4999999999999996</v>
      </c>
      <c r="P472">
        <f>SUMPRODUCT('Modified Weights'!P482:P486,correlations!P515:P519)/SUM('Modified Weights'!P482:P486)</f>
        <v>2.5</v>
      </c>
      <c r="Q472">
        <f>SUMPRODUCT('Modified Weights'!Q482:Q486,correlations!Q515:Q519)/SUM('Modified Weights'!Q482:Q486)</f>
        <v>2.5</v>
      </c>
      <c r="R472">
        <f>SUMPRODUCT('Modified Weights'!R482:R486,correlations!R515:R519)/SUM('Modified Weights'!R482:R486)</f>
        <v>4.2201561508287977</v>
      </c>
      <c r="S472" t="e">
        <f>SUMPRODUCT('Modified Weights'!S482:S486,correlations!S515:S519)/SUM('Modified Weights'!S482:S486)</f>
        <v>#DIV/0!</v>
      </c>
      <c r="T472">
        <f>SUMPRODUCT('Modified Weights'!T482:T486,correlations!T515:T519)/SUM('Modified Weights'!T482:T486)</f>
        <v>3.8973468781893321</v>
      </c>
      <c r="U472" t="e">
        <f>SUMPRODUCT('Modified Weights'!U482:U486,correlations!U515:U519)/SUM('Modified Weights'!U482:U486)</f>
        <v>#DIV/0!</v>
      </c>
      <c r="V472">
        <f>SUMPRODUCT('Modified Weights'!V482:V486,correlations!V515:V519)/SUM('Modified Weights'!V482:V486)</f>
        <v>4</v>
      </c>
      <c r="W472">
        <f>SUMPRODUCT('Modified Weights'!W482:W486,correlations!W515:W519)/SUM('Modified Weights'!W482:W486)</f>
        <v>2.5250984052058643</v>
      </c>
      <c r="X472" t="e">
        <f>SUMPRODUCT('Modified Weights'!X482:X486,correlations!X515:X519)/SUM('Modified Weights'!X482:X486)</f>
        <v>#DIV/0!</v>
      </c>
      <c r="Y472">
        <f>SUMPRODUCT('Modified Weights'!Y482:Y486,correlations!Y515:Y519)/SUM('Modified Weights'!Y482:Y486)</f>
        <v>2.5000000000000004</v>
      </c>
      <c r="Z472">
        <f>SUMPRODUCT('Modified Weights'!Z483:Z487,correlations!Z516:Z520)/SUM('Modified Weights'!Z483:Z487)</f>
        <v>3.5000000000000004</v>
      </c>
    </row>
    <row r="473" spans="1:26">
      <c r="A473" s="21" t="s">
        <v>94</v>
      </c>
      <c r="B473">
        <f>SUMPRODUCT('Modified Weights'!B483:B487,correlations!B516:B520)/SUM('Modified Weights'!B483:B487)</f>
        <v>3.5</v>
      </c>
      <c r="C473">
        <f>SUMPRODUCT('Modified Weights'!C483:C487,correlations!C516:C520)/SUM('Modified Weights'!C483:C487)</f>
        <v>2.743180097870745</v>
      </c>
      <c r="D473">
        <f>SUMPRODUCT('Modified Weights'!D483:D487,correlations!D516:D520)/SUM('Modified Weights'!D483:D487)</f>
        <v>2.9656624793905224</v>
      </c>
      <c r="E473">
        <f>SUMPRODUCT('Modified Weights'!E483:E487,correlations!E516:E520)/SUM('Modified Weights'!E483:E487)</f>
        <v>4.5819431924947107</v>
      </c>
      <c r="F473">
        <f>SUMPRODUCT('Modified Weights'!F483:F487,correlations!F516:F520)/SUM('Modified Weights'!F483:F487)</f>
        <v>3.5514539251952533</v>
      </c>
      <c r="G473">
        <f>SUMPRODUCT('Modified Weights'!G483:G487,correlations!G516:G520)/SUM('Modified Weights'!G483:G487)</f>
        <v>3.6347973596461438</v>
      </c>
      <c r="H473">
        <f>SUMPRODUCT('Modified Weights'!H483:H487,correlations!H516:H520)/SUM('Modified Weights'!H483:H487)</f>
        <v>2</v>
      </c>
      <c r="I473">
        <f>SUMPRODUCT('Modified Weights'!I483:I487,correlations!I516:I520)/SUM('Modified Weights'!I483:I487)</f>
        <v>4.4320844894742075</v>
      </c>
      <c r="J473">
        <f>SUMPRODUCT('Modified Weights'!J483:J487,correlations!J516:J520)/SUM('Modified Weights'!J483:J487)</f>
        <v>3.2409405944999361</v>
      </c>
      <c r="K473">
        <f>SUMPRODUCT('Modified Weights'!K483:K487,correlations!K516:K520)/SUM('Modified Weights'!K483:K487)</f>
        <v>2.5</v>
      </c>
      <c r="L473">
        <f>SUMPRODUCT('Modified Weights'!L483:L487,correlations!L516:L520)/SUM('Modified Weights'!L483:L487)</f>
        <v>3.7401507911327125</v>
      </c>
      <c r="M473">
        <f>SUMPRODUCT('Modified Weights'!M483:M487,correlations!M516:M520)/SUM('Modified Weights'!M483:M487)</f>
        <v>3.1284370955440233</v>
      </c>
      <c r="N473">
        <f>SUMPRODUCT('Modified Weights'!N483:N487,correlations!N516:N520)/SUM('Modified Weights'!N483:N487)</f>
        <v>4.290190994149909</v>
      </c>
      <c r="O473">
        <f>SUMPRODUCT('Modified Weights'!O483:O487,correlations!O516:O520)/SUM('Modified Weights'!O483:O487)</f>
        <v>2.9581124218977517</v>
      </c>
      <c r="P473">
        <f>SUMPRODUCT('Modified Weights'!P483:P487,correlations!P516:P520)/SUM('Modified Weights'!P483:P487)</f>
        <v>2.5</v>
      </c>
      <c r="Q473">
        <f>SUMPRODUCT('Modified Weights'!Q483:Q487,correlations!Q516:Q520)/SUM('Modified Weights'!Q483:Q487)</f>
        <v>2.5</v>
      </c>
      <c r="R473">
        <f>SUMPRODUCT('Modified Weights'!R483:R487,correlations!R516:R520)/SUM('Modified Weights'!R483:R487)</f>
        <v>4.1470984420450785</v>
      </c>
      <c r="S473">
        <f>SUMPRODUCT('Modified Weights'!S483:S487,correlations!S516:S520)/SUM('Modified Weights'!S483:S487)</f>
        <v>5</v>
      </c>
      <c r="T473">
        <f>SUMPRODUCT('Modified Weights'!T483:T487,correlations!T516:T520)/SUM('Modified Weights'!T483:T487)</f>
        <v>3.621683597736665</v>
      </c>
      <c r="U473">
        <f>SUMPRODUCT('Modified Weights'!U483:U487,correlations!U516:U520)/SUM('Modified Weights'!U483:U487)</f>
        <v>2</v>
      </c>
      <c r="V473">
        <f>SUMPRODUCT('Modified Weights'!V483:V487,correlations!V516:V520)/SUM('Modified Weights'!V483:V487)</f>
        <v>4</v>
      </c>
      <c r="W473">
        <f>SUMPRODUCT('Modified Weights'!W483:W487,correlations!W516:W520)/SUM('Modified Weights'!W483:W487)</f>
        <v>2.5250984052058643</v>
      </c>
      <c r="X473">
        <f>SUMPRODUCT('Modified Weights'!X483:X487,correlations!X516:X520)/SUM('Modified Weights'!X483:X487)</f>
        <v>3.5</v>
      </c>
      <c r="Y473">
        <f>SUMPRODUCT('Modified Weights'!Y483:Y487,correlations!Y516:Y520)/SUM('Modified Weights'!Y483:Y487)</f>
        <v>2.7808072340971899</v>
      </c>
      <c r="Z473">
        <f>SUMPRODUCT('Modified Weights'!Z484:Z488,correlations!Z517:Z521)/SUM('Modified Weights'!Z484:Z488)</f>
        <v>3.9933691524172894</v>
      </c>
    </row>
    <row r="474" spans="1:26">
      <c r="A474" s="1" t="str">
        <f t="shared" ref="A474:A477" si="94">A473</f>
        <v>9802: The Rock (1996)</v>
      </c>
      <c r="B474">
        <f>SUMPRODUCT('Modified Weights'!B484:B488,correlations!B517:B521)/SUM('Modified Weights'!B484:B488)</f>
        <v>3.4999999999999996</v>
      </c>
      <c r="C474">
        <f>SUMPRODUCT('Modified Weights'!C484:C488,correlations!C517:C521)/SUM('Modified Weights'!C484:C488)</f>
        <v>2.743180097870745</v>
      </c>
      <c r="D474">
        <f>SUMPRODUCT('Modified Weights'!D484:D488,correlations!D517:D521)/SUM('Modified Weights'!D484:D488)</f>
        <v>2.9656624793905224</v>
      </c>
      <c r="E474">
        <f>SUMPRODUCT('Modified Weights'!E484:E488,correlations!E517:E521)/SUM('Modified Weights'!E484:E488)</f>
        <v>4.022057010554227</v>
      </c>
      <c r="F474">
        <f>SUMPRODUCT('Modified Weights'!F484:F488,correlations!F517:F521)/SUM('Modified Weights'!F484:F488)</f>
        <v>3.9256707335730057</v>
      </c>
      <c r="G474">
        <f>SUMPRODUCT('Modified Weights'!G484:G488,correlations!G517:G521)/SUM('Modified Weights'!G484:G488)</f>
        <v>3.6347973596461438</v>
      </c>
      <c r="H474">
        <f>SUMPRODUCT('Modified Weights'!H484:H488,correlations!H517:H521)/SUM('Modified Weights'!H484:H488)</f>
        <v>2</v>
      </c>
      <c r="I474">
        <f>SUMPRODUCT('Modified Weights'!I484:I488,correlations!I517:I521)/SUM('Modified Weights'!I484:I488)</f>
        <v>3.9800242529642968</v>
      </c>
      <c r="J474">
        <f>SUMPRODUCT('Modified Weights'!J484:J488,correlations!J517:J521)/SUM('Modified Weights'!J484:J488)</f>
        <v>3.5</v>
      </c>
      <c r="K474">
        <f>SUMPRODUCT('Modified Weights'!K484:K488,correlations!K517:K521)/SUM('Modified Weights'!K484:K488)</f>
        <v>2.5</v>
      </c>
      <c r="L474">
        <f>SUMPRODUCT('Modified Weights'!L484:L488,correlations!L517:L521)/SUM('Modified Weights'!L484:L488)</f>
        <v>3.7401507911327125</v>
      </c>
      <c r="M474">
        <f>SUMPRODUCT('Modified Weights'!M484:M488,correlations!M517:M521)/SUM('Modified Weights'!M484:M488)</f>
        <v>3.1284370955440233</v>
      </c>
      <c r="N474">
        <f>SUMPRODUCT('Modified Weights'!N484:N488,correlations!N517:N521)/SUM('Modified Weights'!N484:N488)</f>
        <v>4.290190994149909</v>
      </c>
      <c r="O474">
        <f>SUMPRODUCT('Modified Weights'!O484:O488,correlations!O517:O521)/SUM('Modified Weights'!O484:O488)</f>
        <v>3.485172639604031</v>
      </c>
      <c r="P474">
        <f>SUMPRODUCT('Modified Weights'!P484:P488,correlations!P517:P521)/SUM('Modified Weights'!P484:P488)</f>
        <v>3.543304601582014</v>
      </c>
      <c r="Q474">
        <f>SUMPRODUCT('Modified Weights'!Q484:Q488,correlations!Q517:Q521)/SUM('Modified Weights'!Q484:Q488)</f>
        <v>2.5</v>
      </c>
      <c r="R474">
        <f>SUMPRODUCT('Modified Weights'!R484:R488,correlations!R517:R521)/SUM('Modified Weights'!R484:R488)</f>
        <v>3.6659224793599594</v>
      </c>
      <c r="S474">
        <f>SUMPRODUCT('Modified Weights'!S484:S488,correlations!S517:S521)/SUM('Modified Weights'!S484:S488)</f>
        <v>4.0307471545148275</v>
      </c>
      <c r="T474">
        <f>SUMPRODUCT('Modified Weights'!T484:T488,correlations!T517:T521)/SUM('Modified Weights'!T484:T488)</f>
        <v>2.9486734390946658</v>
      </c>
      <c r="U474">
        <f>SUMPRODUCT('Modified Weights'!U484:U488,correlations!U517:U521)/SUM('Modified Weights'!U484:U488)</f>
        <v>2</v>
      </c>
      <c r="V474">
        <f>SUMPRODUCT('Modified Weights'!V484:V488,correlations!V517:V521)/SUM('Modified Weights'!V484:V488)</f>
        <v>2.7567946644847727</v>
      </c>
      <c r="W474">
        <f>SUMPRODUCT('Modified Weights'!W484:W488,correlations!W517:W521)/SUM('Modified Weights'!W484:W488)</f>
        <v>2.6740632184836377</v>
      </c>
      <c r="X474">
        <f>SUMPRODUCT('Modified Weights'!X484:X488,correlations!X517:X521)/SUM('Modified Weights'!X484:X488)</f>
        <v>3.5</v>
      </c>
      <c r="Y474">
        <f>SUMPRODUCT('Modified Weights'!Y484:Y488,correlations!Y517:Y521)/SUM('Modified Weights'!Y484:Y488)</f>
        <v>3.0170874636473948</v>
      </c>
      <c r="Z474">
        <f>SUMPRODUCT('Modified Weights'!Z485:Z489,correlations!Z518:Z522)/SUM('Modified Weights'!Z485:Z489)</f>
        <v>4.3226383594575477</v>
      </c>
    </row>
    <row r="475" spans="1:26">
      <c r="A475" s="1" t="str">
        <f t="shared" si="94"/>
        <v>9802: The Rock (1996)</v>
      </c>
      <c r="B475">
        <f>SUMPRODUCT('Modified Weights'!B485:B489,correlations!B518:B522)/SUM('Modified Weights'!B485:B489)</f>
        <v>3.4999999999999996</v>
      </c>
      <c r="C475">
        <f>SUMPRODUCT('Modified Weights'!C485:C489,correlations!C518:C522)/SUM('Modified Weights'!C485:C489)</f>
        <v>2.8924128528848971</v>
      </c>
      <c r="D475">
        <f>SUMPRODUCT('Modified Weights'!D485:D489,correlations!D518:D522)/SUM('Modified Weights'!D485:D489)</f>
        <v>2.4758906487858074</v>
      </c>
      <c r="E475">
        <f>SUMPRODUCT('Modified Weights'!E485:E489,correlations!E518:E522)/SUM('Modified Weights'!E485:E489)</f>
        <v>4.1107936875922277</v>
      </c>
      <c r="F475">
        <f>SUMPRODUCT('Modified Weights'!F485:F489,correlations!F518:F522)/SUM('Modified Weights'!F485:F489)</f>
        <v>3.9256707335730057</v>
      </c>
      <c r="G475">
        <f>SUMPRODUCT('Modified Weights'!G485:G489,correlations!G518:G522)/SUM('Modified Weights'!G485:G489)</f>
        <v>2.9539189438584574</v>
      </c>
      <c r="H475">
        <f>SUMPRODUCT('Modified Weights'!H485:H489,correlations!H518:H522)/SUM('Modified Weights'!H485:H489)</f>
        <v>2.3291546764957829</v>
      </c>
      <c r="I475">
        <f>SUMPRODUCT('Modified Weights'!I485:I489,correlations!I518:I522)/SUM('Modified Weights'!I485:I489)</f>
        <v>3.7959772090720079</v>
      </c>
      <c r="J475">
        <f>SUMPRODUCT('Modified Weights'!J485:J489,correlations!J518:J522)/SUM('Modified Weights'!J485:J489)</f>
        <v>3.5</v>
      </c>
      <c r="K475">
        <f>SUMPRODUCT('Modified Weights'!K485:K489,correlations!K518:K522)/SUM('Modified Weights'!K485:K489)</f>
        <v>2.9892230051384976</v>
      </c>
      <c r="L475">
        <f>SUMPRODUCT('Modified Weights'!L485:L489,correlations!L518:L522)/SUM('Modified Weights'!L485:L489)</f>
        <v>3.7401507911327125</v>
      </c>
      <c r="M475">
        <f>SUMPRODUCT('Modified Weights'!M485:M489,correlations!M518:M522)/SUM('Modified Weights'!M485:M489)</f>
        <v>3.1284370955440233</v>
      </c>
      <c r="N475">
        <f>SUMPRODUCT('Modified Weights'!N485:N489,correlations!N518:N522)/SUM('Modified Weights'!N485:N489)</f>
        <v>3.9051076178785218</v>
      </c>
      <c r="O475">
        <f>SUMPRODUCT('Modified Weights'!O485:O489,correlations!O518:O522)/SUM('Modified Weights'!O485:O489)</f>
        <v>3.864052695493676</v>
      </c>
      <c r="P475">
        <f>SUMPRODUCT('Modified Weights'!P485:P489,correlations!P518:P522)/SUM('Modified Weights'!P485:P489)</f>
        <v>3.5310601639507446</v>
      </c>
      <c r="Q475">
        <f>SUMPRODUCT('Modified Weights'!Q485:Q489,correlations!Q518:Q522)/SUM('Modified Weights'!Q485:Q489)</f>
        <v>3.8284713717377423</v>
      </c>
      <c r="R475">
        <f>SUMPRODUCT('Modified Weights'!R485:R489,correlations!R518:R522)/SUM('Modified Weights'!R485:R489)</f>
        <v>3.629481148055711</v>
      </c>
      <c r="S475">
        <f>SUMPRODUCT('Modified Weights'!S485:S489,correlations!S518:S522)/SUM('Modified Weights'!S485:S489)</f>
        <v>4.1713322839076596</v>
      </c>
      <c r="T475">
        <f>SUMPRODUCT('Modified Weights'!T485:T489,correlations!T518:T522)/SUM('Modified Weights'!T485:T489)</f>
        <v>2.9486734390946658</v>
      </c>
      <c r="U475">
        <f>SUMPRODUCT('Modified Weights'!U485:U489,correlations!U518:U522)/SUM('Modified Weights'!U485:U489)</f>
        <v>2.4105872578916276</v>
      </c>
      <c r="V475">
        <f>SUMPRODUCT('Modified Weights'!V485:V489,correlations!V518:V522)/SUM('Modified Weights'!V485:V489)</f>
        <v>2.7567946644847727</v>
      </c>
      <c r="W475">
        <f>SUMPRODUCT('Modified Weights'!W485:W489,correlations!W518:W522)/SUM('Modified Weights'!W485:W489)</f>
        <v>3.0365976982628662</v>
      </c>
      <c r="X475">
        <f>SUMPRODUCT('Modified Weights'!X485:X489,correlations!X518:X522)/SUM('Modified Weights'!X485:X489)</f>
        <v>3.5</v>
      </c>
      <c r="Y475">
        <f>SUMPRODUCT('Modified Weights'!Y485:Y489,correlations!Y518:Y522)/SUM('Modified Weights'!Y485:Y489)</f>
        <v>3.3789568493168369</v>
      </c>
      <c r="Z475">
        <f>SUMPRODUCT('Modified Weights'!Z486:Z490,correlations!Z519:Z523)/SUM('Modified Weights'!Z486:Z490)</f>
        <v>4.0628441393086829</v>
      </c>
    </row>
    <row r="476" spans="1:26">
      <c r="A476" s="1" t="str">
        <f t="shared" si="94"/>
        <v>9802: The Rock (1996)</v>
      </c>
      <c r="B476">
        <f>SUMPRODUCT('Modified Weights'!B486:B490,correlations!B519:B523)/SUM('Modified Weights'!B486:B490)</f>
        <v>2.5761423854005709</v>
      </c>
      <c r="C476">
        <f>SUMPRODUCT('Modified Weights'!C486:C490,correlations!C519:C523)/SUM('Modified Weights'!C486:C490)</f>
        <v>3.3371274407273379</v>
      </c>
      <c r="D476">
        <f>SUMPRODUCT('Modified Weights'!D486:D490,correlations!D519:D523)/SUM('Modified Weights'!D486:D490)</f>
        <v>2.4758906487858074</v>
      </c>
      <c r="E476">
        <f>SUMPRODUCT('Modified Weights'!E486:E490,correlations!E519:E523)/SUM('Modified Weights'!E486:E490)</f>
        <v>4.1960429157826056</v>
      </c>
      <c r="F476">
        <f>SUMPRODUCT('Modified Weights'!F486:F490,correlations!F519:F523)/SUM('Modified Weights'!F486:F490)</f>
        <v>4.0336064464659493</v>
      </c>
      <c r="G476">
        <f>SUMPRODUCT('Modified Weights'!G486:G490,correlations!G519:G523)/SUM('Modified Weights'!G486:G490)</f>
        <v>3.120760437800397</v>
      </c>
      <c r="H476">
        <f>SUMPRODUCT('Modified Weights'!H486:H490,correlations!H519:H523)/SUM('Modified Weights'!H486:H490)</f>
        <v>2.5857412592533575</v>
      </c>
      <c r="I476">
        <f>SUMPRODUCT('Modified Weights'!I486:I490,correlations!I519:I523)/SUM('Modified Weights'!I486:I490)</f>
        <v>3.5977484976008829</v>
      </c>
      <c r="J476">
        <f>SUMPRODUCT('Modified Weights'!J486:J490,correlations!J519:J523)/SUM('Modified Weights'!J486:J490)</f>
        <v>3.5</v>
      </c>
      <c r="K476">
        <f>SUMPRODUCT('Modified Weights'!K486:K490,correlations!K519:K523)/SUM('Modified Weights'!K486:K490)</f>
        <v>2.9892230051384976</v>
      </c>
      <c r="L476">
        <f>SUMPRODUCT('Modified Weights'!L486:L490,correlations!L519:L523)/SUM('Modified Weights'!L486:L490)</f>
        <v>3.7401507911327125</v>
      </c>
      <c r="M476">
        <f>SUMPRODUCT('Modified Weights'!M486:M490,correlations!M519:M523)/SUM('Modified Weights'!M486:M490)</f>
        <v>2.7947751851576368</v>
      </c>
      <c r="N476">
        <f>SUMPRODUCT('Modified Weights'!N486:N490,correlations!N519:N523)/SUM('Modified Weights'!N486:N490)</f>
        <v>3.9051076178785218</v>
      </c>
      <c r="O476">
        <f>SUMPRODUCT('Modified Weights'!O486:O490,correlations!O519:O523)/SUM('Modified Weights'!O486:O490)</f>
        <v>3.8640526954936751</v>
      </c>
      <c r="P476">
        <f>SUMPRODUCT('Modified Weights'!P486:P490,correlations!P519:P523)/SUM('Modified Weights'!P486:P490)</f>
        <v>3.5310601639507446</v>
      </c>
      <c r="Q476">
        <f>SUMPRODUCT('Modified Weights'!Q486:Q490,correlations!Q519:Q523)/SUM('Modified Weights'!Q486:Q490)</f>
        <v>4.2970828230426452</v>
      </c>
      <c r="R476">
        <f>SUMPRODUCT('Modified Weights'!R486:R490,correlations!R519:R523)/SUM('Modified Weights'!R486:R490)</f>
        <v>3.7780495772038893</v>
      </c>
      <c r="S476">
        <f>SUMPRODUCT('Modified Weights'!S486:S490,correlations!S519:S523)/SUM('Modified Weights'!S486:S490)</f>
        <v>4.3575827188978673</v>
      </c>
      <c r="T476">
        <f>SUMPRODUCT('Modified Weights'!T486:T490,correlations!T519:T523)/SUM('Modified Weights'!T486:T490)</f>
        <v>3.4100186300965869</v>
      </c>
      <c r="U476">
        <f>SUMPRODUCT('Modified Weights'!U486:U490,correlations!U519:U523)/SUM('Modified Weights'!U486:U490)</f>
        <v>2.708545522385486</v>
      </c>
      <c r="V476">
        <f>SUMPRODUCT('Modified Weights'!V486:V490,correlations!V519:V523)/SUM('Modified Weights'!V486:V490)</f>
        <v>2.7567946644847727</v>
      </c>
      <c r="W476">
        <f>SUMPRODUCT('Modified Weights'!W486:W490,correlations!W519:W523)/SUM('Modified Weights'!W486:W490)</f>
        <v>3.2186627713392797</v>
      </c>
      <c r="X476">
        <f>SUMPRODUCT('Modified Weights'!X486:X490,correlations!X519:X523)/SUM('Modified Weights'!X486:X490)</f>
        <v>3.5</v>
      </c>
      <c r="Y476">
        <f>SUMPRODUCT('Modified Weights'!Y486:Y490,correlations!Y519:Y523)/SUM('Modified Weights'!Y486:Y490)</f>
        <v>3.4902212362303362</v>
      </c>
      <c r="Z476">
        <f>SUMPRODUCT('Modified Weights'!Z487:Z491,correlations!Z520:Z524)/SUM('Modified Weights'!Z487:Z491)</f>
        <v>3.2283253348226806</v>
      </c>
    </row>
    <row r="477" spans="1:26">
      <c r="A477" s="1" t="str">
        <f t="shared" si="94"/>
        <v>9802: The Rock (1996)</v>
      </c>
      <c r="B477">
        <f>SUMPRODUCT('Modified Weights'!B487:B491,correlations!B520:B524)/SUM('Modified Weights'!B487:B491)</f>
        <v>2.5761423854005714</v>
      </c>
      <c r="C477">
        <f>SUMPRODUCT('Modified Weights'!C487:C491,correlations!C520:C524)/SUM('Modified Weights'!C487:C491)</f>
        <v>4.2474924633898112</v>
      </c>
      <c r="D477">
        <f>SUMPRODUCT('Modified Weights'!D487:D491,correlations!D520:D524)/SUM('Modified Weights'!D487:D491)</f>
        <v>2.6534297082378089</v>
      </c>
      <c r="E477">
        <f>SUMPRODUCT('Modified Weights'!E487:E491,correlations!E520:E524)/SUM('Modified Weights'!E487:E491)</f>
        <v>4.0395421724149658</v>
      </c>
      <c r="F477">
        <f>SUMPRODUCT('Modified Weights'!F487:F491,correlations!F520:F524)/SUM('Modified Weights'!F487:F491)</f>
        <v>4.1690554424346873</v>
      </c>
      <c r="G477">
        <f>SUMPRODUCT('Modified Weights'!G487:G491,correlations!G520:G524)/SUM('Modified Weights'!G487:G491)</f>
        <v>2.3385742309302562</v>
      </c>
      <c r="H477">
        <f>SUMPRODUCT('Modified Weights'!H487:H491,correlations!H520:H524)/SUM('Modified Weights'!H487:H491)</f>
        <v>3.2301146025882059</v>
      </c>
      <c r="I477">
        <f>SUMPRODUCT('Modified Weights'!I487:I491,correlations!I520:I524)/SUM('Modified Weights'!I487:I491)</f>
        <v>3.3754809125111565</v>
      </c>
      <c r="J477">
        <f>SUMPRODUCT('Modified Weights'!J487:J491,correlations!J520:J524)/SUM('Modified Weights'!J487:J491)</f>
        <v>3.5000000000000004</v>
      </c>
      <c r="K477">
        <f>SUMPRODUCT('Modified Weights'!K487:K491,correlations!K520:K524)/SUM('Modified Weights'!K487:K491)</f>
        <v>3.562577063248852</v>
      </c>
      <c r="L477">
        <f>SUMPRODUCT('Modified Weights'!L487:L491,correlations!L520:L524)/SUM('Modified Weights'!L487:L491)</f>
        <v>4.0120041394905988</v>
      </c>
      <c r="M477">
        <f>SUMPRODUCT('Modified Weights'!M487:M491,correlations!M520:M524)/SUM('Modified Weights'!M487:M491)</f>
        <v>3.255888459928888</v>
      </c>
      <c r="N477">
        <f>SUMPRODUCT('Modified Weights'!N487:N491,correlations!N520:N524)/SUM('Modified Weights'!N487:N491)</f>
        <v>3.3507649727763318</v>
      </c>
      <c r="O477">
        <f>SUMPRODUCT('Modified Weights'!O487:O491,correlations!O520:O524)/SUM('Modified Weights'!O487:O491)</f>
        <v>3.7762397263281118</v>
      </c>
      <c r="P477">
        <f>SUMPRODUCT('Modified Weights'!P487:P491,correlations!P520:P524)/SUM('Modified Weights'!P487:P491)</f>
        <v>3.7400227048736476</v>
      </c>
      <c r="Q477">
        <f>SUMPRODUCT('Modified Weights'!Q487:Q491,correlations!Q520:Q524)/SUM('Modified Weights'!Q487:Q491)</f>
        <v>4.2970828230426452</v>
      </c>
      <c r="R477">
        <f>SUMPRODUCT('Modified Weights'!R487:R491,correlations!R520:R524)/SUM('Modified Weights'!R487:R491)</f>
        <v>3.7780495772038893</v>
      </c>
      <c r="S477">
        <f>SUMPRODUCT('Modified Weights'!S487:S491,correlations!S520:S524)/SUM('Modified Weights'!S487:S491)</f>
        <v>4.3575827188978673</v>
      </c>
      <c r="T477">
        <f>SUMPRODUCT('Modified Weights'!T487:T491,correlations!T520:T524)/SUM('Modified Weights'!T487:T491)</f>
        <v>3.4100186300965869</v>
      </c>
      <c r="U477">
        <f>SUMPRODUCT('Modified Weights'!U487:U491,correlations!U520:U524)/SUM('Modified Weights'!U487:U491)</f>
        <v>3.4313223021720103</v>
      </c>
      <c r="V477">
        <f>SUMPRODUCT('Modified Weights'!V487:V491,correlations!V520:V524)/SUM('Modified Weights'!V487:V491)</f>
        <v>3.0791939022683121</v>
      </c>
      <c r="W477">
        <f>SUMPRODUCT('Modified Weights'!W487:W491,correlations!W520:W524)/SUM('Modified Weights'!W487:W491)</f>
        <v>3.9675248830362095</v>
      </c>
      <c r="X477">
        <f>SUMPRODUCT('Modified Weights'!X487:X491,correlations!X520:X524)/SUM('Modified Weights'!X487:X491)</f>
        <v>1.8434914616128117</v>
      </c>
      <c r="Y477">
        <f>SUMPRODUCT('Modified Weights'!Y487:Y491,correlations!Y520:Y524)/SUM('Modified Weights'!Y487:Y491)</f>
        <v>3.3629137293972402</v>
      </c>
      <c r="Z477">
        <f>SUMPRODUCT('Modified Weights'!Z488:Z492,correlations!Z521:Z525)/SUM('Modified Weights'!Z488:Z492)</f>
        <v>3.2283253348226806</v>
      </c>
    </row>
    <row r="478" spans="1:26">
      <c r="A478" s="21" t="s">
        <v>95</v>
      </c>
      <c r="B478">
        <f>SUMPRODUCT('Modified Weights'!B488:B492,correlations!B521:B525)/SUM('Modified Weights'!B488:B492)</f>
        <v>2.5761423854005714</v>
      </c>
      <c r="C478">
        <f>SUMPRODUCT('Modified Weights'!C488:C492,correlations!C521:C525)/SUM('Modified Weights'!C488:C492)</f>
        <v>4.3413351196454517</v>
      </c>
      <c r="D478">
        <f>SUMPRODUCT('Modified Weights'!D488:D492,correlations!D521:D525)/SUM('Modified Weights'!D488:D492)</f>
        <v>2.904088960230542</v>
      </c>
      <c r="E478">
        <f>SUMPRODUCT('Modified Weights'!E488:E492,correlations!E521:E525)/SUM('Modified Weights'!E488:E492)</f>
        <v>3.8664229001880788</v>
      </c>
      <c r="F478">
        <f>SUMPRODUCT('Modified Weights'!F488:F492,correlations!F521:F525)/SUM('Modified Weights'!F488:F492)</f>
        <v>4.0371790874222855</v>
      </c>
      <c r="G478">
        <f>SUMPRODUCT('Modified Weights'!G488:G492,correlations!G521:G525)/SUM('Modified Weights'!G488:G492)</f>
        <v>2.6046268148874039</v>
      </c>
      <c r="H478">
        <f>SUMPRODUCT('Modified Weights'!H488:H492,correlations!H521:H525)/SUM('Modified Weights'!H488:H492)</f>
        <v>3.2301146025882059</v>
      </c>
      <c r="I478">
        <f>SUMPRODUCT('Modified Weights'!I488:I492,correlations!I521:I525)/SUM('Modified Weights'!I488:I492)</f>
        <v>3.3754809125111565</v>
      </c>
      <c r="J478">
        <f>SUMPRODUCT('Modified Weights'!J488:J492,correlations!J521:J525)/SUM('Modified Weights'!J488:J492)</f>
        <v>3.9199508397723748</v>
      </c>
      <c r="K478">
        <f>SUMPRODUCT('Modified Weights'!K488:K492,correlations!K521:K525)/SUM('Modified Weights'!K488:K492)</f>
        <v>3.8795093915650445</v>
      </c>
      <c r="L478">
        <f>SUMPRODUCT('Modified Weights'!L488:L492,correlations!L521:L525)/SUM('Modified Weights'!L488:L492)</f>
        <v>4.3356479317686842</v>
      </c>
      <c r="M478">
        <f>SUMPRODUCT('Modified Weights'!M488:M492,correlations!M521:M525)/SUM('Modified Weights'!M488:M492)</f>
        <v>3.8372907662425018</v>
      </c>
      <c r="N478">
        <f>SUMPRODUCT('Modified Weights'!N488:N492,correlations!N521:N525)/SUM('Modified Weights'!N488:N492)</f>
        <v>3.3507649727763318</v>
      </c>
      <c r="O478">
        <f>SUMPRODUCT('Modified Weights'!O488:O492,correlations!O521:O525)/SUM('Modified Weights'!O488:O492)</f>
        <v>3.9791787573327015</v>
      </c>
      <c r="P478">
        <f>SUMPRODUCT('Modified Weights'!P488:P492,correlations!P521:P525)/SUM('Modified Weights'!P488:P492)</f>
        <v>3.7400227048736476</v>
      </c>
      <c r="Q478">
        <f>SUMPRODUCT('Modified Weights'!Q488:Q492,correlations!Q521:Q525)/SUM('Modified Weights'!Q488:Q492)</f>
        <v>3.9940144663057646</v>
      </c>
      <c r="R478">
        <f>SUMPRODUCT('Modified Weights'!R488:R492,correlations!R521:R525)/SUM('Modified Weights'!R488:R492)</f>
        <v>3.6706665269986432</v>
      </c>
      <c r="S478">
        <f>SUMPRODUCT('Modified Weights'!S488:S492,correlations!S521:S525)/SUM('Modified Weights'!S488:S492)</f>
        <v>3.9378234106508265</v>
      </c>
      <c r="T478">
        <f>SUMPRODUCT('Modified Weights'!T488:T492,correlations!T521:T525)/SUM('Modified Weights'!T488:T492)</f>
        <v>3.6037030854729699</v>
      </c>
      <c r="U478">
        <f>SUMPRODUCT('Modified Weights'!U488:U492,correlations!U521:U525)/SUM('Modified Weights'!U488:U492)</f>
        <v>4.0249029075432885</v>
      </c>
      <c r="V478">
        <f>SUMPRODUCT('Modified Weights'!V488:V492,correlations!V521:V525)/SUM('Modified Weights'!V488:V492)</f>
        <v>3.0791939022683121</v>
      </c>
      <c r="W478">
        <f>SUMPRODUCT('Modified Weights'!W488:W492,correlations!W521:W525)/SUM('Modified Weights'!W488:W492)</f>
        <v>4.3111855145202336</v>
      </c>
      <c r="X478">
        <f>SUMPRODUCT('Modified Weights'!X488:X492,correlations!X521:X525)/SUM('Modified Weights'!X488:X492)</f>
        <v>2.5152371924192178</v>
      </c>
      <c r="Y478">
        <f>SUMPRODUCT('Modified Weights'!Y488:Y492,correlations!Y521:Y525)/SUM('Modified Weights'!Y488:Y492)</f>
        <v>3.4684373130331063</v>
      </c>
      <c r="Z478">
        <f>SUMPRODUCT('Modified Weights'!Z489:Z493,correlations!Z522:Z526)/SUM('Modified Weights'!Z489:Z493)</f>
        <v>3.1515786656008635</v>
      </c>
    </row>
    <row r="479" spans="1:26">
      <c r="A479" s="1" t="str">
        <f t="shared" ref="A479:A482" si="95">A478</f>
        <v>9806: The Incredibles (2004)</v>
      </c>
      <c r="B479">
        <f>SUMPRODUCT('Modified Weights'!B489:B493,correlations!B522:B526)/SUM('Modified Weights'!B489:B493)</f>
        <v>2.0827925235253688</v>
      </c>
      <c r="C479">
        <f>SUMPRODUCT('Modified Weights'!C489:C493,correlations!C522:C526)/SUM('Modified Weights'!C489:C493)</f>
        <v>4.3413351196454517</v>
      </c>
      <c r="D479">
        <f>SUMPRODUCT('Modified Weights'!D489:D493,correlations!D522:D526)/SUM('Modified Weights'!D489:D493)</f>
        <v>2.904088960230542</v>
      </c>
      <c r="E479">
        <f>SUMPRODUCT('Modified Weights'!E489:E493,correlations!E522:E526)/SUM('Modified Weights'!E489:E493)</f>
        <v>3.6847582997113681</v>
      </c>
      <c r="F479">
        <f>SUMPRODUCT('Modified Weights'!F489:F493,correlations!F522:F526)/SUM('Modified Weights'!F489:F493)</f>
        <v>3.792153316017616</v>
      </c>
      <c r="G479">
        <f>SUMPRODUCT('Modified Weights'!G489:G493,correlations!G522:G526)/SUM('Modified Weights'!G489:G493)</f>
        <v>2.6046268148874039</v>
      </c>
      <c r="H479">
        <f>SUMPRODUCT('Modified Weights'!H489:H493,correlations!H522:H526)/SUM('Modified Weights'!H489:H493)</f>
        <v>3.2301146025882059</v>
      </c>
      <c r="I479">
        <f>SUMPRODUCT('Modified Weights'!I489:I493,correlations!I522:I526)/SUM('Modified Weights'!I489:I493)</f>
        <v>3.1952955997556973</v>
      </c>
      <c r="J479">
        <f>SUMPRODUCT('Modified Weights'!J489:J493,correlations!J522:J526)/SUM('Modified Weights'!J489:J493)</f>
        <v>4.032239578026549</v>
      </c>
      <c r="K479">
        <f>SUMPRODUCT('Modified Weights'!K489:K493,correlations!K522:K526)/SUM('Modified Weights'!K489:K493)</f>
        <v>3.8795093915650445</v>
      </c>
      <c r="L479">
        <f>SUMPRODUCT('Modified Weights'!L489:L493,correlations!L522:L526)/SUM('Modified Weights'!L489:L493)</f>
        <v>3.3278596807833019</v>
      </c>
      <c r="M479">
        <f>SUMPRODUCT('Modified Weights'!M489:M493,correlations!M522:M526)/SUM('Modified Weights'!M489:M493)</f>
        <v>3.8372907662425018</v>
      </c>
      <c r="N479">
        <f>SUMPRODUCT('Modified Weights'!N489:N493,correlations!N522:N526)/SUM('Modified Weights'!N489:N493)</f>
        <v>3.3561719830187782</v>
      </c>
      <c r="O479">
        <f>SUMPRODUCT('Modified Weights'!O489:O493,correlations!O522:O526)/SUM('Modified Weights'!O489:O493)</f>
        <v>3.8871964248518713</v>
      </c>
      <c r="P479">
        <f>SUMPRODUCT('Modified Weights'!P489:P493,correlations!P522:P526)/SUM('Modified Weights'!P489:P493)</f>
        <v>3.873613883246267</v>
      </c>
      <c r="Q479">
        <f>SUMPRODUCT('Modified Weights'!Q489:Q493,correlations!Q522:Q526)/SUM('Modified Weights'!Q489:Q493)</f>
        <v>3.9940144663057646</v>
      </c>
      <c r="R479">
        <f>SUMPRODUCT('Modified Weights'!R489:R493,correlations!R522:R526)/SUM('Modified Weights'!R489:R493)</f>
        <v>3.5572738190762601</v>
      </c>
      <c r="S479">
        <f>SUMPRODUCT('Modified Weights'!S489:S493,correlations!S522:S526)/SUM('Modified Weights'!S489:S493)</f>
        <v>4.1943722754464963</v>
      </c>
      <c r="T479">
        <f>SUMPRODUCT('Modified Weights'!T489:T493,correlations!T522:T526)/SUM('Modified Weights'!T489:T493)</f>
        <v>3.4090202971107781</v>
      </c>
      <c r="U479">
        <f>SUMPRODUCT('Modified Weights'!U489:U493,correlations!U522:U526)/SUM('Modified Weights'!U489:U493)</f>
        <v>4.0249029075432885</v>
      </c>
      <c r="V479">
        <f>SUMPRODUCT('Modified Weights'!V489:V493,correlations!V522:V526)/SUM('Modified Weights'!V489:V493)</f>
        <v>4.5</v>
      </c>
      <c r="W479">
        <f>SUMPRODUCT('Modified Weights'!W489:W493,correlations!W522:W526)/SUM('Modified Weights'!W489:W493)</f>
        <v>4.3814977091446474</v>
      </c>
      <c r="X479">
        <f>SUMPRODUCT('Modified Weights'!X489:X493,correlations!X522:X526)/SUM('Modified Weights'!X489:X493)</f>
        <v>2.5152371924192178</v>
      </c>
      <c r="Y479">
        <f>SUMPRODUCT('Modified Weights'!Y489:Y493,correlations!Y522:Y526)/SUM('Modified Weights'!Y489:Y493)</f>
        <v>3.461326613098954</v>
      </c>
      <c r="Z479">
        <f>SUMPRODUCT('Modified Weights'!Z490:Z494,correlations!Z523:Z527)/SUM('Modified Weights'!Z490:Z494)</f>
        <v>3.1667069734293789</v>
      </c>
    </row>
    <row r="480" spans="1:26">
      <c r="A480" s="1" t="str">
        <f t="shared" si="95"/>
        <v>9806: The Incredibles (2004)</v>
      </c>
      <c r="B480">
        <f>SUMPRODUCT('Modified Weights'!B490:B494,correlations!B523:B527)/SUM('Modified Weights'!B490:B494)</f>
        <v>2.0827925235253688</v>
      </c>
      <c r="C480">
        <f>SUMPRODUCT('Modified Weights'!C490:C494,correlations!C523:C527)/SUM('Modified Weights'!C490:C494)</f>
        <v>4.4723049381623179</v>
      </c>
      <c r="D480">
        <f>SUMPRODUCT('Modified Weights'!D490:D494,correlations!D523:D527)/SUM('Modified Weights'!D490:D494)</f>
        <v>3.5000000000000004</v>
      </c>
      <c r="E480">
        <f>SUMPRODUCT('Modified Weights'!E490:E494,correlations!E523:E527)/SUM('Modified Weights'!E490:E494)</f>
        <v>3.6379881069027684</v>
      </c>
      <c r="F480">
        <f>SUMPRODUCT('Modified Weights'!F490:F494,correlations!F523:F527)/SUM('Modified Weights'!F490:F494)</f>
        <v>3.792153316017616</v>
      </c>
      <c r="G480">
        <f>SUMPRODUCT('Modified Weights'!G490:G494,correlations!G523:G527)/SUM('Modified Weights'!G490:G494)</f>
        <v>2.5157930870940479</v>
      </c>
      <c r="H480">
        <f>SUMPRODUCT('Modified Weights'!H490:H494,correlations!H523:H527)/SUM('Modified Weights'!H490:H494)</f>
        <v>3.8369687816786446</v>
      </c>
      <c r="I480">
        <f>SUMPRODUCT('Modified Weights'!I490:I494,correlations!I523:I527)/SUM('Modified Weights'!I490:I494)</f>
        <v>3.1952955997556973</v>
      </c>
      <c r="J480">
        <f>SUMPRODUCT('Modified Weights'!J490:J494,correlations!J523:J527)/SUM('Modified Weights'!J490:J494)</f>
        <v>4.032239578026549</v>
      </c>
      <c r="K480">
        <f>SUMPRODUCT('Modified Weights'!K490:K494,correlations!K523:K527)/SUM('Modified Weights'!K490:K494)</f>
        <v>3.4053763996820225</v>
      </c>
      <c r="L480">
        <f>SUMPRODUCT('Modified Weights'!L490:L494,correlations!L523:L527)/SUM('Modified Weights'!L490:L494)</f>
        <v>3.3278596807833019</v>
      </c>
      <c r="M480">
        <f>SUMPRODUCT('Modified Weights'!M490:M494,correlations!M523:M527)/SUM('Modified Weights'!M490:M494)</f>
        <v>3.8372907662425018</v>
      </c>
      <c r="N480">
        <f>SUMPRODUCT('Modified Weights'!N490:N494,correlations!N523:N527)/SUM('Modified Weights'!N490:N494)</f>
        <v>3.6620015369191994</v>
      </c>
      <c r="O480">
        <f>SUMPRODUCT('Modified Weights'!O490:O494,correlations!O523:O527)/SUM('Modified Weights'!O490:O494)</f>
        <v>3.9010081588104586</v>
      </c>
      <c r="P480">
        <f>SUMPRODUCT('Modified Weights'!P490:P494,correlations!P523:P527)/SUM('Modified Weights'!P490:P494)</f>
        <v>4.0000000000000009</v>
      </c>
      <c r="Q480">
        <f>SUMPRODUCT('Modified Weights'!Q490:Q494,correlations!Q523:Q527)/SUM('Modified Weights'!Q490:Q494)</f>
        <v>4.0427198618059048</v>
      </c>
      <c r="R480">
        <f>SUMPRODUCT('Modified Weights'!R490:R494,correlations!R523:R527)/SUM('Modified Weights'!R490:R494)</f>
        <v>3.569766507473664</v>
      </c>
      <c r="S480">
        <f>SUMPRODUCT('Modified Weights'!S490:S494,correlations!S523:S527)/SUM('Modified Weights'!S490:S494)</f>
        <v>4.0784447413026692</v>
      </c>
      <c r="T480">
        <f>SUMPRODUCT('Modified Weights'!T490:T494,correlations!T523:T527)/SUM('Modified Weights'!T490:T494)</f>
        <v>3.4090202971107781</v>
      </c>
      <c r="U480">
        <f>SUMPRODUCT('Modified Weights'!U490:U494,correlations!U523:U527)/SUM('Modified Weights'!U490:U494)</f>
        <v>4.2787211535386049</v>
      </c>
      <c r="V480">
        <f>SUMPRODUCT('Modified Weights'!V490:V494,correlations!V523:V527)/SUM('Modified Weights'!V490:V494)</f>
        <v>4.5</v>
      </c>
      <c r="W480">
        <f>SUMPRODUCT('Modified Weights'!W490:W494,correlations!W523:W527)/SUM('Modified Weights'!W490:W494)</f>
        <v>4.2617236918122092</v>
      </c>
      <c r="X480">
        <f>SUMPRODUCT('Modified Weights'!X490:X494,correlations!X523:X527)/SUM('Modified Weights'!X490:X494)</f>
        <v>2.5152371924192178</v>
      </c>
      <c r="Y480">
        <f>SUMPRODUCT('Modified Weights'!Y490:Y494,correlations!Y523:Y527)/SUM('Modified Weights'!Y490:Y494)</f>
        <v>3.3739638373880303</v>
      </c>
      <c r="Z480">
        <f>SUMPRODUCT('Modified Weights'!Z491:Z495,correlations!Z524:Z528)/SUM('Modified Weights'!Z491:Z495)</f>
        <v>3.3455106412833646</v>
      </c>
    </row>
    <row r="481" spans="1:26">
      <c r="A481" s="1" t="str">
        <f t="shared" si="95"/>
        <v>9806: The Incredibles (2004)</v>
      </c>
      <c r="B481">
        <f>SUMPRODUCT('Modified Weights'!B491:B495,correlations!B524:B528)/SUM('Modified Weights'!B491:B495)</f>
        <v>2.75</v>
      </c>
      <c r="C481">
        <f>SUMPRODUCT('Modified Weights'!C491:C495,correlations!C524:C528)/SUM('Modified Weights'!C491:C495)</f>
        <v>4.1745710264083069</v>
      </c>
      <c r="D481">
        <f>SUMPRODUCT('Modified Weights'!D491:D495,correlations!D524:D528)/SUM('Modified Weights'!D491:D495)</f>
        <v>3.5000000000000004</v>
      </c>
      <c r="E481">
        <f>SUMPRODUCT('Modified Weights'!E491:E495,correlations!E524:E528)/SUM('Modified Weights'!E491:E495)</f>
        <v>3.4854704751121437</v>
      </c>
      <c r="F481">
        <f>SUMPRODUCT('Modified Weights'!F491:F495,correlations!F524:F528)/SUM('Modified Weights'!F491:F495)</f>
        <v>3.6486873607615284</v>
      </c>
      <c r="G481">
        <f>SUMPRODUCT('Modified Weights'!G491:G495,correlations!G524:G528)/SUM('Modified Weights'!G491:G495)</f>
        <v>2.2618042153208768</v>
      </c>
      <c r="H481">
        <f>SUMPRODUCT('Modified Weights'!H491:H495,correlations!H524:H528)/SUM('Modified Weights'!H491:H495)</f>
        <v>3.2354765738084472</v>
      </c>
      <c r="I481">
        <f>SUMPRODUCT('Modified Weights'!I491:I495,correlations!I524:I528)/SUM('Modified Weights'!I491:I495)</f>
        <v>3.4422380332652858</v>
      </c>
      <c r="J481">
        <f>SUMPRODUCT('Modified Weights'!J491:J495,correlations!J524:J528)/SUM('Modified Weights'!J491:J495)</f>
        <v>4.0242954139323519</v>
      </c>
      <c r="K481">
        <f>SUMPRODUCT('Modified Weights'!K491:K495,correlations!K524:K528)/SUM('Modified Weights'!K491:K495)</f>
        <v>3.4053763996820225</v>
      </c>
      <c r="L481">
        <f>SUMPRODUCT('Modified Weights'!L491:L495,correlations!L524:L528)/SUM('Modified Weights'!L491:L495)</f>
        <v>3.3278596807833019</v>
      </c>
      <c r="M481">
        <f>SUMPRODUCT('Modified Weights'!M491:M495,correlations!M524:M528)/SUM('Modified Weights'!M491:M495)</f>
        <v>3.6071054326974732</v>
      </c>
      <c r="N481">
        <f>SUMPRODUCT('Modified Weights'!N491:N495,correlations!N524:N528)/SUM('Modified Weights'!N491:N495)</f>
        <v>3.6620015369191994</v>
      </c>
      <c r="O481">
        <f>SUMPRODUCT('Modified Weights'!O491:O495,correlations!O524:O528)/SUM('Modified Weights'!O491:O495)</f>
        <v>3.8925134804439536</v>
      </c>
      <c r="P481">
        <f>SUMPRODUCT('Modified Weights'!P491:P495,correlations!P524:P528)/SUM('Modified Weights'!P491:P495)</f>
        <v>4.0000000000000009</v>
      </c>
      <c r="Q481">
        <f>SUMPRODUCT('Modified Weights'!Q491:Q495,correlations!Q524:Q528)/SUM('Modified Weights'!Q491:Q495)</f>
        <v>4.1681459908407952</v>
      </c>
      <c r="R481">
        <f>SUMPRODUCT('Modified Weights'!R491:R495,correlations!R524:R528)/SUM('Modified Weights'!R491:R495)</f>
        <v>3.4901337160560031</v>
      </c>
      <c r="S481">
        <f>SUMPRODUCT('Modified Weights'!S491:S495,correlations!S524:S528)/SUM('Modified Weights'!S491:S495)</f>
        <v>4.1100317664017343</v>
      </c>
      <c r="T481">
        <f>SUMPRODUCT('Modified Weights'!T491:T495,correlations!T524:T528)/SUM('Modified Weights'!T491:T495)</f>
        <v>3.2843964228446558</v>
      </c>
      <c r="U481">
        <f>SUMPRODUCT('Modified Weights'!U491:U495,correlations!U524:U528)/SUM('Modified Weights'!U491:U495)</f>
        <v>3.7450827697272828</v>
      </c>
      <c r="V481">
        <f>SUMPRODUCT('Modified Weights'!V491:V495,correlations!V524:V528)/SUM('Modified Weights'!V491:V495)</f>
        <v>4.5</v>
      </c>
      <c r="W481">
        <f>SUMPRODUCT('Modified Weights'!W491:W495,correlations!W524:W528)/SUM('Modified Weights'!W491:W495)</f>
        <v>4.0567678466448438</v>
      </c>
      <c r="X481">
        <f>SUMPRODUCT('Modified Weights'!X491:X495,correlations!X524:X528)/SUM('Modified Weights'!X491:X495)</f>
        <v>2.5152371924192178</v>
      </c>
      <c r="Y481">
        <f>SUMPRODUCT('Modified Weights'!Y491:Y495,correlations!Y524:Y528)/SUM('Modified Weights'!Y491:Y495)</f>
        <v>3.2595010022291513</v>
      </c>
      <c r="Z481">
        <f>SUMPRODUCT('Modified Weights'!Z492:Z496,correlations!Z525:Z529)/SUM('Modified Weights'!Z492:Z496)</f>
        <v>4.1222388842087927</v>
      </c>
    </row>
    <row r="482" spans="1:26">
      <c r="A482" s="1" t="str">
        <f t="shared" si="95"/>
        <v>9806: The Incredibles (2004)</v>
      </c>
      <c r="B482">
        <f>SUMPRODUCT('Modified Weights'!B492:B496,correlations!B525:B529)/SUM('Modified Weights'!B492:B496)</f>
        <v>2.6987079571191166</v>
      </c>
      <c r="C482">
        <f>SUMPRODUCT('Modified Weights'!C492:C496,correlations!C525:C529)/SUM('Modified Weights'!C492:C496)</f>
        <v>4.1745710264083069</v>
      </c>
      <c r="D482">
        <f>SUMPRODUCT('Modified Weights'!D492:D496,correlations!D525:D529)/SUM('Modified Weights'!D492:D496)</f>
        <v>3.6421778710898258</v>
      </c>
      <c r="E482">
        <f>SUMPRODUCT('Modified Weights'!E492:E496,correlations!E525:E529)/SUM('Modified Weights'!E492:E496)</f>
        <v>3.4854704751121437</v>
      </c>
      <c r="F482">
        <f>SUMPRODUCT('Modified Weights'!F492:F496,correlations!F525:F529)/SUM('Modified Weights'!F492:F496)</f>
        <v>3.3545788534777201</v>
      </c>
      <c r="G482">
        <f>SUMPRODUCT('Modified Weights'!G492:G496,correlations!G525:G529)/SUM('Modified Weights'!G492:G496)</f>
        <v>3.25</v>
      </c>
      <c r="H482">
        <f>SUMPRODUCT('Modified Weights'!H492:H496,correlations!H525:H529)/SUM('Modified Weights'!H492:H496)</f>
        <v>3.2354765738084472</v>
      </c>
      <c r="I482">
        <f>SUMPRODUCT('Modified Weights'!I492:I496,correlations!I525:I529)/SUM('Modified Weights'!I492:I496)</f>
        <v>3.4080455818559838</v>
      </c>
      <c r="J482">
        <f>SUMPRODUCT('Modified Weights'!J492:J496,correlations!J525:J529)/SUM('Modified Weights'!J492:J496)</f>
        <v>4.2106556379497455</v>
      </c>
      <c r="K482">
        <f>SUMPRODUCT('Modified Weights'!K492:K496,correlations!K525:K529)/SUM('Modified Weights'!K492:K496)</f>
        <v>3.1547776465375574</v>
      </c>
      <c r="L482">
        <f>SUMPRODUCT('Modified Weights'!L492:L496,correlations!L525:L529)/SUM('Modified Weights'!L492:L496)</f>
        <v>3.11274172561505</v>
      </c>
      <c r="M482">
        <f>SUMPRODUCT('Modified Weights'!M492:M496,correlations!M525:M529)/SUM('Modified Weights'!M492:M496)</f>
        <v>3.0000000000000004</v>
      </c>
      <c r="N482">
        <f>SUMPRODUCT('Modified Weights'!N492:N496,correlations!N525:N529)/SUM('Modified Weights'!N492:N496)</f>
        <v>3.5272864450804287</v>
      </c>
      <c r="O482">
        <f>SUMPRODUCT('Modified Weights'!O492:O496,correlations!O525:O529)/SUM('Modified Weights'!O492:O496)</f>
        <v>3.6360677068940799</v>
      </c>
      <c r="P482">
        <f>SUMPRODUCT('Modified Weights'!P492:P496,correlations!P525:P529)/SUM('Modified Weights'!P492:P496)</f>
        <v>3.9911484835524957</v>
      </c>
      <c r="Q482">
        <f>SUMPRODUCT('Modified Weights'!Q492:Q496,correlations!Q525:Q529)/SUM('Modified Weights'!Q492:Q496)</f>
        <v>4.1681459908407952</v>
      </c>
      <c r="R482">
        <f>SUMPRODUCT('Modified Weights'!R492:R496,correlations!R525:R529)/SUM('Modified Weights'!R492:R496)</f>
        <v>3.4896260980316618</v>
      </c>
      <c r="S482">
        <f>SUMPRODUCT('Modified Weights'!S492:S496,correlations!S525:S529)/SUM('Modified Weights'!S492:S496)</f>
        <v>4.1100317664017343</v>
      </c>
      <c r="T482">
        <f>SUMPRODUCT('Modified Weights'!T492:T496,correlations!T525:T529)/SUM('Modified Weights'!T492:T496)</f>
        <v>3.2843964228446558</v>
      </c>
      <c r="U482">
        <f>SUMPRODUCT('Modified Weights'!U492:U496,correlations!U525:U529)/SUM('Modified Weights'!U492:U496)</f>
        <v>3.5631091087119917</v>
      </c>
      <c r="V482" t="e">
        <f>SUMPRODUCT('Modified Weights'!V492:V496,correlations!V525:V529)/SUM('Modified Weights'!V492:V496)</f>
        <v>#DIV/0!</v>
      </c>
      <c r="W482">
        <f>SUMPRODUCT('Modified Weights'!W492:W496,correlations!W525:W529)/SUM('Modified Weights'!W492:W496)</f>
        <v>4.0567678466448438</v>
      </c>
      <c r="X482">
        <f>SUMPRODUCT('Modified Weights'!X492:X496,correlations!X525:X529)/SUM('Modified Weights'!X492:X496)</f>
        <v>5</v>
      </c>
      <c r="Y482">
        <f>SUMPRODUCT('Modified Weights'!Y492:Y496,correlations!Y525:Y529)/SUM('Modified Weights'!Y492:Y496)</f>
        <v>3.5152363557931401</v>
      </c>
      <c r="Z482">
        <f>SUMPRODUCT('Modified Weights'!Z493:Z497,correlations!Z526:Z530)/SUM('Modified Weights'!Z493:Z497)</f>
        <v>4.1684901906109069</v>
      </c>
    </row>
    <row r="483" spans="1:26">
      <c r="A483" s="21" t="s">
        <v>96</v>
      </c>
      <c r="B483">
        <f>SUMPRODUCT('Modified Weights'!B493:B497,correlations!B526:B530)/SUM('Modified Weights'!B493:B497)</f>
        <v>2.6987079571191166</v>
      </c>
      <c r="C483">
        <f>SUMPRODUCT('Modified Weights'!C493:C497,correlations!C526:C530)/SUM('Modified Weights'!C493:C497)</f>
        <v>4</v>
      </c>
      <c r="D483">
        <f>SUMPRODUCT('Modified Weights'!D493:D497,correlations!D526:D530)/SUM('Modified Weights'!D493:D497)</f>
        <v>3.8063340610143293</v>
      </c>
      <c r="E483">
        <f>SUMPRODUCT('Modified Weights'!E493:E497,correlations!E526:E530)/SUM('Modified Weights'!E493:E497)</f>
        <v>3.1719411280314076</v>
      </c>
      <c r="F483">
        <f>SUMPRODUCT('Modified Weights'!F493:F497,correlations!F526:F530)/SUM('Modified Weights'!F493:F497)</f>
        <v>3.2808720885609448</v>
      </c>
      <c r="G483">
        <f>SUMPRODUCT('Modified Weights'!G493:G497,correlations!G526:G530)/SUM('Modified Weights'!G493:G497)</f>
        <v>3.4461753677890039</v>
      </c>
      <c r="H483">
        <f>SUMPRODUCT('Modified Weights'!H493:H497,correlations!H526:H530)/SUM('Modified Weights'!H493:H497)</f>
        <v>3.2354765738084472</v>
      </c>
      <c r="I483">
        <f>SUMPRODUCT('Modified Weights'!I493:I497,correlations!I526:I530)/SUM('Modified Weights'!I493:I497)</f>
        <v>3.4080455818559838</v>
      </c>
      <c r="J483">
        <f>SUMPRODUCT('Modified Weights'!J493:J497,correlations!J526:J530)/SUM('Modified Weights'!J493:J497)</f>
        <v>4.1361435881375783</v>
      </c>
      <c r="K483">
        <f>SUMPRODUCT('Modified Weights'!K493:K497,correlations!K526:K530)/SUM('Modified Weights'!K493:K497)</f>
        <v>3.2747406929701075</v>
      </c>
      <c r="L483">
        <f>SUMPRODUCT('Modified Weights'!L493:L497,correlations!L526:L530)/SUM('Modified Weights'!L493:L497)</f>
        <v>3.2417433385265935</v>
      </c>
      <c r="M483">
        <f>SUMPRODUCT('Modified Weights'!M493:M497,correlations!M526:M530)/SUM('Modified Weights'!M493:M497)</f>
        <v>3.0000000000000004</v>
      </c>
      <c r="N483">
        <f>SUMPRODUCT('Modified Weights'!N493:N497,correlations!N526:N530)/SUM('Modified Weights'!N493:N497)</f>
        <v>3.5272864450804287</v>
      </c>
      <c r="O483">
        <f>SUMPRODUCT('Modified Weights'!O493:O497,correlations!O526:O530)/SUM('Modified Weights'!O493:O497)</f>
        <v>3.7261191648648566</v>
      </c>
      <c r="P483">
        <f>SUMPRODUCT('Modified Weights'!P493:P497,correlations!P526:P530)/SUM('Modified Weights'!P493:P497)</f>
        <v>3.9911484835524957</v>
      </c>
      <c r="Q483">
        <f>SUMPRODUCT('Modified Weights'!Q493:Q497,correlations!Q526:Q530)/SUM('Modified Weights'!Q493:Q497)</f>
        <v>4.506686633881011</v>
      </c>
      <c r="R483">
        <f>SUMPRODUCT('Modified Weights'!R493:R497,correlations!R526:R530)/SUM('Modified Weights'!R493:R497)</f>
        <v>3.4860008446076343</v>
      </c>
      <c r="S483">
        <f>SUMPRODUCT('Modified Weights'!S493:S497,correlations!S526:S530)/SUM('Modified Weights'!S493:S497)</f>
        <v>4.0360487870664379</v>
      </c>
      <c r="T483">
        <f>SUMPRODUCT('Modified Weights'!T493:T497,correlations!T526:T530)/SUM('Modified Weights'!T493:T497)</f>
        <v>3.1635271635310445</v>
      </c>
      <c r="U483">
        <f>SUMPRODUCT('Modified Weights'!U493:U497,correlations!U526:U530)/SUM('Modified Weights'!U493:U497)</f>
        <v>3.5631091087119917</v>
      </c>
      <c r="V483" t="e">
        <f>SUMPRODUCT('Modified Weights'!V493:V497,correlations!V526:V530)/SUM('Modified Weights'!V493:V497)</f>
        <v>#DIV/0!</v>
      </c>
      <c r="W483">
        <f>SUMPRODUCT('Modified Weights'!W493:W497,correlations!W526:W530)/SUM('Modified Weights'!W493:W497)</f>
        <v>3.9489304668418259</v>
      </c>
      <c r="X483">
        <f>SUMPRODUCT('Modified Weights'!X493:X497,correlations!X526:X530)/SUM('Modified Weights'!X493:X497)</f>
        <v>4</v>
      </c>
      <c r="Y483">
        <f>SUMPRODUCT('Modified Weights'!Y493:Y497,correlations!Y526:Y530)/SUM('Modified Weights'!Y493:Y497)</f>
        <v>3.6274538104431651</v>
      </c>
      <c r="Z483">
        <f>SUMPRODUCT('Modified Weights'!Z494:Z498,correlations!Z527:Z531)/SUM('Modified Weights'!Z494:Z498)</f>
        <v>4.2384033955650882</v>
      </c>
    </row>
    <row r="484" spans="1:26">
      <c r="A484" s="1" t="str">
        <f t="shared" ref="A484:A487" si="96">A483</f>
        <v>10020: Beauty and the Beast (1991)</v>
      </c>
      <c r="B484">
        <f>SUMPRODUCT('Modified Weights'!B494:B498,correlations!B527:B531)/SUM('Modified Weights'!B494:B498)</f>
        <v>3.7670973476269611</v>
      </c>
      <c r="C484">
        <f>SUMPRODUCT('Modified Weights'!C494:C498,correlations!C527:C531)/SUM('Modified Weights'!C494:C498)</f>
        <v>4</v>
      </c>
      <c r="D484">
        <f>SUMPRODUCT('Modified Weights'!D494:D498,correlations!D527:D531)/SUM('Modified Weights'!D494:D498)</f>
        <v>3.5196198097218536</v>
      </c>
      <c r="E484">
        <f>SUMPRODUCT('Modified Weights'!E494:E498,correlations!E527:E531)/SUM('Modified Weights'!E494:E498)</f>
        <v>3.2930901475636434</v>
      </c>
      <c r="F484">
        <f>SUMPRODUCT('Modified Weights'!F494:F498,correlations!F527:F531)/SUM('Modified Weights'!F494:F498)</f>
        <v>2.7602906961869818</v>
      </c>
      <c r="G484">
        <f>SUMPRODUCT('Modified Weights'!G494:G498,correlations!G527:G531)/SUM('Modified Weights'!G494:G498)</f>
        <v>3.4461753677890039</v>
      </c>
      <c r="H484">
        <f>SUMPRODUCT('Modified Weights'!H494:H498,correlations!H527:H531)/SUM('Modified Weights'!H494:H498)</f>
        <v>3.2354765738084472</v>
      </c>
      <c r="I484">
        <f>SUMPRODUCT('Modified Weights'!I494:I498,correlations!I527:I531)/SUM('Modified Weights'!I494:I498)</f>
        <v>4</v>
      </c>
      <c r="J484">
        <f>SUMPRODUCT('Modified Weights'!J494:J498,correlations!J527:J531)/SUM('Modified Weights'!J494:J498)</f>
        <v>3.9416424177385339</v>
      </c>
      <c r="K484">
        <f>SUMPRODUCT('Modified Weights'!K494:K498,correlations!K527:K531)/SUM('Modified Weights'!K494:K498)</f>
        <v>3.2747406929701075</v>
      </c>
      <c r="L484">
        <f>SUMPRODUCT('Modified Weights'!L494:L498,correlations!L527:L531)/SUM('Modified Weights'!L494:L498)</f>
        <v>4.3791283307367026</v>
      </c>
      <c r="M484">
        <f>SUMPRODUCT('Modified Weights'!M494:M498,correlations!M527:M531)/SUM('Modified Weights'!M494:M498)</f>
        <v>3.0000000000000004</v>
      </c>
      <c r="N484">
        <f>SUMPRODUCT('Modified Weights'!N494:N498,correlations!N527:N531)/SUM('Modified Weights'!N494:N498)</f>
        <v>3.5427354584895983</v>
      </c>
      <c r="O484">
        <f>SUMPRODUCT('Modified Weights'!O494:O498,correlations!O527:O531)/SUM('Modified Weights'!O494:O498)</f>
        <v>3.639056056127937</v>
      </c>
      <c r="P484">
        <f>SUMPRODUCT('Modified Weights'!P494:P498,correlations!P527:P531)/SUM('Modified Weights'!P494:P498)</f>
        <v>3.6929187868419966</v>
      </c>
      <c r="Q484">
        <f>SUMPRODUCT('Modified Weights'!Q494:Q498,correlations!Q527:Q531)/SUM('Modified Weights'!Q494:Q498)</f>
        <v>4.506686633881011</v>
      </c>
      <c r="R484">
        <f>SUMPRODUCT('Modified Weights'!R494:R498,correlations!R527:R531)/SUM('Modified Weights'!R494:R498)</f>
        <v>3.76633224723725</v>
      </c>
      <c r="S484">
        <f>SUMPRODUCT('Modified Weights'!S494:S498,correlations!S527:S531)/SUM('Modified Weights'!S494:S498)</f>
        <v>4.0360487870664388</v>
      </c>
      <c r="T484">
        <f>SUMPRODUCT('Modified Weights'!T494:T498,correlations!T527:T531)/SUM('Modified Weights'!T494:T498)</f>
        <v>3.2718598205289449</v>
      </c>
      <c r="U484">
        <f>SUMPRODUCT('Modified Weights'!U494:U498,correlations!U527:U531)/SUM('Modified Weights'!U494:U498)</f>
        <v>3.3990150937131807</v>
      </c>
      <c r="V484" t="e">
        <f>SUMPRODUCT('Modified Weights'!V494:V498,correlations!V527:V531)/SUM('Modified Weights'!V494:V498)</f>
        <v>#DIV/0!</v>
      </c>
      <c r="W484">
        <f>SUMPRODUCT('Modified Weights'!W494:W498,correlations!W527:W531)/SUM('Modified Weights'!W494:W498)</f>
        <v>3.777557430338002</v>
      </c>
      <c r="X484">
        <f>SUMPRODUCT('Modified Weights'!X494:X498,correlations!X527:X531)/SUM('Modified Weights'!X494:X498)</f>
        <v>4</v>
      </c>
      <c r="Y484">
        <f>SUMPRODUCT('Modified Weights'!Y494:Y498,correlations!Y527:Y531)/SUM('Modified Weights'!Y494:Y498)</f>
        <v>3.6274538104431651</v>
      </c>
      <c r="Z484">
        <f>SUMPRODUCT('Modified Weights'!Z495:Z499,correlations!Z528:Z532)/SUM('Modified Weights'!Z495:Z499)</f>
        <v>4.0525865496719593</v>
      </c>
    </row>
    <row r="485" spans="1:26">
      <c r="A485" s="1" t="str">
        <f t="shared" si="96"/>
        <v>10020: Beauty and the Beast (1991)</v>
      </c>
      <c r="B485">
        <f>SUMPRODUCT('Modified Weights'!B495:B499,correlations!B528:B532)/SUM('Modified Weights'!B495:B499)</f>
        <v>3.7670973476269611</v>
      </c>
      <c r="C485">
        <f>SUMPRODUCT('Modified Weights'!C495:C499,correlations!C528:C532)/SUM('Modified Weights'!C495:C499)</f>
        <v>3.8152741991089556</v>
      </c>
      <c r="D485">
        <f>SUMPRODUCT('Modified Weights'!D495:D499,correlations!D528:D532)/SUM('Modified Weights'!D495:D499)</f>
        <v>3.5196198097218536</v>
      </c>
      <c r="E485">
        <f>SUMPRODUCT('Modified Weights'!E495:E499,correlations!E528:E532)/SUM('Modified Weights'!E495:E499)</f>
        <v>2</v>
      </c>
      <c r="F485">
        <f>SUMPRODUCT('Modified Weights'!F495:F499,correlations!F528:F532)/SUM('Modified Weights'!F495:F499)</f>
        <v>2.8409203028330707</v>
      </c>
      <c r="G485">
        <f>SUMPRODUCT('Modified Weights'!G495:G499,correlations!G528:G532)/SUM('Modified Weights'!G495:G499)</f>
        <v>4</v>
      </c>
      <c r="H485">
        <f>SUMPRODUCT('Modified Weights'!H495:H499,correlations!H528:H532)/SUM('Modified Weights'!H495:H499)</f>
        <v>3.2354765738084472</v>
      </c>
      <c r="I485">
        <f>SUMPRODUCT('Modified Weights'!I495:I499,correlations!I528:I532)/SUM('Modified Weights'!I495:I499)</f>
        <v>4</v>
      </c>
      <c r="J485">
        <f>SUMPRODUCT('Modified Weights'!J495:J499,correlations!J528:J532)/SUM('Modified Weights'!J495:J499)</f>
        <v>3.9416424177385339</v>
      </c>
      <c r="K485">
        <f>SUMPRODUCT('Modified Weights'!K495:K499,correlations!K528:K532)/SUM('Modified Weights'!K495:K499)</f>
        <v>4</v>
      </c>
      <c r="L485">
        <f>SUMPRODUCT('Modified Weights'!L495:L499,correlations!L528:L532)/SUM('Modified Weights'!L495:L499)</f>
        <v>4.3791283307367026</v>
      </c>
      <c r="M485">
        <f>SUMPRODUCT('Modified Weights'!M495:M499,correlations!M528:M532)/SUM('Modified Weights'!M495:M499)</f>
        <v>3.0000000000000004</v>
      </c>
      <c r="N485">
        <f>SUMPRODUCT('Modified Weights'!N495:N499,correlations!N528:N532)/SUM('Modified Weights'!N495:N499)</f>
        <v>3.5427354584895983</v>
      </c>
      <c r="O485">
        <f>SUMPRODUCT('Modified Weights'!O495:O499,correlations!O528:O532)/SUM('Modified Weights'!O495:O499)</f>
        <v>3.5053307186463525</v>
      </c>
      <c r="P485">
        <f>SUMPRODUCT('Modified Weights'!P495:P499,correlations!P528:P532)/SUM('Modified Weights'!P495:P499)</f>
        <v>3.6929187868419966</v>
      </c>
      <c r="Q485">
        <f>SUMPRODUCT('Modified Weights'!Q495:Q499,correlations!Q528:Q532)/SUM('Modified Weights'!Q495:Q499)</f>
        <v>4.2533433169405059</v>
      </c>
      <c r="R485">
        <f>SUMPRODUCT('Modified Weights'!R495:R499,correlations!R528:R532)/SUM('Modified Weights'!R495:R499)</f>
        <v>3.76633224723725</v>
      </c>
      <c r="S485">
        <f>SUMPRODUCT('Modified Weights'!S495:S499,correlations!S528:S532)/SUM('Modified Weights'!S495:S499)</f>
        <v>4.0488999171484767</v>
      </c>
      <c r="T485">
        <f>SUMPRODUCT('Modified Weights'!T495:T499,correlations!T528:T532)/SUM('Modified Weights'!T495:T499)</f>
        <v>3.2718598205289449</v>
      </c>
      <c r="U485">
        <f>SUMPRODUCT('Modified Weights'!U495:U499,correlations!U528:U532)/SUM('Modified Weights'!U495:U499)</f>
        <v>3.3990150937131807</v>
      </c>
      <c r="V485" t="e">
        <f>SUMPRODUCT('Modified Weights'!V495:V499,correlations!V528:V532)/SUM('Modified Weights'!V495:V499)</f>
        <v>#DIV/0!</v>
      </c>
      <c r="W485">
        <f>SUMPRODUCT('Modified Weights'!W495:W499,correlations!W528:W532)/SUM('Modified Weights'!W495:W499)</f>
        <v>3.7775574303380015</v>
      </c>
      <c r="X485">
        <f>SUMPRODUCT('Modified Weights'!X495:X499,correlations!X528:X532)/SUM('Modified Weights'!X495:X499)</f>
        <v>3.4530039219976039</v>
      </c>
      <c r="Y485">
        <f>SUMPRODUCT('Modified Weights'!Y495:Y499,correlations!Y528:Y532)/SUM('Modified Weights'!Y495:Y499)</f>
        <v>3.4788973555776779</v>
      </c>
      <c r="Z485">
        <f>SUMPRODUCT('Modified Weights'!Z496:Z500,correlations!Z529:Z533)/SUM('Modified Weights'!Z496:Z500)</f>
        <v>4.0525865496719593</v>
      </c>
    </row>
    <row r="486" spans="1:26">
      <c r="A486" s="1" t="str">
        <f t="shared" si="96"/>
        <v>10020: Beauty and the Beast (1991)</v>
      </c>
      <c r="B486">
        <f>SUMPRODUCT('Modified Weights'!B496:B500,correlations!B529:B533)/SUM('Modified Weights'!B496:B500)</f>
        <v>3.7670973476269611</v>
      </c>
      <c r="C486">
        <f>SUMPRODUCT('Modified Weights'!C496:C500,correlations!C529:C533)/SUM('Modified Weights'!C496:C500)</f>
        <v>3.496007529403407</v>
      </c>
      <c r="D486">
        <f>SUMPRODUCT('Modified Weights'!D496:D500,correlations!D529:D533)/SUM('Modified Weights'!D496:D500)</f>
        <v>3.5261459891934765</v>
      </c>
      <c r="E486">
        <f>SUMPRODUCT('Modified Weights'!E496:E500,correlations!E529:E533)/SUM('Modified Weights'!E496:E500)</f>
        <v>3.6016099413350302</v>
      </c>
      <c r="F486">
        <f>SUMPRODUCT('Modified Weights'!F496:F500,correlations!F529:F533)/SUM('Modified Weights'!F496:F500)</f>
        <v>3.1590796971669302</v>
      </c>
      <c r="G486">
        <f>SUMPRODUCT('Modified Weights'!G496:G500,correlations!G529:G533)/SUM('Modified Weights'!G496:G500)</f>
        <v>4</v>
      </c>
      <c r="H486">
        <f>SUMPRODUCT('Modified Weights'!H496:H500,correlations!H529:H533)/SUM('Modified Weights'!H496:H500)</f>
        <v>4</v>
      </c>
      <c r="I486">
        <f>SUMPRODUCT('Modified Weights'!I496:I500,correlations!I529:I533)/SUM('Modified Weights'!I496:I500)</f>
        <v>4</v>
      </c>
      <c r="J486">
        <f>SUMPRODUCT('Modified Weights'!J496:J500,correlations!J529:J533)/SUM('Modified Weights'!J496:J500)</f>
        <v>4.1462139758927661</v>
      </c>
      <c r="K486">
        <f>SUMPRODUCT('Modified Weights'!K496:K500,correlations!K529:K533)/SUM('Modified Weights'!K496:K500)</f>
        <v>4</v>
      </c>
      <c r="L486">
        <f>SUMPRODUCT('Modified Weights'!L496:L500,correlations!L529:L533)/SUM('Modified Weights'!L496:L500)</f>
        <v>4.3791283307367026</v>
      </c>
      <c r="M486">
        <f>SUMPRODUCT('Modified Weights'!M496:M500,correlations!M529:M533)/SUM('Modified Weights'!M496:M500)</f>
        <v>3</v>
      </c>
      <c r="N486">
        <f>SUMPRODUCT('Modified Weights'!N496:N500,correlations!N529:N533)/SUM('Modified Weights'!N496:N500)</f>
        <v>3.5427354584895983</v>
      </c>
      <c r="O486">
        <f>SUMPRODUCT('Modified Weights'!O496:O500,correlations!O529:O533)/SUM('Modified Weights'!O496:O500)</f>
        <v>3.5071681416600597</v>
      </c>
      <c r="P486">
        <f>SUMPRODUCT('Modified Weights'!P496:P500,correlations!P529:P533)/SUM('Modified Weights'!P496:P500)</f>
        <v>3.6929187868419966</v>
      </c>
      <c r="Q486">
        <f>SUMPRODUCT('Modified Weights'!Q496:Q500,correlations!Q529:Q533)/SUM('Modified Weights'!Q496:Q500)</f>
        <v>4.2533433169405059</v>
      </c>
      <c r="R486">
        <f>SUMPRODUCT('Modified Weights'!R496:R500,correlations!R529:R533)/SUM('Modified Weights'!R496:R500)</f>
        <v>3.5</v>
      </c>
      <c r="S486">
        <f>SUMPRODUCT('Modified Weights'!S496:S500,correlations!S529:S533)/SUM('Modified Weights'!S496:S500)</f>
        <v>3.8812877244754214</v>
      </c>
      <c r="T486">
        <f>SUMPRODUCT('Modified Weights'!T496:T500,correlations!T529:T533)/SUM('Modified Weights'!T496:T500)</f>
        <v>2.4999999999999996</v>
      </c>
      <c r="U486">
        <f>SUMPRODUCT('Modified Weights'!U496:U500,correlations!U529:U533)/SUM('Modified Weights'!U496:U500)</f>
        <v>3.8972480146468795</v>
      </c>
      <c r="V486" t="e">
        <f>SUMPRODUCT('Modified Weights'!V496:V500,correlations!V529:V533)/SUM('Modified Weights'!V496:V500)</f>
        <v>#DIV/0!</v>
      </c>
      <c r="W486">
        <f>SUMPRODUCT('Modified Weights'!W496:W500,correlations!W529:W533)/SUM('Modified Weights'!W496:W500)</f>
        <v>4.2076010884512751</v>
      </c>
      <c r="X486">
        <f>SUMPRODUCT('Modified Weights'!X496:X500,correlations!X529:X533)/SUM('Modified Weights'!X496:X500)</f>
        <v>3.4530039219976039</v>
      </c>
      <c r="Y486">
        <f>SUMPRODUCT('Modified Weights'!Y496:Y500,correlations!Y529:Y533)/SUM('Modified Weights'!Y496:Y500)</f>
        <v>3.8262991185258928</v>
      </c>
      <c r="Z486">
        <f>SUMPRODUCT('Modified Weights'!Z497:Z501,correlations!Z530:Z534)/SUM('Modified Weights'!Z497:Z501)</f>
        <v>4.0525865496719593</v>
      </c>
    </row>
    <row r="487" spans="1:26">
      <c r="A487" s="1" t="str">
        <f t="shared" si="96"/>
        <v>10020: Beauty and the Beast (1991)</v>
      </c>
      <c r="B487">
        <f>SUMPRODUCT('Modified Weights'!B497:B501,correlations!B530:B534)/SUM('Modified Weights'!B497:B501)</f>
        <v>4</v>
      </c>
      <c r="C487">
        <f>SUMPRODUCT('Modified Weights'!C497:C501,correlations!C530:C534)/SUM('Modified Weights'!C497:C501)</f>
        <v>3.6162601535887062</v>
      </c>
      <c r="D487">
        <f>SUMPRODUCT('Modified Weights'!D497:D501,correlations!D530:D534)/SUM('Modified Weights'!D497:D501)</f>
        <v>3.3936048096401668</v>
      </c>
      <c r="E487">
        <f>SUMPRODUCT('Modified Weights'!E497:E501,correlations!E530:E534)/SUM('Modified Weights'!E497:E501)</f>
        <v>3.6016099413350302</v>
      </c>
      <c r="F487">
        <f>SUMPRODUCT('Modified Weights'!F497:F501,correlations!F530:F534)/SUM('Modified Weights'!F497:F501)</f>
        <v>3.4606068165619406</v>
      </c>
      <c r="G487">
        <f>SUMPRODUCT('Modified Weights'!G497:G501,correlations!G530:G534)/SUM('Modified Weights'!G497:G501)</f>
        <v>4</v>
      </c>
      <c r="H487">
        <f>SUMPRODUCT('Modified Weights'!H497:H501,correlations!H530:H534)/SUM('Modified Weights'!H497:H501)</f>
        <v>4</v>
      </c>
      <c r="I487">
        <f>SUMPRODUCT('Modified Weights'!I497:I501,correlations!I530:I534)/SUM('Modified Weights'!I497:I501)</f>
        <v>4</v>
      </c>
      <c r="J487">
        <f>SUMPRODUCT('Modified Weights'!J497:J501,correlations!J530:J534)/SUM('Modified Weights'!J497:J501)</f>
        <v>4.1462139758927661</v>
      </c>
      <c r="K487">
        <f>SUMPRODUCT('Modified Weights'!K497:K501,correlations!K530:K534)/SUM('Modified Weights'!K497:K501)</f>
        <v>4</v>
      </c>
      <c r="L487">
        <f>SUMPRODUCT('Modified Weights'!L497:L501,correlations!L530:L534)/SUM('Modified Weights'!L497:L501)</f>
        <v>4.5623270017197557</v>
      </c>
      <c r="M487">
        <f>SUMPRODUCT('Modified Weights'!M497:M501,correlations!M530:M534)/SUM('Modified Weights'!M497:M501)</f>
        <v>3.9476975648102268</v>
      </c>
      <c r="N487">
        <f>SUMPRODUCT('Modified Weights'!N497:N501,correlations!N530:N534)/SUM('Modified Weights'!N497:N501)</f>
        <v>4</v>
      </c>
      <c r="O487">
        <f>SUMPRODUCT('Modified Weights'!O497:O501,correlations!O530:O534)/SUM('Modified Weights'!O497:O501)</f>
        <v>4.1798185622239208</v>
      </c>
      <c r="P487">
        <f>SUMPRODUCT('Modified Weights'!P497:P501,correlations!P530:P534)/SUM('Modified Weights'!P497:P501)</f>
        <v>4.0964593934209983</v>
      </c>
      <c r="Q487">
        <f>SUMPRODUCT('Modified Weights'!Q497:Q501,correlations!Q530:Q534)/SUM('Modified Weights'!Q497:Q501)</f>
        <v>3.8710517797695032</v>
      </c>
      <c r="R487" t="e">
        <f>SUMPRODUCT('Modified Weights'!R497:R501,correlations!R530:R534)/SUM('Modified Weights'!R497:R501)</f>
        <v>#DIV/0!</v>
      </c>
      <c r="S487">
        <f>SUMPRODUCT('Modified Weights'!S497:S501,correlations!S530:S534)/SUM('Modified Weights'!S497:S501)</f>
        <v>3.8812877244754214</v>
      </c>
      <c r="T487">
        <f>SUMPRODUCT('Modified Weights'!T497:T501,correlations!T530:T534)/SUM('Modified Weights'!T497:T501)</f>
        <v>2.7509972996782039</v>
      </c>
      <c r="U487">
        <f>SUMPRODUCT('Modified Weights'!U497:U501,correlations!U530:U534)/SUM('Modified Weights'!U497:U501)</f>
        <v>3.8029204372159113</v>
      </c>
      <c r="V487">
        <f>SUMPRODUCT('Modified Weights'!V497:V501,correlations!V530:V534)/SUM('Modified Weights'!V497:V501)</f>
        <v>4.5</v>
      </c>
      <c r="W487">
        <f>SUMPRODUCT('Modified Weights'!W497:W501,correlations!W530:W534)/SUM('Modified Weights'!W497:W501)</f>
        <v>4.1761130269526827</v>
      </c>
      <c r="X487">
        <f>SUMPRODUCT('Modified Weights'!X497:X501,correlations!X530:X534)/SUM('Modified Weights'!X497:X501)</f>
        <v>3.4530039219976039</v>
      </c>
      <c r="Y487">
        <f>SUMPRODUCT('Modified Weights'!Y497:Y501,correlations!Y530:Y534)/SUM('Modified Weights'!Y497:Y501)</f>
        <v>3.8262991185258928</v>
      </c>
      <c r="Z487">
        <f>SUMPRODUCT('Modified Weights'!Z498:Z502,correlations!Z531:Z535)/SUM('Modified Weights'!Z498:Z502)</f>
        <v>4.2533154237913555</v>
      </c>
    </row>
    <row r="488" spans="1:26">
      <c r="A488" s="21" t="s">
        <v>97</v>
      </c>
      <c r="B488">
        <f>SUMPRODUCT('Modified Weights'!B498:B502,correlations!B531:B535)/SUM('Modified Weights'!B498:B502)</f>
        <v>4</v>
      </c>
      <c r="C488">
        <f>SUMPRODUCT('Modified Weights'!C498:C502,correlations!C531:C535)/SUM('Modified Weights'!C498:C502)</f>
        <v>3.4970578988516996</v>
      </c>
      <c r="D488">
        <f>SUMPRODUCT('Modified Weights'!D498:D502,correlations!D531:D535)/SUM('Modified Weights'!D498:D502)</f>
        <v>3.3936048096401668</v>
      </c>
      <c r="E488">
        <f>SUMPRODUCT('Modified Weights'!E498:E502,correlations!E531:E535)/SUM('Modified Weights'!E498:E502)</f>
        <v>4.3203219882670068</v>
      </c>
      <c r="F488">
        <f>SUMPRODUCT('Modified Weights'!F498:F502,correlations!F531:F535)/SUM('Modified Weights'!F498:F502)</f>
        <v>3.5554678683644254</v>
      </c>
      <c r="G488">
        <f>SUMPRODUCT('Modified Weights'!G498:G502,correlations!G531:G535)/SUM('Modified Weights'!G498:G502)</f>
        <v>4</v>
      </c>
      <c r="H488">
        <f>SUMPRODUCT('Modified Weights'!H498:H502,correlations!H531:H535)/SUM('Modified Weights'!H498:H502)</f>
        <v>3.8187992614333806</v>
      </c>
      <c r="I488">
        <f>SUMPRODUCT('Modified Weights'!I498:I502,correlations!I531:I535)/SUM('Modified Weights'!I498:I502)</f>
        <v>4</v>
      </c>
      <c r="J488">
        <f>SUMPRODUCT('Modified Weights'!J498:J502,correlations!J531:J535)/SUM('Modified Weights'!J498:J502)</f>
        <v>3.9308093172618443</v>
      </c>
      <c r="K488">
        <f>SUMPRODUCT('Modified Weights'!K498:K502,correlations!K531:K535)/SUM('Modified Weights'!K498:K502)</f>
        <v>4</v>
      </c>
      <c r="L488">
        <f>SUMPRODUCT('Modified Weights'!L498:L502,correlations!L531:L535)/SUM('Modified Weights'!L498:L502)</f>
        <v>4.5623270017197557</v>
      </c>
      <c r="M488">
        <f>SUMPRODUCT('Modified Weights'!M498:M502,correlations!M531:M535)/SUM('Modified Weights'!M498:M502)</f>
        <v>3.9618188945279473</v>
      </c>
      <c r="N488">
        <f>SUMPRODUCT('Modified Weights'!N498:N502,correlations!N531:N535)/SUM('Modified Weights'!N498:N502)</f>
        <v>3.6311725205900962</v>
      </c>
      <c r="O488">
        <f>SUMPRODUCT('Modified Weights'!O498:O502,correlations!O531:O535)/SUM('Modified Weights'!O498:O502)</f>
        <v>4.1798185622239208</v>
      </c>
      <c r="P488">
        <f>SUMPRODUCT('Modified Weights'!P498:P502,correlations!P531:P535)/SUM('Modified Weights'!P498:P502)</f>
        <v>4.0964593934209983</v>
      </c>
      <c r="Q488">
        <f>SUMPRODUCT('Modified Weights'!Q498:Q502,correlations!Q531:Q535)/SUM('Modified Weights'!Q498:Q502)</f>
        <v>3.8710517797695032</v>
      </c>
      <c r="R488">
        <f>SUMPRODUCT('Modified Weights'!R498:R502,correlations!R531:R535)/SUM('Modified Weights'!R498:R502)</f>
        <v>4</v>
      </c>
      <c r="S488">
        <f>SUMPRODUCT('Modified Weights'!S498:S502,correlations!S531:S535)/SUM('Modified Weights'!S498:S502)</f>
        <v>4.2348576982172208</v>
      </c>
      <c r="T488">
        <f>SUMPRODUCT('Modified Weights'!T498:T502,correlations!T531:T535)/SUM('Modified Weights'!T498:T502)</f>
        <v>3.2490027003217961</v>
      </c>
      <c r="U488">
        <f>SUMPRODUCT('Modified Weights'!U498:U502,correlations!U531:U535)/SUM('Modified Weights'!U498:U502)</f>
        <v>3.8319836858786758</v>
      </c>
      <c r="V488">
        <f>SUMPRODUCT('Modified Weights'!V498:V502,correlations!V531:V535)/SUM('Modified Weights'!V498:V502)</f>
        <v>3.75605637349432</v>
      </c>
      <c r="W488">
        <f>SUMPRODUCT('Modified Weights'!W498:W502,correlations!W531:W535)/SUM('Modified Weights'!W498:W502)</f>
        <v>4.106570676953643</v>
      </c>
      <c r="X488">
        <f>SUMPRODUCT('Modified Weights'!X498:X502,correlations!X531:X535)/SUM('Modified Weights'!X498:X502)</f>
        <v>2.9999999999999996</v>
      </c>
      <c r="Y488">
        <f>SUMPRODUCT('Modified Weights'!Y498:Y502,correlations!Y531:Y535)/SUM('Modified Weights'!Y498:Y502)</f>
        <v>3.6706669637060458</v>
      </c>
      <c r="Z488">
        <f>SUMPRODUCT('Modified Weights'!Z499:Z503,correlations!Z532:Z536)/SUM('Modified Weights'!Z499:Z503)</f>
        <v>3.981146526167759</v>
      </c>
    </row>
    <row r="489" spans="1:26">
      <c r="A489" s="1" t="str">
        <f t="shared" ref="A489:A492" si="97">A488</f>
        <v>36657: X-Men (2000)</v>
      </c>
      <c r="B489" t="e">
        <f>SUMPRODUCT('Modified Weights'!B499:B503,correlations!B532:B536)/SUM('Modified Weights'!B499:B503)</f>
        <v>#DIV/0!</v>
      </c>
      <c r="C489">
        <f>SUMPRODUCT('Modified Weights'!C499:C503,correlations!C532:C536)/SUM('Modified Weights'!C499:C503)</f>
        <v>3.4970578988516996</v>
      </c>
      <c r="D489">
        <f>SUMPRODUCT('Modified Weights'!D499:D503,correlations!D532:D536)/SUM('Modified Weights'!D499:D503)</f>
        <v>3.7480904876677261</v>
      </c>
      <c r="E489">
        <f>SUMPRODUCT('Modified Weights'!E499:E503,correlations!E532:E536)/SUM('Modified Weights'!E499:E503)</f>
        <v>3.9779429894457743</v>
      </c>
      <c r="F489">
        <f>SUMPRODUCT('Modified Weights'!F499:F503,correlations!F532:F536)/SUM('Modified Weights'!F499:F503)</f>
        <v>3.3347725564739146</v>
      </c>
      <c r="G489">
        <f>SUMPRODUCT('Modified Weights'!G499:G503,correlations!G532:G536)/SUM('Modified Weights'!G499:G503)</f>
        <v>4</v>
      </c>
      <c r="H489">
        <f>SUMPRODUCT('Modified Weights'!H499:H503,correlations!H532:H536)/SUM('Modified Weights'!H499:H503)</f>
        <v>3.8187992614333806</v>
      </c>
      <c r="I489">
        <f>SUMPRODUCT('Modified Weights'!I499:I503,correlations!I532:I536)/SUM('Modified Weights'!I499:I503)</f>
        <v>3.7813977439709037</v>
      </c>
      <c r="J489">
        <f>SUMPRODUCT('Modified Weights'!J499:J503,correlations!J532:J536)/SUM('Modified Weights'!J499:J503)</f>
        <v>3.9308093172618443</v>
      </c>
      <c r="K489">
        <f>SUMPRODUCT('Modified Weights'!K499:K503,correlations!K532:K536)/SUM('Modified Weights'!K499:K503)</f>
        <v>4</v>
      </c>
      <c r="L489">
        <f>SUMPRODUCT('Modified Weights'!L499:L503,correlations!L532:L536)/SUM('Modified Weights'!L499:L503)</f>
        <v>4.2811635008598774</v>
      </c>
      <c r="M489">
        <f>SUMPRODUCT('Modified Weights'!M499:M503,correlations!M532:M536)/SUM('Modified Weights'!M499:M503)</f>
        <v>3.9618188945279473</v>
      </c>
      <c r="N489">
        <f>SUMPRODUCT('Modified Weights'!N499:N503,correlations!N532:N536)/SUM('Modified Weights'!N499:N503)</f>
        <v>3.6311725205900962</v>
      </c>
      <c r="O489">
        <f>SUMPRODUCT('Modified Weights'!O499:O503,correlations!O532:O536)/SUM('Modified Weights'!O499:O503)</f>
        <v>3.9762442125301423</v>
      </c>
      <c r="P489">
        <f>SUMPRODUCT('Modified Weights'!P499:P503,correlations!P532:P536)/SUM('Modified Weights'!P499:P503)</f>
        <v>3.7982296967104991</v>
      </c>
      <c r="Q489">
        <f>SUMPRODUCT('Modified Weights'!Q499:Q503,correlations!Q532:Q536)/SUM('Modified Weights'!Q499:Q503)</f>
        <v>3.8710517797695032</v>
      </c>
      <c r="R489">
        <f>SUMPRODUCT('Modified Weights'!R499:R503,correlations!R532:R536)/SUM('Modified Weights'!R499:R503)</f>
        <v>3.7157708629718202</v>
      </c>
      <c r="S489">
        <f>SUMPRODUCT('Modified Weights'!S499:S503,correlations!S532:S536)/SUM('Modified Weights'!S499:S503)</f>
        <v>3.9697153964344425</v>
      </c>
      <c r="T489">
        <f>SUMPRODUCT('Modified Weights'!T499:T503,correlations!T532:T536)/SUM('Modified Weights'!T499:T503)</f>
        <v>3.3505649454360014</v>
      </c>
      <c r="U489">
        <f>SUMPRODUCT('Modified Weights'!U499:U503,correlations!U532:U536)/SUM('Modified Weights'!U499:U503)</f>
        <v>4.1069993390292057</v>
      </c>
      <c r="V489">
        <f>SUMPRODUCT('Modified Weights'!V499:V503,correlations!V532:V536)/SUM('Modified Weights'!V499:V503)</f>
        <v>3.75605637349432</v>
      </c>
      <c r="W489">
        <f>SUMPRODUCT('Modified Weights'!W499:W503,correlations!W532:W536)/SUM('Modified Weights'!W499:W503)</f>
        <v>4.1065706769536439</v>
      </c>
      <c r="X489">
        <f>SUMPRODUCT('Modified Weights'!X499:X503,correlations!X532:X536)/SUM('Modified Weights'!X499:X503)</f>
        <v>2.9999999999999996</v>
      </c>
      <c r="Y489">
        <f>SUMPRODUCT('Modified Weights'!Y499:Y503,correlations!Y532:Y536)/SUM('Modified Weights'!Y499:Y503)</f>
        <v>3.6706669637060458</v>
      </c>
      <c r="Z489">
        <f>SUMPRODUCT('Modified Weights'!Z500:Z504,correlations!Z533:Z537)/SUM('Modified Weights'!Z500:Z504)</f>
        <v>3.8193526316945698</v>
      </c>
    </row>
    <row r="490" spans="1:26">
      <c r="A490" s="1" t="str">
        <f t="shared" si="97"/>
        <v>36657: X-Men (2000)</v>
      </c>
      <c r="B490" t="e">
        <f>SUMPRODUCT('Modified Weights'!B500:B504,correlations!B533:B537)/SUM('Modified Weights'!B500:B504)</f>
        <v>#DIV/0!</v>
      </c>
      <c r="C490">
        <f>SUMPRODUCT('Modified Weights'!C500:C504,correlations!C533:C537)/SUM('Modified Weights'!C500:C504)</f>
        <v>3.4970578988516996</v>
      </c>
      <c r="D490">
        <f>SUMPRODUCT('Modified Weights'!D500:D504,correlations!D533:D537)/SUM('Modified Weights'!D500:D504)</f>
        <v>3.7480904876677261</v>
      </c>
      <c r="E490">
        <f>SUMPRODUCT('Modified Weights'!E500:E504,correlations!E533:E537)/SUM('Modified Weights'!E500:E504)</f>
        <v>3.8455880493593844</v>
      </c>
      <c r="F490">
        <f>SUMPRODUCT('Modified Weights'!F500:F504,correlations!F533:F537)/SUM('Modified Weights'!F500:F504)</f>
        <v>3.4263935183722416</v>
      </c>
      <c r="G490">
        <f>SUMPRODUCT('Modified Weights'!G500:G504,correlations!G533:G537)/SUM('Modified Weights'!G500:G504)</f>
        <v>3.723087683894502</v>
      </c>
      <c r="H490">
        <f>SUMPRODUCT('Modified Weights'!H500:H504,correlations!H533:H537)/SUM('Modified Weights'!H500:H504)</f>
        <v>3.6315376046085217</v>
      </c>
      <c r="I490">
        <f>SUMPRODUCT('Modified Weights'!I500:I504,correlations!I533:I537)/SUM('Modified Weights'!I500:I504)</f>
        <v>3.7813977439709037</v>
      </c>
      <c r="J490">
        <f>SUMPRODUCT('Modified Weights'!J500:J504,correlations!J533:J537)/SUM('Modified Weights'!J500:J504)</f>
        <v>3.9308093172618443</v>
      </c>
      <c r="K490">
        <f>SUMPRODUCT('Modified Weights'!K500:K504,correlations!K533:K537)/SUM('Modified Weights'!K500:K504)</f>
        <v>4</v>
      </c>
      <c r="L490">
        <f>SUMPRODUCT('Modified Weights'!L500:L504,correlations!L533:L537)/SUM('Modified Weights'!L500:L504)</f>
        <v>4.2811635008598774</v>
      </c>
      <c r="M490">
        <f>SUMPRODUCT('Modified Weights'!M500:M504,correlations!M533:M537)/SUM('Modified Weights'!M500:M504)</f>
        <v>4.5616318149298865</v>
      </c>
      <c r="N490">
        <f>SUMPRODUCT('Modified Weights'!N500:N504,correlations!N533:N537)/SUM('Modified Weights'!N500:N504)</f>
        <v>3.3155862602950479</v>
      </c>
      <c r="O490">
        <f>SUMPRODUCT('Modified Weights'!O500:O504,correlations!O533:O537)/SUM('Modified Weights'!O500:O504)</f>
        <v>3.8502730279768929</v>
      </c>
      <c r="P490">
        <f>SUMPRODUCT('Modified Weights'!P500:P504,correlations!P533:P537)/SUM('Modified Weights'!P500:P504)</f>
        <v>3.7982296967104991</v>
      </c>
      <c r="Q490">
        <f>SUMPRODUCT('Modified Weights'!Q500:Q504,correlations!Q533:Q537)/SUM('Modified Weights'!Q500:Q504)</f>
        <v>3.6949825861726366</v>
      </c>
      <c r="R490">
        <f>SUMPRODUCT('Modified Weights'!R500:R504,correlations!R533:R537)/SUM('Modified Weights'!R500:R504)</f>
        <v>3.7157708629718202</v>
      </c>
      <c r="S490">
        <f>SUMPRODUCT('Modified Weights'!S500:S504,correlations!S533:S537)/SUM('Modified Weights'!S500:S504)</f>
        <v>3.8132445626255218</v>
      </c>
      <c r="T490">
        <f>SUMPRODUCT('Modified Weights'!T500:T504,correlations!T533:T537)/SUM('Modified Weights'!T500:T504)</f>
        <v>3.3505649454360014</v>
      </c>
      <c r="U490">
        <f>SUMPRODUCT('Modified Weights'!U500:U504,correlations!U533:U537)/SUM('Modified Weights'!U500:U504)</f>
        <v>3.9533979483167014</v>
      </c>
      <c r="V490">
        <f>SUMPRODUCT('Modified Weights'!V500:V504,correlations!V533:V537)/SUM('Modified Weights'!V500:V504)</f>
        <v>3.75605637349432</v>
      </c>
      <c r="W490">
        <f>SUMPRODUCT('Modified Weights'!W500:W504,correlations!W533:W537)/SUM('Modified Weights'!W500:W504)</f>
        <v>4.2246064219542694</v>
      </c>
      <c r="X490">
        <f>SUMPRODUCT('Modified Weights'!X500:X504,correlations!X533:X537)/SUM('Modified Weights'!X500:X504)</f>
        <v>2.9999999999999996</v>
      </c>
      <c r="Y490">
        <f>SUMPRODUCT('Modified Weights'!Y500:Y504,correlations!Y533:Y537)/SUM('Modified Weights'!Y500:Y504)</f>
        <v>3.622013057681575</v>
      </c>
      <c r="Z490">
        <f>SUMPRODUCT('Modified Weights'!Z501:Z505,correlations!Z534:Z538)/SUM('Modified Weights'!Z501:Z505)</f>
        <v>3.6617938944731896</v>
      </c>
    </row>
    <row r="491" spans="1:26">
      <c r="A491" s="1" t="str">
        <f t="shared" si="97"/>
        <v>36657: X-Men (2000)</v>
      </c>
      <c r="B491" t="e">
        <f>SUMPRODUCT('Modified Weights'!B501:B505,correlations!B534:B538)/SUM('Modified Weights'!B501:B505)</f>
        <v>#DIV/0!</v>
      </c>
      <c r="C491">
        <f>SUMPRODUCT('Modified Weights'!C501:C505,correlations!C534:C538)/SUM('Modified Weights'!C501:C505)</f>
        <v>3.1784566120145099</v>
      </c>
      <c r="D491">
        <f>SUMPRODUCT('Modified Weights'!D501:D505,correlations!D534:D538)/SUM('Modified Weights'!D501:D505)</f>
        <v>3.7480904876677261</v>
      </c>
      <c r="E491">
        <f>SUMPRODUCT('Modified Weights'!E501:E505,correlations!E534:E538)/SUM('Modified Weights'!E501:E505)</f>
        <v>3.8455880493593848</v>
      </c>
      <c r="F491">
        <f>SUMPRODUCT('Modified Weights'!F501:F505,correlations!F534:F538)/SUM('Modified Weights'!F501:F505)</f>
        <v>3.2969590026123217</v>
      </c>
      <c r="G491">
        <f>SUMPRODUCT('Modified Weights'!G501:G505,correlations!G534:G538)/SUM('Modified Weights'!G501:G505)</f>
        <v>3.723087683894502</v>
      </c>
      <c r="H491">
        <f>SUMPRODUCT('Modified Weights'!H501:H505,correlations!H534:H538)/SUM('Modified Weights'!H501:H505)</f>
        <v>3.5203822505156706</v>
      </c>
      <c r="I491">
        <f>SUMPRODUCT('Modified Weights'!I501:I505,correlations!I534:I538)/SUM('Modified Weights'!I501:I505)</f>
        <v>3.6307109984676003</v>
      </c>
      <c r="J491">
        <f>SUMPRODUCT('Modified Weights'!J501:J505,correlations!J534:J538)/SUM('Modified Weights'!J501:J505)</f>
        <v>3.9308093172618443</v>
      </c>
      <c r="K491">
        <f>SUMPRODUCT('Modified Weights'!K501:K505,correlations!K534:K538)/SUM('Modified Weights'!K501:K505)</f>
        <v>4</v>
      </c>
      <c r="L491">
        <f>SUMPRODUCT('Modified Weights'!L501:L505,correlations!L534:L538)/SUM('Modified Weights'!L501:L505)</f>
        <v>4.2811635008598774</v>
      </c>
      <c r="M491">
        <f>SUMPRODUCT('Modified Weights'!M501:M505,correlations!M534:M538)/SUM('Modified Weights'!M501:M505)</f>
        <v>4.1684963495176159</v>
      </c>
      <c r="N491">
        <f>SUMPRODUCT('Modified Weights'!N501:N505,correlations!N534:N538)/SUM('Modified Weights'!N501:N505)</f>
        <v>3.3155862602950479</v>
      </c>
      <c r="O491">
        <f>SUMPRODUCT('Modified Weights'!O501:O505,correlations!O534:O538)/SUM('Modified Weights'!O501:O505)</f>
        <v>3.8502730279768929</v>
      </c>
      <c r="P491">
        <f>SUMPRODUCT('Modified Weights'!P501:P505,correlations!P534:P538)/SUM('Modified Weights'!P501:P505)</f>
        <v>3.7982296967104991</v>
      </c>
      <c r="Q491">
        <f>SUMPRODUCT('Modified Weights'!Q501:Q505,correlations!Q534:Q538)/SUM('Modified Weights'!Q501:Q505)</f>
        <v>3.6949825861726366</v>
      </c>
      <c r="R491">
        <f>SUMPRODUCT('Modified Weights'!R501:R505,correlations!R534:R538)/SUM('Modified Weights'!R501:R505)</f>
        <v>3.6414937660283604</v>
      </c>
      <c r="S491">
        <f>SUMPRODUCT('Modified Weights'!S501:S505,correlations!S534:S538)/SUM('Modified Weights'!S501:S505)</f>
        <v>3.6566222813127607</v>
      </c>
      <c r="T491">
        <f>SUMPRODUCT('Modified Weights'!T501:T505,correlations!T534:T538)/SUM('Modified Weights'!T501:T505)</f>
        <v>3.3863004346503871</v>
      </c>
      <c r="U491">
        <f>SUMPRODUCT('Modified Weights'!U501:U505,correlations!U534:U538)/SUM('Modified Weights'!U501:U505)</f>
        <v>3.9350419612675838</v>
      </c>
      <c r="V491">
        <f>SUMPRODUCT('Modified Weights'!V501:V505,correlations!V534:V538)/SUM('Modified Weights'!V501:V505)</f>
        <v>3.75605637349432</v>
      </c>
      <c r="W491">
        <f>SUMPRODUCT('Modified Weights'!W501:W505,correlations!W534:W538)/SUM('Modified Weights'!W501:W505)</f>
        <v>4.2246064219542694</v>
      </c>
      <c r="X491">
        <f>SUMPRODUCT('Modified Weights'!X501:X505,correlations!X534:X538)/SUM('Modified Weights'!X501:X505)</f>
        <v>2.9999999999999996</v>
      </c>
      <c r="Y491">
        <f>SUMPRODUCT('Modified Weights'!Y501:Y505,correlations!Y534:Y538)/SUM('Modified Weights'!Y501:Y505)</f>
        <v>3.4978309944959634</v>
      </c>
      <c r="Z491">
        <f>SUMPRODUCT('Modified Weights'!Z502:Z506,correlations!Z535:Z539)/SUM('Modified Weights'!Z502:Z506)</f>
        <v>3.6617938944731896</v>
      </c>
    </row>
    <row r="492" spans="1:26">
      <c r="A492" s="1" t="str">
        <f t="shared" si="97"/>
        <v>36657: X-Men (2000)</v>
      </c>
      <c r="B492" t="e">
        <f>SUMPRODUCT('Modified Weights'!B502:B506,correlations!B535:B539)/SUM('Modified Weights'!B502:B506)</f>
        <v>#DIV/0!</v>
      </c>
      <c r="C492">
        <f>SUMPRODUCT('Modified Weights'!C502:C506,correlations!C535:C539)/SUM('Modified Weights'!C502:C506)</f>
        <v>3.178456612014509</v>
      </c>
      <c r="D492">
        <f>SUMPRODUCT('Modified Weights'!D502:D506,correlations!D535:D539)/SUM('Modified Weights'!D502:D506)</f>
        <v>3.7480904876677261</v>
      </c>
      <c r="E492">
        <f>SUMPRODUCT('Modified Weights'!E502:E506,correlations!E535:E539)/SUM('Modified Weights'!E502:E506)</f>
        <v>3.8455880493593848</v>
      </c>
      <c r="F492">
        <f>SUMPRODUCT('Modified Weights'!F502:F506,correlations!F535:F539)/SUM('Modified Weights'!F502:F506)</f>
        <v>3.2969590026123212</v>
      </c>
      <c r="G492">
        <f>SUMPRODUCT('Modified Weights'!G502:G506,correlations!G535:G539)/SUM('Modified Weights'!G502:G506)</f>
        <v>3.723087683894502</v>
      </c>
      <c r="H492">
        <f>SUMPRODUCT('Modified Weights'!H502:H506,correlations!H535:H539)/SUM('Modified Weights'!H502:H506)</f>
        <v>3.5203822505156706</v>
      </c>
      <c r="I492">
        <f>SUMPRODUCT('Modified Weights'!I502:I506,correlations!I535:I539)/SUM('Modified Weights'!I502:I506)</f>
        <v>3.6307109984676003</v>
      </c>
      <c r="J492">
        <f>SUMPRODUCT('Modified Weights'!J502:J506,correlations!J535:J539)/SUM('Modified Weights'!J502:J506)</f>
        <v>3.9308093172618443</v>
      </c>
      <c r="K492">
        <f>SUMPRODUCT('Modified Weights'!K502:K506,correlations!K535:K539)/SUM('Modified Weights'!K502:K506)</f>
        <v>4.2724689433971124</v>
      </c>
      <c r="L492">
        <f>SUMPRODUCT('Modified Weights'!L502:L506,correlations!L535:L539)/SUM('Modified Weights'!L502:L506)</f>
        <v>4.0266708040120767</v>
      </c>
      <c r="M492">
        <f>SUMPRODUCT('Modified Weights'!M502:M506,correlations!M535:M539)/SUM('Modified Weights'!M502:M506)</f>
        <v>4.1684963495176159</v>
      </c>
      <c r="N492">
        <f>SUMPRODUCT('Modified Weights'!N502:N506,correlations!N535:N539)/SUM('Modified Weights'!N502:N506)</f>
        <v>3.3796077661145234</v>
      </c>
      <c r="O492">
        <f>SUMPRODUCT('Modified Weights'!O502:O506,correlations!O535:O539)/SUM('Modified Weights'!O502:O506)</f>
        <v>3.8041219448416741</v>
      </c>
      <c r="P492">
        <f>SUMPRODUCT('Modified Weights'!P502:P506,correlations!P535:P539)/SUM('Modified Weights'!P502:P506)</f>
        <v>3.5964593934209983</v>
      </c>
      <c r="Q492">
        <f>SUMPRODUCT('Modified Weights'!Q502:Q506,correlations!Q535:Q539)/SUM('Modified Weights'!Q502:Q506)</f>
        <v>4</v>
      </c>
      <c r="R492">
        <f>SUMPRODUCT('Modified Weights'!R502:R506,correlations!R535:R539)/SUM('Modified Weights'!R502:R506)</f>
        <v>3.6414937660283604</v>
      </c>
      <c r="S492">
        <f>SUMPRODUCT('Modified Weights'!S502:S506,correlations!S535:S539)/SUM('Modified Weights'!S502:S506)</f>
        <v>3.6566222813127607</v>
      </c>
      <c r="T492">
        <f>SUMPRODUCT('Modified Weights'!T502:T506,correlations!T535:T539)/SUM('Modified Weights'!T502:T506)</f>
        <v>3.5</v>
      </c>
      <c r="U492">
        <f>SUMPRODUCT('Modified Weights'!U502:U506,correlations!U535:U539)/SUM('Modified Weights'!U502:U506)</f>
        <v>3.7858968709132674</v>
      </c>
      <c r="V492">
        <f>SUMPRODUCT('Modified Weights'!V502:V506,correlations!V535:V539)/SUM('Modified Weights'!V502:V506)</f>
        <v>3.75605637349432</v>
      </c>
      <c r="W492">
        <f>SUMPRODUCT('Modified Weights'!W502:W506,correlations!W535:W539)/SUM('Modified Weights'!W502:W506)</f>
        <v>4.2246064219542694</v>
      </c>
      <c r="X492">
        <f>SUMPRODUCT('Modified Weights'!X502:X506,correlations!X535:X539)/SUM('Modified Weights'!X502:X506)</f>
        <v>2.9999999999999996</v>
      </c>
      <c r="Y492">
        <f>SUMPRODUCT('Modified Weights'!Y502:Y506,correlations!Y535:Y539)/SUM('Modified Weights'!Y502:Y506)</f>
        <v>3.3758179368143888</v>
      </c>
      <c r="Z492">
        <f>SUMPRODUCT('Modified Weights'!Z503:Z507,correlations!Z536:Z540)/SUM('Modified Weights'!Z503:Z507)</f>
        <v>3.6617938944731896</v>
      </c>
    </row>
    <row r="493" spans="1:26">
      <c r="A493" s="21" t="s">
        <v>98</v>
      </c>
      <c r="B493" t="e">
        <f>SUMPRODUCT('Modified Weights'!B503:B507,correlations!B536:B540)/SUM('Modified Weights'!B503:B507)</f>
        <v>#DIV/0!</v>
      </c>
      <c r="C493">
        <f>SUMPRODUCT('Modified Weights'!C503:C507,correlations!C536:C540)/SUM('Modified Weights'!C503:C507)</f>
        <v>3.2546655767365631</v>
      </c>
      <c r="D493">
        <f>SUMPRODUCT('Modified Weights'!D503:D507,correlations!D536:D540)/SUM('Modified Weights'!D503:D507)</f>
        <v>3.7480904876677261</v>
      </c>
      <c r="E493">
        <f>SUMPRODUCT('Modified Weights'!E503:E507,correlations!E536:E540)/SUM('Modified Weights'!E503:E507)</f>
        <v>3.8180411684599962</v>
      </c>
      <c r="F493">
        <f>SUMPRODUCT('Modified Weights'!F503:F507,correlations!F536:F540)/SUM('Modified Weights'!F503:F507)</f>
        <v>3.2969590026123212</v>
      </c>
      <c r="G493">
        <f>SUMPRODUCT('Modified Weights'!G503:G507,correlations!G536:G540)/SUM('Modified Weights'!G503:G507)</f>
        <v>3.723087683894502</v>
      </c>
      <c r="H493">
        <f>SUMPRODUCT('Modified Weights'!H503:H507,correlations!H536:H540)/SUM('Modified Weights'!H503:H507)</f>
        <v>3.6810075575549259</v>
      </c>
      <c r="I493">
        <f>SUMPRODUCT('Modified Weights'!I503:I507,correlations!I536:I540)/SUM('Modified Weights'!I503:I507)</f>
        <v>3.6307109984676003</v>
      </c>
      <c r="J493">
        <f>SUMPRODUCT('Modified Weights'!J503:J507,correlations!J536:J540)/SUM('Modified Weights'!J503:J507)</f>
        <v>3.7154046586309222</v>
      </c>
      <c r="K493">
        <f>SUMPRODUCT('Modified Weights'!K503:K507,correlations!K536:K540)/SUM('Modified Weights'!K503:K507)</f>
        <v>4.2724689433971124</v>
      </c>
      <c r="L493">
        <f>SUMPRODUCT('Modified Weights'!L503:L507,correlations!L536:L540)/SUM('Modified Weights'!L503:L507)</f>
        <v>4.0266708040120776</v>
      </c>
      <c r="M493">
        <f>SUMPRODUCT('Modified Weights'!M503:M507,correlations!M536:M540)/SUM('Modified Weights'!M503:M507)</f>
        <v>4.1684963495176168</v>
      </c>
      <c r="N493">
        <f>SUMPRODUCT('Modified Weights'!N503:N507,correlations!N536:N540)/SUM('Modified Weights'!N503:N507)</f>
        <v>3.5</v>
      </c>
      <c r="O493">
        <f>SUMPRODUCT('Modified Weights'!O503:O507,correlations!O536:O540)/SUM('Modified Weights'!O503:O507)</f>
        <v>3.8041219448416737</v>
      </c>
      <c r="P493">
        <f>SUMPRODUCT('Modified Weights'!P503:P507,correlations!P536:P540)/SUM('Modified Weights'!P503:P507)</f>
        <v>3.5964593934209983</v>
      </c>
      <c r="Q493">
        <f>SUMPRODUCT('Modified Weights'!Q503:Q507,correlations!Q536:Q540)/SUM('Modified Weights'!Q503:Q507)</f>
        <v>4</v>
      </c>
      <c r="R493">
        <f>SUMPRODUCT('Modified Weights'!R503:R507,correlations!R536:R540)/SUM('Modified Weights'!R503:R507)</f>
        <v>3.6414937660283604</v>
      </c>
      <c r="S493">
        <f>SUMPRODUCT('Modified Weights'!S503:S507,correlations!S536:S540)/SUM('Modified Weights'!S503:S507)</f>
        <v>3.6235629137174934</v>
      </c>
      <c r="T493">
        <f>SUMPRODUCT('Modified Weights'!T503:T507,correlations!T536:T540)/SUM('Modified Weights'!T503:T507)</f>
        <v>3.3540047857872519</v>
      </c>
      <c r="U493">
        <f>SUMPRODUCT('Modified Weights'!U503:U507,correlations!U536:U540)/SUM('Modified Weights'!U503:U507)</f>
        <v>3.7858968709132674</v>
      </c>
      <c r="V493">
        <f>SUMPRODUCT('Modified Weights'!V503:V507,correlations!V536:V540)/SUM('Modified Weights'!V503:V507)</f>
        <v>4.5</v>
      </c>
      <c r="W493">
        <f>SUMPRODUCT('Modified Weights'!W503:W507,correlations!W536:W540)/SUM('Modified Weights'!W503:W507)</f>
        <v>4.1550640719552305</v>
      </c>
      <c r="X493">
        <f>SUMPRODUCT('Modified Weights'!X503:X507,correlations!X536:X540)/SUM('Modified Weights'!X503:X507)</f>
        <v>2</v>
      </c>
      <c r="Y493">
        <f>SUMPRODUCT('Modified Weights'!Y503:Y507,correlations!Y536:Y540)/SUM('Modified Weights'!Y503:Y507)</f>
        <v>3.3758179368143884</v>
      </c>
      <c r="Z493">
        <f>SUMPRODUCT('Modified Weights'!Z504:Z508,correlations!Z537:Z541)/SUM('Modified Weights'!Z504:Z508)</f>
        <v>3.7533154237913555</v>
      </c>
    </row>
    <row r="494" spans="1:26">
      <c r="A494" s="1" t="str">
        <f t="shared" ref="A494:A497" si="98">A493</f>
        <v>36658: X2: X-Men United (2003)</v>
      </c>
      <c r="B494" t="e">
        <f>SUMPRODUCT('Modified Weights'!B504:B508,correlations!B537:B541)/SUM('Modified Weights'!B504:B508)</f>
        <v>#DIV/0!</v>
      </c>
      <c r="C494">
        <f>SUMPRODUCT('Modified Weights'!C504:C508,correlations!C537:C541)/SUM('Modified Weights'!C504:C508)</f>
        <v>3.2546655767365631</v>
      </c>
      <c r="D494">
        <f>SUMPRODUCT('Modified Weights'!D504:D508,correlations!D537:D541)/SUM('Modified Weights'!D504:D508)</f>
        <v>3.7480904876677261</v>
      </c>
      <c r="E494">
        <f>SUMPRODUCT('Modified Weights'!E504:E508,correlations!E537:E541)/SUM('Modified Weights'!E504:E508)</f>
        <v>3.9935686878347756</v>
      </c>
      <c r="F494">
        <f>SUMPRODUCT('Modified Weights'!F504:F508,correlations!F537:F541)/SUM('Modified Weights'!F504:F508)</f>
        <v>3.859149951096394</v>
      </c>
      <c r="G494">
        <f>SUMPRODUCT('Modified Weights'!G504:G508,correlations!G537:G541)/SUM('Modified Weights'!G504:G508)</f>
        <v>3.723087683894502</v>
      </c>
      <c r="H494">
        <f>SUMPRODUCT('Modified Weights'!H504:H508,correlations!H537:H541)/SUM('Modified Weights'!H504:H508)</f>
        <v>3.6810075575549259</v>
      </c>
      <c r="I494">
        <f>SUMPRODUCT('Modified Weights'!I504:I508,correlations!I537:I541)/SUM('Modified Weights'!I504:I508)</f>
        <v>3.7322531030687931</v>
      </c>
      <c r="J494">
        <f>SUMPRODUCT('Modified Weights'!J504:J508,correlations!J537:J541)/SUM('Modified Weights'!J504:J508)</f>
        <v>4</v>
      </c>
      <c r="K494">
        <f>SUMPRODUCT('Modified Weights'!K504:K508,correlations!K537:K541)/SUM('Modified Weights'!K504:K508)</f>
        <v>4.2724689433971124</v>
      </c>
      <c r="L494">
        <f>SUMPRODUCT('Modified Weights'!L504:L508,correlations!L537:L541)/SUM('Modified Weights'!L504:L508)</f>
        <v>2.8892858118019675</v>
      </c>
      <c r="M494">
        <f>SUMPRODUCT('Modified Weights'!M504:M508,correlations!M537:M541)/SUM('Modified Weights'!M504:M508)</f>
        <v>4.1684963495176168</v>
      </c>
      <c r="N494">
        <f>SUMPRODUCT('Modified Weights'!N504:N508,correlations!N537:N541)/SUM('Modified Weights'!N504:N508)</f>
        <v>3.5</v>
      </c>
      <c r="O494">
        <f>SUMPRODUCT('Modified Weights'!O504:O508,correlations!O537:O541)/SUM('Modified Weights'!O504:O508)</f>
        <v>4</v>
      </c>
      <c r="P494">
        <f>SUMPRODUCT('Modified Weights'!P504:P508,correlations!P537:P541)/SUM('Modified Weights'!P504:P508)</f>
        <v>3</v>
      </c>
      <c r="Q494">
        <f>SUMPRODUCT('Modified Weights'!Q504:Q508,correlations!Q537:Q541)/SUM('Modified Weights'!Q504:Q508)</f>
        <v>4</v>
      </c>
      <c r="R494">
        <f>SUMPRODUCT('Modified Weights'!R504:R508,correlations!R537:R541)/SUM('Modified Weights'!R504:R508)</f>
        <v>3.7255858003333104</v>
      </c>
      <c r="S494">
        <f>SUMPRODUCT('Modified Weights'!S504:S508,correlations!S537:S541)/SUM('Modified Weights'!S504:S508)</f>
        <v>3.4840667183330796</v>
      </c>
      <c r="T494">
        <f>SUMPRODUCT('Modified Weights'!T504:T508,correlations!T537:T541)/SUM('Modified Weights'!T504:T508)</f>
        <v>3.2572866068429818</v>
      </c>
      <c r="U494">
        <f>SUMPRODUCT('Modified Weights'!U504:U508,correlations!U537:U541)/SUM('Modified Weights'!U504:U508)</f>
        <v>3.7858968709132674</v>
      </c>
      <c r="V494">
        <f>SUMPRODUCT('Modified Weights'!V504:V508,correlations!V537:V541)/SUM('Modified Weights'!V504:V508)</f>
        <v>4.5</v>
      </c>
      <c r="W494">
        <f>SUMPRODUCT('Modified Weights'!W504:W508,correlations!W537:W541)/SUM('Modified Weights'!W504:W508)</f>
        <v>4.4236138342785205</v>
      </c>
      <c r="X494">
        <f>SUMPRODUCT('Modified Weights'!X504:X508,correlations!X537:X541)/SUM('Modified Weights'!X504:X508)</f>
        <v>2</v>
      </c>
      <c r="Y494">
        <f>SUMPRODUCT('Modified Weights'!Y504:Y508,correlations!Y537:Y541)/SUM('Modified Weights'!Y504:Y508)</f>
        <v>3.3758179368143884</v>
      </c>
      <c r="Z494">
        <f>SUMPRODUCT('Modified Weights'!Z505:Z509,correlations!Z538:Z542)/SUM('Modified Weights'!Z505:Z509)</f>
        <v>3.5</v>
      </c>
    </row>
    <row r="495" spans="1:26">
      <c r="A495" s="1" t="str">
        <f t="shared" si="98"/>
        <v>36658: X2: X-Men United (2003)</v>
      </c>
      <c r="B495" t="e">
        <f>SUMPRODUCT('Modified Weights'!B505:B509,correlations!B538:B542)/SUM('Modified Weights'!B505:B509)</f>
        <v>#DIV/0!</v>
      </c>
      <c r="C495">
        <f>SUMPRODUCT('Modified Weights'!C505:C509,correlations!C538:C542)/SUM('Modified Weights'!C505:C509)</f>
        <v>3.1586411972210549</v>
      </c>
      <c r="D495">
        <f>SUMPRODUCT('Modified Weights'!D505:D509,correlations!D538:D542)/SUM('Modified Weights'!D505:D509)</f>
        <v>3.7480904876677261</v>
      </c>
      <c r="E495">
        <f>SUMPRODUCT('Modified Weights'!E505:E509,correlations!E538:E542)/SUM('Modified Weights'!E505:E509)</f>
        <v>4.5</v>
      </c>
      <c r="F495">
        <f>SUMPRODUCT('Modified Weights'!F505:F509,correlations!F538:F542)/SUM('Modified Weights'!F505:F509)</f>
        <v>3.859149951096394</v>
      </c>
      <c r="G495">
        <f>SUMPRODUCT('Modified Weights'!G505:G509,correlations!G538:G542)/SUM('Modified Weights'!G505:G509)</f>
        <v>4</v>
      </c>
      <c r="H495">
        <f>SUMPRODUCT('Modified Weights'!H505:H509,correlations!H538:H542)/SUM('Modified Weights'!H505:H509)</f>
        <v>3.3620151151098514</v>
      </c>
      <c r="I495">
        <f>SUMPRODUCT('Modified Weights'!I505:I509,correlations!I538:I542)/SUM('Modified Weights'!I505:I509)</f>
        <v>3.7322531030687931</v>
      </c>
      <c r="J495">
        <f>SUMPRODUCT('Modified Weights'!J505:J509,correlations!J538:J542)/SUM('Modified Weights'!J505:J509)</f>
        <v>4</v>
      </c>
      <c r="K495">
        <f>SUMPRODUCT('Modified Weights'!K505:K509,correlations!K538:K542)/SUM('Modified Weights'!K505:K509)</f>
        <v>4.2724689433971124</v>
      </c>
      <c r="L495">
        <f>SUMPRODUCT('Modified Weights'!L505:L509,correlations!L538:L542)/SUM('Modified Weights'!L505:L509)</f>
        <v>2.8892858118019675</v>
      </c>
      <c r="M495">
        <f>SUMPRODUCT('Modified Weights'!M505:M509,correlations!M538:M542)/SUM('Modified Weights'!M505:M509)</f>
        <v>4.1684963495176168</v>
      </c>
      <c r="N495">
        <f>SUMPRODUCT('Modified Weights'!N505:N509,correlations!N538:N542)/SUM('Modified Weights'!N505:N509)</f>
        <v>3.3267326266678268</v>
      </c>
      <c r="O495">
        <f>SUMPRODUCT('Modified Weights'!O505:O509,correlations!O538:O542)/SUM('Modified Weights'!O505:O509)</f>
        <v>4</v>
      </c>
      <c r="P495">
        <f>SUMPRODUCT('Modified Weights'!P505:P509,correlations!P538:P542)/SUM('Modified Weights'!P505:P509)</f>
        <v>3</v>
      </c>
      <c r="Q495">
        <f>SUMPRODUCT('Modified Weights'!Q505:Q509,correlations!Q538:Q542)/SUM('Modified Weights'!Q505:Q509)</f>
        <v>4</v>
      </c>
      <c r="R495">
        <f>SUMPRODUCT('Modified Weights'!R505:R509,correlations!R538:R542)/SUM('Modified Weights'!R505:R509)</f>
        <v>3.7255858003333104</v>
      </c>
      <c r="S495">
        <f>SUMPRODUCT('Modified Weights'!S505:S509,correlations!S538:S542)/SUM('Modified Weights'!S505:S509)</f>
        <v>3.4783866194449278</v>
      </c>
      <c r="T495">
        <f>SUMPRODUCT('Modified Weights'!T505:T509,correlations!T538:T542)/SUM('Modified Weights'!T505:T509)</f>
        <v>3.2572866068429818</v>
      </c>
      <c r="U495">
        <f>SUMPRODUCT('Modified Weights'!U505:U509,correlations!U538:U542)/SUM('Modified Weights'!U505:U509)</f>
        <v>3.5717937418265349</v>
      </c>
      <c r="V495">
        <f>SUMPRODUCT('Modified Weights'!V505:V509,correlations!V538:V542)/SUM('Modified Weights'!V505:V509)</f>
        <v>4.5</v>
      </c>
      <c r="W495">
        <f>SUMPRODUCT('Modified Weights'!W505:W509,correlations!W538:W542)/SUM('Modified Weights'!W505:W509)</f>
        <v>4.3855035469633474</v>
      </c>
      <c r="X495">
        <f>SUMPRODUCT('Modified Weights'!X505:X509,correlations!X538:X542)/SUM('Modified Weights'!X505:X509)</f>
        <v>2</v>
      </c>
      <c r="Y495">
        <f>SUMPRODUCT('Modified Weights'!Y505:Y509,correlations!Y538:Y542)/SUM('Modified Weights'!Y505:Y509)</f>
        <v>3.3262991185258923</v>
      </c>
      <c r="Z495">
        <f>SUMPRODUCT('Modified Weights'!Z506:Z510,correlations!Z539:Z543)/SUM('Modified Weights'!Z506:Z510)</f>
        <v>3</v>
      </c>
    </row>
    <row r="496" spans="1:26">
      <c r="A496" s="1" t="str">
        <f t="shared" si="98"/>
        <v>36658: X2: X-Men United (2003)</v>
      </c>
      <c r="B496" t="e">
        <f>SUMPRODUCT('Modified Weights'!B506:B510,correlations!B539:B543)/SUM('Modified Weights'!B506:B510)</f>
        <v>#DIV/0!</v>
      </c>
      <c r="C496">
        <f>SUMPRODUCT('Modified Weights'!C506:C510,correlations!C539:C543)/SUM('Modified Weights'!C506:C510)</f>
        <v>3.8351119809616447</v>
      </c>
      <c r="D496">
        <f>SUMPRODUCT('Modified Weights'!D506:D510,correlations!D539:D543)/SUM('Modified Weights'!D506:D510)</f>
        <v>3.6519971331725603</v>
      </c>
      <c r="E496">
        <f>SUMPRODUCT('Modified Weights'!E506:E510,correlations!E539:E543)/SUM('Modified Weights'!E506:E510)</f>
        <v>4</v>
      </c>
      <c r="F496">
        <f>SUMPRODUCT('Modified Weights'!F506:F510,correlations!F539:F543)/SUM('Modified Weights'!F506:F510)</f>
        <v>3.4708464038166347</v>
      </c>
      <c r="G496">
        <f>SUMPRODUCT('Modified Weights'!G506:G510,correlations!G539:G543)/SUM('Modified Weights'!G506:G510)</f>
        <v>4</v>
      </c>
      <c r="H496">
        <f>SUMPRODUCT('Modified Weights'!H506:H510,correlations!H539:H543)/SUM('Modified Weights'!H506:H510)</f>
        <v>3.3620151151098514</v>
      </c>
      <c r="I496">
        <f>SUMPRODUCT('Modified Weights'!I506:I510,correlations!I539:I543)/SUM('Modified Weights'!I506:I510)</f>
        <v>3.4645062061375866</v>
      </c>
      <c r="J496">
        <f>SUMPRODUCT('Modified Weights'!J506:J510,correlations!J539:J543)/SUM('Modified Weights'!J506:J510)</f>
        <v>3.7409405944999365</v>
      </c>
      <c r="K496">
        <f>SUMPRODUCT('Modified Weights'!K506:K510,correlations!K539:K543)/SUM('Modified Weights'!K506:K510)</f>
        <v>4.2724689433971124</v>
      </c>
      <c r="L496">
        <f>SUMPRODUCT('Modified Weights'!L506:L510,correlations!L539:L543)/SUM('Modified Weights'!L506:L510)</f>
        <v>2.8892858118019675</v>
      </c>
      <c r="M496">
        <f>SUMPRODUCT('Modified Weights'!M506:M510,correlations!M539:M543)/SUM('Modified Weights'!M506:M510)</f>
        <v>4.5616318149298865</v>
      </c>
      <c r="N496">
        <f>SUMPRODUCT('Modified Weights'!N506:N510,correlations!N539:N543)/SUM('Modified Weights'!N506:N510)</f>
        <v>3.3267326266678268</v>
      </c>
      <c r="O496">
        <f>SUMPRODUCT('Modified Weights'!O506:O510,correlations!O539:O543)/SUM('Modified Weights'!O506:O510)</f>
        <v>3.7343353387114457</v>
      </c>
      <c r="P496">
        <f>SUMPRODUCT('Modified Weights'!P506:P510,correlations!P539:P543)/SUM('Modified Weights'!P506:P510)</f>
        <v>3</v>
      </c>
      <c r="Q496">
        <f>SUMPRODUCT('Modified Weights'!Q506:Q510,correlations!Q539:Q543)/SUM('Modified Weights'!Q506:Q510)</f>
        <v>3</v>
      </c>
      <c r="R496">
        <f>SUMPRODUCT('Modified Weights'!R506:R510,correlations!R539:R543)/SUM('Modified Weights'!R506:R510)</f>
        <v>4</v>
      </c>
      <c r="S496">
        <f>SUMPRODUCT('Modified Weights'!S506:S510,correlations!S539:S543)/SUM('Modified Weights'!S506:S510)</f>
        <v>3.2153542201955663</v>
      </c>
      <c r="T496">
        <f>SUMPRODUCT('Modified Weights'!T506:T510,correlations!T539:T543)/SUM('Modified Weights'!T506:T510)</f>
        <v>3</v>
      </c>
      <c r="U496">
        <f>SUMPRODUCT('Modified Weights'!U506:U510,correlations!U539:U543)/SUM('Modified Weights'!U506:U510)</f>
        <v>3.5717937418265349</v>
      </c>
      <c r="V496">
        <f>SUMPRODUCT('Modified Weights'!V506:V510,correlations!V539:V543)/SUM('Modified Weights'!V506:V510)</f>
        <v>4.5</v>
      </c>
      <c r="W496">
        <f>SUMPRODUCT('Modified Weights'!W506:W510,correlations!W539:W543)/SUM('Modified Weights'!W506:W510)</f>
        <v>3.2289929060733047</v>
      </c>
      <c r="X496">
        <f>SUMPRODUCT('Modified Weights'!X506:X510,correlations!X539:X543)/SUM('Modified Weights'!X506:X510)</f>
        <v>2</v>
      </c>
      <c r="Y496">
        <f>SUMPRODUCT('Modified Weights'!Y506:Y510,correlations!Y539:Y543)/SUM('Modified Weights'!Y506:Y510)</f>
        <v>2.8051964741035698</v>
      </c>
      <c r="Z496">
        <f>SUMPRODUCT('Modified Weights'!Z507:Z511,correlations!Z540:Z544)/SUM('Modified Weights'!Z507:Z511)</f>
        <v>3</v>
      </c>
    </row>
    <row r="497" spans="1:26">
      <c r="A497" s="1" t="str">
        <f t="shared" si="98"/>
        <v>36658: X2: X-Men United (2003)</v>
      </c>
      <c r="B497">
        <f>SUMPRODUCT('Modified Weights'!B507:B511,correlations!B540:B544)/SUM('Modified Weights'!B507:B511)</f>
        <v>3.5</v>
      </c>
      <c r="C497">
        <f>SUMPRODUCT('Modified Weights'!C507:C511,correlations!C540:C544)/SUM('Modified Weights'!C507:C511)</f>
        <v>3.7531658716506744</v>
      </c>
      <c r="D497">
        <f>SUMPRODUCT('Modified Weights'!D507:D511,correlations!D540:D544)/SUM('Modified Weights'!D507:D511)</f>
        <v>3.7198631346755238</v>
      </c>
      <c r="E497">
        <f>SUMPRODUCT('Modified Weights'!E507:E511,correlations!E540:E544)/SUM('Modified Weights'!E507:E511)</f>
        <v>4</v>
      </c>
      <c r="F497">
        <f>SUMPRODUCT('Modified Weights'!F507:F511,correlations!F540:F544)/SUM('Modified Weights'!F507:F511)</f>
        <v>3.3528274212003999</v>
      </c>
      <c r="G497">
        <f>SUMPRODUCT('Modified Weights'!G507:G511,correlations!G540:G544)/SUM('Modified Weights'!G507:G511)</f>
        <v>4</v>
      </c>
      <c r="H497">
        <f>SUMPRODUCT('Modified Weights'!H507:H511,correlations!H540:H544)/SUM('Modified Weights'!H507:H511)</f>
        <v>2.9999999999999996</v>
      </c>
      <c r="I497">
        <f>SUMPRODUCT('Modified Weights'!I507:I511,correlations!I540:I544)/SUM('Modified Weights'!I507:I511)</f>
        <v>3</v>
      </c>
      <c r="J497">
        <f>SUMPRODUCT('Modified Weights'!J507:J511,correlations!J540:J544)/SUM('Modified Weights'!J507:J511)</f>
        <v>3.7409405944999365</v>
      </c>
      <c r="K497">
        <f>SUMPRODUCT('Modified Weights'!K507:K511,correlations!K540:K544)/SUM('Modified Weights'!K507:K511)</f>
        <v>4</v>
      </c>
      <c r="L497">
        <f>SUMPRODUCT('Modified Weights'!L507:L511,correlations!L540:L544)/SUM('Modified Weights'!L507:L511)</f>
        <v>2.5941824957006099</v>
      </c>
      <c r="M497">
        <f>SUMPRODUCT('Modified Weights'!M507:M511,correlations!M540:M544)/SUM('Modified Weights'!M507:M511)</f>
        <v>2.8767363701402271</v>
      </c>
      <c r="N497">
        <f>SUMPRODUCT('Modified Weights'!N507:N511,correlations!N540:N544)/SUM('Modified Weights'!N507:N511)</f>
        <v>3.255285255570378</v>
      </c>
      <c r="O497">
        <f>SUMPRODUCT('Modified Weights'!O507:O511,correlations!O540:O544)/SUM('Modified Weights'!O507:O511)</f>
        <v>3.7343353387114457</v>
      </c>
      <c r="P497">
        <f>SUMPRODUCT('Modified Weights'!P507:P511,correlations!P540:P544)/SUM('Modified Weights'!P507:P511)</f>
        <v>1.5</v>
      </c>
      <c r="Q497">
        <f>SUMPRODUCT('Modified Weights'!Q507:Q511,correlations!Q540:Q544)/SUM('Modified Weights'!Q507:Q511)</f>
        <v>3</v>
      </c>
      <c r="R497">
        <f>SUMPRODUCT('Modified Weights'!R507:R511,correlations!R540:R544)/SUM('Modified Weights'!R507:R511)</f>
        <v>3.7418661551048644</v>
      </c>
      <c r="S497">
        <f>SUMPRODUCT('Modified Weights'!S507:S511,correlations!S540:S544)/SUM('Modified Weights'!S507:S511)</f>
        <v>3.2153542201955663</v>
      </c>
      <c r="T497">
        <f>SUMPRODUCT('Modified Weights'!T507:T511,correlations!T540:T544)/SUM('Modified Weights'!T507:T511)</f>
        <v>3</v>
      </c>
      <c r="U497">
        <f>SUMPRODUCT('Modified Weights'!U507:U511,correlations!U540:U544)/SUM('Modified Weights'!U507:U511)</f>
        <v>3.3897673277453984</v>
      </c>
      <c r="V497">
        <f>SUMPRODUCT('Modified Weights'!V507:V511,correlations!V540:V544)/SUM('Modified Weights'!V507:V511)</f>
        <v>4</v>
      </c>
      <c r="W497">
        <f>SUMPRODUCT('Modified Weights'!W507:W511,correlations!W540:W544)/SUM('Modified Weights'!W507:W511)</f>
        <v>2.8652426912675759</v>
      </c>
      <c r="X497">
        <f>SUMPRODUCT('Modified Weights'!X507:X511,correlations!X540:X544)/SUM('Modified Weights'!X507:X511)</f>
        <v>2</v>
      </c>
      <c r="Y497">
        <f>SUMPRODUCT('Modified Weights'!Y507:Y511,correlations!Y540:Y544)/SUM('Modified Weights'!Y507:Y511)</f>
        <v>2.6345295103975239</v>
      </c>
      <c r="Z497">
        <f>SUMPRODUCT('Modified Weights'!Z508:Z512,correlations!Z541:Z545)/SUM('Modified Weights'!Z508:Z512)</f>
        <v>3.2120264795862505</v>
      </c>
    </row>
    <row r="498" spans="1:26">
      <c r="A498" s="21" t="s">
        <v>99</v>
      </c>
      <c r="B498">
        <f>SUMPRODUCT('Modified Weights'!B508:B512,correlations!B541:B545)/SUM('Modified Weights'!B508:B512)</f>
        <v>3.5</v>
      </c>
      <c r="C498">
        <f>SUMPRODUCT('Modified Weights'!C508:C512,correlations!C541:C545)/SUM('Modified Weights'!C508:C512)</f>
        <v>4</v>
      </c>
      <c r="D498">
        <f>SUMPRODUCT('Modified Weights'!D508:D512,correlations!D541:D545)/SUM('Modified Weights'!D508:D512)</f>
        <v>3.2801368653244767</v>
      </c>
      <c r="E498">
        <f>SUMPRODUCT('Modified Weights'!E508:E512,correlations!E541:E545)/SUM('Modified Weights'!E508:E512)</f>
        <v>4</v>
      </c>
      <c r="F498">
        <f>SUMPRODUCT('Modified Weights'!F508:F512,correlations!F541:F545)/SUM('Modified Weights'!F508:F512)</f>
        <v>3.1660173736684971</v>
      </c>
      <c r="G498">
        <f>SUMPRODUCT('Modified Weights'!G508:G512,correlations!G541:G545)/SUM('Modified Weights'!G508:G512)</f>
        <v>3</v>
      </c>
      <c r="H498">
        <f>SUMPRODUCT('Modified Weights'!H508:H512,correlations!H541:H545)/SUM('Modified Weights'!H508:H512)</f>
        <v>2.9999999999999996</v>
      </c>
      <c r="I498">
        <f>SUMPRODUCT('Modified Weights'!I508:I512,correlations!I541:I545)/SUM('Modified Weights'!I508:I512)</f>
        <v>3</v>
      </c>
      <c r="J498">
        <f>SUMPRODUCT('Modified Weights'!J508:J512,correlations!J541:J545)/SUM('Modified Weights'!J508:J512)</f>
        <v>3.5</v>
      </c>
      <c r="K498">
        <f>SUMPRODUCT('Modified Weights'!K508:K512,correlations!K541:K545)/SUM('Modified Weights'!K508:K512)</f>
        <v>2.9999999999999996</v>
      </c>
      <c r="L498">
        <f>SUMPRODUCT('Modified Weights'!L508:L512,correlations!L541:L545)/SUM('Modified Weights'!L508:L512)</f>
        <v>2.156509497420366</v>
      </c>
      <c r="M498">
        <f>SUMPRODUCT('Modified Weights'!M508:M512,correlations!M541:M545)/SUM('Modified Weights'!M508:M512)</f>
        <v>2</v>
      </c>
      <c r="N498">
        <f>SUMPRODUCT('Modified Weights'!N508:N512,correlations!N541:N545)/SUM('Modified Weights'!N508:N512)</f>
        <v>3.255285255570378</v>
      </c>
      <c r="O498">
        <f>SUMPRODUCT('Modified Weights'!O508:O512,correlations!O541:O545)/SUM('Modified Weights'!O508:O512)</f>
        <v>3.2656646612885538</v>
      </c>
      <c r="P498">
        <f>SUMPRODUCT('Modified Weights'!P508:P512,correlations!P541:P545)/SUM('Modified Weights'!P508:P512)</f>
        <v>1.5</v>
      </c>
      <c r="Q498">
        <f>SUMPRODUCT('Modified Weights'!Q508:Q512,correlations!Q541:Q545)/SUM('Modified Weights'!Q508:Q512)</f>
        <v>3</v>
      </c>
      <c r="R498">
        <f>SUMPRODUCT('Modified Weights'!R508:R512,correlations!R541:R545)/SUM('Modified Weights'!R508:R512)</f>
        <v>3.5</v>
      </c>
      <c r="S498">
        <f>SUMPRODUCT('Modified Weights'!S508:S512,correlations!S541:S545)/SUM('Modified Weights'!S508:S512)</f>
        <v>3.0000000000000004</v>
      </c>
      <c r="T498">
        <f>SUMPRODUCT('Modified Weights'!T508:T512,correlations!T541:T545)/SUM('Modified Weights'!T508:T512)</f>
        <v>1.5</v>
      </c>
      <c r="U498">
        <f>SUMPRODUCT('Modified Weights'!U508:U512,correlations!U541:U545)/SUM('Modified Weights'!U508:U512)</f>
        <v>3</v>
      </c>
      <c r="V498">
        <f>SUMPRODUCT('Modified Weights'!V508:V512,correlations!V541:V545)/SUM('Modified Weights'!V508:V512)</f>
        <v>4</v>
      </c>
      <c r="W498">
        <f>SUMPRODUCT('Modified Weights'!W508:W512,correlations!W541:W545)/SUM('Modified Weights'!W508:W512)</f>
        <v>2</v>
      </c>
      <c r="X498">
        <f>SUMPRODUCT('Modified Weights'!X508:X512,correlations!X541:X545)/SUM('Modified Weights'!X508:X512)</f>
        <v>4</v>
      </c>
      <c r="Y498">
        <f>SUMPRODUCT('Modified Weights'!Y508:Y512,correlations!Y541:Y545)/SUM('Modified Weights'!Y508:Y512)</f>
        <v>2.2433924193042598</v>
      </c>
      <c r="Z498">
        <f>SUMPRODUCT('Modified Weights'!Z509:Z513,correlations!Z542:Z546)/SUM('Modified Weights'!Z509:Z513)</f>
        <v>3.2120264795862505</v>
      </c>
    </row>
    <row r="499" spans="1:26">
      <c r="A499" s="1" t="str">
        <f t="shared" ref="A499:A502" si="99">A498</f>
        <v>36955: True Lies (1994)</v>
      </c>
      <c r="B499">
        <f>SUMPRODUCT('Modified Weights'!B509:B513,correlations!B542:B546)/SUM('Modified Weights'!B509:B513)</f>
        <v>3.5</v>
      </c>
      <c r="C499">
        <f>SUMPRODUCT('Modified Weights'!C509:C513,correlations!C542:C546)/SUM('Modified Weights'!C509:C513)</f>
        <v>4</v>
      </c>
      <c r="D499">
        <f>SUMPRODUCT('Modified Weights'!D509:D513,correlations!D542:D546)/SUM('Modified Weights'!D509:D513)</f>
        <v>3.2801368653244767</v>
      </c>
      <c r="E499">
        <f>SUMPRODUCT('Modified Weights'!E509:E513,correlations!E542:E546)/SUM('Modified Weights'!E509:E513)</f>
        <v>4</v>
      </c>
      <c r="F499">
        <f>SUMPRODUCT('Modified Weights'!F509:F513,correlations!F542:F546)/SUM('Modified Weights'!F509:F513)</f>
        <v>2.6923349577870357</v>
      </c>
      <c r="G499">
        <f>SUMPRODUCT('Modified Weights'!G509:G513,correlations!G542:G546)/SUM('Modified Weights'!G509:G513)</f>
        <v>3</v>
      </c>
      <c r="H499">
        <f>SUMPRODUCT('Modified Weights'!H509:H513,correlations!H542:H546)/SUM('Modified Weights'!H509:H513)</f>
        <v>2.9999999999999996</v>
      </c>
      <c r="I499">
        <f>SUMPRODUCT('Modified Weights'!I509:I513,correlations!I542:I546)/SUM('Modified Weights'!I509:I513)</f>
        <v>3</v>
      </c>
      <c r="J499">
        <f>SUMPRODUCT('Modified Weights'!J509:J513,correlations!J542:J546)/SUM('Modified Weights'!J509:J513)</f>
        <v>3.5</v>
      </c>
      <c r="K499">
        <f>SUMPRODUCT('Modified Weights'!K509:K513,correlations!K542:K546)/SUM('Modified Weights'!K509:K513)</f>
        <v>2.9999999999999996</v>
      </c>
      <c r="L499">
        <f>SUMPRODUCT('Modified Weights'!L509:L513,correlations!L542:L546)/SUM('Modified Weights'!L509:L513)</f>
        <v>3</v>
      </c>
      <c r="M499">
        <f>SUMPRODUCT('Modified Weights'!M509:M513,correlations!M542:M546)/SUM('Modified Weights'!M509:M513)</f>
        <v>2</v>
      </c>
      <c r="N499">
        <f>SUMPRODUCT('Modified Weights'!N509:N513,correlations!N542:N546)/SUM('Modified Weights'!N509:N513)</f>
        <v>3</v>
      </c>
      <c r="O499">
        <f>SUMPRODUCT('Modified Weights'!O509:O513,correlations!O542:O546)/SUM('Modified Weights'!O509:O513)</f>
        <v>3.2656646612885538</v>
      </c>
      <c r="P499">
        <f>SUMPRODUCT('Modified Weights'!P509:P513,correlations!P542:P546)/SUM('Modified Weights'!P509:P513)</f>
        <v>1.5</v>
      </c>
      <c r="Q499">
        <f>SUMPRODUCT('Modified Weights'!Q509:Q513,correlations!Q542:Q546)/SUM('Modified Weights'!Q509:Q513)</f>
        <v>3</v>
      </c>
      <c r="R499">
        <f>SUMPRODUCT('Modified Weights'!R509:R513,correlations!R542:R546)/SUM('Modified Weights'!R509:R513)</f>
        <v>3.5</v>
      </c>
      <c r="S499" t="e">
        <f>SUMPRODUCT('Modified Weights'!S509:S513,correlations!S542:S546)/SUM('Modified Weights'!S509:S513)</f>
        <v>#DIV/0!</v>
      </c>
      <c r="T499">
        <f>SUMPRODUCT('Modified Weights'!T509:T513,correlations!T542:T546)/SUM('Modified Weights'!T509:T513)</f>
        <v>1.5</v>
      </c>
      <c r="U499">
        <f>SUMPRODUCT('Modified Weights'!U509:U513,correlations!U542:U546)/SUM('Modified Weights'!U509:U513)</f>
        <v>3</v>
      </c>
      <c r="V499">
        <f>SUMPRODUCT('Modified Weights'!V509:V513,correlations!V542:V546)/SUM('Modified Weights'!V509:V513)</f>
        <v>4</v>
      </c>
      <c r="W499">
        <f>SUMPRODUCT('Modified Weights'!W509:W513,correlations!W542:W546)/SUM('Modified Weights'!W509:W513)</f>
        <v>2</v>
      </c>
      <c r="X499">
        <f>SUMPRODUCT('Modified Weights'!X509:X513,correlations!X542:X546)/SUM('Modified Weights'!X509:X513)</f>
        <v>4</v>
      </c>
      <c r="Y499">
        <f>SUMPRODUCT('Modified Weights'!Y509:Y513,correlations!Y542:Y546)/SUM('Modified Weights'!Y509:Y513)</f>
        <v>2.2433924193042598</v>
      </c>
      <c r="Z499">
        <f>SUMPRODUCT('Modified Weights'!Z510:Z514,correlations!Z543:Z547)/SUM('Modified Weights'!Z510:Z514)</f>
        <v>3.2120264795862505</v>
      </c>
    </row>
    <row r="500" spans="1:26">
      <c r="A500" s="1" t="str">
        <f t="shared" si="99"/>
        <v>36955: True Lies (1994)</v>
      </c>
      <c r="B500">
        <f>SUMPRODUCT('Modified Weights'!B510:B514,correlations!B543:B547)/SUM('Modified Weights'!B510:B514)</f>
        <v>3.5</v>
      </c>
      <c r="C500">
        <f>SUMPRODUCT('Modified Weights'!C510:C514,correlations!C543:C547)/SUM('Modified Weights'!C510:C514)</f>
        <v>4</v>
      </c>
      <c r="D500">
        <f>SUMPRODUCT('Modified Weights'!D510:D514,correlations!D543:D547)/SUM('Modified Weights'!D510:D514)</f>
        <v>3.2801368653244767</v>
      </c>
      <c r="E500">
        <f>SUMPRODUCT('Modified Weights'!E510:E514,correlations!E543:E547)/SUM('Modified Weights'!E510:E514)</f>
        <v>4</v>
      </c>
      <c r="F500">
        <f>SUMPRODUCT('Modified Weights'!F510:F514,correlations!F543:F547)/SUM('Modified Weights'!F510:F514)</f>
        <v>2.6923349577870357</v>
      </c>
      <c r="G500">
        <f>SUMPRODUCT('Modified Weights'!G510:G514,correlations!G543:G547)/SUM('Modified Weights'!G510:G514)</f>
        <v>3</v>
      </c>
      <c r="H500" t="e">
        <f>SUMPRODUCT('Modified Weights'!H510:H514,correlations!H543:H547)/SUM('Modified Weights'!H510:H514)</f>
        <v>#DIV/0!</v>
      </c>
      <c r="I500">
        <f>SUMPRODUCT('Modified Weights'!I510:I514,correlations!I543:I547)/SUM('Modified Weights'!I510:I514)</f>
        <v>3</v>
      </c>
      <c r="J500">
        <f>SUMPRODUCT('Modified Weights'!J510:J514,correlations!J543:J547)/SUM('Modified Weights'!J510:J514)</f>
        <v>3.5</v>
      </c>
      <c r="K500">
        <f>SUMPRODUCT('Modified Weights'!K510:K514,correlations!K543:K547)/SUM('Modified Weights'!K510:K514)</f>
        <v>2.9999999999999996</v>
      </c>
      <c r="L500">
        <f>SUMPRODUCT('Modified Weights'!L510:L514,correlations!L543:L547)/SUM('Modified Weights'!L510:L514)</f>
        <v>3</v>
      </c>
      <c r="M500">
        <f>SUMPRODUCT('Modified Weights'!M510:M514,correlations!M543:M547)/SUM('Modified Weights'!M510:M514)</f>
        <v>2</v>
      </c>
      <c r="N500" t="e">
        <f>SUMPRODUCT('Modified Weights'!N510:N514,correlations!N543:N547)/SUM('Modified Weights'!N510:N514)</f>
        <v>#DIV/0!</v>
      </c>
      <c r="O500">
        <f>SUMPRODUCT('Modified Weights'!O510:O514,correlations!O543:O547)/SUM('Modified Weights'!O510:O514)</f>
        <v>3.2656646612885538</v>
      </c>
      <c r="P500">
        <f>SUMPRODUCT('Modified Weights'!P510:P514,correlations!P543:P547)/SUM('Modified Weights'!P510:P514)</f>
        <v>1.5</v>
      </c>
      <c r="Q500">
        <f>SUMPRODUCT('Modified Weights'!Q510:Q514,correlations!Q543:Q547)/SUM('Modified Weights'!Q510:Q514)</f>
        <v>3</v>
      </c>
      <c r="R500">
        <f>SUMPRODUCT('Modified Weights'!R510:R514,correlations!R543:R547)/SUM('Modified Weights'!R510:R514)</f>
        <v>3.5</v>
      </c>
      <c r="S500" t="e">
        <f>SUMPRODUCT('Modified Weights'!S510:S514,correlations!S543:S547)/SUM('Modified Weights'!S510:S514)</f>
        <v>#DIV/0!</v>
      </c>
      <c r="T500">
        <f>SUMPRODUCT('Modified Weights'!T510:T514,correlations!T543:T547)/SUM('Modified Weights'!T510:T514)</f>
        <v>1.5</v>
      </c>
      <c r="U500" t="e">
        <f>SUMPRODUCT('Modified Weights'!U510:U514,correlations!U543:U547)/SUM('Modified Weights'!U510:U514)</f>
        <v>#DIV/0!</v>
      </c>
      <c r="V500">
        <f>SUMPRODUCT('Modified Weights'!V510:V514,correlations!V543:V547)/SUM('Modified Weights'!V510:V514)</f>
        <v>4</v>
      </c>
      <c r="W500">
        <f>SUMPRODUCT('Modified Weights'!W510:W514,correlations!W543:W547)/SUM('Modified Weights'!W510:W514)</f>
        <v>2</v>
      </c>
      <c r="X500">
        <f>SUMPRODUCT('Modified Weights'!X510:X514,correlations!X543:X547)/SUM('Modified Weights'!X510:X514)</f>
        <v>4</v>
      </c>
      <c r="Y500">
        <f>SUMPRODUCT('Modified Weights'!Y510:Y514,correlations!Y543:Y547)/SUM('Modified Weights'!Y510:Y514)</f>
        <v>2.2433924193042598</v>
      </c>
      <c r="Z500">
        <f>SUMPRODUCT('Modified Weights'!Z511:Z515,correlations!Z544:Z548)/SUM('Modified Weights'!Z511:Z515)</f>
        <v>3.5</v>
      </c>
    </row>
    <row r="501" spans="1:26">
      <c r="A501" s="1" t="str">
        <f t="shared" si="99"/>
        <v>36955: True Lies (1994)</v>
      </c>
      <c r="B501">
        <f>SUMPRODUCT('Modified Weights'!B511:B515,correlations!B544:B548)/SUM('Modified Weights'!B511:B515)</f>
        <v>3.5</v>
      </c>
      <c r="C501" t="e">
        <f>SUMPRODUCT('Modified Weights'!C511:C515,correlations!C544:C548)/SUM('Modified Weights'!C511:C515)</f>
        <v>#DIV/0!</v>
      </c>
      <c r="D501">
        <f>SUMPRODUCT('Modified Weights'!D511:D515,correlations!D544:D548)/SUM('Modified Weights'!D511:D515)</f>
        <v>3</v>
      </c>
      <c r="E501" t="e">
        <f>SUMPRODUCT('Modified Weights'!E511:E515,correlations!E544:E548)/SUM('Modified Weights'!E511:E515)</f>
        <v>#DIV/0!</v>
      </c>
      <c r="F501">
        <f>SUMPRODUCT('Modified Weights'!F511:F515,correlations!F544:F548)/SUM('Modified Weights'!F511:F515)</f>
        <v>4</v>
      </c>
      <c r="G501">
        <f>SUMPRODUCT('Modified Weights'!G511:G515,correlations!G544:G548)/SUM('Modified Weights'!G511:G515)</f>
        <v>3</v>
      </c>
      <c r="H501" t="e">
        <f>SUMPRODUCT('Modified Weights'!H511:H515,correlations!H544:H548)/SUM('Modified Weights'!H511:H515)</f>
        <v>#DIV/0!</v>
      </c>
      <c r="I501" t="e">
        <f>SUMPRODUCT('Modified Weights'!I511:I515,correlations!I544:I548)/SUM('Modified Weights'!I511:I515)</f>
        <v>#DIV/0!</v>
      </c>
      <c r="J501" t="e">
        <f>SUMPRODUCT('Modified Weights'!J511:J515,correlations!J544:J548)/SUM('Modified Weights'!J511:J515)</f>
        <v>#DIV/0!</v>
      </c>
      <c r="K501">
        <f>SUMPRODUCT('Modified Weights'!K511:K515,correlations!K544:K548)/SUM('Modified Weights'!K511:K515)</f>
        <v>2.9999999999999996</v>
      </c>
      <c r="L501">
        <f>SUMPRODUCT('Modified Weights'!L511:L515,correlations!L544:L548)/SUM('Modified Weights'!L511:L515)</f>
        <v>3</v>
      </c>
      <c r="M501">
        <f>SUMPRODUCT('Modified Weights'!M511:M515,correlations!M544:M548)/SUM('Modified Weights'!M511:M515)</f>
        <v>2</v>
      </c>
      <c r="N501" t="e">
        <f>SUMPRODUCT('Modified Weights'!N511:N515,correlations!N544:N548)/SUM('Modified Weights'!N511:N515)</f>
        <v>#DIV/0!</v>
      </c>
      <c r="O501">
        <f>SUMPRODUCT('Modified Weights'!O511:O515,correlations!O544:O548)/SUM('Modified Weights'!O511:O515)</f>
        <v>3</v>
      </c>
      <c r="P501">
        <f>SUMPRODUCT('Modified Weights'!P511:P515,correlations!P544:P548)/SUM('Modified Weights'!P511:P515)</f>
        <v>1.5</v>
      </c>
      <c r="Q501" t="e">
        <f>SUMPRODUCT('Modified Weights'!Q511:Q515,correlations!Q544:Q548)/SUM('Modified Weights'!Q511:Q515)</f>
        <v>#DIV/0!</v>
      </c>
      <c r="R501">
        <f>SUMPRODUCT('Modified Weights'!R511:R515,correlations!R544:R548)/SUM('Modified Weights'!R511:R515)</f>
        <v>3.5</v>
      </c>
      <c r="S501" t="e">
        <f>SUMPRODUCT('Modified Weights'!S511:S515,correlations!S544:S548)/SUM('Modified Weights'!S511:S515)</f>
        <v>#DIV/0!</v>
      </c>
      <c r="T501">
        <f>SUMPRODUCT('Modified Weights'!T511:T515,correlations!T544:T548)/SUM('Modified Weights'!T511:T515)</f>
        <v>1.5</v>
      </c>
      <c r="U501" t="e">
        <f>SUMPRODUCT('Modified Weights'!U511:U515,correlations!U544:U548)/SUM('Modified Weights'!U511:U515)</f>
        <v>#DIV/0!</v>
      </c>
      <c r="V501">
        <f>SUMPRODUCT('Modified Weights'!V511:V515,correlations!V544:V548)/SUM('Modified Weights'!V511:V515)</f>
        <v>4</v>
      </c>
      <c r="W501" t="e">
        <f>SUMPRODUCT('Modified Weights'!W511:W515,correlations!W544:W548)/SUM('Modified Weights'!W511:W515)</f>
        <v>#DIV/0!</v>
      </c>
      <c r="X501">
        <f>SUMPRODUCT('Modified Weights'!X511:X515,correlations!X544:X548)/SUM('Modified Weights'!X511:X515)</f>
        <v>4</v>
      </c>
      <c r="Y501">
        <f>SUMPRODUCT('Modified Weights'!Y511:Y515,correlations!Y544:Y548)/SUM('Modified Weights'!Y511:Y515)</f>
        <v>3.0000000000000004</v>
      </c>
      <c r="Z501">
        <f>SUMPRODUCT('Modified Weights'!Z512:Z516,correlations!Z545:Z549)/SUM('Modified Weights'!Z512:Z516)</f>
        <v>3.5</v>
      </c>
    </row>
    <row r="502" spans="1:26">
      <c r="A502" s="1" t="str">
        <f t="shared" si="99"/>
        <v>36955: True Lies (1994)</v>
      </c>
      <c r="B502" t="e">
        <f>SUMPRODUCT('Modified Weights'!B512:B516,correlations!B545:B549)/SUM('Modified Weights'!B512:B516)</f>
        <v>#DIV/0!</v>
      </c>
      <c r="C502" t="e">
        <f>SUMPRODUCT('Modified Weights'!C512:C516,correlations!C545:C549)/SUM('Modified Weights'!C512:C516)</f>
        <v>#DIV/0!</v>
      </c>
      <c r="D502">
        <f>SUMPRODUCT('Modified Weights'!D512:D516,correlations!D545:D549)/SUM('Modified Weights'!D512:D516)</f>
        <v>3</v>
      </c>
      <c r="E502" t="e">
        <f>SUMPRODUCT('Modified Weights'!E512:E516,correlations!E545:E549)/SUM('Modified Weights'!E512:E516)</f>
        <v>#DIV/0!</v>
      </c>
      <c r="F502" t="e">
        <f>SUMPRODUCT('Modified Weights'!F512:F516,correlations!F545:F549)/SUM('Modified Weights'!F512:F516)</f>
        <v>#DIV/0!</v>
      </c>
      <c r="G502">
        <f>SUMPRODUCT('Modified Weights'!G512:G516,correlations!G545:G549)/SUM('Modified Weights'!G512:G516)</f>
        <v>3</v>
      </c>
      <c r="H502" t="e">
        <f>SUMPRODUCT('Modified Weights'!H512:H516,correlations!H545:H549)/SUM('Modified Weights'!H512:H516)</f>
        <v>#DIV/0!</v>
      </c>
      <c r="I502" t="e">
        <f>SUMPRODUCT('Modified Weights'!I512:I516,correlations!I545:I549)/SUM('Modified Weights'!I512:I516)</f>
        <v>#DIV/0!</v>
      </c>
      <c r="J502" t="e">
        <f>SUMPRODUCT('Modified Weights'!J512:J516,correlations!J545:J549)/SUM('Modified Weights'!J512:J516)</f>
        <v>#DIV/0!</v>
      </c>
      <c r="K502">
        <f>SUMPRODUCT('Modified Weights'!K512:K516,correlations!K545:K549)/SUM('Modified Weights'!K512:K516)</f>
        <v>2.9999999999999996</v>
      </c>
      <c r="L502">
        <f>SUMPRODUCT('Modified Weights'!L512:L516,correlations!L545:L549)/SUM('Modified Weights'!L512:L516)</f>
        <v>3</v>
      </c>
      <c r="M502" t="e">
        <f>SUMPRODUCT('Modified Weights'!M512:M516,correlations!M545:M549)/SUM('Modified Weights'!M512:M516)</f>
        <v>#DIV/0!</v>
      </c>
      <c r="N502" t="e">
        <f>SUMPRODUCT('Modified Weights'!N512:N516,correlations!N545:N549)/SUM('Modified Weights'!N512:N516)</f>
        <v>#DIV/0!</v>
      </c>
      <c r="O502">
        <f>SUMPRODUCT('Modified Weights'!O512:O516,correlations!O545:O549)/SUM('Modified Weights'!O512:O516)</f>
        <v>3</v>
      </c>
      <c r="P502" t="e">
        <f>SUMPRODUCT('Modified Weights'!P512:P516,correlations!P545:P549)/SUM('Modified Weights'!P512:P516)</f>
        <v>#DIV/0!</v>
      </c>
      <c r="Q502" t="e">
        <f>SUMPRODUCT('Modified Weights'!Q512:Q516,correlations!Q545:Q549)/SUM('Modified Weights'!Q512:Q516)</f>
        <v>#DIV/0!</v>
      </c>
      <c r="R502" t="e">
        <f>SUMPRODUCT('Modified Weights'!R512:R516,correlations!R545:R549)/SUM('Modified Weights'!R512:R516)</f>
        <v>#DIV/0!</v>
      </c>
      <c r="S502" t="e">
        <f>SUMPRODUCT('Modified Weights'!S512:S516,correlations!S545:S549)/SUM('Modified Weights'!S512:S516)</f>
        <v>#DIV/0!</v>
      </c>
      <c r="T502">
        <f>SUMPRODUCT('Modified Weights'!T512:T516,correlations!T545:T549)/SUM('Modified Weights'!T512:T516)</f>
        <v>1.5</v>
      </c>
      <c r="U502" t="e">
        <f>SUMPRODUCT('Modified Weights'!U512:U516,correlations!U545:U549)/SUM('Modified Weights'!U512:U516)</f>
        <v>#DIV/0!</v>
      </c>
      <c r="V502" t="e">
        <f>SUMPRODUCT('Modified Weights'!V512:V516,correlations!V545:V549)/SUM('Modified Weights'!V512:V516)</f>
        <v>#DIV/0!</v>
      </c>
      <c r="W502" t="e">
        <f>SUMPRODUCT('Modified Weights'!W512:W516,correlations!W545:W549)/SUM('Modified Weights'!W512:W516)</f>
        <v>#DIV/0!</v>
      </c>
      <c r="X502">
        <f>SUMPRODUCT('Modified Weights'!X512:X516,correlations!X545:X549)/SUM('Modified Weights'!X512:X516)</f>
        <v>4</v>
      </c>
      <c r="Y502" t="e">
        <f>SUMPRODUCT('Modified Weights'!Y512:Y516,correlations!Y545:Y549)/SUM('Modified Weights'!Y512:Y516)</f>
        <v>#DIV/0!</v>
      </c>
    </row>
  </sheetData>
  <mergeCells count="1">
    <mergeCell ref="A1:Y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2"/>
  <sheetViews>
    <sheetView workbookViewId="0">
      <selection activeCell="B3" sqref="B3"/>
    </sheetView>
  </sheetViews>
  <sheetFormatPr baseColWidth="10" defaultRowHeight="15"/>
  <cols>
    <col min="1" max="1" width="76.1640625" bestFit="1" customWidth="1"/>
    <col min="6" max="6" width="10.83203125" style="4"/>
    <col min="15" max="15" width="10.83203125" style="4"/>
  </cols>
  <sheetData>
    <row r="1" spans="1:26" ht="16" thickBot="1">
      <c r="A1" s="50" t="s">
        <v>109</v>
      </c>
      <c r="B1" s="51"/>
      <c r="C1" s="51"/>
      <c r="D1" s="51"/>
      <c r="E1" s="51"/>
      <c r="F1" s="51"/>
    </row>
    <row r="2" spans="1:26" ht="16" thickBot="1">
      <c r="B2" s="29">
        <v>1648</v>
      </c>
      <c r="C2" s="30">
        <v>5136</v>
      </c>
      <c r="D2" s="30">
        <v>918</v>
      </c>
      <c r="E2" s="30">
        <v>2824</v>
      </c>
      <c r="F2" s="31">
        <v>3867</v>
      </c>
      <c r="G2" s="30">
        <v>860</v>
      </c>
      <c r="H2" s="30">
        <v>3712</v>
      </c>
      <c r="I2" s="30">
        <v>2968</v>
      </c>
      <c r="J2" s="30">
        <v>3525</v>
      </c>
      <c r="K2" s="30">
        <v>4323</v>
      </c>
      <c r="L2" s="30">
        <v>3617</v>
      </c>
      <c r="M2" s="30">
        <v>4360</v>
      </c>
      <c r="N2" s="30">
        <v>2756</v>
      </c>
      <c r="O2" s="31">
        <v>89</v>
      </c>
      <c r="P2" s="30">
        <v>442</v>
      </c>
      <c r="Q2" s="30">
        <v>3556</v>
      </c>
      <c r="R2" s="30">
        <v>5261</v>
      </c>
      <c r="S2" s="30">
        <v>2492</v>
      </c>
      <c r="T2" s="30">
        <v>5062</v>
      </c>
      <c r="U2" s="30">
        <v>2486</v>
      </c>
      <c r="V2" s="30">
        <v>4942</v>
      </c>
      <c r="W2" s="30">
        <v>2267</v>
      </c>
      <c r="X2" s="30">
        <v>4809</v>
      </c>
      <c r="Y2" s="30">
        <v>3853</v>
      </c>
      <c r="Z2" s="32">
        <v>2288</v>
      </c>
    </row>
    <row r="3" spans="1:26">
      <c r="A3" s="33" t="s">
        <v>0</v>
      </c>
      <c r="B3">
        <f>SUMPRODUCT('Modified Weights'!B13:B17,correlations!B46:B50)/SUM('Modified Weights'!B13:B17)</f>
        <v>4.1285146521930329</v>
      </c>
      <c r="C3">
        <f>SUMPRODUCT('Modified Weights'!C13:C17,correlations!C46:C50)/SUM('Modified Weights'!C13:C17)</f>
        <v>3.892293945340052</v>
      </c>
      <c r="D3">
        <f>SUMPRODUCT('Modified Weights'!D13:D17,correlations!D46:D50)/SUM('Modified Weights'!D13:D17)</f>
        <v>4</v>
      </c>
      <c r="E3">
        <f>SUMPRODUCT('Modified Weights'!E13:E17,correlations!E46:E50)/SUM('Modified Weights'!E13:E17)</f>
        <v>4</v>
      </c>
      <c r="F3" s="4">
        <f>SUMPRODUCT('Modified Weights'!F13:F17,correlations!F46:F50)/SUM('Modified Weights'!F13:F17)</f>
        <v>4.0205813923739626</v>
      </c>
      <c r="G3">
        <f>SUMPRODUCT('Modified Weights'!G13:G17,correlations!G46:G50)/SUM('Modified Weights'!G13:G17)</f>
        <v>4.3358355092229868</v>
      </c>
      <c r="H3">
        <f>SUMPRODUCT('Modified Weights'!H13:H17,correlations!H46:H50)/SUM('Modified Weights'!H13:H17)</f>
        <v>4.0032325374811091</v>
      </c>
      <c r="I3">
        <f>SUMPRODUCT('Modified Weights'!I13:I17,correlations!I46:I50)/SUM('Modified Weights'!I13:I17)</f>
        <v>4.2241709660161035</v>
      </c>
      <c r="J3">
        <f>SUMPRODUCT('Modified Weights'!J13:J17,correlations!J46:J50)/SUM('Modified Weights'!J13:J17)</f>
        <v>4.2650560105694488</v>
      </c>
      <c r="K3">
        <f>SUMPRODUCT('Modified Weights'!K13:K17,correlations!K46:K50)/SUM('Modified Weights'!K13:K17)</f>
        <v>4</v>
      </c>
      <c r="L3">
        <f>SUMPRODUCT('Modified Weights'!L13:L17,correlations!L46:L50)/SUM('Modified Weights'!L13:L17)</f>
        <v>4.4064212278038841</v>
      </c>
      <c r="M3">
        <f>SUMPRODUCT('Modified Weights'!M13:M17,correlations!M46:M50)/SUM('Modified Weights'!M13:M17)</f>
        <v>4.1232636298597729</v>
      </c>
      <c r="N3">
        <f>SUMPRODUCT('Modified Weights'!N13:N17,correlations!N46:N50)/SUM('Modified Weights'!N13:N17)</f>
        <v>4</v>
      </c>
      <c r="O3" s="4">
        <f>SUMPRODUCT('Modified Weights'!O13:O17,correlations!O46:O50)/SUM('Modified Weights'!O13:O17)</f>
        <v>4.133725337481585</v>
      </c>
      <c r="P3">
        <f>SUMPRODUCT('Modified Weights'!P13:P17,correlations!P46:P50)/SUM('Modified Weights'!P13:P17)</f>
        <v>4.2864355560693337</v>
      </c>
      <c r="Q3">
        <f>SUMPRODUCT('Modified Weights'!Q13:Q17,correlations!Q46:Q50)/SUM('Modified Weights'!Q13:Q17)</f>
        <v>4.4616890572954304</v>
      </c>
      <c r="R3">
        <f>SUMPRODUCT('Modified Weights'!R13:R17,correlations!R46:R50)/SUM('Modified Weights'!R13:R17)</f>
        <v>4.5410931703574553</v>
      </c>
      <c r="S3">
        <f>SUMPRODUCT('Modified Weights'!S13:S17,correlations!S46:S50)/SUM('Modified Weights'!S13:S17)</f>
        <v>4.1660262616158885</v>
      </c>
      <c r="T3">
        <f>SUMPRODUCT('Modified Weights'!T13:T17,correlations!T46:T50)/SUM('Modified Weights'!T13:T17)</f>
        <v>3.7828515962474265</v>
      </c>
      <c r="U3">
        <f>SUMPRODUCT('Modified Weights'!U13:U17,correlations!U46:U50)/SUM('Modified Weights'!U13:U17)</f>
        <v>3.9107830224731139</v>
      </c>
      <c r="V3">
        <f>SUMPRODUCT('Modified Weights'!V13:V17,correlations!V46:V50)/SUM('Modified Weights'!V13:V17)</f>
        <v>4.2279728664054446</v>
      </c>
      <c r="W3">
        <f>SUMPRODUCT('Modified Weights'!W13:W17,correlations!W46:W50)/SUM('Modified Weights'!W13:W17)</f>
        <v>4.1002747692029553</v>
      </c>
      <c r="X3">
        <f>SUMPRODUCT('Modified Weights'!X13:X17,correlations!X46:X50)/SUM('Modified Weights'!X13:X17)</f>
        <v>4.2901068441168553</v>
      </c>
      <c r="Y3">
        <f>SUMPRODUCT('Modified Weights'!Y13:Y17,correlations!Y46:Y50)/SUM('Modified Weights'!Y13:Y17)</f>
        <v>4.2126378799533111</v>
      </c>
      <c r="Z3">
        <f>SUMPRODUCT('Modified Weights'!Z13:Z17,correlations!Z46:Z50)/SUM('Modified Weights'!Z13:Z17)</f>
        <v>4.185816845893128</v>
      </c>
    </row>
    <row r="4" spans="1:26">
      <c r="A4" s="34" t="s">
        <v>1</v>
      </c>
      <c r="B4" cm="1">
        <f t="array" aca="1" ref="B4" ca="1">OFFSET(WeightedAveragesUnFiltered!B$3,(ROW(A1)*5),0)</f>
        <v>4.1552596490406266</v>
      </c>
      <c r="C4" cm="1">
        <f t="array" aca="1" ref="C4" ca="1">OFFSET(WeightedAveragesUnFiltered!C$3,(ROW(B1)*5),0)</f>
        <v>4.04758469402279</v>
      </c>
      <c r="D4" cm="1">
        <f t="array" aca="1" ref="D4" ca="1">OFFSET(WeightedAveragesUnFiltered!D$3,(ROW(C1)*5),0)</f>
        <v>4</v>
      </c>
      <c r="E4" cm="1">
        <f t="array" aca="1" ref="E4" ca="1">OFFSET(WeightedAveragesUnFiltered!E$3,(ROW(D1)*5),0)</f>
        <v>4.3203219882670068</v>
      </c>
      <c r="F4" cm="1">
        <f t="array" aca="1" ref="F4" ca="1">OFFSET(WeightedAveragesUnFiltered!F$3,(ROW(E1)*5),0)</f>
        <v>3.3477344179527089</v>
      </c>
      <c r="G4" cm="1">
        <f t="array" aca="1" ref="G4" ca="1">OFFSET(WeightedAveragesUnFiltered!G$3,(ROW(F1)*5),0)</f>
        <v>4.5291139466986889</v>
      </c>
      <c r="H4" cm="1">
        <f t="array" aca="1" ref="H4" ca="1">OFFSET(WeightedAveragesUnFiltered!H$3,(ROW(G1)*5),0)</f>
        <v>4</v>
      </c>
      <c r="I4" cm="1">
        <f t="array" aca="1" ref="I4" ca="1">OFFSET(WeightedAveragesUnFiltered!I$3,(ROW(H1)*5),0)</f>
        <v>3.7677468969312069</v>
      </c>
      <c r="J4" cm="1">
        <f t="array" aca="1" ref="J4" ca="1">OFFSET(WeightedAveragesUnFiltered!J$3,(ROW(I1)*5),0)</f>
        <v>4.4672744060554166</v>
      </c>
      <c r="K4" cm="1">
        <f t="array" aca="1" ref="K4" ca="1">OFFSET(WeightedAveragesUnFiltered!K$3,(ROW(J1)*5),0)</f>
        <v>4.1312801782427044</v>
      </c>
      <c r="L4" cm="1">
        <f t="array" aca="1" ref="L4" ca="1">OFFSET(WeightedAveragesUnFiltered!L$3,(ROW(K1)*5),0)</f>
        <v>4.3541801078830327</v>
      </c>
      <c r="M4" cm="1">
        <f t="array" aca="1" ref="M4" ca="1">OFFSET(WeightedAveragesUnFiltered!M$3,(ROW(L1)*5),0)</f>
        <v>5</v>
      </c>
      <c r="N4" cm="1">
        <f t="array" aca="1" ref="N4" ca="1">OFFSET(WeightedAveragesUnFiltered!N$3,(ROW(M1)*5),0)</f>
        <v>4.1572132594363236</v>
      </c>
      <c r="O4" cm="1">
        <f t="array" aca="1" ref="O4" ca="1">OFFSET(WeightedAveragesUnFiltered!O$3,(ROW(N1)*5),0)</f>
        <v>4.26745067496317</v>
      </c>
      <c r="P4" cm="1">
        <f t="array" aca="1" ref="P4" ca="1">OFFSET(WeightedAveragesUnFiltered!P$3,(ROW(O1)*5),0)</f>
        <v>4.2363070288330569</v>
      </c>
      <c r="Q4" cm="1">
        <f t="array" aca="1" ref="Q4" ca="1">OFFSET(WeightedAveragesUnFiltered!Q$3,(ROW(P1)*5),0)</f>
        <v>4.644339909908612</v>
      </c>
      <c r="R4" cm="1">
        <f t="array" aca="1" ref="R4" ca="1">OFFSET(WeightedAveragesUnFiltered!R$3,(ROW(Q1)*5),0)</f>
        <v>4.2280441302803888</v>
      </c>
      <c r="S4" cm="1">
        <f t="array" aca="1" ref="S4" ca="1">OFFSET(WeightedAveragesUnFiltered!S$3,(ROW(R1)*5),0)</f>
        <v>4.478591123251757</v>
      </c>
      <c r="T4" cm="1">
        <f t="array" aca="1" ref="T4" ca="1">OFFSET(WeightedAveragesUnFiltered!T$3,(ROW(S1)*5),0)</f>
        <v>3.4142579812371325</v>
      </c>
      <c r="U4" cm="1">
        <f t="array" aca="1" ref="U4" ca="1">OFFSET(WeightedAveragesUnFiltered!U$3,(ROW(T1)*5),0)</f>
        <v>4.266239141781913</v>
      </c>
      <c r="V4" cm="1">
        <f t="array" aca="1" ref="V4" ca="1">OFFSET(WeightedAveragesUnFiltered!V$3,(ROW(U1)*5),0)</f>
        <v>4.5</v>
      </c>
      <c r="W4" cm="1">
        <f t="array" aca="1" ref="W4" ca="1">OFFSET(WeightedAveragesUnFiltered!W$3,(ROW(V1)*5),0)</f>
        <v>4.3789741249550991</v>
      </c>
      <c r="X4" cm="1">
        <f t="array" aca="1" ref="X4" ca="1">OFFSET(WeightedAveragesUnFiltered!X$3,(ROW(W1)*5),0)</f>
        <v>4.0982025138376628</v>
      </c>
      <c r="Y4" cm="1">
        <f t="array" aca="1" ref="Y4" ca="1">OFFSET(WeightedAveragesUnFiltered!Y$3,(ROW(X1)*5),0)</f>
        <v>3.863062882310826</v>
      </c>
      <c r="Z4" cm="1">
        <f t="array" aca="1" ref="Z4" ca="1">OFFSET(WeightedAveragesUnFiltered!Z$3,(ROW(Y1)*5),0)</f>
        <v>4.409277870444396</v>
      </c>
    </row>
    <row r="5" spans="1:26">
      <c r="A5" s="34" t="s">
        <v>2</v>
      </c>
      <c r="B5" cm="1">
        <f t="array" aca="1" ref="B5" ca="1">OFFSET(WeightedAveragesUnFiltered!B$3,(ROW(A2)*5),0)</f>
        <v>4.7942397501484129</v>
      </c>
      <c r="C5" cm="1">
        <f t="array" aca="1" ref="C5" ca="1">OFFSET(WeightedAveragesUnFiltered!C$3,(ROW(B2)*5),0)</f>
        <v>4.0620727194045889</v>
      </c>
      <c r="D5" cm="1">
        <f t="array" aca="1" ref="D5" ca="1">OFFSET(WeightedAveragesUnFiltered!D$3,(ROW(C2)*5),0)</f>
        <v>4.2365893704163966</v>
      </c>
      <c r="E5" cm="1">
        <f t="array" aca="1" ref="E5" ca="1">OFFSET(WeightedAveragesUnFiltered!E$3,(ROW(D2)*5),0)</f>
        <v>4.6389614251571407</v>
      </c>
      <c r="F5" cm="1">
        <f t="array" aca="1" ref="F5" ca="1">OFFSET(WeightedAveragesUnFiltered!F$3,(ROW(E2)*5),0)</f>
        <v>3.7494778722518354</v>
      </c>
      <c r="G5" cm="1">
        <f t="array" aca="1" ref="G5" ca="1">OFFSET(WeightedAveragesUnFiltered!G$3,(ROW(F2)*5),0)</f>
        <v>4.761571601309913</v>
      </c>
      <c r="H5" cm="1">
        <f t="array" aca="1" ref="H5" ca="1">OFFSET(WeightedAveragesUnFiltered!H$3,(ROW(G2)*5),0)</f>
        <v>4.3022420563299653</v>
      </c>
      <c r="I5" cm="1">
        <f t="array" aca="1" ref="I5" ca="1">OFFSET(WeightedAveragesUnFiltered!I$3,(ROW(H2)*5),0)</f>
        <v>4.5337452205275079</v>
      </c>
      <c r="J5" cm="1">
        <f t="array" aca="1" ref="J5" ca="1">OFFSET(WeightedAveragesUnFiltered!J$3,(ROW(I2)*5),0)</f>
        <v>4.5870878071895804</v>
      </c>
      <c r="K5" cm="1">
        <f t="array" aca="1" ref="K5" ca="1">OFFSET(WeightedAveragesUnFiltered!K$3,(ROW(J2)*5),0)</f>
        <v>4.3568889016188832</v>
      </c>
      <c r="L5" cm="1">
        <f t="array" aca="1" ref="L5" ca="1">OFFSET(WeightedAveragesUnFiltered!L$3,(ROW(K2)*5),0)</f>
        <v>4.8152785578242474</v>
      </c>
      <c r="M5" cm="1">
        <f t="array" aca="1" ref="M5" ca="1">OFFSET(WeightedAveragesUnFiltered!M$3,(ROW(L2)*5),0)</f>
        <v>3.7461210343048985</v>
      </c>
      <c r="N5" cm="1">
        <f t="array" aca="1" ref="N5" ca="1">OFFSET(WeightedAveragesUnFiltered!N$3,(ROW(M2)*5),0)</f>
        <v>4.4675099998658121</v>
      </c>
      <c r="O5" cm="1">
        <f t="array" aca="1" ref="O5" ca="1">OFFSET(WeightedAveragesUnFiltered!O$3,(ROW(N2)*5),0)</f>
        <v>4.6014695155022949</v>
      </c>
      <c r="P5" cm="1">
        <f t="array" aca="1" ref="P5" ca="1">OFFSET(WeightedAveragesUnFiltered!P$3,(ROW(O2)*5),0)</f>
        <v>4.5597515479497668</v>
      </c>
      <c r="Q5" cm="1">
        <f t="array" aca="1" ref="Q5" ca="1">OFFSET(WeightedAveragesUnFiltered!Q$3,(ROW(P2)*5),0)</f>
        <v>4.1986910688243047</v>
      </c>
      <c r="R5" cm="1">
        <f t="array" aca="1" ref="R5" ca="1">OFFSET(WeightedAveragesUnFiltered!R$3,(ROW(Q2)*5),0)</f>
        <v>4.2798378483251982</v>
      </c>
      <c r="S5" cm="1">
        <f t="array" aca="1" ref="S5" ca="1">OFFSET(WeightedAveragesUnFiltered!S$3,(ROW(R2)*5),0)</f>
        <v>4.7309957358784471</v>
      </c>
      <c r="T5" cm="1">
        <f t="array" aca="1" ref="T5" ca="1">OFFSET(WeightedAveragesUnFiltered!T$3,(ROW(S2)*5),0)</f>
        <v>4.4183814926363381</v>
      </c>
      <c r="U5" cm="1">
        <f t="array" aca="1" ref="U5" ca="1">OFFSET(WeightedAveragesUnFiltered!U$3,(ROW(T2)*5),0)</f>
        <v>4.1107792526117555</v>
      </c>
      <c r="V5" cm="1">
        <f t="array" aca="1" ref="V5" ca="1">OFFSET(WeightedAveragesUnFiltered!V$3,(ROW(U2)*5),0)</f>
        <v>4.7095324766117397</v>
      </c>
      <c r="W5" cm="1">
        <f t="array" aca="1" ref="W5" ca="1">OFFSET(WeightedAveragesUnFiltered!W$3,(ROW(V2)*5),0)</f>
        <v>4.2878528642026197</v>
      </c>
      <c r="X5" cm="1">
        <f t="array" aca="1" ref="X5" ca="1">OFFSET(WeightedAveragesUnFiltered!X$3,(ROW(W2)*5),0)</f>
        <v>4.4259317197147636</v>
      </c>
      <c r="Y5" cm="1">
        <f t="array" aca="1" ref="Y5" ca="1">OFFSET(WeightedAveragesUnFiltered!Y$3,(ROW(X2)*5),0)</f>
        <v>4.4176303052181467</v>
      </c>
      <c r="Z5" cm="1">
        <f t="array" aca="1" ref="Z5" ca="1">OFFSET(WeightedAveragesUnFiltered!Z$3,(ROW(Y2)*5),0)</f>
        <v>4.4713049811297045</v>
      </c>
    </row>
    <row r="6" spans="1:26">
      <c r="A6" s="34" t="s">
        <v>3</v>
      </c>
      <c r="B6" cm="1">
        <f t="array" aca="1" ref="B6" ca="1">OFFSET(WeightedAveragesUnFiltered!B$3,(ROW(A3)*5),0)</f>
        <v>4.5</v>
      </c>
      <c r="C6" cm="1">
        <f t="array" aca="1" ref="C6" ca="1">OFFSET(WeightedAveragesUnFiltered!C$3,(ROW(B3)*5),0)</f>
        <v>3.759950237747991</v>
      </c>
      <c r="D6" cm="1">
        <f t="array" aca="1" ref="D6" ca="1">OFFSET(WeightedAveragesUnFiltered!D$3,(ROW(C3)*5),0)</f>
        <v>3.751909512332273</v>
      </c>
      <c r="E6" cm="1">
        <f t="array" aca="1" ref="E6" ca="1">OFFSET(WeightedAveragesUnFiltered!E$3,(ROW(D3)*5),0)</f>
        <v>3.9881241832447487</v>
      </c>
      <c r="F6" cm="1">
        <f t="array" aca="1" ref="F6" ca="1">OFFSET(WeightedAveragesUnFiltered!F$3,(ROW(E3)*5),0)</f>
        <v>3.8041716670438137</v>
      </c>
      <c r="G6" cm="1">
        <f t="array" aca="1" ref="G6" ca="1">OFFSET(WeightedAveragesUnFiltered!G$3,(ROW(F3)*5),0)</f>
        <v>3.5</v>
      </c>
      <c r="H6" cm="1">
        <f t="array" aca="1" ref="H6" ca="1">OFFSET(WeightedAveragesUnFiltered!H$3,(ROW(G3)*5),0)</f>
        <v>4.2608268772892179</v>
      </c>
      <c r="I6" cm="1">
        <f t="array" aca="1" ref="I6" ca="1">OFFSET(WeightedAveragesUnFiltered!I$3,(ROW(H3)*5),0)</f>
        <v>3.5000000000000004</v>
      </c>
      <c r="J6" cm="1">
        <f t="array" aca="1" ref="J6" ca="1">OFFSET(WeightedAveragesUnFiltered!J$3,(ROW(I3)*5),0)</f>
        <v>4</v>
      </c>
      <c r="K6" cm="1">
        <f t="array" aca="1" ref="K6" ca="1">OFFSET(WeightedAveragesUnFiltered!K$3,(ROW(J3)*5),0)</f>
        <v>4.3836205280932479</v>
      </c>
      <c r="L6" cm="1">
        <f t="array" aca="1" ref="L6" ca="1">OFFSET(WeightedAveragesUnFiltered!L$3,(ROW(K3)*5),0)</f>
        <v>2.9313075038949452</v>
      </c>
      <c r="M6" cm="1">
        <f t="array" aca="1" ref="M6" ca="1">OFFSET(WeightedAveragesUnFiltered!M$3,(ROW(L3)*5),0)</f>
        <v>4.5616318149298865</v>
      </c>
      <c r="N6" t="e" cm="1">
        <f t="array" aca="1" ref="N6" ca="1">OFFSET(WeightedAveragesUnFiltered!N$3,(ROW(M3)*5),0)</f>
        <v>#DIV/0!</v>
      </c>
      <c r="O6" cm="1">
        <f t="array" aca="1" ref="O6" ca="1">OFFSET(WeightedAveragesUnFiltered!O$3,(ROW(N3)*5),0)</f>
        <v>3.8615824841340829</v>
      </c>
      <c r="P6" cm="1">
        <f t="array" aca="1" ref="P6" ca="1">OFFSET(WeightedAveragesUnFiltered!P$3,(ROW(O3)*5),0)</f>
        <v>3.7982296967104991</v>
      </c>
      <c r="Q6" cm="1">
        <f t="array" aca="1" ref="Q6" ca="1">OFFSET(WeightedAveragesUnFiltered!Q$3,(ROW(P3)*5),0)</f>
        <v>3.753343316940505</v>
      </c>
      <c r="R6" cm="1">
        <f t="array" aca="1" ref="R6" ca="1">OFFSET(WeightedAveragesUnFiltered!R$3,(ROW(Q3)*5),0)</f>
        <v>3.5</v>
      </c>
      <c r="S6" cm="1">
        <f t="array" aca="1" ref="S6" ca="1">OFFSET(WeightedAveragesUnFiltered!S$3,(ROW(R3)*5),0)</f>
        <v>3.7423132113712931</v>
      </c>
      <c r="T6" cm="1">
        <f t="array" aca="1" ref="T6" ca="1">OFFSET(WeightedAveragesUnFiltered!T$3,(ROW(S3)*5),0)</f>
        <v>3.5</v>
      </c>
      <c r="U6" cm="1">
        <f t="array" aca="1" ref="U6" ca="1">OFFSET(WeightedAveragesUnFiltered!U$3,(ROW(T3)*5),0)</f>
        <v>4.2039429550119509</v>
      </c>
      <c r="V6" cm="1">
        <f t="array" aca="1" ref="V6" ca="1">OFFSET(WeightedAveragesUnFiltered!V$3,(ROW(U3)*5),0)</f>
        <v>4.5</v>
      </c>
      <c r="W6" cm="1">
        <f t="array" aca="1" ref="W6" ca="1">OFFSET(WeightedAveragesUnFiltered!W$3,(ROW(V3)*5),0)</f>
        <v>4.4184797107797005</v>
      </c>
      <c r="X6" cm="1">
        <f t="array" aca="1" ref="X6" ca="1">OFFSET(WeightedAveragesUnFiltered!X$3,(ROW(W3)*5),0)</f>
        <v>3.5</v>
      </c>
      <c r="Y6" cm="1">
        <f t="array" aca="1" ref="Y6" ca="1">OFFSET(WeightedAveragesUnFiltered!Y$3,(ROW(X3)*5),0)</f>
        <v>3.6471801991770501</v>
      </c>
      <c r="Z6" cm="1">
        <f t="array" aca="1" ref="Z6" ca="1">OFFSET(WeightedAveragesUnFiltered!Z$3,(ROW(Y3)*5),0)</f>
        <v>4.5275280403991927</v>
      </c>
    </row>
    <row r="7" spans="1:26">
      <c r="A7" s="34" t="s">
        <v>4</v>
      </c>
      <c r="B7" cm="1">
        <f t="array" aca="1" ref="B7" ca="1">OFFSET(WeightedAveragesUnFiltered!B$3,(ROW(A4)*5),0)</f>
        <v>3.1702721752446408</v>
      </c>
      <c r="C7" cm="1">
        <f t="array" aca="1" ref="C7" ca="1">OFFSET(WeightedAveragesUnFiltered!C$3,(ROW(B4)*5),0)</f>
        <v>3.239909337659904</v>
      </c>
      <c r="D7" cm="1">
        <f t="array" aca="1" ref="D7" ca="1">OFFSET(WeightedAveragesUnFiltered!D$3,(ROW(C4)*5),0)</f>
        <v>2.4401371818641855</v>
      </c>
      <c r="E7" cm="1">
        <f t="array" aca="1" ref="E7" ca="1">OFFSET(WeightedAveragesUnFiltered!E$3,(ROW(D4)*5),0)</f>
        <v>4.3094272900377462</v>
      </c>
      <c r="F7" cm="1">
        <f t="array" aca="1" ref="F7" ca="1">OFFSET(WeightedAveragesUnFiltered!F$3,(ROW(E4)*5),0)</f>
        <v>3.3451214994802378</v>
      </c>
      <c r="G7" cm="1">
        <f t="array" aca="1" ref="G7" ca="1">OFFSET(WeightedAveragesUnFiltered!G$3,(ROW(F4)*5),0)</f>
        <v>2.9316495462479164</v>
      </c>
      <c r="H7" cm="1">
        <f t="array" aca="1" ref="H7" ca="1">OFFSET(WeightedAveragesUnFiltered!H$3,(ROW(G4)*5),0)</f>
        <v>3.6637279645304277</v>
      </c>
      <c r="I7" cm="1">
        <f t="array" aca="1" ref="I7" ca="1">OFFSET(WeightedAveragesUnFiltered!I$3,(ROW(H4)*5),0)</f>
        <v>3.9948512435558303</v>
      </c>
      <c r="J7" cm="1">
        <f t="array" aca="1" ref="J7" ca="1">OFFSET(WeightedAveragesUnFiltered!J$3,(ROW(I4)*5),0)</f>
        <v>3.3310638524071865</v>
      </c>
      <c r="K7" cm="1">
        <f t="array" aca="1" ref="K7" ca="1">OFFSET(WeightedAveragesUnFiltered!K$3,(ROW(J4)*5),0)</f>
        <v>3.883620528093247</v>
      </c>
      <c r="L7" cm="1">
        <f t="array" aca="1" ref="L7" ca="1">OFFSET(WeightedAveragesUnFiltered!L$3,(ROW(K4)*5),0)</f>
        <v>4.4328574598145334</v>
      </c>
      <c r="M7" cm="1">
        <f t="array" aca="1" ref="M7" ca="1">OFFSET(WeightedAveragesUnFiltered!M$3,(ROW(L4)*5),0)</f>
        <v>3.171895018566147</v>
      </c>
      <c r="N7" cm="1">
        <f t="array" aca="1" ref="N7" ca="1">OFFSET(WeightedAveragesUnFiltered!N$3,(ROW(M4)*5),0)</f>
        <v>3.457744904751753</v>
      </c>
      <c r="O7" cm="1">
        <f t="array" aca="1" ref="O7" ca="1">OFFSET(WeightedAveragesUnFiltered!O$3,(ROW(N4)*5),0)</f>
        <v>3.9808303686176902</v>
      </c>
      <c r="P7" cm="1">
        <f t="array" aca="1" ref="P7" ca="1">OFFSET(WeightedAveragesUnFiltered!P$3,(ROW(O4)*5),0)</f>
        <v>3.6893906003916817</v>
      </c>
      <c r="Q7" cm="1">
        <f t="array" aca="1" ref="Q7" ca="1">OFFSET(WeightedAveragesUnFiltered!Q$3,(ROW(P4)*5),0)</f>
        <v>3.7306034104527233</v>
      </c>
      <c r="R7" cm="1">
        <f t="array" aca="1" ref="R7" ca="1">OFFSET(WeightedAveragesUnFiltered!R$3,(ROW(Q4)*5),0)</f>
        <v>3.6342901045136595</v>
      </c>
      <c r="S7" cm="1">
        <f t="array" aca="1" ref="S7" ca="1">OFFSET(WeightedAveragesUnFiltered!S$3,(ROW(R4)*5),0)</f>
        <v>4.5099305688626252</v>
      </c>
      <c r="T7" cm="1">
        <f t="array" aca="1" ref="T7" ca="1">OFFSET(WeightedAveragesUnFiltered!T$3,(ROW(S4)*5),0)</f>
        <v>3.8715367351055487</v>
      </c>
      <c r="U7" cm="1">
        <f t="array" aca="1" ref="U7" ca="1">OFFSET(WeightedAveragesUnFiltered!U$3,(ROW(T4)*5),0)</f>
        <v>3.6253497283901357</v>
      </c>
      <c r="V7" cm="1">
        <f t="array" aca="1" ref="V7" ca="1">OFFSET(WeightedAveragesUnFiltered!V$3,(ROW(U4)*5),0)</f>
        <v>2.5656045732987658</v>
      </c>
      <c r="W7" cm="1">
        <f t="array" aca="1" ref="W7" ca="1">OFFSET(WeightedAveragesUnFiltered!W$3,(ROW(V4)*5),0)</f>
        <v>3.5113332526274159</v>
      </c>
      <c r="X7" cm="1">
        <f t="array" aca="1" ref="X7" ca="1">OFFSET(WeightedAveragesUnFiltered!X$3,(ROW(W4)*5),0)</f>
        <v>3.3469764215950888</v>
      </c>
      <c r="Y7" cm="1">
        <f t="array" aca="1" ref="Y7" ca="1">OFFSET(WeightedAveragesUnFiltered!Y$3,(ROW(X4)*5),0)</f>
        <v>3.510815607118837</v>
      </c>
      <c r="Z7" cm="1">
        <f t="array" aca="1" ref="Z7" ca="1">OFFSET(WeightedAveragesUnFiltered!Z$3,(ROW(Y4)*5),0)</f>
        <v>3.3221905883552187</v>
      </c>
    </row>
    <row r="8" spans="1:26">
      <c r="A8" s="34" t="s">
        <v>5</v>
      </c>
      <c r="B8" cm="1">
        <f t="array" aca="1" ref="B8" ca="1">OFFSET(WeightedAveragesUnFiltered!B$3,(ROW(A5)*5),0)</f>
        <v>3.3053256686840378</v>
      </c>
      <c r="C8" cm="1">
        <f t="array" aca="1" ref="C8" ca="1">OFFSET(WeightedAveragesUnFiltered!C$3,(ROW(B5)*5),0)</f>
        <v>4.7763258790006144</v>
      </c>
      <c r="D8" cm="1">
        <f t="array" aca="1" ref="D8" ca="1">OFFSET(WeightedAveragesUnFiltered!D$3,(ROW(C5)*5),0)</f>
        <v>3.4631520578794643</v>
      </c>
      <c r="E8" cm="1">
        <f t="array" aca="1" ref="E8" ca="1">OFFSET(WeightedAveragesUnFiltered!E$3,(ROW(D5)*5),0)</f>
        <v>3.5116957244772165</v>
      </c>
      <c r="F8" cm="1">
        <f t="array" aca="1" ref="F8" ca="1">OFFSET(WeightedAveragesUnFiltered!F$3,(ROW(E5)*5),0)</f>
        <v>4.1726202203648342</v>
      </c>
      <c r="G8" cm="1">
        <f t="array" aca="1" ref="G8" ca="1">OFFSET(WeightedAveragesUnFiltered!G$3,(ROW(F5)*5),0)</f>
        <v>3.1512076506692459</v>
      </c>
      <c r="H8" cm="1">
        <f t="array" aca="1" ref="H8" ca="1">OFFSET(WeightedAveragesUnFiltered!H$3,(ROW(G5)*5),0)</f>
        <v>4.0133938764673571</v>
      </c>
      <c r="I8" cm="1">
        <f t="array" aca="1" ref="I8" ca="1">OFFSET(WeightedAveragesUnFiltered!I$3,(ROW(H5)*5),0)</f>
        <v>3.3755531128961231</v>
      </c>
      <c r="J8" cm="1">
        <f t="array" aca="1" ref="J8" ca="1">OFFSET(WeightedAveragesUnFiltered!J$3,(ROW(I5)*5),0)</f>
        <v>4.5441193416144872</v>
      </c>
      <c r="K8" cm="1">
        <f t="array" aca="1" ref="K8" ca="1">OFFSET(WeightedAveragesUnFiltered!K$3,(ROW(J5)*5),0)</f>
        <v>4.360420579929162</v>
      </c>
      <c r="L8" cm="1">
        <f t="array" aca="1" ref="L8" ca="1">OFFSET(WeightedAveragesUnFiltered!L$3,(ROW(K5)*5),0)</f>
        <v>3.1608262558899565</v>
      </c>
      <c r="M8" cm="1">
        <f t="array" aca="1" ref="M8" ca="1">OFFSET(WeightedAveragesUnFiltered!M$3,(ROW(L5)*5),0)</f>
        <v>4.623072340597413</v>
      </c>
      <c r="N8" cm="1">
        <f t="array" aca="1" ref="N8" ca="1">OFFSET(WeightedAveragesUnFiltered!N$3,(ROW(M5)*5),0)</f>
        <v>3.6904379485865491</v>
      </c>
      <c r="O8" cm="1">
        <f t="array" aca="1" ref="O8" ca="1">OFFSET(WeightedAveragesUnFiltered!O$3,(ROW(N5)*5),0)</f>
        <v>3.8980672608231415</v>
      </c>
      <c r="P8" cm="1">
        <f t="array" aca="1" ref="P8" ca="1">OFFSET(WeightedAveragesUnFiltered!P$3,(ROW(O5)*5),0)</f>
        <v>4.8882166060581405</v>
      </c>
      <c r="Q8" cm="1">
        <f t="array" aca="1" ref="Q8" ca="1">OFFSET(WeightedAveragesUnFiltered!Q$3,(ROW(P5)*5),0)</f>
        <v>4.6226092826701262</v>
      </c>
      <c r="R8" cm="1">
        <f t="array" aca="1" ref="R8" ca="1">OFFSET(WeightedAveragesUnFiltered!R$3,(ROW(Q5)*5),0)</f>
        <v>2.9999999999999996</v>
      </c>
      <c r="S8" cm="1">
        <f t="array" aca="1" ref="S8" ca="1">OFFSET(WeightedAveragesUnFiltered!S$3,(ROW(R5)*5),0)</f>
        <v>3.974014140978281</v>
      </c>
      <c r="T8" cm="1">
        <f t="array" aca="1" ref="T8" ca="1">OFFSET(WeightedAveragesUnFiltered!T$3,(ROW(S5)*5),0)</f>
        <v>4.3092535475297078</v>
      </c>
      <c r="U8" cm="1">
        <f t="array" aca="1" ref="U8" ca="1">OFFSET(WeightedAveragesUnFiltered!U$3,(ROW(T5)*5),0)</f>
        <v>4.3258539741196085</v>
      </c>
      <c r="V8" cm="1">
        <f t="array" aca="1" ref="V8" ca="1">OFFSET(WeightedAveragesUnFiltered!V$3,(ROW(U5)*5),0)</f>
        <v>3.1556009741149156</v>
      </c>
      <c r="W8" cm="1">
        <f t="array" aca="1" ref="W8" ca="1">OFFSET(WeightedAveragesUnFiltered!W$3,(ROW(V5)*5),0)</f>
        <v>4.763928509998749</v>
      </c>
      <c r="X8" cm="1">
        <f t="array" aca="1" ref="X8" ca="1">OFFSET(WeightedAveragesUnFiltered!X$3,(ROW(W5)*5),0)</f>
        <v>3.8522188100820083</v>
      </c>
      <c r="Y8" cm="1">
        <f t="array" aca="1" ref="Y8" ca="1">OFFSET(WeightedAveragesUnFiltered!Y$3,(ROW(X5)*5),0)</f>
        <v>4.1436312637017076</v>
      </c>
      <c r="Z8" cm="1">
        <f t="array" aca="1" ref="Z8" ca="1">OFFSET(WeightedAveragesUnFiltered!Z$3,(ROW(Y5)*5),0)</f>
        <v>3.3848127123308411</v>
      </c>
    </row>
    <row r="9" spans="1:26">
      <c r="A9" s="34" t="s">
        <v>6</v>
      </c>
      <c r="B9" cm="1">
        <f t="array" aca="1" ref="B9" ca="1">OFFSET(WeightedAveragesUnFiltered!B$3,(ROW(A6)*5),0)</f>
        <v>4.472185887382877</v>
      </c>
      <c r="C9" cm="1">
        <f t="array" aca="1" ref="C9" ca="1">OFFSET(WeightedAveragesUnFiltered!C$3,(ROW(B6)*5),0)</f>
        <v>4.3367140613582684</v>
      </c>
      <c r="D9" cm="1">
        <f t="array" aca="1" ref="D9" ca="1">OFFSET(WeightedAveragesUnFiltered!D$3,(ROW(C6)*5),0)</f>
        <v>4.5875538036438295</v>
      </c>
      <c r="E9" cm="1">
        <f t="array" aca="1" ref="E9" ca="1">OFFSET(WeightedAveragesUnFiltered!E$3,(ROW(D6)*5),0)</f>
        <v>4.5064313121652244</v>
      </c>
      <c r="F9" cm="1">
        <f t="array" aca="1" ref="F9" ca="1">OFFSET(WeightedAveragesUnFiltered!F$3,(ROW(E6)*5),0)</f>
        <v>3.9866356073480351</v>
      </c>
      <c r="G9" cm="1">
        <f t="array" aca="1" ref="G9" ca="1">OFFSET(WeightedAveragesUnFiltered!G$3,(ROW(F6)*5),0)</f>
        <v>4.6971588136613818</v>
      </c>
      <c r="H9" cm="1">
        <f t="array" aca="1" ref="H9" ca="1">OFFSET(WeightedAveragesUnFiltered!H$3,(ROW(G6)*5),0)</f>
        <v>3.8626480533421508</v>
      </c>
      <c r="I9" t="e" cm="1">
        <f t="array" aca="1" ref="I9" ca="1">OFFSET(WeightedAveragesUnFiltered!I$3,(ROW(H6)*5),0)</f>
        <v>#DIV/0!</v>
      </c>
      <c r="J9" cm="1">
        <f t="array" aca="1" ref="J9" ca="1">OFFSET(WeightedAveragesUnFiltered!J$3,(ROW(I6)*5),0)</f>
        <v>5</v>
      </c>
      <c r="K9" cm="1">
        <f t="array" aca="1" ref="K9" ca="1">OFFSET(WeightedAveragesUnFiltered!K$3,(ROW(J6)*5),0)</f>
        <v>3.4799497789074039</v>
      </c>
      <c r="L9" cm="1">
        <f t="array" aca="1" ref="L9" ca="1">OFFSET(WeightedAveragesUnFiltered!L$3,(ROW(K6)*5),0)</f>
        <v>3.5796144069431199</v>
      </c>
      <c r="M9" cm="1">
        <f t="array" aca="1" ref="M9" ca="1">OFFSET(WeightedAveragesUnFiltered!M$3,(ROW(L6)*5),0)</f>
        <v>3.412312772399932</v>
      </c>
      <c r="N9" cm="1">
        <f t="array" aca="1" ref="N9" ca="1">OFFSET(WeightedAveragesUnFiltered!N$3,(ROW(M6)*5),0)</f>
        <v>5</v>
      </c>
      <c r="O9" cm="1">
        <f t="array" aca="1" ref="O9" ca="1">OFFSET(WeightedAveragesUnFiltered!O$3,(ROW(N6)*5),0)</f>
        <v>4.5277494645286627</v>
      </c>
      <c r="P9" cm="1">
        <f t="array" aca="1" ref="P9" ca="1">OFFSET(WeightedAveragesUnFiltered!P$3,(ROW(O6)*5),0)</f>
        <v>4.0500645935838193</v>
      </c>
      <c r="Q9" cm="1">
        <f t="array" aca="1" ref="Q9" ca="1">OFFSET(WeightedAveragesUnFiltered!Q$3,(ROW(P6)*5),0)</f>
        <v>4.079208865775513</v>
      </c>
      <c r="R9" cm="1">
        <f t="array" aca="1" ref="R9" ca="1">OFFSET(WeightedAveragesUnFiltered!R$3,(ROW(Q6)*5),0)</f>
        <v>5.0000000000000009</v>
      </c>
      <c r="S9" cm="1">
        <f t="array" aca="1" ref="S9" ca="1">OFFSET(WeightedAveragesUnFiltered!S$3,(ROW(R6)*5),0)</f>
        <v>5</v>
      </c>
      <c r="T9" cm="1">
        <f t="array" aca="1" ref="T9" ca="1">OFFSET(WeightedAveragesUnFiltered!T$3,(ROW(S6)*5),0)</f>
        <v>4.5785046774574152</v>
      </c>
      <c r="U9" cm="1">
        <f t="array" aca="1" ref="U9" ca="1">OFFSET(WeightedAveragesUnFiltered!U$3,(ROW(T6)*5),0)</f>
        <v>4.2839368492309742</v>
      </c>
      <c r="V9" cm="1">
        <f t="array" aca="1" ref="V9" ca="1">OFFSET(WeightedAveragesUnFiltered!V$3,(ROW(U6)*5),0)</f>
        <v>5</v>
      </c>
      <c r="W9" cm="1">
        <f t="array" aca="1" ref="W9" ca="1">OFFSET(WeightedAveragesUnFiltered!W$3,(ROW(V6)*5),0)</f>
        <v>4.0010843293225022</v>
      </c>
      <c r="X9" cm="1">
        <f t="array" aca="1" ref="X9" ca="1">OFFSET(WeightedAveragesUnFiltered!X$3,(ROW(W6)*5),0)</f>
        <v>5.0000000000000009</v>
      </c>
      <c r="Y9" cm="1">
        <f t="array" aca="1" ref="Y9" ca="1">OFFSET(WeightedAveragesUnFiltered!Y$3,(ROW(X6)*5),0)</f>
        <v>4.2889334808181649</v>
      </c>
      <c r="Z9" cm="1">
        <f t="array" aca="1" ref="Z9" ca="1">OFFSET(WeightedAveragesUnFiltered!Z$3,(ROW(Y6)*5),0)</f>
        <v>5</v>
      </c>
    </row>
    <row r="10" spans="1:26">
      <c r="A10" s="34" t="s">
        <v>7</v>
      </c>
      <c r="B10" cm="1">
        <f t="array" aca="1" ref="B10" ca="1">OFFSET(WeightedAveragesUnFiltered!B$3,(ROW(A7)*5),0)</f>
        <v>4</v>
      </c>
      <c r="C10" cm="1">
        <f t="array" aca="1" ref="C10" ca="1">OFFSET(WeightedAveragesUnFiltered!C$3,(ROW(B7)*5),0)</f>
        <v>3.070254844349682</v>
      </c>
      <c r="D10" cm="1">
        <f t="array" aca="1" ref="D10" ca="1">OFFSET(WeightedAveragesUnFiltered!D$3,(ROW(C7)*5),0)</f>
        <v>3.8751973118452328</v>
      </c>
      <c r="E10" t="e" cm="1">
        <f t="array" aca="1" ref="E10" ca="1">OFFSET(WeightedAveragesUnFiltered!E$3,(ROW(D7)*5),0)</f>
        <v>#DIV/0!</v>
      </c>
      <c r="F10" cm="1">
        <f t="array" aca="1" ref="F10" ca="1">OFFSET(WeightedAveragesUnFiltered!F$3,(ROW(E7)*5),0)</f>
        <v>4.1183212943988226</v>
      </c>
      <c r="G10" cm="1">
        <f t="array" aca="1" ref="G10" ca="1">OFFSET(WeightedAveragesUnFiltered!G$3,(ROW(F7)*5),0)</f>
        <v>3.7532152215641243</v>
      </c>
      <c r="H10" cm="1">
        <f t="array" aca="1" ref="H10" ca="1">OFFSET(WeightedAveragesUnFiltered!H$3,(ROW(G7)*5),0)</f>
        <v>2.7645234261915523</v>
      </c>
      <c r="I10" cm="1">
        <f t="array" aca="1" ref="I10" ca="1">OFFSET(WeightedAveragesUnFiltered!I$3,(ROW(H7)*5),0)</f>
        <v>5</v>
      </c>
      <c r="J10" cm="1">
        <f t="array" aca="1" ref="J10" ca="1">OFFSET(WeightedAveragesUnFiltered!J$3,(ROW(I7)*5),0)</f>
        <v>3.5513292680818904</v>
      </c>
      <c r="K10" cm="1">
        <f t="array" aca="1" ref="K10" ca="1">OFFSET(WeightedAveragesUnFiltered!K$3,(ROW(J7)*5),0)</f>
        <v>3.5</v>
      </c>
      <c r="L10" cm="1">
        <f t="array" aca="1" ref="L10" ca="1">OFFSET(WeightedAveragesUnFiltered!L$3,(ROW(K7)*5),0)</f>
        <v>3.008903613153044</v>
      </c>
      <c r="M10" cm="1">
        <f t="array" aca="1" ref="M10" ca="1">OFFSET(WeightedAveragesUnFiltered!M$3,(ROW(L7)*5),0)</f>
        <v>2.5313293196488225</v>
      </c>
      <c r="N10" cm="1">
        <f t="array" aca="1" ref="N10" ca="1">OFFSET(WeightedAveragesUnFiltered!N$3,(ROW(M7)*5),0)</f>
        <v>4</v>
      </c>
      <c r="O10" cm="1">
        <f t="array" aca="1" ref="O10" ca="1">OFFSET(WeightedAveragesUnFiltered!O$3,(ROW(N7)*5),0)</f>
        <v>3.5573417439157908</v>
      </c>
      <c r="P10" cm="1">
        <f t="array" aca="1" ref="P10" ca="1">OFFSET(WeightedAveragesUnFiltered!P$3,(ROW(O7)*5),0)</f>
        <v>3.2601562977947656</v>
      </c>
      <c r="Q10" cm="1">
        <f t="array" aca="1" ref="Q10" ca="1">OFFSET(WeightedAveragesUnFiltered!Q$3,(ROW(P7)*5),0)</f>
        <v>3.5422617105826011</v>
      </c>
      <c r="R10" cm="1">
        <f t="array" aca="1" ref="R10" ca="1">OFFSET(WeightedAveragesUnFiltered!R$3,(ROW(Q7)*5),0)</f>
        <v>4.4915258249957066</v>
      </c>
      <c r="S10" cm="1">
        <f t="array" aca="1" ref="S10" ca="1">OFFSET(WeightedAveragesUnFiltered!S$3,(ROW(R7)*5),0)</f>
        <v>3.0000000000000004</v>
      </c>
      <c r="T10" cm="1">
        <f t="array" aca="1" ref="T10" ca="1">OFFSET(WeightedAveragesUnFiltered!T$3,(ROW(S7)*5),0)</f>
        <v>3.7756632804526666</v>
      </c>
      <c r="U10" cm="1">
        <f t="array" aca="1" ref="U10" ca="1">OFFSET(WeightedAveragesUnFiltered!U$3,(ROW(T7)*5),0)</f>
        <v>2.9146741252469526</v>
      </c>
      <c r="V10" cm="1">
        <f t="array" aca="1" ref="V10" ca="1">OFFSET(WeightedAveragesUnFiltered!V$3,(ROW(U7)*5),0)</f>
        <v>4</v>
      </c>
      <c r="W10" cm="1">
        <f t="array" aca="1" ref="W10" ca="1">OFFSET(WeightedAveragesUnFiltered!W$3,(ROW(V7)*5),0)</f>
        <v>2.2571884690332484</v>
      </c>
      <c r="X10" cm="1">
        <f t="array" aca="1" ref="X10" ca="1">OFFSET(WeightedAveragesUnFiltered!X$3,(ROW(W7)*5),0)</f>
        <v>4</v>
      </c>
      <c r="Y10" cm="1">
        <f t="array" aca="1" ref="Y10" ca="1">OFFSET(WeightedAveragesUnFiltered!Y$3,(ROW(X7)*5),0)</f>
        <v>3.5</v>
      </c>
      <c r="Z10" cm="1">
        <f t="array" aca="1" ref="Z10" ca="1">OFFSET(WeightedAveragesUnFiltered!Z$3,(ROW(Y7)*5),0)</f>
        <v>3.7335394075576618</v>
      </c>
    </row>
    <row r="11" spans="1:26">
      <c r="A11" s="34" t="s">
        <v>8</v>
      </c>
      <c r="B11" cm="1">
        <f t="array" aca="1" ref="B11" ca="1">OFFSET(WeightedAveragesUnFiltered!B$3,(ROW(A8)*5),0)</f>
        <v>4.6328700793379953</v>
      </c>
      <c r="C11" cm="1">
        <f t="array" aca="1" ref="C11" ca="1">OFFSET(WeightedAveragesUnFiltered!C$3,(ROW(B8)*5),0)</f>
        <v>4</v>
      </c>
      <c r="D11" cm="1">
        <f t="array" aca="1" ref="D11" ca="1">OFFSET(WeightedAveragesUnFiltered!D$3,(ROW(C8)*5),0)</f>
        <v>4.5979503722291462</v>
      </c>
      <c r="E11" cm="1">
        <f t="array" aca="1" ref="E11" ca="1">OFFSET(WeightedAveragesUnFiltered!E$3,(ROW(D8)*5),0)</f>
        <v>3.7467843439173878</v>
      </c>
      <c r="F11" cm="1">
        <f t="array" aca="1" ref="F11" ca="1">OFFSET(WeightedAveragesUnFiltered!F$3,(ROW(E8)*5),0)</f>
        <v>4.5114155331436852</v>
      </c>
      <c r="G11" cm="1">
        <f t="array" aca="1" ref="G11" ca="1">OFFSET(WeightedAveragesUnFiltered!G$3,(ROW(F8)*5),0)</f>
        <v>4.8426231458526257</v>
      </c>
      <c r="H11" cm="1">
        <f t="array" aca="1" ref="H11" ca="1">OFFSET(WeightedAveragesUnFiltered!H$3,(ROW(G8)*5),0)</f>
        <v>4.2623127679630697</v>
      </c>
      <c r="I11" cm="1">
        <f t="array" aca="1" ref="I11" ca="1">OFFSET(WeightedAveragesUnFiltered!I$3,(ROW(H8)*5),0)</f>
        <v>4.5930429191774742</v>
      </c>
      <c r="J11" cm="1">
        <f t="array" aca="1" ref="J11" ca="1">OFFSET(WeightedAveragesUnFiltered!J$3,(ROW(I8)*5),0)</f>
        <v>4.749943217045991</v>
      </c>
      <c r="K11" cm="1">
        <f t="array" aca="1" ref="K11" ca="1">OFFSET(WeightedAveragesUnFiltered!K$3,(ROW(J8)*5),0)</f>
        <v>4.1312801782427044</v>
      </c>
      <c r="L11" cm="1">
        <f t="array" aca="1" ref="L11" ca="1">OFFSET(WeightedAveragesUnFiltered!L$3,(ROW(K8)*5),0)</f>
        <v>4.1440816206357489</v>
      </c>
      <c r="M11" cm="1">
        <f t="array" aca="1" ref="M11" ca="1">OFFSET(WeightedAveragesUnFiltered!M$3,(ROW(L8)*5),0)</f>
        <v>3.958119476909232</v>
      </c>
      <c r="N11" cm="1">
        <f t="array" aca="1" ref="N11" ca="1">OFFSET(WeightedAveragesUnFiltered!N$3,(ROW(M8)*5),0)</f>
        <v>4.5</v>
      </c>
      <c r="O11" cm="1">
        <f t="array" aca="1" ref="O11" ca="1">OFFSET(WeightedAveragesUnFiltered!O$3,(ROW(N8)*5),0)</f>
        <v>4.3411189172053044</v>
      </c>
      <c r="P11" cm="1">
        <f t="array" aca="1" ref="P11" ca="1">OFFSET(WeightedAveragesUnFiltered!P$3,(ROW(O8)*5),0)</f>
        <v>4.4801352949827233</v>
      </c>
      <c r="Q11" cm="1">
        <f t="array" aca="1" ref="Q11" ca="1">OFFSET(WeightedAveragesUnFiltered!Q$3,(ROW(P8)*5),0)</f>
        <v>4.5138794605296324</v>
      </c>
      <c r="R11" cm="1">
        <f t="array" aca="1" ref="R11" ca="1">OFFSET(WeightedAveragesUnFiltered!R$3,(ROW(Q8)*5),0)</f>
        <v>4.8189278706365037</v>
      </c>
      <c r="S11" t="e" cm="1">
        <f t="array" aca="1" ref="S11" ca="1">OFFSET(WeightedAveragesUnFiltered!S$3,(ROW(R8)*5),0)</f>
        <v>#DIV/0!</v>
      </c>
      <c r="T11" cm="1">
        <f t="array" aca="1" ref="T11" ca="1">OFFSET(WeightedAveragesUnFiltered!T$3,(ROW(S8)*5),0)</f>
        <v>4.5</v>
      </c>
      <c r="U11" cm="1">
        <f t="array" aca="1" ref="U11" ca="1">OFFSET(WeightedAveragesUnFiltered!U$3,(ROW(T8)*5),0)</f>
        <v>4.1293613900759016</v>
      </c>
      <c r="V11" cm="1">
        <f t="array" aca="1" ref="V11" ca="1">OFFSET(WeightedAveragesUnFiltered!V$3,(ROW(U8)*5),0)</f>
        <v>4.8681998961048212</v>
      </c>
      <c r="W11" cm="1">
        <f t="array" aca="1" ref="W11" ca="1">OFFSET(WeightedAveragesUnFiltered!W$3,(ROW(V8)*5),0)</f>
        <v>3.781684328498113</v>
      </c>
      <c r="X11" cm="1">
        <f t="array" aca="1" ref="X11" ca="1">OFFSET(WeightedAveragesUnFiltered!X$3,(ROW(W8)*5),0)</f>
        <v>4.6723267442030183</v>
      </c>
      <c r="Y11" cm="1">
        <f t="array" aca="1" ref="Y11" ca="1">OFFSET(WeightedAveragesUnFiltered!Y$3,(ROW(X8)*5),0)</f>
        <v>4.7051264071031769</v>
      </c>
      <c r="Z11" cm="1">
        <f t="array" aca="1" ref="Z11" ca="1">OFFSET(WeightedAveragesUnFiltered!Z$3,(ROW(Y8)*5),0)</f>
        <v>4.7533154237913555</v>
      </c>
    </row>
    <row r="12" spans="1:26">
      <c r="A12" s="34" t="s">
        <v>9</v>
      </c>
      <c r="B12" cm="1">
        <f t="array" aca="1" ref="B12" ca="1">OFFSET(WeightedAveragesUnFiltered!B$3,(ROW(A9)*5),0)</f>
        <v>4</v>
      </c>
      <c r="C12" cm="1">
        <f t="array" aca="1" ref="C12" ca="1">OFFSET(WeightedAveragesUnFiltered!C$3,(ROW(B9)*5),0)</f>
        <v>4.7185566380930899</v>
      </c>
      <c r="D12" cm="1">
        <f t="array" aca="1" ref="D12" ca="1">OFFSET(WeightedAveragesUnFiltered!D$3,(ROW(C9)*5),0)</f>
        <v>4</v>
      </c>
      <c r="E12" cm="1">
        <f t="array" aca="1" ref="E12" ca="1">OFFSET(WeightedAveragesUnFiltered!E$3,(ROW(D9)*5),0)</f>
        <v>4</v>
      </c>
      <c r="F12" cm="1">
        <f t="array" aca="1" ref="F12" ca="1">OFFSET(WeightedAveragesUnFiltered!F$3,(ROW(E9)*5),0)</f>
        <v>4.1177166708336479</v>
      </c>
      <c r="G12" cm="1">
        <f t="array" aca="1" ref="G12" ca="1">OFFSET(WeightedAveragesUnFiltered!G$3,(ROW(F9)*5),0)</f>
        <v>4</v>
      </c>
      <c r="H12" cm="1">
        <f t="array" aca="1" ref="H12" ca="1">OFFSET(WeightedAveragesUnFiltered!H$3,(ROW(G9)*5),0)</f>
        <v>4.3810579094163238</v>
      </c>
      <c r="I12" cm="1">
        <f t="array" aca="1" ref="I12" ca="1">OFFSET(WeightedAveragesUnFiltered!I$3,(ROW(H9)*5),0)</f>
        <v>3.8262753424355771</v>
      </c>
      <c r="J12" cm="1">
        <f t="array" aca="1" ref="J12" ca="1">OFFSET(WeightedAveragesUnFiltered!J$3,(ROW(I9)*5),0)</f>
        <v>4.5129621523570522</v>
      </c>
      <c r="K12" cm="1">
        <f t="array" aca="1" ref="K12" ca="1">OFFSET(WeightedAveragesUnFiltered!K$3,(ROW(J9)*5),0)</f>
        <v>4.179748154194443</v>
      </c>
      <c r="L12" cm="1">
        <f t="array" aca="1" ref="L12" ca="1">OFFSET(WeightedAveragesUnFiltered!L$3,(ROW(K9)*5),0)</f>
        <v>3.5089036131530444</v>
      </c>
      <c r="M12" cm="1">
        <f t="array" aca="1" ref="M12" ca="1">OFFSET(WeightedAveragesUnFiltered!M$3,(ROW(L9)*5),0)</f>
        <v>4.7343353401755888</v>
      </c>
      <c r="N12" cm="1">
        <f t="array" aca="1" ref="N12" ca="1">OFFSET(WeightedAveragesUnFiltered!N$3,(ROW(M9)*5),0)</f>
        <v>4.1920407563030029</v>
      </c>
      <c r="O12" cm="1">
        <f t="array" aca="1" ref="O12" ca="1">OFFSET(WeightedAveragesUnFiltered!O$3,(ROW(N9)*5),0)</f>
        <v>4.3015168073740533</v>
      </c>
      <c r="P12" cm="1">
        <f t="array" aca="1" ref="P12" ca="1">OFFSET(WeightedAveragesUnFiltered!P$3,(ROW(O9)*5),0)</f>
        <v>4.7398437022052349</v>
      </c>
      <c r="Q12" cm="1">
        <f t="array" aca="1" ref="Q12" ca="1">OFFSET(WeightedAveragesUnFiltered!Q$3,(ROW(P9)*5),0)</f>
        <v>4.2734095364409521</v>
      </c>
      <c r="R12" cm="1">
        <f t="array" aca="1" ref="R12" ca="1">OFFSET(WeightedAveragesUnFiltered!R$3,(ROW(Q9)*5),0)</f>
        <v>3</v>
      </c>
      <c r="S12" cm="1">
        <f t="array" aca="1" ref="S12" ca="1">OFFSET(WeightedAveragesUnFiltered!S$3,(ROW(R9)*5),0)</f>
        <v>4.7806135884680829</v>
      </c>
      <c r="T12" cm="1">
        <f t="array" aca="1" ref="T12" ca="1">OFFSET(WeightedAveragesUnFiltered!T$3,(ROW(S9)*5),0)</f>
        <v>4.2243367195473329</v>
      </c>
      <c r="U12" cm="1">
        <f t="array" aca="1" ref="U12" ca="1">OFFSET(WeightedAveragesUnFiltered!U$3,(ROW(T9)*5),0)</f>
        <v>4.516997499110917</v>
      </c>
      <c r="V12" cm="1">
        <f t="array" aca="1" ref="V12" ca="1">OFFSET(WeightedAveragesUnFiltered!V$3,(ROW(U9)*5),0)</f>
        <v>4</v>
      </c>
      <c r="W12" cm="1">
        <f t="array" aca="1" ref="W12" ca="1">OFFSET(WeightedAveragesUnFiltered!W$3,(ROW(V9)*5),0)</f>
        <v>4.7787818484264282</v>
      </c>
      <c r="X12" cm="1">
        <f t="array" aca="1" ref="X12" ca="1">OFFSET(WeightedAveragesUnFiltered!X$3,(ROW(W9)*5),0)</f>
        <v>4.5140413864361308</v>
      </c>
      <c r="Y12" cm="1">
        <f t="array" aca="1" ref="Y12" ca="1">OFFSET(WeightedAveragesUnFiltered!Y$3,(ROW(X9)*5),0)</f>
        <v>4.3595603422592797</v>
      </c>
      <c r="Z12" cm="1">
        <f t="array" aca="1" ref="Z12" ca="1">OFFSET(WeightedAveragesUnFiltered!Z$3,(ROW(Y9)*5),0)</f>
        <v>4.6283556763470903</v>
      </c>
    </row>
    <row r="13" spans="1:26">
      <c r="A13" s="34" t="s">
        <v>10</v>
      </c>
      <c r="B13" cm="1">
        <f t="array" aca="1" ref="B13" ca="1">OFFSET(WeightedAveragesUnFiltered!B$3,(ROW(A10)*5),0)</f>
        <v>4.0938823947729883</v>
      </c>
      <c r="C13" cm="1">
        <f t="array" aca="1" ref="C13" ca="1">OFFSET(WeightedAveragesUnFiltered!C$3,(ROW(B10)*5),0)</f>
        <v>4.3011874784727109</v>
      </c>
      <c r="D13" cm="1">
        <f t="array" aca="1" ref="D13" ca="1">OFFSET(WeightedAveragesUnFiltered!D$3,(ROW(C10)*5),0)</f>
        <v>3.5626137689125441</v>
      </c>
      <c r="E13" cm="1">
        <f t="array" aca="1" ref="E13" ca="1">OFFSET(WeightedAveragesUnFiltered!E$3,(ROW(D10)*5),0)</f>
        <v>4.5050368297218508</v>
      </c>
      <c r="F13" cm="1">
        <f t="array" aca="1" ref="F13" ca="1">OFFSET(WeightedAveragesUnFiltered!F$3,(ROW(E10)*5),0)</f>
        <v>3.4498494877427426</v>
      </c>
      <c r="G13" cm="1">
        <f t="array" aca="1" ref="G13" ca="1">OFFSET(WeightedAveragesUnFiltered!G$3,(ROW(F10)*5),0)</f>
        <v>3.5</v>
      </c>
      <c r="H13" cm="1">
        <f t="array" aca="1" ref="H13" ca="1">OFFSET(WeightedAveragesUnFiltered!H$3,(ROW(G10)*5),0)</f>
        <v>3.9865744946996493</v>
      </c>
      <c r="I13" cm="1">
        <f t="array" aca="1" ref="I13" ca="1">OFFSET(WeightedAveragesUnFiltered!I$3,(ROW(H10)*5),0)</f>
        <v>4.407691656452319</v>
      </c>
      <c r="J13" cm="1">
        <f t="array" aca="1" ref="J13" ca="1">OFFSET(WeightedAveragesUnFiltered!J$3,(ROW(I10)*5),0)</f>
        <v>3.6933138020467622</v>
      </c>
      <c r="K13" cm="1">
        <f t="array" aca="1" ref="K13" ca="1">OFFSET(WeightedAveragesUnFiltered!K$3,(ROW(J10)*5),0)</f>
        <v>3.3451694561258285</v>
      </c>
      <c r="L13" cm="1">
        <f t="array" aca="1" ref="L13" ca="1">OFFSET(WeightedAveragesUnFiltered!L$3,(ROW(K10)*5),0)</f>
        <v>4.3539631107393157</v>
      </c>
      <c r="M13" cm="1">
        <f t="array" aca="1" ref="M13" ca="1">OFFSET(WeightedAveragesUnFiltered!M$3,(ROW(L10)*5),0)</f>
        <v>3.547861715361698</v>
      </c>
      <c r="N13" cm="1">
        <f t="array" aca="1" ref="N13" ca="1">OFFSET(WeightedAveragesUnFiltered!N$3,(ROW(M10)*5),0)</f>
        <v>3.6035967758331302</v>
      </c>
      <c r="O13" cm="1">
        <f t="array" aca="1" ref="O13" ca="1">OFFSET(WeightedAveragesUnFiltered!O$3,(ROW(N10)*5),0)</f>
        <v>3.9118586561840321</v>
      </c>
      <c r="P13" cm="1">
        <f t="array" aca="1" ref="P13" ca="1">OFFSET(WeightedAveragesUnFiltered!P$3,(ROW(O10)*5),0)</f>
        <v>2.8139882356998598</v>
      </c>
      <c r="Q13" cm="1">
        <f t="array" aca="1" ref="Q13" ca="1">OFFSET(WeightedAveragesUnFiltered!Q$3,(ROW(P10)*5),0)</f>
        <v>3.2450569117331214</v>
      </c>
      <c r="R13" cm="1">
        <f t="array" aca="1" ref="R13" ca="1">OFFSET(WeightedAveragesUnFiltered!R$3,(ROW(Q10)*5),0)</f>
        <v>4.1736855330783342</v>
      </c>
      <c r="S13" cm="1">
        <f t="array" aca="1" ref="S13" ca="1">OFFSET(WeightedAveragesUnFiltered!S$3,(ROW(R10)*5),0)</f>
        <v>3.9520499397969973</v>
      </c>
      <c r="T13" cm="1">
        <f t="array" aca="1" ref="T13" ca="1">OFFSET(WeightedAveragesUnFiltered!T$3,(ROW(S10)*5),0)</f>
        <v>3.264812651960916</v>
      </c>
      <c r="U13" cm="1">
        <f t="array" aca="1" ref="U13" ca="1">OFFSET(WeightedAveragesUnFiltered!U$3,(ROW(T10)*5),0)</f>
        <v>3.7237240806182523</v>
      </c>
      <c r="V13" cm="1">
        <f t="array" aca="1" ref="V13" ca="1">OFFSET(WeightedAveragesUnFiltered!V$3,(ROW(U10)*5),0)</f>
        <v>4.0859713601226435</v>
      </c>
      <c r="W13" cm="1">
        <f t="array" aca="1" ref="W13" ca="1">OFFSET(WeightedAveragesUnFiltered!W$3,(ROW(V10)*5),0)</f>
        <v>3.6938732888254311</v>
      </c>
      <c r="X13" cm="1">
        <f t="array" aca="1" ref="X13" ca="1">OFFSET(WeightedAveragesUnFiltered!X$3,(ROW(W10)*5),0)</f>
        <v>4.1983262865397171</v>
      </c>
      <c r="Y13" cm="1">
        <f t="array" aca="1" ref="Y13" ca="1">OFFSET(WeightedAveragesUnFiltered!Y$3,(ROW(X10)*5),0)</f>
        <v>3.3544229106658832</v>
      </c>
      <c r="Z13" cm="1">
        <f t="array" aca="1" ref="Z13" ca="1">OFFSET(WeightedAveragesUnFiltered!Z$3,(ROW(Y10)*5),0)</f>
        <v>3.7745153182013849</v>
      </c>
    </row>
    <row r="14" spans="1:26">
      <c r="A14" s="34" t="s">
        <v>11</v>
      </c>
      <c r="B14" cm="1">
        <f t="array" aca="1" ref="B14" ca="1">OFFSET(WeightedAveragesUnFiltered!B$3,(ROW(A11)*5),0)</f>
        <v>4.7556236958871914</v>
      </c>
      <c r="C14" cm="1">
        <f t="array" aca="1" ref="C14" ca="1">OFFSET(WeightedAveragesUnFiltered!C$3,(ROW(B11)*5),0)</f>
        <v>4.3312543770124492</v>
      </c>
      <c r="D14" cm="1">
        <f t="array" aca="1" ref="D14" ca="1">OFFSET(WeightedAveragesUnFiltered!D$3,(ROW(C11)*5),0)</f>
        <v>4.3551859407906441</v>
      </c>
      <c r="E14" cm="1">
        <f t="array" aca="1" ref="E14" ca="1">OFFSET(WeightedAveragesUnFiltered!E$3,(ROW(D11)*5),0)</f>
        <v>4.5</v>
      </c>
      <c r="F14" cm="1">
        <f t="array" aca="1" ref="F14" ca="1">OFFSET(WeightedAveragesUnFiltered!F$3,(ROW(E11)*5),0)</f>
        <v>3.3618457066246834</v>
      </c>
      <c r="G14" cm="1">
        <f t="array" aca="1" ref="G14" ca="1">OFFSET(WeightedAveragesUnFiltered!G$3,(ROW(F11)*5),0)</f>
        <v>4.708991772319747</v>
      </c>
      <c r="H14" cm="1">
        <f t="array" aca="1" ref="H14" ca="1">OFFSET(WeightedAveragesUnFiltered!H$3,(ROW(G11)*5),0)</f>
        <v>4.7318591675059398</v>
      </c>
      <c r="I14" cm="1">
        <f t="array" aca="1" ref="I14" ca="1">OFFSET(WeightedAveragesUnFiltered!I$3,(ROW(H11)*5),0)</f>
        <v>3.0576900832723641</v>
      </c>
      <c r="J14" cm="1">
        <f t="array" aca="1" ref="J14" ca="1">OFFSET(WeightedAveragesUnFiltered!J$3,(ROW(I11)*5),0)</f>
        <v>4.7069534960867339</v>
      </c>
      <c r="K14" cm="1">
        <f t="array" aca="1" ref="K14" ca="1">OFFSET(WeightedAveragesUnFiltered!K$3,(ROW(J11)*5),0)</f>
        <v>4.2757804947688705</v>
      </c>
      <c r="L14" cm="1">
        <f t="array" aca="1" ref="L14" ca="1">OFFSET(WeightedAveragesUnFiltered!L$3,(ROW(K11)*5),0)</f>
        <v>4.6761678775343958</v>
      </c>
      <c r="M14" cm="1">
        <f t="array" aca="1" ref="M14" ca="1">OFFSET(WeightedAveragesUnFiltered!M$3,(ROW(L11)*5),0)</f>
        <v>4.7857226467526122</v>
      </c>
      <c r="N14" cm="1">
        <f t="array" aca="1" ref="N14" ca="1">OFFSET(WeightedAveragesUnFiltered!N$3,(ROW(M11)*5),0)</f>
        <v>4.6807516984160822</v>
      </c>
      <c r="O14" cm="1">
        <f t="array" aca="1" ref="O14" ca="1">OFFSET(WeightedAveragesUnFiltered!O$3,(ROW(N11)*5),0)</f>
        <v>4.4858449609986879</v>
      </c>
      <c r="P14" cm="1">
        <f t="array" aca="1" ref="P14" ca="1">OFFSET(WeightedAveragesUnFiltered!P$3,(ROW(O11)*5),0)</f>
        <v>4.8794524538876871</v>
      </c>
      <c r="Q14" cm="1">
        <f t="array" aca="1" ref="Q14" ca="1">OFFSET(WeightedAveragesUnFiltered!Q$3,(ROW(P11)*5),0)</f>
        <v>4.6278265237278449</v>
      </c>
      <c r="R14" cm="1">
        <f t="array" aca="1" ref="R14" ca="1">OFFSET(WeightedAveragesUnFiltered!R$3,(ROW(Q11)*5),0)</f>
        <v>3.9405395914058552</v>
      </c>
      <c r="S14" cm="1">
        <f t="array" aca="1" ref="S14" ca="1">OFFSET(WeightedAveragesUnFiltered!S$3,(ROW(R11)*5),0)</f>
        <v>4.8433777186872389</v>
      </c>
      <c r="T14" cm="1">
        <f t="array" aca="1" ref="T14" ca="1">OFFSET(WeightedAveragesUnFiltered!T$3,(ROW(S11)*5),0)</f>
        <v>4.6629697923831044</v>
      </c>
      <c r="U14" cm="1">
        <f t="array" aca="1" ref="U14" ca="1">OFFSET(WeightedAveragesUnFiltered!U$3,(ROW(T11)*5),0)</f>
        <v>4.8204172110285182</v>
      </c>
      <c r="V14" cm="1">
        <f t="array" aca="1" ref="V14" ca="1">OFFSET(WeightedAveragesUnFiltered!V$3,(ROW(U11)*5),0)</f>
        <v>5</v>
      </c>
      <c r="W14" cm="1">
        <f t="array" aca="1" ref="W14" ca="1">OFFSET(WeightedAveragesUnFiltered!W$3,(ROW(V11)*5),0)</f>
        <v>4.6396971484283496</v>
      </c>
      <c r="X14" cm="1">
        <f t="array" aca="1" ref="X14" ca="1">OFFSET(WeightedAveragesUnFiltered!X$3,(ROW(W11)*5),0)</f>
        <v>4.516135900080867</v>
      </c>
      <c r="Y14" cm="1">
        <f t="array" aca="1" ref="Y14" ca="1">OFFSET(WeightedAveragesUnFiltered!Y$3,(ROW(X11)*5),0)</f>
        <v>4.497427598144939</v>
      </c>
      <c r="Z14" cm="1">
        <f t="array" aca="1" ref="Z14" ca="1">OFFSET(WeightedAveragesUnFiltered!Z$3,(ROW(Y11)*5),0)</f>
        <v>4.8190471421142975</v>
      </c>
    </row>
    <row r="15" spans="1:26">
      <c r="A15" s="34" t="s">
        <v>12</v>
      </c>
      <c r="B15" cm="1">
        <f t="array" aca="1" ref="B15" ca="1">OFFSET(WeightedAveragesUnFiltered!B$3,(ROW(A12)*5),0)</f>
        <v>3.9653677425799567</v>
      </c>
      <c r="C15" t="e" cm="1">
        <f t="array" aca="1" ref="C15" ca="1">OFFSET(WeightedAveragesUnFiltered!C$3,(ROW(B12)*5),0)</f>
        <v>#DIV/0!</v>
      </c>
      <c r="D15" cm="1">
        <f t="array" aca="1" ref="D15" ca="1">OFFSET(WeightedAveragesUnFiltered!D$3,(ROW(C12)*5),0)</f>
        <v>3.6960064211218637</v>
      </c>
      <c r="E15" cm="1">
        <f t="array" aca="1" ref="E15" ca="1">OFFSET(WeightedAveragesUnFiltered!E$3,(ROW(D12)*5),0)</f>
        <v>4</v>
      </c>
      <c r="F15" cm="1">
        <f t="array" aca="1" ref="F15" ca="1">OFFSET(WeightedAveragesUnFiltered!F$3,(ROW(E12)*5),0)</f>
        <v>3.0000000000000004</v>
      </c>
      <c r="G15" cm="1">
        <f t="array" aca="1" ref="G15" ca="1">OFFSET(WeightedAveragesUnFiltered!G$3,(ROW(F12)*5),0)</f>
        <v>3.7643509975398319</v>
      </c>
      <c r="H15" cm="1">
        <f t="array" aca="1" ref="H15" ca="1">OFFSET(WeightedAveragesUnFiltered!H$3,(ROW(G12)*5),0)</f>
        <v>4.3291546764957829</v>
      </c>
      <c r="I15" cm="1">
        <f t="array" aca="1" ref="I15" ca="1">OFFSET(WeightedAveragesUnFiltered!I$3,(ROW(H12)*5),0)</f>
        <v>4.1017004565807698</v>
      </c>
      <c r="J15" cm="1">
        <f t="array" aca="1" ref="J15" ca="1">OFFSET(WeightedAveragesUnFiltered!J$3,(ROW(I12)*5),0)</f>
        <v>3.5</v>
      </c>
      <c r="K15" cm="1">
        <f t="array" aca="1" ref="K15" ca="1">OFFSET(WeightedAveragesUnFiltered!K$3,(ROW(J12)*5),0)</f>
        <v>4</v>
      </c>
      <c r="L15" cm="1">
        <f t="array" aca="1" ref="L15" ca="1">OFFSET(WeightedAveragesUnFiltered!L$3,(ROW(K12)*5),0)</f>
        <v>4.4579783079070232</v>
      </c>
      <c r="M15" t="e" cm="1">
        <f t="array" aca="1" ref="M15" ca="1">OFFSET(WeightedAveragesUnFiltered!M$3,(ROW(L12)*5),0)</f>
        <v>#DIV/0!</v>
      </c>
      <c r="N15" cm="1">
        <f t="array" aca="1" ref="N15" ca="1">OFFSET(WeightedAveragesUnFiltered!N$3,(ROW(M12)*5),0)</f>
        <v>3.5</v>
      </c>
      <c r="O15" cm="1">
        <f t="array" aca="1" ref="O15" ca="1">OFFSET(WeightedAveragesUnFiltered!O$3,(ROW(N12)*5),0)</f>
        <v>3.8240266477487812</v>
      </c>
      <c r="P15" cm="1">
        <f t="array" aca="1" ref="P15" ca="1">OFFSET(WeightedAveragesUnFiltered!P$3,(ROW(O12)*5),0)</f>
        <v>3</v>
      </c>
      <c r="Q15" cm="1">
        <f t="array" aca="1" ref="Q15" ca="1">OFFSET(WeightedAveragesUnFiltered!Q$3,(ROW(P12)*5),0)</f>
        <v>4</v>
      </c>
      <c r="R15" cm="1">
        <f t="array" aca="1" ref="R15" ca="1">OFFSET(WeightedAveragesUnFiltered!R$3,(ROW(Q12)*5),0)</f>
        <v>3.2442852837432801</v>
      </c>
      <c r="S15" t="e" cm="1">
        <f t="array" aca="1" ref="S15" ca="1">OFFSET(WeightedAveragesUnFiltered!S$3,(ROW(R12)*5),0)</f>
        <v>#DIV/0!</v>
      </c>
      <c r="T15" cm="1">
        <f t="array" aca="1" ref="T15" ca="1">OFFSET(WeightedAveragesUnFiltered!T$3,(ROW(S12)*5),0)</f>
        <v>3</v>
      </c>
      <c r="U15" cm="1">
        <f t="array" aca="1" ref="U15" ca="1">OFFSET(WeightedAveragesUnFiltered!U$3,(ROW(T12)*5),0)</f>
        <v>4</v>
      </c>
      <c r="V15" cm="1">
        <f t="array" aca="1" ref="V15" ca="1">OFFSET(WeightedAveragesUnFiltered!V$3,(ROW(U12)*5),0)</f>
        <v>4.4747035124277748</v>
      </c>
      <c r="W15" t="e" cm="1">
        <f t="array" aca="1" ref="W15" ca="1">OFFSET(WeightedAveragesUnFiltered!W$3,(ROW(V12)*5),0)</f>
        <v>#DIV/0!</v>
      </c>
      <c r="X15" cm="1">
        <f t="array" aca="1" ref="X15" ca="1">OFFSET(WeightedAveragesUnFiltered!X$3,(ROW(W12)*5),0)</f>
        <v>4.3282542691935939</v>
      </c>
      <c r="Y15" cm="1">
        <f t="array" aca="1" ref="Y15" ca="1">OFFSET(WeightedAveragesUnFiltered!Y$3,(ROW(X12)*5),0)</f>
        <v>2.9999999999999996</v>
      </c>
      <c r="Z15" cm="1">
        <f t="array" aca="1" ref="Z15" ca="1">OFFSET(WeightedAveragesUnFiltered!Z$3,(ROW(Y12)*5),0)</f>
        <v>3.4999999999999996</v>
      </c>
    </row>
    <row r="16" spans="1:26">
      <c r="A16" s="34" t="s">
        <v>13</v>
      </c>
      <c r="B16" cm="1">
        <f t="array" aca="1" ref="B16" ca="1">OFFSET(WeightedAveragesUnFiltered!B$3,(ROW(A13)*5),0)</f>
        <v>3.5</v>
      </c>
      <c r="C16" cm="1">
        <f t="array" aca="1" ref="C16" ca="1">OFFSET(WeightedAveragesUnFiltered!C$3,(ROW(B13)*5),0)</f>
        <v>3.6563585422702949</v>
      </c>
      <c r="D16" cm="1">
        <f t="array" aca="1" ref="D16" ca="1">OFFSET(WeightedAveragesUnFiltered!D$3,(ROW(C13)*5),0)</f>
        <v>3.5</v>
      </c>
      <c r="E16" cm="1">
        <f t="array" aca="1" ref="E16" ca="1">OFFSET(WeightedAveragesUnFiltered!E$3,(ROW(D13)*5),0)</f>
        <v>4</v>
      </c>
      <c r="F16" cm="1">
        <f t="array" aca="1" ref="F16" ca="1">OFFSET(WeightedAveragesUnFiltered!F$3,(ROW(E13)*5),0)</f>
        <v>3.097125649316852</v>
      </c>
      <c r="G16" cm="1">
        <f t="array" aca="1" ref="G16" ca="1">OFFSET(WeightedAveragesUnFiltered!G$3,(ROW(F13)*5),0)</f>
        <v>3.4999999999999996</v>
      </c>
      <c r="H16" cm="1">
        <f t="array" aca="1" ref="H16" ca="1">OFFSET(WeightedAveragesUnFiltered!H$3,(ROW(G13)*5),0)</f>
        <v>4</v>
      </c>
      <c r="I16" cm="1">
        <f t="array" aca="1" ref="I16" ca="1">OFFSET(WeightedAveragesUnFiltered!I$3,(ROW(H13)*5),0)</f>
        <v>3.0325674028603902</v>
      </c>
      <c r="J16" cm="1">
        <f t="array" aca="1" ref="J16" ca="1">OFFSET(WeightedAveragesUnFiltered!J$3,(ROW(I13)*5),0)</f>
        <v>3.5</v>
      </c>
      <c r="K16" cm="1">
        <f t="array" aca="1" ref="K16" ca="1">OFFSET(WeightedAveragesUnFiltered!K$3,(ROW(J13)*5),0)</f>
        <v>3.7706636287257935</v>
      </c>
      <c r="L16" cm="1">
        <f t="array" aca="1" ref="L16" ca="1">OFFSET(WeightedAveragesUnFiltered!L$3,(ROW(K13)*5),0)</f>
        <v>3.1727076620203456</v>
      </c>
      <c r="M16" cm="1">
        <f t="array" aca="1" ref="M16" ca="1">OFFSET(WeightedAveragesUnFiltered!M$3,(ROW(L13)*5),0)</f>
        <v>5</v>
      </c>
      <c r="N16" cm="1">
        <f t="array" aca="1" ref="N16" ca="1">OFFSET(WeightedAveragesUnFiltered!N$3,(ROW(M13)*5),0)</f>
        <v>3.7632836675185666</v>
      </c>
      <c r="O16" cm="1">
        <f t="array" aca="1" ref="O16" ca="1">OFFSET(WeightedAveragesUnFiltered!O$3,(ROW(N13)*5),0)</f>
        <v>3.5</v>
      </c>
      <c r="P16" cm="1">
        <f t="array" aca="1" ref="P16" ca="1">OFFSET(WeightedAveragesUnFiltered!P$3,(ROW(O13)*5),0)</f>
        <v>3.1900775236417385</v>
      </c>
      <c r="Q16" cm="1">
        <f t="array" aca="1" ref="Q16" ca="1">OFFSET(WeightedAveragesUnFiltered!Q$3,(ROW(P13)*5),0)</f>
        <v>3.4999999999999996</v>
      </c>
      <c r="R16" cm="1">
        <f t="array" aca="1" ref="R16" ca="1">OFFSET(WeightedAveragesUnFiltered!R$3,(ROW(Q13)*5),0)</f>
        <v>2</v>
      </c>
      <c r="S16" cm="1">
        <f t="array" aca="1" ref="S16" ca="1">OFFSET(WeightedAveragesUnFiltered!S$3,(ROW(R13)*5),0)</f>
        <v>3.6898876199194524</v>
      </c>
      <c r="T16" cm="1">
        <f t="array" aca="1" ref="T16" ca="1">OFFSET(WeightedAveragesUnFiltered!T$3,(ROW(S13)*5),0)</f>
        <v>2.9371725894262455</v>
      </c>
      <c r="U16" cm="1">
        <f t="array" aca="1" ref="U16" ca="1">OFFSET(WeightedAveragesUnFiltered!U$3,(ROW(T13)*5),0)</f>
        <v>3.7950951183514552</v>
      </c>
      <c r="V16" cm="1">
        <f t="array" aca="1" ref="V16" ca="1">OFFSET(WeightedAveragesUnFiltered!V$3,(ROW(U13)*5),0)</f>
        <v>3.7452419933827046</v>
      </c>
      <c r="W16" cm="1">
        <f t="array" aca="1" ref="W16" ca="1">OFFSET(WeightedAveragesUnFiltered!W$3,(ROW(V13)*5),0)</f>
        <v>3.9761466350282468</v>
      </c>
      <c r="X16" cm="1">
        <f t="array" aca="1" ref="X16" ca="1">OFFSET(WeightedAveragesUnFiltered!X$3,(ROW(W13)*5),0)</f>
        <v>3.7760847563978648</v>
      </c>
      <c r="Y16" cm="1">
        <f t="array" aca="1" ref="Y16" ca="1">OFFSET(WeightedAveragesUnFiltered!Y$3,(ROW(X13)*5),0)</f>
        <v>3.337570060363789</v>
      </c>
      <c r="Z16" cm="1">
        <f t="array" aca="1" ref="Z16" ca="1">OFFSET(WeightedAveragesUnFiltered!Z$3,(ROW(Y13)*5),0)</f>
        <v>3.7481460290671436</v>
      </c>
    </row>
    <row r="17" spans="1:26">
      <c r="A17" s="34" t="s">
        <v>14</v>
      </c>
      <c r="B17" cm="1">
        <f t="array" aca="1" ref="B17" ca="1">OFFSET(WeightedAveragesUnFiltered!B$3,(ROW(A14)*5),0)</f>
        <v>4.2560883464596628</v>
      </c>
      <c r="C17" cm="1">
        <f t="array" aca="1" ref="C17" ca="1">OFFSET(WeightedAveragesUnFiltered!C$3,(ROW(B14)*5),0)</f>
        <v>3.9946640571150667</v>
      </c>
      <c r="D17" cm="1">
        <f t="array" aca="1" ref="D17" ca="1">OFFSET(WeightedAveragesUnFiltered!D$3,(ROW(C14)*5),0)</f>
        <v>4.1907330967336831</v>
      </c>
      <c r="E17" cm="1">
        <f t="array" aca="1" ref="E17" ca="1">OFFSET(WeightedAveragesUnFiltered!E$3,(ROW(D14)*5),0)</f>
        <v>4.6766394111443708</v>
      </c>
      <c r="F17" cm="1">
        <f t="array" aca="1" ref="F17" ca="1">OFFSET(WeightedAveragesUnFiltered!F$3,(ROW(E14)*5),0)</f>
        <v>4.271673904415672</v>
      </c>
      <c r="G17" cm="1">
        <f t="array" aca="1" ref="G17" ca="1">OFFSET(WeightedAveragesUnFiltered!G$3,(ROW(F14)*5),0)</f>
        <v>4</v>
      </c>
      <c r="H17" cm="1">
        <f t="array" aca="1" ref="H17" ca="1">OFFSET(WeightedAveragesUnFiltered!H$3,(ROW(G14)*5),0)</f>
        <v>4.6645228118405884</v>
      </c>
      <c r="I17" cm="1">
        <f t="array" aca="1" ref="I17" ca="1">OFFSET(WeightedAveragesUnFiltered!I$3,(ROW(H14)*5),0)</f>
        <v>4.2770598384146146</v>
      </c>
      <c r="J17" cm="1">
        <f t="array" aca="1" ref="J17" ca="1">OFFSET(WeightedAveragesUnFiltered!J$3,(ROW(I14)*5),0)</f>
        <v>4.250170348862027</v>
      </c>
      <c r="K17" cm="1">
        <f t="array" aca="1" ref="K17" ca="1">OFFSET(WeightedAveragesUnFiltered!K$3,(ROW(J14)*5),0)</f>
        <v>3.5453979182042965</v>
      </c>
      <c r="L17" cm="1">
        <f t="array" aca="1" ref="L17" ca="1">OFFSET(WeightedAveragesUnFiltered!L$3,(ROW(K14)*5),0)</f>
        <v>4.3236437922780855</v>
      </c>
      <c r="M17" cm="1">
        <f t="array" aca="1" ref="M17" ca="1">OFFSET(WeightedAveragesUnFiltered!M$3,(ROW(L14)*5),0)</f>
        <v>3.6197784050183963</v>
      </c>
      <c r="N17" cm="1">
        <f t="array" aca="1" ref="N17" ca="1">OFFSET(WeightedAveragesUnFiltered!N$3,(ROW(M14)*5),0)</f>
        <v>5</v>
      </c>
      <c r="O17" cm="1">
        <f t="array" aca="1" ref="O17" ca="1">OFFSET(WeightedAveragesUnFiltered!O$3,(ROW(N14)*5),0)</f>
        <v>4.4615436107242532</v>
      </c>
      <c r="P17" cm="1">
        <f t="array" aca="1" ref="P17" ca="1">OFFSET(WeightedAveragesUnFiltered!P$3,(ROW(O14)*5),0)</f>
        <v>3.6763642450526164</v>
      </c>
      <c r="Q17" cm="1">
        <f t="array" aca="1" ref="Q17" ca="1">OFFSET(WeightedAveragesUnFiltered!Q$3,(ROW(P14)*5),0)</f>
        <v>4.0658952182206667</v>
      </c>
      <c r="R17" cm="1">
        <f t="array" aca="1" ref="R17" ca="1">OFFSET(WeightedAveragesUnFiltered!R$3,(ROW(Q14)*5),0)</f>
        <v>4</v>
      </c>
      <c r="S17" cm="1">
        <f t="array" aca="1" ref="S17" ca="1">OFFSET(WeightedAveragesUnFiltered!S$3,(ROW(R14)*5),0)</f>
        <v>5</v>
      </c>
      <c r="T17" cm="1">
        <f t="array" aca="1" ref="T17" ca="1">OFFSET(WeightedAveragesUnFiltered!T$3,(ROW(S14)*5),0)</f>
        <v>4.4228818125508349</v>
      </c>
      <c r="U17" cm="1">
        <f t="array" aca="1" ref="U17" ca="1">OFFSET(WeightedAveragesUnFiltered!U$3,(ROW(T14)*5),0)</f>
        <v>4.919582874773738</v>
      </c>
      <c r="V17" cm="1">
        <f t="array" aca="1" ref="V17" ca="1">OFFSET(WeightedAveragesUnFiltered!V$3,(ROW(U14)*5),0)</f>
        <v>4.7395500494980451</v>
      </c>
      <c r="W17" cm="1">
        <f t="array" aca="1" ref="W17" ca="1">OFFSET(WeightedAveragesUnFiltered!W$3,(ROW(V14)*5),0)</f>
        <v>3.5985352163558275</v>
      </c>
      <c r="X17" cm="1">
        <f t="array" aca="1" ref="X17" ca="1">OFFSET(WeightedAveragesUnFiltered!X$3,(ROW(W14)*5),0)</f>
        <v>4.088015347669085</v>
      </c>
      <c r="Y17" cm="1">
        <f t="array" aca="1" ref="Y17" ca="1">OFFSET(WeightedAveragesUnFiltered!Y$3,(ROW(X14)*5),0)</f>
        <v>4.0576650545957991</v>
      </c>
      <c r="Z17" cm="1">
        <f t="array" aca="1" ref="Z17" ca="1">OFFSET(WeightedAveragesUnFiltered!Z$3,(ROW(Y14)*5),0)</f>
        <v>5</v>
      </c>
    </row>
    <row r="18" spans="1:26">
      <c r="A18" s="34" t="s">
        <v>15</v>
      </c>
      <c r="B18" cm="1">
        <f t="array" aca="1" ref="B18" ca="1">OFFSET(WeightedAveragesUnFiltered!B$3,(ROW(A15)*5),0)</f>
        <v>3.206794225824297</v>
      </c>
      <c r="C18" cm="1">
        <f t="array" aca="1" ref="C18" ca="1">OFFSET(WeightedAveragesUnFiltered!C$3,(ROW(B15)*5),0)</f>
        <v>3.9915406462064165</v>
      </c>
      <c r="D18" cm="1">
        <f t="array" aca="1" ref="D18" ca="1">OFFSET(WeightedAveragesUnFiltered!D$3,(ROW(C15)*5),0)</f>
        <v>3.3406443072731427</v>
      </c>
      <c r="E18" cm="1">
        <f t="array" aca="1" ref="E18" ca="1">OFFSET(WeightedAveragesUnFiltered!E$3,(ROW(D15)*5),0)</f>
        <v>4.6766394111443708</v>
      </c>
      <c r="F18" cm="1">
        <f t="array" aca="1" ref="F18" ca="1">OFFSET(WeightedAveragesUnFiltered!F$3,(ROW(E15)*5),0)</f>
        <v>4.3791109994354205</v>
      </c>
      <c r="G18" cm="1">
        <f t="array" aca="1" ref="G18" ca="1">OFFSET(WeightedAveragesUnFiltered!G$3,(ROW(F15)*5),0)</f>
        <v>3.2745516098049956</v>
      </c>
      <c r="H18" cm="1">
        <f t="array" aca="1" ref="H18" ca="1">OFFSET(WeightedAveragesUnFiltered!H$3,(ROW(G15)*5),0)</f>
        <v>4.6645228118405884</v>
      </c>
      <c r="I18" cm="1">
        <f t="array" aca="1" ref="I18" ca="1">OFFSET(WeightedAveragesUnFiltered!I$3,(ROW(H15)*5),0)</f>
        <v>4.2770598384146146</v>
      </c>
      <c r="J18" cm="1">
        <f t="array" aca="1" ref="J18" ca="1">OFFSET(WeightedAveragesUnFiltered!J$3,(ROW(I15)*5),0)</f>
        <v>4.1374585628709291</v>
      </c>
      <c r="K18" cm="1">
        <f t="array" aca="1" ref="K18" ca="1">OFFSET(WeightedAveragesUnFiltered!K$3,(ROW(J15)*5),0)</f>
        <v>4.1647866280951762</v>
      </c>
      <c r="L18" cm="1">
        <f t="array" aca="1" ref="L18" ca="1">OFFSET(WeightedAveragesUnFiltered!L$3,(ROW(K15)*5),0)</f>
        <v>4.1618218961390427</v>
      </c>
      <c r="M18" cm="1">
        <f t="array" aca="1" ref="M18" ca="1">OFFSET(WeightedAveragesUnFiltered!M$3,(ROW(L15)*5),0)</f>
        <v>4.0938967577583334</v>
      </c>
      <c r="N18" cm="1">
        <f t="array" aca="1" ref="N18" ca="1">OFFSET(WeightedAveragesUnFiltered!N$3,(ROW(M15)*5),0)</f>
        <v>5</v>
      </c>
      <c r="O18" cm="1">
        <f t="array" aca="1" ref="O18" ca="1">OFFSET(WeightedAveragesUnFiltered!O$3,(ROW(N15)*5),0)</f>
        <v>4.4615436107242532</v>
      </c>
      <c r="P18" cm="1">
        <f t="array" aca="1" ref="P18" ca="1">OFFSET(WeightedAveragesUnFiltered!P$3,(ROW(O15)*5),0)</f>
        <v>4.5240992220259972</v>
      </c>
      <c r="Q18" cm="1">
        <f t="array" aca="1" ref="Q18" ca="1">OFFSET(WeightedAveragesUnFiltered!Q$3,(ROW(P15)*5),0)</f>
        <v>4.6198913202365661</v>
      </c>
      <c r="R18" cm="1">
        <f t="array" aca="1" ref="R18" ca="1">OFFSET(WeightedAveragesUnFiltered!R$3,(ROW(Q15)*5),0)</f>
        <v>4.2400520502762662</v>
      </c>
      <c r="S18" cm="1">
        <f t="array" aca="1" ref="S18" ca="1">OFFSET(WeightedAveragesUnFiltered!S$3,(ROW(R15)*5),0)</f>
        <v>5</v>
      </c>
      <c r="T18" cm="1">
        <f t="array" aca="1" ref="T18" ca="1">OFFSET(WeightedAveragesUnFiltered!T$3,(ROW(S15)*5),0)</f>
        <v>4.4228818125508349</v>
      </c>
      <c r="U18" cm="1">
        <f t="array" aca="1" ref="U18" ca="1">OFFSET(WeightedAveragesUnFiltered!U$3,(ROW(T15)*5),0)</f>
        <v>4.919582874773738</v>
      </c>
      <c r="V18" cm="1">
        <f t="array" aca="1" ref="V18" ca="1">OFFSET(WeightedAveragesUnFiltered!V$3,(ROW(U15)*5),0)</f>
        <v>3.8380082750625943</v>
      </c>
      <c r="W18" cm="1">
        <f t="array" aca="1" ref="W18" ca="1">OFFSET(WeightedAveragesUnFiltered!W$3,(ROW(V15)*5),0)</f>
        <v>3.7387455929209175</v>
      </c>
      <c r="X18" cm="1">
        <f t="array" aca="1" ref="X18" ca="1">OFFSET(WeightedAveragesUnFiltered!X$3,(ROW(W15)*5),0)</f>
        <v>3.5741249840496701</v>
      </c>
      <c r="Y18" cm="1">
        <f t="array" aca="1" ref="Y18" ca="1">OFFSET(WeightedAveragesUnFiltered!Y$3,(ROW(X15)*5),0)</f>
        <v>4.0129500550303074</v>
      </c>
      <c r="Z18" cm="1">
        <f t="array" aca="1" ref="Z18" ca="1">OFFSET(WeightedAveragesUnFiltered!Z$3,(ROW(Y15)*5),0)</f>
        <v>3.9178648253430608</v>
      </c>
    </row>
    <row r="19" spans="1:26">
      <c r="A19" s="34" t="s">
        <v>16</v>
      </c>
      <c r="B19" cm="1">
        <f t="array" aca="1" ref="B19" ca="1">OFFSET(WeightedAveragesUnFiltered!B$3,(ROW(A16)*5),0)</f>
        <v>4.5121766929193248</v>
      </c>
      <c r="C19" cm="1">
        <f t="array" aca="1" ref="C19" ca="1">OFFSET(WeightedAveragesUnFiltered!C$3,(ROW(B16)*5),0)</f>
        <v>4.4926469121945578</v>
      </c>
      <c r="D19" cm="1">
        <f t="array" aca="1" ref="D19" ca="1">OFFSET(WeightedAveragesUnFiltered!D$3,(ROW(C16)*5),0)</f>
        <v>3.8779419444852707</v>
      </c>
      <c r="E19" cm="1">
        <f t="array" aca="1" ref="E19" ca="1">OFFSET(WeightedAveragesUnFiltered!E$3,(ROW(D16)*5),0)</f>
        <v>5</v>
      </c>
      <c r="F19" cm="1">
        <f t="array" aca="1" ref="F19" ca="1">OFFSET(WeightedAveragesUnFiltered!F$3,(ROW(E16)*5),0)</f>
        <v>4.4834001807464983</v>
      </c>
      <c r="G19" cm="1">
        <f t="array" aca="1" ref="G19" ca="1">OFFSET(WeightedAveragesUnFiltered!G$3,(ROW(F16)*5),0)</f>
        <v>4</v>
      </c>
      <c r="H19" cm="1">
        <f t="array" aca="1" ref="H19" ca="1">OFFSET(WeightedAveragesUnFiltered!H$3,(ROW(G16)*5),0)</f>
        <v>4.4364412180301471</v>
      </c>
      <c r="I19" cm="1">
        <f t="array" aca="1" ref="I19" ca="1">OFFSET(WeightedAveragesUnFiltered!I$3,(ROW(H16)*5),0)</f>
        <v>4.2770598384146146</v>
      </c>
      <c r="J19" cm="1">
        <f t="array" aca="1" ref="J19" ca="1">OFFSET(WeightedAveragesUnFiltered!J$3,(ROW(I16)*5),0)</f>
        <v>4.250170348862027</v>
      </c>
      <c r="K19" cm="1">
        <f t="array" aca="1" ref="K19" ca="1">OFFSET(WeightedAveragesUnFiltered!K$3,(ROW(J16)*5),0)</f>
        <v>3.6687716712825758</v>
      </c>
      <c r="L19" cm="1">
        <f t="array" aca="1" ref="L19" ca="1">OFFSET(WeightedAveragesUnFiltered!L$3,(ROW(K16)*5),0)</f>
        <v>4.3236437922780855</v>
      </c>
      <c r="M19" cm="1">
        <f t="array" aca="1" ref="M19" ca="1">OFFSET(WeightedAveragesUnFiltered!M$3,(ROW(L16)*5),0)</f>
        <v>3.3899486453482597</v>
      </c>
      <c r="N19" cm="1">
        <f t="array" aca="1" ref="N19" ca="1">OFFSET(WeightedAveragesUnFiltered!N$3,(ROW(M16)*5),0)</f>
        <v>4.4732060039000618</v>
      </c>
      <c r="O19" cm="1">
        <f t="array" aca="1" ref="O19" ca="1">OFFSET(WeightedAveragesUnFiltered!O$3,(ROW(N16)*5),0)</f>
        <v>4.6028012445389752</v>
      </c>
      <c r="P19" cm="1">
        <f t="array" aca="1" ref="P19" ca="1">OFFSET(WeightedAveragesUnFiltered!P$3,(ROW(O16)*5),0)</f>
        <v>3.8101533665375538</v>
      </c>
      <c r="Q19" cm="1">
        <f t="array" aca="1" ref="Q19" ca="1">OFFSET(WeightedAveragesUnFiltered!Q$3,(ROW(P16)*5),0)</f>
        <v>3.8539276444895281</v>
      </c>
      <c r="R19" cm="1">
        <f t="array" aca="1" ref="R19" ca="1">OFFSET(WeightedAveragesUnFiltered!R$3,(ROW(Q16)*5),0)</f>
        <v>4</v>
      </c>
      <c r="S19" cm="1">
        <f t="array" aca="1" ref="S19" ca="1">OFFSET(WeightedAveragesUnFiltered!S$3,(ROW(R16)*5),0)</f>
        <v>5</v>
      </c>
      <c r="T19" cm="1">
        <f t="array" aca="1" ref="T19" ca="1">OFFSET(WeightedAveragesUnFiltered!T$3,(ROW(S16)*5),0)</f>
        <v>4.288559093724583</v>
      </c>
      <c r="U19" cm="1">
        <f t="array" aca="1" ref="U19" ca="1">OFFSET(WeightedAveragesUnFiltered!U$3,(ROW(T16)*5),0)</f>
        <v>4.7691166621415517</v>
      </c>
      <c r="V19" cm="1">
        <f t="array" aca="1" ref="V19" ca="1">OFFSET(WeightedAveragesUnFiltered!V$3,(ROW(U16)*5),0)</f>
        <v>4.2562772929274226</v>
      </c>
      <c r="W19" cm="1">
        <f t="array" aca="1" ref="W19" ca="1">OFFSET(WeightedAveragesUnFiltered!W$3,(ROW(V16)*5),0)</f>
        <v>3.5985352163558275</v>
      </c>
      <c r="X19" cm="1">
        <f t="array" aca="1" ref="X19" ca="1">OFFSET(WeightedAveragesUnFiltered!X$3,(ROW(W16)*5),0)</f>
        <v>4.4181456367860328</v>
      </c>
      <c r="Y19" cm="1">
        <f t="array" aca="1" ref="Y19" ca="1">OFFSET(WeightedAveragesUnFiltered!Y$3,(ROW(X16)*5),0)</f>
        <v>4.2069443222392886</v>
      </c>
      <c r="Z19" cm="1">
        <f t="array" aca="1" ref="Z19" ca="1">OFFSET(WeightedAveragesUnFiltered!Z$3,(ROW(Y16)*5),0)</f>
        <v>5</v>
      </c>
    </row>
    <row r="20" spans="1:26">
      <c r="A20" s="34" t="s">
        <v>17</v>
      </c>
      <c r="B20" cm="1">
        <f t="array" aca="1" ref="B20" ca="1">OFFSET(WeightedAveragesUnFiltered!B$3,(ROW(A17)*5),0)</f>
        <v>4</v>
      </c>
      <c r="C20" cm="1">
        <f t="array" aca="1" ref="C20" ca="1">OFFSET(WeightedAveragesUnFiltered!C$3,(ROW(B17)*5),0)</f>
        <v>4.5</v>
      </c>
      <c r="D20" cm="1">
        <f t="array" aca="1" ref="D20" ca="1">OFFSET(WeightedAveragesUnFiltered!D$3,(ROW(C17)*5),0)</f>
        <v>4.5</v>
      </c>
      <c r="E20" cm="1">
        <f t="array" aca="1" ref="E20" ca="1">OFFSET(WeightedAveragesUnFiltered!E$3,(ROW(D17)*5),0)</f>
        <v>4</v>
      </c>
      <c r="F20" cm="1">
        <f t="array" aca="1" ref="F20" ca="1">OFFSET(WeightedAveragesUnFiltered!F$3,(ROW(E17)*5),0)</f>
        <v>2</v>
      </c>
      <c r="G20" t="e" cm="1">
        <f t="array" aca="1" ref="G20" ca="1">OFFSET(WeightedAveragesUnFiltered!G$3,(ROW(F17)*5),0)</f>
        <v>#DIV/0!</v>
      </c>
      <c r="H20" cm="1">
        <f t="array" aca="1" ref="H20" ca="1">OFFSET(WeightedAveragesUnFiltered!H$3,(ROW(G17)*5),0)</f>
        <v>4</v>
      </c>
      <c r="I20" t="e" cm="1">
        <f t="array" aca="1" ref="I20" ca="1">OFFSET(WeightedAveragesUnFiltered!I$3,(ROW(H17)*5),0)</f>
        <v>#DIV/0!</v>
      </c>
      <c r="J20" cm="1">
        <f t="array" aca="1" ref="J20" ca="1">OFFSET(WeightedAveragesUnFiltered!J$3,(ROW(I17)*5),0)</f>
        <v>4.5</v>
      </c>
      <c r="K20" cm="1">
        <f t="array" aca="1" ref="K20" ca="1">OFFSET(WeightedAveragesUnFiltered!K$3,(ROW(J17)*5),0)</f>
        <v>3.2431264211812945</v>
      </c>
      <c r="L20" cm="1">
        <f t="array" aca="1" ref="L20" ca="1">OFFSET(WeightedAveragesUnFiltered!L$3,(ROW(K17)*5),0)</f>
        <v>2</v>
      </c>
      <c r="M20" cm="1">
        <f t="array" aca="1" ref="M20" ca="1">OFFSET(WeightedAveragesUnFiltered!M$3,(ROW(L17)*5),0)</f>
        <v>2.5</v>
      </c>
      <c r="N20" t="e" cm="1">
        <f t="array" aca="1" ref="N20" ca="1">OFFSET(WeightedAveragesUnFiltered!N$3,(ROW(M17)*5),0)</f>
        <v>#DIV/0!</v>
      </c>
      <c r="O20" cm="1">
        <f t="array" aca="1" ref="O20" ca="1">OFFSET(WeightedAveragesUnFiltered!O$3,(ROW(N17)*5),0)</f>
        <v>4</v>
      </c>
      <c r="P20" cm="1">
        <f t="array" aca="1" ref="P20" ca="1">OFFSET(WeightedAveragesUnFiltered!P$3,(ROW(O17)*5),0)</f>
        <v>2.3061030731189307</v>
      </c>
      <c r="Q20" cm="1">
        <f t="array" aca="1" ref="Q20" ca="1">OFFSET(WeightedAveragesUnFiltered!Q$3,(ROW(P17)*5),0)</f>
        <v>2.5</v>
      </c>
      <c r="R20" t="e" cm="1">
        <f t="array" aca="1" ref="R20" ca="1">OFFSET(WeightedAveragesUnFiltered!R$3,(ROW(Q17)*5),0)</f>
        <v>#DIV/0!</v>
      </c>
      <c r="S20" t="e" cm="1">
        <f t="array" aca="1" ref="S20" ca="1">OFFSET(WeightedAveragesUnFiltered!S$3,(ROW(R17)*5),0)</f>
        <v>#DIV/0!</v>
      </c>
      <c r="T20" cm="1">
        <f t="array" aca="1" ref="T20" ca="1">OFFSET(WeightedAveragesUnFiltered!T$3,(ROW(S17)*5),0)</f>
        <v>2</v>
      </c>
      <c r="U20" cm="1">
        <f t="array" aca="1" ref="U20" ca="1">OFFSET(WeightedAveragesUnFiltered!U$3,(ROW(T17)*5),0)</f>
        <v>4</v>
      </c>
      <c r="V20" t="e" cm="1">
        <f t="array" aca="1" ref="V20" ca="1">OFFSET(WeightedAveragesUnFiltered!V$3,(ROW(U17)*5),0)</f>
        <v>#DIV/0!</v>
      </c>
      <c r="W20" cm="1">
        <f t="array" aca="1" ref="W20" ca="1">OFFSET(WeightedAveragesUnFiltered!W$3,(ROW(V17)*5),0)</f>
        <v>4.5</v>
      </c>
      <c r="X20" t="e" cm="1">
        <f t="array" aca="1" ref="X20" ca="1">OFFSET(WeightedAveragesUnFiltered!X$3,(ROW(W17)*5),0)</f>
        <v>#DIV/0!</v>
      </c>
      <c r="Y20" cm="1">
        <f t="array" aca="1" ref="Y20" ca="1">OFFSET(WeightedAveragesUnFiltered!Y$3,(ROW(X17)*5),0)</f>
        <v>3.4743679644841152</v>
      </c>
      <c r="Z20" t="e" cm="1">
        <f t="array" aca="1" ref="Z20" ca="1">OFFSET(WeightedAveragesUnFiltered!Z$3,(ROW(Y17)*5),0)</f>
        <v>#DIV/0!</v>
      </c>
    </row>
    <row r="21" spans="1:26">
      <c r="A21" s="34" t="s">
        <v>18</v>
      </c>
      <c r="B21" cm="1">
        <f t="array" aca="1" ref="B21" ca="1">OFFSET(WeightedAveragesUnFiltered!B$3,(ROW(A18)*5),0)</f>
        <v>3.7999712537370676</v>
      </c>
      <c r="C21" cm="1">
        <f t="array" aca="1" ref="C21" ca="1">OFFSET(WeightedAveragesUnFiltered!C$3,(ROW(B18)*5),0)</f>
        <v>3.8140888333371628</v>
      </c>
      <c r="D21" cm="1">
        <f t="array" aca="1" ref="D21" ca="1">OFFSET(WeightedAveragesUnFiltered!D$3,(ROW(C18)*5),0)</f>
        <v>3.7674287402345139</v>
      </c>
      <c r="E21" cm="1">
        <f t="array" aca="1" ref="E21" ca="1">OFFSET(WeightedAveragesUnFiltered!E$3,(ROW(D18)*5),0)</f>
        <v>4.5</v>
      </c>
      <c r="F21" cm="1">
        <f t="array" aca="1" ref="F21" ca="1">OFFSET(WeightedAveragesUnFiltered!F$3,(ROW(E18)*5),0)</f>
        <v>3.046132033770371</v>
      </c>
      <c r="G21" cm="1">
        <f t="array" aca="1" ref="G21" ca="1">OFFSET(WeightedAveragesUnFiltered!G$3,(ROW(F18)*5),0)</f>
        <v>4.2248006067232931</v>
      </c>
      <c r="H21" cm="1">
        <f t="array" aca="1" ref="H21" ca="1">OFFSET(WeightedAveragesUnFiltered!H$3,(ROW(G18)*5),0)</f>
        <v>3.9093643621362251</v>
      </c>
      <c r="I21" t="e" cm="1">
        <f t="array" aca="1" ref="I21" ca="1">OFFSET(WeightedAveragesUnFiltered!I$3,(ROW(H18)*5),0)</f>
        <v>#DIV/0!</v>
      </c>
      <c r="J21" cm="1">
        <f t="array" aca="1" ref="J21" ca="1">OFFSET(WeightedAveragesUnFiltered!J$3,(ROW(I18)*5),0)</f>
        <v>3.3225874508479381</v>
      </c>
      <c r="K21" cm="1">
        <f t="array" aca="1" ref="K21" ca="1">OFFSET(WeightedAveragesUnFiltered!K$3,(ROW(J18)*5),0)</f>
        <v>4.5</v>
      </c>
      <c r="L21" cm="1">
        <f t="array" aca="1" ref="L21" ca="1">OFFSET(WeightedAveragesUnFiltered!L$3,(ROW(K18)*5),0)</f>
        <v>3.8454153240406912</v>
      </c>
      <c r="M21" cm="1">
        <f t="array" aca="1" ref="M21" ca="1">OFFSET(WeightedAveragesUnFiltered!M$3,(ROW(L18)*5),0)</f>
        <v>3.3928945673025273</v>
      </c>
      <c r="N21" cm="1">
        <f t="array" aca="1" ref="N21" ca="1">OFFSET(WeightedAveragesUnFiltered!N$3,(ROW(M18)*5),0)</f>
        <v>3.6261788082552253</v>
      </c>
      <c r="O21" cm="1">
        <f t="array" aca="1" ref="O21" ca="1">OFFSET(WeightedAveragesUnFiltered!O$3,(ROW(N18)*5),0)</f>
        <v>3.6577532151016152</v>
      </c>
      <c r="P21" cm="1">
        <f t="array" aca="1" ref="P21" ca="1">OFFSET(WeightedAveragesUnFiltered!P$3,(ROW(O18)*5),0)</f>
        <v>3.1866097678783021</v>
      </c>
      <c r="Q21" cm="1">
        <f t="array" aca="1" ref="Q21" ca="1">OFFSET(WeightedAveragesUnFiltered!Q$3,(ROW(P18)*5),0)</f>
        <v>3.7924016521720536</v>
      </c>
      <c r="R21" cm="1">
        <f t="array" aca="1" ref="R21" ca="1">OFFSET(WeightedAveragesUnFiltered!R$3,(ROW(Q18)*5),0)</f>
        <v>2.5</v>
      </c>
      <c r="S21" cm="1">
        <f t="array" aca="1" ref="S21" ca="1">OFFSET(WeightedAveragesUnFiltered!S$3,(ROW(R18)*5),0)</f>
        <v>3.7376946020799164</v>
      </c>
      <c r="T21" cm="1">
        <f t="array" aca="1" ref="T21" ca="1">OFFSET(WeightedAveragesUnFiltered!T$3,(ROW(S18)*5),0)</f>
        <v>3.3577868012104726</v>
      </c>
      <c r="U21" cm="1">
        <f t="array" aca="1" ref="U21" ca="1">OFFSET(WeightedAveragesUnFiltered!U$3,(ROW(T18)*5),0)</f>
        <v>3.5994443056250995</v>
      </c>
      <c r="V21" cm="1">
        <f t="array" aca="1" ref="V21" ca="1">OFFSET(WeightedAveragesUnFiltered!V$3,(ROW(U18)*5),0)</f>
        <v>3.9758960688366276</v>
      </c>
      <c r="W21" cm="1">
        <f t="array" aca="1" ref="W21" ca="1">OFFSET(WeightedAveragesUnFiltered!W$3,(ROW(V18)*5),0)</f>
        <v>2.9999999999999996</v>
      </c>
      <c r="X21" cm="1">
        <f t="array" aca="1" ref="X21" ca="1">OFFSET(WeightedAveragesUnFiltered!X$3,(ROW(W18)*5),0)</f>
        <v>4.0317716606904819</v>
      </c>
      <c r="Y21" cm="1">
        <f t="array" aca="1" ref="Y21" ca="1">OFFSET(WeightedAveragesUnFiltered!Y$3,(ROW(X18)*5),0)</f>
        <v>2</v>
      </c>
      <c r="Z21" cm="1">
        <f t="array" aca="1" ref="Z21" ca="1">OFFSET(WeightedAveragesUnFiltered!Z$3,(ROW(Y18)*5),0)</f>
        <v>3.2101816837637411</v>
      </c>
    </row>
    <row r="22" spans="1:26">
      <c r="A22" s="34" t="s">
        <v>19</v>
      </c>
      <c r="B22" cm="1">
        <f t="array" aca="1" ref="B22" ca="1">OFFSET(WeightedAveragesUnFiltered!B$3,(ROW(A19)*5),0)</f>
        <v>3.5</v>
      </c>
      <c r="C22" cm="1">
        <f t="array" aca="1" ref="C22" ca="1">OFFSET(WeightedAveragesUnFiltered!C$3,(ROW(B19)*5),0)</f>
        <v>4.025193470595485</v>
      </c>
      <c r="D22" cm="1">
        <f t="array" aca="1" ref="D22" ca="1">OFFSET(WeightedAveragesUnFiltered!D$3,(ROW(C19)*5),0)</f>
        <v>3.5724611427051429</v>
      </c>
      <c r="E22" cm="1">
        <f t="array" aca="1" ref="E22" ca="1">OFFSET(WeightedAveragesUnFiltered!E$3,(ROW(D19)*5),0)</f>
        <v>3.724240627557188</v>
      </c>
      <c r="F22" cm="1">
        <f t="array" aca="1" ref="F22" ca="1">OFFSET(WeightedAveragesUnFiltered!F$3,(ROW(E19)*5),0)</f>
        <v>4.1170795350361207</v>
      </c>
      <c r="G22" cm="1">
        <f t="array" aca="1" ref="G22" ca="1">OFFSET(WeightedAveragesUnFiltered!G$3,(ROW(F19)*5),0)</f>
        <v>2.5</v>
      </c>
      <c r="H22" cm="1">
        <f t="array" aca="1" ref="H22" ca="1">OFFSET(WeightedAveragesUnFiltered!H$3,(ROW(G19)*5),0)</f>
        <v>3.5</v>
      </c>
      <c r="I22" cm="1">
        <f t="array" aca="1" ref="I22" ca="1">OFFSET(WeightedAveragesUnFiltered!I$3,(ROW(H19)*5),0)</f>
        <v>3.3120665781804206</v>
      </c>
      <c r="J22" cm="1">
        <f t="array" aca="1" ref="J22" ca="1">OFFSET(WeightedAveragesUnFiltered!J$3,(ROW(I19)*5),0)</f>
        <v>3.9999999999999991</v>
      </c>
      <c r="K22" cm="1">
        <f t="array" aca="1" ref="K22" ca="1">OFFSET(WeightedAveragesUnFiltered!K$3,(ROW(J19)*5),0)</f>
        <v>3.3549078840393332</v>
      </c>
      <c r="L22" cm="1">
        <f t="array" aca="1" ref="L22" ca="1">OFFSET(WeightedAveragesUnFiltered!L$3,(ROW(K19)*5),0)</f>
        <v>3.8552013951570712</v>
      </c>
      <c r="M22" cm="1">
        <f t="array" aca="1" ref="M22" ca="1">OFFSET(WeightedAveragesUnFiltered!M$3,(ROW(L19)*5),0)</f>
        <v>2.3688289377674527</v>
      </c>
      <c r="N22" cm="1">
        <f t="array" aca="1" ref="N22" ca="1">OFFSET(WeightedAveragesUnFiltered!N$3,(ROW(M19)*5),0)</f>
        <v>3.0162418854714224</v>
      </c>
      <c r="O22" cm="1">
        <f t="array" aca="1" ref="O22" ca="1">OFFSET(WeightedAveragesUnFiltered!O$3,(ROW(N19)*5),0)</f>
        <v>3.5313076268060062</v>
      </c>
      <c r="P22" cm="1">
        <f t="array" aca="1" ref="P22" ca="1">OFFSET(WeightedAveragesUnFiltered!P$3,(ROW(O19)*5),0)</f>
        <v>4</v>
      </c>
      <c r="Q22" cm="1">
        <f t="array" aca="1" ref="Q22" ca="1">OFFSET(WeightedAveragesUnFiltered!Q$3,(ROW(P19)*5),0)</f>
        <v>3.50494435995454</v>
      </c>
      <c r="R22" cm="1">
        <f t="array" aca="1" ref="R22" ca="1">OFFSET(WeightedAveragesUnFiltered!R$3,(ROW(Q19)*5),0)</f>
        <v>3.4800919721939181</v>
      </c>
      <c r="S22" cm="1">
        <f t="array" aca="1" ref="S22" ca="1">OFFSET(WeightedAveragesUnFiltered!S$3,(ROW(R19)*5),0)</f>
        <v>3.5694545414411358</v>
      </c>
      <c r="T22" cm="1">
        <f t="array" aca="1" ref="T22" ca="1">OFFSET(WeightedAveragesUnFiltered!T$3,(ROW(S19)*5),0)</f>
        <v>3.4592375169283072</v>
      </c>
      <c r="U22" cm="1">
        <f t="array" aca="1" ref="U22" ca="1">OFFSET(WeightedAveragesUnFiltered!U$3,(ROW(T19)*5),0)</f>
        <v>3.7395637574541145</v>
      </c>
      <c r="V22" cm="1">
        <f t="array" aca="1" ref="V22" ca="1">OFFSET(WeightedAveragesUnFiltered!V$3,(ROW(U19)*5),0)</f>
        <v>5</v>
      </c>
      <c r="W22" cm="1">
        <f t="array" aca="1" ref="W22" ca="1">OFFSET(WeightedAveragesUnFiltered!W$3,(ROW(V19)*5),0)</f>
        <v>2.8647112095385094</v>
      </c>
      <c r="X22" cm="1">
        <f t="array" aca="1" ref="X22" ca="1">OFFSET(WeightedAveragesUnFiltered!X$3,(ROW(W19)*5),0)</f>
        <v>3.5</v>
      </c>
      <c r="Y22" cm="1">
        <f t="array" aca="1" ref="Y22" ca="1">OFFSET(WeightedAveragesUnFiltered!Y$3,(ROW(X19)*5),0)</f>
        <v>4.1386669824585178</v>
      </c>
      <c r="Z22" cm="1">
        <f t="array" aca="1" ref="Z22" ca="1">OFFSET(WeightedAveragesUnFiltered!Z$3,(ROW(Y19)*5),0)</f>
        <v>3.7689113794807989</v>
      </c>
    </row>
    <row r="23" spans="1:26">
      <c r="A23" s="34" t="s">
        <v>20</v>
      </c>
      <c r="B23" cm="1">
        <f t="array" aca="1" ref="B23" ca="1">OFFSET(WeightedAveragesUnFiltered!B$3,(ROW(A20)*5),0)</f>
        <v>4.5</v>
      </c>
      <c r="C23" cm="1">
        <f t="array" aca="1" ref="C23" ca="1">OFFSET(WeightedAveragesUnFiltered!C$3,(ROW(B20)*5),0)</f>
        <v>3.7134061786832229</v>
      </c>
      <c r="D23" cm="1">
        <f t="array" aca="1" ref="D23" ca="1">OFFSET(WeightedAveragesUnFiltered!D$3,(ROW(C20)*5),0)</f>
        <v>3.9976602053307912</v>
      </c>
      <c r="E23" cm="1">
        <f t="array" aca="1" ref="E23" ca="1">OFFSET(WeightedAveragesUnFiltered!E$3,(ROW(D20)*5),0)</f>
        <v>4.1865809328036621</v>
      </c>
      <c r="F23" cm="1">
        <f t="array" aca="1" ref="F23" ca="1">OFFSET(WeightedAveragesUnFiltered!F$3,(ROW(E20)*5),0)</f>
        <v>3.6470489093588263</v>
      </c>
      <c r="G23" cm="1">
        <f t="array" aca="1" ref="G23" ca="1">OFFSET(WeightedAveragesUnFiltered!G$3,(ROW(F20)*5),0)</f>
        <v>3.5</v>
      </c>
      <c r="H23" cm="1">
        <f t="array" aca="1" ref="H23" ca="1">OFFSET(WeightedAveragesUnFiltered!H$3,(ROW(G20)*5),0)</f>
        <v>4.0754303396209819</v>
      </c>
      <c r="I23" cm="1">
        <f t="array" aca="1" ref="I23" ca="1">OFFSET(WeightedAveragesUnFiltered!I$3,(ROW(H20)*5),0)</f>
        <v>1.5</v>
      </c>
      <c r="J23" cm="1">
        <f t="array" aca="1" ref="J23" ca="1">OFFSET(WeightedAveragesUnFiltered!J$3,(ROW(I20)*5),0)</f>
        <v>4.2525807537723574</v>
      </c>
      <c r="K23" cm="1">
        <f t="array" aca="1" ref="K23" ca="1">OFFSET(WeightedAveragesUnFiltered!K$3,(ROW(J20)*5),0)</f>
        <v>4.0555955980606253</v>
      </c>
      <c r="L23" cm="1">
        <f t="array" aca="1" ref="L23" ca="1">OFFSET(WeightedAveragesUnFiltered!L$3,(ROW(K20)*5),0)</f>
        <v>4.2129128960761371</v>
      </c>
      <c r="M23" cm="1">
        <f t="array" aca="1" ref="M23" ca="1">OFFSET(WeightedAveragesUnFiltered!M$3,(ROW(L20)*5),0)</f>
        <v>3.9478875336113948</v>
      </c>
      <c r="N23" cm="1">
        <f t="array" aca="1" ref="N23" ca="1">OFFSET(WeightedAveragesUnFiltered!N$3,(ROW(M20)*5),0)</f>
        <v>4.5</v>
      </c>
      <c r="O23" cm="1">
        <f t="array" aca="1" ref="O23" ca="1">OFFSET(WeightedAveragesUnFiltered!O$3,(ROW(N20)*5),0)</f>
        <v>4.1965857964939373</v>
      </c>
      <c r="P23" cm="1">
        <f t="array" aca="1" ref="P23" ca="1">OFFSET(WeightedAveragesUnFiltered!P$3,(ROW(O20)*5),0)</f>
        <v>4.2346670308917007</v>
      </c>
      <c r="Q23" cm="1">
        <f t="array" aca="1" ref="Q23" ca="1">OFFSET(WeightedAveragesUnFiltered!Q$3,(ROW(P20)*5),0)</f>
        <v>4.1670627380138834</v>
      </c>
      <c r="R23" cm="1">
        <f t="array" aca="1" ref="R23" ca="1">OFFSET(WeightedAveragesUnFiltered!R$3,(ROW(Q20)*5),0)</f>
        <v>1.5</v>
      </c>
      <c r="S23" cm="1">
        <f t="array" aca="1" ref="S23" ca="1">OFFSET(WeightedAveragesUnFiltered!S$3,(ROW(R20)*5),0)</f>
        <v>4.5</v>
      </c>
      <c r="T23" cm="1">
        <f t="array" aca="1" ref="T23" ca="1">OFFSET(WeightedAveragesUnFiltered!T$3,(ROW(S20)*5),0)</f>
        <v>4.256290038513157</v>
      </c>
      <c r="U23" cm="1">
        <f t="array" aca="1" ref="U23" ca="1">OFFSET(WeightedAveragesUnFiltered!U$3,(ROW(T20)*5),0)</f>
        <v>4.179001982912383</v>
      </c>
      <c r="V23" cm="1">
        <f t="array" aca="1" ref="V23" ca="1">OFFSET(WeightedAveragesUnFiltered!V$3,(ROW(U20)*5),0)</f>
        <v>4.2472603635016561</v>
      </c>
      <c r="W23" cm="1">
        <f t="array" aca="1" ref="W23" ca="1">OFFSET(WeightedAveragesUnFiltered!W$3,(ROW(V20)*5),0)</f>
        <v>3.8497401611821687</v>
      </c>
      <c r="X23" cm="1">
        <f t="array" aca="1" ref="X23" ca="1">OFFSET(WeightedAveragesUnFiltered!X$3,(ROW(W20)*5),0)</f>
        <v>4.2974381825694064</v>
      </c>
      <c r="Y23" cm="1">
        <f t="array" aca="1" ref="Y23" ca="1">OFFSET(WeightedAveragesUnFiltered!Y$3,(ROW(X20)*5),0)</f>
        <v>4</v>
      </c>
      <c r="Z23" cm="1">
        <f t="array" aca="1" ref="Z23" ca="1">OFFSET(WeightedAveragesUnFiltered!Z$3,(ROW(Y20)*5),0)</f>
        <v>4.5</v>
      </c>
    </row>
    <row r="24" spans="1:26">
      <c r="A24" s="34" t="s">
        <v>21</v>
      </c>
      <c r="B24" cm="1">
        <f t="array" aca="1" ref="B24" ca="1">OFFSET(WeightedAveragesUnFiltered!B$3,(ROW(A21)*5),0)</f>
        <v>4.6074286615241205</v>
      </c>
      <c r="C24" cm="1">
        <f t="array" aca="1" ref="C24" ca="1">OFFSET(WeightedAveragesUnFiltered!C$3,(ROW(B21)*5),0)</f>
        <v>4.3945207210624986</v>
      </c>
      <c r="D24" cm="1">
        <f t="array" aca="1" ref="D24" ca="1">OFFSET(WeightedAveragesUnFiltered!D$3,(ROW(C21)*5),0)</f>
        <v>4.2738461686705369</v>
      </c>
      <c r="E24" cm="1">
        <f t="array" aca="1" ref="E24" ca="1">OFFSET(WeightedAveragesUnFiltered!E$3,(ROW(D21)*5),0)</f>
        <v>4.4332706860816815</v>
      </c>
      <c r="F24" cm="1">
        <f t="array" aca="1" ref="F24" ca="1">OFFSET(WeightedAveragesUnFiltered!F$3,(ROW(E21)*5),0)</f>
        <v>4.5162675779499741</v>
      </c>
      <c r="G24" cm="1">
        <f t="array" aca="1" ref="G24" ca="1">OFFSET(WeightedAveragesUnFiltered!G$3,(ROW(F21)*5),0)</f>
        <v>4.5354871502270555</v>
      </c>
      <c r="H24" cm="1">
        <f t="array" aca="1" ref="H24" ca="1">OFFSET(WeightedAveragesUnFiltered!H$3,(ROW(G21)*5),0)</f>
        <v>4.5459041269589955</v>
      </c>
      <c r="I24" cm="1">
        <f t="array" aca="1" ref="I24" ca="1">OFFSET(WeightedAveragesUnFiltered!I$3,(ROW(H21)*5),0)</f>
        <v>4.4447013959454367</v>
      </c>
      <c r="J24" cm="1">
        <f t="array" aca="1" ref="J24" ca="1">OFFSET(WeightedAveragesUnFiltered!J$3,(ROW(I21)*5),0)</f>
        <v>4.6394415593426599</v>
      </c>
      <c r="K24" cm="1">
        <f t="array" aca="1" ref="K24" ca="1">OFFSET(WeightedAveragesUnFiltered!K$3,(ROW(J21)*5),0)</f>
        <v>4.2636921528642917</v>
      </c>
      <c r="L24" cm="1">
        <f t="array" aca="1" ref="L24" ca="1">OFFSET(WeightedAveragesUnFiltered!L$3,(ROW(K21)*5),0)</f>
        <v>4.6087737400288882</v>
      </c>
      <c r="M24" cm="1">
        <f t="array" aca="1" ref="M24" ca="1">OFFSET(WeightedAveragesUnFiltered!M$3,(ROW(L21)*5),0)</f>
        <v>4.3590637667893688</v>
      </c>
      <c r="N24" cm="1">
        <f t="array" aca="1" ref="N24" ca="1">OFFSET(WeightedAveragesUnFiltered!N$3,(ROW(M21)*5),0)</f>
        <v>4.8674077741731452</v>
      </c>
      <c r="O24" cm="1">
        <f t="array" aca="1" ref="O24" ca="1">OFFSET(WeightedAveragesUnFiltered!O$3,(ROW(N21)*5),0)</f>
        <v>4.3293508452220317</v>
      </c>
      <c r="P24" cm="1">
        <f t="array" aca="1" ref="P24" ca="1">OFFSET(WeightedAveragesUnFiltered!P$3,(ROW(O21)*5),0)</f>
        <v>4.3800057239723067</v>
      </c>
      <c r="Q24" cm="1">
        <f t="array" aca="1" ref="Q24" ca="1">OFFSET(WeightedAveragesUnFiltered!Q$3,(ROW(P21)*5),0)</f>
        <v>4.1963441623370361</v>
      </c>
      <c r="R24" cm="1">
        <f t="array" aca="1" ref="R24" ca="1">OFFSET(WeightedAveragesUnFiltered!R$3,(ROW(Q21)*5),0)</f>
        <v>4.2412027283147689</v>
      </c>
      <c r="S24" cm="1">
        <f t="array" aca="1" ref="S24" ca="1">OFFSET(WeightedAveragesUnFiltered!S$3,(ROW(R21)*5),0)</f>
        <v>4.8854822871560382</v>
      </c>
      <c r="T24" cm="1">
        <f t="array" aca="1" ref="T24" ca="1">OFFSET(WeightedAveragesUnFiltered!T$3,(ROW(S21)*5),0)</f>
        <v>4.7985666138592089</v>
      </c>
      <c r="U24" cm="1">
        <f t="array" aca="1" ref="U24" ca="1">OFFSET(WeightedAveragesUnFiltered!U$3,(ROW(T21)*5),0)</f>
        <v>4.5628898301657292</v>
      </c>
      <c r="V24" cm="1">
        <f t="array" aca="1" ref="V24" ca="1">OFFSET(WeightedAveragesUnFiltered!V$3,(ROW(U21)*5),0)</f>
        <v>4.9027533970114545</v>
      </c>
      <c r="W24" cm="1">
        <f t="array" aca="1" ref="W24" ca="1">OFFSET(WeightedAveragesUnFiltered!W$3,(ROW(V21)*5),0)</f>
        <v>4.5762458379400588</v>
      </c>
      <c r="X24" cm="1">
        <f t="array" aca="1" ref="X24" ca="1">OFFSET(WeightedAveragesUnFiltered!X$3,(ROW(W21)*5),0)</f>
        <v>4.9083055478304045</v>
      </c>
      <c r="Y24" cm="1">
        <f t="array" aca="1" ref="Y24" ca="1">OFFSET(WeightedAveragesUnFiltered!Y$3,(ROW(X21)*5),0)</f>
        <v>4.6404396577407194</v>
      </c>
      <c r="Z24" cm="1">
        <f t="array" aca="1" ref="Z24" ca="1">OFFSET(WeightedAveragesUnFiltered!Z$3,(ROW(Y21)*5),0)</f>
        <v>4.6213636449631359</v>
      </c>
    </row>
    <row r="25" spans="1:26">
      <c r="A25" s="34" t="s">
        <v>22</v>
      </c>
      <c r="B25" cm="1">
        <f t="array" aca="1" ref="B25" ca="1">OFFSET(WeightedAveragesUnFiltered!B$3,(ROW(A22)*5),0)</f>
        <v>4.1061103603107592</v>
      </c>
      <c r="C25" cm="1">
        <f t="array" aca="1" ref="C25" ca="1">OFFSET(WeightedAveragesUnFiltered!C$3,(ROW(B22)*5),0)</f>
        <v>4.0497383934836328</v>
      </c>
      <c r="D25" cm="1">
        <f t="array" aca="1" ref="D25" ca="1">OFFSET(WeightedAveragesUnFiltered!D$3,(ROW(C22)*5),0)</f>
        <v>3.5795021998472878</v>
      </c>
      <c r="E25" cm="1">
        <f t="array" aca="1" ref="E25" ca="1">OFFSET(WeightedAveragesUnFiltered!E$3,(ROW(D22)*5),0)</f>
        <v>4.3161503303358497</v>
      </c>
      <c r="F25" cm="1">
        <f t="array" aca="1" ref="F25" ca="1">OFFSET(WeightedAveragesUnFiltered!F$3,(ROW(E22)*5),0)</f>
        <v>3.4794079383006409</v>
      </c>
      <c r="G25" cm="1">
        <f t="array" aca="1" ref="G25" ca="1">OFFSET(WeightedAveragesUnFiltered!G$3,(ROW(F22)*5),0)</f>
        <v>4.085266838583439</v>
      </c>
      <c r="H25" cm="1">
        <f t="array" aca="1" ref="H25" ca="1">OFFSET(WeightedAveragesUnFiltered!H$3,(ROW(G22)*5),0)</f>
        <v>4.0794012425656874</v>
      </c>
      <c r="I25" cm="1">
        <f t="array" aca="1" ref="I25" ca="1">OFFSET(WeightedAveragesUnFiltered!I$3,(ROW(H22)*5),0)</f>
        <v>4.16313659313077</v>
      </c>
      <c r="J25" cm="1">
        <f t="array" aca="1" ref="J25" ca="1">OFFSET(WeightedAveragesUnFiltered!J$3,(ROW(I22)*5),0)</f>
        <v>4.143980728531437</v>
      </c>
      <c r="K25" cm="1">
        <f t="array" aca="1" ref="K25" ca="1">OFFSET(WeightedAveragesUnFiltered!K$3,(ROW(J22)*5),0)</f>
        <v>4.3606961617686162</v>
      </c>
      <c r="L25" cm="1">
        <f t="array" aca="1" ref="L25" ca="1">OFFSET(WeightedAveragesUnFiltered!L$3,(ROW(K22)*5),0)</f>
        <v>4.6199678584219992</v>
      </c>
      <c r="M25" cm="1">
        <f t="array" aca="1" ref="M25" ca="1">OFFSET(WeightedAveragesUnFiltered!M$3,(ROW(L22)*5),0)</f>
        <v>3.8809442497044007</v>
      </c>
      <c r="N25" cm="1">
        <f t="array" aca="1" ref="N25" ca="1">OFFSET(WeightedAveragesUnFiltered!N$3,(ROW(M22)*5),0)</f>
        <v>4.0650227220161765</v>
      </c>
      <c r="O25" cm="1">
        <f t="array" aca="1" ref="O25" ca="1">OFFSET(WeightedAveragesUnFiltered!O$3,(ROW(N22)*5),0)</f>
        <v>4.2021687740060587</v>
      </c>
      <c r="P25" cm="1">
        <f t="array" aca="1" ref="P25" ca="1">OFFSET(WeightedAveragesUnFiltered!P$3,(ROW(O22)*5),0)</f>
        <v>3.7462733255775666</v>
      </c>
      <c r="Q25" cm="1">
        <f t="array" aca="1" ref="Q25" ca="1">OFFSET(WeightedAveragesUnFiltered!Q$3,(ROW(P22)*5),0)</f>
        <v>3.8047263882137181</v>
      </c>
      <c r="R25" cm="1">
        <f t="array" aca="1" ref="R25" ca="1">OFFSET(WeightedAveragesUnFiltered!R$3,(ROW(Q22)*5),0)</f>
        <v>4.004617305071819</v>
      </c>
      <c r="S25" cm="1">
        <f t="array" aca="1" ref="S25" ca="1">OFFSET(WeightedAveragesUnFiltered!S$3,(ROW(R22)*5),0)</f>
        <v>4.4252658546086296</v>
      </c>
      <c r="T25" cm="1">
        <f t="array" aca="1" ref="T25" ca="1">OFFSET(WeightedAveragesUnFiltered!T$3,(ROW(S22)*5),0)</f>
        <v>3.995462583191479</v>
      </c>
      <c r="U25" cm="1">
        <f t="array" aca="1" ref="U25" ca="1">OFFSET(WeightedAveragesUnFiltered!U$3,(ROW(T22)*5),0)</f>
        <v>4.1762423371089117</v>
      </c>
      <c r="V25" cm="1">
        <f t="array" aca="1" ref="V25" ca="1">OFFSET(WeightedAveragesUnFiltered!V$3,(ROW(U22)*5),0)</f>
        <v>4.1776222676448587</v>
      </c>
      <c r="W25" cm="1">
        <f t="array" aca="1" ref="W25" ca="1">OFFSET(WeightedAveragesUnFiltered!W$3,(ROW(V22)*5),0)</f>
        <v>4.652069702736946</v>
      </c>
      <c r="X25" cm="1">
        <f t="array" aca="1" ref="X25" ca="1">OFFSET(WeightedAveragesUnFiltered!X$3,(ROW(W22)*5),0)</f>
        <v>3.8289098496610308</v>
      </c>
      <c r="Y25" cm="1">
        <f t="array" aca="1" ref="Y25" ca="1">OFFSET(WeightedAveragesUnFiltered!Y$3,(ROW(X22)*5),0)</f>
        <v>3.6683062090246072</v>
      </c>
      <c r="Z25" cm="1">
        <f t="array" aca="1" ref="Z25" ca="1">OFFSET(WeightedAveragesUnFiltered!Z$3,(ROW(Y22)*5),0)</f>
        <v>3.8991586116845691</v>
      </c>
    </row>
    <row r="26" spans="1:26">
      <c r="A26" s="34" t="s">
        <v>23</v>
      </c>
      <c r="B26" cm="1">
        <f t="array" aca="1" ref="B26" ca="1">OFFSET(WeightedAveragesUnFiltered!B$3,(ROW(A23)*5),0)</f>
        <v>3.842123232468349</v>
      </c>
      <c r="C26" cm="1">
        <f t="array" aca="1" ref="C26" ca="1">OFFSET(WeightedAveragesUnFiltered!C$3,(ROW(B23)*5),0)</f>
        <v>4.0957122166355981</v>
      </c>
      <c r="D26" cm="1">
        <f t="array" aca="1" ref="D26" ca="1">OFFSET(WeightedAveragesUnFiltered!D$3,(ROW(C23)*5),0)</f>
        <v>3.123294871829517</v>
      </c>
      <c r="E26" cm="1">
        <f t="array" aca="1" ref="E26" ca="1">OFFSET(WeightedAveragesUnFiltered!E$3,(ROW(D23)*5),0)</f>
        <v>3.5212898392584608</v>
      </c>
      <c r="F26" cm="1">
        <f t="array" aca="1" ref="F26" ca="1">OFFSET(WeightedAveragesUnFiltered!F$3,(ROW(E23)*5),0)</f>
        <v>3.5918171241810191</v>
      </c>
      <c r="G26" cm="1">
        <f t="array" aca="1" ref="G26" ca="1">OFFSET(WeightedAveragesUnFiltered!G$3,(ROW(F23)*5),0)</f>
        <v>2.8580372731241646</v>
      </c>
      <c r="H26" cm="1">
        <f t="array" aca="1" ref="H26" ca="1">OFFSET(WeightedAveragesUnFiltered!H$3,(ROW(G23)*5),0)</f>
        <v>3.9996755926054859</v>
      </c>
      <c r="I26" cm="1">
        <f t="array" aca="1" ref="I26" ca="1">OFFSET(WeightedAveragesUnFiltered!I$3,(ROW(H23)*5),0)</f>
        <v>3.7487887723949345</v>
      </c>
      <c r="J26" cm="1">
        <f t="array" aca="1" ref="J26" ca="1">OFFSET(WeightedAveragesUnFiltered!J$3,(ROW(I23)*5),0)</f>
        <v>4.0051615075447149</v>
      </c>
      <c r="K26" cm="1">
        <f t="array" aca="1" ref="K26" ca="1">OFFSET(WeightedAveragesUnFiltered!K$3,(ROW(J23)*5),0)</f>
        <v>3.2431559304410849</v>
      </c>
      <c r="L26" cm="1">
        <f t="array" aca="1" ref="L26" ca="1">OFFSET(WeightedAveragesUnFiltered!L$3,(ROW(K23)*5),0)</f>
        <v>3.9959690278502773</v>
      </c>
      <c r="M26" cm="1">
        <f t="array" aca="1" ref="M26" ca="1">OFFSET(WeightedAveragesUnFiltered!M$3,(ROW(L23)*5),0)</f>
        <v>3.6940423030347316</v>
      </c>
      <c r="N26" cm="1">
        <f t="array" aca="1" ref="N26" ca="1">OFFSET(WeightedAveragesUnFiltered!N$3,(ROW(M23)*5),0)</f>
        <v>3.3340159089243988</v>
      </c>
      <c r="O26" cm="1">
        <f t="array" aca="1" ref="O26" ca="1">OFFSET(WeightedAveragesUnFiltered!O$3,(ROW(N23)*5),0)</f>
        <v>3.7376932585610056</v>
      </c>
      <c r="P26" cm="1">
        <f t="array" aca="1" ref="P26" ca="1">OFFSET(WeightedAveragesUnFiltered!P$3,(ROW(O23)*5),0)</f>
        <v>3.4689321669370203</v>
      </c>
      <c r="Q26" cm="1">
        <f t="array" aca="1" ref="Q26" ca="1">OFFSET(WeightedAveragesUnFiltered!Q$3,(ROW(P23)*5),0)</f>
        <v>3.4065765341612404</v>
      </c>
      <c r="R26" cm="1">
        <f t="array" aca="1" ref="R26" ca="1">OFFSET(WeightedAveragesUnFiltered!R$3,(ROW(Q23)*5),0)</f>
        <v>3.5162676897902716</v>
      </c>
      <c r="S26" cm="1">
        <f t="array" aca="1" ref="S26" ca="1">OFFSET(WeightedAveragesUnFiltered!S$3,(ROW(R23)*5),0)</f>
        <v>3.7221750123074067</v>
      </c>
      <c r="T26" cm="1">
        <f t="array" aca="1" ref="T26" ca="1">OFFSET(WeightedAveragesUnFiltered!T$3,(ROW(S23)*5),0)</f>
        <v>3.1727549697804625</v>
      </c>
      <c r="U26" cm="1">
        <f t="array" aca="1" ref="U26" ca="1">OFFSET(WeightedAveragesUnFiltered!U$3,(ROW(T23)*5),0)</f>
        <v>4.0690723947715055</v>
      </c>
      <c r="V26" cm="1">
        <f t="array" aca="1" ref="V26" ca="1">OFFSET(WeightedAveragesUnFiltered!V$3,(ROW(U23)*5),0)</f>
        <v>3.7271449131120495</v>
      </c>
      <c r="W26" cm="1">
        <f t="array" aca="1" ref="W26" ca="1">OFFSET(WeightedAveragesUnFiltered!W$3,(ROW(V23)*5),0)</f>
        <v>4.266064682007821</v>
      </c>
      <c r="X26" cm="1">
        <f t="array" aca="1" ref="X26" ca="1">OFFSET(WeightedAveragesUnFiltered!X$3,(ROW(W23)*5),0)</f>
        <v>3.7486469095475674</v>
      </c>
      <c r="Y26" cm="1">
        <f t="array" aca="1" ref="Y26" ca="1">OFFSET(WeightedAveragesUnFiltered!Y$3,(ROW(X23)*5),0)</f>
        <v>3.3166613921894568</v>
      </c>
      <c r="Z26" cm="1">
        <f t="array" aca="1" ref="Z26" ca="1">OFFSET(WeightedAveragesUnFiltered!Z$3,(ROW(Y23)*5),0)</f>
        <v>3.7037359993894787</v>
      </c>
    </row>
    <row r="27" spans="1:26">
      <c r="A27" s="34" t="s">
        <v>24</v>
      </c>
      <c r="B27" cm="1">
        <f t="array" aca="1" ref="B27" ca="1">OFFSET(WeightedAveragesUnFiltered!B$3,(ROW(A24)*5),0)</f>
        <v>3.3176241787744511</v>
      </c>
      <c r="C27" cm="1">
        <f t="array" aca="1" ref="C27" ca="1">OFFSET(WeightedAveragesUnFiltered!C$3,(ROW(B24)*5),0)</f>
        <v>2.4458225973268695</v>
      </c>
      <c r="D27" cm="1">
        <f t="array" aca="1" ref="D27" ca="1">OFFSET(WeightedAveragesUnFiltered!D$3,(ROW(C24)*5),0)</f>
        <v>3.1793675138346345</v>
      </c>
      <c r="E27" cm="1">
        <f t="array" aca="1" ref="E27" ca="1">OFFSET(WeightedAveragesUnFiltered!E$3,(ROW(D24)*5),0)</f>
        <v>4</v>
      </c>
      <c r="F27" cm="1">
        <f t="array" aca="1" ref="F27" ca="1">OFFSET(WeightedAveragesUnFiltered!F$3,(ROW(E24)*5),0)</f>
        <v>3.3976219555514282</v>
      </c>
      <c r="G27" cm="1">
        <f t="array" aca="1" ref="G27" ca="1">OFFSET(WeightedAveragesUnFiltered!G$3,(ROW(F24)*5),0)</f>
        <v>3.3919785298546721</v>
      </c>
      <c r="H27" cm="1">
        <f t="array" aca="1" ref="H27" ca="1">OFFSET(WeightedAveragesUnFiltered!H$3,(ROW(G24)*5),0)</f>
        <v>3.6177382869042236</v>
      </c>
      <c r="I27" cm="1">
        <f t="array" aca="1" ref="I27" ca="1">OFFSET(WeightedAveragesUnFiltered!I$3,(ROW(H24)*5),0)</f>
        <v>4.5</v>
      </c>
      <c r="J27" cm="1">
        <f t="array" aca="1" ref="J27" ca="1">OFFSET(WeightedAveragesUnFiltered!J$3,(ROW(I24)*5),0)</f>
        <v>3.3146368244005884</v>
      </c>
      <c r="K27" cm="1">
        <f t="array" aca="1" ref="K27" ca="1">OFFSET(WeightedAveragesUnFiltered!K$3,(ROW(J24)*5),0)</f>
        <v>3.7611887559615105</v>
      </c>
      <c r="L27" cm="1">
        <f t="array" aca="1" ref="L27" ca="1">OFFSET(WeightedAveragesUnFiltered!L$3,(ROW(K24)*5),0)</f>
        <v>2.7097694228940403</v>
      </c>
      <c r="M27" cm="1">
        <f t="array" aca="1" ref="M27" ca="1">OFFSET(WeightedAveragesUnFiltered!M$3,(ROW(L24)*5),0)</f>
        <v>3</v>
      </c>
      <c r="N27" cm="1">
        <f t="array" aca="1" ref="N27" ca="1">OFFSET(WeightedAveragesUnFiltered!N$3,(ROW(M24)*5),0)</f>
        <v>3</v>
      </c>
      <c r="O27" cm="1">
        <f t="array" aca="1" ref="O27" ca="1">OFFSET(WeightedAveragesUnFiltered!O$3,(ROW(N24)*5),0)</f>
        <v>3.46266377060677</v>
      </c>
      <c r="P27" cm="1">
        <f t="array" aca="1" ref="P27" ca="1">OFFSET(WeightedAveragesUnFiltered!P$3,(ROW(O24)*5),0)</f>
        <v>3.5565780769294681</v>
      </c>
      <c r="Q27" cm="1">
        <f t="array" aca="1" ref="Q27" ca="1">OFFSET(WeightedAveragesUnFiltered!Q$3,(ROW(P24)*5),0)</f>
        <v>3.4717251662906956</v>
      </c>
      <c r="R27" cm="1">
        <f t="array" aca="1" ref="R27" ca="1">OFFSET(WeightedAveragesUnFiltered!R$3,(ROW(Q24)*5),0)</f>
        <v>4.2237879428017475</v>
      </c>
      <c r="S27" cm="1">
        <f t="array" aca="1" ref="S27" ca="1">OFFSET(WeightedAveragesUnFiltered!S$3,(ROW(R24)*5),0)</f>
        <v>2.9999999999999996</v>
      </c>
      <c r="T27" cm="1">
        <f t="array" aca="1" ref="T27" ca="1">OFFSET(WeightedAveragesUnFiltered!T$3,(ROW(S24)*5),0)</f>
        <v>3.4248301614429364</v>
      </c>
      <c r="U27" cm="1">
        <f t="array" aca="1" ref="U27" ca="1">OFFSET(WeightedAveragesUnFiltered!U$3,(ROW(T24)*5),0)</f>
        <v>3.3821958416831257</v>
      </c>
      <c r="V27" cm="1">
        <f t="array" aca="1" ref="V27" ca="1">OFFSET(WeightedAveragesUnFiltered!V$3,(ROW(U24)*5),0)</f>
        <v>3</v>
      </c>
      <c r="W27" cm="1">
        <f t="array" aca="1" ref="W27" ca="1">OFFSET(WeightedAveragesUnFiltered!W$3,(ROW(V24)*5),0)</f>
        <v>3.6979979228266107</v>
      </c>
      <c r="X27" cm="1">
        <f t="array" aca="1" ref="X27" ca="1">OFFSET(WeightedAveragesUnFiltered!X$3,(ROW(W24)*5),0)</f>
        <v>2.5048762561730631</v>
      </c>
      <c r="Y27" cm="1">
        <f t="array" aca="1" ref="Y27" ca="1">OFFSET(WeightedAveragesUnFiltered!Y$3,(ROW(X24)*5),0)</f>
        <v>4</v>
      </c>
      <c r="Z27" cm="1">
        <f t="array" aca="1" ref="Z27" ca="1">OFFSET(WeightedAveragesUnFiltered!Z$3,(ROW(Y24)*5),0)</f>
        <v>3.383100481995895</v>
      </c>
    </row>
    <row r="28" spans="1:26">
      <c r="A28" s="34" t="s">
        <v>25</v>
      </c>
      <c r="B28" cm="1">
        <f t="array" aca="1" ref="B28" ca="1">OFFSET(WeightedAveragesUnFiltered!B$3,(ROW(A25)*5),0)</f>
        <v>4.3451144782588083</v>
      </c>
      <c r="C28" cm="1">
        <f t="array" aca="1" ref="C28" ca="1">OFFSET(WeightedAveragesUnFiltered!C$3,(ROW(B25)*5),0)</f>
        <v>4.0857732580465935</v>
      </c>
      <c r="D28" cm="1">
        <f t="array" aca="1" ref="D28" ca="1">OFFSET(WeightedAveragesUnFiltered!D$3,(ROW(C25)*5),0)</f>
        <v>4.177614208423071</v>
      </c>
      <c r="E28" cm="1">
        <f t="array" aca="1" ref="E28" ca="1">OFFSET(WeightedAveragesUnFiltered!E$3,(ROW(D25)*5),0)</f>
        <v>4.2607410808641539</v>
      </c>
      <c r="F28" cm="1">
        <f t="array" aca="1" ref="F28" ca="1">OFFSET(WeightedAveragesUnFiltered!F$3,(ROW(E25)*5),0)</f>
        <v>4.2442703198608038</v>
      </c>
      <c r="G28" cm="1">
        <f t="array" aca="1" ref="G28" ca="1">OFFSET(WeightedAveragesUnFiltered!G$3,(ROW(F25)*5),0)</f>
        <v>4.4179802137582413</v>
      </c>
      <c r="H28" cm="1">
        <f t="array" aca="1" ref="H28" ca="1">OFFSET(WeightedAveragesUnFiltered!H$3,(ROW(G25)*5),0)</f>
        <v>4.1584042243373682</v>
      </c>
      <c r="I28" t="e" cm="1">
        <f t="array" aca="1" ref="I28" ca="1">OFFSET(WeightedAveragesUnFiltered!I$3,(ROW(H25)*5),0)</f>
        <v>#DIV/0!</v>
      </c>
      <c r="J28" cm="1">
        <f t="array" aca="1" ref="J28" ca="1">OFFSET(WeightedAveragesUnFiltered!J$3,(ROW(I25)*5),0)</f>
        <v>5</v>
      </c>
      <c r="K28" cm="1">
        <f t="array" aca="1" ref="K28" ca="1">OFFSET(WeightedAveragesUnFiltered!K$3,(ROW(J25)*5),0)</f>
        <v>4.3336359466502365</v>
      </c>
      <c r="L28" cm="1">
        <f t="array" aca="1" ref="L28" ca="1">OFFSET(WeightedAveragesUnFiltered!L$3,(ROW(K25)*5),0)</f>
        <v>3.6532275012783488</v>
      </c>
      <c r="M28" cm="1">
        <f t="array" aca="1" ref="M28" ca="1">OFFSET(WeightedAveragesUnFiltered!M$3,(ROW(L25)*5),0)</f>
        <v>4.4733855506618152</v>
      </c>
      <c r="N28" cm="1">
        <f t="array" aca="1" ref="N28" ca="1">OFFSET(WeightedAveragesUnFiltered!N$3,(ROW(M25)*5),0)</f>
        <v>4.75</v>
      </c>
      <c r="O28" cm="1">
        <f t="array" aca="1" ref="O28" ca="1">OFFSET(WeightedAveragesUnFiltered!O$3,(ROW(N25)*5),0)</f>
        <v>4.5</v>
      </c>
      <c r="P28" cm="1">
        <f t="array" aca="1" ref="P28" ca="1">OFFSET(WeightedAveragesUnFiltered!P$3,(ROW(O25)*5),0)</f>
        <v>4.7633595057176557</v>
      </c>
      <c r="Q28" cm="1">
        <f t="array" aca="1" ref="Q28" ca="1">OFFSET(WeightedAveragesUnFiltered!Q$3,(ROW(P25)*5),0)</f>
        <v>4.5471186584256511</v>
      </c>
      <c r="R28" cm="1">
        <f t="array" aca="1" ref="R28" ca="1">OFFSET(WeightedAveragesUnFiltered!R$3,(ROW(Q25)*5),0)</f>
        <v>4.5</v>
      </c>
      <c r="S28" cm="1">
        <f t="array" aca="1" ref="S28" ca="1">OFFSET(WeightedAveragesUnFiltered!S$3,(ROW(R25)*5),0)</f>
        <v>4.8300463255422041</v>
      </c>
      <c r="T28" cm="1">
        <f t="array" aca="1" ref="T28" ca="1">OFFSET(WeightedAveragesUnFiltered!T$3,(ROW(S25)*5),0)</f>
        <v>4.75</v>
      </c>
      <c r="U28" cm="1">
        <f t="array" aca="1" ref="U28" ca="1">OFFSET(WeightedAveragesUnFiltered!U$3,(ROW(T25)*5),0)</f>
        <v>4.3756320602757777</v>
      </c>
      <c r="V28" cm="1">
        <f t="array" aca="1" ref="V28" ca="1">OFFSET(WeightedAveragesUnFiltered!V$3,(ROW(U25)*5),0)</f>
        <v>4.6073551777475652</v>
      </c>
      <c r="W28" cm="1">
        <f t="array" aca="1" ref="W28" ca="1">OFFSET(WeightedAveragesUnFiltered!W$3,(ROW(V25)*5),0)</f>
        <v>4.618877005069395</v>
      </c>
      <c r="X28" cm="1">
        <f t="array" aca="1" ref="X28" ca="1">OFFSET(WeightedAveragesUnFiltered!X$3,(ROW(W25)*5),0)</f>
        <v>4.1035504962826179</v>
      </c>
      <c r="Y28" cm="1">
        <f t="array" aca="1" ref="Y28" ca="1">OFFSET(WeightedAveragesUnFiltered!Y$3,(ROW(X25)*5),0)</f>
        <v>4.7241647727505383</v>
      </c>
      <c r="Z28" cm="1">
        <f t="array" aca="1" ref="Z28" ca="1">OFFSET(WeightedAveragesUnFiltered!Z$3,(ROW(Y25)*5),0)</f>
        <v>4.3481664427746285</v>
      </c>
    </row>
    <row r="29" spans="1:26">
      <c r="A29" s="34" t="s">
        <v>26</v>
      </c>
      <c r="B29" cm="1">
        <f t="array" aca="1" ref="B29" ca="1">OFFSET(WeightedAveragesUnFiltered!B$3,(ROW(A26)*5),0)</f>
        <v>4</v>
      </c>
      <c r="C29" cm="1">
        <f t="array" aca="1" ref="C29" ca="1">OFFSET(WeightedAveragesUnFiltered!C$3,(ROW(B26)*5),0)</f>
        <v>3.9992643138519144</v>
      </c>
      <c r="D29" cm="1">
        <f t="array" aca="1" ref="D29" ca="1">OFFSET(WeightedAveragesUnFiltered!D$3,(ROW(C26)*5),0)</f>
        <v>3.4751456817075326</v>
      </c>
      <c r="E29" cm="1">
        <f t="array" aca="1" ref="E29" ca="1">OFFSET(WeightedAveragesUnFiltered!E$3,(ROW(D26)*5),0)</f>
        <v>4.4787101607415387</v>
      </c>
      <c r="F29" cm="1">
        <f t="array" aca="1" ref="F29" ca="1">OFFSET(WeightedAveragesUnFiltered!F$3,(ROW(E26)*5),0)</f>
        <v>3.8195470295267135</v>
      </c>
      <c r="G29" cm="1">
        <f t="array" aca="1" ref="G29" ca="1">OFFSET(WeightedAveragesUnFiltered!G$3,(ROW(F26)*5),0)</f>
        <v>4</v>
      </c>
      <c r="H29" cm="1">
        <f t="array" aca="1" ref="H29" ca="1">OFFSET(WeightedAveragesUnFiltered!H$3,(ROW(G26)*5),0)</f>
        <v>3.3044224974821788</v>
      </c>
      <c r="I29" cm="1">
        <f t="array" aca="1" ref="I29" ca="1">OFFSET(WeightedAveragesUnFiltered!I$3,(ROW(H26)*5),0)</f>
        <v>5</v>
      </c>
      <c r="J29" cm="1">
        <f t="array" aca="1" ref="J29" ca="1">OFFSET(WeightedAveragesUnFiltered!J$3,(ROW(I26)*5),0)</f>
        <v>3.8416873406285967</v>
      </c>
      <c r="K29" cm="1">
        <f t="array" aca="1" ref="K29" ca="1">OFFSET(WeightedAveragesUnFiltered!K$3,(ROW(J26)*5),0)</f>
        <v>2.5612557148822779</v>
      </c>
      <c r="L29" cm="1">
        <f t="array" aca="1" ref="L29" ca="1">OFFSET(WeightedAveragesUnFiltered!L$3,(ROW(K26)*5),0)</f>
        <v>4.1592917240467697</v>
      </c>
      <c r="M29" cm="1">
        <f t="array" aca="1" ref="M29" ca="1">OFFSET(WeightedAveragesUnFiltered!M$3,(ROW(L26)*5),0)</f>
        <v>3.1933113622324232</v>
      </c>
      <c r="N29" cm="1">
        <f t="array" aca="1" ref="N29" ca="1">OFFSET(WeightedAveragesUnFiltered!N$3,(ROW(M26)*5),0)</f>
        <v>3.225637171792866</v>
      </c>
      <c r="O29" cm="1">
        <f t="array" aca="1" ref="O29" ca="1">OFFSET(WeightedAveragesUnFiltered!O$3,(ROW(N26)*5),0)</f>
        <v>4</v>
      </c>
      <c r="P29" cm="1">
        <f t="array" aca="1" ref="P29" ca="1">OFFSET(WeightedAveragesUnFiltered!P$3,(ROW(O26)*5),0)</f>
        <v>2.6800964423726676</v>
      </c>
      <c r="Q29" cm="1">
        <f t="array" aca="1" ref="Q29" ca="1">OFFSET(WeightedAveragesUnFiltered!Q$3,(ROW(P26)*5),0)</f>
        <v>3.3068742178463877</v>
      </c>
      <c r="R29" cm="1">
        <f t="array" aca="1" ref="R29" ca="1">OFFSET(WeightedAveragesUnFiltered!R$3,(ROW(Q26)*5),0)</f>
        <v>4.3519330476622518</v>
      </c>
      <c r="S29" cm="1">
        <f t="array" aca="1" ref="S29" ca="1">OFFSET(WeightedAveragesUnFiltered!S$3,(ROW(R26)*5),0)</f>
        <v>4</v>
      </c>
      <c r="T29" cm="1">
        <f t="array" aca="1" ref="T29" ca="1">OFFSET(WeightedAveragesUnFiltered!T$3,(ROW(S26)*5),0)</f>
        <v>2.5538344981023919</v>
      </c>
      <c r="U29" cm="1">
        <f t="array" aca="1" ref="U29" ca="1">OFFSET(WeightedAveragesUnFiltered!U$3,(ROW(T26)*5),0)</f>
        <v>3.5394378938382403</v>
      </c>
      <c r="V29" cm="1">
        <f t="array" aca="1" ref="V29" ca="1">OFFSET(WeightedAveragesUnFiltered!V$3,(ROW(U26)*5),0)</f>
        <v>4.0084552556662203</v>
      </c>
      <c r="W29" cm="1">
        <f t="array" aca="1" ref="W29" ca="1">OFFSET(WeightedAveragesUnFiltered!W$3,(ROW(V26)*5),0)</f>
        <v>3.3655223514884636</v>
      </c>
      <c r="X29" cm="1">
        <f t="array" aca="1" ref="X29" ca="1">OFFSET(WeightedAveragesUnFiltered!X$3,(ROW(W26)*5),0)</f>
        <v>3.5871389349082232</v>
      </c>
      <c r="Y29" cm="1">
        <f t="array" aca="1" ref="Y29" ca="1">OFFSET(WeightedAveragesUnFiltered!Y$3,(ROW(X26)*5),0)</f>
        <v>3.0702114530366726</v>
      </c>
      <c r="Z29" cm="1">
        <f t="array" aca="1" ref="Z29" ca="1">OFFSET(WeightedAveragesUnFiltered!Z$3,(ROW(Y26)*5),0)</f>
        <v>4.3319879768009546</v>
      </c>
    </row>
    <row r="30" spans="1:26">
      <c r="A30" s="34" t="s">
        <v>27</v>
      </c>
      <c r="B30" cm="1">
        <f t="array" aca="1" ref="B30" ca="1">OFFSET(WeightedAveragesUnFiltered!B$3,(ROW(A27)*5),0)</f>
        <v>5</v>
      </c>
      <c r="C30" cm="1">
        <f t="array" aca="1" ref="C30" ca="1">OFFSET(WeightedAveragesUnFiltered!C$3,(ROW(B27)*5),0)</f>
        <v>4.7020502748743978</v>
      </c>
      <c r="D30" cm="1">
        <f t="array" aca="1" ref="D30" ca="1">OFFSET(WeightedAveragesUnFiltered!D$3,(ROW(C27)*5),0)</f>
        <v>4.8807086413449579</v>
      </c>
      <c r="E30" cm="1">
        <f t="array" aca="1" ref="E30" ca="1">OFFSET(WeightedAveragesUnFiltered!E$3,(ROW(D27)*5),0)</f>
        <v>4.755046057484754</v>
      </c>
      <c r="F30" cm="1">
        <f t="array" aca="1" ref="F30" ca="1">OFFSET(WeightedAveragesUnFiltered!F$3,(ROW(E27)*5),0)</f>
        <v>4.2815512662761019</v>
      </c>
      <c r="G30" cm="1">
        <f t="array" aca="1" ref="G30" ca="1">OFFSET(WeightedAveragesUnFiltered!G$3,(ROW(F27)*5),0)</f>
        <v>4.7467847784358757</v>
      </c>
      <c r="H30" cm="1">
        <f t="array" aca="1" ref="H30" ca="1">OFFSET(WeightedAveragesUnFiltered!H$3,(ROW(G27)*5),0)</f>
        <v>4.1588024851313747</v>
      </c>
      <c r="I30" cm="1">
        <f t="array" aca="1" ref="I30" ca="1">OFFSET(WeightedAveragesUnFiltered!I$3,(ROW(H27)*5),0)</f>
        <v>4.4808344359931898</v>
      </c>
      <c r="J30" cm="1">
        <f t="array" aca="1" ref="J30" ca="1">OFFSET(WeightedAveragesUnFiltered!J$3,(ROW(I27)*5),0)</f>
        <v>5</v>
      </c>
      <c r="K30" cm="1">
        <f t="array" aca="1" ref="K30" ca="1">OFFSET(WeightedAveragesUnFiltered!K$3,(ROW(J27)*5),0)</f>
        <v>4.5734112321804323</v>
      </c>
      <c r="L30" cm="1">
        <f t="array" aca="1" ref="L30" ca="1">OFFSET(WeightedAveragesUnFiltered!L$3,(ROW(K27)*5),0)</f>
        <v>4.7488284563132881</v>
      </c>
      <c r="M30" cm="1">
        <f t="array" aca="1" ref="M30" ca="1">OFFSET(WeightedAveragesUnFiltered!M$3,(ROW(L27)*5),0)</f>
        <v>4.7674839787372632</v>
      </c>
      <c r="N30" cm="1">
        <f t="array" aca="1" ref="N30" ca="1">OFFSET(WeightedAveragesUnFiltered!N$3,(ROW(M27)*5),0)</f>
        <v>4.4990895384632532</v>
      </c>
      <c r="O30" cm="1">
        <f t="array" aca="1" ref="O30" ca="1">OFFSET(WeightedAveragesUnFiltered!O$3,(ROW(N27)*5),0)</f>
        <v>4.866274662518415</v>
      </c>
      <c r="P30" cm="1">
        <f t="array" aca="1" ref="P30" ca="1">OFFSET(WeightedAveragesUnFiltered!P$3,(ROW(O27)*5),0)</f>
        <v>4.3513882211812103</v>
      </c>
      <c r="Q30" cm="1">
        <f t="array" aca="1" ref="Q30" ca="1">OFFSET(WeightedAveragesUnFiltered!Q$3,(ROW(P27)*5),0)</f>
        <v>4.8948901462842658</v>
      </c>
      <c r="R30" cm="1">
        <f t="array" aca="1" ref="R30" ca="1">OFFSET(WeightedAveragesUnFiltered!R$3,(ROW(Q27)*5),0)</f>
        <v>5</v>
      </c>
      <c r="S30" cm="1">
        <f t="array" aca="1" ref="S30" ca="1">OFFSET(WeightedAveragesUnFiltered!S$3,(ROW(R27)*5),0)</f>
        <v>4.4826292189682331</v>
      </c>
      <c r="T30" cm="1">
        <f t="array" aca="1" ref="T30" ca="1">OFFSET(WeightedAveragesUnFiltered!T$3,(ROW(S27)*5),0)</f>
        <v>4.4427865715171775</v>
      </c>
      <c r="U30" cm="1">
        <f t="array" aca="1" ref="U30" ca="1">OFFSET(WeightedAveragesUnFiltered!U$3,(ROW(T27)*5),0)</f>
        <v>4.3518684458199699</v>
      </c>
      <c r="V30" cm="1">
        <f t="array" aca="1" ref="V30" ca="1">OFFSET(WeightedAveragesUnFiltered!V$3,(ROW(U27)*5),0)</f>
        <v>4.5446792810334147</v>
      </c>
      <c r="W30" cm="1">
        <f t="array" aca="1" ref="W30" ca="1">OFFSET(WeightedAveragesUnFiltered!W$3,(ROW(V27)*5),0)</f>
        <v>4.5575644107777782</v>
      </c>
      <c r="X30" cm="1">
        <f t="array" aca="1" ref="X30" ca="1">OFFSET(WeightedAveragesUnFiltered!X$3,(ROW(W27)*5),0)</f>
        <v>5</v>
      </c>
      <c r="Y30" cm="1">
        <f t="array" aca="1" ref="Y30" ca="1">OFFSET(WeightedAveragesUnFiltered!Y$3,(ROW(X27)*5),0)</f>
        <v>3.9598936134870426</v>
      </c>
      <c r="Z30" cm="1">
        <f t="array" aca="1" ref="Z30" ca="1">OFFSET(WeightedAveragesUnFiltered!Z$3,(ROW(Y27)*5),0)</f>
        <v>4.464224100290985</v>
      </c>
    </row>
    <row r="31" spans="1:26">
      <c r="A31" s="34" t="s">
        <v>28</v>
      </c>
      <c r="B31" cm="1">
        <f t="array" aca="1" ref="B31" ca="1">OFFSET(WeightedAveragesUnFiltered!B$3,(ROW(A28)*5),0)</f>
        <v>3.4999999999999996</v>
      </c>
      <c r="C31" t="e" cm="1">
        <f t="array" aca="1" ref="C31" ca="1">OFFSET(WeightedAveragesUnFiltered!C$3,(ROW(B28)*5),0)</f>
        <v>#DIV/0!</v>
      </c>
      <c r="D31" t="e" cm="1">
        <f t="array" aca="1" ref="D31" ca="1">OFFSET(WeightedAveragesUnFiltered!D$3,(ROW(C28)*5),0)</f>
        <v>#DIV/0!</v>
      </c>
      <c r="E31" cm="1">
        <f t="array" aca="1" ref="E31" ca="1">OFFSET(WeightedAveragesUnFiltered!E$3,(ROW(D28)*5),0)</f>
        <v>3.5</v>
      </c>
      <c r="F31" cm="1">
        <f t="array" aca="1" ref="F31" ca="1">OFFSET(WeightedAveragesUnFiltered!F$3,(ROW(E28)*5),0)</f>
        <v>2.5</v>
      </c>
      <c r="G31" t="e" cm="1">
        <f t="array" aca="1" ref="G31" ca="1">OFFSET(WeightedAveragesUnFiltered!G$3,(ROW(F28)*5),0)</f>
        <v>#DIV/0!</v>
      </c>
      <c r="H31" cm="1">
        <f t="array" aca="1" ref="H31" ca="1">OFFSET(WeightedAveragesUnFiltered!H$3,(ROW(G28)*5),0)</f>
        <v>3.5</v>
      </c>
      <c r="I31" t="e" cm="1">
        <f t="array" aca="1" ref="I31" ca="1">OFFSET(WeightedAveragesUnFiltered!I$3,(ROW(H28)*5),0)</f>
        <v>#DIV/0!</v>
      </c>
      <c r="J31" cm="1">
        <f t="array" aca="1" ref="J31" ca="1">OFFSET(WeightedAveragesUnFiltered!J$3,(ROW(I28)*5),0)</f>
        <v>4</v>
      </c>
      <c r="K31" cm="1">
        <f t="array" aca="1" ref="K31" ca="1">OFFSET(WeightedAveragesUnFiltered!K$3,(ROW(J28)*5),0)</f>
        <v>3.5</v>
      </c>
      <c r="L31" cm="1">
        <f t="array" aca="1" ref="L31" ca="1">OFFSET(WeightedAveragesUnFiltered!L$3,(ROW(K28)*5),0)</f>
        <v>2</v>
      </c>
      <c r="M31" t="e" cm="1">
        <f t="array" aca="1" ref="M31" ca="1">OFFSET(WeightedAveragesUnFiltered!M$3,(ROW(L28)*5),0)</f>
        <v>#DIV/0!</v>
      </c>
      <c r="N31" t="e" cm="1">
        <f t="array" aca="1" ref="N31" ca="1">OFFSET(WeightedAveragesUnFiltered!N$3,(ROW(M28)*5),0)</f>
        <v>#DIV/0!</v>
      </c>
      <c r="O31" cm="1">
        <f t="array" aca="1" ref="O31" ca="1">OFFSET(WeightedAveragesUnFiltered!O$3,(ROW(N28)*5),0)</f>
        <v>3.7201706262807277</v>
      </c>
      <c r="P31" cm="1">
        <f t="array" aca="1" ref="P31" ca="1">OFFSET(WeightedAveragesUnFiltered!P$3,(ROW(O28)*5),0)</f>
        <v>3.1259827609492086</v>
      </c>
      <c r="Q31" cm="1">
        <f t="array" aca="1" ref="Q31" ca="1">OFFSET(WeightedAveragesUnFiltered!Q$3,(ROW(P28)*5),0)</f>
        <v>4</v>
      </c>
      <c r="R31" t="e" cm="1">
        <f t="array" aca="1" ref="R31" ca="1">OFFSET(WeightedAveragesUnFiltered!R$3,(ROW(Q28)*5),0)</f>
        <v>#DIV/0!</v>
      </c>
      <c r="S31" cm="1">
        <f t="array" aca="1" ref="S31" ca="1">OFFSET(WeightedAveragesUnFiltered!S$3,(ROW(R28)*5),0)</f>
        <v>4</v>
      </c>
      <c r="T31" cm="1">
        <f t="array" aca="1" ref="T31" ca="1">OFFSET(WeightedAveragesUnFiltered!T$3,(ROW(S28)*5),0)</f>
        <v>2.5</v>
      </c>
      <c r="U31" cm="1">
        <f t="array" aca="1" ref="U31" ca="1">OFFSET(WeightedAveragesUnFiltered!U$3,(ROW(T28)*5),0)</f>
        <v>3.8137553905118811</v>
      </c>
      <c r="V31" t="e" cm="1">
        <f t="array" aca="1" ref="V31" ca="1">OFFSET(WeightedAveragesUnFiltered!V$3,(ROW(U28)*5),0)</f>
        <v>#DIV/0!</v>
      </c>
      <c r="W31" cm="1">
        <f t="array" aca="1" ref="W31" ca="1">OFFSET(WeightedAveragesUnFiltered!W$3,(ROW(V28)*5),0)</f>
        <v>4</v>
      </c>
      <c r="X31" t="e" cm="1">
        <f t="array" aca="1" ref="X31" ca="1">OFFSET(WeightedAveragesUnFiltered!X$3,(ROW(W28)*5),0)</f>
        <v>#DIV/0!</v>
      </c>
      <c r="Y31" cm="1">
        <f t="array" aca="1" ref="Y31" ca="1">OFFSET(WeightedAveragesUnFiltered!Y$3,(ROW(X28)*5),0)</f>
        <v>2.5000000000000004</v>
      </c>
      <c r="Z31" cm="1">
        <f t="array" aca="1" ref="Z31" ca="1">OFFSET(WeightedAveragesUnFiltered!Z$3,(ROW(Y28)*5),0)</f>
        <v>4</v>
      </c>
    </row>
    <row r="32" spans="1:26">
      <c r="A32" s="34" t="s">
        <v>29</v>
      </c>
      <c r="B32" cm="1">
        <f t="array" aca="1" ref="B32" ca="1">OFFSET(WeightedAveragesUnFiltered!B$3,(ROW(A29)*5),0)</f>
        <v>4</v>
      </c>
      <c r="C32" cm="1">
        <f t="array" aca="1" ref="C32" ca="1">OFFSET(WeightedAveragesUnFiltered!C$3,(ROW(B29)*5),0)</f>
        <v>2.7025290490383678</v>
      </c>
      <c r="D32" cm="1">
        <f t="array" aca="1" ref="D32" ca="1">OFFSET(WeightedAveragesUnFiltered!D$3,(ROW(C29)*5),0)</f>
        <v>2.8704189563400777</v>
      </c>
      <c r="E32" cm="1">
        <f t="array" aca="1" ref="E32" ca="1">OFFSET(WeightedAveragesUnFiltered!E$3,(ROW(D29)*5),0)</f>
        <v>4.5</v>
      </c>
      <c r="F32" cm="1">
        <f t="array" aca="1" ref="F32" ca="1">OFFSET(WeightedAveragesUnFiltered!F$3,(ROW(E29)*5),0)</f>
        <v>2.7137108325156309</v>
      </c>
      <c r="G32" cm="1">
        <f t="array" aca="1" ref="G32" ca="1">OFFSET(WeightedAveragesUnFiltered!G$3,(ROW(F29)*5),0)</f>
        <v>3.2930529926194971</v>
      </c>
      <c r="H32" cm="1">
        <f t="array" aca="1" ref="H32" ca="1">OFFSET(WeightedAveragesUnFiltered!H$3,(ROW(G29)*5),0)</f>
        <v>2.8354226617521081</v>
      </c>
      <c r="I32" cm="1">
        <f t="array" aca="1" ref="I32" ca="1">OFFSET(WeightedAveragesUnFiltered!I$3,(ROW(H29)*5),0)</f>
        <v>3.517477056411209</v>
      </c>
      <c r="J32" cm="1">
        <f t="array" aca="1" ref="J32" ca="1">OFFSET(WeightedAveragesUnFiltered!J$3,(ROW(I29)*5),0)</f>
        <v>2.5</v>
      </c>
      <c r="K32" cm="1">
        <f t="array" aca="1" ref="K32" ca="1">OFFSET(WeightedAveragesUnFiltered!K$3,(ROW(J29)*5),0)</f>
        <v>3.3173894111981723</v>
      </c>
      <c r="L32" cm="1">
        <f t="array" aca="1" ref="L32" ca="1">OFFSET(WeightedAveragesUnFiltered!L$3,(ROW(K29)*5),0)</f>
        <v>3.7401507911327125</v>
      </c>
      <c r="M32" cm="1">
        <f t="array" aca="1" ref="M32" ca="1">OFFSET(WeightedAveragesUnFiltered!M$3,(ROW(L29)*5),0)</f>
        <v>4.1860538866325001</v>
      </c>
      <c r="N32" cm="1">
        <f t="array" aca="1" ref="N32" ca="1">OFFSET(WeightedAveragesUnFiltered!N$3,(ROW(M29)*5),0)</f>
        <v>2.5</v>
      </c>
      <c r="O32" cm="1">
        <f t="array" aca="1" ref="O32" ca="1">OFFSET(WeightedAveragesUnFiltered!O$3,(ROW(N29)*5),0)</f>
        <v>2.5</v>
      </c>
      <c r="P32" cm="1">
        <f t="array" aca="1" ref="P32" ca="1">OFFSET(WeightedAveragesUnFiltered!P$3,(ROW(O29)*5),0)</f>
        <v>2</v>
      </c>
      <c r="Q32" cm="1">
        <f t="array" aca="1" ref="Q32" ca="1">OFFSET(WeightedAveragesUnFiltered!Q$3,(ROW(P29)*5),0)</f>
        <v>2.5</v>
      </c>
      <c r="R32" cm="1">
        <f t="array" aca="1" ref="R32" ca="1">OFFSET(WeightedAveragesUnFiltered!R$3,(ROW(Q29)*5),0)</f>
        <v>3.5</v>
      </c>
      <c r="S32" cm="1">
        <f t="array" aca="1" ref="S32" ca="1">OFFSET(WeightedAveragesUnFiltered!S$3,(ROW(R29)*5),0)</f>
        <v>2.5</v>
      </c>
      <c r="T32" cm="1">
        <f t="array" aca="1" ref="T32" ca="1">OFFSET(WeightedAveragesUnFiltered!T$3,(ROW(S29)*5),0)</f>
        <v>2</v>
      </c>
      <c r="U32" cm="1">
        <f t="array" aca="1" ref="U32" ca="1">OFFSET(WeightedAveragesUnFiltered!U$3,(ROW(T29)*5),0)</f>
        <v>2.7947063710541866</v>
      </c>
      <c r="V32" cm="1">
        <f t="array" aca="1" ref="V32" ca="1">OFFSET(WeightedAveragesUnFiltered!V$3,(ROW(U29)*5),0)</f>
        <v>4</v>
      </c>
      <c r="W32" cm="1">
        <f t="array" aca="1" ref="W32" ca="1">OFFSET(WeightedAveragesUnFiltered!W$3,(ROW(V29)*5),0)</f>
        <v>3.4432889815593066</v>
      </c>
      <c r="X32" cm="1">
        <f t="array" aca="1" ref="X32" ca="1">OFFSET(WeightedAveragesUnFiltered!X$3,(ROW(W29)*5),0)</f>
        <v>3.3282542691935944</v>
      </c>
      <c r="Y32" cm="1">
        <f t="array" aca="1" ref="Y32" ca="1">OFFSET(WeightedAveragesUnFiltered!Y$3,(ROW(X29)*5),0)</f>
        <v>2.3703820349541349</v>
      </c>
      <c r="Z32" cm="1">
        <f t="array" aca="1" ref="Z32" ca="1">OFFSET(WeightedAveragesUnFiltered!Z$3,(ROW(Y29)*5),0)</f>
        <v>3.4134268555981255</v>
      </c>
    </row>
    <row r="33" spans="1:26">
      <c r="A33" s="34" t="s">
        <v>30</v>
      </c>
      <c r="B33" cm="1">
        <f t="array" aca="1" ref="B33" ca="1">OFFSET(WeightedAveragesUnFiltered!B$3,(ROW(A30)*5),0)</f>
        <v>3.9785290253244985</v>
      </c>
      <c r="C33" cm="1">
        <f t="array" aca="1" ref="C33" ca="1">OFFSET(WeightedAveragesUnFiltered!C$3,(ROW(B30)*5),0)</f>
        <v>3.5749569086593507</v>
      </c>
      <c r="D33" cm="1">
        <f t="array" aca="1" ref="D33" ca="1">OFFSET(WeightedAveragesUnFiltered!D$3,(ROW(C30)*5),0)</f>
        <v>3.7587658009363869</v>
      </c>
      <c r="E33" cm="1">
        <f t="array" aca="1" ref="E33" ca="1">OFFSET(WeightedAveragesUnFiltered!E$3,(ROW(D30)*5),0)</f>
        <v>3.9442038870393588</v>
      </c>
      <c r="F33" cm="1">
        <f t="array" aca="1" ref="F33" ca="1">OFFSET(WeightedAveragesUnFiltered!F$3,(ROW(E30)*5),0)</f>
        <v>3.8621372402103988</v>
      </c>
      <c r="G33" cm="1">
        <f t="array" aca="1" ref="G33" ca="1">OFFSET(WeightedAveragesUnFiltered!G$3,(ROW(F30)*5),0)</f>
        <v>4.2271417681974262</v>
      </c>
      <c r="H33" cm="1">
        <f t="array" aca="1" ref="H33" ca="1">OFFSET(WeightedAveragesUnFiltered!H$3,(ROW(G30)*5),0)</f>
        <v>3.6540303520871</v>
      </c>
      <c r="I33" cm="1">
        <f t="array" aca="1" ref="I33" ca="1">OFFSET(WeightedAveragesUnFiltered!I$3,(ROW(H30)*5),0)</f>
        <v>3.8884420878167845</v>
      </c>
      <c r="J33" cm="1">
        <f t="array" aca="1" ref="J33" ca="1">OFFSET(WeightedAveragesUnFiltered!J$3,(ROW(I30)*5),0)</f>
        <v>4.0640781602864875</v>
      </c>
      <c r="K33" cm="1">
        <f t="array" aca="1" ref="K33" ca="1">OFFSET(WeightedAveragesUnFiltered!K$3,(ROW(J30)*5),0)</f>
        <v>4.2326931014527647</v>
      </c>
      <c r="L33" cm="1">
        <f t="array" aca="1" ref="L33" ca="1">OFFSET(WeightedAveragesUnFiltered!L$3,(ROW(K30)*5),0)</f>
        <v>4.127642848419308</v>
      </c>
      <c r="M33" cm="1">
        <f t="array" aca="1" ref="M33" ca="1">OFFSET(WeightedAveragesUnFiltered!M$3,(ROW(L30)*5),0)</f>
        <v>3.9268443695117403</v>
      </c>
      <c r="N33" cm="1">
        <f t="array" aca="1" ref="N33" ca="1">OFFSET(WeightedAveragesUnFiltered!N$3,(ROW(M30)*5),0)</f>
        <v>4.1303921907410208</v>
      </c>
      <c r="O33" cm="1">
        <f t="array" aca="1" ref="O33" ca="1">OFFSET(WeightedAveragesUnFiltered!O$3,(ROW(N30)*5),0)</f>
        <v>4.0044878154228956</v>
      </c>
      <c r="P33" cm="1">
        <f t="array" aca="1" ref="P33" ca="1">OFFSET(WeightedAveragesUnFiltered!P$3,(ROW(O30)*5),0)</f>
        <v>4.3048170091792377</v>
      </c>
      <c r="Q33" cm="1">
        <f t="array" aca="1" ref="Q33" ca="1">OFFSET(WeightedAveragesUnFiltered!Q$3,(ROW(P30)*5),0)</f>
        <v>4.18205142437247</v>
      </c>
      <c r="R33" cm="1">
        <f t="array" aca="1" ref="R33" ca="1">OFFSET(WeightedAveragesUnFiltered!R$3,(ROW(Q30)*5),0)</f>
        <v>3.9811759626851186</v>
      </c>
      <c r="S33" cm="1">
        <f t="array" aca="1" ref="S33" ca="1">OFFSET(WeightedAveragesUnFiltered!S$3,(ROW(R30)*5),0)</f>
        <v>4.4738817817961882</v>
      </c>
      <c r="T33" cm="1">
        <f t="array" aca="1" ref="T33" ca="1">OFFSET(WeightedAveragesUnFiltered!T$3,(ROW(S30)*5),0)</f>
        <v>4.223857209873974</v>
      </c>
      <c r="U33" cm="1">
        <f t="array" aca="1" ref="U33" ca="1">OFFSET(WeightedAveragesUnFiltered!U$3,(ROW(T30)*5),0)</f>
        <v>4.0205858957588969</v>
      </c>
      <c r="V33" cm="1">
        <f t="array" aca="1" ref="V33" ca="1">OFFSET(WeightedAveragesUnFiltered!V$3,(ROW(U30)*5),0)</f>
        <v>4.1209420669710699</v>
      </c>
      <c r="W33" cm="1">
        <f t="array" aca="1" ref="W33" ca="1">OFFSET(WeightedAveragesUnFiltered!W$3,(ROW(V30)*5),0)</f>
        <v>4.0057833935388709</v>
      </c>
      <c r="X33" cm="1">
        <f t="array" aca="1" ref="X33" ca="1">OFFSET(WeightedAveragesUnFiltered!X$3,(ROW(W30)*5),0)</f>
        <v>4.1290581028535058</v>
      </c>
      <c r="Y33" cm="1">
        <f t="array" aca="1" ref="Y33" ca="1">OFFSET(WeightedAveragesUnFiltered!Y$3,(ROW(X30)*5),0)</f>
        <v>3.8339467906072482</v>
      </c>
      <c r="Z33" cm="1">
        <f t="array" aca="1" ref="Z33" ca="1">OFFSET(WeightedAveragesUnFiltered!Z$3,(ROW(Y30)*5),0)</f>
        <v>4.2135064884764617</v>
      </c>
    </row>
    <row r="34" spans="1:26">
      <c r="A34" s="34" t="s">
        <v>31</v>
      </c>
      <c r="B34" cm="1">
        <f t="array" aca="1" ref="B34" ca="1">OFFSET(WeightedAveragesUnFiltered!B$3,(ROW(A31)*5),0)</f>
        <v>4.5000000000000009</v>
      </c>
      <c r="C34" cm="1">
        <f t="array" aca="1" ref="C34" ca="1">OFFSET(WeightedAveragesUnFiltered!C$3,(ROW(B31)*5),0)</f>
        <v>3.4517329788125393</v>
      </c>
      <c r="D34" cm="1">
        <f t="array" aca="1" ref="D34" ca="1">OFFSET(WeightedAveragesUnFiltered!D$3,(ROW(C31)*5),0)</f>
        <v>4.2581226299983559</v>
      </c>
      <c r="E34" cm="1">
        <f t="array" aca="1" ref="E34" ca="1">OFFSET(WeightedAveragesUnFiltered!E$3,(ROW(D31)*5),0)</f>
        <v>4.2393550803707694</v>
      </c>
      <c r="F34" cm="1">
        <f t="array" aca="1" ref="F34" ca="1">OFFSET(WeightedAveragesUnFiltered!F$3,(ROW(E31)*5),0)</f>
        <v>3.905043071565347</v>
      </c>
      <c r="G34" cm="1">
        <f t="array" aca="1" ref="G34" ca="1">OFFSET(WeightedAveragesUnFiltered!G$3,(ROW(F31)*5),0)</f>
        <v>4.5</v>
      </c>
      <c r="H34" cm="1">
        <f t="array" aca="1" ref="H34" ca="1">OFFSET(WeightedAveragesUnFiltered!H$3,(ROW(G31)*5),0)</f>
        <v>4</v>
      </c>
      <c r="I34" cm="1">
        <f t="array" aca="1" ref="I34" ca="1">OFFSET(WeightedAveragesUnFiltered!I$3,(ROW(H31)*5),0)</f>
        <v>5</v>
      </c>
      <c r="J34" cm="1">
        <f t="array" aca="1" ref="J34" ca="1">OFFSET(WeightedAveragesUnFiltered!J$3,(ROW(I31)*5),0)</f>
        <v>4.5361345291685922</v>
      </c>
      <c r="K34" cm="1">
        <f t="array" aca="1" ref="K34" ca="1">OFFSET(WeightedAveragesUnFiltered!K$3,(ROW(J31)*5),0)</f>
        <v>3.6826105888018277</v>
      </c>
      <c r="L34" cm="1">
        <f t="array" aca="1" ref="L34" ca="1">OFFSET(WeightedAveragesUnFiltered!L$3,(ROW(K31)*5),0)</f>
        <v>4.3211136201858125</v>
      </c>
      <c r="M34" cm="1">
        <f t="array" aca="1" ref="M34" ca="1">OFFSET(WeightedAveragesUnFiltered!M$3,(ROW(L31)*5),0)</f>
        <v>4.4339694845302988</v>
      </c>
      <c r="N34" cm="1">
        <f t="array" aca="1" ref="N34" ca="1">OFFSET(WeightedAveragesUnFiltered!N$3,(ROW(M31)*5),0)</f>
        <v>4.2418790572642893</v>
      </c>
      <c r="O34" cm="1">
        <f t="array" aca="1" ref="O34" ca="1">OFFSET(WeightedAveragesUnFiltered!O$3,(ROW(N31)*5),0)</f>
        <v>4.4968912483783861</v>
      </c>
      <c r="P34" cm="1">
        <f t="array" aca="1" ref="P34" ca="1">OFFSET(WeightedAveragesUnFiltered!P$3,(ROW(O31)*5),0)</f>
        <v>4.7086609203164027</v>
      </c>
      <c r="Q34" cm="1">
        <f t="array" aca="1" ref="Q34" ca="1">OFFSET(WeightedAveragesUnFiltered!Q$3,(ROW(P31)*5),0)</f>
        <v>4.4692150554217873</v>
      </c>
      <c r="R34" cm="1">
        <f t="array" aca="1" ref="R34" ca="1">OFFSET(WeightedAveragesUnFiltered!R$3,(ROW(Q31)*5),0)</f>
        <v>4.5361325582616923</v>
      </c>
      <c r="S34" cm="1">
        <f t="array" aca="1" ref="S34" ca="1">OFFSET(WeightedAveragesUnFiltered!S$3,(ROW(R31)*5),0)</f>
        <v>4.491796401386611</v>
      </c>
      <c r="T34" cm="1">
        <f t="array" aca="1" ref="T34" ca="1">OFFSET(WeightedAveragesUnFiltered!T$3,(ROW(S31)*5),0)</f>
        <v>4.1775928995041927</v>
      </c>
      <c r="U34" cm="1">
        <f t="array" aca="1" ref="U34" ca="1">OFFSET(WeightedAveragesUnFiltered!U$3,(ROW(T31)*5),0)</f>
        <v>4.3591655779429619</v>
      </c>
      <c r="V34" cm="1">
        <f t="array" aca="1" ref="V34" ca="1">OFFSET(WeightedAveragesUnFiltered!V$3,(ROW(U31)*5),0)</f>
        <v>4.3511625837609387</v>
      </c>
      <c r="W34" cm="1">
        <f t="array" aca="1" ref="W34" ca="1">OFFSET(WeightedAveragesUnFiltered!W$3,(ROW(V31)*5),0)</f>
        <v>4.2234803884247967</v>
      </c>
      <c r="X34" cm="1">
        <f t="array" aca="1" ref="X34" ca="1">OFFSET(WeightedAveragesUnFiltered!X$3,(ROW(W31)*5),0)</f>
        <v>3.3870150128663448</v>
      </c>
      <c r="Y34" cm="1">
        <f t="array" aca="1" ref="Y34" ca="1">OFFSET(WeightedAveragesUnFiltered!Y$3,(ROW(X31)*5),0)</f>
        <v>4.1480296388413889</v>
      </c>
      <c r="Z34" cm="1">
        <f t="array" aca="1" ref="Z34" ca="1">OFFSET(WeightedAveragesUnFiltered!Z$3,(ROW(Y31)*5),0)</f>
        <v>4.655962629418628</v>
      </c>
    </row>
    <row r="35" spans="1:26">
      <c r="A35" s="34" t="s">
        <v>32</v>
      </c>
      <c r="B35" cm="1">
        <f t="array" aca="1" ref="B35" ca="1">OFFSET(WeightedAveragesUnFiltered!B$3,(ROW(A32)*5),0)</f>
        <v>4.5</v>
      </c>
      <c r="C35" cm="1">
        <f t="array" aca="1" ref="C35" ca="1">OFFSET(WeightedAveragesUnFiltered!C$3,(ROW(B32)*5),0)</f>
        <v>4.7324362889125799</v>
      </c>
      <c r="D35" cm="1">
        <f t="array" aca="1" ref="D35" ca="1">OFFSET(WeightedAveragesUnFiltered!D$3,(ROW(C32)*5),0)</f>
        <v>4.751909512332273</v>
      </c>
      <c r="E35" t="e" cm="1">
        <f t="array" aca="1" ref="E35" ca="1">OFFSET(WeightedAveragesUnFiltered!E$3,(ROW(D32)*5),0)</f>
        <v>#DIV/0!</v>
      </c>
      <c r="F35" cm="1">
        <f t="array" aca="1" ref="F35" ca="1">OFFSET(WeightedAveragesUnFiltered!F$3,(ROW(E32)*5),0)</f>
        <v>4</v>
      </c>
      <c r="G35" cm="1">
        <f t="array" aca="1" ref="G35" ca="1">OFFSET(WeightedAveragesUnFiltered!G$3,(ROW(F32)*5),0)</f>
        <v>4.5</v>
      </c>
      <c r="H35" t="e" cm="1">
        <f t="array" aca="1" ref="H35" ca="1">OFFSET(WeightedAveragesUnFiltered!H$3,(ROW(G32)*5),0)</f>
        <v>#DIV/0!</v>
      </c>
      <c r="I35" t="e" cm="1">
        <f t="array" aca="1" ref="I35" ca="1">OFFSET(WeightedAveragesUnFiltered!I$3,(ROW(H32)*5),0)</f>
        <v>#DIV/0!</v>
      </c>
      <c r="J35" cm="1">
        <f t="array" aca="1" ref="J35" ca="1">OFFSET(WeightedAveragesUnFiltered!J$3,(ROW(I32)*5),0)</f>
        <v>4.8186880903763623</v>
      </c>
      <c r="K35" cm="1">
        <f t="array" aca="1" ref="K35" ca="1">OFFSET(WeightedAveragesUnFiltered!K$3,(ROW(J32)*5),0)</f>
        <v>4.700973407578636</v>
      </c>
      <c r="L35" cm="1">
        <f t="array" aca="1" ref="L35" ca="1">OFFSET(WeightedAveragesUnFiltered!L$3,(ROW(K32)*5),0)</f>
        <v>4.5000000000000009</v>
      </c>
      <c r="M35" cm="1">
        <f t="array" aca="1" ref="M35" ca="1">OFFSET(WeightedAveragesUnFiltered!M$3,(ROW(L32)*5),0)</f>
        <v>5.0000000000000009</v>
      </c>
      <c r="N35" cm="1">
        <f t="array" aca="1" ref="N35" ca="1">OFFSET(WeightedAveragesUnFiltered!N$3,(ROW(M32)*5),0)</f>
        <v>4.5</v>
      </c>
      <c r="O35" cm="1">
        <f t="array" aca="1" ref="O35" ca="1">OFFSET(WeightedAveragesUnFiltered!O$3,(ROW(N32)*5),0)</f>
        <v>4.770943789051123</v>
      </c>
      <c r="P35" cm="1">
        <f t="array" aca="1" ref="P35" ca="1">OFFSET(WeightedAveragesUnFiltered!P$3,(ROW(O32)*5),0)</f>
        <v>4.6580981873439242</v>
      </c>
      <c r="Q35" cm="1">
        <f t="array" aca="1" ref="Q35" ca="1">OFFSET(WeightedAveragesUnFiltered!Q$3,(ROW(P32)*5),0)</f>
        <v>4.8379250700193319</v>
      </c>
      <c r="R35" t="e" cm="1">
        <f t="array" aca="1" ref="R35" ca="1">OFFSET(WeightedAveragesUnFiltered!R$3,(ROW(Q32)*5),0)</f>
        <v>#DIV/0!</v>
      </c>
      <c r="S35" cm="1">
        <f t="array" aca="1" ref="S35" ca="1">OFFSET(WeightedAveragesUnFiltered!S$3,(ROW(R32)*5),0)</f>
        <v>4.7655868941040893</v>
      </c>
      <c r="T35" cm="1">
        <f t="array" aca="1" ref="T35" ca="1">OFFSET(WeightedAveragesUnFiltered!T$3,(ROW(S32)*5),0)</f>
        <v>4.2828515962474265</v>
      </c>
      <c r="U35" cm="1">
        <f t="array" aca="1" ref="U35" ca="1">OFFSET(WeightedAveragesUnFiltered!U$3,(ROW(T32)*5),0)</f>
        <v>5</v>
      </c>
      <c r="V35" cm="1">
        <f t="array" aca="1" ref="V35" ca="1">OFFSET(WeightedAveragesUnFiltered!V$3,(ROW(U32)*5),0)</f>
        <v>4.5</v>
      </c>
      <c r="W35" cm="1">
        <f t="array" aca="1" ref="W35" ca="1">OFFSET(WeightedAveragesUnFiltered!W$3,(ROW(V32)*5),0)</f>
        <v>5</v>
      </c>
      <c r="X35" cm="1">
        <f t="array" aca="1" ref="X35" ca="1">OFFSET(WeightedAveragesUnFiltered!X$3,(ROW(W32)*5),0)</f>
        <v>4.5</v>
      </c>
      <c r="Y35" cm="1">
        <f t="array" aca="1" ref="Y35" ca="1">OFFSET(WeightedAveragesUnFiltered!Y$3,(ROW(X32)*5),0)</f>
        <v>4.4725676979485698</v>
      </c>
      <c r="Z35" cm="1">
        <f t="array" aca="1" ref="Z35" ca="1">OFFSET(WeightedAveragesUnFiltered!Z$3,(ROW(Y32)*5),0)</f>
        <v>4.9999999999999991</v>
      </c>
    </row>
    <row r="36" spans="1:26">
      <c r="A36" s="34" t="s">
        <v>33</v>
      </c>
      <c r="B36" cm="1">
        <f t="array" aca="1" ref="B36" ca="1">OFFSET(WeightedAveragesUnFiltered!B$3,(ROW(A33)*5),0)</f>
        <v>4.506073108825289</v>
      </c>
      <c r="C36" cm="1">
        <f t="array" aca="1" ref="C36" ca="1">OFFSET(WeightedAveragesUnFiltered!C$3,(ROW(B33)*5),0)</f>
        <v>4.1938353049034927</v>
      </c>
      <c r="D36" cm="1">
        <f t="array" aca="1" ref="D36" ca="1">OFFSET(WeightedAveragesUnFiltered!D$3,(ROW(C33)*5),0)</f>
        <v>4.2441161110294576</v>
      </c>
      <c r="E36" cm="1">
        <f t="array" aca="1" ref="E36" ca="1">OFFSET(WeightedAveragesUnFiltered!E$3,(ROW(D33)*5),0)</f>
        <v>4.8723891371670014</v>
      </c>
      <c r="F36" cm="1">
        <f t="array" aca="1" ref="F36" ca="1">OFFSET(WeightedAveragesUnFiltered!F$3,(ROW(E33)*5),0)</f>
        <v>2.5409656242083347</v>
      </c>
      <c r="G36" cm="1">
        <f t="array" aca="1" ref="G36" ca="1">OFFSET(WeightedAveragesUnFiltered!G$3,(ROW(F33)*5),0)</f>
        <v>4.4965707912553858</v>
      </c>
      <c r="H36" cm="1">
        <f t="array" aca="1" ref="H36" ca="1">OFFSET(WeightedAveragesUnFiltered!H$3,(ROW(G33)*5),0)</f>
        <v>4.1429488934070546</v>
      </c>
      <c r="I36" cm="1">
        <f t="array" aca="1" ref="I36" ca="1">OFFSET(WeightedAveragesUnFiltered!I$3,(ROW(H33)*5),0)</f>
        <v>4.3323513716870314</v>
      </c>
      <c r="J36" cm="1">
        <f t="array" aca="1" ref="J36" ca="1">OFFSET(WeightedAveragesUnFiltered!J$3,(ROW(I33)*5),0)</f>
        <v>4.6496345667610957</v>
      </c>
      <c r="K36" cm="1">
        <f t="array" aca="1" ref="K36" ca="1">OFFSET(WeightedAveragesUnFiltered!K$3,(ROW(J33)*5),0)</f>
        <v>4.6437684722559878</v>
      </c>
      <c r="L36" cm="1">
        <f t="array" aca="1" ref="L36" ca="1">OFFSET(WeightedAveragesUnFiltered!L$3,(ROW(K33)*5),0)</f>
        <v>3.9971728324629123</v>
      </c>
      <c r="M36" cm="1">
        <f t="array" aca="1" ref="M36" ca="1">OFFSET(WeightedAveragesUnFiltered!M$3,(ROW(L33)*5),0)</f>
        <v>3.7630756087974437</v>
      </c>
      <c r="N36" cm="1">
        <f t="array" aca="1" ref="N36" ca="1">OFFSET(WeightedAveragesUnFiltered!N$3,(ROW(M33)*5),0)</f>
        <v>3.7892220228613573</v>
      </c>
      <c r="O36" cm="1">
        <f t="array" aca="1" ref="O36" ca="1">OFFSET(WeightedAveragesUnFiltered!O$3,(ROW(N33)*5),0)</f>
        <v>4.8821943502095815</v>
      </c>
      <c r="P36" cm="1">
        <f t="array" aca="1" ref="P36" ca="1">OFFSET(WeightedAveragesUnFiltered!P$3,(ROW(O33)*5),0)</f>
        <v>3.7943716111823313</v>
      </c>
      <c r="Q36" cm="1">
        <f t="array" aca="1" ref="Q36" ca="1">OFFSET(WeightedAveragesUnFiltered!Q$3,(ROW(P33)*5),0)</f>
        <v>4.6536526004618004</v>
      </c>
      <c r="R36" cm="1">
        <f t="array" aca="1" ref="R36" ca="1">OFFSET(WeightedAveragesUnFiltered!R$3,(ROW(Q33)*5),0)</f>
        <v>4.7457629124978542</v>
      </c>
      <c r="S36" cm="1">
        <f t="array" aca="1" ref="S36" ca="1">OFFSET(WeightedAveragesUnFiltered!S$3,(ROW(R33)*5),0)</f>
        <v>4.3376201613762602</v>
      </c>
      <c r="T36" cm="1">
        <f t="array" aca="1" ref="T36" ca="1">OFFSET(WeightedAveragesUnFiltered!T$3,(ROW(S33)*5),0)</f>
        <v>3.5907518223535049</v>
      </c>
      <c r="U36" cm="1">
        <f t="array" aca="1" ref="U36" ca="1">OFFSET(WeightedAveragesUnFiltered!U$3,(ROW(T33)*5),0)</f>
        <v>4.0423921406391994</v>
      </c>
      <c r="V36" cm="1">
        <f t="array" aca="1" ref="V36" ca="1">OFFSET(WeightedAveragesUnFiltered!V$3,(ROW(U33)*5),0)</f>
        <v>4.3211747272774312</v>
      </c>
      <c r="W36" cm="1">
        <f t="array" aca="1" ref="W36" ca="1">OFFSET(WeightedAveragesUnFiltered!W$3,(ROW(V33)*5),0)</f>
        <v>4.1489320184506813</v>
      </c>
      <c r="X36" cm="1">
        <f t="array" aca="1" ref="X36" ca="1">OFFSET(WeightedAveragesUnFiltered!X$3,(ROW(W33)*5),0)</f>
        <v>4.139076885550276</v>
      </c>
      <c r="Y36" cm="1">
        <f t="array" aca="1" ref="Y36" ca="1">OFFSET(WeightedAveragesUnFiltered!Y$3,(ROW(X33)*5),0)</f>
        <v>3.4213914411856541</v>
      </c>
      <c r="Z36" cm="1">
        <f t="array" aca="1" ref="Z36" ca="1">OFFSET(WeightedAveragesUnFiltered!Z$3,(ROW(Y33)*5),0)</f>
        <v>4.0089237912936957</v>
      </c>
    </row>
    <row r="37" spans="1:26">
      <c r="A37" s="34" t="s">
        <v>34</v>
      </c>
      <c r="B37" cm="1">
        <f t="array" aca="1" ref="B37" ca="1">OFFSET(WeightedAveragesUnFiltered!B$3,(ROW(A34)*5),0)</f>
        <v>3.4999999999999996</v>
      </c>
      <c r="C37" cm="1">
        <f t="array" aca="1" ref="C37" ca="1">OFFSET(WeightedAveragesUnFiltered!C$3,(ROW(B34)*5),0)</f>
        <v>2.6003939981886655</v>
      </c>
      <c r="D37" cm="1">
        <f t="array" aca="1" ref="D37" ca="1">OFFSET(WeightedAveragesUnFiltered!D$3,(ROW(C34)*5),0)</f>
        <v>2.8273741061116375</v>
      </c>
      <c r="E37" cm="1">
        <f t="array" aca="1" ref="E37" ca="1">OFFSET(WeightedAveragesUnFiltered!E$3,(ROW(D34)*5),0)</f>
        <v>3.8967889480563223</v>
      </c>
      <c r="F37" cm="1">
        <f t="array" aca="1" ref="F37" ca="1">OFFSET(WeightedAveragesUnFiltered!F$3,(ROW(E34)*5),0)</f>
        <v>3.3708763500523071</v>
      </c>
      <c r="G37" cm="1">
        <f t="array" aca="1" ref="G37" ca="1">OFFSET(WeightedAveragesUnFiltered!G$3,(ROW(F34)*5),0)</f>
        <v>3.6583270722734911</v>
      </c>
      <c r="H37" cm="1">
        <f t="array" aca="1" ref="H37" ca="1">OFFSET(WeightedAveragesUnFiltered!H$3,(ROW(G34)*5),0)</f>
        <v>3.5156584964934008</v>
      </c>
      <c r="I37" cm="1">
        <f t="array" aca="1" ref="I37" ca="1">OFFSET(WeightedAveragesUnFiltered!I$3,(ROW(H34)*5),0)</f>
        <v>3.5350404851256125</v>
      </c>
      <c r="J37" cm="1">
        <f t="array" aca="1" ref="J37" ca="1">OFFSET(WeightedAveragesUnFiltered!J$3,(ROW(I34)*5),0)</f>
        <v>3.0148031516704981</v>
      </c>
      <c r="K37" cm="1">
        <f t="array" aca="1" ref="K37" ca="1">OFFSET(WeightedAveragesUnFiltered!K$3,(ROW(J34)*5),0)</f>
        <v>3.2778035802465686</v>
      </c>
      <c r="L37" cm="1">
        <f t="array" aca="1" ref="L37" ca="1">OFFSET(WeightedAveragesUnFiltered!L$3,(ROW(K34)*5),0)</f>
        <v>3.8434905025796335</v>
      </c>
      <c r="M37" cm="1">
        <f t="array" aca="1" ref="M37" ca="1">OFFSET(WeightedAveragesUnFiltered!M$3,(ROW(L34)*5),0)</f>
        <v>3.839022345010275</v>
      </c>
      <c r="N37" cm="1">
        <f t="array" aca="1" ref="N37" ca="1">OFFSET(WeightedAveragesUnFiltered!N$3,(ROW(M34)*5),0)</f>
        <v>3.3796077661145234</v>
      </c>
      <c r="O37" cm="1">
        <f t="array" aca="1" ref="O37" ca="1">OFFSET(WeightedAveragesUnFiltered!O$3,(ROW(N34)*5),0)</f>
        <v>3.3479811673648876</v>
      </c>
      <c r="P37" cm="1">
        <f t="array" aca="1" ref="P37" ca="1">OFFSET(WeightedAveragesUnFiltered!P$3,(ROW(O34)*5),0)</f>
        <v>3.9447935309416486</v>
      </c>
      <c r="Q37" cm="1">
        <f t="array" aca="1" ref="Q37" ca="1">OFFSET(WeightedAveragesUnFiltered!Q$3,(ROW(P34)*5),0)</f>
        <v>3.4566995944180485</v>
      </c>
      <c r="R37" cm="1">
        <f t="array" aca="1" ref="R37" ca="1">OFFSET(WeightedAveragesUnFiltered!R$3,(ROW(Q34)*5),0)</f>
        <v>3.7120990820928177</v>
      </c>
      <c r="S37" cm="1">
        <f t="array" aca="1" ref="S37" ca="1">OFFSET(WeightedAveragesUnFiltered!S$3,(ROW(R34)*5),0)</f>
        <v>3.5000000000000004</v>
      </c>
      <c r="T37" cm="1">
        <f t="array" aca="1" ref="T37" ca="1">OFFSET(WeightedAveragesUnFiltered!T$3,(ROW(S34)*5),0)</f>
        <v>3.4988124849787616</v>
      </c>
      <c r="U37" cm="1">
        <f t="array" aca="1" ref="U37" ca="1">OFFSET(WeightedAveragesUnFiltered!U$3,(ROW(T34)*5),0)</f>
        <v>3.4495180914151806</v>
      </c>
      <c r="V37" cm="1">
        <f t="array" aca="1" ref="V37" ca="1">OFFSET(WeightedAveragesUnFiltered!V$3,(ROW(U34)*5),0)</f>
        <v>3.6323113040382422</v>
      </c>
      <c r="W37" cm="1">
        <f t="array" aca="1" ref="W37" ca="1">OFFSET(WeightedAveragesUnFiltered!W$3,(ROW(V34)*5),0)</f>
        <v>3.1962158889176444</v>
      </c>
      <c r="X37" cm="1">
        <f t="array" aca="1" ref="X37" ca="1">OFFSET(WeightedAveragesUnFiltered!X$3,(ROW(W34)*5),0)</f>
        <v>3.002159895728636</v>
      </c>
      <c r="Y37" cm="1">
        <f t="array" aca="1" ref="Y37" ca="1">OFFSET(WeightedAveragesUnFiltered!Y$3,(ROW(X34)*5),0)</f>
        <v>3.5280725717884054</v>
      </c>
      <c r="Z37" cm="1">
        <f t="array" aca="1" ref="Z37" ca="1">OFFSET(WeightedAveragesUnFiltered!Z$3,(ROW(Y34)*5),0)</f>
        <v>3.5</v>
      </c>
    </row>
    <row r="38" spans="1:26">
      <c r="A38" s="34" t="s">
        <v>35</v>
      </c>
      <c r="B38" cm="1">
        <f t="array" aca="1" ref="B38" ca="1">OFFSET(WeightedAveragesUnFiltered!B$3,(ROW(A35)*5),0)</f>
        <v>4.2304265814416633</v>
      </c>
      <c r="C38" cm="1">
        <f t="array" aca="1" ref="C38" ca="1">OFFSET(WeightedAveragesUnFiltered!C$3,(ROW(B35)*5),0)</f>
        <v>3.9448590847685328</v>
      </c>
      <c r="D38" cm="1">
        <f t="array" aca="1" ref="D38" ca="1">OFFSET(WeightedAveragesUnFiltered!D$3,(ROW(C35)*5),0)</f>
        <v>3.3514718185718513</v>
      </c>
      <c r="E38" cm="1">
        <f t="array" aca="1" ref="E38" ca="1">OFFSET(WeightedAveragesUnFiltered!E$3,(ROW(D35)*5),0)</f>
        <v>4.5667293139183176</v>
      </c>
      <c r="F38" cm="1">
        <f t="array" aca="1" ref="F38" ca="1">OFFSET(WeightedAveragesUnFiltered!F$3,(ROW(E35)*5),0)</f>
        <v>3.3590095652753509</v>
      </c>
      <c r="G38" cm="1">
        <f t="array" aca="1" ref="G38" ca="1">OFFSET(WeightedAveragesUnFiltered!G$3,(ROW(F35)*5),0)</f>
        <v>4.3209085786980257</v>
      </c>
      <c r="H38" cm="1">
        <f t="array" aca="1" ref="H38" ca="1">OFFSET(WeightedAveragesUnFiltered!H$3,(ROW(G35)*5),0)</f>
        <v>3.4503368660419018</v>
      </c>
      <c r="I38" cm="1">
        <f t="array" aca="1" ref="I38" ca="1">OFFSET(WeightedAveragesUnFiltered!I$3,(ROW(H35)*5),0)</f>
        <v>3.9887477144578076</v>
      </c>
      <c r="J38" cm="1">
        <f t="array" aca="1" ref="J38" ca="1">OFFSET(WeightedAveragesUnFiltered!J$3,(ROW(I35)*5),0)</f>
        <v>4.4658881838980653</v>
      </c>
      <c r="K38" cm="1">
        <f t="array" aca="1" ref="K38" ca="1">OFFSET(WeightedAveragesUnFiltered!K$3,(ROW(J35)*5),0)</f>
        <v>4.3529667470991358</v>
      </c>
      <c r="L38" cm="1">
        <f t="array" aca="1" ref="L38" ca="1">OFFSET(WeightedAveragesUnFiltered!L$3,(ROW(K35)*5),0)</f>
        <v>4.7083602157660644</v>
      </c>
      <c r="M38" cm="1">
        <f t="array" aca="1" ref="M38" ca="1">OFFSET(WeightedAveragesUnFiltered!M$3,(ROW(L35)*5),0)</f>
        <v>3.8229558895336884</v>
      </c>
      <c r="N38" cm="1">
        <f t="array" aca="1" ref="N38" ca="1">OFFSET(WeightedAveragesUnFiltered!N$3,(ROW(M35)*5),0)</f>
        <v>4.0479284328021716</v>
      </c>
      <c r="O38" cm="1">
        <f t="array" aca="1" ref="O38" ca="1">OFFSET(WeightedAveragesUnFiltered!O$3,(ROW(N35)*5),0)</f>
        <v>4.3956166000275081</v>
      </c>
      <c r="P38" cm="1">
        <f t="array" aca="1" ref="P38" ca="1">OFFSET(WeightedAveragesUnFiltered!P$3,(ROW(O35)*5),0)</f>
        <v>4.717248579043507</v>
      </c>
      <c r="Q38" cm="1">
        <f t="array" aca="1" ref="Q38" ca="1">OFFSET(WeightedAveragesUnFiltered!Q$3,(ROW(P35)*5),0)</f>
        <v>3.742103559539006</v>
      </c>
      <c r="R38" cm="1">
        <f t="array" aca="1" ref="R38" ca="1">OFFSET(WeightedAveragesUnFiltered!R$3,(ROW(Q35)*5),0)</f>
        <v>4.0568072738390013</v>
      </c>
      <c r="S38" cm="1">
        <f t="array" aca="1" ref="S38" ca="1">OFFSET(WeightedAveragesUnFiltered!S$3,(ROW(R35)*5),0)</f>
        <v>4.4514609903350113</v>
      </c>
      <c r="T38" cm="1">
        <f t="array" aca="1" ref="T38" ca="1">OFFSET(WeightedAveragesUnFiltered!T$3,(ROW(S35)*5),0)</f>
        <v>3.9933513523671413</v>
      </c>
      <c r="U38" cm="1">
        <f t="array" aca="1" ref="U38" ca="1">OFFSET(WeightedAveragesUnFiltered!U$3,(ROW(T35)*5),0)</f>
        <v>3.5485257028281278</v>
      </c>
      <c r="V38" cm="1">
        <f t="array" aca="1" ref="V38" ca="1">OFFSET(WeightedAveragesUnFiltered!V$3,(ROW(U35)*5),0)</f>
        <v>3.8663744831882556</v>
      </c>
      <c r="W38" cm="1">
        <f t="array" aca="1" ref="W38" ca="1">OFFSET(WeightedAveragesUnFiltered!W$3,(ROW(V35)*5),0)</f>
        <v>4.23053600519893</v>
      </c>
      <c r="X38" cm="1">
        <f t="array" aca="1" ref="X38" ca="1">OFFSET(WeightedAveragesUnFiltered!X$3,(ROW(W35)*5),0)</f>
        <v>3.4834390566645994</v>
      </c>
      <c r="Y38" cm="1">
        <f t="array" aca="1" ref="Y38" ca="1">OFFSET(WeightedAveragesUnFiltered!Y$3,(ROW(X35)*5),0)</f>
        <v>3.6737008814741077</v>
      </c>
      <c r="Z38" cm="1">
        <f t="array" aca="1" ref="Z38" ca="1">OFFSET(WeightedAveragesUnFiltered!Z$3,(ROW(Y35)*5),0)</f>
        <v>4.107345406638184</v>
      </c>
    </row>
    <row r="39" spans="1:26">
      <c r="A39" s="34" t="s">
        <v>36</v>
      </c>
      <c r="B39" cm="1">
        <f t="array" aca="1" ref="B39" ca="1">OFFSET(WeightedAveragesUnFiltered!B$3,(ROW(A36)*5),0)</f>
        <v>3.105918631856146</v>
      </c>
      <c r="C39" cm="1">
        <f t="array" aca="1" ref="C39" ca="1">OFFSET(WeightedAveragesUnFiltered!C$3,(ROW(B36)*5),0)</f>
        <v>4.1252855135179409</v>
      </c>
      <c r="D39" cm="1">
        <f t="array" aca="1" ref="D39" ca="1">OFFSET(WeightedAveragesUnFiltered!D$3,(ROW(C36)*5),0)</f>
        <v>3.326817414538545</v>
      </c>
      <c r="E39" cm="1">
        <f t="array" aca="1" ref="E39" ca="1">OFFSET(WeightedAveragesUnFiltered!E$3,(ROW(D36)*5),0)</f>
        <v>3.2558478622386082</v>
      </c>
      <c r="F39" cm="1">
        <f t="array" aca="1" ref="F39" ca="1">OFFSET(WeightedAveragesUnFiltered!F$3,(ROW(E36)*5),0)</f>
        <v>3.9017222284273587</v>
      </c>
      <c r="G39" cm="1">
        <f t="array" aca="1" ref="G39" ca="1">OFFSET(WeightedAveragesUnFiltered!G$3,(ROW(F36)*5),0)</f>
        <v>2.6384111179292193</v>
      </c>
      <c r="H39" cm="1">
        <f t="array" aca="1" ref="H39" ca="1">OFFSET(WeightedAveragesUnFiltered!H$3,(ROW(G36)*5),0)</f>
        <v>3.9325364757141541</v>
      </c>
      <c r="I39" cm="1">
        <f t="array" aca="1" ref="I39" ca="1">OFFSET(WeightedAveragesUnFiltered!I$3,(ROW(H36)*5),0)</f>
        <v>3.2642498761072245</v>
      </c>
      <c r="J39" cm="1">
        <f t="array" aca="1" ref="J39" ca="1">OFFSET(WeightedAveragesUnFiltered!J$3,(ROW(I36)*5),0)</f>
        <v>4.2380750625274306</v>
      </c>
      <c r="K39" cm="1">
        <f t="array" aca="1" ref="K39" ca="1">OFFSET(WeightedAveragesUnFiltered!K$3,(ROW(J36)*5),0)</f>
        <v>4.0922637421019177</v>
      </c>
      <c r="L39" cm="1">
        <f t="array" aca="1" ref="L39" ca="1">OFFSET(WeightedAveragesUnFiltered!L$3,(ROW(K36)*5),0)</f>
        <v>3.8132064701849626</v>
      </c>
      <c r="M39" cm="1">
        <f t="array" aca="1" ref="M39" ca="1">OFFSET(WeightedAveragesUnFiltered!M$3,(ROW(L36)*5),0)</f>
        <v>4.623072340597413</v>
      </c>
      <c r="N39" cm="1">
        <f t="array" aca="1" ref="N39" ca="1">OFFSET(WeightedAveragesUnFiltered!N$3,(ROW(M36)*5),0)</f>
        <v>3.5961639826072451</v>
      </c>
      <c r="O39" cm="1">
        <f t="array" aca="1" ref="O39" ca="1">OFFSET(WeightedAveragesUnFiltered!O$3,(ROW(N36)*5),0)</f>
        <v>3.6750728844220495</v>
      </c>
      <c r="P39" cm="1">
        <f t="array" aca="1" ref="P39" ca="1">OFFSET(WeightedAveragesUnFiltered!P$3,(ROW(O36)*5),0)</f>
        <v>4.6515465565134271</v>
      </c>
      <c r="Q39" cm="1">
        <f t="array" aca="1" ref="Q39" ca="1">OFFSET(WeightedAveragesUnFiltered!Q$3,(ROW(P36)*5),0)</f>
        <v>4.371015471116876</v>
      </c>
      <c r="R39" cm="1">
        <f t="array" aca="1" ref="R39" ca="1">OFFSET(WeightedAveragesUnFiltered!R$3,(ROW(Q36)*5),0)</f>
        <v>3.1576671505002349</v>
      </c>
      <c r="S39" cm="1">
        <f t="array" aca="1" ref="S39" ca="1">OFFSET(WeightedAveragesUnFiltered!S$3,(ROW(R36)*5),0)</f>
        <v>3.745692461005024</v>
      </c>
      <c r="T39" cm="1">
        <f t="array" aca="1" ref="T39" ca="1">OFFSET(WeightedAveragesUnFiltered!T$3,(ROW(S36)*5),0)</f>
        <v>4.0306468332882952</v>
      </c>
      <c r="U39" cm="1">
        <f t="array" aca="1" ref="U39" ca="1">OFFSET(WeightedAveragesUnFiltered!U$3,(ROW(T36)*5),0)</f>
        <v>4.2196642990378601</v>
      </c>
      <c r="V39" cm="1">
        <f t="array" aca="1" ref="V39" ca="1">OFFSET(WeightedAveragesUnFiltered!V$3,(ROW(U36)*5),0)</f>
        <v>2.9155693892134162</v>
      </c>
      <c r="W39" cm="1">
        <f t="array" aca="1" ref="W39" ca="1">OFFSET(WeightedAveragesUnFiltered!W$3,(ROW(V36)*5),0)</f>
        <v>4.8546201061761556</v>
      </c>
      <c r="X39" cm="1">
        <f t="array" aca="1" ref="X39" ca="1">OFFSET(WeightedAveragesUnFiltered!X$3,(ROW(W36)*5),0)</f>
        <v>3.4207324827325758</v>
      </c>
      <c r="Y39" cm="1">
        <f t="array" aca="1" ref="Y39" ca="1">OFFSET(WeightedAveragesUnFiltered!Y$3,(ROW(X36)*5),0)</f>
        <v>3.9879991088818616</v>
      </c>
      <c r="Z39" cm="1">
        <f t="array" aca="1" ref="Z39" ca="1">OFFSET(WeightedAveragesUnFiltered!Z$3,(ROW(Y36)*5),0)</f>
        <v>2.9889824659174216</v>
      </c>
    </row>
    <row r="40" spans="1:26">
      <c r="A40" s="34" t="s">
        <v>37</v>
      </c>
      <c r="B40" cm="1">
        <f t="array" aca="1" ref="B40" ca="1">OFFSET(WeightedAveragesUnFiltered!B$3,(ROW(A37)*5),0)</f>
        <v>1.7532024747506325</v>
      </c>
      <c r="C40" cm="1">
        <f t="array" aca="1" ref="C40" ca="1">OFFSET(WeightedAveragesUnFiltered!C$3,(ROW(B37)*5),0)</f>
        <v>2.5220980697442146</v>
      </c>
      <c r="D40" cm="1">
        <f t="array" aca="1" ref="D40" ca="1">OFFSET(WeightedAveragesUnFiltered!D$3,(ROW(C37)*5),0)</f>
        <v>2.410934464631842</v>
      </c>
      <c r="E40" cm="1">
        <f t="array" aca="1" ref="E40" ca="1">OFFSET(WeightedAveragesUnFiltered!E$3,(ROW(D37)*5),0)</f>
        <v>1.5</v>
      </c>
      <c r="F40" cm="1">
        <f t="array" aca="1" ref="F40" ca="1">OFFSET(WeightedAveragesUnFiltered!F$3,(ROW(E37)*5),0)</f>
        <v>2.6985465190650921</v>
      </c>
      <c r="G40" cm="1">
        <f t="array" aca="1" ref="G40" ca="1">OFFSET(WeightedAveragesUnFiltered!G$3,(ROW(F37)*5),0)</f>
        <v>2.2686679366269282</v>
      </c>
      <c r="H40" cm="1">
        <f t="array" aca="1" ref="H40" ca="1">OFFSET(WeightedAveragesUnFiltered!H$3,(ROW(G37)*5),0)</f>
        <v>2.6810075575549259</v>
      </c>
      <c r="I40" cm="1">
        <f t="array" aca="1" ref="I40" ca="1">OFFSET(WeightedAveragesUnFiltered!I$3,(ROW(H37)*5),0)</f>
        <v>1.9080455818559841</v>
      </c>
      <c r="J40" cm="1">
        <f t="array" aca="1" ref="J40" ca="1">OFFSET(WeightedAveragesUnFiltered!J$3,(ROW(I37)*5),0)</f>
        <v>2.6723600681818449</v>
      </c>
      <c r="K40" cm="1">
        <f t="array" aca="1" ref="K40" ca="1">OFFSET(WeightedAveragesUnFiltered!K$3,(ROW(J37)*5),0)</f>
        <v>3.7724689433971119</v>
      </c>
      <c r="L40" cm="1">
        <f t="array" aca="1" ref="L40" ca="1">OFFSET(WeightedAveragesUnFiltered!L$3,(ROW(K37)*5),0)</f>
        <v>3.2188364991401217</v>
      </c>
      <c r="M40" cm="1">
        <f t="array" aca="1" ref="M40" ca="1">OFFSET(WeightedAveragesUnFiltered!M$3,(ROW(L37)*5),0)</f>
        <v>3.1518364801448664</v>
      </c>
      <c r="N40" cm="1">
        <f t="array" aca="1" ref="N40" ca="1">OFFSET(WeightedAveragesUnFiltered!N$3,(ROW(M37)*5),0)</f>
        <v>1.8465347466643465</v>
      </c>
      <c r="O40" cm="1">
        <f t="array" aca="1" ref="O40" ca="1">OFFSET(WeightedAveragesUnFiltered!O$3,(ROW(N37)*5),0)</f>
        <v>2.8163441677700214</v>
      </c>
      <c r="P40" cm="1">
        <f t="array" aca="1" ref="P40" ca="1">OFFSET(WeightedAveragesUnFiltered!P$3,(ROW(O37)*5),0)</f>
        <v>3.7017703032895013</v>
      </c>
      <c r="Q40" cm="1">
        <f t="array" aca="1" ref="Q40" ca="1">OFFSET(WeightedAveragesUnFiltered!Q$3,(ROW(P37)*5),0)</f>
        <v>3.4999999999999996</v>
      </c>
      <c r="R40" cm="1">
        <f t="array" aca="1" ref="R40" ca="1">OFFSET(WeightedAveragesUnFiltered!R$3,(ROW(Q37)*5),0)</f>
        <v>1.4999999999999998</v>
      </c>
      <c r="S40" cm="1">
        <f t="array" aca="1" ref="S40" ca="1">OFFSET(WeightedAveragesUnFiltered!S$3,(ROW(R37)*5),0)</f>
        <v>2.5488999171484763</v>
      </c>
      <c r="T40" cm="1">
        <f t="array" aca="1" ref="T40" ca="1">OFFSET(WeightedAveragesUnFiltered!T$3,(ROW(S37)*5),0)</f>
        <v>2.5572045313770873</v>
      </c>
      <c r="U40" cm="1">
        <f t="array" aca="1" ref="U40" ca="1">OFFSET(WeightedAveragesUnFiltered!U$3,(ROW(T37)*5),0)</f>
        <v>2.9350419612675838</v>
      </c>
      <c r="V40" cm="1">
        <f t="array" aca="1" ref="V40" ca="1">OFFSET(WeightedAveragesUnFiltered!V$3,(ROW(U37)*5),0)</f>
        <v>2</v>
      </c>
      <c r="W40" cm="1">
        <f t="array" aca="1" ref="W40" ca="1">OFFSET(WeightedAveragesUnFiltered!W$3,(ROW(V37)*5),0)</f>
        <v>3.6704302815571883</v>
      </c>
      <c r="X40" cm="1">
        <f t="array" aca="1" ref="X40" ca="1">OFFSET(WeightedAveragesUnFiltered!X$3,(ROW(W37)*5),0)</f>
        <v>1.7517274537706753</v>
      </c>
      <c r="Y40" cm="1">
        <f t="array" aca="1" ref="Y40" ca="1">OFFSET(WeightedAveragesUnFiltered!Y$3,(ROW(X37)*5),0)</f>
        <v>3.1767347992421686</v>
      </c>
      <c r="Z40" cm="1">
        <f t="array" aca="1" ref="Z40" ca="1">OFFSET(WeightedAveragesUnFiltered!Z$3,(ROW(Y37)*5),0)</f>
        <v>2.4461028485599186</v>
      </c>
    </row>
    <row r="41" spans="1:26">
      <c r="A41" s="34" t="s">
        <v>38</v>
      </c>
      <c r="B41" cm="1">
        <f t="array" aca="1" ref="B41" ca="1">OFFSET(WeightedAveragesUnFiltered!B$3,(ROW(A38)*5),0)</f>
        <v>2.5</v>
      </c>
      <c r="C41" cm="1">
        <f t="array" aca="1" ref="C41" ca="1">OFFSET(WeightedAveragesUnFiltered!C$3,(ROW(B38)*5),0)</f>
        <v>4.5</v>
      </c>
      <c r="D41" cm="1">
        <f t="array" aca="1" ref="D41" ca="1">OFFSET(WeightedAveragesUnFiltered!D$3,(ROW(C38)*5),0)</f>
        <v>4.2726575882933391</v>
      </c>
      <c r="E41" cm="1">
        <f t="array" aca="1" ref="E41" ca="1">OFFSET(WeightedAveragesUnFiltered!E$3,(ROW(D38)*5),0)</f>
        <v>3.9858807666177918</v>
      </c>
      <c r="F41" cm="1">
        <f t="array" aca="1" ref="F41" ca="1">OFFSET(WeightedAveragesUnFiltered!F$3,(ROW(E38)*5),0)</f>
        <v>4.0102131767955038</v>
      </c>
      <c r="G41" cm="1">
        <f t="array" aca="1" ref="G41" ca="1">OFFSET(WeightedAveragesUnFiltered!G$3,(ROW(F38)*5),0)</f>
        <v>3.3191044583625224</v>
      </c>
      <c r="H41" cm="1">
        <f t="array" aca="1" ref="H41" ca="1">OFFSET(WeightedAveragesUnFiltered!H$3,(ROW(G38)*5),0)</f>
        <v>4.191130856547888</v>
      </c>
      <c r="I41" cm="1">
        <f t="array" aca="1" ref="I41" ca="1">OFFSET(WeightedAveragesUnFiltered!I$3,(ROW(H38)*5),0)</f>
        <v>3.2748505028223138</v>
      </c>
      <c r="J41" cm="1">
        <f t="array" aca="1" ref="J41" ca="1">OFFSET(WeightedAveragesUnFiltered!J$3,(ROW(I38)*5),0)</f>
        <v>4.775664634040945</v>
      </c>
      <c r="K41" cm="1">
        <f t="array" aca="1" ref="K41" ca="1">OFFSET(WeightedAveragesUnFiltered!K$3,(ROW(J38)*5),0)</f>
        <v>4.7477088070604312</v>
      </c>
      <c r="L41" cm="1">
        <f t="array" aca="1" ref="L41" ca="1">OFFSET(WeightedAveragesUnFiltered!L$3,(ROW(K38)*5),0)</f>
        <v>5.0000000000000009</v>
      </c>
      <c r="M41" cm="1">
        <f t="array" aca="1" ref="M41" ca="1">OFFSET(WeightedAveragesUnFiltered!M$3,(ROW(L38)*5),0)</f>
        <v>3.844154793301775</v>
      </c>
      <c r="N41" cm="1">
        <f t="array" aca="1" ref="N41" ca="1">OFFSET(WeightedAveragesUnFiltered!N$3,(ROW(M38)*5),0)</f>
        <v>3.4675162290571548</v>
      </c>
      <c r="O41" cm="1">
        <f t="array" aca="1" ref="O41" ca="1">OFFSET(WeightedAveragesUnFiltered!O$3,(ROW(N38)*5),0)</f>
        <v>4.7446930146091901</v>
      </c>
      <c r="P41" cm="1">
        <f t="array" aca="1" ref="P41" ca="1">OFFSET(WeightedAveragesUnFiltered!P$3,(ROW(O38)*5),0)</f>
        <v>4.0767483021037956</v>
      </c>
      <c r="Q41" cm="1">
        <f t="array" aca="1" ref="Q41" ca="1">OFFSET(WeightedAveragesUnFiltered!Q$3,(ROW(P38)*5),0)</f>
        <v>4.6699629066363606</v>
      </c>
      <c r="R41" cm="1">
        <f t="array" aca="1" ref="R41" ca="1">OFFSET(WeightedAveragesUnFiltered!R$3,(ROW(Q38)*5),0)</f>
        <v>2.7400520502762662</v>
      </c>
      <c r="S41" cm="1">
        <f t="array" aca="1" ref="S41" ca="1">OFFSET(WeightedAveragesUnFiltered!S$3,(ROW(R38)*5),0)</f>
        <v>3.560569207131115</v>
      </c>
      <c r="T41" cm="1">
        <f t="array" aca="1" ref="T41" ca="1">OFFSET(WeightedAveragesUnFiltered!T$3,(ROW(S38)*5),0)</f>
        <v>3.4833248107479164</v>
      </c>
      <c r="U41" cm="1">
        <f t="array" aca="1" ref="U41" ca="1">OFFSET(WeightedAveragesUnFiltered!U$3,(ROW(T38)*5),0)</f>
        <v>4.3464792979460798</v>
      </c>
      <c r="V41" cm="1">
        <f t="array" aca="1" ref="V41" ca="1">OFFSET(WeightedAveragesUnFiltered!V$3,(ROW(U38)*5),0)</f>
        <v>3.7431210214980637</v>
      </c>
      <c r="W41" cm="1">
        <f t="array" aca="1" ref="W41" ca="1">OFFSET(WeightedAveragesUnFiltered!W$3,(ROW(V38)*5),0)</f>
        <v>4.6397363694620655</v>
      </c>
      <c r="X41" cm="1">
        <f t="array" aca="1" ref="X41" ca="1">OFFSET(WeightedAveragesUnFiltered!X$3,(ROW(W38)*5),0)</f>
        <v>3.5</v>
      </c>
      <c r="Y41" cm="1">
        <f t="array" aca="1" ref="Y41" ca="1">OFFSET(WeightedAveragesUnFiltered!Y$3,(ROW(X38)*5),0)</f>
        <v>4.1217840458179849</v>
      </c>
      <c r="Z41" cm="1">
        <f t="array" aca="1" ref="Z41" ca="1">OFFSET(WeightedAveragesUnFiltered!Z$3,(ROW(Y38)*5),0)</f>
        <v>3.9863106479305572</v>
      </c>
    </row>
    <row r="42" spans="1:26">
      <c r="A42" s="34" t="s">
        <v>39</v>
      </c>
      <c r="B42" cm="1">
        <f t="array" aca="1" ref="B42" ca="1">OFFSET(WeightedAveragesUnFiltered!B$3,(ROW(A39)*5),0)</f>
        <v>4.5098729458028979</v>
      </c>
      <c r="C42" cm="1">
        <f t="array" aca="1" ref="C42" ca="1">OFFSET(WeightedAveragesUnFiltered!C$3,(ROW(B39)*5),0)</f>
        <v>4.363184722622325</v>
      </c>
      <c r="D42" cm="1">
        <f t="array" aca="1" ref="D42" ca="1">OFFSET(WeightedAveragesUnFiltered!D$3,(ROW(C39)*5),0)</f>
        <v>3.6784084424423966</v>
      </c>
      <c r="E42" cm="1">
        <f t="array" aca="1" ref="E42" ca="1">OFFSET(WeightedAveragesUnFiltered!E$3,(ROW(D39)*5),0)</f>
        <v>4.6130871143822967</v>
      </c>
      <c r="F42" cm="1">
        <f t="array" aca="1" ref="F42" ca="1">OFFSET(WeightedAveragesUnFiltered!F$3,(ROW(E39)*5),0)</f>
        <v>3.2112466663070318</v>
      </c>
      <c r="G42" cm="1">
        <f t="array" aca="1" ref="G42" ca="1">OFFSET(WeightedAveragesUnFiltered!G$3,(ROW(F39)*5),0)</f>
        <v>4.5231432026198286</v>
      </c>
      <c r="H42" cm="1">
        <f t="array" aca="1" ref="H42" ca="1">OFFSET(WeightedAveragesUnFiltered!H$3,(ROW(G39)*5),0)</f>
        <v>3.9438185998858457</v>
      </c>
      <c r="I42" cm="1">
        <f t="array" aca="1" ref="I42" ca="1">OFFSET(WeightedAveragesUnFiltered!I$3,(ROW(H39)*5),0)</f>
        <v>3.8799356427358171</v>
      </c>
      <c r="J42" cm="1">
        <f t="array" aca="1" ref="J42" ca="1">OFFSET(WeightedAveragesUnFiltered!J$3,(ROW(I39)*5),0)</f>
        <v>4.5315723712122411</v>
      </c>
      <c r="K42" cm="1">
        <f t="array" aca="1" ref="K42" ca="1">OFFSET(WeightedAveragesUnFiltered!K$3,(ROW(J39)*5),0)</f>
        <v>4.1295466222002188</v>
      </c>
      <c r="L42" cm="1">
        <f t="array" aca="1" ref="L42" ca="1">OFFSET(WeightedAveragesUnFiltered!L$3,(ROW(K39)*5),0)</f>
        <v>4.5265999654951159</v>
      </c>
      <c r="M42" cm="1">
        <f t="array" aca="1" ref="M42" ca="1">OFFSET(WeightedAveragesUnFiltered!M$3,(ROW(L39)*5),0)</f>
        <v>3.9496248635705777</v>
      </c>
      <c r="N42" cm="1">
        <f t="array" aca="1" ref="N42" ca="1">OFFSET(WeightedAveragesUnFiltered!N$3,(ROW(M39)*5),0)</f>
        <v>3.9972799747363665</v>
      </c>
      <c r="O42" cm="1">
        <f t="array" aca="1" ref="O42" ca="1">OFFSET(WeightedAveragesUnFiltered!O$3,(ROW(N39)*5),0)</f>
        <v>4.4968912483783852</v>
      </c>
      <c r="P42" cm="1">
        <f t="array" aca="1" ref="P42" ca="1">OFFSET(WeightedAveragesUnFiltered!P$3,(ROW(O39)*5),0)</f>
        <v>3.7483896175955578</v>
      </c>
      <c r="Q42" cm="1">
        <f t="array" aca="1" ref="Q42" ca="1">OFFSET(WeightedAveragesUnFiltered!Q$3,(ROW(P39)*5),0)</f>
        <v>3.9977012843964532</v>
      </c>
      <c r="R42" cm="1">
        <f t="array" aca="1" ref="R42" ca="1">OFFSET(WeightedAveragesUnFiltered!R$3,(ROW(Q39)*5),0)</f>
        <v>4.5036473071498833</v>
      </c>
      <c r="S42" cm="1">
        <f t="array" aca="1" ref="S42" ca="1">OFFSET(WeightedAveragesUnFiltered!S$3,(ROW(R39)*5),0)</f>
        <v>4.3244831186283728</v>
      </c>
      <c r="T42" cm="1">
        <f t="array" aca="1" ref="T42" ca="1">OFFSET(WeightedAveragesUnFiltered!T$3,(ROW(S39)*5),0)</f>
        <v>3.7442723804270273</v>
      </c>
      <c r="U42" cm="1">
        <f t="array" aca="1" ref="U42" ca="1">OFFSET(WeightedAveragesUnFiltered!U$3,(ROW(T39)*5),0)</f>
        <v>4.0117716411988082</v>
      </c>
      <c r="V42" cm="1">
        <f t="array" aca="1" ref="V42" ca="1">OFFSET(WeightedAveragesUnFiltered!V$3,(ROW(U39)*5),0)</f>
        <v>4.2130813406295822</v>
      </c>
      <c r="W42" cm="1">
        <f t="array" aca="1" ref="W42" ca="1">OFFSET(WeightedAveragesUnFiltered!W$3,(ROW(V39)*5),0)</f>
        <v>4.3061259972496471</v>
      </c>
      <c r="X42" cm="1">
        <f t="array" aca="1" ref="X42" ca="1">OFFSET(WeightedAveragesUnFiltered!X$3,(ROW(W39)*5),0)</f>
        <v>4.1467185675684251</v>
      </c>
      <c r="Y42" cm="1">
        <f t="array" aca="1" ref="Y42" ca="1">OFFSET(WeightedAveragesUnFiltered!Y$3,(ROW(X39)*5),0)</f>
        <v>3.2633315370228337</v>
      </c>
      <c r="Z42" cm="1">
        <f t="array" aca="1" ref="Z42" ca="1">OFFSET(WeightedAveragesUnFiltered!Z$3,(ROW(Y39)*5),0)</f>
        <v>3.586573144401874</v>
      </c>
    </row>
    <row r="43" spans="1:26">
      <c r="A43" s="34" t="s">
        <v>40</v>
      </c>
      <c r="B43" t="e" cm="1">
        <f t="array" aca="1" ref="B43" ca="1">OFFSET(WeightedAveragesUnFiltered!B$3,(ROW(A40)*5),0)</f>
        <v>#DIV/0!</v>
      </c>
      <c r="C43" cm="1">
        <f t="array" aca="1" ref="C43" ca="1">OFFSET(WeightedAveragesUnFiltered!C$3,(ROW(B40)*5),0)</f>
        <v>4.5</v>
      </c>
      <c r="D43" cm="1">
        <f t="array" aca="1" ref="D43" ca="1">OFFSET(WeightedAveragesUnFiltered!D$3,(ROW(C40)*5),0)</f>
        <v>4.2507023350040161</v>
      </c>
      <c r="E43" cm="1">
        <f t="array" aca="1" ref="E43" ca="1">OFFSET(WeightedAveragesUnFiltered!E$3,(ROW(D40)*5),0)</f>
        <v>3</v>
      </c>
      <c r="F43" cm="1">
        <f t="array" aca="1" ref="F43" ca="1">OFFSET(WeightedAveragesUnFiltered!F$3,(ROW(E40)*5),0)</f>
        <v>3</v>
      </c>
      <c r="G43" cm="1">
        <f t="array" aca="1" ref="G43" ca="1">OFFSET(WeightedAveragesUnFiltered!G$3,(ROW(F40)*5),0)</f>
        <v>4</v>
      </c>
      <c r="H43" cm="1">
        <f t="array" aca="1" ref="H43" ca="1">OFFSET(WeightedAveragesUnFiltered!H$3,(ROW(G40)*5),0)</f>
        <v>3.5</v>
      </c>
      <c r="I43" cm="1">
        <f t="array" aca="1" ref="I43" ca="1">OFFSET(WeightedAveragesUnFiltered!I$3,(ROW(H40)*5),0)</f>
        <v>3.2104734077884571</v>
      </c>
      <c r="J43" cm="1">
        <f t="array" aca="1" ref="J43" ca="1">OFFSET(WeightedAveragesUnFiltered!J$3,(ROW(I40)*5),0)</f>
        <v>3.4740756952858955</v>
      </c>
      <c r="K43" cm="1">
        <f t="array" aca="1" ref="K43" ca="1">OFFSET(WeightedAveragesUnFiltered!K$3,(ROW(J40)*5),0)</f>
        <v>3.5061958328910623</v>
      </c>
      <c r="L43" cm="1">
        <f t="array" aca="1" ref="L43" ca="1">OFFSET(WeightedAveragesUnFiltered!L$3,(ROW(K40)*5),0)</f>
        <v>2.7722590328826113</v>
      </c>
      <c r="M43" cm="1">
        <f t="array" aca="1" ref="M43" ca="1">OFFSET(WeightedAveragesUnFiltered!M$3,(ROW(L40)*5),0)</f>
        <v>2.7369243912025567</v>
      </c>
      <c r="N43" cm="1">
        <f t="array" aca="1" ref="N43" ca="1">OFFSET(WeightedAveragesUnFiltered!N$3,(ROW(M40)*5),0)</f>
        <v>3.5000000000000004</v>
      </c>
      <c r="O43" cm="1">
        <f t="array" aca="1" ref="O43" ca="1">OFFSET(WeightedAveragesUnFiltered!O$3,(ROW(N40)*5),0)</f>
        <v>3.2969939838656614</v>
      </c>
      <c r="P43" cm="1">
        <f t="array" aca="1" ref="P43" ca="1">OFFSET(WeightedAveragesUnFiltered!P$3,(ROW(O40)*5),0)</f>
        <v>2.8409315569183513</v>
      </c>
      <c r="Q43" cm="1">
        <f t="array" aca="1" ref="Q43" ca="1">OFFSET(WeightedAveragesUnFiltered!Q$3,(ROW(P40)*5),0)</f>
        <v>3.2436213135288963</v>
      </c>
      <c r="R43" cm="1">
        <f t="array" aca="1" ref="R43" ca="1">OFFSET(WeightedAveragesUnFiltered!R$3,(ROW(Q40)*5),0)</f>
        <v>3</v>
      </c>
      <c r="S43" cm="1">
        <f t="array" aca="1" ref="S43" ca="1">OFFSET(WeightedAveragesUnFiltered!S$3,(ROW(R40)*5),0)</f>
        <v>2.9387728230638346</v>
      </c>
      <c r="T43" cm="1">
        <f t="array" aca="1" ref="T43" ca="1">OFFSET(WeightedAveragesUnFiltered!T$3,(ROW(S40)*5),0)</f>
        <v>3.0000000000000004</v>
      </c>
      <c r="U43" cm="1">
        <f t="array" aca="1" ref="U43" ca="1">OFFSET(WeightedAveragesUnFiltered!U$3,(ROW(T40)*5),0)</f>
        <v>2.8897673277453979</v>
      </c>
      <c r="V43" t="e" cm="1">
        <f t="array" aca="1" ref="V43" ca="1">OFFSET(WeightedAveragesUnFiltered!V$3,(ROW(U40)*5),0)</f>
        <v>#DIV/0!</v>
      </c>
      <c r="W43" cm="1">
        <f t="array" aca="1" ref="W43" ca="1">OFFSET(WeightedAveragesUnFiltered!W$3,(ROW(V40)*5),0)</f>
        <v>2.985483889403882</v>
      </c>
      <c r="X43" t="e" cm="1">
        <f t="array" aca="1" ref="X43" ca="1">OFFSET(WeightedAveragesUnFiltered!X$3,(ROW(W40)*5),0)</f>
        <v>#DIV/0!</v>
      </c>
      <c r="Y43" cm="1">
        <f t="array" aca="1" ref="Y43" ca="1">OFFSET(WeightedAveragesUnFiltered!Y$3,(ROW(X40)*5),0)</f>
        <v>3.5825204980474732</v>
      </c>
      <c r="Z43" cm="1">
        <f t="array" aca="1" ref="Z43" ca="1">OFFSET(WeightedAveragesUnFiltered!Z$3,(ROW(Y40)*5),0)</f>
        <v>3.1089512370654169</v>
      </c>
    </row>
    <row r="44" spans="1:26">
      <c r="A44" s="34" t="s">
        <v>41</v>
      </c>
      <c r="B44" cm="1">
        <f t="array" aca="1" ref="B44" ca="1">OFFSET(WeightedAveragesUnFiltered!B$3,(ROW(A41)*5),0)</f>
        <v>4.4056000330183682</v>
      </c>
      <c r="C44" cm="1">
        <f t="array" aca="1" ref="C44" ca="1">OFFSET(WeightedAveragesUnFiltered!C$3,(ROW(B41)*5),0)</f>
        <v>4.1586648803545492</v>
      </c>
      <c r="D44" cm="1">
        <f t="array" aca="1" ref="D44" ca="1">OFFSET(WeightedAveragesUnFiltered!D$3,(ROW(C41)*5),0)</f>
        <v>3.9738089171838404</v>
      </c>
      <c r="E44" cm="1">
        <f t="array" aca="1" ref="E44" ca="1">OFFSET(WeightedAveragesUnFiltered!E$3,(ROW(D41)*5),0)</f>
        <v>3.9871373756695503</v>
      </c>
      <c r="F44" cm="1">
        <f t="array" aca="1" ref="F44" ca="1">OFFSET(WeightedAveragesUnFiltered!F$3,(ROW(E41)*5),0)</f>
        <v>3.4382558228781108</v>
      </c>
      <c r="G44" cm="1">
        <f t="array" aca="1" ref="G44" ca="1">OFFSET(WeightedAveragesUnFiltered!G$3,(ROW(F41)*5),0)</f>
        <v>4.4744505887928563</v>
      </c>
      <c r="H44" cm="1">
        <f t="array" aca="1" ref="H44" ca="1">OFFSET(WeightedAveragesUnFiltered!H$3,(ROW(G41)*5),0)</f>
        <v>4.347495285008911</v>
      </c>
      <c r="I44" cm="1">
        <f t="array" aca="1" ref="I44" ca="1">OFFSET(WeightedAveragesUnFiltered!I$3,(ROW(H41)*5),0)</f>
        <v>4.1339332897271301</v>
      </c>
      <c r="J44" cm="1">
        <f t="array" aca="1" ref="J44" ca="1">OFFSET(WeightedAveragesUnFiltered!J$3,(ROW(I41)*5),0)</f>
        <v>4.3542387312705575</v>
      </c>
      <c r="K44" cm="1">
        <f t="array" aca="1" ref="K44" ca="1">OFFSET(WeightedAveragesUnFiltered!K$3,(ROW(J41)*5),0)</f>
        <v>4.6998457160317093</v>
      </c>
      <c r="L44" cm="1">
        <f t="array" aca="1" ref="L44" ca="1">OFFSET(WeightedAveragesUnFiltered!L$3,(ROW(K41)*5),0)</f>
        <v>4.2949157287726951</v>
      </c>
      <c r="M44" cm="1">
        <f t="array" aca="1" ref="M44" ca="1">OFFSET(WeightedAveragesUnFiltered!M$3,(ROW(L41)*5),0)</f>
        <v>4.6683728637612631</v>
      </c>
      <c r="N44" cm="1">
        <f t="array" aca="1" ref="N44" ca="1">OFFSET(WeightedAveragesUnFiltered!N$3,(ROW(M41)*5),0)</f>
        <v>4.5406217750561719</v>
      </c>
      <c r="O44" cm="1">
        <f t="array" aca="1" ref="O44" ca="1">OFFSET(WeightedAveragesUnFiltered!O$3,(ROW(N41)*5),0)</f>
        <v>4.462227500456013</v>
      </c>
      <c r="P44" cm="1">
        <f t="array" aca="1" ref="P44" ca="1">OFFSET(WeightedAveragesUnFiltered!P$3,(ROW(O41)*5),0)</f>
        <v>4.2958634666355753</v>
      </c>
      <c r="Q44" cm="1">
        <f t="array" aca="1" ref="Q44" ca="1">OFFSET(WeightedAveragesUnFiltered!Q$3,(ROW(P41)*5),0)</f>
        <v>4.612796870946446</v>
      </c>
      <c r="R44" cm="1">
        <f t="array" aca="1" ref="R44" ca="1">OFFSET(WeightedAveragesUnFiltered!R$3,(ROW(Q41)*5),0)</f>
        <v>4.4915258249957066</v>
      </c>
      <c r="S44" cm="1">
        <f t="array" aca="1" ref="S44" ca="1">OFFSET(WeightedAveragesUnFiltered!S$3,(ROW(R41)*5),0)</f>
        <v>4.8564848471470459</v>
      </c>
      <c r="T44" cm="1">
        <f t="array" aca="1" ref="T44" ca="1">OFFSET(WeightedAveragesUnFiltered!T$3,(ROW(S41)*5),0)</f>
        <v>3.4562803589421098</v>
      </c>
      <c r="U44" cm="1">
        <f t="array" aca="1" ref="U44" ca="1">OFFSET(WeightedAveragesUnFiltered!U$3,(ROW(T41)*5),0)</f>
        <v>4.6590492862622712</v>
      </c>
      <c r="V44" cm="1">
        <f t="array" aca="1" ref="V44" ca="1">OFFSET(WeightedAveragesUnFiltered!V$3,(ROW(U41)*5),0)</f>
        <v>4.1448658898930884</v>
      </c>
      <c r="W44" cm="1">
        <f t="array" aca="1" ref="W44" ca="1">OFFSET(WeightedAveragesUnFiltered!W$3,(ROW(V41)*5),0)</f>
        <v>4.4668724576379111</v>
      </c>
      <c r="X44" cm="1">
        <f t="array" aca="1" ref="X44" ca="1">OFFSET(WeightedAveragesUnFiltered!X$3,(ROW(W41)*5),0)</f>
        <v>4.2353637889466</v>
      </c>
      <c r="Y44" cm="1">
        <f t="array" aca="1" ref="Y44" ca="1">OFFSET(WeightedAveragesUnFiltered!Y$3,(ROW(X41)*5),0)</f>
        <v>3.2273265973487328</v>
      </c>
      <c r="Z44" cm="1">
        <f t="array" aca="1" ref="Z44" ca="1">OFFSET(WeightedAveragesUnFiltered!Z$3,(ROW(Y41)*5),0)</f>
        <v>4.2717774516135778</v>
      </c>
    </row>
    <row r="45" spans="1:26">
      <c r="A45" s="34" t="s">
        <v>42</v>
      </c>
      <c r="B45" cm="1">
        <f t="array" aca="1" ref="B45" ca="1">OFFSET(WeightedAveragesUnFiltered!B$3,(ROW(A42)*5),0)</f>
        <v>2.4520938911748296</v>
      </c>
      <c r="C45" cm="1">
        <f t="array" aca="1" ref="C45" ca="1">OFFSET(WeightedAveragesUnFiltered!C$3,(ROW(B42)*5),0)</f>
        <v>3.0924148114408982</v>
      </c>
      <c r="D45" cm="1">
        <f t="array" aca="1" ref="D45" ca="1">OFFSET(WeightedAveragesUnFiltered!D$3,(ROW(C42)*5),0)</f>
        <v>2.5083075379894275</v>
      </c>
      <c r="E45" cm="1">
        <f t="array" aca="1" ref="E45" ca="1">OFFSET(WeightedAveragesUnFiltered!E$3,(ROW(D42)*5),0)</f>
        <v>4.1058168491768612</v>
      </c>
      <c r="F45" cm="1">
        <f t="array" aca="1" ref="F45" ca="1">OFFSET(WeightedAveragesUnFiltered!F$3,(ROW(E42)*5),0)</f>
        <v>2.6807280654128909</v>
      </c>
      <c r="G45" cm="1">
        <f t="array" aca="1" ref="G45" ca="1">OFFSET(WeightedAveragesUnFiltered!G$3,(ROW(F42)*5),0)</f>
        <v>2.7843644459758194</v>
      </c>
      <c r="H45" cm="1">
        <f t="array" aca="1" ref="H45" ca="1">OFFSET(WeightedAveragesUnFiltered!H$3,(ROW(G42)*5),0)</f>
        <v>3.3260624366427098</v>
      </c>
      <c r="I45" cm="1">
        <f t="array" aca="1" ref="I45" ca="1">OFFSET(WeightedAveragesUnFiltered!I$3,(ROW(H42)*5),0)</f>
        <v>3.4086745763232629</v>
      </c>
      <c r="J45" cm="1">
        <f t="array" aca="1" ref="J45" ca="1">OFFSET(WeightedAveragesUnFiltered!J$3,(ROW(I42)*5),0)</f>
        <v>2.9976386589033686</v>
      </c>
      <c r="K45" cm="1">
        <f t="array" aca="1" ref="K45" ca="1">OFFSET(WeightedAveragesUnFiltered!K$3,(ROW(J42)*5),0)</f>
        <v>3.188320151957337</v>
      </c>
      <c r="L45" cm="1">
        <f t="array" aca="1" ref="L45" ca="1">OFFSET(WeightedAveragesUnFiltered!L$3,(ROW(K42)*5),0)</f>
        <v>3.7308808991602018</v>
      </c>
      <c r="M45" cm="1">
        <f t="array" aca="1" ref="M45" ca="1">OFFSET(WeightedAveragesUnFiltered!M$3,(ROW(L42)*5),0)</f>
        <v>4.0167580615837437</v>
      </c>
      <c r="N45" cm="1">
        <f t="array" aca="1" ref="N45" ca="1">OFFSET(WeightedAveragesUnFiltered!N$3,(ROW(M42)*5),0)</f>
        <v>3.6068905493641745</v>
      </c>
      <c r="O45" cm="1">
        <f t="array" aca="1" ref="O45" ca="1">OFFSET(WeightedAveragesUnFiltered!O$3,(ROW(N42)*5),0)</f>
        <v>3.1190526179056932</v>
      </c>
      <c r="P45" cm="1">
        <f t="array" aca="1" ref="P45" ca="1">OFFSET(WeightedAveragesUnFiltered!P$3,(ROW(O42)*5),0)</f>
        <v>3.3596592207583256</v>
      </c>
      <c r="Q45" cm="1">
        <f t="array" aca="1" ref="Q45" ca="1">OFFSET(WeightedAveragesUnFiltered!Q$3,(ROW(P42)*5),0)</f>
        <v>3</v>
      </c>
      <c r="R45" cm="1">
        <f t="array" aca="1" ref="R45" ca="1">OFFSET(WeightedAveragesUnFiltered!R$3,(ROW(Q42)*5),0)</f>
        <v>2.9796719374590293</v>
      </c>
      <c r="S45" cm="1">
        <f t="array" aca="1" ref="S45" ca="1">OFFSET(WeightedAveragesUnFiltered!S$3,(ROW(R42)*5),0)</f>
        <v>3.5764508183627695</v>
      </c>
      <c r="T45" cm="1">
        <f t="array" aca="1" ref="T45" ca="1">OFFSET(WeightedAveragesUnFiltered!T$3,(ROW(S42)*5),0)</f>
        <v>3.6136995653496133</v>
      </c>
      <c r="U45" cm="1">
        <f t="array" aca="1" ref="U45" ca="1">OFFSET(WeightedAveragesUnFiltered!U$3,(ROW(T42)*5),0)</f>
        <v>3.2496386597307452</v>
      </c>
      <c r="V45" cm="1">
        <f t="array" aca="1" ref="V45" ca="1">OFFSET(WeightedAveragesUnFiltered!V$3,(ROW(U42)*5),0)</f>
        <v>2.2399060441761343</v>
      </c>
      <c r="W45" cm="1">
        <f t="array" aca="1" ref="W45" ca="1">OFFSET(WeightedAveragesUnFiltered!W$3,(ROW(V42)*5),0)</f>
        <v>3.5056816745081121</v>
      </c>
      <c r="X45" cm="1">
        <f t="array" aca="1" ref="X45" ca="1">OFFSET(WeightedAveragesUnFiltered!X$3,(ROW(W42)*5),0)</f>
        <v>2.4181445499136869</v>
      </c>
      <c r="Y45" cm="1">
        <f t="array" aca="1" ref="Y45" ca="1">OFFSET(WeightedAveragesUnFiltered!Y$3,(ROW(X42)*5),0)</f>
        <v>3.4043848717551266</v>
      </c>
      <c r="Z45" cm="1">
        <f t="array" aca="1" ref="Z45" ca="1">OFFSET(WeightedAveragesUnFiltered!Z$3,(ROW(Y42)*5),0)</f>
        <v>3.0159464828577254</v>
      </c>
    </row>
    <row r="46" spans="1:26">
      <c r="A46" s="34" t="s">
        <v>43</v>
      </c>
      <c r="B46" cm="1">
        <f t="array" aca="1" ref="B46" ca="1">OFFSET(WeightedAveragesUnFiltered!B$3,(ROW(A43)*5),0)</f>
        <v>2.1645132618651939</v>
      </c>
      <c r="C46" cm="1">
        <f t="array" aca="1" ref="C46" ca="1">OFFSET(WeightedAveragesUnFiltered!C$3,(ROW(B43)*5),0)</f>
        <v>3.1139827176597543</v>
      </c>
      <c r="D46" cm="1">
        <f t="array" aca="1" ref="D46" ca="1">OFFSET(WeightedAveragesUnFiltered!D$3,(ROW(C43)*5),0)</f>
        <v>2.4374853992736254</v>
      </c>
      <c r="E46" cm="1">
        <f t="array" aca="1" ref="E46" ca="1">OFFSET(WeightedAveragesUnFiltered!E$3,(ROW(D43)*5),0)</f>
        <v>3.9202711164082822</v>
      </c>
      <c r="F46" cm="1">
        <f t="array" aca="1" ref="F46" ca="1">OFFSET(WeightedAveragesUnFiltered!F$3,(ROW(E43)*5),0)</f>
        <v>3.1335995475948457</v>
      </c>
      <c r="G46" cm="1">
        <f t="array" aca="1" ref="G46" ca="1">OFFSET(WeightedAveragesUnFiltered!G$3,(ROW(F43)*5),0)</f>
        <v>2.1357505014875389</v>
      </c>
      <c r="H46" cm="1">
        <f t="array" aca="1" ref="H46" ca="1">OFFSET(WeightedAveragesUnFiltered!H$3,(ROW(G43)*5),0)</f>
        <v>3.023504054392598</v>
      </c>
      <c r="I46" cm="1">
        <f t="array" aca="1" ref="I46" ca="1">OFFSET(WeightedAveragesUnFiltered!I$3,(ROW(H43)*5),0)</f>
        <v>3.1070439575344606</v>
      </c>
      <c r="J46" cm="1">
        <f t="array" aca="1" ref="J46" ca="1">OFFSET(WeightedAveragesUnFiltered!J$3,(ROW(I43)*5),0)</f>
        <v>2.4870378476429478</v>
      </c>
      <c r="K46" cm="1">
        <f t="array" aca="1" ref="K46" ca="1">OFFSET(WeightedAveragesUnFiltered!K$3,(ROW(J43)*5),0)</f>
        <v>2.9788781973337697</v>
      </c>
      <c r="L46" cm="1">
        <f t="array" aca="1" ref="L46" ca="1">OFFSET(WeightedAveragesUnFiltered!L$3,(ROW(K43)*5),0)</f>
        <v>3.8263957285737278</v>
      </c>
      <c r="M46" cm="1">
        <f t="array" aca="1" ref="M46" ca="1">OFFSET(WeightedAveragesUnFiltered!M$3,(ROW(L43)*5),0)</f>
        <v>2.7391404612116363</v>
      </c>
      <c r="N46" cm="1">
        <f t="array" aca="1" ref="N46" ca="1">OFFSET(WeightedAveragesUnFiltered!N$3,(ROW(M43)*5),0)</f>
        <v>3.053241219114855</v>
      </c>
      <c r="O46" cm="1">
        <f t="array" aca="1" ref="O46" ca="1">OFFSET(WeightedAveragesUnFiltered!O$3,(ROW(N43)*5),0)</f>
        <v>3.1577365563443265</v>
      </c>
      <c r="P46" cm="1">
        <f t="array" aca="1" ref="P46" ca="1">OFFSET(WeightedAveragesUnFiltered!P$3,(ROW(O43)*5),0)</f>
        <v>2.5134716606092451</v>
      </c>
      <c r="Q46" cm="1">
        <f t="array" aca="1" ref="Q46" ca="1">OFFSET(WeightedAveragesUnFiltered!Q$3,(ROW(P43)*5),0)</f>
        <v>2.5500197490021188</v>
      </c>
      <c r="R46" cm="1">
        <f t="array" aca="1" ref="R46" ca="1">OFFSET(WeightedAveragesUnFiltered!R$3,(ROW(Q43)*5),0)</f>
        <v>2.7109029214416971</v>
      </c>
      <c r="S46" cm="1">
        <f t="array" aca="1" ref="S46" ca="1">OFFSET(WeightedAveragesUnFiltered!S$3,(ROW(R43)*5),0)</f>
        <v>3.0278868244070569</v>
      </c>
      <c r="T46" cm="1">
        <f t="array" aca="1" ref="T46" ca="1">OFFSET(WeightedAveragesUnFiltered!T$3,(ROW(S43)*5),0)</f>
        <v>3.2507360483876493</v>
      </c>
      <c r="U46" cm="1">
        <f t="array" aca="1" ref="U46" ca="1">OFFSET(WeightedAveragesUnFiltered!U$3,(ROW(T43)*5),0)</f>
        <v>2.7955393838908145</v>
      </c>
      <c r="V46" cm="1">
        <f t="array" aca="1" ref="V46" ca="1">OFFSET(WeightedAveragesUnFiltered!V$3,(ROW(U43)*5),0)</f>
        <v>2.9232001587220031</v>
      </c>
      <c r="W46" cm="1">
        <f t="array" aca="1" ref="W46" ca="1">OFFSET(WeightedAveragesUnFiltered!W$3,(ROW(V43)*5),0)</f>
        <v>2.8722800768679897</v>
      </c>
      <c r="X46" cm="1">
        <f t="array" aca="1" ref="X46" ca="1">OFFSET(WeightedAveragesUnFiltered!X$3,(ROW(W43)*5),0)</f>
        <v>2.1673952308093019</v>
      </c>
      <c r="Y46" cm="1">
        <f t="array" aca="1" ref="Y46" ca="1">OFFSET(WeightedAveragesUnFiltered!Y$3,(ROW(X43)*5),0)</f>
        <v>3.4586420842932379</v>
      </c>
      <c r="Z46" cm="1">
        <f t="array" aca="1" ref="Z46" ca="1">OFFSET(WeightedAveragesUnFiltered!Z$3,(ROW(Y43)*5),0)</f>
        <v>2.4351664988136088</v>
      </c>
    </row>
    <row r="47" spans="1:26">
      <c r="A47" s="34" t="s">
        <v>44</v>
      </c>
      <c r="B47" cm="1">
        <f t="array" aca="1" ref="B47" ca="1">OFFSET(WeightedAveragesUnFiltered!B$3,(ROW(A44)*5),0)</f>
        <v>4.0185758474172557</v>
      </c>
      <c r="C47" cm="1">
        <f t="array" aca="1" ref="C47" ca="1">OFFSET(WeightedAveragesUnFiltered!C$3,(ROW(B44)*5),0)</f>
        <v>4</v>
      </c>
      <c r="D47" cm="1">
        <f t="array" aca="1" ref="D47" ca="1">OFFSET(WeightedAveragesUnFiltered!D$3,(ROW(C44)*5),0)</f>
        <v>4.3695591116850565</v>
      </c>
      <c r="E47" cm="1">
        <f t="array" aca="1" ref="E47" ca="1">OFFSET(WeightedAveragesUnFiltered!E$3,(ROW(D44)*5),0)</f>
        <v>4.0890989802628184</v>
      </c>
      <c r="F47" cm="1">
        <f t="array" aca="1" ref="F47" ca="1">OFFSET(WeightedAveragesUnFiltered!F$3,(ROW(E44)*5),0)</f>
        <v>3.337488361741483</v>
      </c>
      <c r="G47" cm="1">
        <f t="array" aca="1" ref="G47" ca="1">OFFSET(WeightedAveragesUnFiltered!G$3,(ROW(F44)*5),0)</f>
        <v>4.0820197862417587</v>
      </c>
      <c r="H47" cm="1">
        <f t="array" aca="1" ref="H47" ca="1">OFFSET(WeightedAveragesUnFiltered!H$3,(ROW(G44)*5),0)</f>
        <v>3.7318591675059403</v>
      </c>
      <c r="I47" cm="1">
        <f t="array" aca="1" ref="I47" ca="1">OFFSET(WeightedAveragesUnFiltered!I$3,(ROW(H44)*5),0)</f>
        <v>3.2115380166544725</v>
      </c>
      <c r="J47" cm="1">
        <f t="array" aca="1" ref="J47" ca="1">OFFSET(WeightedAveragesUnFiltered!J$3,(ROW(I44)*5),0)</f>
        <v>4.5409947707818956</v>
      </c>
      <c r="K47" cm="1">
        <f t="array" aca="1" ref="K47" ca="1">OFFSET(WeightedAveragesUnFiltered!K$3,(ROW(J44)*5),0)</f>
        <v>4.0663290481030003</v>
      </c>
      <c r="L47" cm="1">
        <f t="array" aca="1" ref="L47" ca="1">OFFSET(WeightedAveragesUnFiltered!L$3,(ROW(K44)*5),0)</f>
        <v>4.7310822567332238</v>
      </c>
      <c r="M47" cm="1">
        <f t="array" aca="1" ref="M47" ca="1">OFFSET(WeightedAveragesUnFiltered!M$3,(ROW(L44)*5),0)</f>
        <v>4.069339433014032</v>
      </c>
      <c r="N47" cm="1">
        <f t="array" aca="1" ref="N47" ca="1">OFFSET(WeightedAveragesUnFiltered!N$3,(ROW(M44)*5),0)</f>
        <v>3.9572645415104017</v>
      </c>
      <c r="O47" cm="1">
        <f t="array" aca="1" ref="O47" ca="1">OFFSET(WeightedAveragesUnFiltered!O$3,(ROW(N44)*5),0)</f>
        <v>4.3632822473981925</v>
      </c>
      <c r="P47" cm="1">
        <f t="array" aca="1" ref="P47" ca="1">OFFSET(WeightedAveragesUnFiltered!P$3,(ROW(O44)*5),0)</f>
        <v>3.178905915436641</v>
      </c>
      <c r="Q47" cm="1">
        <f t="array" aca="1" ref="Q47" ca="1">OFFSET(WeightedAveragesUnFiltered!Q$3,(ROW(P44)*5),0)</f>
        <v>4.7129135420357251</v>
      </c>
      <c r="R47" cm="1">
        <f t="array" aca="1" ref="R47" ca="1">OFFSET(WeightedAveragesUnFiltered!R$3,(ROW(Q44)*5),0)</f>
        <v>3.6646366877681156</v>
      </c>
      <c r="S47" cm="1">
        <f t="array" aca="1" ref="S47" ca="1">OFFSET(WeightedAveragesUnFiltered!S$3,(ROW(R44)*5),0)</f>
        <v>4.25</v>
      </c>
      <c r="T47" cm="1">
        <f t="array" aca="1" ref="T47" ca="1">OFFSET(WeightedAveragesUnFiltered!T$3,(ROW(S44)*5),0)</f>
        <v>2.3496603228858723</v>
      </c>
      <c r="U47" cm="1">
        <f t="array" aca="1" ref="U47" ca="1">OFFSET(WeightedAveragesUnFiltered!U$3,(ROW(T44)*5),0)</f>
        <v>4.1465703695559073</v>
      </c>
      <c r="V47" cm="1">
        <f t="array" aca="1" ref="V47" ca="1">OFFSET(WeightedAveragesUnFiltered!V$3,(ROW(U44)*5),0)</f>
        <v>5</v>
      </c>
      <c r="W47" cm="1">
        <f t="array" aca="1" ref="W47" ca="1">OFFSET(WeightedAveragesUnFiltered!W$3,(ROW(V44)*5),0)</f>
        <v>4.5246706845355895</v>
      </c>
      <c r="X47" cm="1">
        <f t="array" aca="1" ref="X47" ca="1">OFFSET(WeightedAveragesUnFiltered!X$3,(ROW(W44)*5),0)</f>
        <v>4</v>
      </c>
      <c r="Y47" cm="1">
        <f t="array" aca="1" ref="Y47" ca="1">OFFSET(WeightedAveragesUnFiltered!Y$3,(ROW(X44)*5),0)</f>
        <v>2.75</v>
      </c>
      <c r="Z47" cm="1">
        <f t="array" aca="1" ref="Z47" ca="1">OFFSET(WeightedAveragesUnFiltered!Z$3,(ROW(Y44)*5),0)</f>
        <v>4.6955243814672913</v>
      </c>
    </row>
    <row r="48" spans="1:26">
      <c r="A48" s="34" t="s">
        <v>45</v>
      </c>
      <c r="B48" cm="1">
        <f t="array" aca="1" ref="B48" ca="1">OFFSET(WeightedAveragesUnFiltered!B$3,(ROW(A45)*5),0)</f>
        <v>2.5000000000000004</v>
      </c>
      <c r="C48" cm="1">
        <f t="array" aca="1" ref="C48" ca="1">OFFSET(WeightedAveragesUnFiltered!C$3,(ROW(B45)*5),0)</f>
        <v>4.2523301247688066</v>
      </c>
      <c r="D48" cm="1">
        <f t="array" aca="1" ref="D48" ca="1">OFFSET(WeightedAveragesUnFiltered!D$3,(ROW(C45)*5),0)</f>
        <v>3.9698352817867595</v>
      </c>
      <c r="E48" cm="1">
        <f t="array" aca="1" ref="E48" ca="1">OFFSET(WeightedAveragesUnFiltered!E$3,(ROW(D45)*5),0)</f>
        <v>4</v>
      </c>
      <c r="F48" cm="1">
        <f t="array" aca="1" ref="F48" ca="1">OFFSET(WeightedAveragesUnFiltered!F$3,(ROW(E45)*5),0)</f>
        <v>3.3741182566691243</v>
      </c>
      <c r="G48" cm="1">
        <f t="array" aca="1" ref="G48" ca="1">OFFSET(WeightedAveragesUnFiltered!G$3,(ROW(F45)*5),0)</f>
        <v>4.5</v>
      </c>
      <c r="H48" t="e" cm="1">
        <f t="array" aca="1" ref="H48" ca="1">OFFSET(WeightedAveragesUnFiltered!H$3,(ROW(G45)*5),0)</f>
        <v>#DIV/0!</v>
      </c>
      <c r="I48" cm="1">
        <f t="array" aca="1" ref="I48" ca="1">OFFSET(WeightedAveragesUnFiltered!I$3,(ROW(H45)*5),0)</f>
        <v>3</v>
      </c>
      <c r="J48" cm="1">
        <f t="array" aca="1" ref="J48" ca="1">OFFSET(WeightedAveragesUnFiltered!J$3,(ROW(I45)*5),0)</f>
        <v>3.6280181421539148</v>
      </c>
      <c r="K48" cm="1">
        <f t="array" aca="1" ref="K48" ca="1">OFFSET(WeightedAveragesUnFiltered!K$3,(ROW(J45)*5),0)</f>
        <v>3.498846886959047</v>
      </c>
      <c r="L48" cm="1">
        <f t="array" aca="1" ref="L48" ca="1">OFFSET(WeightedAveragesUnFiltered!L$3,(ROW(K45)*5),0)</f>
        <v>4.7374786695249762</v>
      </c>
      <c r="M48" cm="1">
        <f t="array" aca="1" ref="M48" ca="1">OFFSET(WeightedAveragesUnFiltered!M$3,(ROW(L45)*5),0)</f>
        <v>4</v>
      </c>
      <c r="N48" cm="1">
        <f t="array" aca="1" ref="N48" ca="1">OFFSET(WeightedAveragesUnFiltered!N$3,(ROW(M45)*5),0)</f>
        <v>2.5</v>
      </c>
      <c r="O48" cm="1">
        <f t="array" aca="1" ref="O48" ca="1">OFFSET(WeightedAveragesUnFiltered!O$3,(ROW(N45)*5),0)</f>
        <v>3.6193174948770888</v>
      </c>
      <c r="P48" cm="1">
        <f t="array" aca="1" ref="P48" ca="1">OFFSET(WeightedAveragesUnFiltered!P$3,(ROW(O45)*5),0)</f>
        <v>2.5</v>
      </c>
      <c r="Q48" cm="1">
        <f t="array" aca="1" ref="Q48" ca="1">OFFSET(WeightedAveragesUnFiltered!Q$3,(ROW(P45)*5),0)</f>
        <v>4.5</v>
      </c>
      <c r="R48" cm="1">
        <f t="array" aca="1" ref="R48" ca="1">OFFSET(WeightedAveragesUnFiltered!R$3,(ROW(Q45)*5),0)</f>
        <v>2.7842291370281798</v>
      </c>
      <c r="S48" t="e" cm="1">
        <f t="array" aca="1" ref="S48" ca="1">OFFSET(WeightedAveragesUnFiltered!S$3,(ROW(R45)*5),0)</f>
        <v>#DIV/0!</v>
      </c>
      <c r="T48" cm="1">
        <f t="array" aca="1" ref="T48" ca="1">OFFSET(WeightedAveragesUnFiltered!T$3,(ROW(S45)*5),0)</f>
        <v>2.5</v>
      </c>
      <c r="U48" t="e" cm="1">
        <f t="array" aca="1" ref="U48" ca="1">OFFSET(WeightedAveragesUnFiltered!U$3,(ROW(T45)*5),0)</f>
        <v>#DIV/0!</v>
      </c>
      <c r="V48" cm="1">
        <f t="array" aca="1" ref="V48" ca="1">OFFSET(WeightedAveragesUnFiltered!V$3,(ROW(U45)*5),0)</f>
        <v>4</v>
      </c>
      <c r="W48" cm="1">
        <f t="array" aca="1" ref="W48" ca="1">OFFSET(WeightedAveragesUnFiltered!W$3,(ROW(V45)*5),0)</f>
        <v>3.5671694981299242</v>
      </c>
      <c r="X48" cm="1">
        <f t="array" aca="1" ref="X48" ca="1">OFFSET(WeightedAveragesUnFiltered!X$3,(ROW(W45)*5),0)</f>
        <v>4</v>
      </c>
      <c r="Y48" cm="1">
        <f t="array" aca="1" ref="Y48" ca="1">OFFSET(WeightedAveragesUnFiltered!Y$3,(ROW(X45)*5),0)</f>
        <v>3.6794943715872921</v>
      </c>
      <c r="Z48" cm="1">
        <f t="array" aca="1" ref="Z48" ca="1">OFFSET(WeightedAveragesUnFiltered!Z$3,(ROW(Y45)*5),0)</f>
        <v>2.5</v>
      </c>
    </row>
    <row r="49" spans="1:26">
      <c r="A49" s="34" t="s">
        <v>46</v>
      </c>
      <c r="B49" cm="1">
        <f t="array" aca="1" ref="B49" ca="1">OFFSET(WeightedAveragesUnFiltered!B$3,(ROW(A46)*5),0)</f>
        <v>4.1543410540134964</v>
      </c>
      <c r="C49" cm="1">
        <f t="array" aca="1" ref="C49" ca="1">OFFSET(WeightedAveragesUnFiltered!C$3,(ROW(B46)*5),0)</f>
        <v>4.5410659302700047</v>
      </c>
      <c r="D49" cm="1">
        <f t="array" aca="1" ref="D49" ca="1">OFFSET(WeightedAveragesUnFiltered!D$3,(ROW(C46)*5),0)</f>
        <v>3.6236889449516947</v>
      </c>
      <c r="E49" cm="1">
        <f t="array" aca="1" ref="E49" ca="1">OFFSET(WeightedAveragesUnFiltered!E$3,(ROW(D46)*5),0)</f>
        <v>4.3532788222887406</v>
      </c>
      <c r="F49" cm="1">
        <f t="array" aca="1" ref="F49" ca="1">OFFSET(WeightedAveragesUnFiltered!F$3,(ROW(E46)*5),0)</f>
        <v>4.3814242918785506</v>
      </c>
      <c r="G49" cm="1">
        <f t="array" aca="1" ref="G49" ca="1">OFFSET(WeightedAveragesUnFiltered!G$3,(ROW(F46)*5),0)</f>
        <v>4.2308052008899599</v>
      </c>
      <c r="H49" cm="1">
        <f t="array" aca="1" ref="H49" ca="1">OFFSET(WeightedAveragesUnFiltered!H$3,(ROW(G46)*5),0)</f>
        <v>3.7391731227107821</v>
      </c>
      <c r="I49" cm="1">
        <f t="array" aca="1" ref="I49" ca="1">OFFSET(WeightedAveragesUnFiltered!I$3,(ROW(H46)*5),0)</f>
        <v>4.225574447854707</v>
      </c>
      <c r="J49" cm="1">
        <f t="array" aca="1" ref="J49" ca="1">OFFSET(WeightedAveragesUnFiltered!J$3,(ROW(I46)*5),0)</f>
        <v>4.7688933673219474</v>
      </c>
      <c r="K49" cm="1">
        <f t="array" aca="1" ref="K49" ca="1">OFFSET(WeightedAveragesUnFiltered!K$3,(ROW(J46)*5),0)</f>
        <v>3.9896269325614595</v>
      </c>
      <c r="L49" cm="1">
        <f t="array" aca="1" ref="L49" ca="1">OFFSET(WeightedAveragesUnFiltered!L$3,(ROW(K46)*5),0)</f>
        <v>3.148121569035041</v>
      </c>
      <c r="M49" t="e" cm="1">
        <f t="array" aca="1" ref="M49" ca="1">OFFSET(WeightedAveragesUnFiltered!M$3,(ROW(L46)*5),0)</f>
        <v>#DIV/0!</v>
      </c>
      <c r="N49" cm="1">
        <f t="array" aca="1" ref="N49" ca="1">OFFSET(WeightedAveragesUnFiltered!N$3,(ROW(M46)*5),0)</f>
        <v>4.1345448111608274</v>
      </c>
      <c r="O49" cm="1">
        <f t="array" aca="1" ref="O49" ca="1">OFFSET(WeightedAveragesUnFiltered!O$3,(ROW(N46)*5),0)</f>
        <v>4.0927123827864129</v>
      </c>
      <c r="P49" cm="1">
        <f t="array" aca="1" ref="P49" ca="1">OFFSET(WeightedAveragesUnFiltered!P$3,(ROW(O46)*5),0)</f>
        <v>4.6557494775559549</v>
      </c>
      <c r="Q49" cm="1">
        <f t="array" aca="1" ref="Q49" ca="1">OFFSET(WeightedAveragesUnFiltered!Q$3,(ROW(P46)*5),0)</f>
        <v>4.5472508038015693</v>
      </c>
      <c r="R49" cm="1">
        <f t="array" aca="1" ref="R49" ca="1">OFFSET(WeightedAveragesUnFiltered!R$3,(ROW(Q46)*5),0)</f>
        <v>4.7170124679432783</v>
      </c>
      <c r="S49" cm="1">
        <f t="array" aca="1" ref="S49" ca="1">OFFSET(WeightedAveragesUnFiltered!S$3,(ROW(R46)*5),0)</f>
        <v>4.430337140241642</v>
      </c>
      <c r="T49" cm="1">
        <f t="array" aca="1" ref="T49" ca="1">OFFSET(WeightedAveragesUnFiltered!T$3,(ROW(S46)*5),0)</f>
        <v>4.1557588841393676</v>
      </c>
      <c r="U49" cm="1">
        <f t="array" aca="1" ref="U49" ca="1">OFFSET(WeightedAveragesUnFiltered!U$3,(ROW(T46)*5),0)</f>
        <v>4.0792803479910349</v>
      </c>
      <c r="V49" cm="1">
        <f t="array" aca="1" ref="V49" ca="1">OFFSET(WeightedAveragesUnFiltered!V$3,(ROW(U46)*5),0)</f>
        <v>4.4328493644096971</v>
      </c>
      <c r="W49" cm="1">
        <f t="array" aca="1" ref="W49" ca="1">OFFSET(WeightedAveragesUnFiltered!W$3,(ROW(V46)*5),0)</f>
        <v>4.421743807072315</v>
      </c>
      <c r="X49" cm="1">
        <f t="array" aca="1" ref="X49" ca="1">OFFSET(WeightedAveragesUnFiltered!X$3,(ROW(W46)*5),0)</f>
        <v>4.1914038232645483</v>
      </c>
      <c r="Y49" cm="1">
        <f t="array" aca="1" ref="Y49" ca="1">OFFSET(WeightedAveragesUnFiltered!Y$3,(ROW(X46)*5),0)</f>
        <v>4.0689210582691508</v>
      </c>
      <c r="Z49" cm="1">
        <f t="array" aca="1" ref="Z49" ca="1">OFFSET(WeightedAveragesUnFiltered!Z$3,(ROW(Y46)*5),0)</f>
        <v>4.2382254215413306</v>
      </c>
    </row>
    <row r="50" spans="1:26">
      <c r="A50" s="34" t="s">
        <v>47</v>
      </c>
      <c r="B50" cm="1">
        <f t="array" aca="1" ref="B50" ca="1">OFFSET(WeightedAveragesUnFiltered!B$3,(ROW(A47)*5),0)</f>
        <v>3.5</v>
      </c>
      <c r="C50" cm="1">
        <f t="array" aca="1" ref="C50" ca="1">OFFSET(WeightedAveragesUnFiltered!C$3,(ROW(B47)*5),0)</f>
        <v>4.198326065458633</v>
      </c>
      <c r="D50" cm="1">
        <f t="array" aca="1" ref="D50" ca="1">OFFSET(WeightedAveragesUnFiltered!D$3,(ROW(C47)*5),0)</f>
        <v>3.9979906354901176</v>
      </c>
      <c r="E50" cm="1">
        <f t="array" aca="1" ref="E50" ca="1">OFFSET(WeightedAveragesUnFiltered!E$3,(ROW(D47)*5),0)</f>
        <v>3.9664112347946552</v>
      </c>
      <c r="F50" cm="1">
        <f t="array" aca="1" ref="F50" ca="1">OFFSET(WeightedAveragesUnFiltered!F$3,(ROW(E47)*5),0)</f>
        <v>3.503653017604714</v>
      </c>
      <c r="G50" cm="1">
        <f t="array" aca="1" ref="G50" ca="1">OFFSET(WeightedAveragesUnFiltered!G$3,(ROW(F47)*5),0)</f>
        <v>4.1419627268758346</v>
      </c>
      <c r="H50" cm="1">
        <f t="array" aca="1" ref="H50" ca="1">OFFSET(WeightedAveragesUnFiltered!H$3,(ROW(G47)*5),0)</f>
        <v>3.0890542994305874</v>
      </c>
      <c r="I50" cm="1">
        <f t="array" aca="1" ref="I50" ca="1">OFFSET(WeightedAveragesUnFiltered!I$3,(ROW(H47)*5),0)</f>
        <v>3.4214710654582614</v>
      </c>
      <c r="J50" cm="1">
        <f t="array" aca="1" ref="J50" ca="1">OFFSET(WeightedAveragesUnFiltered!J$3,(ROW(I47)*5),0)</f>
        <v>4.1393779260010728</v>
      </c>
      <c r="K50" cm="1">
        <f t="array" aca="1" ref="K50" ca="1">OFFSET(WeightedAveragesUnFiltered!K$3,(ROW(J47)*5),0)</f>
        <v>3.7258179738710226</v>
      </c>
      <c r="L50" cm="1">
        <f t="array" aca="1" ref="L50" ca="1">OFFSET(WeightedAveragesUnFiltered!L$3,(ROW(K47)*5),0)</f>
        <v>3.9529311813632249</v>
      </c>
      <c r="M50" cm="1">
        <f t="array" aca="1" ref="M50" ca="1">OFFSET(WeightedAveragesUnFiltered!M$3,(ROW(L47)*5),0)</f>
        <v>3.9268443695117412</v>
      </c>
      <c r="N50" cm="1">
        <f t="array" aca="1" ref="N50" ca="1">OFFSET(WeightedAveragesUnFiltered!N$3,(ROW(M47)*5),0)</f>
        <v>3.0584098966154678</v>
      </c>
      <c r="O50" cm="1">
        <f t="array" aca="1" ref="O50" ca="1">OFFSET(WeightedAveragesUnFiltered!O$3,(ROW(N47)*5),0)</f>
        <v>4.0222643833922369</v>
      </c>
      <c r="P50" cm="1">
        <f t="array" aca="1" ref="P50" ca="1">OFFSET(WeightedAveragesUnFiltered!P$3,(ROW(O47)*5),0)</f>
        <v>3.6891165747793995</v>
      </c>
      <c r="Q50" cm="1">
        <f t="array" aca="1" ref="Q50" ca="1">OFFSET(WeightedAveragesUnFiltered!Q$3,(ROW(P47)*5),0)</f>
        <v>3.8746642193642526</v>
      </c>
      <c r="R50" cm="1">
        <f t="array" aca="1" ref="R50" ca="1">OFFSET(WeightedAveragesUnFiltered!R$3,(ROW(Q47)*5),0)</f>
        <v>4.2006159152208991</v>
      </c>
      <c r="S50" cm="1">
        <f t="array" aca="1" ref="S50" ca="1">OFFSET(WeightedAveragesUnFiltered!S$3,(ROW(R47)*5),0)</f>
        <v>3.7234636865185515</v>
      </c>
      <c r="T50" cm="1">
        <f t="array" aca="1" ref="T50" ca="1">OFFSET(WeightedAveragesUnFiltered!T$3,(ROW(S47)*5),0)</f>
        <v>4.0886039266626497</v>
      </c>
      <c r="U50" cm="1">
        <f t="array" aca="1" ref="U50" ca="1">OFFSET(WeightedAveragesUnFiltered!U$3,(ROW(T47)*5),0)</f>
        <v>3.343173993725963</v>
      </c>
      <c r="V50" cm="1">
        <f t="array" aca="1" ref="V50" ca="1">OFFSET(WeightedAveragesUnFiltered!V$3,(ROW(U47)*5),0)</f>
        <v>3.4999999999999996</v>
      </c>
      <c r="W50" cm="1">
        <f t="array" aca="1" ref="W50" ca="1">OFFSET(WeightedAveragesUnFiltered!W$3,(ROW(V47)*5),0)</f>
        <v>4.3609156569643828</v>
      </c>
      <c r="X50" cm="1">
        <f t="array" aca="1" ref="X50" ca="1">OFFSET(WeightedAveragesUnFiltered!X$3,(ROW(W47)*5),0)</f>
        <v>3</v>
      </c>
      <c r="Y50" cm="1">
        <f t="array" aca="1" ref="Y50" ca="1">OFFSET(WeightedAveragesUnFiltered!Y$3,(ROW(X47)*5),0)</f>
        <v>3.9994302535153601</v>
      </c>
      <c r="Z50" cm="1">
        <f t="array" aca="1" ref="Z50" ca="1">OFFSET(WeightedAveragesUnFiltered!Z$3,(ROW(Y47)*5),0)</f>
        <v>3.1877480251162562</v>
      </c>
    </row>
    <row r="51" spans="1:26">
      <c r="A51" s="34" t="s">
        <v>48</v>
      </c>
      <c r="B51" cm="1">
        <f t="array" aca="1" ref="B51" ca="1">OFFSET(WeightedAveragesUnFiltered!B$3,(ROW(A48)*5),0)</f>
        <v>3.5683096191342782</v>
      </c>
      <c r="C51" cm="1">
        <f t="array" aca="1" ref="C51" ca="1">OFFSET(WeightedAveragesUnFiltered!C$3,(ROW(B48)*5),0)</f>
        <v>4.3716237297705201</v>
      </c>
      <c r="D51" cm="1">
        <f t="array" aca="1" ref="D51" ca="1">OFFSET(WeightedAveragesUnFiltered!D$3,(ROW(C48)*5),0)</f>
        <v>3.499103003826586</v>
      </c>
      <c r="E51" cm="1">
        <f t="array" aca="1" ref="E51" ca="1">OFFSET(WeightedAveragesUnFiltered!E$3,(ROW(D48)*5),0)</f>
        <v>3.8532788222887402</v>
      </c>
      <c r="F51" cm="1">
        <f t="array" aca="1" ref="F51" ca="1">OFFSET(WeightedAveragesUnFiltered!F$3,(ROW(E48)*5),0)</f>
        <v>2.7734538624694629</v>
      </c>
      <c r="G51" cm="1">
        <f t="array" aca="1" ref="G51" ca="1">OFFSET(WeightedAveragesUnFiltered!G$3,(ROW(F48)*5),0)</f>
        <v>3.7911982933603232</v>
      </c>
      <c r="H51" cm="1">
        <f t="array" aca="1" ref="H51" ca="1">OFFSET(WeightedAveragesUnFiltered!H$3,(ROW(G48)*5),0)</f>
        <v>3.2391731227107816</v>
      </c>
      <c r="I51" cm="1">
        <f t="array" aca="1" ref="I51" ca="1">OFFSET(WeightedAveragesUnFiltered!I$3,(ROW(H48)*5),0)</f>
        <v>1.7907092535754878</v>
      </c>
      <c r="J51" cm="1">
        <f t="array" aca="1" ref="J51" ca="1">OFFSET(WeightedAveragesUnFiltered!J$3,(ROW(I48)*5),0)</f>
        <v>4.6446318233154615</v>
      </c>
      <c r="K51" cm="1">
        <f t="array" aca="1" ref="K51" ca="1">OFFSET(WeightedAveragesUnFiltered!K$3,(ROW(J48)*5),0)</f>
        <v>4.1488270683381661</v>
      </c>
      <c r="L51" cm="1">
        <f t="array" aca="1" ref="L51" ca="1">OFFSET(WeightedAveragesUnFiltered!L$3,(ROW(K48)*5),0)</f>
        <v>3.4926707643736488</v>
      </c>
      <c r="M51" cm="1">
        <f t="array" aca="1" ref="M51" ca="1">OFFSET(WeightedAveragesUnFiltered!M$3,(ROW(L48)*5),0)</f>
        <v>5</v>
      </c>
      <c r="N51" cm="1">
        <f t="array" aca="1" ref="N51" ca="1">OFFSET(WeightedAveragesUnFiltered!N$3,(ROW(M48)*5),0)</f>
        <v>3.9468653299257324</v>
      </c>
      <c r="O51" cm="1">
        <f t="array" aca="1" ref="O51" ca="1">OFFSET(WeightedAveragesUnFiltered!O$3,(ROW(N48)*5),0)</f>
        <v>4.0188853546400427</v>
      </c>
      <c r="P51" cm="1">
        <f t="array" aca="1" ref="P51" ca="1">OFFSET(WeightedAveragesUnFiltered!P$3,(ROW(O48)*5),0)</f>
        <v>4.2006270335414628</v>
      </c>
      <c r="Q51" cm="1">
        <f t="array" aca="1" ref="Q51" ca="1">OFFSET(WeightedAveragesUnFiltered!Q$3,(ROW(P48)*5),0)</f>
        <v>4.2645967844072787</v>
      </c>
      <c r="R51" cm="1">
        <f t="array" aca="1" ref="R51" ca="1">OFFSET(WeightedAveragesUnFiltered!R$3,(ROW(Q48)*5),0)</f>
        <v>0.5</v>
      </c>
      <c r="S51" cm="1">
        <f t="array" aca="1" ref="S51" ca="1">OFFSET(WeightedAveragesUnFiltered!S$3,(ROW(R48)*5),0)</f>
        <v>4.0828492927906925</v>
      </c>
      <c r="T51" cm="1">
        <f t="array" aca="1" ref="T51" ca="1">OFFSET(WeightedAveragesUnFiltered!T$3,(ROW(S48)*5),0)</f>
        <v>3.874345178852491</v>
      </c>
      <c r="U51" cm="1">
        <f t="array" aca="1" ref="U51" ca="1">OFFSET(WeightedAveragesUnFiltered!U$3,(ROW(T48)*5),0)</f>
        <v>3.5792803479910353</v>
      </c>
      <c r="V51" cm="1">
        <f t="array" aca="1" ref="V51" ca="1">OFFSET(WeightedAveragesUnFiltered!V$3,(ROW(U48)*5),0)</f>
        <v>3.7131828370503119</v>
      </c>
      <c r="W51" cm="1">
        <f t="array" aca="1" ref="W51" ca="1">OFFSET(WeightedAveragesUnFiltered!W$3,(ROW(V48)*5),0)</f>
        <v>4.6117717163305958</v>
      </c>
      <c r="X51" cm="1">
        <f t="array" aca="1" ref="X51" ca="1">OFFSET(WeightedAveragesUnFiltered!X$3,(ROW(W48)*5),0)</f>
        <v>3.5842002570174785</v>
      </c>
      <c r="Y51" cm="1">
        <f t="array" aca="1" ref="Y51" ca="1">OFFSET(WeightedAveragesUnFiltered!Y$3,(ROW(X48)*5),0)</f>
        <v>3.6437764101172228</v>
      </c>
      <c r="Z51" cm="1">
        <f t="array" aca="1" ref="Z51" ca="1">OFFSET(WeightedAveragesUnFiltered!Z$3,(ROW(Y48)*5),0)</f>
        <v>3.2806230885167311</v>
      </c>
    </row>
    <row r="52" spans="1:26">
      <c r="A52" s="34" t="s">
        <v>49</v>
      </c>
      <c r="B52" cm="1">
        <f t="array" aca="1" ref="B52" ca="1">OFFSET(WeightedAveragesUnFiltered!B$3,(ROW(A49)*5),0)</f>
        <v>2.9288870682890651</v>
      </c>
      <c r="C52" cm="1">
        <f t="array" aca="1" ref="C52" ca="1">OFFSET(WeightedAveragesUnFiltered!C$3,(ROW(B49)*5),0)</f>
        <v>3.5183103297258009</v>
      </c>
      <c r="D52" cm="1">
        <f t="array" aca="1" ref="D52" ca="1">OFFSET(WeightedAveragesUnFiltered!D$3,(ROW(C49)*5),0)</f>
        <v>2.5626825496204138</v>
      </c>
      <c r="E52" cm="1">
        <f t="array" aca="1" ref="E52" ca="1">OFFSET(WeightedAveragesUnFiltered!E$3,(ROW(D49)*5),0)</f>
        <v>3.6862131904697994</v>
      </c>
      <c r="F52" cm="1">
        <f t="array" aca="1" ref="F52" ca="1">OFFSET(WeightedAveragesUnFiltered!F$3,(ROW(E49)*5),0)</f>
        <v>2.6067091146972956</v>
      </c>
      <c r="G52" cm="1">
        <f t="array" aca="1" ref="G52" ca="1">OFFSET(WeightedAveragesUnFiltered!G$3,(ROW(F49)*5),0)</f>
        <v>3.3400963162470108</v>
      </c>
      <c r="H52" cm="1">
        <f t="array" aca="1" ref="H52" ca="1">OFFSET(WeightedAveragesUnFiltered!H$3,(ROW(G49)*5),0)</f>
        <v>2.8623948136276169</v>
      </c>
      <c r="I52" cm="1">
        <f t="array" aca="1" ref="I52" ca="1">OFFSET(WeightedAveragesUnFiltered!I$3,(ROW(H49)*5),0)</f>
        <v>3.4131544237429092</v>
      </c>
      <c r="J52" cm="1">
        <f t="array" aca="1" ref="J52" ca="1">OFFSET(WeightedAveragesUnFiltered!J$3,(ROW(I49)*5),0)</f>
        <v>3.537494581664625</v>
      </c>
      <c r="K52" cm="1">
        <f t="array" aca="1" ref="K52" ca="1">OFFSET(WeightedAveragesUnFiltered!K$3,(ROW(J49)*5),0)</f>
        <v>3.8248057954007937</v>
      </c>
      <c r="L52" cm="1">
        <f t="array" aca="1" ref="L52" ca="1">OFFSET(WeightedAveragesUnFiltered!L$3,(ROW(K49)*5),0)</f>
        <v>3.7310822567332242</v>
      </c>
      <c r="M52" cm="1">
        <f t="array" aca="1" ref="M52" ca="1">OFFSET(WeightedAveragesUnFiltered!M$3,(ROW(L49)*5),0)</f>
        <v>3.7044990736619301</v>
      </c>
      <c r="N52" cm="1">
        <f t="array" aca="1" ref="N52" ca="1">OFFSET(WeightedAveragesUnFiltered!N$3,(ROW(M49)*5),0)</f>
        <v>2.9736055562892689</v>
      </c>
      <c r="O52" cm="1">
        <f t="array" aca="1" ref="O52" ca="1">OFFSET(WeightedAveragesUnFiltered!O$3,(ROW(N49)*5),0)</f>
        <v>3.5059189730390186</v>
      </c>
      <c r="P52" cm="1">
        <f t="array" aca="1" ref="P52" ca="1">OFFSET(WeightedAveragesUnFiltered!P$3,(ROW(O49)*5),0)</f>
        <v>3.4047218228463607</v>
      </c>
      <c r="Q52" cm="1">
        <f t="array" aca="1" ref="Q52" ca="1">OFFSET(WeightedAveragesUnFiltered!Q$3,(ROW(P49)*5),0)</f>
        <v>3.4338701992400371</v>
      </c>
      <c r="R52" cm="1">
        <f t="array" aca="1" ref="R52" ca="1">OFFSET(WeightedAveragesUnFiltered!R$3,(ROW(Q49)*5),0)</f>
        <v>3.2120990820928181</v>
      </c>
      <c r="S52" cm="1">
        <f t="array" aca="1" ref="S52" ca="1">OFFSET(WeightedAveragesUnFiltered!S$3,(ROW(R49)*5),0)</f>
        <v>3.8416618335214516</v>
      </c>
      <c r="T52" cm="1">
        <f t="array" aca="1" ref="T52" ca="1">OFFSET(WeightedAveragesUnFiltered!T$3,(ROW(S49)*5),0)</f>
        <v>2.8552094128329331</v>
      </c>
      <c r="U52" cm="1">
        <f t="array" aca="1" ref="U52" ca="1">OFFSET(WeightedAveragesUnFiltered!U$3,(ROW(T49)*5),0)</f>
        <v>3.3191716599823193</v>
      </c>
      <c r="V52" cm="1">
        <f t="array" aca="1" ref="V52" ca="1">OFFSET(WeightedAveragesUnFiltered!V$3,(ROW(U49)*5),0)</f>
        <v>2.5727696005908745</v>
      </c>
      <c r="W52" cm="1">
        <f t="array" aca="1" ref="W52" ca="1">OFFSET(WeightedAveragesUnFiltered!W$3,(ROW(V49)*5),0)</f>
        <v>4.1521883157863515</v>
      </c>
      <c r="X52" cm="1">
        <f t="array" aca="1" ref="X52" ca="1">OFFSET(WeightedAveragesUnFiltered!X$3,(ROW(W49)*5),0)</f>
        <v>2.7159705062390067</v>
      </c>
      <c r="Y52" cm="1">
        <f t="array" aca="1" ref="Y52" ca="1">OFFSET(WeightedAveragesUnFiltered!Y$3,(ROW(X49)*5),0)</f>
        <v>2.5521621970695301</v>
      </c>
      <c r="Z52" cm="1">
        <f t="array" aca="1" ref="Z52" ca="1">OFFSET(WeightedAveragesUnFiltered!Z$3,(ROW(Y49)*5),0)</f>
        <v>3.383267825173669</v>
      </c>
    </row>
    <row r="53" spans="1:26">
      <c r="A53" s="34" t="s">
        <v>50</v>
      </c>
      <c r="B53" cm="1">
        <f t="array" aca="1" ref="B53" ca="1">OFFSET(WeightedAveragesUnFiltered!B$3,(ROW(A50)*5),0)</f>
        <v>4.6015081948393153</v>
      </c>
      <c r="C53" cm="1">
        <f t="array" aca="1" ref="C53" ca="1">OFFSET(WeightedAveragesUnFiltered!C$3,(ROW(B50)*5),0)</f>
        <v>4.4380739929543402</v>
      </c>
      <c r="D53" cm="1">
        <f t="array" aca="1" ref="D53" ca="1">OFFSET(WeightedAveragesUnFiltered!D$3,(ROW(C50)*5),0)</f>
        <v>4.079433419139419</v>
      </c>
      <c r="E53" cm="1">
        <f t="array" aca="1" ref="E53" ca="1">OFFSET(WeightedAveragesUnFiltered!E$3,(ROW(D50)*5),0)</f>
        <v>4.6216280293744365</v>
      </c>
      <c r="F53" cm="1">
        <f t="array" aca="1" ref="F53" ca="1">OFFSET(WeightedAveragesUnFiltered!F$3,(ROW(E50)*5),0)</f>
        <v>4.3701483697298542</v>
      </c>
      <c r="G53" cm="1">
        <f t="array" aca="1" ref="G53" ca="1">OFFSET(WeightedAveragesUnFiltered!G$3,(ROW(F50)*5),0)</f>
        <v>4.4359063508851113</v>
      </c>
      <c r="H53" cm="1">
        <f t="array" aca="1" ref="H53" ca="1">OFFSET(WeightedAveragesUnFiltered!H$3,(ROW(G50)*5),0)</f>
        <v>4.7747422309402383</v>
      </c>
      <c r="I53" cm="1">
        <f t="array" aca="1" ref="I53" ca="1">OFFSET(WeightedAveragesUnFiltered!I$3,(ROW(H50)*5),0)</f>
        <v>4.5475583855780721</v>
      </c>
      <c r="J53" cm="1">
        <f t="array" aca="1" ref="J53" ca="1">OFFSET(WeightedAveragesUnFiltered!J$3,(ROW(I50)*5),0)</f>
        <v>4.383156124373718</v>
      </c>
      <c r="K53" cm="1">
        <f t="array" aca="1" ref="K53" ca="1">OFFSET(WeightedAveragesUnFiltered!K$3,(ROW(J50)*5),0)</f>
        <v>3.8479838135863473</v>
      </c>
      <c r="L53" cm="1">
        <f t="array" aca="1" ref="L53" ca="1">OFFSET(WeightedAveragesUnFiltered!L$3,(ROW(K50)*5),0)</f>
        <v>4.5646778509768602</v>
      </c>
      <c r="M53" cm="1">
        <f t="array" aca="1" ref="M53" ca="1">OFFSET(WeightedAveragesUnFiltered!M$3,(ROW(L50)*5),0)</f>
        <v>4.2053480664949072</v>
      </c>
      <c r="N53" cm="1">
        <f t="array" aca="1" ref="N53" ca="1">OFFSET(WeightedAveragesUnFiltered!N$3,(ROW(M50)*5),0)</f>
        <v>4.4928611858012601</v>
      </c>
      <c r="O53" cm="1">
        <f t="array" aca="1" ref="O53" ca="1">OFFSET(WeightedAveragesUnFiltered!O$3,(ROW(N50)*5),0)</f>
        <v>4.3626189052891986</v>
      </c>
      <c r="P53" cm="1">
        <f t="array" aca="1" ref="P53" ca="1">OFFSET(WeightedAveragesUnFiltered!P$3,(ROW(O50)*5),0)</f>
        <v>4.2938963015987444</v>
      </c>
      <c r="Q53" cm="1">
        <f t="array" aca="1" ref="Q53" ca="1">OFFSET(WeightedAveragesUnFiltered!Q$3,(ROW(P50)*5),0)</f>
        <v>4.2055425039198839</v>
      </c>
      <c r="R53" cm="1">
        <f t="array" aca="1" ref="R53" ca="1">OFFSET(WeightedAveragesUnFiltered!R$3,(ROW(Q50)*5),0)</f>
        <v>4.497136010783696</v>
      </c>
      <c r="S53" cm="1">
        <f t="array" aca="1" ref="S53" ca="1">OFFSET(WeightedAveragesUnFiltered!S$3,(ROW(R50)*5),0)</f>
        <v>4.7988417166721353</v>
      </c>
      <c r="T53" cm="1">
        <f t="array" aca="1" ref="T53" ca="1">OFFSET(WeightedAveragesUnFiltered!T$3,(ROW(S50)*5),0)</f>
        <v>4.5878769247423206</v>
      </c>
      <c r="U53" cm="1">
        <f t="array" aca="1" ref="U53" ca="1">OFFSET(WeightedAveragesUnFiltered!U$3,(ROW(T50)*5),0)</f>
        <v>4.8041412058445143</v>
      </c>
      <c r="V53" cm="1">
        <f t="array" aca="1" ref="V53" ca="1">OFFSET(WeightedAveragesUnFiltered!V$3,(ROW(U50)*5),0)</f>
        <v>4.7634005722933637</v>
      </c>
      <c r="W53" cm="1">
        <f t="array" aca="1" ref="W53" ca="1">OFFSET(WeightedAveragesUnFiltered!W$3,(ROW(V50)*5),0)</f>
        <v>4.2886169453447165</v>
      </c>
      <c r="X53" cm="1">
        <f t="array" aca="1" ref="X53" ca="1">OFFSET(WeightedAveragesUnFiltered!X$3,(ROW(W50)*5),0)</f>
        <v>4.5455183095161908</v>
      </c>
      <c r="Y53" cm="1">
        <f t="array" aca="1" ref="Y53" ca="1">OFFSET(WeightedAveragesUnFiltered!Y$3,(ROW(X50)*5),0)</f>
        <v>4.5201320206832207</v>
      </c>
      <c r="Z53" cm="1">
        <f t="array" aca="1" ref="Z53" ca="1">OFFSET(WeightedAveragesUnFiltered!Z$3,(ROW(Y50)*5),0)</f>
        <v>4.5559889750303171</v>
      </c>
    </row>
    <row r="54" spans="1:26">
      <c r="A54" s="34" t="s">
        <v>51</v>
      </c>
      <c r="B54" cm="1">
        <f t="array" aca="1" ref="B54" ca="1">OFFSET(WeightedAveragesUnFiltered!B$3,(ROW(A51)*5),0)</f>
        <v>3.4281237082295992</v>
      </c>
      <c r="C54" cm="1">
        <f t="array" aca="1" ref="C54" ca="1">OFFSET(WeightedAveragesUnFiltered!C$3,(ROW(B51)*5),0)</f>
        <v>3.6636500133320915</v>
      </c>
      <c r="D54" cm="1">
        <f t="array" aca="1" ref="D54" ca="1">OFFSET(WeightedAveragesUnFiltered!D$3,(ROW(C51)*5),0)</f>
        <v>2.9590376906559857</v>
      </c>
      <c r="E54" cm="1">
        <f t="array" aca="1" ref="E54" ca="1">OFFSET(WeightedAveragesUnFiltered!E$3,(ROW(D51)*5),0)</f>
        <v>4.0868494074619601</v>
      </c>
      <c r="F54" cm="1">
        <f t="array" aca="1" ref="F54" ca="1">OFFSET(WeightedAveragesUnFiltered!F$3,(ROW(E51)*5),0)</f>
        <v>2.8515844005941355</v>
      </c>
      <c r="G54" cm="1">
        <f t="array" aca="1" ref="G54" ca="1">OFFSET(WeightedAveragesUnFiltered!G$3,(ROW(F51)*5),0)</f>
        <v>3.8022164964626768</v>
      </c>
      <c r="H54" cm="1">
        <f t="array" aca="1" ref="H54" ca="1">OFFSET(WeightedAveragesUnFiltered!H$3,(ROW(G51)*5),0)</f>
        <v>3.4163798792743054</v>
      </c>
      <c r="I54" cm="1">
        <f t="array" aca="1" ref="I54" ca="1">OFFSET(WeightedAveragesUnFiltered!I$3,(ROW(H51)*5),0)</f>
        <v>3.7524807243971363</v>
      </c>
      <c r="J54" cm="1">
        <f t="array" aca="1" ref="J54" ca="1">OFFSET(WeightedAveragesUnFiltered!J$3,(ROW(I51)*5),0)</f>
        <v>3.6527316761589868</v>
      </c>
      <c r="K54" cm="1">
        <f t="array" aca="1" ref="K54" ca="1">OFFSET(WeightedAveragesUnFiltered!K$3,(ROW(J51)*5),0)</f>
        <v>3.3508338540580875</v>
      </c>
      <c r="L54" cm="1">
        <f t="array" aca="1" ref="L54" ca="1">OFFSET(WeightedAveragesUnFiltered!L$3,(ROW(K51)*5),0)</f>
        <v>4.3185587410719144</v>
      </c>
      <c r="M54" cm="1">
        <f t="array" aca="1" ref="M54" ca="1">OFFSET(WeightedAveragesUnFiltered!M$3,(ROW(L51)*5),0)</f>
        <v>3.116103861350819</v>
      </c>
      <c r="N54" cm="1">
        <f t="array" aca="1" ref="N54" ca="1">OFFSET(WeightedAveragesUnFiltered!N$3,(ROW(M51)*5),0)</f>
        <v>2.8241062573954081</v>
      </c>
      <c r="O54" cm="1">
        <f t="array" aca="1" ref="O54" ca="1">OFFSET(WeightedAveragesUnFiltered!O$3,(ROW(N51)*5),0)</f>
        <v>3.5162660120985967</v>
      </c>
      <c r="P54" cm="1">
        <f t="array" aca="1" ref="P54" ca="1">OFFSET(WeightedAveragesUnFiltered!P$3,(ROW(O51)*5),0)</f>
        <v>3.5809316774649069</v>
      </c>
      <c r="Q54" cm="1">
        <f t="array" aca="1" ref="Q54" ca="1">OFFSET(WeightedAveragesUnFiltered!Q$3,(ROW(P51)*5),0)</f>
        <v>3.3837630592563537</v>
      </c>
      <c r="R54" cm="1">
        <f t="array" aca="1" ref="R54" ca="1">OFFSET(WeightedAveragesUnFiltered!R$3,(ROW(Q51)*5),0)</f>
        <v>3.7221751206625044</v>
      </c>
      <c r="S54" cm="1">
        <f t="array" aca="1" ref="S54" ca="1">OFFSET(WeightedAveragesUnFiltered!S$3,(ROW(R51)*5),0)</f>
        <v>3.5922578304497232</v>
      </c>
      <c r="T54" cm="1">
        <f t="array" aca="1" ref="T54" ca="1">OFFSET(WeightedAveragesUnFiltered!T$3,(ROW(S51)*5),0)</f>
        <v>3.1976571973841876</v>
      </c>
      <c r="U54" cm="1">
        <f t="array" aca="1" ref="U54" ca="1">OFFSET(WeightedAveragesUnFiltered!U$3,(ROW(T51)*5),0)</f>
        <v>3.058616688793891</v>
      </c>
      <c r="V54" cm="1">
        <f t="array" aca="1" ref="V54" ca="1">OFFSET(WeightedAveragesUnFiltered!V$3,(ROW(U51)*5),0)</f>
        <v>3.6191892088999627</v>
      </c>
      <c r="W54" cm="1">
        <f t="array" aca="1" ref="W54" ca="1">OFFSET(WeightedAveragesUnFiltered!W$3,(ROW(V51)*5),0)</f>
        <v>3.9334390077905867</v>
      </c>
      <c r="X54" cm="1">
        <f t="array" aca="1" ref="X54" ca="1">OFFSET(WeightedAveragesUnFiltered!X$3,(ROW(W51)*5),0)</f>
        <v>2.9617732421546692</v>
      </c>
      <c r="Y54" cm="1">
        <f t="array" aca="1" ref="Y54" ca="1">OFFSET(WeightedAveragesUnFiltered!Y$3,(ROW(X51)*5),0)</f>
        <v>3.5347015837164077</v>
      </c>
      <c r="Z54" cm="1">
        <f t="array" aca="1" ref="Z54" ca="1">OFFSET(WeightedAveragesUnFiltered!Z$3,(ROW(Y51)*5),0)</f>
        <v>3.179108825520736</v>
      </c>
    </row>
    <row r="55" spans="1:26">
      <c r="A55" s="34" t="s">
        <v>52</v>
      </c>
      <c r="B55" cm="1">
        <f t="array" aca="1" ref="B55" ca="1">OFFSET(WeightedAveragesUnFiltered!B$3,(ROW(A52)*5),0)</f>
        <v>3.4023892667130395</v>
      </c>
      <c r="C55" cm="1">
        <f t="array" aca="1" ref="C55" ca="1">OFFSET(WeightedAveragesUnFiltered!C$3,(ROW(B52)*5),0)</f>
        <v>3.209101239923108</v>
      </c>
      <c r="D55" cm="1">
        <f t="array" aca="1" ref="D55" ca="1">OFFSET(WeightedAveragesUnFiltered!D$3,(ROW(C52)*5),0)</f>
        <v>3.7407408732299481</v>
      </c>
      <c r="E55" cm="1">
        <f t="array" aca="1" ref="E55" ca="1">OFFSET(WeightedAveragesUnFiltered!E$3,(ROW(D52)*5),0)</f>
        <v>3.8022913545841992</v>
      </c>
      <c r="F55" cm="1">
        <f t="array" aca="1" ref="F55" ca="1">OFFSET(WeightedAveragesUnFiltered!F$3,(ROW(E52)*5),0)</f>
        <v>3.5042424069372564</v>
      </c>
      <c r="G55" cm="1">
        <f t="array" aca="1" ref="G55" ca="1">OFFSET(WeightedAveragesUnFiltered!G$3,(ROW(F52)*5),0)</f>
        <v>3.8192074783779373</v>
      </c>
      <c r="H55" cm="1">
        <f t="array" aca="1" ref="H55" ca="1">OFFSET(WeightedAveragesUnFiltered!H$3,(ROW(G52)*5),0)</f>
        <v>3.4936116547443388</v>
      </c>
      <c r="I55" cm="1">
        <f t="array" aca="1" ref="I55" ca="1">OFFSET(WeightedAveragesUnFiltered!I$3,(ROW(H52)*5),0)</f>
        <v>3.2650161027117006</v>
      </c>
      <c r="J55" cm="1">
        <f t="array" aca="1" ref="J55" ca="1">OFFSET(WeightedAveragesUnFiltered!J$3,(ROW(I52)*5),0)</f>
        <v>3.6416461070621482</v>
      </c>
      <c r="K55" cm="1">
        <f t="array" aca="1" ref="K55" ca="1">OFFSET(WeightedAveragesUnFiltered!K$3,(ROW(J52)*5),0)</f>
        <v>3.4978048451158794</v>
      </c>
      <c r="L55" cm="1">
        <f t="array" aca="1" ref="L55" ca="1">OFFSET(WeightedAveragesUnFiltered!L$3,(ROW(K52)*5),0)</f>
        <v>3.0344323734752954</v>
      </c>
      <c r="M55" cm="1">
        <f t="array" aca="1" ref="M55" ca="1">OFFSET(WeightedAveragesUnFiltered!M$3,(ROW(L52)*5),0)</f>
        <v>3.7373530359018621</v>
      </c>
      <c r="N55" cm="1">
        <f t="array" aca="1" ref="N55" ca="1">OFFSET(WeightedAveragesUnFiltered!N$3,(ROW(M52)*5),0)</f>
        <v>3.523462190777122</v>
      </c>
      <c r="O55" cm="1">
        <f t="array" aca="1" ref="O55" ca="1">OFFSET(WeightedAveragesUnFiltered!O$3,(ROW(N52)*5),0)</f>
        <v>3.7255224385267689</v>
      </c>
      <c r="P55" cm="1">
        <f t="array" aca="1" ref="P55" ca="1">OFFSET(WeightedAveragesUnFiltered!P$3,(ROW(O52)*5),0)</f>
        <v>3.7244804800124447</v>
      </c>
      <c r="Q55" cm="1">
        <f t="array" aca="1" ref="Q55" ca="1">OFFSET(WeightedAveragesUnFiltered!Q$3,(ROW(P52)*5),0)</f>
        <v>4.3535031588389064</v>
      </c>
      <c r="R55" cm="1">
        <f t="array" aca="1" ref="R55" ca="1">OFFSET(WeightedAveragesUnFiltered!R$3,(ROW(Q52)*5),0)</f>
        <v>3.5733222260043247</v>
      </c>
      <c r="S55" cm="1">
        <f t="array" aca="1" ref="S55" ca="1">OFFSET(WeightedAveragesUnFiltered!S$3,(ROW(R52)*5),0)</f>
        <v>3.7259361230519397</v>
      </c>
      <c r="T55" cm="1">
        <f t="array" aca="1" ref="T55" ca="1">OFFSET(WeightedAveragesUnFiltered!T$3,(ROW(S52)*5),0)</f>
        <v>3.3285982180221421</v>
      </c>
      <c r="U55" cm="1">
        <f t="array" aca="1" ref="U55" ca="1">OFFSET(WeightedAveragesUnFiltered!U$3,(ROW(T52)*5),0)</f>
        <v>3.7428143163364509</v>
      </c>
      <c r="V55" cm="1">
        <f t="array" aca="1" ref="V55" ca="1">OFFSET(WeightedAveragesUnFiltered!V$3,(ROW(U52)*5),0)</f>
        <v>3.7414808971020661</v>
      </c>
      <c r="W55" cm="1">
        <f t="array" aca="1" ref="W55" ca="1">OFFSET(WeightedAveragesUnFiltered!W$3,(ROW(V52)*5),0)</f>
        <v>3.808008249233541</v>
      </c>
      <c r="X55" cm="1">
        <f t="array" aca="1" ref="X55" ca="1">OFFSET(WeightedAveragesUnFiltered!X$3,(ROW(W52)*5),0)</f>
        <v>3.8380403681662778</v>
      </c>
      <c r="Y55" cm="1">
        <f t="array" aca="1" ref="Y55" ca="1">OFFSET(WeightedAveragesUnFiltered!Y$3,(ROW(X52)*5),0)</f>
        <v>3.5619910542311977</v>
      </c>
      <c r="Z55" cm="1">
        <f t="array" aca="1" ref="Z55" ca="1">OFFSET(WeightedAveragesUnFiltered!Z$3,(ROW(Y52)*5),0)</f>
        <v>4.0211586708028983</v>
      </c>
    </row>
    <row r="56" spans="1:26">
      <c r="A56" s="34" t="s">
        <v>53</v>
      </c>
      <c r="B56" cm="1">
        <f t="array" aca="1" ref="B56" ca="1">OFFSET(WeightedAveragesUnFiltered!B$3,(ROW(A53)*5),0)</f>
        <v>3.7574136161574261</v>
      </c>
      <c r="C56" t="e" cm="1">
        <f t="array" aca="1" ref="C56" ca="1">OFFSET(WeightedAveragesUnFiltered!C$3,(ROW(B53)*5),0)</f>
        <v>#DIV/0!</v>
      </c>
      <c r="D56" cm="1">
        <f t="array" aca="1" ref="D56" ca="1">OFFSET(WeightedAveragesUnFiltered!D$3,(ROW(C53)*5),0)</f>
        <v>4.4573330989697313</v>
      </c>
      <c r="E56" cm="1">
        <f t="array" aca="1" ref="E56" ca="1">OFFSET(WeightedAveragesUnFiltered!E$3,(ROW(D53)*5),0)</f>
        <v>4.0787365871671062</v>
      </c>
      <c r="F56" cm="1">
        <f t="array" aca="1" ref="F56" ca="1">OFFSET(WeightedAveragesUnFiltered!F$3,(ROW(E53)*5),0)</f>
        <v>4.1662329577541009</v>
      </c>
      <c r="G56" cm="1">
        <f t="array" aca="1" ref="G56" ca="1">OFFSET(WeightedAveragesUnFiltered!G$3,(ROW(F53)*5),0)</f>
        <v>4.7730405280707702</v>
      </c>
      <c r="H56" cm="1">
        <f t="array" aca="1" ref="H56" ca="1">OFFSET(WeightedAveragesUnFiltered!H$3,(ROW(G53)*5),0)</f>
        <v>4.0430226726647778</v>
      </c>
      <c r="I56" cm="1">
        <f t="array" aca="1" ref="I56" ca="1">OFFSET(WeightedAveragesUnFiltered!I$3,(ROW(H53)*5),0)</f>
        <v>3.5919544181440157</v>
      </c>
      <c r="J56" cm="1">
        <f t="array" aca="1" ref="J56" ca="1">OFFSET(WeightedAveragesUnFiltered!J$3,(ROW(I53)*5),0)</f>
        <v>4.3146920814907563</v>
      </c>
      <c r="K56" cm="1">
        <f t="array" aca="1" ref="K56" ca="1">OFFSET(WeightedAveragesUnFiltered!K$3,(ROW(J53)*5),0)</f>
        <v>3.9444044019393747</v>
      </c>
      <c r="L56" cm="1">
        <f t="array" aca="1" ref="L56" ca="1">OFFSET(WeightedAveragesUnFiltered!L$3,(ROW(K53)*5),0)</f>
        <v>3.5494494718984826</v>
      </c>
      <c r="M56" cm="1">
        <f t="array" aca="1" ref="M56" ca="1">OFFSET(WeightedAveragesUnFiltered!M$3,(ROW(L53)*5),0)</f>
        <v>5</v>
      </c>
      <c r="N56" cm="1">
        <f t="array" aca="1" ref="N56" ca="1">OFFSET(WeightedAveragesUnFiltered!N$3,(ROW(M53)*5),0)</f>
        <v>4.5904655596967459</v>
      </c>
      <c r="O56" cm="1">
        <f t="array" aca="1" ref="O56" ca="1">OFFSET(WeightedAveragesUnFiltered!O$3,(ROW(N53)*5),0)</f>
        <v>3.9971525938387855</v>
      </c>
      <c r="P56" cm="1">
        <f t="array" aca="1" ref="P56" ca="1">OFFSET(WeightedAveragesUnFiltered!P$3,(ROW(O53)*5),0)</f>
        <v>4.4255952997404888</v>
      </c>
      <c r="Q56" cm="1">
        <f t="array" aca="1" ref="Q56" ca="1">OFFSET(WeightedAveragesUnFiltered!Q$3,(ROW(P53)*5),0)</f>
        <v>4.6046358452512788</v>
      </c>
      <c r="R56" cm="1">
        <f t="array" aca="1" ref="R56" ca="1">OFFSET(WeightedAveragesUnFiltered!R$3,(ROW(Q53)*5),0)</f>
        <v>4.0694293531570693</v>
      </c>
      <c r="S56" cm="1">
        <f t="array" aca="1" ref="S56" ca="1">OFFSET(WeightedAveragesUnFiltered!S$3,(ROW(R53)*5),0)</f>
        <v>4</v>
      </c>
      <c r="T56" cm="1">
        <f t="array" aca="1" ref="T56" ca="1">OFFSET(WeightedAveragesUnFiltered!T$3,(ROW(S53)*5),0)</f>
        <v>4.512580077026314</v>
      </c>
      <c r="U56" cm="1">
        <f t="array" aca="1" ref="U56" ca="1">OFFSET(WeightedAveragesUnFiltered!U$3,(ROW(T53)*5),0)</f>
        <v>4.0542173717193251</v>
      </c>
      <c r="V56" cm="1">
        <f t="array" aca="1" ref="V56" ca="1">OFFSET(WeightedAveragesUnFiltered!V$3,(ROW(U53)*5),0)</f>
        <v>4.7472603635016561</v>
      </c>
      <c r="W56" cm="1">
        <f t="array" aca="1" ref="W56" ca="1">OFFSET(WeightedAveragesUnFiltered!W$3,(ROW(V53)*5),0)</f>
        <v>4.6088282113896124</v>
      </c>
      <c r="X56" cm="1">
        <f t="array" aca="1" ref="X56" ca="1">OFFSET(WeightedAveragesUnFiltered!X$3,(ROW(W53)*5),0)</f>
        <v>5</v>
      </c>
      <c r="Y56" cm="1">
        <f t="array" aca="1" ref="Y56" ca="1">OFFSET(WeightedAveragesUnFiltered!Y$3,(ROW(X53)*5),0)</f>
        <v>4.4383855318056211</v>
      </c>
      <c r="Z56" cm="1">
        <f t="array" aca="1" ref="Z56" ca="1">OFFSET(WeightedAveragesUnFiltered!Z$3,(ROW(Y53)*5),0)</f>
        <v>4</v>
      </c>
    </row>
    <row r="57" spans="1:26">
      <c r="A57" s="34" t="s">
        <v>54</v>
      </c>
      <c r="B57" cm="1">
        <f t="array" aca="1" ref="B57" ca="1">OFFSET(WeightedAveragesUnFiltered!B$3,(ROW(A54)*5),0)</f>
        <v>3.7280354796702877</v>
      </c>
      <c r="C57" cm="1">
        <f t="array" aca="1" ref="C57" ca="1">OFFSET(WeightedAveragesUnFiltered!C$3,(ROW(B54)*5),0)</f>
        <v>4</v>
      </c>
      <c r="D57" cm="1">
        <f t="array" aca="1" ref="D57" ca="1">OFFSET(WeightedAveragesUnFiltered!D$3,(ROW(C54)*5),0)</f>
        <v>3.9057367564238969</v>
      </c>
      <c r="E57" cm="1">
        <f t="array" aca="1" ref="E57" ca="1">OFFSET(WeightedAveragesUnFiltered!E$3,(ROW(D54)*5),0)</f>
        <v>3.7606449196292306</v>
      </c>
      <c r="F57" cm="1">
        <f t="array" aca="1" ref="F57" ca="1">OFFSET(WeightedAveragesUnFiltered!F$3,(ROW(E54)*5),0)</f>
        <v>3.0000000000000004</v>
      </c>
      <c r="G57" cm="1">
        <f t="array" aca="1" ref="G57" ca="1">OFFSET(WeightedAveragesUnFiltered!G$3,(ROW(F54)*5),0)</f>
        <v>3.6664491937825248</v>
      </c>
      <c r="H57" cm="1">
        <f t="array" aca="1" ref="H57" ca="1">OFFSET(WeightedAveragesUnFiltered!H$3,(ROW(G54)*5),0)</f>
        <v>3.8167567084115879</v>
      </c>
      <c r="I57" cm="1">
        <f t="array" aca="1" ref="I57" ca="1">OFFSET(WeightedAveragesUnFiltered!I$3,(ROW(H54)*5),0)</f>
        <v>3.5550878087324818</v>
      </c>
      <c r="J57" cm="1">
        <f t="array" aca="1" ref="J57" ca="1">OFFSET(WeightedAveragesUnFiltered!J$3,(ROW(I54)*5),0)</f>
        <v>4.1527561507003536</v>
      </c>
      <c r="K57" cm="1">
        <f t="array" aca="1" ref="K57" ca="1">OFFSET(WeightedAveragesUnFiltered!K$3,(ROW(J54)*5),0)</f>
        <v>4.1603195947168787</v>
      </c>
      <c r="L57" cm="1">
        <f t="array" aca="1" ref="L57" ca="1">OFFSET(WeightedAveragesUnFiltered!L$3,(ROW(K54)*5),0)</f>
        <v>3.7530632544577709</v>
      </c>
      <c r="M57" cm="1">
        <f t="array" aca="1" ref="M57" ca="1">OFFSET(WeightedAveragesUnFiltered!M$3,(ROW(L54)*5),0)</f>
        <v>4.2280056878048411</v>
      </c>
      <c r="N57" cm="1">
        <f t="array" aca="1" ref="N57" ca="1">OFFSET(WeightedAveragesUnFiltered!N$3,(ROW(M54)*5),0)</f>
        <v>3.8173072846059535</v>
      </c>
      <c r="O57" cm="1">
        <f t="array" aca="1" ref="O57" ca="1">OFFSET(WeightedAveragesUnFiltered!O$3,(ROW(N54)*5),0)</f>
        <v>4.0310375017626638</v>
      </c>
      <c r="P57" cm="1">
        <f t="array" aca="1" ref="P57" ca="1">OFFSET(WeightedAveragesUnFiltered!P$3,(ROW(O54)*5),0)</f>
        <v>3.7040010926751004</v>
      </c>
      <c r="Q57" cm="1">
        <f t="array" aca="1" ref="Q57" ca="1">OFFSET(WeightedAveragesUnFiltered!Q$3,(ROW(P54)*5),0)</f>
        <v>4.0073800503066117</v>
      </c>
      <c r="R57" cm="1">
        <f t="array" aca="1" ref="R57" ca="1">OFFSET(WeightedAveragesUnFiltered!R$3,(ROW(Q54)*5),0)</f>
        <v>3.77441419966669</v>
      </c>
      <c r="S57" cm="1">
        <f t="array" aca="1" ref="S57" ca="1">OFFSET(WeightedAveragesUnFiltered!S$3,(ROW(R54)*5),0)</f>
        <v>4.0322873923879543</v>
      </c>
      <c r="T57" cm="1">
        <f t="array" aca="1" ref="T57" ca="1">OFFSET(WeightedAveragesUnFiltered!T$3,(ROW(S54)*5),0)</f>
        <v>3.2490027003217961</v>
      </c>
      <c r="U57" cm="1">
        <f t="array" aca="1" ref="U57" ca="1">OFFSET(WeightedAveragesUnFiltered!U$3,(ROW(T54)*5),0)</f>
        <v>4.1535207020539193</v>
      </c>
      <c r="V57" cm="1">
        <f t="array" aca="1" ref="V57" ca="1">OFFSET(WeightedAveragesUnFiltered!V$3,(ROW(U54)*5),0)</f>
        <v>3.4465194003359625</v>
      </c>
      <c r="W57" cm="1">
        <f t="array" aca="1" ref="W57" ca="1">OFFSET(WeightedAveragesUnFiltered!W$3,(ROW(V54)*5),0)</f>
        <v>4.7371272482827829</v>
      </c>
      <c r="X57" cm="1">
        <f t="array" aca="1" ref="X57" ca="1">OFFSET(WeightedAveragesUnFiltered!X$3,(ROW(W54)*5),0)</f>
        <v>3.4669580923237211</v>
      </c>
      <c r="Y57" cm="1">
        <f t="array" aca="1" ref="Y57" ca="1">OFFSET(WeightedAveragesUnFiltered!Y$3,(ROW(X54)*5),0)</f>
        <v>3.6333227843789135</v>
      </c>
      <c r="Z57" cm="1">
        <f t="array" aca="1" ref="Z57" ca="1">OFFSET(WeightedAveragesUnFiltered!Z$3,(ROW(Y54)*5),0)</f>
        <v>4.1378484418363897</v>
      </c>
    </row>
    <row r="58" spans="1:26">
      <c r="A58" s="34" t="s">
        <v>55</v>
      </c>
      <c r="B58" cm="1">
        <f t="array" aca="1" ref="B58" ca="1">OFFSET(WeightedAveragesUnFiltered!B$3,(ROW(A55)*5),0)</f>
        <v>3.8180744015852848</v>
      </c>
      <c r="C58" cm="1">
        <f t="array" aca="1" ref="C58" ca="1">OFFSET(WeightedAveragesUnFiltered!C$3,(ROW(B55)*5),0)</f>
        <v>4.9999999999999991</v>
      </c>
      <c r="D58" cm="1">
        <f t="array" aca="1" ref="D58" ca="1">OFFSET(WeightedAveragesUnFiltered!D$3,(ROW(C55)*5),0)</f>
        <v>3.2930957672120713</v>
      </c>
      <c r="E58" t="e" cm="1">
        <f t="array" aca="1" ref="E58" ca="1">OFFSET(WeightedAveragesUnFiltered!E$3,(ROW(D55)*5),0)</f>
        <v>#DIV/0!</v>
      </c>
      <c r="F58" cm="1">
        <f t="array" aca="1" ref="F58" ca="1">OFFSET(WeightedAveragesUnFiltered!F$3,(ROW(E55)*5),0)</f>
        <v>2.5</v>
      </c>
      <c r="G58" cm="1">
        <f t="array" aca="1" ref="G58" ca="1">OFFSET(WeightedAveragesUnFiltered!G$3,(ROW(F55)*5),0)</f>
        <v>4.1788101565331353</v>
      </c>
      <c r="H58" cm="1">
        <f t="array" aca="1" ref="H58" ca="1">OFFSET(WeightedAveragesUnFiltered!H$3,(ROW(G55)*5),0)</f>
        <v>5</v>
      </c>
      <c r="I58" t="e" cm="1">
        <f t="array" aca="1" ref="I58" ca="1">OFFSET(WeightedAveragesUnFiltered!I$3,(ROW(H55)*5),0)</f>
        <v>#DIV/0!</v>
      </c>
      <c r="J58" cm="1">
        <f t="array" aca="1" ref="J58" ca="1">OFFSET(WeightedAveragesUnFiltered!J$3,(ROW(I55)*5),0)</f>
        <v>4.1395234722410992</v>
      </c>
      <c r="K58" cm="1">
        <f t="array" aca="1" ref="K58" ca="1">OFFSET(WeightedAveragesUnFiltered!K$3,(ROW(J55)*5),0)</f>
        <v>4.5556071604931363</v>
      </c>
      <c r="L58" cm="1">
        <f t="array" aca="1" ref="L58" ca="1">OFFSET(WeightedAveragesUnFiltered!L$3,(ROW(K55)*5),0)</f>
        <v>4.0750371637568623</v>
      </c>
      <c r="M58" cm="1">
        <f t="array" aca="1" ref="M58" ca="1">OFFSET(WeightedAveragesUnFiltered!M$3,(ROW(L55)*5),0)</f>
        <v>4.7239650061887151</v>
      </c>
      <c r="N58" cm="1">
        <f t="array" aca="1" ref="N58" ca="1">OFFSET(WeightedAveragesUnFiltered!N$3,(ROW(M55)*5),0)</f>
        <v>4.2623450411801924</v>
      </c>
      <c r="O58" cm="1">
        <f t="array" aca="1" ref="O58" ca="1">OFFSET(WeightedAveragesUnFiltered!O$3,(ROW(N55)*5),0)</f>
        <v>3.814624445892727</v>
      </c>
      <c r="P58" cm="1">
        <f t="array" aca="1" ref="P58" ca="1">OFFSET(WeightedAveragesUnFiltered!P$3,(ROW(O55)*5),0)</f>
        <v>3.9913976855605737</v>
      </c>
      <c r="Q58" cm="1">
        <f t="array" aca="1" ref="Q58" ca="1">OFFSET(WeightedAveragesUnFiltered!Q$3,(ROW(P55)*5),0)</f>
        <v>4.287086457964274</v>
      </c>
      <c r="R58" cm="1">
        <f t="array" aca="1" ref="R58" ca="1">OFFSET(WeightedAveragesUnFiltered!R$3,(ROW(Q55)*5),0)</f>
        <v>3</v>
      </c>
      <c r="S58" cm="1">
        <f t="array" aca="1" ref="S58" ca="1">OFFSET(WeightedAveragesUnFiltered!S$3,(ROW(R55)*5),0)</f>
        <v>4.7423132113712922</v>
      </c>
      <c r="T58" cm="1">
        <f t="array" aca="1" ref="T58" ca="1">OFFSET(WeightedAveragesUnFiltered!T$3,(ROW(S55)*5),0)</f>
        <v>3.9379245963926595</v>
      </c>
      <c r="U58" cm="1">
        <f t="array" aca="1" ref="U58" ca="1">OFFSET(WeightedAveragesUnFiltered!U$3,(ROW(T55)*5),0)</f>
        <v>4.7154721186299922</v>
      </c>
      <c r="V58" cm="1">
        <f t="array" aca="1" ref="V58" ca="1">OFFSET(WeightedAveragesUnFiltered!V$3,(ROW(U55)*5),0)</f>
        <v>4.4802029427865646</v>
      </c>
      <c r="W58" cm="1">
        <f t="array" aca="1" ref="W58" ca="1">OFFSET(WeightedAveragesUnFiltered!W$3,(ROW(V55)*5),0)</f>
        <v>4.8669873409201578</v>
      </c>
      <c r="X58" cm="1">
        <f t="array" aca="1" ref="X58" ca="1">OFFSET(WeightedAveragesUnFiltered!X$3,(ROW(W55)*5),0)</f>
        <v>4.2289379203458051</v>
      </c>
      <c r="Y58" cm="1">
        <f t="array" aca="1" ref="Y58" ca="1">OFFSET(WeightedAveragesUnFiltered!Y$3,(ROW(X55)*5),0)</f>
        <v>2.5</v>
      </c>
      <c r="Z58" cm="1">
        <f t="array" aca="1" ref="Z58" ca="1">OFFSET(WeightedAveragesUnFiltered!Z$3,(ROW(Y55)*5),0)</f>
        <v>3.708792874866027</v>
      </c>
    </row>
    <row r="59" spans="1:26">
      <c r="A59" s="34" t="s">
        <v>56</v>
      </c>
      <c r="B59" cm="1">
        <f t="array" aca="1" ref="B59" ca="1">OFFSET(WeightedAveragesUnFiltered!B$3,(ROW(A56)*5),0)</f>
        <v>2.9851727676851474</v>
      </c>
      <c r="C59" cm="1">
        <f t="array" aca="1" ref="C59" ca="1">OFFSET(WeightedAveragesUnFiltered!C$3,(ROW(B56)*5),0)</f>
        <v>3.9648725778251586</v>
      </c>
      <c r="D59" cm="1">
        <f t="array" aca="1" ref="D59" ca="1">OFFSET(WeightedAveragesUnFiltered!D$3,(ROW(C56)*5),0)</f>
        <v>3.2833504981542712</v>
      </c>
      <c r="E59" cm="1">
        <f t="array" aca="1" ref="E59" ca="1">OFFSET(WeightedAveragesUnFiltered!E$3,(ROW(D56)*5),0)</f>
        <v>4.126838134392675</v>
      </c>
      <c r="F59" cm="1">
        <f t="array" aca="1" ref="F59" ca="1">OFFSET(WeightedAveragesUnFiltered!F$3,(ROW(E56)*5),0)</f>
        <v>3.0529996784637294</v>
      </c>
      <c r="G59" cm="1">
        <f t="array" aca="1" ref="G59" ca="1">OFFSET(WeightedAveragesUnFiltered!G$3,(ROW(F56)*5),0)</f>
        <v>4</v>
      </c>
      <c r="H59" cm="1">
        <f t="array" aca="1" ref="H59" ca="1">OFFSET(WeightedAveragesUnFiltered!H$3,(ROW(G56)*5),0)</f>
        <v>3.5</v>
      </c>
      <c r="I59" t="e" cm="1">
        <f t="array" aca="1" ref="I59" ca="1">OFFSET(WeightedAveragesUnFiltered!I$3,(ROW(H56)*5),0)</f>
        <v>#DIV/0!</v>
      </c>
      <c r="J59" cm="1">
        <f t="array" aca="1" ref="J59" ca="1">OFFSET(WeightedAveragesUnFiltered!J$3,(ROW(I56)*5),0)</f>
        <v>3.2575375856232536</v>
      </c>
      <c r="K59" cm="1">
        <f t="array" aca="1" ref="K59" ca="1">OFFSET(WeightedAveragesUnFiltered!K$3,(ROW(J56)*5),0)</f>
        <v>3.7222022009696878</v>
      </c>
      <c r="L59" cm="1">
        <f t="array" aca="1" ref="L59" ca="1">OFFSET(WeightedAveragesUnFiltered!L$3,(ROW(K56)*5),0)</f>
        <v>3.5247247359492415</v>
      </c>
      <c r="M59" cm="1">
        <f t="array" aca="1" ref="M59" ca="1">OFFSET(WeightedAveragesUnFiltered!M$3,(ROW(L56)*5),0)</f>
        <v>2.5</v>
      </c>
      <c r="N59" cm="1">
        <f t="array" aca="1" ref="N59" ca="1">OFFSET(WeightedAveragesUnFiltered!N$3,(ROW(M56)*5),0)</f>
        <v>2.5</v>
      </c>
      <c r="O59" cm="1">
        <f t="array" aca="1" ref="O59" ca="1">OFFSET(WeightedAveragesUnFiltered!O$3,(ROW(N56)*5),0)</f>
        <v>3.5151585981416265</v>
      </c>
      <c r="P59" cm="1">
        <f t="array" aca="1" ref="P59" ca="1">OFFSET(WeightedAveragesUnFiltered!P$3,(ROW(O56)*5),0)</f>
        <v>2.1426692162418997</v>
      </c>
      <c r="Q59" cm="1">
        <f t="array" aca="1" ref="Q59" ca="1">OFFSET(WeightedAveragesUnFiltered!Q$3,(ROW(P56)*5),0)</f>
        <v>4</v>
      </c>
      <c r="R59" cm="1">
        <f t="array" aca="1" ref="R59" ca="1">OFFSET(WeightedAveragesUnFiltered!R$3,(ROW(Q56)*5),0)</f>
        <v>2.5</v>
      </c>
      <c r="S59" cm="1">
        <f t="array" aca="1" ref="S59" ca="1">OFFSET(WeightedAveragesUnFiltered!S$3,(ROW(R56)*5),0)</f>
        <v>4</v>
      </c>
      <c r="T59" cm="1">
        <f t="array" aca="1" ref="T59" ca="1">OFFSET(WeightedAveragesUnFiltered!T$3,(ROW(S56)*5),0)</f>
        <v>0.5</v>
      </c>
      <c r="U59" cm="1">
        <f t="array" aca="1" ref="U59" ca="1">OFFSET(WeightedAveragesUnFiltered!U$3,(ROW(T56)*5),0)</f>
        <v>3.7395637574541145</v>
      </c>
      <c r="V59" cm="1">
        <f t="array" aca="1" ref="V59" ca="1">OFFSET(WeightedAveragesUnFiltered!V$3,(ROW(U56)*5),0)</f>
        <v>4.5</v>
      </c>
      <c r="W59" cm="1">
        <f t="array" aca="1" ref="W59" ca="1">OFFSET(WeightedAveragesUnFiltered!W$3,(ROW(V56)*5),0)</f>
        <v>3.1958544815486598</v>
      </c>
      <c r="X59" cm="1">
        <f t="array" aca="1" ref="X59" ca="1">OFFSET(WeightedAveragesUnFiltered!X$3,(ROW(W56)*5),0)</f>
        <v>4.5</v>
      </c>
      <c r="Y59" cm="1">
        <f t="array" aca="1" ref="Y59" ca="1">OFFSET(WeightedAveragesUnFiltered!Y$3,(ROW(X56)*5),0)</f>
        <v>1.8836108915637542</v>
      </c>
      <c r="Z59" cm="1">
        <f t="array" aca="1" ref="Z59" ca="1">OFFSET(WeightedAveragesUnFiltered!Z$3,(ROW(Y56)*5),0)</f>
        <v>3.3067341384423954</v>
      </c>
    </row>
    <row r="60" spans="1:26">
      <c r="A60" s="34" t="s">
        <v>57</v>
      </c>
      <c r="B60" cm="1">
        <f t="array" aca="1" ref="B60" ca="1">OFFSET(WeightedAveragesUnFiltered!B$3,(ROW(A57)*5),0)</f>
        <v>3.0551950156835792</v>
      </c>
      <c r="C60" cm="1">
        <f t="array" aca="1" ref="C60" ca="1">OFFSET(WeightedAveragesUnFiltered!C$3,(ROW(B57)*5),0)</f>
        <v>3.5</v>
      </c>
      <c r="D60" cm="1">
        <f t="array" aca="1" ref="D60" ca="1">OFFSET(WeightedAveragesUnFiltered!D$3,(ROW(C57)*5),0)</f>
        <v>3.1463453061894455</v>
      </c>
      <c r="E60" cm="1">
        <f t="array" aca="1" ref="E60" ca="1">OFFSET(WeightedAveragesUnFiltered!E$3,(ROW(D57)*5),0)</f>
        <v>3.0429643234566166</v>
      </c>
      <c r="F60" cm="1">
        <f t="array" aca="1" ref="F60" ca="1">OFFSET(WeightedAveragesUnFiltered!F$3,(ROW(E57)*5),0)</f>
        <v>1.8502537278759374</v>
      </c>
      <c r="G60" cm="1">
        <f t="array" aca="1" ref="G60" ca="1">OFFSET(WeightedAveragesUnFiltered!G$3,(ROW(F57)*5),0)</f>
        <v>4.25</v>
      </c>
      <c r="H60" cm="1">
        <f t="array" aca="1" ref="H60" ca="1">OFFSET(WeightedAveragesUnFiltered!H$3,(ROW(G57)*5),0)</f>
        <v>3.4732378397645549</v>
      </c>
      <c r="I60" cm="1">
        <f t="array" aca="1" ref="I60" ca="1">OFFSET(WeightedAveragesUnFiltered!I$3,(ROW(H57)*5),0)</f>
        <v>4</v>
      </c>
      <c r="J60" cm="1">
        <f t="array" aca="1" ref="J60" ca="1">OFFSET(WeightedAveragesUnFiltered!J$3,(ROW(I57)*5),0)</f>
        <v>3.79860704828701</v>
      </c>
      <c r="K60" cm="1">
        <f t="array" aca="1" ref="K60" ca="1">OFFSET(WeightedAveragesUnFiltered!K$3,(ROW(J57)*5),0)</f>
        <v>3.2619296962492692</v>
      </c>
      <c r="L60" cm="1">
        <f t="array" aca="1" ref="L60" ca="1">OFFSET(WeightedAveragesUnFiltered!L$3,(ROW(K57)*5),0)</f>
        <v>4.121516742021619</v>
      </c>
      <c r="M60" cm="1">
        <f t="array" aca="1" ref="M60" ca="1">OFFSET(WeightedAveragesUnFiltered!M$3,(ROW(L57)*5),0)</f>
        <v>2.1636622647096986</v>
      </c>
      <c r="N60" cm="1">
        <f t="array" aca="1" ref="N60" ca="1">OFFSET(WeightedAveragesUnFiltered!N$3,(ROW(M57)*5),0)</f>
        <v>3.6409612266045936</v>
      </c>
      <c r="O60" cm="1">
        <f t="array" aca="1" ref="O60" ca="1">OFFSET(WeightedAveragesUnFiltered!O$3,(ROW(N57)*5),0)</f>
        <v>3.1142292590178791</v>
      </c>
      <c r="P60" cm="1">
        <f t="array" aca="1" ref="P60" ca="1">OFFSET(WeightedAveragesUnFiltered!P$3,(ROW(O57)*5),0)</f>
        <v>3.0396272700768465</v>
      </c>
      <c r="Q60" cm="1">
        <f t="array" aca="1" ref="Q60" ca="1">OFFSET(WeightedAveragesUnFiltered!Q$3,(ROW(P57)*5),0)</f>
        <v>3.9304508686464428</v>
      </c>
      <c r="R60" cm="1">
        <f t="array" aca="1" ref="R60" ca="1">OFFSET(WeightedAveragesUnFiltered!R$3,(ROW(Q57)*5),0)</f>
        <v>4</v>
      </c>
      <c r="S60" cm="1">
        <f t="array" aca="1" ref="S60" ca="1">OFFSET(WeightedAveragesUnFiltered!S$3,(ROW(R57)*5),0)</f>
        <v>4</v>
      </c>
      <c r="T60" cm="1">
        <f t="array" aca="1" ref="T60" ca="1">OFFSET(WeightedAveragesUnFiltered!T$3,(ROW(S57)*5),0)</f>
        <v>0.5</v>
      </c>
      <c r="U60" cm="1">
        <f t="array" aca="1" ref="U60" ca="1">OFFSET(WeightedAveragesUnFiltered!U$3,(ROW(T57)*5),0)</f>
        <v>3.5183074141400161</v>
      </c>
      <c r="V60" cm="1">
        <f t="array" aca="1" ref="V60" ca="1">OFFSET(WeightedAveragesUnFiltered!V$3,(ROW(U57)*5),0)</f>
        <v>4</v>
      </c>
      <c r="W60" cm="1">
        <f t="array" aca="1" ref="W60" ca="1">OFFSET(WeightedAveragesUnFiltered!W$3,(ROW(V57)*5),0)</f>
        <v>3.3125492282309592</v>
      </c>
      <c r="X60" cm="1">
        <f t="array" aca="1" ref="X60" ca="1">OFFSET(WeightedAveragesUnFiltered!X$3,(ROW(W57)*5),0)</f>
        <v>3.75</v>
      </c>
      <c r="Y60" cm="1">
        <f t="array" aca="1" ref="Y60" ca="1">OFFSET(WeightedAveragesUnFiltered!Y$3,(ROW(X57)*5),0)</f>
        <v>3.0727145091236649</v>
      </c>
      <c r="Z60" cm="1">
        <f t="array" aca="1" ref="Z60" ca="1">OFFSET(WeightedAveragesUnFiltered!Z$3,(ROW(Y57)*5),0)</f>
        <v>3.6791300801891698</v>
      </c>
    </row>
    <row r="61" spans="1:26">
      <c r="A61" s="34" t="s">
        <v>58</v>
      </c>
      <c r="B61" cm="1">
        <f t="array" aca="1" ref="B61" ca="1">OFFSET(WeightedAveragesUnFiltered!B$3,(ROW(A58)*5),0)</f>
        <v>2.6563959153275003</v>
      </c>
      <c r="C61" cm="1">
        <f t="array" aca="1" ref="C61" ca="1">OFFSET(WeightedAveragesUnFiltered!C$3,(ROW(B58)*5),0)</f>
        <v>3.4620470703478086</v>
      </c>
      <c r="D61" cm="1">
        <f t="array" aca="1" ref="D61" ca="1">OFFSET(WeightedAveragesUnFiltered!D$3,(ROW(C58)*5),0)</f>
        <v>2.9562983936861778</v>
      </c>
      <c r="E61" cm="1">
        <f t="array" aca="1" ref="E61" ca="1">OFFSET(WeightedAveragesUnFiltered!E$3,(ROW(D58)*5),0)</f>
        <v>3.2071145826629768</v>
      </c>
      <c r="F61" cm="1">
        <f t="array" aca="1" ref="F61" ca="1">OFFSET(WeightedAveragesUnFiltered!F$3,(ROW(E58)*5),0)</f>
        <v>1.8402720993876542</v>
      </c>
      <c r="G61" cm="1">
        <f t="array" aca="1" ref="G61" ca="1">OFFSET(WeightedAveragesUnFiltered!G$3,(ROW(F58)*5),0)</f>
        <v>2.9538070698601402</v>
      </c>
      <c r="H61" cm="1">
        <f t="array" aca="1" ref="H61" ca="1">OFFSET(WeightedAveragesUnFiltered!H$3,(ROW(G58)*5),0)</f>
        <v>3.1299594596988558</v>
      </c>
      <c r="I61" cm="1">
        <f t="array" aca="1" ref="I61" ca="1">OFFSET(WeightedAveragesUnFiltered!I$3,(ROW(H58)*5),0)</f>
        <v>3.6523980212326737</v>
      </c>
      <c r="J61" cm="1">
        <f t="array" aca="1" ref="J61" ca="1">OFFSET(WeightedAveragesUnFiltered!J$3,(ROW(I58)*5),0)</f>
        <v>4.0280427811068042</v>
      </c>
      <c r="K61" cm="1">
        <f t="array" aca="1" ref="K61" ca="1">OFFSET(WeightedAveragesUnFiltered!K$3,(ROW(J58)*5),0)</f>
        <v>3.2628207899026314</v>
      </c>
      <c r="L61" cm="1">
        <f t="array" aca="1" ref="L61" ca="1">OFFSET(WeightedAveragesUnFiltered!L$3,(ROW(K58)*5),0)</f>
        <v>3.745550518173729</v>
      </c>
      <c r="M61" cm="1">
        <f t="array" aca="1" ref="M61" ca="1">OFFSET(WeightedAveragesUnFiltered!M$3,(ROW(L58)*5),0)</f>
        <v>1.8472168130718734</v>
      </c>
      <c r="N61" cm="1">
        <f t="array" aca="1" ref="N61" ca="1">OFFSET(WeightedAveragesUnFiltered!N$3,(ROW(M58)*5),0)</f>
        <v>3.6799446409107617</v>
      </c>
      <c r="O61" cm="1">
        <f t="array" aca="1" ref="O61" ca="1">OFFSET(WeightedAveragesUnFiltered!O$3,(ROW(N58)*5),0)</f>
        <v>2.9248478993774309</v>
      </c>
      <c r="P61" cm="1">
        <f t="array" aca="1" ref="P61" ca="1">OFFSET(WeightedAveragesUnFiltered!P$3,(ROW(O58)*5),0)</f>
        <v>2.9486696233745158</v>
      </c>
      <c r="Q61" cm="1">
        <f t="array" aca="1" ref="Q61" ca="1">OFFSET(WeightedAveragesUnFiltered!Q$3,(ROW(P58)*5),0)</f>
        <v>3.9251153171276045</v>
      </c>
      <c r="R61" cm="1">
        <f t="array" aca="1" ref="R61" ca="1">OFFSET(WeightedAveragesUnFiltered!R$3,(ROW(Q58)*5),0)</f>
        <v>3.7756643469706943</v>
      </c>
      <c r="S61" cm="1">
        <f t="array" aca="1" ref="S61" ca="1">OFFSET(WeightedAveragesUnFiltered!S$3,(ROW(R58)*5),0)</f>
        <v>3.7552196521055801</v>
      </c>
      <c r="T61" cm="1">
        <f t="array" aca="1" ref="T61" ca="1">OFFSET(WeightedAveragesUnFiltered!T$3,(ROW(S58)*5),0)</f>
        <v>2.332936507570146</v>
      </c>
      <c r="U61" cm="1">
        <f t="array" aca="1" ref="U61" ca="1">OFFSET(WeightedAveragesUnFiltered!U$3,(ROW(T58)*5),0)</f>
        <v>3.2767810534422668</v>
      </c>
      <c r="V61" cm="1">
        <f t="array" aca="1" ref="V61" ca="1">OFFSET(WeightedAveragesUnFiltered!V$3,(ROW(U58)*5),0)</f>
        <v>2.4825921740771766</v>
      </c>
      <c r="W61" cm="1">
        <f t="array" aca="1" ref="W61" ca="1">OFFSET(WeightedAveragesUnFiltered!W$3,(ROW(V58)*5),0)</f>
        <v>3.1044080173584128</v>
      </c>
      <c r="X61" cm="1">
        <f t="array" aca="1" ref="X61" ca="1">OFFSET(WeightedAveragesUnFiltered!X$3,(ROW(W58)*5),0)</f>
        <v>2.4395875800424007</v>
      </c>
      <c r="Y61" cm="1">
        <f t="array" aca="1" ref="Y61" ca="1">OFFSET(WeightedAveragesUnFiltered!Y$3,(ROW(X58)*5),0)</f>
        <v>3.6791643404316408</v>
      </c>
      <c r="Z61" cm="1">
        <f t="array" aca="1" ref="Z61" ca="1">OFFSET(WeightedAveragesUnFiltered!Z$3,(ROW(Y58)*5),0)</f>
        <v>2.8059381107093597</v>
      </c>
    </row>
    <row r="62" spans="1:26">
      <c r="A62" s="34" t="s">
        <v>59</v>
      </c>
      <c r="B62" cm="1">
        <f t="array" aca="1" ref="B62" ca="1">OFFSET(WeightedAveragesUnFiltered!B$3,(ROW(A59)*5),0)</f>
        <v>4.147621110625944</v>
      </c>
      <c r="C62" cm="1">
        <f t="array" aca="1" ref="C62" ca="1">OFFSET(WeightedAveragesUnFiltered!C$3,(ROW(B59)*5),0)</f>
        <v>4.4308749025849758</v>
      </c>
      <c r="D62" cm="1">
        <f t="array" aca="1" ref="D62" ca="1">OFFSET(WeightedAveragesUnFiltered!D$3,(ROW(C59)*5),0)</f>
        <v>4.240028921584047</v>
      </c>
      <c r="E62" cm="1">
        <f t="array" aca="1" ref="E62" ca="1">OFFSET(WeightedAveragesUnFiltered!E$3,(ROW(D59)*5),0)</f>
        <v>4.086649293607084</v>
      </c>
      <c r="F62" cm="1">
        <f t="array" aca="1" ref="F62" ca="1">OFFSET(WeightedAveragesUnFiltered!F$3,(ROW(E59)*5),0)</f>
        <v>3.7801618285549106</v>
      </c>
      <c r="G62" cm="1">
        <f t="array" aca="1" ref="G62" ca="1">OFFSET(WeightedAveragesUnFiltered!G$3,(ROW(F59)*5),0)</f>
        <v>4.1139402318291092</v>
      </c>
      <c r="H62" cm="1">
        <f t="array" aca="1" ref="H62" ca="1">OFFSET(WeightedAveragesUnFiltered!H$3,(ROW(G59)*5),0)</f>
        <v>4.3520192967719611</v>
      </c>
      <c r="I62" cm="1">
        <f t="array" aca="1" ref="I62" ca="1">OFFSET(WeightedAveragesUnFiltered!I$3,(ROW(H59)*5),0)</f>
        <v>3.4773483752622929</v>
      </c>
      <c r="J62" cm="1">
        <f t="array" aca="1" ref="J62" ca="1">OFFSET(WeightedAveragesUnFiltered!J$3,(ROW(I59)*5),0)</f>
        <v>4.5792733202120539</v>
      </c>
      <c r="K62" cm="1">
        <f t="array" aca="1" ref="K62" ca="1">OFFSET(WeightedAveragesUnFiltered!K$3,(ROW(J59)*5),0)</f>
        <v>4.5591688645402169</v>
      </c>
      <c r="L62" cm="1">
        <f t="array" aca="1" ref="L62" ca="1">OFFSET(WeightedAveragesUnFiltered!L$3,(ROW(K59)*5),0)</f>
        <v>3.3299542685682106</v>
      </c>
      <c r="M62" cm="1">
        <f t="array" aca="1" ref="M62" ca="1">OFFSET(WeightedAveragesUnFiltered!M$3,(ROW(L59)*5),0)</f>
        <v>4.7905973988453994</v>
      </c>
      <c r="N62" cm="1">
        <f t="array" aca="1" ref="N62" ca="1">OFFSET(WeightedAveragesUnFiltered!N$3,(ROW(M59)*5),0)</f>
        <v>4.7027302094030858</v>
      </c>
      <c r="O62" cm="1">
        <f t="array" aca="1" ref="O62" ca="1">OFFSET(WeightedAveragesUnFiltered!O$3,(ROW(N59)*5),0)</f>
        <v>4.4886905438428091</v>
      </c>
      <c r="P62" cm="1">
        <f t="array" aca="1" ref="P62" ca="1">OFFSET(WeightedAveragesUnFiltered!P$3,(ROW(O59)*5),0)</f>
        <v>4.6055748677752302</v>
      </c>
      <c r="Q62" cm="1">
        <f t="array" aca="1" ref="Q62" ca="1">OFFSET(WeightedAveragesUnFiltered!Q$3,(ROW(P59)*5),0)</f>
        <v>4.3730543818465737</v>
      </c>
      <c r="R62" cm="1">
        <f t="array" aca="1" ref="R62" ca="1">OFFSET(WeightedAveragesUnFiltered!R$3,(ROW(Q59)*5),0)</f>
        <v>4.0228588650268797</v>
      </c>
      <c r="S62" cm="1">
        <f t="array" aca="1" ref="S62" ca="1">OFFSET(WeightedAveragesUnFiltered!S$3,(ROW(R59)*5),0)</f>
        <v>4.7136755318023669</v>
      </c>
      <c r="T62" cm="1">
        <f t="array" aca="1" ref="T62" ca="1">OFFSET(WeightedAveragesUnFiltered!T$3,(ROW(S59)*5),0)</f>
        <v>4.4514712294742074</v>
      </c>
      <c r="U62" cm="1">
        <f t="array" aca="1" ref="U62" ca="1">OFFSET(WeightedAveragesUnFiltered!U$3,(ROW(T59)*5),0)</f>
        <v>4.4654523993999451</v>
      </c>
      <c r="V62" cm="1">
        <f t="array" aca="1" ref="V62" ca="1">OFFSET(WeightedAveragesUnFiltered!V$3,(ROW(U59)*5),0)</f>
        <v>3.9871124343402657</v>
      </c>
      <c r="W62" cm="1">
        <f t="array" aca="1" ref="W62" ca="1">OFFSET(WeightedAveragesUnFiltered!W$3,(ROW(V59)*5),0)</f>
        <v>4.5210485980349917</v>
      </c>
      <c r="X62" cm="1">
        <f t="array" aca="1" ref="X62" ca="1">OFFSET(WeightedAveragesUnFiltered!X$3,(ROW(W59)*5),0)</f>
        <v>3.5425605117753571</v>
      </c>
      <c r="Y62" cm="1">
        <f t="array" aca="1" ref="Y62" ca="1">OFFSET(WeightedAveragesUnFiltered!Y$3,(ROW(X59)*5),0)</f>
        <v>4.7043288255613831</v>
      </c>
      <c r="Z62" cm="1">
        <f t="array" aca="1" ref="Z62" ca="1">OFFSET(WeightedAveragesUnFiltered!Z$3,(ROW(Y59)*5),0)</f>
        <v>4.1583095935645531</v>
      </c>
    </row>
    <row r="63" spans="1:26">
      <c r="A63" s="34" t="s">
        <v>60</v>
      </c>
      <c r="B63" cm="1">
        <f t="array" aca="1" ref="B63" ca="1">OFFSET(WeightedAveragesUnFiltered!B$3,(ROW(A60)*5),0)</f>
        <v>4</v>
      </c>
      <c r="C63" cm="1">
        <f t="array" aca="1" ref="C63" ca="1">OFFSET(WeightedAveragesUnFiltered!C$3,(ROW(B60)*5),0)</f>
        <v>3.8507672449858483</v>
      </c>
      <c r="D63" cm="1">
        <f t="array" aca="1" ref="D63" ca="1">OFFSET(WeightedAveragesUnFiltered!D$3,(ROW(C60)*5),0)</f>
        <v>3.7586847365398901</v>
      </c>
      <c r="E63" t="e" cm="1">
        <f t="array" aca="1" ref="E63" ca="1">OFFSET(WeightedAveragesUnFiltered!E$3,(ROW(D60)*5),0)</f>
        <v>#DIV/0!</v>
      </c>
      <c r="F63" cm="1">
        <f t="array" aca="1" ref="F63" ca="1">OFFSET(WeightedAveragesUnFiltered!F$3,(ROW(E60)*5),0)</f>
        <v>3.674390968158928</v>
      </c>
      <c r="G63" cm="1">
        <f t="array" aca="1" ref="G63" ca="1">OFFSET(WeightedAveragesUnFiltered!G$3,(ROW(F60)*5),0)</f>
        <v>4.2356490024601667</v>
      </c>
      <c r="H63" cm="1">
        <f t="array" aca="1" ref="H63" ca="1">OFFSET(WeightedAveragesUnFiltered!H$3,(ROW(G60)*5),0)</f>
        <v>3.6328815823650999</v>
      </c>
      <c r="I63" cm="1">
        <f t="array" aca="1" ref="I63" ca="1">OFFSET(WeightedAveragesUnFiltered!I$3,(ROW(H60)*5),0)</f>
        <v>4.3204673112680947</v>
      </c>
      <c r="J63" cm="1">
        <f t="array" aca="1" ref="J63" ca="1">OFFSET(WeightedAveragesUnFiltered!J$3,(ROW(I60)*5),0)</f>
        <v>3.8416873406285967</v>
      </c>
      <c r="K63" cm="1">
        <f t="array" aca="1" ref="K63" ca="1">OFFSET(WeightedAveragesUnFiltered!K$3,(ROW(J60)*5),0)</f>
        <v>3.9550737258678859</v>
      </c>
      <c r="L63" cm="1">
        <f t="array" aca="1" ref="L63" ca="1">OFFSET(WeightedAveragesUnFiltered!L$3,(ROW(K60)*5),0)</f>
        <v>3.7559095253203734</v>
      </c>
      <c r="M63" cm="1">
        <f t="array" aca="1" ref="M63" ca="1">OFFSET(WeightedAveragesUnFiltered!M$3,(ROW(L60)*5),0)</f>
        <v>4.1657566139708413</v>
      </c>
      <c r="N63" cm="1">
        <f t="array" aca="1" ref="N63" ca="1">OFFSET(WeightedAveragesUnFiltered!N$3,(ROW(M60)*5),0)</f>
        <v>3.6402353225429431</v>
      </c>
      <c r="O63" cm="1">
        <f t="array" aca="1" ref="O63" ca="1">OFFSET(WeightedAveragesUnFiltered!O$3,(ROW(N60)*5),0)</f>
        <v>4.1798185622239208</v>
      </c>
      <c r="P63" cm="1">
        <f t="array" aca="1" ref="P63" ca="1">OFFSET(WeightedAveragesUnFiltered!P$3,(ROW(O60)*5),0)</f>
        <v>3.4173218406328054</v>
      </c>
      <c r="Q63" cm="1">
        <f t="array" aca="1" ref="Q63" ca="1">OFFSET(WeightedAveragesUnFiltered!Q$3,(ROW(P60)*5),0)</f>
        <v>3.7563786864711051</v>
      </c>
      <c r="R63" cm="1">
        <f t="array" aca="1" ref="R63" ca="1">OFFSET(WeightedAveragesUnFiltered!R$3,(ROW(Q60)*5),0)</f>
        <v>4.244285283743281</v>
      </c>
      <c r="S63" cm="1">
        <f t="array" aca="1" ref="S63" ca="1">OFFSET(WeightedAveragesUnFiltered!S$3,(ROW(R60)*5),0)</f>
        <v>4</v>
      </c>
      <c r="T63" cm="1">
        <f t="array" aca="1" ref="T63" ca="1">OFFSET(WeightedAveragesUnFiltered!T$3,(ROW(S60)*5),0)</f>
        <v>3.0000000000000004</v>
      </c>
      <c r="U63" cm="1">
        <f t="array" aca="1" ref="U63" ca="1">OFFSET(WeightedAveragesUnFiltered!U$3,(ROW(T60)*5),0)</f>
        <v>3.750883539533151</v>
      </c>
      <c r="V63" cm="1">
        <f t="array" aca="1" ref="V63" ca="1">OFFSET(WeightedAveragesUnFiltered!V$3,(ROW(U60)*5),0)</f>
        <v>3.4559457328108873</v>
      </c>
      <c r="W63" cm="1">
        <f t="array" aca="1" ref="W63" ca="1">OFFSET(WeightedAveragesUnFiltered!W$3,(ROW(V60)*5),0)</f>
        <v>3.972042688821587</v>
      </c>
      <c r="X63" cm="1">
        <f t="array" aca="1" ref="X63" ca="1">OFFSET(WeightedAveragesUnFiltered!X$3,(ROW(W60)*5),0)</f>
        <v>3.7267234050734648</v>
      </c>
      <c r="Y63" cm="1">
        <f t="array" aca="1" ref="Y63" ca="1">OFFSET(WeightedAveragesUnFiltered!Y$3,(ROW(X60)*5),0)</f>
        <v>3.574710860515518</v>
      </c>
      <c r="Z63" cm="1">
        <f t="array" aca="1" ref="Z63" ca="1">OFFSET(WeightedAveragesUnFiltered!Z$3,(ROW(Y60)*5),0)</f>
        <v>4</v>
      </c>
    </row>
    <row r="64" spans="1:26">
      <c r="A64" s="34" t="s">
        <v>61</v>
      </c>
      <c r="B64" cm="1">
        <f t="array" aca="1" ref="B64" ca="1">OFFSET(WeightedAveragesUnFiltered!B$3,(ROW(A61)*5),0)</f>
        <v>4.2438680216415223</v>
      </c>
      <c r="C64" cm="1">
        <f t="array" aca="1" ref="C64" ca="1">OFFSET(WeightedAveragesUnFiltered!C$3,(ROW(B61)*5),0)</f>
        <v>3.6432052215241044</v>
      </c>
      <c r="D64" cm="1">
        <f t="array" aca="1" ref="D64" ca="1">OFFSET(WeightedAveragesUnFiltered!D$3,(ROW(C61)*5),0)</f>
        <v>3.831533822897855</v>
      </c>
      <c r="E64" cm="1">
        <f t="array" aca="1" ref="E64" ca="1">OFFSET(WeightedAveragesUnFiltered!E$3,(ROW(D61)*5),0)</f>
        <v>3.5010934821242099</v>
      </c>
      <c r="F64" cm="1">
        <f t="array" aca="1" ref="F64" ca="1">OFFSET(WeightedAveragesUnFiltered!F$3,(ROW(E61)*5),0)</f>
        <v>3.9977206705380852</v>
      </c>
      <c r="G64" cm="1">
        <f t="array" aca="1" ref="G64" ca="1">OFFSET(WeightedAveragesUnFiltered!G$3,(ROW(F61)*5),0)</f>
        <v>4.3469547669861646</v>
      </c>
      <c r="H64" cm="1">
        <f t="array" aca="1" ref="H64" ca="1">OFFSET(WeightedAveragesUnFiltered!H$3,(ROW(G61)*5),0)</f>
        <v>3.6742040872442909</v>
      </c>
      <c r="I64" cm="1">
        <f t="array" aca="1" ref="I64" ca="1">OFFSET(WeightedAveragesUnFiltered!I$3,(ROW(H61)*5),0)</f>
        <v>3.8191654136719002</v>
      </c>
      <c r="J64" cm="1">
        <f t="array" aca="1" ref="J64" ca="1">OFFSET(WeightedAveragesUnFiltered!J$3,(ROW(I61)*5),0)</f>
        <v>4.392830027898845</v>
      </c>
      <c r="K64" cm="1">
        <f t="array" aca="1" ref="K64" ca="1">OFFSET(WeightedAveragesUnFiltered!K$3,(ROW(J61)*5),0)</f>
        <v>3.1533274520477481</v>
      </c>
      <c r="L64" cm="1">
        <f t="array" aca="1" ref="L64" ca="1">OFFSET(WeightedAveragesUnFiltered!L$3,(ROW(K61)*5),0)</f>
        <v>3.4627938108110761</v>
      </c>
      <c r="M64" cm="1">
        <f t="array" aca="1" ref="M64" ca="1">OFFSET(WeightedAveragesUnFiltered!M$3,(ROW(L61)*5),0)</f>
        <v>3.1644748480036928</v>
      </c>
      <c r="N64" cm="1">
        <f t="array" aca="1" ref="N64" ca="1">OFFSET(WeightedAveragesUnFiltered!N$3,(ROW(M61)*5),0)</f>
        <v>4.1886755644238507</v>
      </c>
      <c r="O64" cm="1">
        <f t="array" aca="1" ref="O64" ca="1">OFFSET(WeightedAveragesUnFiltered!O$3,(ROW(N61)*5),0)</f>
        <v>3.8201814377760783</v>
      </c>
      <c r="P64" cm="1">
        <f t="array" aca="1" ref="P64" ca="1">OFFSET(WeightedAveragesUnFiltered!P$3,(ROW(O61)*5),0)</f>
        <v>4.1043838744557144</v>
      </c>
      <c r="Q64" cm="1">
        <f t="array" aca="1" ref="Q64" ca="1">OFFSET(WeightedAveragesUnFiltered!Q$3,(ROW(P61)*5),0)</f>
        <v>3.7070710033769125</v>
      </c>
      <c r="R64" cm="1">
        <f t="array" aca="1" ref="R64" ca="1">OFFSET(WeightedAveragesUnFiltered!R$3,(ROW(Q61)*5),0)</f>
        <v>4.1202496880703192</v>
      </c>
      <c r="S64" cm="1">
        <f t="array" aca="1" ref="S64" ca="1">OFFSET(WeightedAveragesUnFiltered!S$3,(ROW(R61)*5),0)</f>
        <v>4.5244499585742393</v>
      </c>
      <c r="T64" cm="1">
        <f t="array" aca="1" ref="T64" ca="1">OFFSET(WeightedAveragesUnFiltered!T$3,(ROW(S61)*5),0)</f>
        <v>4.1286770645715274</v>
      </c>
      <c r="U64" cm="1">
        <f t="array" aca="1" ref="U64" ca="1">OFFSET(WeightedAveragesUnFiltered!U$3,(ROW(T61)*5),0)</f>
        <v>3.7932756801723513</v>
      </c>
      <c r="V64" cm="1">
        <f t="array" aca="1" ref="V64" ca="1">OFFSET(WeightedAveragesUnFiltered!V$3,(ROW(U61)*5),0)</f>
        <v>4.2185371975716972</v>
      </c>
      <c r="W64" cm="1">
        <f t="array" aca="1" ref="W64" ca="1">OFFSET(WeightedAveragesUnFiltered!W$3,(ROW(V61)*5),0)</f>
        <v>3.2810399334393976</v>
      </c>
      <c r="X64" cm="1">
        <f t="array" aca="1" ref="X64" ca="1">OFFSET(WeightedAveragesUnFiltered!X$3,(ROW(W61)*5),0)</f>
        <v>4.1680387910236334</v>
      </c>
      <c r="Y64" cm="1">
        <f t="array" aca="1" ref="Y64" ca="1">OFFSET(WeightedAveragesUnFiltered!Y$3,(ROW(X61)*5),0)</f>
        <v>4.8645900822803432</v>
      </c>
      <c r="Z64" cm="1">
        <f t="array" aca="1" ref="Z64" ca="1">OFFSET(WeightedAveragesUnFiltered!Z$3,(ROW(Y61)*5),0)</f>
        <v>4.3362134716371763</v>
      </c>
    </row>
    <row r="65" spans="1:26">
      <c r="A65" s="34" t="s">
        <v>62</v>
      </c>
      <c r="B65" t="e" cm="1">
        <f t="array" aca="1" ref="B65" ca="1">OFFSET(WeightedAveragesUnFiltered!B$3,(ROW(A62)*5),0)</f>
        <v>#DIV/0!</v>
      </c>
      <c r="C65" t="e" cm="1">
        <f t="array" aca="1" ref="C65" ca="1">OFFSET(WeightedAveragesUnFiltered!C$3,(ROW(B62)*5),0)</f>
        <v>#DIV/0!</v>
      </c>
      <c r="D65" cm="1">
        <f t="array" aca="1" ref="D65" ca="1">OFFSET(WeightedAveragesUnFiltered!D$3,(ROW(C62)*5),0)</f>
        <v>4</v>
      </c>
      <c r="E65" t="e" cm="1">
        <f t="array" aca="1" ref="E65" ca="1">OFFSET(WeightedAveragesUnFiltered!E$3,(ROW(D62)*5),0)</f>
        <v>#DIV/0!</v>
      </c>
      <c r="F65" cm="1">
        <f t="array" aca="1" ref="F65" ca="1">OFFSET(WeightedAveragesUnFiltered!F$3,(ROW(E62)*5),0)</f>
        <v>3</v>
      </c>
      <c r="G65" cm="1">
        <f t="array" aca="1" ref="G65" ca="1">OFFSET(WeightedAveragesUnFiltered!G$3,(ROW(F62)*5),0)</f>
        <v>4</v>
      </c>
      <c r="H65" t="e" cm="1">
        <f t="array" aca="1" ref="H65" ca="1">OFFSET(WeightedAveragesUnFiltered!H$3,(ROW(G62)*5),0)</f>
        <v>#DIV/0!</v>
      </c>
      <c r="I65" t="e" cm="1">
        <f t="array" aca="1" ref="I65" ca="1">OFFSET(WeightedAveragesUnFiltered!I$3,(ROW(H62)*5),0)</f>
        <v>#DIV/0!</v>
      </c>
      <c r="J65" cm="1">
        <f t="array" aca="1" ref="J65" ca="1">OFFSET(WeightedAveragesUnFiltered!J$3,(ROW(I62)*5),0)</f>
        <v>3.5</v>
      </c>
      <c r="K65" cm="1">
        <f t="array" aca="1" ref="K65" ca="1">OFFSET(WeightedAveragesUnFiltered!K$3,(ROW(J62)*5),0)</f>
        <v>2.6376843146697131</v>
      </c>
      <c r="L65" cm="1">
        <f t="array" aca="1" ref="L65" ca="1">OFFSET(WeightedAveragesUnFiltered!L$3,(ROW(K62)*5),0)</f>
        <v>4.4960603164530859</v>
      </c>
      <c r="M65" t="e" cm="1">
        <f t="array" aca="1" ref="M65" ca="1">OFFSET(WeightedAveragesUnFiltered!M$3,(ROW(L62)*5),0)</f>
        <v>#DIV/0!</v>
      </c>
      <c r="N65" t="e" cm="1">
        <f t="array" aca="1" ref="N65" ca="1">OFFSET(WeightedAveragesUnFiltered!N$3,(ROW(M62)*5),0)</f>
        <v>#DIV/0!</v>
      </c>
      <c r="O65" cm="1">
        <f t="array" aca="1" ref="O65" ca="1">OFFSET(WeightedAveragesUnFiltered!O$3,(ROW(N62)*5),0)</f>
        <v>3.7583739855602118</v>
      </c>
      <c r="P65" cm="1">
        <f t="array" aca="1" ref="P65" ca="1">OFFSET(WeightedAveragesUnFiltered!P$3,(ROW(O62)*5),0)</f>
        <v>3.2086609203164027</v>
      </c>
      <c r="Q65" cm="1">
        <f t="array" aca="1" ref="Q65" ca="1">OFFSET(WeightedAveragesUnFiltered!Q$3,(ROW(P62)*5),0)</f>
        <v>3.7343057256524514</v>
      </c>
      <c r="R65" t="e" cm="1">
        <f t="array" aca="1" ref="R65" ca="1">OFFSET(WeightedAveragesUnFiltered!R$3,(ROW(Q62)*5),0)</f>
        <v>#DIV/0!</v>
      </c>
      <c r="S65" cm="1">
        <f t="array" aca="1" ref="S65" ca="1">OFFSET(WeightedAveragesUnFiltered!S$3,(ROW(R62)*5),0)</f>
        <v>3.4999999999999996</v>
      </c>
      <c r="T65" cm="1">
        <f t="array" aca="1" ref="T65" ca="1">OFFSET(WeightedAveragesUnFiltered!T$3,(ROW(S62)*5),0)</f>
        <v>3</v>
      </c>
      <c r="U65" cm="1">
        <f t="array" aca="1" ref="U65" ca="1">OFFSET(WeightedAveragesUnFiltered!U$3,(ROW(T62)*5),0)</f>
        <v>3.5</v>
      </c>
      <c r="V65" t="e" cm="1">
        <f t="array" aca="1" ref="V65" ca="1">OFFSET(WeightedAveragesUnFiltered!V$3,(ROW(U62)*5),0)</f>
        <v>#DIV/0!</v>
      </c>
      <c r="W65" cm="1">
        <f t="array" aca="1" ref="W65" ca="1">OFFSET(WeightedAveragesUnFiltered!W$3,(ROW(V62)*5),0)</f>
        <v>2.7176564227792239</v>
      </c>
      <c r="X65" t="e" cm="1">
        <f t="array" aca="1" ref="X65" ca="1">OFFSET(WeightedAveragesUnFiltered!X$3,(ROW(W62)*5),0)</f>
        <v>#DIV/0!</v>
      </c>
      <c r="Y65" cm="1">
        <f t="array" aca="1" ref="Y65" ca="1">OFFSET(WeightedAveragesUnFiltered!Y$3,(ROW(X62)*5),0)</f>
        <v>3</v>
      </c>
      <c r="Z65" cm="1">
        <f t="array" aca="1" ref="Z65" ca="1">OFFSET(WeightedAveragesUnFiltered!Z$3,(ROW(Y62)*5),0)</f>
        <v>3.5000000000000004</v>
      </c>
    </row>
    <row r="66" spans="1:26">
      <c r="A66" s="34" t="s">
        <v>63</v>
      </c>
      <c r="B66" cm="1">
        <f t="array" aca="1" ref="B66" ca="1">OFFSET(WeightedAveragesUnFiltered!B$3,(ROW(A63)*5),0)</f>
        <v>3.7639070563085615</v>
      </c>
      <c r="C66" cm="1">
        <f t="array" aca="1" ref="C66" ca="1">OFFSET(WeightedAveragesUnFiltered!C$3,(ROW(B63)*5),0)</f>
        <v>3.0016716910734584</v>
      </c>
      <c r="D66" cm="1">
        <f t="array" aca="1" ref="D66" ca="1">OFFSET(WeightedAveragesUnFiltered!D$3,(ROW(C63)*5),0)</f>
        <v>3.1186083702660987</v>
      </c>
      <c r="E66" cm="1">
        <f t="array" aca="1" ref="E66" ca="1">OFFSET(WeightedAveragesUnFiltered!E$3,(ROW(D63)*5),0)</f>
        <v>3.5</v>
      </c>
      <c r="F66" cm="1">
        <f t="array" aca="1" ref="F66" ca="1">OFFSET(WeightedAveragesUnFiltered!F$3,(ROW(E63)*5),0)</f>
        <v>2.0115008030136567</v>
      </c>
      <c r="G66" cm="1">
        <f t="array" aca="1" ref="G66" ca="1">OFFSET(WeightedAveragesUnFiltered!G$3,(ROW(F63)*5),0)</f>
        <v>3.5</v>
      </c>
      <c r="H66" cm="1">
        <f t="array" aca="1" ref="H66" ca="1">OFFSET(WeightedAveragesUnFiltered!H$3,(ROW(G63)*5),0)</f>
        <v>2.2483571198972481</v>
      </c>
      <c r="I66" cm="1">
        <f t="array" aca="1" ref="I66" ca="1">OFFSET(WeightedAveragesUnFiltered!I$3,(ROW(H63)*5),0)</f>
        <v>2.1795326887319053</v>
      </c>
      <c r="J66" cm="1">
        <f t="array" aca="1" ref="J66" ca="1">OFFSET(WeightedAveragesUnFiltered!J$3,(ROW(I63)*5),0)</f>
        <v>4.2305817177085876</v>
      </c>
      <c r="K66" cm="1">
        <f t="array" aca="1" ref="K66" ca="1">OFFSET(WeightedAveragesUnFiltered!K$3,(ROW(J63)*5),0)</f>
        <v>3.310245304217478</v>
      </c>
      <c r="L66" cm="1">
        <f t="array" aca="1" ref="L66" ca="1">OFFSET(WeightedAveragesUnFiltered!L$3,(ROW(K63)*5),0)</f>
        <v>2.7559095253203734</v>
      </c>
      <c r="M66" cm="1">
        <f t="array" aca="1" ref="M66" ca="1">OFFSET(WeightedAveragesUnFiltered!M$3,(ROW(L63)*5),0)</f>
        <v>3.6631036223658664</v>
      </c>
      <c r="N66" cm="1">
        <f t="array" aca="1" ref="N66" ca="1">OFFSET(WeightedAveragesUnFiltered!N$3,(ROW(M63)*5),0)</f>
        <v>2.6459258339250593</v>
      </c>
      <c r="O66" cm="1">
        <f t="array" aca="1" ref="O66" ca="1">OFFSET(WeightedAveragesUnFiltered!O$3,(ROW(N63)*5),0)</f>
        <v>3.9599131430044787</v>
      </c>
      <c r="P66" cm="1">
        <f t="array" aca="1" ref="P66" ca="1">OFFSET(WeightedAveragesUnFiltered!P$3,(ROW(O63)*5),0)</f>
        <v>3.2519655218984167</v>
      </c>
      <c r="Q66" cm="1">
        <f t="array" aca="1" ref="Q66" ca="1">OFFSET(WeightedAveragesUnFiltered!Q$3,(ROW(P63)*5),0)</f>
        <v>3.2140436017385845</v>
      </c>
      <c r="R66" cm="1">
        <f t="array" aca="1" ref="R66" ca="1">OFFSET(WeightedAveragesUnFiltered!R$3,(ROW(Q63)*5),0)</f>
        <v>3.0228588650268797</v>
      </c>
      <c r="S66" cm="1">
        <f t="array" aca="1" ref="S66" ca="1">OFFSET(WeightedAveragesUnFiltered!S$3,(ROW(R63)*5),0)</f>
        <v>3.6516571326821801</v>
      </c>
      <c r="T66" cm="1">
        <f t="array" aca="1" ref="T66" ca="1">OFFSET(WeightedAveragesUnFiltered!T$3,(ROW(S63)*5),0)</f>
        <v>1.7441744319814712</v>
      </c>
      <c r="U66" cm="1">
        <f t="array" aca="1" ref="U66" ca="1">OFFSET(WeightedAveragesUnFiltered!U$3,(ROW(T63)*5),0)</f>
        <v>3.2231333005252911</v>
      </c>
      <c r="V66" cm="1">
        <f t="array" aca="1" ref="V66" ca="1">OFFSET(WeightedAveragesUnFiltered!V$3,(ROW(U63)*5),0)</f>
        <v>1.5</v>
      </c>
      <c r="W66" cm="1">
        <f t="array" aca="1" ref="W66" ca="1">OFFSET(WeightedAveragesUnFiltered!W$3,(ROW(V63)*5),0)</f>
        <v>4.1865041994684082</v>
      </c>
      <c r="X66" cm="1">
        <f t="array" aca="1" ref="X66" ca="1">OFFSET(WeightedAveragesUnFiltered!X$3,(ROW(W63)*5),0)</f>
        <v>2.0435694674541116</v>
      </c>
      <c r="Y66" cm="1">
        <f t="array" aca="1" ref="Y66" ca="1">OFFSET(WeightedAveragesUnFiltered!Y$3,(ROW(X63)*5),0)</f>
        <v>2.7024884537396372</v>
      </c>
      <c r="Z66" cm="1">
        <f t="array" aca="1" ref="Z66" ca="1">OFFSET(WeightedAveragesUnFiltered!Z$3,(ROW(Y63)*5),0)</f>
        <v>4.2637791017705515</v>
      </c>
    </row>
    <row r="67" spans="1:26">
      <c r="A67" s="34" t="s">
        <v>64</v>
      </c>
      <c r="B67" cm="1">
        <f t="array" aca="1" ref="B67" ca="1">OFFSET(WeightedAveragesUnFiltered!B$3,(ROW(A64)*5),0)</f>
        <v>4.4917473198621227</v>
      </c>
      <c r="C67" cm="1">
        <f t="array" aca="1" ref="C67" ca="1">OFFSET(WeightedAveragesUnFiltered!C$3,(ROW(B64)*5),0)</f>
        <v>3.9966566178530822</v>
      </c>
      <c r="D67" cm="1">
        <f t="array" aca="1" ref="D67" ca="1">OFFSET(WeightedAveragesUnFiltered!D$3,(ROW(C64)*5),0)</f>
        <v>4.4503059695421632</v>
      </c>
      <c r="E67" cm="1">
        <f t="array" aca="1" ref="E67" ca="1">OFFSET(WeightedAveragesUnFiltered!E$3,(ROW(D64)*5),0)</f>
        <v>5</v>
      </c>
      <c r="F67" cm="1">
        <f t="array" aca="1" ref="F67" ca="1">OFFSET(WeightedAveragesUnFiltered!F$3,(ROW(E64)*5),0)</f>
        <v>4.319124959807966</v>
      </c>
      <c r="G67" cm="1">
        <f t="array" aca="1" ref="G67" ca="1">OFFSET(WeightedAveragesUnFiltered!G$3,(ROW(F64)*5),0)</f>
        <v>4.8457518866037788</v>
      </c>
      <c r="H67" cm="1">
        <f t="array" aca="1" ref="H67" ca="1">OFFSET(WeightedAveragesUnFiltered!H$3,(ROW(G64)*5),0)</f>
        <v>3.7429783985956027</v>
      </c>
      <c r="I67" cm="1">
        <f t="array" aca="1" ref="I67" ca="1">OFFSET(WeightedAveragesUnFiltered!I$3,(ROW(H64)*5),0)</f>
        <v>4.2581418507150977</v>
      </c>
      <c r="J67" cm="1">
        <f t="array" aca="1" ref="J67" ca="1">OFFSET(WeightedAveragesUnFiltered!J$3,(ROW(I64)*5),0)</f>
        <v>4.8263599975499298</v>
      </c>
      <c r="K67" cm="1">
        <f t="array" aca="1" ref="K67" ca="1">OFFSET(WeightedAveragesUnFiltered!K$3,(ROW(J64)*5),0)</f>
        <v>3.0011531130409521</v>
      </c>
      <c r="L67" cm="1">
        <f t="array" aca="1" ref="L67" ca="1">OFFSET(WeightedAveragesUnFiltered!L$3,(ROW(K64)*5),0)</f>
        <v>3.5055290468953704</v>
      </c>
      <c r="M67" cm="1">
        <f t="array" aca="1" ref="M67" ca="1">OFFSET(WeightedAveragesUnFiltered!M$3,(ROW(L64)*5),0)</f>
        <v>3.3309834727672487</v>
      </c>
      <c r="N67" cm="1">
        <f t="array" aca="1" ref="N67" ca="1">OFFSET(WeightedAveragesUnFiltered!N$3,(ROW(M64)*5),0)</f>
        <v>4.3204806133022968</v>
      </c>
      <c r="O67" cm="1">
        <f t="array" aca="1" ref="O67" ca="1">OFFSET(WeightedAveragesUnFiltered!O$3,(ROW(N64)*5),0)</f>
        <v>4.7740928012970398</v>
      </c>
      <c r="P67" cm="1">
        <f t="array" aca="1" ref="P67" ca="1">OFFSET(WeightedAveragesUnFiltered!P$3,(ROW(O64)*5),0)</f>
        <v>4.264554351077634</v>
      </c>
      <c r="Q67" cm="1">
        <f t="array" aca="1" ref="Q67" ca="1">OFFSET(WeightedAveragesUnFiltered!Q$3,(ROW(P64)*5),0)</f>
        <v>4.0411633851244808</v>
      </c>
      <c r="R67" cm="1">
        <f t="array" aca="1" ref="R67" ca="1">OFFSET(WeightedAveragesUnFiltered!R$3,(ROW(Q64)*5),0)</f>
        <v>4.7724338988444375</v>
      </c>
      <c r="S67" cm="1">
        <f t="array" aca="1" ref="S67" ca="1">OFFSET(WeightedAveragesUnFiltered!S$3,(ROW(R64)*5),0)</f>
        <v>4.9999999999999991</v>
      </c>
      <c r="T67" cm="1">
        <f t="array" aca="1" ref="T67" ca="1">OFFSET(WeightedAveragesUnFiltered!T$3,(ROW(S64)*5),0)</f>
        <v>4.5084797319440302</v>
      </c>
      <c r="U67" cm="1">
        <f t="array" aca="1" ref="U67" ca="1">OFFSET(WeightedAveragesUnFiltered!U$3,(ROW(T64)*5),0)</f>
        <v>4.0240052678112983</v>
      </c>
      <c r="V67" cm="1">
        <f t="array" aca="1" ref="V67" ca="1">OFFSET(WeightedAveragesUnFiltered!V$3,(ROW(U64)*5),0)</f>
        <v>4.4804995279077682</v>
      </c>
      <c r="W67" cm="1">
        <f t="array" aca="1" ref="W67" ca="1">OFFSET(WeightedAveragesUnFiltered!W$3,(ROW(V64)*5),0)</f>
        <v>4.3588933739284679</v>
      </c>
      <c r="X67" cm="1">
        <f t="array" aca="1" ref="X67" ca="1">OFFSET(WeightedAveragesUnFiltered!X$3,(ROW(W64)*5),0)</f>
        <v>4.3091969666752696</v>
      </c>
      <c r="Y67" cm="1">
        <f t="array" aca="1" ref="Y67" ca="1">OFFSET(WeightedAveragesUnFiltered!Y$3,(ROW(X64)*5),0)</f>
        <v>4.8595603422592797</v>
      </c>
      <c r="Z67" cm="1">
        <f t="array" aca="1" ref="Z67" ca="1">OFFSET(WeightedAveragesUnFiltered!Z$3,(ROW(Y64)*5),0)</f>
        <v>4.6111199725540226</v>
      </c>
    </row>
    <row r="68" spans="1:26">
      <c r="A68" s="34" t="s">
        <v>65</v>
      </c>
      <c r="B68" cm="1">
        <f t="array" aca="1" ref="B68" ca="1">OFFSET(WeightedAveragesUnFiltered!B$3,(ROW(A65)*5),0)</f>
        <v>3.1976088984583009</v>
      </c>
      <c r="C68" cm="1">
        <f t="array" aca="1" ref="C68" ca="1">OFFSET(WeightedAveragesUnFiltered!C$3,(ROW(B65)*5),0)</f>
        <v>3.7118920544023726</v>
      </c>
      <c r="D68" cm="1">
        <f t="array" aca="1" ref="D68" ca="1">OFFSET(WeightedAveragesUnFiltered!D$3,(ROW(C65)*5),0)</f>
        <v>3.5999112463461787</v>
      </c>
      <c r="E68" cm="1">
        <f t="array" aca="1" ref="E68" ca="1">OFFSET(WeightedAveragesUnFiltered!E$3,(ROW(D65)*5),0)</f>
        <v>4.3205149024419551</v>
      </c>
      <c r="F68" cm="1">
        <f t="array" aca="1" ref="F68" ca="1">OFFSET(WeightedAveragesUnFiltered!F$3,(ROW(E65)*5),0)</f>
        <v>3.8717270846436116</v>
      </c>
      <c r="G68" cm="1">
        <f t="array" aca="1" ref="G68" ca="1">OFFSET(WeightedAveragesUnFiltered!G$3,(ROW(F65)*5),0)</f>
        <v>3.5576070952893666</v>
      </c>
      <c r="H68" cm="1">
        <f t="array" aca="1" ref="H68" ca="1">OFFSET(WeightedAveragesUnFiltered!H$3,(ROW(G65)*5),0)</f>
        <v>3.7299596011836553</v>
      </c>
      <c r="I68" cm="1">
        <f t="array" aca="1" ref="I68" ca="1">OFFSET(WeightedAveragesUnFiltered!I$3,(ROW(H65)*5),0)</f>
        <v>4.2015826031705714</v>
      </c>
      <c r="J68" cm="1">
        <f t="array" aca="1" ref="J68" ca="1">OFFSET(WeightedAveragesUnFiltered!J$3,(ROW(I65)*5),0)</f>
        <v>4.2651082983324358</v>
      </c>
      <c r="K68" cm="1">
        <f t="array" aca="1" ref="K68" ca="1">OFFSET(WeightedAveragesUnFiltered!K$3,(ROW(J65)*5),0)</f>
        <v>3.371933558392207</v>
      </c>
      <c r="L68" cm="1">
        <f t="array" aca="1" ref="L68" ca="1">OFFSET(WeightedAveragesUnFiltered!L$3,(ROW(K65)*5),0)</f>
        <v>3.8332842009449344</v>
      </c>
      <c r="M68" cm="1">
        <f t="array" aca="1" ref="M68" ca="1">OFFSET(WeightedAveragesUnFiltered!M$3,(ROW(L65)*5),0)</f>
        <v>2.8652248150701949</v>
      </c>
      <c r="N68" cm="1">
        <f t="array" aca="1" ref="N68" ca="1">OFFSET(WeightedAveragesUnFiltered!N$3,(ROW(M65)*5),0)</f>
        <v>4.1490933375718972</v>
      </c>
      <c r="O68" cm="1">
        <f t="array" aca="1" ref="O68" ca="1">OFFSET(WeightedAveragesUnFiltered!O$3,(ROW(N65)*5),0)</f>
        <v>3.9207948678899429</v>
      </c>
      <c r="P68" cm="1">
        <f t="array" aca="1" ref="P68" ca="1">OFFSET(WeightedAveragesUnFiltered!P$3,(ROW(O65)*5),0)</f>
        <v>4.0637081328301496</v>
      </c>
      <c r="Q68" cm="1">
        <f t="array" aca="1" ref="Q68" ca="1">OFFSET(WeightedAveragesUnFiltered!Q$3,(ROW(P65)*5),0)</f>
        <v>4.2156296345757038</v>
      </c>
      <c r="R68" cm="1">
        <f t="array" aca="1" ref="R68" ca="1">OFFSET(WeightedAveragesUnFiltered!R$3,(ROW(Q65)*5),0)</f>
        <v>4.2770512039162565</v>
      </c>
      <c r="S68" cm="1">
        <f t="array" aca="1" ref="S68" ca="1">OFFSET(WeightedAveragesUnFiltered!S$3,(ROW(R65)*5),0)</f>
        <v>4.2914435157104247</v>
      </c>
      <c r="T68" cm="1">
        <f t="array" aca="1" ref="T68" ca="1">OFFSET(WeightedAveragesUnFiltered!T$3,(ROW(S65)*5),0)</f>
        <v>3.6221853850450834</v>
      </c>
      <c r="U68" cm="1">
        <f t="array" aca="1" ref="U68" ca="1">OFFSET(WeightedAveragesUnFiltered!U$3,(ROW(T65)*5),0)</f>
        <v>4.0576411658250153</v>
      </c>
      <c r="V68" cm="1">
        <f t="array" aca="1" ref="V68" ca="1">OFFSET(WeightedAveragesUnFiltered!V$3,(ROW(U65)*5),0)</f>
        <v>3.2858395343669811</v>
      </c>
      <c r="W68" cm="1">
        <f t="array" aca="1" ref="W68" ca="1">OFFSET(WeightedAveragesUnFiltered!W$3,(ROW(V65)*5),0)</f>
        <v>3.371154400300977</v>
      </c>
      <c r="X68" cm="1">
        <f t="array" aca="1" ref="X68" ca="1">OFFSET(WeightedAveragesUnFiltered!X$3,(ROW(W65)*5),0)</f>
        <v>3.249302525792146</v>
      </c>
      <c r="Y68" cm="1">
        <f t="array" aca="1" ref="Y68" ca="1">OFFSET(WeightedAveragesUnFiltered!Y$3,(ROW(X65)*5),0)</f>
        <v>4.3388522250917259</v>
      </c>
      <c r="Z68" cm="1">
        <f t="array" aca="1" ref="Z68" ca="1">OFFSET(WeightedAveragesUnFiltered!Z$3,(ROW(Y65)*5),0)</f>
        <v>3.7895012098165965</v>
      </c>
    </row>
    <row r="69" spans="1:26">
      <c r="A69" s="34" t="s">
        <v>66</v>
      </c>
      <c r="B69" cm="1">
        <f t="array" aca="1" ref="B69" ca="1">OFFSET(WeightedAveragesUnFiltered!B$3,(ROW(A66)*5),0)</f>
        <v>3.0123237267088414</v>
      </c>
      <c r="C69" cm="1">
        <f t="array" aca="1" ref="C69" ca="1">OFFSET(WeightedAveragesUnFiltered!C$3,(ROW(B66)*5),0)</f>
        <v>3.0351709382735237</v>
      </c>
      <c r="D69" cm="1">
        <f t="array" aca="1" ref="D69" ca="1">OFFSET(WeightedAveragesUnFiltered!D$3,(ROW(C66)*5),0)</f>
        <v>3.0504244347379772</v>
      </c>
      <c r="E69" cm="1">
        <f t="array" aca="1" ref="E69" ca="1">OFFSET(WeightedAveragesUnFiltered!E$3,(ROW(D66)*5),0)</f>
        <v>4.3004991013416243</v>
      </c>
      <c r="F69" cm="1">
        <f t="array" aca="1" ref="F69" ca="1">OFFSET(WeightedAveragesUnFiltered!F$3,(ROW(E66)*5),0)</f>
        <v>3.1624314836047112</v>
      </c>
      <c r="G69" cm="1">
        <f t="array" aca="1" ref="G69" ca="1">OFFSET(WeightedAveragesUnFiltered!G$3,(ROW(F66)*5),0)</f>
        <v>3.4232028573784365</v>
      </c>
      <c r="H69" cm="1">
        <f t="array" aca="1" ref="H69" ca="1">OFFSET(WeightedAveragesUnFiltered!H$3,(ROW(G66)*5),0)</f>
        <v>3.6081248586790258</v>
      </c>
      <c r="I69" cm="1">
        <f t="array" aca="1" ref="I69" ca="1">OFFSET(WeightedAveragesUnFiltered!I$3,(ROW(H66)*5),0)</f>
        <v>3.9113952093236906</v>
      </c>
      <c r="J69" cm="1">
        <f t="array" aca="1" ref="J69" ca="1">OFFSET(WeightedAveragesUnFiltered!J$3,(ROW(I66)*5),0)</f>
        <v>4.1094025841156574</v>
      </c>
      <c r="K69" cm="1">
        <f t="array" aca="1" ref="K69" ca="1">OFFSET(WeightedAveragesUnFiltered!K$3,(ROW(J66)*5),0)</f>
        <v>3.2275310566028881</v>
      </c>
      <c r="L69" cm="1">
        <f t="array" aca="1" ref="L69" ca="1">OFFSET(WeightedAveragesUnFiltered!L$3,(ROW(K66)*5),0)</f>
        <v>3.9099962234438919</v>
      </c>
      <c r="M69" cm="1">
        <f t="array" aca="1" ref="M69" ca="1">OFFSET(WeightedAveragesUnFiltered!M$3,(ROW(L66)*5),0)</f>
        <v>3</v>
      </c>
      <c r="N69" cm="1">
        <f t="array" aca="1" ref="N69" ca="1">OFFSET(WeightedAveragesUnFiltered!N$3,(ROW(M66)*5),0)</f>
        <v>3.5000000000000004</v>
      </c>
      <c r="O69" cm="1">
        <f t="array" aca="1" ref="O69" ca="1">OFFSET(WeightedAveragesUnFiltered!O$3,(ROW(N66)*5),0)</f>
        <v>3.6252376703771816</v>
      </c>
      <c r="P69" cm="1">
        <f t="array" aca="1" ref="P69" ca="1">OFFSET(WeightedAveragesUnFiltered!P$3,(ROW(O66)*5),0)</f>
        <v>4.0237711932166267</v>
      </c>
      <c r="Q69" cm="1">
        <f t="array" aca="1" ref="Q69" ca="1">OFFSET(WeightedAveragesUnFiltered!Q$3,(ROW(P66)*5),0)</f>
        <v>4.1012081596365544</v>
      </c>
      <c r="R69" cm="1">
        <f t="array" aca="1" ref="R69" ca="1">OFFSET(WeightedAveragesUnFiltered!R$3,(ROW(Q66)*5),0)</f>
        <v>3.9155768058743847</v>
      </c>
      <c r="S69" cm="1">
        <f t="array" aca="1" ref="S69" ca="1">OFFSET(WeightedAveragesUnFiltered!S$3,(ROW(R66)*5),0)</f>
        <v>3.6566222813127607</v>
      </c>
      <c r="T69" cm="1">
        <f t="array" aca="1" ref="T69" ca="1">OFFSET(WeightedAveragesUnFiltered!T$3,(ROW(S66)*5),0)</f>
        <v>3.2572866068429818</v>
      </c>
      <c r="U69" cm="1">
        <f t="array" aca="1" ref="U69" ca="1">OFFSET(WeightedAveragesUnFiltered!U$3,(ROW(T66)*5),0)</f>
        <v>3.5123933097953648</v>
      </c>
      <c r="V69" cm="1">
        <f t="array" aca="1" ref="V69" ca="1">OFFSET(WeightedAveragesUnFiltered!V$3,(ROW(U66)*5),0)</f>
        <v>3.0615997095013898</v>
      </c>
      <c r="W69" cm="1">
        <f t="array" aca="1" ref="W69" ca="1">OFFSET(WeightedAveragesUnFiltered!W$3,(ROW(V66)*5),0)</f>
        <v>3.5257446302298106</v>
      </c>
      <c r="X69" cm="1">
        <f t="array" aca="1" ref="X69" ca="1">OFFSET(WeightedAveragesUnFiltered!X$3,(ROW(W66)*5),0)</f>
        <v>2.3609133065332499</v>
      </c>
      <c r="Y69" cm="1">
        <f t="array" aca="1" ref="Y69" ca="1">OFFSET(WeightedAveragesUnFiltered!Y$3,(ROW(X66)*5),0)</f>
        <v>3.8799779454904382</v>
      </c>
      <c r="Z69" cm="1">
        <f t="array" aca="1" ref="Z69" ca="1">OFFSET(WeightedAveragesUnFiltered!Z$3,(ROW(Y66)*5),0)</f>
        <v>3.3194380423980223</v>
      </c>
    </row>
    <row r="70" spans="1:26">
      <c r="A70" s="34" t="s">
        <v>67</v>
      </c>
      <c r="B70" cm="1">
        <f t="array" aca="1" ref="B70" ca="1">OFFSET(WeightedAveragesUnFiltered!B$3,(ROW(A67)*5),0)</f>
        <v>3.0108017219844672</v>
      </c>
      <c r="C70" cm="1">
        <f t="array" aca="1" ref="C70" ca="1">OFFSET(WeightedAveragesUnFiltered!C$3,(ROW(B67)*5),0)</f>
        <v>3.3363741945506322</v>
      </c>
      <c r="D70" cm="1">
        <f t="array" aca="1" ref="D70" ca="1">OFFSET(WeightedAveragesUnFiltered!D$3,(ROW(C67)*5),0)</f>
        <v>3.3063340610143293</v>
      </c>
      <c r="E70" cm="1">
        <f t="array" aca="1" ref="E70" ca="1">OFFSET(WeightedAveragesUnFiltered!E$3,(ROW(D67)*5),0)</f>
        <v>3.8232725368909111</v>
      </c>
      <c r="F70" cm="1">
        <f t="array" aca="1" ref="F70" ca="1">OFFSET(WeightedAveragesUnFiltered!F$3,(ROW(E67)*5),0)</f>
        <v>2.2602906961869813</v>
      </c>
      <c r="G70" cm="1">
        <f t="array" aca="1" ref="G70" ca="1">OFFSET(WeightedAveragesUnFiltered!G$3,(ROW(F67)*5),0)</f>
        <v>3.5</v>
      </c>
      <c r="H70" cm="1">
        <f t="array" aca="1" ref="H70" ca="1">OFFSET(WeightedAveragesUnFiltered!H$3,(ROW(G67)*5),0)</f>
        <v>2.9031321120689468</v>
      </c>
      <c r="I70" cm="1">
        <f t="array" aca="1" ref="I70" ca="1">OFFSET(WeightedAveragesUnFiltered!I$3,(ROW(H67)*5),0)</f>
        <v>2.7758290339838956</v>
      </c>
      <c r="J70" cm="1">
        <f t="array" aca="1" ref="J70" ca="1">OFFSET(WeightedAveragesUnFiltered!J$3,(ROW(I67)*5),0)</f>
        <v>3.7833577273837564</v>
      </c>
      <c r="K70" cm="1">
        <f t="array" aca="1" ref="K70" ca="1">OFFSET(WeightedAveragesUnFiltered!K$3,(ROW(J67)*5),0)</f>
        <v>3.6736636248594339</v>
      </c>
      <c r="L70" cm="1">
        <f t="array" aca="1" ref="L70" ca="1">OFFSET(WeightedAveragesUnFiltered!L$3,(ROW(K67)*5),0)</f>
        <v>2.8013016312642023</v>
      </c>
      <c r="M70" cm="1">
        <f t="array" aca="1" ref="M70" ca="1">OFFSET(WeightedAveragesUnFiltered!M$3,(ROW(L67)*5),0)</f>
        <v>3</v>
      </c>
      <c r="N70" cm="1">
        <f t="array" aca="1" ref="N70" ca="1">OFFSET(WeightedAveragesUnFiltered!N$3,(ROW(M67)*5),0)</f>
        <v>3.0000000000000004</v>
      </c>
      <c r="O70" cm="1">
        <f t="array" aca="1" ref="O70" ca="1">OFFSET(WeightedAveragesUnFiltered!O$3,(ROW(N67)*5),0)</f>
        <v>3.8277622110275935</v>
      </c>
      <c r="P70" cm="1">
        <f t="array" aca="1" ref="P70" ca="1">OFFSET(WeightedAveragesUnFiltered!P$3,(ROW(O67)*5),0)</f>
        <v>3.7893781802629949</v>
      </c>
      <c r="Q70" cm="1">
        <f t="array" aca="1" ref="Q70" ca="1">OFFSET(WeightedAveragesUnFiltered!Q$3,(ROW(P67)*5),0)</f>
        <v>4.260029950821516</v>
      </c>
      <c r="R70" cm="1">
        <f t="array" aca="1" ref="R70" ca="1">OFFSET(WeightedAveragesUnFiltered!R$3,(ROW(Q67)*5),0)</f>
        <v>3.5326644944744992</v>
      </c>
      <c r="S70" cm="1">
        <f t="array" aca="1" ref="S70" ca="1">OFFSET(WeightedAveragesUnFiltered!S$3,(ROW(R67)*5),0)</f>
        <v>3.9596075092696927</v>
      </c>
      <c r="T70" cm="1">
        <f t="array" aca="1" ref="T70" ca="1">OFFSET(WeightedAveragesUnFiltered!T$3,(ROW(S67)*5),0)</f>
        <v>3.0291464273719266</v>
      </c>
      <c r="U70" cm="1">
        <f t="array" aca="1" ref="U70" ca="1">OFFSET(WeightedAveragesUnFiltered!U$3,(ROW(T67)*5),0)</f>
        <v>3.7082607918313069</v>
      </c>
      <c r="V70" cm="1">
        <f t="array" aca="1" ref="V70" ca="1">OFFSET(WeightedAveragesUnFiltered!V$3,(ROW(U67)*5),0)</f>
        <v>2.5</v>
      </c>
      <c r="W70" cm="1">
        <f t="array" aca="1" ref="W70" ca="1">OFFSET(WeightedAveragesUnFiltered!W$3,(ROW(V67)*5),0)</f>
        <v>3.777557430338002</v>
      </c>
      <c r="X70" cm="1">
        <f t="array" aca="1" ref="X70" ca="1">OFFSET(WeightedAveragesUnFiltered!X$3,(ROW(W67)*5),0)</f>
        <v>2.5</v>
      </c>
      <c r="Y70" cm="1">
        <f t="array" aca="1" ref="Y70" ca="1">OFFSET(WeightedAveragesUnFiltered!Y$3,(ROW(X67)*5),0)</f>
        <v>3.1479812449809041</v>
      </c>
      <c r="Z70" cm="1">
        <f t="array" aca="1" ref="Z70" ca="1">OFFSET(WeightedAveragesUnFiltered!Z$3,(ROW(Y67)*5),0)</f>
        <v>4.1118116518982202</v>
      </c>
    </row>
    <row r="71" spans="1:26">
      <c r="A71" s="34" t="s">
        <v>68</v>
      </c>
      <c r="B71" cm="1">
        <f t="array" aca="1" ref="B71" ca="1">OFFSET(WeightedAveragesUnFiltered!B$3,(ROW(A68)*5),0)</f>
        <v>3.1997759629620033</v>
      </c>
      <c r="C71" cm="1">
        <f t="array" aca="1" ref="C71" ca="1">OFFSET(WeightedAveragesUnFiltered!C$3,(ROW(B68)*5),0)</f>
        <v>2.7346246766484761</v>
      </c>
      <c r="D71" cm="1">
        <f t="array" aca="1" ref="D71" ca="1">OFFSET(WeightedAveragesUnFiltered!D$3,(ROW(C68)*5),0)</f>
        <v>2.9622902611291977</v>
      </c>
      <c r="E71" cm="1">
        <f t="array" aca="1" ref="E71" ca="1">OFFSET(WeightedAveragesUnFiltered!E$3,(ROW(D68)*5),0)</f>
        <v>4.5898981274823365</v>
      </c>
      <c r="F71" cm="1">
        <f t="array" aca="1" ref="F71" ca="1">OFFSET(WeightedAveragesUnFiltered!F$3,(ROW(E68)*5),0)</f>
        <v>3.0855131873086399</v>
      </c>
      <c r="G71" cm="1">
        <f t="array" aca="1" ref="G71" ca="1">OFFSET(WeightedAveragesUnFiltered!G$3,(ROW(F68)*5),0)</f>
        <v>2.7460894143268466</v>
      </c>
      <c r="H71" cm="1">
        <f t="array" aca="1" ref="H71" ca="1">OFFSET(WeightedAveragesUnFiltered!H$3,(ROW(G68)*5),0)</f>
        <v>3.084584779231565</v>
      </c>
      <c r="I71" cm="1">
        <f t="array" aca="1" ref="I71" ca="1">OFFSET(WeightedAveragesUnFiltered!I$3,(ROW(H68)*5),0)</f>
        <v>3.0354937938624134</v>
      </c>
      <c r="J71" cm="1">
        <f t="array" aca="1" ref="J71" ca="1">OFFSET(WeightedAveragesUnFiltered!J$3,(ROW(I68)*5),0)</f>
        <v>2.6582846903547774</v>
      </c>
      <c r="K71" cm="1">
        <f t="array" aca="1" ref="K71" ca="1">OFFSET(WeightedAveragesUnFiltered!K$3,(ROW(J68)*5),0)</f>
        <v>3.0153024037960781</v>
      </c>
      <c r="L71" cm="1">
        <f t="array" aca="1" ref="L71" ca="1">OFFSET(WeightedAveragesUnFiltered!L$3,(ROW(K68)*5),0)</f>
        <v>3.2724451146883933</v>
      </c>
      <c r="M71" cm="1">
        <f t="array" aca="1" ref="M71" ca="1">OFFSET(WeightedAveragesUnFiltered!M$3,(ROW(L68)*5),0)</f>
        <v>2.9979719581005697</v>
      </c>
      <c r="N71" cm="1">
        <f t="array" aca="1" ref="N71" ca="1">OFFSET(WeightedAveragesUnFiltered!N$3,(ROW(M68)*5),0)</f>
        <v>3.3014888423659352</v>
      </c>
      <c r="O71" cm="1">
        <f t="array" aca="1" ref="O71" ca="1">OFFSET(WeightedAveragesUnFiltered!O$3,(ROW(N68)*5),0)</f>
        <v>3.5707338772885393</v>
      </c>
      <c r="P71" cm="1">
        <f t="array" aca="1" ref="P71" ca="1">OFFSET(WeightedAveragesUnFiltered!P$3,(ROW(O68)*5),0)</f>
        <v>2.5</v>
      </c>
      <c r="Q71" cm="1">
        <f t="array" aca="1" ref="Q71" ca="1">OFFSET(WeightedAveragesUnFiltered!Q$3,(ROW(P68)*5),0)</f>
        <v>2.9764395133168144</v>
      </c>
      <c r="R71" cm="1">
        <f t="array" aca="1" ref="R71" ca="1">OFFSET(WeightedAveragesUnFiltered!R$3,(ROW(Q68)*5),0)</f>
        <v>3.5886338202830919</v>
      </c>
      <c r="S71" cm="1">
        <f t="array" aca="1" ref="S71" ca="1">OFFSET(WeightedAveragesUnFiltered!S$3,(ROW(R68)*5),0)</f>
        <v>3.6864330134024526</v>
      </c>
      <c r="T71" cm="1">
        <f t="array" aca="1" ref="T71" ca="1">OFFSET(WeightedAveragesUnFiltered!T$3,(ROW(S68)*5),0)</f>
        <v>3.6923253245751777</v>
      </c>
      <c r="U71" cm="1">
        <f t="array" aca="1" ref="U71" ca="1">OFFSET(WeightedAveragesUnFiltered!U$3,(ROW(T68)*5),0)</f>
        <v>3.0766813691843558</v>
      </c>
      <c r="V71" cm="1">
        <f t="array" aca="1" ref="V71" ca="1">OFFSET(WeightedAveragesUnFiltered!V$3,(ROW(U68)*5),0)</f>
        <v>3.277177193931331</v>
      </c>
      <c r="W71" cm="1">
        <f t="array" aca="1" ref="W71" ca="1">OFFSET(WeightedAveragesUnFiltered!W$3,(ROW(V68)*5),0)</f>
        <v>2.4280628838052487</v>
      </c>
      <c r="X71" cm="1">
        <f t="array" aca="1" ref="X71" ca="1">OFFSET(WeightedAveragesUnFiltered!X$3,(ROW(W68)*5),0)</f>
        <v>2.8748325525981473</v>
      </c>
      <c r="Y71" cm="1">
        <f t="array" aca="1" ref="Y71" ca="1">OFFSET(WeightedAveragesUnFiltered!Y$3,(ROW(X68)*5),0)</f>
        <v>3.4567285764597191</v>
      </c>
      <c r="Z71" cm="1">
        <f t="array" aca="1" ref="Z71" ca="1">OFFSET(WeightedAveragesUnFiltered!Z$3,(ROW(Y68)*5),0)</f>
        <v>3.1308407355385279</v>
      </c>
    </row>
    <row r="72" spans="1:26">
      <c r="A72" s="34" t="s">
        <v>69</v>
      </c>
      <c r="B72" cm="1">
        <f t="array" aca="1" ref="B72" ca="1">OFFSET(WeightedAveragesUnFiltered!B$3,(ROW(A69)*5),0)</f>
        <v>3.9715825742997111</v>
      </c>
      <c r="C72" cm="1">
        <f t="array" aca="1" ref="C72" ca="1">OFFSET(WeightedAveragesUnFiltered!C$3,(ROW(B69)*5),0)</f>
        <v>3.8580695147993982</v>
      </c>
      <c r="D72" cm="1">
        <f t="array" aca="1" ref="D72" ca="1">OFFSET(WeightedAveragesUnFiltered!D$3,(ROW(C69)*5),0)</f>
        <v>3.5922937561982953</v>
      </c>
      <c r="E72" cm="1">
        <f t="array" aca="1" ref="E72" ca="1">OFFSET(WeightedAveragesUnFiltered!E$3,(ROW(D69)*5),0)</f>
        <v>4.4212634128328938</v>
      </c>
      <c r="F72" cm="1">
        <f t="array" aca="1" ref="F72" ca="1">OFFSET(WeightedAveragesUnFiltered!F$3,(ROW(E69)*5),0)</f>
        <v>3.5999383229732098</v>
      </c>
      <c r="G72" cm="1">
        <f t="array" aca="1" ref="G72" ca="1">OFFSET(WeightedAveragesUnFiltered!G$3,(ROW(F69)*5),0)</f>
        <v>3.9500309759956092</v>
      </c>
      <c r="H72" cm="1">
        <f t="array" aca="1" ref="H72" ca="1">OFFSET(WeightedAveragesUnFiltered!H$3,(ROW(G69)*5),0)</f>
        <v>2.9671248358757167</v>
      </c>
      <c r="I72" cm="1">
        <f t="array" aca="1" ref="I72" ca="1">OFFSET(WeightedAveragesUnFiltered!I$3,(ROW(H69)*5),0)</f>
        <v>4.0816813030701917</v>
      </c>
      <c r="J72" cm="1">
        <f t="array" aca="1" ref="J72" ca="1">OFFSET(WeightedAveragesUnFiltered!J$3,(ROW(I69)*5),0)</f>
        <v>4.5079075557076722</v>
      </c>
      <c r="K72" cm="1">
        <f t="array" aca="1" ref="K72" ca="1">OFFSET(WeightedAveragesUnFiltered!K$3,(ROW(J69)*5),0)</f>
        <v>4.5334881193259067</v>
      </c>
      <c r="L72" cm="1">
        <f t="array" aca="1" ref="L72" ca="1">OFFSET(WeightedAveragesUnFiltered!L$3,(ROW(K69)*5),0)</f>
        <v>4.5044157729044763</v>
      </c>
      <c r="M72" cm="1">
        <f t="array" aca="1" ref="M72" ca="1">OFFSET(WeightedAveragesUnFiltered!M$3,(ROW(L69)*5),0)</f>
        <v>3.6554762578447999</v>
      </c>
      <c r="N72" cm="1">
        <f t="array" aca="1" ref="N72" ca="1">OFFSET(WeightedAveragesUnFiltered!N$3,(ROW(M69)*5),0)</f>
        <v>4.2513360923768184</v>
      </c>
      <c r="O72" cm="1">
        <f t="array" aca="1" ref="O72" ca="1">OFFSET(WeightedAveragesUnFiltered!O$3,(ROW(N69)*5),0)</f>
        <v>4.3459383175550954</v>
      </c>
      <c r="P72" cm="1">
        <f t="array" aca="1" ref="P72" ca="1">OFFSET(WeightedAveragesUnFiltered!P$3,(ROW(O69)*5),0)</f>
        <v>4.3342034925353214</v>
      </c>
      <c r="Q72" cm="1">
        <f t="array" aca="1" ref="Q72" ca="1">OFFSET(WeightedAveragesUnFiltered!Q$3,(ROW(P69)*5),0)</f>
        <v>4.1681190268273172</v>
      </c>
      <c r="R72" cm="1">
        <f t="array" aca="1" ref="R72" ca="1">OFFSET(WeightedAveragesUnFiltered!R$3,(ROW(Q69)*5),0)</f>
        <v>4.1727494055947707</v>
      </c>
      <c r="S72" cm="1">
        <f t="array" aca="1" ref="S72" ca="1">OFFSET(WeightedAveragesUnFiltered!S$3,(ROW(R69)*5),0)</f>
        <v>4.0780729658759682</v>
      </c>
      <c r="T72" cm="1">
        <f t="array" aca="1" ref="T72" ca="1">OFFSET(WeightedAveragesUnFiltered!T$3,(ROW(S69)*5),0)</f>
        <v>3.9529958433674537</v>
      </c>
      <c r="U72" cm="1">
        <f t="array" aca="1" ref="U72" ca="1">OFFSET(WeightedAveragesUnFiltered!U$3,(ROW(T69)*5),0)</f>
        <v>3.1635384969027127</v>
      </c>
      <c r="V72" cm="1">
        <f t="array" aca="1" ref="V72" ca="1">OFFSET(WeightedAveragesUnFiltered!V$3,(ROW(U69)*5),0)</f>
        <v>3.4118918368171594</v>
      </c>
      <c r="W72" cm="1">
        <f t="array" aca="1" ref="W72" ca="1">OFFSET(WeightedAveragesUnFiltered!W$3,(ROW(V69)*5),0)</f>
        <v>3.4874085414610847</v>
      </c>
      <c r="X72" cm="1">
        <f t="array" aca="1" ref="X72" ca="1">OFFSET(WeightedAveragesUnFiltered!X$3,(ROW(W69)*5),0)</f>
        <v>3.5292724221068004</v>
      </c>
      <c r="Y72" cm="1">
        <f t="array" aca="1" ref="Y72" ca="1">OFFSET(WeightedAveragesUnFiltered!Y$3,(ROW(X69)*5),0)</f>
        <v>3.7538048791328129</v>
      </c>
      <c r="Z72" cm="1">
        <f t="array" aca="1" ref="Z72" ca="1">OFFSET(WeightedAveragesUnFiltered!Z$3,(ROW(Y69)*5),0)</f>
        <v>3.5373302978735666</v>
      </c>
    </row>
    <row r="73" spans="1:26">
      <c r="A73" s="34" t="s">
        <v>70</v>
      </c>
      <c r="B73" cm="1">
        <f t="array" aca="1" ref="B73" ca="1">OFFSET(WeightedAveragesUnFiltered!B$3,(ROW(A70)*5),0)</f>
        <v>4.2470877342838564</v>
      </c>
      <c r="C73" cm="1">
        <f t="array" aca="1" ref="C73" ca="1">OFFSET(WeightedAveragesUnFiltered!C$3,(ROW(B70)*5),0)</f>
        <v>4.3257058617920077</v>
      </c>
      <c r="D73" cm="1">
        <f t="array" aca="1" ref="D73" ca="1">OFFSET(WeightedAveragesUnFiltered!D$3,(ROW(C70)*5),0)</f>
        <v>4.4527794825105396</v>
      </c>
      <c r="E73" cm="1">
        <f t="array" aca="1" ref="E73" ca="1">OFFSET(WeightedAveragesUnFiltered!E$3,(ROW(D70)*5),0)</f>
        <v>3.751528496211546</v>
      </c>
      <c r="F73" cm="1">
        <f t="array" aca="1" ref="F73" ca="1">OFFSET(WeightedAveragesUnFiltered!F$3,(ROW(E70)*5),0)</f>
        <v>3.5101514598650221</v>
      </c>
      <c r="G73" cm="1">
        <f t="array" aca="1" ref="G73" ca="1">OFFSET(WeightedAveragesUnFiltered!G$3,(ROW(F70)*5),0)</f>
        <v>4.607489060598648</v>
      </c>
      <c r="H73" cm="1">
        <f t="array" aca="1" ref="H73" ca="1">OFFSET(WeightedAveragesUnFiltered!H$3,(ROW(G70)*5),0)</f>
        <v>3.2681408324940588</v>
      </c>
      <c r="I73" cm="1">
        <f t="array" aca="1" ref="I73" ca="1">OFFSET(WeightedAveragesUnFiltered!I$3,(ROW(H70)*5),0)</f>
        <v>3.5</v>
      </c>
      <c r="J73" cm="1">
        <f t="array" aca="1" ref="J73" ca="1">OFFSET(WeightedAveragesUnFiltered!J$3,(ROW(I70)*5),0)</f>
        <v>4.5844964261216843</v>
      </c>
      <c r="K73" cm="1">
        <f t="array" aca="1" ref="K73" ca="1">OFFSET(WeightedAveragesUnFiltered!K$3,(ROW(J70)*5),0)</f>
        <v>3.8611281203356724</v>
      </c>
      <c r="L73" cm="1">
        <f t="array" aca="1" ref="L73" ca="1">OFFSET(WeightedAveragesUnFiltered!L$3,(ROW(K70)*5),0)</f>
        <v>4.6729826602503373</v>
      </c>
      <c r="M73" cm="1">
        <f t="array" aca="1" ref="M73" ca="1">OFFSET(WeightedAveragesUnFiltered!M$3,(ROW(L70)*5),0)</f>
        <v>3.6277357732056128</v>
      </c>
      <c r="N73" cm="1">
        <f t="array" aca="1" ref="N73" ca="1">OFFSET(WeightedAveragesUnFiltered!N$3,(ROW(M70)*5),0)</f>
        <v>3.8829278833555665</v>
      </c>
      <c r="O73" cm="1">
        <f t="array" aca="1" ref="O73" ca="1">OFFSET(WeightedAveragesUnFiltered!O$3,(ROW(N70)*5),0)</f>
        <v>4.2361252677356687</v>
      </c>
      <c r="P73" cm="1">
        <f t="array" aca="1" ref="P73" ca="1">OFFSET(WeightedAveragesUnFiltered!P$3,(ROW(O70)*5),0)</f>
        <v>4.2750322967919105</v>
      </c>
      <c r="Q73" cm="1">
        <f t="array" aca="1" ref="Q73" ca="1">OFFSET(WeightedAveragesUnFiltered!Q$3,(ROW(P70)*5),0)</f>
        <v>4.3616248610449135</v>
      </c>
      <c r="R73" cm="1">
        <f t="array" aca="1" ref="R73" ca="1">OFFSET(WeightedAveragesUnFiltered!R$3,(ROW(Q70)*5),0)</f>
        <v>4.0083050084201526</v>
      </c>
      <c r="S73" cm="1">
        <f t="array" aca="1" ref="S73" ca="1">OFFSET(WeightedAveragesUnFiltered!S$3,(ROW(R70)*5),0)</f>
        <v>4.1230456802260287</v>
      </c>
      <c r="T73" cm="1">
        <f t="array" aca="1" ref="T73" ca="1">OFFSET(WeightedAveragesUnFiltered!T$3,(ROW(S70)*5),0)</f>
        <v>4.0325338855534882</v>
      </c>
      <c r="U73" cm="1">
        <f t="array" aca="1" ref="U73" ca="1">OFFSET(WeightedAveragesUnFiltered!U$3,(ROW(T70)*5),0)</f>
        <v>3.8250961707285631</v>
      </c>
      <c r="V73" cm="1">
        <f t="array" aca="1" ref="V73" ca="1">OFFSET(WeightedAveragesUnFiltered!V$3,(ROW(U70)*5),0)</f>
        <v>4.4320309107062723</v>
      </c>
      <c r="W73" cm="1">
        <f t="array" aca="1" ref="W73" ca="1">OFFSET(WeightedAveragesUnFiltered!W$3,(ROW(V70)*5),0)</f>
        <v>4.4290825864524708</v>
      </c>
      <c r="X73" cm="1">
        <f t="array" aca="1" ref="X73" ca="1">OFFSET(WeightedAveragesUnFiltered!X$3,(ROW(W70)*5),0)</f>
        <v>4.519937983801511</v>
      </c>
      <c r="Y73" cm="1">
        <f t="array" aca="1" ref="Y73" ca="1">OFFSET(WeightedAveragesUnFiltered!Y$3,(ROW(X70)*5),0)</f>
        <v>4.011738539784103</v>
      </c>
      <c r="Z73" cm="1">
        <f t="array" aca="1" ref="Z73" ca="1">OFFSET(WeightedAveragesUnFiltered!Z$3,(ROW(Y70)*5),0)</f>
        <v>4.1749506173137947</v>
      </c>
    </row>
    <row r="74" spans="1:26">
      <c r="A74" s="34" t="s">
        <v>71</v>
      </c>
      <c r="B74" cm="1">
        <f t="array" aca="1" ref="B74" ca="1">OFFSET(WeightedAveragesUnFiltered!B$3,(ROW(A71)*5),0)</f>
        <v>2.931610609492155</v>
      </c>
      <c r="C74" cm="1">
        <f t="array" aca="1" ref="C74" ca="1">OFFSET(WeightedAveragesUnFiltered!C$3,(ROW(B71)*5),0)</f>
        <v>3.6724007150768325</v>
      </c>
      <c r="D74" cm="1">
        <f t="array" aca="1" ref="D74" ca="1">OFFSET(WeightedAveragesUnFiltered!D$3,(ROW(C71)*5),0)</f>
        <v>2.5582921793465201</v>
      </c>
      <c r="E74" cm="1">
        <f t="array" aca="1" ref="E74" ca="1">OFFSET(WeightedAveragesUnFiltered!E$3,(ROW(D71)*5),0)</f>
        <v>4.0814351865791165</v>
      </c>
      <c r="F74" cm="1">
        <f t="array" aca="1" ref="F74" ca="1">OFFSET(WeightedAveragesUnFiltered!F$3,(ROW(E71)*5),0)</f>
        <v>3.4246616444045515</v>
      </c>
      <c r="G74" cm="1">
        <f t="array" aca="1" ref="G74" ca="1">OFFSET(WeightedAveragesUnFiltered!G$3,(ROW(F71)*5),0)</f>
        <v>3.4657936041586392</v>
      </c>
      <c r="H74" cm="1">
        <f t="array" aca="1" ref="H74" ca="1">OFFSET(WeightedAveragesUnFiltered!H$3,(ROW(G71)*5),0)</f>
        <v>3.5540584816799696</v>
      </c>
      <c r="I74" cm="1">
        <f t="array" aca="1" ref="I74" ca="1">OFFSET(WeightedAveragesUnFiltered!I$3,(ROW(H71)*5),0)</f>
        <v>4.009556018149401</v>
      </c>
      <c r="J74" cm="1">
        <f t="array" aca="1" ref="J74" ca="1">OFFSET(WeightedAveragesUnFiltered!J$3,(ROW(I71)*5),0)</f>
        <v>3.5518179460162567</v>
      </c>
      <c r="K74" cm="1">
        <f t="array" aca="1" ref="K74" ca="1">OFFSET(WeightedAveragesUnFiltered!K$3,(ROW(J71)*5),0)</f>
        <v>3.7244615825622418</v>
      </c>
      <c r="L74" cm="1">
        <f t="array" aca="1" ref="L74" ca="1">OFFSET(WeightedAveragesUnFiltered!L$3,(ROW(K71)*5),0)</f>
        <v>3.9941307254049181</v>
      </c>
      <c r="M74" cm="1">
        <f t="array" aca="1" ref="M74" ca="1">OFFSET(WeightedAveragesUnFiltered!M$3,(ROW(L71)*5),0)</f>
        <v>3.7130741277737274</v>
      </c>
      <c r="N74" cm="1">
        <f t="array" aca="1" ref="N74" ca="1">OFFSET(WeightedAveragesUnFiltered!N$3,(ROW(M71)*5),0)</f>
        <v>3.2906047136785563</v>
      </c>
      <c r="O74" cm="1">
        <f t="array" aca="1" ref="O74" ca="1">OFFSET(WeightedAveragesUnFiltered!O$3,(ROW(N71)*5),0)</f>
        <v>3.8718340749356619</v>
      </c>
      <c r="P74" cm="1">
        <f t="array" aca="1" ref="P74" ca="1">OFFSET(WeightedAveragesUnFiltered!P$3,(ROW(O71)*5),0)</f>
        <v>3.4614159587739564</v>
      </c>
      <c r="Q74" cm="1">
        <f t="array" aca="1" ref="Q74" ca="1">OFFSET(WeightedAveragesUnFiltered!Q$3,(ROW(P71)*5),0)</f>
        <v>3.3324403948806065</v>
      </c>
      <c r="R74" cm="1">
        <f t="array" aca="1" ref="R74" ca="1">OFFSET(WeightedAveragesUnFiltered!R$3,(ROW(Q71)*5),0)</f>
        <v>4.1159816183160265</v>
      </c>
      <c r="S74" cm="1">
        <f t="array" aca="1" ref="S74" ca="1">OFFSET(WeightedAveragesUnFiltered!S$3,(ROW(R71)*5),0)</f>
        <v>4.1676121926730554</v>
      </c>
      <c r="T74" cm="1">
        <f t="array" aca="1" ref="T74" ca="1">OFFSET(WeightedAveragesUnFiltered!T$3,(ROW(S71)*5),0)</f>
        <v>3.2205006142861974</v>
      </c>
      <c r="U74" cm="1">
        <f t="array" aca="1" ref="U74" ca="1">OFFSET(WeightedAveragesUnFiltered!U$3,(ROW(T71)*5),0)</f>
        <v>3.6226896902761303</v>
      </c>
      <c r="V74" cm="1">
        <f t="array" aca="1" ref="V74" ca="1">OFFSET(WeightedAveragesUnFiltered!V$3,(ROW(U71)*5),0)</f>
        <v>2.9405796995758426</v>
      </c>
      <c r="W74" cm="1">
        <f t="array" aca="1" ref="W74" ca="1">OFFSET(WeightedAveragesUnFiltered!W$3,(ROW(V71)*5),0)</f>
        <v>3.5668637830169687</v>
      </c>
      <c r="X74" cm="1">
        <f t="array" aca="1" ref="X74" ca="1">OFFSET(WeightedAveragesUnFiltered!X$3,(ROW(W71)*5),0)</f>
        <v>2.6479016104764663</v>
      </c>
      <c r="Y74" cm="1">
        <f t="array" aca="1" ref="Y74" ca="1">OFFSET(WeightedAveragesUnFiltered!Y$3,(ROW(X71)*5),0)</f>
        <v>3.1566806836063024</v>
      </c>
      <c r="Z74" cm="1">
        <f t="array" aca="1" ref="Z74" ca="1">OFFSET(WeightedAveragesUnFiltered!Z$3,(ROW(Y71)*5),0)</f>
        <v>3.2527511338396033</v>
      </c>
    </row>
    <row r="75" spans="1:26">
      <c r="A75" s="34" t="s">
        <v>72</v>
      </c>
      <c r="B75" cm="1">
        <f t="array" aca="1" ref="B75" ca="1">OFFSET(WeightedAveragesUnFiltered!B$3,(ROW(A72)*5),0)</f>
        <v>3.5</v>
      </c>
      <c r="C75" cm="1">
        <f t="array" aca="1" ref="C75" ca="1">OFFSET(WeightedAveragesUnFiltered!C$3,(ROW(B72)*5),0)</f>
        <v>3.483214170286919</v>
      </c>
      <c r="D75" cm="1">
        <f t="array" aca="1" ref="D75" ca="1">OFFSET(WeightedAveragesUnFiltered!D$3,(ROW(C72)*5),0)</f>
        <v>2.8578221289101742</v>
      </c>
      <c r="E75" cm="1">
        <f t="array" aca="1" ref="E75" ca="1">OFFSET(WeightedAveragesUnFiltered!E$3,(ROW(D72)*5),0)</f>
        <v>4.0030190527188099</v>
      </c>
      <c r="F75" cm="1">
        <f t="array" aca="1" ref="F75" ca="1">OFFSET(WeightedAveragesUnFiltered!F$3,(ROW(E72)*5),0)</f>
        <v>3.007868136476981</v>
      </c>
      <c r="G75" cm="1">
        <f t="array" aca="1" ref="G75" ca="1">OFFSET(WeightedAveragesUnFiltered!G$3,(ROW(F72)*5),0)</f>
        <v>3.6641644907770128</v>
      </c>
      <c r="H75" cm="1">
        <f t="array" aca="1" ref="H75" ca="1">OFFSET(WeightedAveragesUnFiltered!H$3,(ROW(G72)*5),0)</f>
        <v>3.4571905937489165</v>
      </c>
      <c r="I75" cm="1">
        <f t="array" aca="1" ref="I75" ca="1">OFFSET(WeightedAveragesUnFiltered!I$3,(ROW(H72)*5),0)</f>
        <v>3.9353561731181168</v>
      </c>
      <c r="J75" cm="1">
        <f t="array" aca="1" ref="J75" ca="1">OFFSET(WeightedAveragesUnFiltered!J$3,(ROW(I72)*5),0)</f>
        <v>3.5438659232654599</v>
      </c>
      <c r="K75" cm="1">
        <f t="array" aca="1" ref="K75" ca="1">OFFSET(WeightedAveragesUnFiltered!K$3,(ROW(J72)*5),0)</f>
        <v>3.2244615825622418</v>
      </c>
      <c r="L75" cm="1">
        <f t="array" aca="1" ref="L75" ca="1">OFFSET(WeightedAveragesUnFiltered!L$3,(ROW(K72)*5),0)</f>
        <v>3.8263957285737278</v>
      </c>
      <c r="M75" cm="1">
        <f t="array" aca="1" ref="M75" ca="1">OFFSET(WeightedAveragesUnFiltered!M$3,(ROW(L72)*5),0)</f>
        <v>3.9867403958279914</v>
      </c>
      <c r="N75" cm="1">
        <f t="array" aca="1" ref="N75" ca="1">OFFSET(WeightedAveragesUnFiltered!N$3,(ROW(M72)*5),0)</f>
        <v>3.274362828207134</v>
      </c>
      <c r="O75" cm="1">
        <f t="array" aca="1" ref="O75" ca="1">OFFSET(WeightedAveragesUnFiltered!O$3,(ROW(N72)*5),0)</f>
        <v>3.4968912483783856</v>
      </c>
      <c r="P75" cm="1">
        <f t="array" aca="1" ref="P75" ca="1">OFFSET(WeightedAveragesUnFiltered!P$3,(ROW(O72)*5),0)</f>
        <v>3.1163771969530871</v>
      </c>
      <c r="Q75" cm="1">
        <f t="array" aca="1" ref="Q75" ca="1">OFFSET(WeightedAveragesUnFiltered!Q$3,(ROW(P72)*5),0)</f>
        <v>3.2270873839460537</v>
      </c>
      <c r="R75" cm="1">
        <f t="array" aca="1" ref="R75" ca="1">OFFSET(WeightedAveragesUnFiltered!R$3,(ROW(Q72)*5),0)</f>
        <v>3.8678052718909681</v>
      </c>
      <c r="S75" cm="1">
        <f t="array" aca="1" ref="S75" ca="1">OFFSET(WeightedAveragesUnFiltered!S$3,(ROW(R72)*5),0)</f>
        <v>3.8107744267718719</v>
      </c>
      <c r="T75" cm="1">
        <f t="array" aca="1" ref="T75" ca="1">OFFSET(WeightedAveragesUnFiltered!T$3,(ROW(S72)*5),0)</f>
        <v>3.1396744864149122</v>
      </c>
      <c r="U75" cm="1">
        <f t="array" aca="1" ref="U75" ca="1">OFFSET(WeightedAveragesUnFiltered!U$3,(ROW(T72)*5),0)</f>
        <v>3.4359030753714901</v>
      </c>
      <c r="V75" cm="1">
        <f t="array" aca="1" ref="V75" ca="1">OFFSET(WeightedAveragesUnFiltered!V$3,(ROW(U72)*5),0)</f>
        <v>3.316081400783669</v>
      </c>
      <c r="W75" cm="1">
        <f t="array" aca="1" ref="W75" ca="1">OFFSET(WeightedAveragesUnFiltered!W$3,(ROW(V72)*5),0)</f>
        <v>4.0556150827890098</v>
      </c>
      <c r="X75" cm="1">
        <f t="array" aca="1" ref="X75" ca="1">OFFSET(WeightedAveragesUnFiltered!X$3,(ROW(W72)*5),0)</f>
        <v>2.7570206932180654</v>
      </c>
      <c r="Y75" cm="1">
        <f t="array" aca="1" ref="Y75" ca="1">OFFSET(WeightedAveragesUnFiltered!Y$3,(ROW(X72)*5),0)</f>
        <v>3.1086242432367275</v>
      </c>
      <c r="Z75" cm="1">
        <f t="array" aca="1" ref="Z75" ca="1">OFFSET(WeightedAveragesUnFiltered!Z$3,(ROW(Y72)*5),0)</f>
        <v>3.7861602814651243</v>
      </c>
    </row>
    <row r="76" spans="1:26">
      <c r="A76" s="34" t="s">
        <v>73</v>
      </c>
      <c r="B76" cm="1">
        <f t="array" aca="1" ref="B76" ca="1">OFFSET(WeightedAveragesUnFiltered!B$3,(ROW(A73)*5),0)</f>
        <v>4.2079045090399765</v>
      </c>
      <c r="C76" cm="1">
        <f t="array" aca="1" ref="C76" ca="1">OFFSET(WeightedAveragesUnFiltered!C$3,(ROW(B73)*5),0)</f>
        <v>4</v>
      </c>
      <c r="D76" cm="1">
        <f t="array" aca="1" ref="D76" ca="1">OFFSET(WeightedAveragesUnFiltered!D$3,(ROW(C73)*5),0)</f>
        <v>4.2445446877958437</v>
      </c>
      <c r="E76" cm="1">
        <f t="array" aca="1" ref="E76" ca="1">OFFSET(WeightedAveragesUnFiltered!E$3,(ROW(D73)*5),0)</f>
        <v>3.6767274631090885</v>
      </c>
      <c r="F76" cm="1">
        <f t="array" aca="1" ref="F76" ca="1">OFFSET(WeightedAveragesUnFiltered!F$3,(ROW(E73)*5),0)</f>
        <v>2</v>
      </c>
      <c r="G76" cm="1">
        <f t="array" aca="1" ref="G76" ca="1">OFFSET(WeightedAveragesUnFiltered!G$3,(ROW(F73)*5),0)</f>
        <v>4.5064304431282487</v>
      </c>
      <c r="H76" cm="1">
        <f t="array" aca="1" ref="H76" ca="1">OFFSET(WeightedAveragesUnFiltered!H$3,(ROW(G73)*5),0)</f>
        <v>3.6258214400513755</v>
      </c>
      <c r="I76" cm="1">
        <f t="array" aca="1" ref="I76" ca="1">OFFSET(WeightedAveragesUnFiltered!I$3,(ROW(H73)*5),0)</f>
        <v>3.277732414910274</v>
      </c>
      <c r="J76" cm="1">
        <f t="array" aca="1" ref="J76" ca="1">OFFSET(WeightedAveragesUnFiltered!J$3,(ROW(I73)*5),0)</f>
        <v>4.44867073191811</v>
      </c>
      <c r="K76" cm="1">
        <f t="array" aca="1" ref="K76" ca="1">OFFSET(WeightedAveragesUnFiltered!K$3,(ROW(J73)*5),0)</f>
        <v>4.50308933957636</v>
      </c>
      <c r="L76" cm="1">
        <f t="array" aca="1" ref="L76" ca="1">OFFSET(WeightedAveragesUnFiltered!L$3,(ROW(K73)*5),0)</f>
        <v>4.1369599195780218</v>
      </c>
      <c r="M76" cm="1">
        <f t="array" aca="1" ref="M76" ca="1">OFFSET(WeightedAveragesUnFiltered!M$3,(ROW(L73)*5),0)</f>
        <v>4.5100190299183165</v>
      </c>
      <c r="N76" cm="1">
        <f t="array" aca="1" ref="N76" ca="1">OFFSET(WeightedAveragesUnFiltered!N$3,(ROW(M73)*5),0)</f>
        <v>3.5904655596967454</v>
      </c>
      <c r="O76" cm="1">
        <f t="array" aca="1" ref="O76" ca="1">OFFSET(WeightedAveragesUnFiltered!O$3,(ROW(N73)*5),0)</f>
        <v>4.2152469032102173</v>
      </c>
      <c r="P76" cm="1">
        <f t="array" aca="1" ref="P76" ca="1">OFFSET(WeightedAveragesUnFiltered!P$3,(ROW(O73)*5),0)</f>
        <v>3.7963679246271766</v>
      </c>
      <c r="Q76" cm="1">
        <f t="array" aca="1" ref="Q76" ca="1">OFFSET(WeightedAveragesUnFiltered!Q$3,(ROW(P73)*5),0)</f>
        <v>4.4499802509978821</v>
      </c>
      <c r="R76" cm="1">
        <f t="array" aca="1" ref="R76" ca="1">OFFSET(WeightedAveragesUnFiltered!R$3,(ROW(Q73)*5),0)</f>
        <v>4</v>
      </c>
      <c r="S76" cm="1">
        <f t="array" aca="1" ref="S76" ca="1">OFFSET(WeightedAveragesUnFiltered!S$3,(ROW(R73)*5),0)</f>
        <v>4.0859565751451274</v>
      </c>
      <c r="T76" cm="1">
        <f t="array" aca="1" ref="T76" ca="1">OFFSET(WeightedAveragesUnFiltered!T$3,(ROW(S73)*5),0)</f>
        <v>3.125654821147509</v>
      </c>
      <c r="U76" cm="1">
        <f t="array" aca="1" ref="U76" ca="1">OFFSET(WeightedAveragesUnFiltered!U$3,(ROW(T73)*5),0)</f>
        <v>4.1412039162920946</v>
      </c>
      <c r="V76" cm="1">
        <f t="array" aca="1" ref="V76" ca="1">OFFSET(WeightedAveragesUnFiltered!V$3,(ROW(U73)*5),0)</f>
        <v>4.0252964875722252</v>
      </c>
      <c r="W76" cm="1">
        <f t="array" aca="1" ref="W76" ca="1">OFFSET(WeightedAveragesUnFiltered!W$3,(ROW(V73)*5),0)</f>
        <v>4.7217201979627461</v>
      </c>
      <c r="X76" cm="1">
        <f t="array" aca="1" ref="X76" ca="1">OFFSET(WeightedAveragesUnFiltered!X$3,(ROW(W73)*5),0)</f>
        <v>4.1717457308064052</v>
      </c>
      <c r="Y76" cm="1">
        <f t="array" aca="1" ref="Y76" ca="1">OFFSET(WeightedAveragesUnFiltered!Y$3,(ROW(X73)*5),0)</f>
        <v>2.8505782789689631</v>
      </c>
      <c r="Z76" cm="1">
        <f t="array" aca="1" ref="Z76" ca="1">OFFSET(WeightedAveragesUnFiltered!Z$3,(ROW(Y73)*5),0)</f>
        <v>4.1577134525878003</v>
      </c>
    </row>
    <row r="77" spans="1:26">
      <c r="A77" s="34" t="s">
        <v>74</v>
      </c>
      <c r="B77" cm="1">
        <f t="array" aca="1" ref="B77" ca="1">OFFSET(WeightedAveragesUnFiltered!B$3,(ROW(A74)*5),0)</f>
        <v>4.5341946952539232</v>
      </c>
      <c r="C77" cm="1">
        <f t="array" aca="1" ref="C77" ca="1">OFFSET(WeightedAveragesUnFiltered!C$3,(ROW(B74)*5),0)</f>
        <v>4.2437976804759199</v>
      </c>
      <c r="D77" cm="1">
        <f t="array" aca="1" ref="D77" ca="1">OFFSET(WeightedAveragesUnFiltered!D$3,(ROW(C74)*5),0)</f>
        <v>3.7427050737924143</v>
      </c>
      <c r="E77" cm="1">
        <f t="array" aca="1" ref="E77" ca="1">OFFSET(WeightedAveragesUnFiltered!E$3,(ROW(D74)*5),0)</f>
        <v>4</v>
      </c>
      <c r="F77" cm="1">
        <f t="array" aca="1" ref="F77" ca="1">OFFSET(WeightedAveragesUnFiltered!F$3,(ROW(E74)*5),0)</f>
        <v>3.9562575005657217</v>
      </c>
      <c r="G77" cm="1">
        <f t="array" aca="1" ref="G77" ca="1">OFFSET(WeightedAveragesUnFiltered!G$3,(ROW(F74)*5),0)</f>
        <v>4.0128608862564974</v>
      </c>
      <c r="H77" cm="1">
        <f t="array" aca="1" ref="H77" ca="1">OFFSET(WeightedAveragesUnFiltered!H$3,(ROW(G74)*5),0)</f>
        <v>4.1832432915884121</v>
      </c>
      <c r="I77" cm="1">
        <f t="array" aca="1" ref="I77" ca="1">OFFSET(WeightedAveragesUnFiltered!I$3,(ROW(H74)*5),0)</f>
        <v>4.2493319587536265</v>
      </c>
      <c r="J77" cm="1">
        <f t="array" aca="1" ref="J77" ca="1">OFFSET(WeightedAveragesUnFiltered!J$3,(ROW(I74)*5),0)</f>
        <v>3.5</v>
      </c>
      <c r="K77" cm="1">
        <f t="array" aca="1" ref="K77" ca="1">OFFSET(WeightedAveragesUnFiltered!K$3,(ROW(J74)*5),0)</f>
        <v>2.9423360449935796</v>
      </c>
      <c r="L77" cm="1">
        <f t="array" aca="1" ref="L77" ca="1">OFFSET(WeightedAveragesUnFiltered!L$3,(ROW(K74)*5),0)</f>
        <v>2.5089036131530444</v>
      </c>
      <c r="M77" cm="1">
        <f t="array" aca="1" ref="M77" ca="1">OFFSET(WeightedAveragesUnFiltered!M$3,(ROW(L74)*5),0)</f>
        <v>3.0149194685528431</v>
      </c>
      <c r="N77" cm="1">
        <f t="array" aca="1" ref="N77" ca="1">OFFSET(WeightedAveragesUnFiltered!N$3,(ROW(M74)*5),0)</f>
        <v>5</v>
      </c>
      <c r="O77" cm="1">
        <f t="array" aca="1" ref="O77" ca="1">OFFSET(WeightedAveragesUnFiltered!O$3,(ROW(N74)*5),0)</f>
        <v>3.5106139707816197</v>
      </c>
      <c r="P77" cm="1">
        <f t="array" aca="1" ref="P77" ca="1">OFFSET(WeightedAveragesUnFiltered!P$3,(ROW(O74)*5),0)</f>
        <v>2.7591264295851707</v>
      </c>
      <c r="Q77" cm="1">
        <f t="array" aca="1" ref="Q77" ca="1">OFFSET(WeightedAveragesUnFiltered!Q$3,(ROW(P74)*5),0)</f>
        <v>2.5431865515272873</v>
      </c>
      <c r="R77" cm="1">
        <f t="array" aca="1" ref="R77" ca="1">OFFSET(WeightedAveragesUnFiltered!R$3,(ROW(Q74)*5),0)</f>
        <v>3.5</v>
      </c>
      <c r="S77" cm="1">
        <f t="array" aca="1" ref="S77" ca="1">OFFSET(WeightedAveragesUnFiltered!S$3,(ROW(R74)*5),0)</f>
        <v>5</v>
      </c>
      <c r="T77" cm="1">
        <f t="array" aca="1" ref="T77" ca="1">OFFSET(WeightedAveragesUnFiltered!T$3,(ROW(S74)*5),0)</f>
        <v>3.5</v>
      </c>
      <c r="U77" cm="1">
        <f t="array" aca="1" ref="U77" ca="1">OFFSET(WeightedAveragesUnFiltered!U$3,(ROW(T74)*5),0)</f>
        <v>4.2424361108329034</v>
      </c>
      <c r="V77" cm="1">
        <f t="array" aca="1" ref="V77" ca="1">OFFSET(WeightedAveragesUnFiltered!V$3,(ROW(U74)*5),0)</f>
        <v>5</v>
      </c>
      <c r="W77" cm="1">
        <f t="array" aca="1" ref="W77" ca="1">OFFSET(WeightedAveragesUnFiltered!W$3,(ROW(V74)*5),0)</f>
        <v>3.4596995379112134</v>
      </c>
      <c r="X77" cm="1">
        <f t="array" aca="1" ref="X77" ca="1">OFFSET(WeightedAveragesUnFiltered!X$3,(ROW(W74)*5),0)</f>
        <v>5</v>
      </c>
      <c r="Y77" cm="1">
        <f t="array" aca="1" ref="Y77" ca="1">OFFSET(WeightedAveragesUnFiltered!Y$3,(ROW(X74)*5),0)</f>
        <v>3.9836045744759443</v>
      </c>
      <c r="Z77" cm="1">
        <f t="array" aca="1" ref="Z77" ca="1">OFFSET(WeightedAveragesUnFiltered!Z$3,(ROW(Y74)*5),0)</f>
        <v>4.9999999999999991</v>
      </c>
    </row>
    <row r="78" spans="1:26">
      <c r="A78" s="34" t="s">
        <v>75</v>
      </c>
      <c r="B78" cm="1">
        <f t="array" aca="1" ref="B78" ca="1">OFFSET(WeightedAveragesUnFiltered!B$3,(ROW(A75)*5),0)</f>
        <v>3.7407120762913726</v>
      </c>
      <c r="C78" cm="1">
        <f t="array" aca="1" ref="C78" ca="1">OFFSET(WeightedAveragesUnFiltered!C$3,(ROW(B75)*5),0)</f>
        <v>3.0000000000000004</v>
      </c>
      <c r="D78" cm="1">
        <f t="array" aca="1" ref="D78" ca="1">OFFSET(WeightedAveragesUnFiltered!D$3,(ROW(C75)*5),0)</f>
        <v>3.2076499184919172</v>
      </c>
      <c r="E78" cm="1">
        <f t="array" aca="1" ref="E78" ca="1">OFFSET(WeightedAveragesUnFiltered!E$3,(ROW(D75)*5),0)</f>
        <v>4.5278980564803204</v>
      </c>
      <c r="F78" cm="1">
        <f t="array" aca="1" ref="F78" ca="1">OFFSET(WeightedAveragesUnFiltered!F$3,(ROW(E75)*5),0)</f>
        <v>3.0090923301289481</v>
      </c>
      <c r="G78" cm="1">
        <f t="array" aca="1" ref="G78" ca="1">OFFSET(WeightedAveragesUnFiltered!G$3,(ROW(F75)*5),0)</f>
        <v>3</v>
      </c>
      <c r="H78" cm="1">
        <f t="array" aca="1" ref="H78" ca="1">OFFSET(WeightedAveragesUnFiltered!H$3,(ROW(G75)*5),0)</f>
        <v>3.8525216621504681</v>
      </c>
      <c r="I78" cm="1">
        <f t="array" aca="1" ref="I78" ca="1">OFFSET(WeightedAveragesUnFiltered!I$3,(ROW(H75)*5),0)</f>
        <v>2.8262753424355775</v>
      </c>
      <c r="J78" cm="1">
        <f t="array" aca="1" ref="J78" ca="1">OFFSET(WeightedAveragesUnFiltered!J$3,(ROW(I75)*5),0)</f>
        <v>2.8786769776461743</v>
      </c>
      <c r="K78" cm="1">
        <f t="array" aca="1" ref="K78" ca="1">OFFSET(WeightedAveragesUnFiltered!K$3,(ROW(J75)*5),0)</f>
        <v>3.6470332529008638</v>
      </c>
      <c r="L78" cm="1">
        <f t="array" aca="1" ref="L78" ca="1">OFFSET(WeightedAveragesUnFiltered!L$3,(ROW(K75)*5),0)</f>
        <v>2.0178072263060893</v>
      </c>
      <c r="M78" cm="1">
        <f t="array" aca="1" ref="M78" ca="1">OFFSET(WeightedAveragesUnFiltered!M$3,(ROW(L75)*5),0)</f>
        <v>5</v>
      </c>
      <c r="N78" cm="1">
        <f t="array" aca="1" ref="N78" ca="1">OFFSET(WeightedAveragesUnFiltered!N$3,(ROW(M75)*5),0)</f>
        <v>3.5000000000000004</v>
      </c>
      <c r="O78" cm="1">
        <f t="array" aca="1" ref="O78" ca="1">OFFSET(WeightedAveragesUnFiltered!O$3,(ROW(N75)*5),0)</f>
        <v>3.1875783119725738</v>
      </c>
      <c r="P78" cm="1">
        <f t="array" aca="1" ref="P78" ca="1">OFFSET(WeightedAveragesUnFiltered!P$3,(ROW(O75)*5),0)</f>
        <v>2</v>
      </c>
      <c r="Q78" cm="1">
        <f t="array" aca="1" ref="Q78" ca="1">OFFSET(WeightedAveragesUnFiltered!Q$3,(ROW(P75)*5),0)</f>
        <v>2.5741729159285489</v>
      </c>
      <c r="R78" cm="1">
        <f t="array" aca="1" ref="R78" ca="1">OFFSET(WeightedAveragesUnFiltered!R$3,(ROW(Q75)*5),0)</f>
        <v>2.7627112625064392</v>
      </c>
      <c r="S78" cm="1">
        <f t="array" aca="1" ref="S78" ca="1">OFFSET(WeightedAveragesUnFiltered!S$3,(ROW(R75)*5),0)</f>
        <v>2.6581592345957517</v>
      </c>
      <c r="T78" cm="1">
        <f t="array" aca="1" ref="T78" ca="1">OFFSET(WeightedAveragesUnFiltered!T$3,(ROW(S75)*5),0)</f>
        <v>2</v>
      </c>
      <c r="U78" cm="1">
        <f t="array" aca="1" ref="U78" ca="1">OFFSET(WeightedAveragesUnFiltered!U$3,(ROW(T75)*5),0)</f>
        <v>3.1456395873743075</v>
      </c>
      <c r="V78" cm="1">
        <f t="array" aca="1" ref="V78" ca="1">OFFSET(WeightedAveragesUnFiltered!V$3,(ROW(U75)*5),0)</f>
        <v>5</v>
      </c>
      <c r="W78" cm="1">
        <f t="array" aca="1" ref="W78" ca="1">OFFSET(WeightedAveragesUnFiltered!W$3,(ROW(V75)*5),0)</f>
        <v>3.7045110209538952</v>
      </c>
      <c r="X78" t="e" cm="1">
        <f t="array" aca="1" ref="X78" ca="1">OFFSET(WeightedAveragesUnFiltered!X$3,(ROW(W75)*5),0)</f>
        <v>#DIV/0!</v>
      </c>
      <c r="Y78" cm="1">
        <f t="array" aca="1" ref="Y78" ca="1">OFFSET(WeightedAveragesUnFiltered!Y$3,(ROW(X75)*5),0)</f>
        <v>2.7644838899573836</v>
      </c>
      <c r="Z78" cm="1">
        <f t="array" aca="1" ref="Z78" ca="1">OFFSET(WeightedAveragesUnFiltered!Z$3,(ROW(Y75)*5),0)</f>
        <v>3.116899518004105</v>
      </c>
    </row>
    <row r="79" spans="1:26">
      <c r="A79" s="34" t="s">
        <v>76</v>
      </c>
      <c r="B79" cm="1">
        <f t="array" aca="1" ref="B79" ca="1">OFFSET(WeightedAveragesUnFiltered!B$3,(ROW(A76)*5),0)</f>
        <v>3.5</v>
      </c>
      <c r="C79" cm="1">
        <f t="array" aca="1" ref="C79" ca="1">OFFSET(WeightedAveragesUnFiltered!C$3,(ROW(B76)*5),0)</f>
        <v>3.8660830733206244</v>
      </c>
      <c r="D79" cm="1">
        <f t="array" aca="1" ref="D79" ca="1">OFFSET(WeightedAveragesUnFiltered!D$3,(ROW(C76)*5),0)</f>
        <v>2.7069042327879291</v>
      </c>
      <c r="E79" cm="1">
        <f t="array" aca="1" ref="E79" ca="1">OFFSET(WeightedAveragesUnFiltered!E$3,(ROW(D76)*5),0)</f>
        <v>3.828626922205931</v>
      </c>
      <c r="F79" cm="1">
        <f t="array" aca="1" ref="F79" ca="1">OFFSET(WeightedAveragesUnFiltered!F$3,(ROW(E76)*5),0)</f>
        <v>3.3233878318226946</v>
      </c>
      <c r="G79" cm="1">
        <f t="array" aca="1" ref="G79" ca="1">OFFSET(WeightedAveragesUnFiltered!G$3,(ROW(F76)*5),0)</f>
        <v>2.5</v>
      </c>
      <c r="H79" cm="1">
        <f t="array" aca="1" ref="H79" ca="1">OFFSET(WeightedAveragesUnFiltered!H$3,(ROW(G76)*5),0)</f>
        <v>3.0575649864514025</v>
      </c>
      <c r="I79" cm="1">
        <f t="array" aca="1" ref="I79" ca="1">OFFSET(WeightedAveragesUnFiltered!I$3,(ROW(H76)*5),0)</f>
        <v>2.8148766551995914</v>
      </c>
      <c r="J79" cm="1">
        <f t="array" aca="1" ref="J79" ca="1">OFFSET(WeightedAveragesUnFiltered!J$3,(ROW(I76)*5),0)</f>
        <v>3</v>
      </c>
      <c r="K79" cm="1">
        <f t="array" aca="1" ref="K79" ca="1">OFFSET(WeightedAveragesUnFiltered!K$3,(ROW(J76)*5),0)</f>
        <v>2.9004612452163805</v>
      </c>
      <c r="L79" cm="1">
        <f t="array" aca="1" ref="L79" ca="1">OFFSET(WeightedAveragesUnFiltered!L$3,(ROW(K76)*5),0)</f>
        <v>3.4243290269328956</v>
      </c>
      <c r="M79" cm="1">
        <f t="array" aca="1" ref="M79" ca="1">OFFSET(WeightedAveragesUnFiltered!M$3,(ROW(L76)*5),0)</f>
        <v>3</v>
      </c>
      <c r="N79" cm="1">
        <f t="array" aca="1" ref="N79" ca="1">OFFSET(WeightedAveragesUnFiltered!N$3,(ROW(M76)*5),0)</f>
        <v>2</v>
      </c>
      <c r="O79" cm="1">
        <f t="array" aca="1" ref="O79" ca="1">OFFSET(WeightedAveragesUnFiltered!O$3,(ROW(N76)*5),0)</f>
        <v>2.968921848979674</v>
      </c>
      <c r="P79" cm="1">
        <f t="array" aca="1" ref="P79" ca="1">OFFSET(WeightedAveragesUnFiltered!P$3,(ROW(O76)*5),0)</f>
        <v>2.4796874044104689</v>
      </c>
      <c r="Q79" cm="1">
        <f t="array" aca="1" ref="Q79" ca="1">OFFSET(WeightedAveragesUnFiltered!Q$3,(ROW(P76)*5),0)</f>
        <v>2.7129135420357255</v>
      </c>
      <c r="R79" cm="1">
        <f t="array" aca="1" ref="R79" ca="1">OFFSET(WeightedAveragesUnFiltered!R$3,(ROW(Q76)*5),0)</f>
        <v>3</v>
      </c>
      <c r="S79" cm="1">
        <f t="array" aca="1" ref="S79" ca="1">OFFSET(WeightedAveragesUnFiltered!S$3,(ROW(R76)*5),0)</f>
        <v>2.5612271769361659</v>
      </c>
      <c r="T79" cm="1">
        <f t="array" aca="1" ref="T79" ca="1">OFFSET(WeightedAveragesUnFiltered!T$3,(ROW(S76)*5),0)</f>
        <v>2</v>
      </c>
      <c r="U79" cm="1">
        <f t="array" aca="1" ref="U79" ca="1">OFFSET(WeightedAveragesUnFiltered!U$3,(ROW(T76)*5),0)</f>
        <v>2.9629013926801733</v>
      </c>
      <c r="V79" cm="1">
        <f t="array" aca="1" ref="V79" ca="1">OFFSET(WeightedAveragesUnFiltered!V$3,(ROW(U76)*5),0)</f>
        <v>4</v>
      </c>
      <c r="W79" cm="1">
        <f t="array" aca="1" ref="W79" ca="1">OFFSET(WeightedAveragesUnFiltered!W$3,(ROW(V76)*5),0)</f>
        <v>3</v>
      </c>
      <c r="X79" cm="1">
        <f t="array" aca="1" ref="X79" ca="1">OFFSET(WeightedAveragesUnFiltered!X$3,(ROW(W76)*5),0)</f>
        <v>4.5</v>
      </c>
      <c r="Y79" cm="1">
        <f t="array" aca="1" ref="Y79" ca="1">OFFSET(WeightedAveragesUnFiltered!Y$3,(ROW(X76)*5),0)</f>
        <v>2.355533259590918</v>
      </c>
      <c r="Z79" cm="1">
        <f t="array" aca="1" ref="Z79" ca="1">OFFSET(WeightedAveragesUnFiltered!Z$3,(ROW(Y76)*5),0)</f>
        <v>2.3910487629345827</v>
      </c>
    </row>
    <row r="80" spans="1:26">
      <c r="A80" s="34" t="s">
        <v>77</v>
      </c>
      <c r="B80" cm="1">
        <f t="array" aca="1" ref="B80" ca="1">OFFSET(WeightedAveragesUnFiltered!B$3,(ROW(A77)*5),0)</f>
        <v>3.5281752571255609</v>
      </c>
      <c r="C80" cm="1">
        <f t="array" aca="1" ref="C80" ca="1">OFFSET(WeightedAveragesUnFiltered!C$3,(ROW(B77)*5),0)</f>
        <v>3.8800453311700478</v>
      </c>
      <c r="D80" cm="1">
        <f t="array" aca="1" ref="D80" ca="1">OFFSET(WeightedAveragesUnFiltered!D$3,(ROW(C77)*5),0)</f>
        <v>3.1532334988422508</v>
      </c>
      <c r="E80" cm="1">
        <f t="array" aca="1" ref="E80" ca="1">OFFSET(WeightedAveragesUnFiltered!E$3,(ROW(D77)*5),0)</f>
        <v>4.5</v>
      </c>
      <c r="F80" cm="1">
        <f t="array" aca="1" ref="F80" ca="1">OFFSET(WeightedAveragesUnFiltered!F$3,(ROW(E77)*5),0)</f>
        <v>4.7684627420680012</v>
      </c>
      <c r="G80" cm="1">
        <f t="array" aca="1" ref="G80" ca="1">OFFSET(WeightedAveragesUnFiltered!G$3,(ROW(F77)*5),0)</f>
        <v>3.5781344701953417</v>
      </c>
      <c r="H80" cm="1">
        <f t="array" aca="1" ref="H80" ca="1">OFFSET(WeightedAveragesUnFiltered!H$3,(ROW(G77)*5),0)</f>
        <v>4.0409372353252122</v>
      </c>
      <c r="I80" cm="1">
        <f t="array" aca="1" ref="I80" ca="1">OFFSET(WeightedAveragesUnFiltered!I$3,(ROW(H77)*5),0)</f>
        <v>4.187097106658511</v>
      </c>
      <c r="J80" cm="1">
        <f t="array" aca="1" ref="J80" ca="1">OFFSET(WeightedAveragesUnFiltered!J$3,(ROW(I77)*5),0)</f>
        <v>4.1743324776681252</v>
      </c>
      <c r="K80" cm="1">
        <f t="array" aca="1" ref="K80" ca="1">OFFSET(WeightedAveragesUnFiltered!K$3,(ROW(J77)*5),0)</f>
        <v>4.1246961529930255</v>
      </c>
      <c r="L80" cm="1">
        <f t="array" aca="1" ref="L80" ca="1">OFFSET(WeightedAveragesUnFiltered!L$3,(ROW(K77)*5),0)</f>
        <v>4.2475408710209237</v>
      </c>
      <c r="M80" cm="1">
        <f t="array" aca="1" ref="M80" ca="1">OFFSET(WeightedAveragesUnFiltered!M$3,(ROW(L77)*5),0)</f>
        <v>3.6508369350299921</v>
      </c>
      <c r="N80" cm="1">
        <f t="array" aca="1" ref="N80" ca="1">OFFSET(WeightedAveragesUnFiltered!N$3,(ROW(M77)*5),0)</f>
        <v>4.1685635037940392</v>
      </c>
      <c r="O80" cm="1">
        <f t="array" aca="1" ref="O80" ca="1">OFFSET(WeightedAveragesUnFiltered!O$3,(ROW(N77)*5),0)</f>
        <v>4.2296355560303125</v>
      </c>
      <c r="P80" cm="1">
        <f t="array" aca="1" ref="P80" ca="1">OFFSET(WeightedAveragesUnFiltered!P$3,(ROW(O77)*5),0)</f>
        <v>4.507183376070178</v>
      </c>
      <c r="Q80" cm="1">
        <f t="array" aca="1" ref="Q80" ca="1">OFFSET(WeightedAveragesUnFiltered!Q$3,(ROW(P77)*5),0)</f>
        <v>4.5285348815888744</v>
      </c>
      <c r="R80" cm="1">
        <f t="array" aca="1" ref="R80" ca="1">OFFSET(WeightedAveragesUnFiltered!R$3,(ROW(Q77)*5),0)</f>
        <v>4.54882839933338</v>
      </c>
      <c r="S80" cm="1">
        <f t="array" aca="1" ref="S80" ca="1">OFFSET(WeightedAveragesUnFiltered!S$3,(ROW(R77)*5),0)</f>
        <v>4.3474878474509495</v>
      </c>
      <c r="T80" cm="1">
        <f t="array" aca="1" ref="T80" ca="1">OFFSET(WeightedAveragesUnFiltered!T$3,(ROW(S77)*5),0)</f>
        <v>4.2814137052868784</v>
      </c>
      <c r="U80" cm="1">
        <f t="array" aca="1" ref="U80" ca="1">OFFSET(WeightedAveragesUnFiltered!U$3,(ROW(T77)*5),0)</f>
        <v>4.0154829203884868</v>
      </c>
      <c r="V80" cm="1">
        <f t="array" aca="1" ref="V80" ca="1">OFFSET(WeightedAveragesUnFiltered!V$3,(ROW(U77)*5),0)</f>
        <v>2.8713043605089892</v>
      </c>
      <c r="W80" cm="1">
        <f t="array" aca="1" ref="W80" ca="1">OFFSET(WeightedAveragesUnFiltered!W$3,(ROW(V77)*5),0)</f>
        <v>4.0399352503996742</v>
      </c>
      <c r="X80" cm="1">
        <f t="array" aca="1" ref="X80" ca="1">OFFSET(WeightedAveragesUnFiltered!X$3,(ROW(W77)*5),0)</f>
        <v>3.6791689941363774</v>
      </c>
      <c r="Y80" cm="1">
        <f t="array" aca="1" ref="Y80" ca="1">OFFSET(WeightedAveragesUnFiltered!Y$3,(ROW(X77)*5),0)</f>
        <v>4.3110968301409969</v>
      </c>
      <c r="Z80" cm="1">
        <f t="array" aca="1" ref="Z80" ca="1">OFFSET(WeightedAveragesUnFiltered!Z$3,(ROW(Y77)*5),0)</f>
        <v>3.6855879334355488</v>
      </c>
    </row>
    <row r="81" spans="1:26">
      <c r="A81" s="34" t="s">
        <v>78</v>
      </c>
      <c r="B81" cm="1">
        <f t="array" aca="1" ref="B81" ca="1">OFFSET(WeightedAveragesUnFiltered!B$3,(ROW(A78)*5),0)</f>
        <v>4.0200874547166743</v>
      </c>
      <c r="C81" cm="1">
        <f t="array" aca="1" ref="C81" ca="1">OFFSET(WeightedAveragesUnFiltered!C$3,(ROW(B78)*5),0)</f>
        <v>3.400600454959017</v>
      </c>
      <c r="D81" cm="1">
        <f t="array" aca="1" ref="D81" ca="1">OFFSET(WeightedAveragesUnFiltered!D$3,(ROW(C78)*5),0)</f>
        <v>3.473854010806523</v>
      </c>
      <c r="E81" cm="1">
        <f t="array" aca="1" ref="E81" ca="1">OFFSET(WeightedAveragesUnFiltered!E$3,(ROW(D78)*5),0)</f>
        <v>4.5</v>
      </c>
      <c r="F81" cm="1">
        <f t="array" aca="1" ref="F81" ca="1">OFFSET(WeightedAveragesUnFiltered!F$3,(ROW(E78)*5),0)</f>
        <v>3.7315372579319988</v>
      </c>
      <c r="G81" cm="1">
        <f t="array" aca="1" ref="G81" ca="1">OFFSET(WeightedAveragesUnFiltered!G$3,(ROW(F78)*5),0)</f>
        <v>4.2814837802002605</v>
      </c>
      <c r="H81" cm="1">
        <f t="array" aca="1" ref="H81" ca="1">OFFSET(WeightedAveragesUnFiltered!H$3,(ROW(G78)*5),0)</f>
        <v>4.1123197840349501</v>
      </c>
      <c r="I81" cm="1">
        <f t="array" aca="1" ref="I81" ca="1">OFFSET(WeightedAveragesUnFiltered!I$3,(ROW(H78)*5),0)</f>
        <v>4.312902893341489</v>
      </c>
      <c r="J81" cm="1">
        <f t="array" aca="1" ref="J81" ca="1">OFFSET(WeightedAveragesUnFiltered!J$3,(ROW(I78)*5),0)</f>
        <v>3.8813382615178469</v>
      </c>
      <c r="K81" cm="1">
        <f t="array" aca="1" ref="K81" ca="1">OFFSET(WeightedAveragesUnFiltered!K$3,(ROW(J78)*5),0)</f>
        <v>4.1246961529930255</v>
      </c>
      <c r="L81" cm="1">
        <f t="array" aca="1" ref="L81" ca="1">OFFSET(WeightedAveragesUnFiltered!L$3,(ROW(K78)*5),0)</f>
        <v>4.2456056539134197</v>
      </c>
      <c r="M81" cm="1">
        <f t="array" aca="1" ref="M81" ca="1">OFFSET(WeightedAveragesUnFiltered!M$3,(ROW(L78)*5),0)</f>
        <v>3.6508369350299921</v>
      </c>
      <c r="N81" cm="1">
        <f t="array" aca="1" ref="N81" ca="1">OFFSET(WeightedAveragesUnFiltered!N$3,(ROW(M78)*5),0)</f>
        <v>3.6402353225429431</v>
      </c>
      <c r="O81" cm="1">
        <f t="array" aca="1" ref="O81" ca="1">OFFSET(WeightedAveragesUnFiltered!O$3,(ROW(N78)*5),0)</f>
        <v>3.9915303202189252</v>
      </c>
      <c r="P81" cm="1">
        <f t="array" aca="1" ref="P81" ca="1">OFFSET(WeightedAveragesUnFiltered!P$3,(ROW(O78)*5),0)</f>
        <v>4.392433201922163</v>
      </c>
      <c r="Q81" cm="1">
        <f t="array" aca="1" ref="Q81" ca="1">OFFSET(WeightedAveragesUnFiltered!Q$3,(ROW(P78)*5),0)</f>
        <v>4.5285348815888744</v>
      </c>
      <c r="R81" cm="1">
        <f t="array" aca="1" ref="R81" ca="1">OFFSET(WeightedAveragesUnFiltered!R$3,(ROW(Q78)*5),0)</f>
        <v>4.0976567986667591</v>
      </c>
      <c r="S81" cm="1">
        <f t="array" aca="1" ref="S81" ca="1">OFFSET(WeightedAveragesUnFiltered!S$3,(ROW(R78)*5),0)</f>
        <v>4.1576002275314972</v>
      </c>
      <c r="T81" cm="1">
        <f t="array" aca="1" ref="T81" ca="1">OFFSET(WeightedAveragesUnFiltered!T$3,(ROW(S78)*5),0)</f>
        <v>4</v>
      </c>
      <c r="U81" cm="1">
        <f t="array" aca="1" ref="U81" ca="1">OFFSET(WeightedAveragesUnFiltered!U$3,(ROW(T78)*5),0)</f>
        <v>3.8774158620230246</v>
      </c>
      <c r="V81" cm="1">
        <f t="array" aca="1" ref="V81" ca="1">OFFSET(WeightedAveragesUnFiltered!V$3,(ROW(U78)*5),0)</f>
        <v>4.2472603635016561</v>
      </c>
      <c r="W81" cm="1">
        <f t="array" aca="1" ref="W81" ca="1">OFFSET(WeightedAveragesUnFiltered!W$3,(ROW(V78)*5),0)</f>
        <v>3.9218995053990486</v>
      </c>
      <c r="X81" cm="1">
        <f t="array" aca="1" ref="X81" ca="1">OFFSET(WeightedAveragesUnFiltered!X$3,(ROW(W78)*5),0)</f>
        <v>3.9360010432049339</v>
      </c>
      <c r="Y81" cm="1">
        <f t="array" aca="1" ref="Y81" ca="1">OFFSET(WeightedAveragesUnFiltered!Y$3,(ROW(X78)*5),0)</f>
        <v>3.940393628649161</v>
      </c>
      <c r="Z81" cm="1">
        <f t="array" aca="1" ref="Z81" ca="1">OFFSET(WeightedAveragesUnFiltered!Z$3,(ROW(Y78)*5),0)</f>
        <v>3.7935576113394425</v>
      </c>
    </row>
    <row r="82" spans="1:26">
      <c r="A82" s="34" t="s">
        <v>79</v>
      </c>
      <c r="B82" cm="1">
        <f t="array" aca="1" ref="B82" ca="1">OFFSET(WeightedAveragesUnFiltered!B$3,(ROW(A79)*5),0)</f>
        <v>3.3156832146519348</v>
      </c>
      <c r="C82" cm="1">
        <f t="array" aca="1" ref="C82" ca="1">OFFSET(WeightedAveragesUnFiltered!C$3,(ROW(B79)*5),0)</f>
        <v>2.8851895675893715</v>
      </c>
      <c r="D82" cm="1">
        <f t="array" aca="1" ref="D82" ca="1">OFFSET(WeightedAveragesUnFiltered!D$3,(ROW(C79)*5),0)</f>
        <v>3.677614208423071</v>
      </c>
      <c r="E82" cm="1">
        <f t="array" aca="1" ref="E82" ca="1">OFFSET(WeightedAveragesUnFiltered!E$3,(ROW(D79)*5),0)</f>
        <v>2.9999999999999996</v>
      </c>
      <c r="F82" cm="1">
        <f t="array" aca="1" ref="F82" ca="1">OFFSET(WeightedAveragesUnFiltered!F$3,(ROW(E79)*5),0)</f>
        <v>2.1946117737959954</v>
      </c>
      <c r="G82" cm="1">
        <f t="array" aca="1" ref="G82" ca="1">OFFSET(WeightedAveragesUnFiltered!G$3,(ROW(F79)*5),0)</f>
        <v>3.5660811347039512</v>
      </c>
      <c r="H82" cm="1">
        <f t="array" aca="1" ref="H82" ca="1">OFFSET(WeightedAveragesUnFiltered!H$3,(ROW(G79)*5),0)</f>
        <v>3.4904024217648382</v>
      </c>
      <c r="I82" cm="1">
        <f t="array" aca="1" ref="I82" ca="1">OFFSET(WeightedAveragesUnFiltered!I$3,(ROW(H79)*5),0)</f>
        <v>3.5382512209647525</v>
      </c>
      <c r="J82" cm="1">
        <f t="array" aca="1" ref="J82" ca="1">OFFSET(WeightedAveragesUnFiltered!J$3,(ROW(I79)*5),0)</f>
        <v>3.5639160292569771</v>
      </c>
      <c r="K82" cm="1">
        <f t="array" aca="1" ref="K82" ca="1">OFFSET(WeightedAveragesUnFiltered!K$3,(ROW(J79)*5),0)</f>
        <v>3.5584035571344703</v>
      </c>
      <c r="L82" cm="1">
        <f t="array" aca="1" ref="L82" ca="1">OFFSET(WeightedAveragesUnFiltered!L$3,(ROW(K79)*5),0)</f>
        <v>3.7518040502361609</v>
      </c>
      <c r="M82" cm="1">
        <f t="array" aca="1" ref="M82" ca="1">OFFSET(WeightedAveragesUnFiltered!M$3,(ROW(L79)*5),0)</f>
        <v>3.4593315015313197</v>
      </c>
      <c r="N82" cm="1">
        <f t="array" aca="1" ref="N82" ca="1">OFFSET(WeightedAveragesUnFiltered!N$3,(ROW(M79)*5),0)</f>
        <v>3.1982016120834342</v>
      </c>
      <c r="O82" cm="1">
        <f t="array" aca="1" ref="O82" ca="1">OFFSET(WeightedAveragesUnFiltered!O$3,(ROW(N79)*5),0)</f>
        <v>3.0384563892757472</v>
      </c>
      <c r="P82" cm="1">
        <f t="array" aca="1" ref="P82" ca="1">OFFSET(WeightedAveragesUnFiltered!P$3,(ROW(O79)*5),0)</f>
        <v>3.386040134447923</v>
      </c>
      <c r="Q82" cm="1">
        <f t="array" aca="1" ref="Q82" ca="1">OFFSET(WeightedAveragesUnFiltered!Q$3,(ROW(P79)*5),0)</f>
        <v>3.6990891990740447</v>
      </c>
      <c r="R82" cm="1">
        <f t="array" aca="1" ref="R82" ca="1">OFFSET(WeightedAveragesUnFiltered!R$3,(ROW(Q79)*5),0)</f>
        <v>3.9830516499914137</v>
      </c>
      <c r="S82" cm="1">
        <f t="array" aca="1" ref="S82" ca="1">OFFSET(WeightedAveragesUnFiltered!S$3,(ROW(R79)*5),0)</f>
        <v>3.0230103577264966</v>
      </c>
      <c r="T82" cm="1">
        <f t="array" aca="1" ref="T82" ca="1">OFFSET(WeightedAveragesUnFiltered!T$3,(ROW(S79)*5),0)</f>
        <v>3</v>
      </c>
      <c r="U82" cm="1">
        <f t="array" aca="1" ref="U82" ca="1">OFFSET(WeightedAveragesUnFiltered!U$3,(ROW(T79)*5),0)</f>
        <v>3.0421975827469465</v>
      </c>
      <c r="V82" cm="1">
        <f t="array" aca="1" ref="V82" ca="1">OFFSET(WeightedAveragesUnFiltered!V$3,(ROW(U79)*5),0)</f>
        <v>3.494520727003311</v>
      </c>
      <c r="W82" cm="1">
        <f t="array" aca="1" ref="W82" ca="1">OFFSET(WeightedAveragesUnFiltered!W$3,(ROW(V79)*5),0)</f>
        <v>3.7588596408833705</v>
      </c>
      <c r="X82" cm="1">
        <f t="array" aca="1" ref="X82" ca="1">OFFSET(WeightedAveragesUnFiltered!X$3,(ROW(W79)*5),0)</f>
        <v>2.671364832151534</v>
      </c>
      <c r="Y82" cm="1">
        <f t="array" aca="1" ref="Y82" ca="1">OFFSET(WeightedAveragesUnFiltered!Y$3,(ROW(X79)*5),0)</f>
        <v>3.9363137748444785</v>
      </c>
      <c r="Z82" cm="1">
        <f t="array" aca="1" ref="Z82" ca="1">OFFSET(WeightedAveragesUnFiltered!Z$3,(ROW(Y79)*5),0)</f>
        <v>2.9962920581342871</v>
      </c>
    </row>
    <row r="83" spans="1:26">
      <c r="A83" s="34" t="s">
        <v>80</v>
      </c>
      <c r="B83" t="e" cm="1">
        <f t="array" aca="1" ref="B83" ca="1">OFFSET(WeightedAveragesUnFiltered!B$3,(ROW(A80)*5),0)</f>
        <v>#DIV/0!</v>
      </c>
      <c r="C83" cm="1">
        <f t="array" aca="1" ref="C83" ca="1">OFFSET(WeightedAveragesUnFiltered!C$3,(ROW(B80)*5),0)</f>
        <v>3.2531658716506744</v>
      </c>
      <c r="D83" cm="1">
        <f t="array" aca="1" ref="D83" ca="1">OFFSET(WeightedAveragesUnFiltered!D$3,(ROW(C80)*5),0)</f>
        <v>4.0343375206094771</v>
      </c>
      <c r="E83" t="e" cm="1">
        <f t="array" aca="1" ref="E83" ca="1">OFFSET(WeightedAveragesUnFiltered!E$3,(ROW(D80)*5),0)</f>
        <v>#DIV/0!</v>
      </c>
      <c r="F83" cm="1">
        <f t="array" aca="1" ref="F83" ca="1">OFFSET(WeightedAveragesUnFiltered!F$3,(ROW(E80)*5),0)</f>
        <v>3.7845990253277781</v>
      </c>
      <c r="G83" cm="1">
        <f t="array" aca="1" ref="G83" ca="1">OFFSET(WeightedAveragesUnFiltered!G$3,(ROW(F80)*5),0)</f>
        <v>4</v>
      </c>
      <c r="H83" cm="1">
        <f t="array" aca="1" ref="H83" ca="1">OFFSET(WeightedAveragesUnFiltered!H$3,(ROW(G80)*5),0)</f>
        <v>4.0575649864514025</v>
      </c>
      <c r="I83" t="e" cm="1">
        <f t="array" aca="1" ref="I83" ca="1">OFFSET(WeightedAveragesUnFiltered!I$3,(ROW(H80)*5),0)</f>
        <v>#DIV/0!</v>
      </c>
      <c r="J83" cm="1">
        <f t="array" aca="1" ref="J83" ca="1">OFFSET(WeightedAveragesUnFiltered!J$3,(ROW(I80)*5),0)</f>
        <v>2.2497160852299549</v>
      </c>
      <c r="K83" cm="1">
        <f t="array" aca="1" ref="K83" ca="1">OFFSET(WeightedAveragesUnFiltered!K$3,(ROW(J80)*5),0)</f>
        <v>4</v>
      </c>
      <c r="L83" cm="1">
        <f t="array" aca="1" ref="L83" ca="1">OFFSET(WeightedAveragesUnFiltered!L$3,(ROW(K80)*5),0)</f>
        <v>4.4749573390499524</v>
      </c>
      <c r="M83" cm="1">
        <f t="array" aca="1" ref="M83" ca="1">OFFSET(WeightedAveragesUnFiltered!M$3,(ROW(L80)*5),0)</f>
        <v>3.5691036157495151</v>
      </c>
      <c r="N83" cm="1">
        <f t="array" aca="1" ref="N83" ca="1">OFFSET(WeightedAveragesUnFiltered!N$3,(ROW(M80)*5),0)</f>
        <v>4.5</v>
      </c>
      <c r="O83" cm="1">
        <f t="array" aca="1" ref="O83" ca="1">OFFSET(WeightedAveragesUnFiltered!O$3,(ROW(N80)*5),0)</f>
        <v>2.6607966868452575</v>
      </c>
      <c r="P83" cm="1">
        <f t="array" aca="1" ref="P83" ca="1">OFFSET(WeightedAveragesUnFiltered!P$3,(ROW(O80)*5),0)</f>
        <v>1.9265543648359882</v>
      </c>
      <c r="Q83" cm="1">
        <f t="array" aca="1" ref="Q83" ca="1">OFFSET(WeightedAveragesUnFiltered!Q$3,(ROW(P80)*5),0)</f>
        <v>3.0248722401447754</v>
      </c>
      <c r="R83" t="e" cm="1">
        <f t="array" aca="1" ref="R83" ca="1">OFFSET(WeightedAveragesUnFiltered!R$3,(ROW(Q80)*5),0)</f>
        <v>#DIV/0!</v>
      </c>
      <c r="S83" cm="1">
        <f t="array" aca="1" ref="S83" ca="1">OFFSET(WeightedAveragesUnFiltered!S$3,(ROW(R80)*5),0)</f>
        <v>1</v>
      </c>
      <c r="T83" cm="1">
        <f t="array" aca="1" ref="T83" ca="1">OFFSET(WeightedAveragesUnFiltered!T$3,(ROW(S80)*5),0)</f>
        <v>3.6343227188262524</v>
      </c>
      <c r="U83" cm="1">
        <f t="array" aca="1" ref="U83" ca="1">OFFSET(WeightedAveragesUnFiltered!U$3,(ROW(T80)*5),0)</f>
        <v>3.0819828931870266</v>
      </c>
      <c r="V83" cm="1">
        <f t="array" aca="1" ref="V83" ca="1">OFFSET(WeightedAveragesUnFiltered!V$3,(ROW(U80)*5),0)</f>
        <v>4.5</v>
      </c>
      <c r="W83" cm="1">
        <f t="array" aca="1" ref="W83" ca="1">OFFSET(WeightedAveragesUnFiltered!W$3,(ROW(V80)*5),0)</f>
        <v>2.5258686066088223</v>
      </c>
      <c r="X83" cm="1">
        <f t="array" aca="1" ref="X83" ca="1">OFFSET(WeightedAveragesUnFiltered!X$3,(ROW(W80)*5),0)</f>
        <v>4.5</v>
      </c>
      <c r="Y83" cm="1">
        <f t="array" aca="1" ref="Y83" ca="1">OFFSET(WeightedAveragesUnFiltered!Y$3,(ROW(X80)*5),0)</f>
        <v>3.2948735928968227</v>
      </c>
      <c r="Z83" cm="1">
        <f t="array" aca="1" ref="Z83" ca="1">OFFSET(WeightedAveragesUnFiltered!Z$3,(ROW(Y80)*5),0)</f>
        <v>1</v>
      </c>
    </row>
    <row r="84" spans="1:26">
      <c r="A84" s="34" t="s">
        <v>81</v>
      </c>
      <c r="B84" cm="1">
        <f t="array" aca="1" ref="B84" ca="1">OFFSET(WeightedAveragesUnFiltered!B$3,(ROW(A81)*5),0)</f>
        <v>4</v>
      </c>
      <c r="C84" cm="1">
        <f t="array" aca="1" ref="C84" ca="1">OFFSET(WeightedAveragesUnFiltered!C$3,(ROW(B81)*5),0)</f>
        <v>3.1722411068437983</v>
      </c>
      <c r="D84" cm="1">
        <f t="array" aca="1" ref="D84" ca="1">OFFSET(WeightedAveragesUnFiltered!D$3,(ROW(C81)*5),0)</f>
        <v>3.5261459891934765</v>
      </c>
      <c r="E84" cm="1">
        <f t="array" aca="1" ref="E84" ca="1">OFFSET(WeightedAveragesUnFiltered!E$3,(ROW(D81)*5),0)</f>
        <v>4.5</v>
      </c>
      <c r="F84" cm="1">
        <f t="array" aca="1" ref="F84" ca="1">OFFSET(WeightedAveragesUnFiltered!F$3,(ROW(E81)*5),0)</f>
        <v>2.6147669154096249</v>
      </c>
      <c r="G84" cm="1">
        <f t="array" aca="1" ref="G84" ca="1">OFFSET(WeightedAveragesUnFiltered!G$3,(ROW(F81)*5),0)</f>
        <v>3</v>
      </c>
      <c r="H84" cm="1">
        <f t="array" aca="1" ref="H84" ca="1">OFFSET(WeightedAveragesUnFiltered!H$3,(ROW(G81)*5),0)</f>
        <v>3.0000000000000004</v>
      </c>
      <c r="I84" cm="1">
        <f t="array" aca="1" ref="I84" ca="1">OFFSET(WeightedAveragesUnFiltered!I$3,(ROW(H81)*5),0)</f>
        <v>3</v>
      </c>
      <c r="J84" cm="1">
        <f t="array" aca="1" ref="J84" ca="1">OFFSET(WeightedAveragesUnFiltered!J$3,(ROW(I81)*5),0)</f>
        <v>4</v>
      </c>
      <c r="K84" cm="1">
        <f t="array" aca="1" ref="K84" ca="1">OFFSET(WeightedAveragesUnFiltered!K$3,(ROW(J81)*5),0)</f>
        <v>3.0000000000000004</v>
      </c>
      <c r="L84" cm="1">
        <f t="array" aca="1" ref="L84" ca="1">OFFSET(WeightedAveragesUnFiltered!L$3,(ROW(K81)*5),0)</f>
        <v>1.8126066523751205</v>
      </c>
      <c r="M84" cm="1">
        <f t="array" aca="1" ref="M84" ca="1">OFFSET(WeightedAveragesUnFiltered!M$3,(ROW(L81)*5),0)</f>
        <v>2.5551174528181519</v>
      </c>
      <c r="N84" cm="1">
        <f t="array" aca="1" ref="N84" ca="1">OFFSET(WeightedAveragesUnFiltered!N$3,(ROW(M81)*5),0)</f>
        <v>4</v>
      </c>
      <c r="O84" cm="1">
        <f t="array" aca="1" ref="O84" ca="1">OFFSET(WeightedAveragesUnFiltered!O$3,(ROW(N81)*5),0)</f>
        <v>3.4403412525614554</v>
      </c>
      <c r="P84" cm="1">
        <f t="array" aca="1" ref="P84" ca="1">OFFSET(WeightedAveragesUnFiltered!P$3,(ROW(O81)*5),0)</f>
        <v>2.0305153655946544</v>
      </c>
      <c r="Q84" cm="1">
        <f t="array" aca="1" ref="Q84" ca="1">OFFSET(WeightedAveragesUnFiltered!Q$3,(ROW(P81)*5),0)</f>
        <v>3</v>
      </c>
      <c r="R84" cm="1">
        <f t="array" aca="1" ref="R84" ca="1">OFFSET(WeightedAveragesUnFiltered!R$3,(ROW(Q81)*5),0)</f>
        <v>3.4315417259436405</v>
      </c>
      <c r="S84" t="e" cm="1">
        <f t="array" aca="1" ref="S84" ca="1">OFFSET(WeightedAveragesUnFiltered!S$3,(ROW(R81)*5),0)</f>
        <v>#DIV/0!</v>
      </c>
      <c r="T84" cm="1">
        <f t="array" aca="1" ref="T84" ca="1">OFFSET(WeightedAveragesUnFiltered!T$3,(ROW(S81)*5),0)</f>
        <v>0.5</v>
      </c>
      <c r="U84" cm="1">
        <f t="array" aca="1" ref="U84" ca="1">OFFSET(WeightedAveragesUnFiltered!U$3,(ROW(T81)*5),0)</f>
        <v>2.9999999999999996</v>
      </c>
      <c r="V84" cm="1">
        <f t="array" aca="1" ref="V84" ca="1">OFFSET(WeightedAveragesUnFiltered!V$3,(ROW(U81)*5),0)</f>
        <v>4.5</v>
      </c>
      <c r="W84" cm="1">
        <f t="array" aca="1" ref="W84" ca="1">OFFSET(WeightedAveragesUnFiltered!W$3,(ROW(V81)*5),0)</f>
        <v>2.8722930379629719</v>
      </c>
      <c r="X84" cm="1">
        <f t="array" aca="1" ref="X84" ca="1">OFFSET(WeightedAveragesUnFiltered!X$3,(ROW(W81)*5),0)</f>
        <v>2.5</v>
      </c>
      <c r="Y84" cm="1">
        <f t="array" aca="1" ref="Y84" ca="1">OFFSET(WeightedAveragesUnFiltered!Y$3,(ROW(X81)*5),0)</f>
        <v>2.5641151502777606</v>
      </c>
      <c r="Z84" cm="1">
        <f t="array" aca="1" ref="Z84" ca="1">OFFSET(WeightedAveragesUnFiltered!Z$3,(ROW(Y81)*5),0)</f>
        <v>4</v>
      </c>
    </row>
    <row r="85" spans="1:26">
      <c r="A85" s="34" t="s">
        <v>82</v>
      </c>
      <c r="B85" t="e" cm="1">
        <f t="array" aca="1" ref="B85" ca="1">OFFSET(WeightedAveragesUnFiltered!B$3,(ROW(A82)*5),0)</f>
        <v>#DIV/0!</v>
      </c>
      <c r="C85" cm="1">
        <f t="array" aca="1" ref="C85" ca="1">OFFSET(WeightedAveragesUnFiltered!C$3,(ROW(B82)*5),0)</f>
        <v>3.9915406462064165</v>
      </c>
      <c r="D85" cm="1">
        <f t="array" aca="1" ref="D85" ca="1">OFFSET(WeightedAveragesUnFiltered!D$3,(ROW(C82)*5),0)</f>
        <v>3.2215463683610652</v>
      </c>
      <c r="E85" t="e" cm="1">
        <f t="array" aca="1" ref="E85" ca="1">OFFSET(WeightedAveragesUnFiltered!E$3,(ROW(D82)*5),0)</f>
        <v>#DIV/0!</v>
      </c>
      <c r="F85" cm="1">
        <f t="array" aca="1" ref="F85" ca="1">OFFSET(WeightedAveragesUnFiltered!F$3,(ROW(E82)*5),0)</f>
        <v>3.1268320014829896</v>
      </c>
      <c r="G85" cm="1">
        <f t="array" aca="1" ref="G85" ca="1">OFFSET(WeightedAveragesUnFiltered!G$3,(ROW(F82)*5),0)</f>
        <v>3.5</v>
      </c>
      <c r="H85" cm="1">
        <f t="array" aca="1" ref="H85" ca="1">OFFSET(WeightedAveragesUnFiltered!H$3,(ROW(G82)*5),0)</f>
        <v>3.5899133513981298</v>
      </c>
      <c r="I85" cm="1">
        <f t="array" aca="1" ref="I85" ca="1">OFFSET(WeightedAveragesUnFiltered!I$3,(ROW(H82)*5),0)</f>
        <v>2.5</v>
      </c>
      <c r="J85" cm="1">
        <f t="array" aca="1" ref="J85" ca="1">OFFSET(WeightedAveragesUnFiltered!J$3,(ROW(I82)*5),0)</f>
        <v>3</v>
      </c>
      <c r="K85" cm="1">
        <f t="array" aca="1" ref="K85" ca="1">OFFSET(WeightedAveragesUnFiltered!K$3,(ROW(J82)*5),0)</f>
        <v>3.5000000000000004</v>
      </c>
      <c r="L85" cm="1">
        <f t="array" aca="1" ref="L85" ca="1">OFFSET(WeightedAveragesUnFiltered!L$3,(ROW(K82)*5),0)</f>
        <v>2.5500853219000965</v>
      </c>
      <c r="M85" cm="1">
        <f t="array" aca="1" ref="M85" ca="1">OFFSET(WeightedAveragesUnFiltered!M$3,(ROW(L82)*5),0)</f>
        <v>4.2142108653949464</v>
      </c>
      <c r="N85" cm="1">
        <f t="array" aca="1" ref="N85" ca="1">OFFSET(WeightedAveragesUnFiltered!N$3,(ROW(M82)*5),0)</f>
        <v>3</v>
      </c>
      <c r="O85" cm="1">
        <f t="array" aca="1" ref="O85" ca="1">OFFSET(WeightedAveragesUnFiltered!O$3,(ROW(N82)*5),0)</f>
        <v>3.5</v>
      </c>
      <c r="P85" cm="1">
        <f t="array" aca="1" ref="P85" ca="1">OFFSET(WeightedAveragesUnFiltered!P$3,(ROW(O82)*5),0)</f>
        <v>3</v>
      </c>
      <c r="Q85" cm="1">
        <f t="array" aca="1" ref="Q85" ca="1">OFFSET(WeightedAveragesUnFiltered!Q$3,(ROW(P82)*5),0)</f>
        <v>3.2656942743475481</v>
      </c>
      <c r="R85" cm="1">
        <f t="array" aca="1" ref="R85" ca="1">OFFSET(WeightedAveragesUnFiltered!R$3,(ROW(Q82)*5),0)</f>
        <v>2.5000000000000004</v>
      </c>
      <c r="S85" t="e" cm="1">
        <f t="array" aca="1" ref="S85" ca="1">OFFSET(WeightedAveragesUnFiltered!S$3,(ROW(R82)*5),0)</f>
        <v>#DIV/0!</v>
      </c>
      <c r="T85" cm="1">
        <f t="array" aca="1" ref="T85" ca="1">OFFSET(WeightedAveragesUnFiltered!T$3,(ROW(S82)*5),0)</f>
        <v>2.9999999999999996</v>
      </c>
      <c r="U85" cm="1">
        <f t="array" aca="1" ref="U85" ca="1">OFFSET(WeightedAveragesUnFiltered!U$3,(ROW(T82)*5),0)</f>
        <v>4.0366148282800314</v>
      </c>
      <c r="V85" cm="1">
        <f t="array" aca="1" ref="V85" ca="1">OFFSET(WeightedAveragesUnFiltered!V$3,(ROW(U82)*5),0)</f>
        <v>3</v>
      </c>
      <c r="W85" cm="1">
        <f t="array" aca="1" ref="W85" ca="1">OFFSET(WeightedAveragesUnFiltered!W$3,(ROW(V82)*5),0)</f>
        <v>3.741476236861915</v>
      </c>
      <c r="X85" cm="1">
        <f t="array" aca="1" ref="X85" ca="1">OFFSET(WeightedAveragesUnFiltered!X$3,(ROW(W82)*5),0)</f>
        <v>3.5846279008639326</v>
      </c>
      <c r="Y85" cm="1">
        <f t="array" aca="1" ref="Y85" ca="1">OFFSET(WeightedAveragesUnFiltered!Y$3,(ROW(X82)*5),0)</f>
        <v>2.9999999999999996</v>
      </c>
      <c r="Z85" t="e" cm="1">
        <f t="array" aca="1" ref="Z85" ca="1">OFFSET(WeightedAveragesUnFiltered!Z$3,(ROW(Y82)*5),0)</f>
        <v>#DIV/0!</v>
      </c>
    </row>
    <row r="86" spans="1:26">
      <c r="A86" s="34" t="s">
        <v>83</v>
      </c>
      <c r="B86" cm="1">
        <f t="array" aca="1" ref="B86" ca="1">OFFSET(WeightedAveragesUnFiltered!B$3,(ROW(A83)*5),0)</f>
        <v>2.8047910355960735</v>
      </c>
      <c r="C86" cm="1">
        <f t="array" aca="1" ref="C86" ca="1">OFFSET(WeightedAveragesUnFiltered!C$3,(ROW(B83)*5),0)</f>
        <v>4.090694232191936</v>
      </c>
      <c r="D86" cm="1">
        <f t="array" aca="1" ref="D86" ca="1">OFFSET(WeightedAveragesUnFiltered!D$3,(ROW(C83)*5),0)</f>
        <v>2.4522790577720213</v>
      </c>
      <c r="E86" cm="1">
        <f t="array" aca="1" ref="E86" ca="1">OFFSET(WeightedAveragesUnFiltered!E$3,(ROW(D83)*5),0)</f>
        <v>4.389118742912741</v>
      </c>
      <c r="F86" cm="1">
        <f t="array" aca="1" ref="F86" ca="1">OFFSET(WeightedAveragesUnFiltered!F$3,(ROW(E83)*5),0)</f>
        <v>4.1170795350361207</v>
      </c>
      <c r="G86" cm="1">
        <f t="array" aca="1" ref="G86" ca="1">OFFSET(WeightedAveragesUnFiltered!G$3,(ROW(F83)*5),0)</f>
        <v>2.7842773564365366</v>
      </c>
      <c r="H86" cm="1">
        <f t="array" aca="1" ref="H86" ca="1">OFFSET(WeightedAveragesUnFiltered!H$3,(ROW(G83)*5),0)</f>
        <v>4.0146174916489539</v>
      </c>
      <c r="I86" cm="1">
        <f t="array" aca="1" ref="I86" ca="1">OFFSET(WeightedAveragesUnFiltered!I$3,(ROW(H83)*5),0)</f>
        <v>3.837230567518795</v>
      </c>
      <c r="J86" cm="1">
        <f t="array" aca="1" ref="J86" ca="1">OFFSET(WeightedAveragesUnFiltered!J$3,(ROW(I83)*5),0)</f>
        <v>4.1393596464442215</v>
      </c>
      <c r="K86" cm="1">
        <f t="array" aca="1" ref="K86" ca="1">OFFSET(WeightedAveragesUnFiltered!K$3,(ROW(J83)*5),0)</f>
        <v>4</v>
      </c>
      <c r="L86" cm="1">
        <f t="array" aca="1" ref="L86" ca="1">OFFSET(WeightedAveragesUnFiltered!L$3,(ROW(K83)*5),0)</f>
        <v>3.3220155625845535</v>
      </c>
      <c r="M86" cm="1">
        <f t="array" aca="1" ref="M86" ca="1">OFFSET(WeightedAveragesUnFiltered!M$3,(ROW(L83)*5),0)</f>
        <v>4.4738487824051134</v>
      </c>
      <c r="N86" cm="1">
        <f t="array" aca="1" ref="N86" ca="1">OFFSET(WeightedAveragesUnFiltered!N$3,(ROW(M83)*5),0)</f>
        <v>3.7447147444296225</v>
      </c>
      <c r="O86" cm="1">
        <f t="array" aca="1" ref="O86" ca="1">OFFSET(WeightedAveragesUnFiltered!O$3,(ROW(N83)*5),0)</f>
        <v>4.1928145638200993</v>
      </c>
      <c r="P86" cm="1">
        <f t="array" aca="1" ref="P86" ca="1">OFFSET(WeightedAveragesUnFiltered!P$3,(ROW(O83)*5),0)</f>
        <v>4.1282749554591582</v>
      </c>
      <c r="Q86" cm="1">
        <f t="array" aca="1" ref="Q86" ca="1">OFFSET(WeightedAveragesUnFiltered!Q$3,(ROW(P83)*5),0)</f>
        <v>4.1699629066363606</v>
      </c>
      <c r="R86" cm="1">
        <f t="array" aca="1" ref="R86" ca="1">OFFSET(WeightedAveragesUnFiltered!R$3,(ROW(Q83)*5),0)</f>
        <v>4</v>
      </c>
      <c r="S86" cm="1">
        <f t="array" aca="1" ref="S86" ca="1">OFFSET(WeightedAveragesUnFiltered!S$3,(ROW(R83)*5),0)</f>
        <v>4</v>
      </c>
      <c r="T86" cm="1">
        <f t="array" aca="1" ref="T86" ca="1">OFFSET(WeightedAveragesUnFiltered!T$3,(ROW(S83)*5),0)</f>
        <v>4</v>
      </c>
      <c r="U86" cm="1">
        <f t="array" aca="1" ref="U86" ca="1">OFFSET(WeightedAveragesUnFiltered!U$3,(ROW(T83)*5),0)</f>
        <v>4.1675098149878318</v>
      </c>
      <c r="V86" cm="1">
        <f t="array" aca="1" ref="V86" ca="1">OFFSET(WeightedAveragesUnFiltered!V$3,(ROW(U83)*5),0)</f>
        <v>3.2076050564779459</v>
      </c>
      <c r="W86" cm="1">
        <f t="array" aca="1" ref="W86" ca="1">OFFSET(WeightedAveragesUnFiltered!W$3,(ROW(V83)*5),0)</f>
        <v>4.4529397961959365</v>
      </c>
      <c r="X86" cm="1">
        <f t="array" aca="1" ref="X86" ca="1">OFFSET(WeightedAveragesUnFiltered!X$3,(ROW(W83)*5),0)</f>
        <v>2.7163852835177207</v>
      </c>
      <c r="Y86" cm="1">
        <f t="array" aca="1" ref="Y86" ca="1">OFFSET(WeightedAveragesUnFiltered!Y$3,(ROW(X83)*5),0)</f>
        <v>3.840274393437193</v>
      </c>
      <c r="Z86" cm="1">
        <f t="array" aca="1" ref="Z86" ca="1">OFFSET(WeightedAveragesUnFiltered!Z$3,(ROW(Y83)*5),0)</f>
        <v>2.9159423132825757</v>
      </c>
    </row>
    <row r="87" spans="1:26">
      <c r="A87" s="34" t="s">
        <v>84</v>
      </c>
      <c r="B87" cm="1">
        <f t="array" aca="1" ref="B87" ca="1">OFFSET(WeightedAveragesUnFiltered!B$3,(ROW(A84)*5),0)</f>
        <v>2.1555544689791044</v>
      </c>
      <c r="C87" cm="1">
        <f t="array" aca="1" ref="C87" ca="1">OFFSET(WeightedAveragesUnFiltered!C$3,(ROW(B84)*5),0)</f>
        <v>3.9298907319751653</v>
      </c>
      <c r="D87" cm="1">
        <f t="array" aca="1" ref="D87" ca="1">OFFSET(WeightedAveragesUnFiltered!D$3,(ROW(C84)*5),0)</f>
        <v>2.1733820495188754</v>
      </c>
      <c r="E87" cm="1">
        <f t="array" aca="1" ref="E87" ca="1">OFFSET(WeightedAveragesUnFiltered!E$3,(ROW(D84)*5),0)</f>
        <v>4.1995008986583748</v>
      </c>
      <c r="F87" cm="1">
        <f t="array" aca="1" ref="F87" ca="1">OFFSET(WeightedAveragesUnFiltered!F$3,(ROW(E84)*5),0)</f>
        <v>3.9911423561583979</v>
      </c>
      <c r="G87" cm="1">
        <f t="array" aca="1" ref="G87" ca="1">OFFSET(WeightedAveragesUnFiltered!G$3,(ROW(F84)*5),0)</f>
        <v>1.8809070016436831</v>
      </c>
      <c r="H87" cm="1">
        <f t="array" aca="1" ref="H87" ca="1">OFFSET(WeightedAveragesUnFiltered!H$3,(ROW(G84)*5),0)</f>
        <v>4.222970759160015</v>
      </c>
      <c r="I87" cm="1">
        <f t="array" aca="1" ref="I87" ca="1">OFFSET(WeightedAveragesUnFiltered!I$3,(ROW(H84)*5),0)</f>
        <v>3.9379803187668654</v>
      </c>
      <c r="J87" cm="1">
        <f t="array" aca="1" ref="J87" ca="1">OFFSET(WeightedAveragesUnFiltered!J$3,(ROW(I84)*5),0)</f>
        <v>3.752580753772357</v>
      </c>
      <c r="K87" cm="1">
        <f t="array" aca="1" ref="K87" ca="1">OFFSET(WeightedAveragesUnFiltered!K$3,(ROW(J84)*5),0)</f>
        <v>3.8379398530556261</v>
      </c>
      <c r="L87" cm="1">
        <f t="array" aca="1" ref="L87" ca="1">OFFSET(WeightedAveragesUnFiltered!L$3,(ROW(K84)*5),0)</f>
        <v>4.2129128960761371</v>
      </c>
      <c r="M87" cm="1">
        <f t="array" aca="1" ref="M87" ca="1">OFFSET(WeightedAveragesUnFiltered!M$3,(ROW(L84)*5),0)</f>
        <v>4.5616318149298865</v>
      </c>
      <c r="N87" cm="1">
        <f t="array" aca="1" ref="N87" ca="1">OFFSET(WeightedAveragesUnFiltered!N$3,(ROW(M84)*5),0)</f>
        <v>4</v>
      </c>
      <c r="O87" cm="1">
        <f t="array" aca="1" ref="O87" ca="1">OFFSET(WeightedAveragesUnFiltered!O$3,(ROW(N84)*5),0)</f>
        <v>3.8482928982469686</v>
      </c>
      <c r="P87" cm="1">
        <f t="array" aca="1" ref="P87" ca="1">OFFSET(WeightedAveragesUnFiltered!P$3,(ROW(O84)*5),0)</f>
        <v>3.6465256504333001</v>
      </c>
      <c r="Q87" cm="1">
        <f t="array" aca="1" ref="Q87" ca="1">OFFSET(WeightedAveragesUnFiltered!Q$3,(ROW(P84)*5),0)</f>
        <v>3.8210335211969229</v>
      </c>
      <c r="R87" cm="1">
        <f t="array" aca="1" ref="R87" ca="1">OFFSET(WeightedAveragesUnFiltered!R$3,(ROW(Q84)*5),0)</f>
        <v>4.5</v>
      </c>
      <c r="S87" cm="1">
        <f t="array" aca="1" ref="S87" ca="1">OFFSET(WeightedAveragesUnFiltered!S$3,(ROW(R84)*5),0)</f>
        <v>4</v>
      </c>
      <c r="T87" cm="1">
        <f t="array" aca="1" ref="T87" ca="1">OFFSET(WeightedAveragesUnFiltered!T$3,(ROW(S84)*5),0)</f>
        <v>3</v>
      </c>
      <c r="U87" cm="1">
        <f t="array" aca="1" ref="U87" ca="1">OFFSET(WeightedAveragesUnFiltered!U$3,(ROW(T84)*5),0)</f>
        <v>4.1886551548619355</v>
      </c>
      <c r="V87" cm="1">
        <f t="array" aca="1" ref="V87" ca="1">OFFSET(WeightedAveragesUnFiltered!V$3,(ROW(U84)*5),0)</f>
        <v>2.7928220595556543</v>
      </c>
      <c r="W87" cm="1">
        <f t="array" aca="1" ref="W87" ca="1">OFFSET(WeightedAveragesUnFiltered!W$3,(ROW(V84)*5),0)</f>
        <v>4.2385319769629053</v>
      </c>
      <c r="X87" cm="1">
        <f t="array" aca="1" ref="X87" ca="1">OFFSET(WeightedAveragesUnFiltered!X$3,(ROW(W84)*5),0)</f>
        <v>1.9682343993035258</v>
      </c>
      <c r="Y87" cm="1">
        <f t="array" aca="1" ref="Y87" ca="1">OFFSET(WeightedAveragesUnFiltered!Y$3,(ROW(X84)*5),0)</f>
        <v>3.4763869987522633</v>
      </c>
      <c r="Z87" cm="1">
        <f t="array" aca="1" ref="Z87" ca="1">OFFSET(WeightedAveragesUnFiltered!Z$3,(ROW(Y84)*5),0)</f>
        <v>2.9164690124657566</v>
      </c>
    </row>
    <row r="88" spans="1:26">
      <c r="A88" s="34" t="s">
        <v>85</v>
      </c>
      <c r="B88" cm="1">
        <f t="array" aca="1" ref="B88" ca="1">OFFSET(WeightedAveragesUnFiltered!B$3,(ROW(A85)*5),0)</f>
        <v>2.219558267701689</v>
      </c>
      <c r="C88" cm="1">
        <f t="array" aca="1" ref="C88" ca="1">OFFSET(WeightedAveragesUnFiltered!C$3,(ROW(B85)*5),0)</f>
        <v>1.6254341690811802</v>
      </c>
      <c r="D88" cm="1">
        <f t="array" aca="1" ref="D88" ca="1">OFFSET(WeightedAveragesUnFiltered!D$3,(ROW(C85)*5),0)</f>
        <v>2.3964152579342772</v>
      </c>
      <c r="E88" cm="1">
        <f t="array" aca="1" ref="E88" ca="1">OFFSET(WeightedAveragesUnFiltered!E$3,(ROW(D85)*5),0)</f>
        <v>3.9570356765433838</v>
      </c>
      <c r="F88" cm="1">
        <f t="array" aca="1" ref="F88" ca="1">OFFSET(WeightedAveragesUnFiltered!F$3,(ROW(E85)*5),0)</f>
        <v>1.9053479953709023</v>
      </c>
      <c r="G88" cm="1">
        <f t="array" aca="1" ref="G88" ca="1">OFFSET(WeightedAveragesUnFiltered!G$3,(ROW(F85)*5),0)</f>
        <v>2.8098267676436799</v>
      </c>
      <c r="H88" cm="1">
        <f t="array" aca="1" ref="H88" ca="1">OFFSET(WeightedAveragesUnFiltered!H$3,(ROW(G85)*5),0)</f>
        <v>1.97714864701014</v>
      </c>
      <c r="I88" cm="1">
        <f t="array" aca="1" ref="I88" ca="1">OFFSET(WeightedAveragesUnFiltered!I$3,(ROW(H85)*5),0)</f>
        <v>1.8128314600699265</v>
      </c>
      <c r="J88" cm="1">
        <f t="array" aca="1" ref="J88" ca="1">OFFSET(WeightedAveragesUnFiltered!J$3,(ROW(I85)*5),0)</f>
        <v>3.5079520227507968</v>
      </c>
      <c r="K88" cm="1">
        <f t="array" aca="1" ref="K88" ca="1">OFFSET(WeightedAveragesUnFiltered!K$3,(ROW(J85)*5),0)</f>
        <v>2.9938041671089368</v>
      </c>
      <c r="L88" cm="1">
        <f t="array" aca="1" ref="L88" ca="1">OFFSET(WeightedAveragesUnFiltered!L$3,(ROW(K85)*5),0)</f>
        <v>2.554210483079169</v>
      </c>
      <c r="M88" cm="1">
        <f t="array" aca="1" ref="M88" ca="1">OFFSET(WeightedAveragesUnFiltered!M$3,(ROW(L85)*5),0)</f>
        <v>3.0460239631206911</v>
      </c>
      <c r="N88" cm="1">
        <f t="array" aca="1" ref="N88" ca="1">OFFSET(WeightedAveragesUnFiltered!N$3,(ROW(M85)*5),0)</f>
        <v>2.8590387733954064</v>
      </c>
      <c r="O88" cm="1">
        <f t="array" aca="1" ref="O88" ca="1">OFFSET(WeightedAveragesUnFiltered!O$3,(ROW(N85)*5),0)</f>
        <v>3.2437768343436666</v>
      </c>
      <c r="P88" cm="1">
        <f t="array" aca="1" ref="P88" ca="1">OFFSET(WeightedAveragesUnFiltered!P$3,(ROW(O85)*5),0)</f>
        <v>2.6635527767923941</v>
      </c>
      <c r="Q88" cm="1">
        <f t="array" aca="1" ref="Q88" ca="1">OFFSET(WeightedAveragesUnFiltered!Q$3,(ROW(P85)*5),0)</f>
        <v>3.4717251662906956</v>
      </c>
      <c r="R88" cm="1">
        <f t="array" aca="1" ref="R88" ca="1">OFFSET(WeightedAveragesUnFiltered!R$3,(ROW(Q85)*5),0)</f>
        <v>2.9569864222117568</v>
      </c>
      <c r="S88" cm="1">
        <f t="array" aca="1" ref="S88" ca="1">OFFSET(WeightedAveragesUnFiltered!S$3,(ROW(R85)*5),0)</f>
        <v>2.8598191782503202</v>
      </c>
      <c r="T88" cm="1">
        <f t="array" aca="1" ref="T88" ca="1">OFFSET(WeightedAveragesUnFiltered!T$3,(ROW(S85)*5),0)</f>
        <v>1.9093550177315179</v>
      </c>
      <c r="U88" cm="1">
        <f t="array" aca="1" ref="U88" ca="1">OFFSET(WeightedAveragesUnFiltered!U$3,(ROW(T85)*5),0)</f>
        <v>2.2827357134927491</v>
      </c>
      <c r="V88" cm="1">
        <f t="array" aca="1" ref="V88" ca="1">OFFSET(WeightedAveragesUnFiltered!V$3,(ROW(U85)*5),0)</f>
        <v>3.0380640529383593</v>
      </c>
      <c r="W88" cm="1">
        <f t="array" aca="1" ref="W88" ca="1">OFFSET(WeightedAveragesUnFiltered!W$3,(ROW(V85)*5),0)</f>
        <v>2.955798955625303</v>
      </c>
      <c r="X88" cm="1">
        <f t="array" aca="1" ref="X88" ca="1">OFFSET(WeightedAveragesUnFiltered!X$3,(ROW(W85)*5),0)</f>
        <v>1</v>
      </c>
      <c r="Y88" cm="1">
        <f t="array" aca="1" ref="Y88" ca="1">OFFSET(WeightedAveragesUnFiltered!Y$3,(ROW(X85)*5),0)</f>
        <v>2.4449094066886423</v>
      </c>
      <c r="Z88" cm="1">
        <f t="array" aca="1" ref="Z88" ca="1">OFFSET(WeightedAveragesUnFiltered!Z$3,(ROW(Y85)*5),0)</f>
        <v>2.5140782866897808</v>
      </c>
    </row>
    <row r="89" spans="1:26">
      <c r="A89" s="34" t="s">
        <v>86</v>
      </c>
      <c r="B89" cm="1">
        <f t="array" aca="1" ref="B89" ca="1">OFFSET(WeightedAveragesUnFiltered!B$3,(ROW(A86)*5),0)</f>
        <v>3.4999999999999996</v>
      </c>
      <c r="C89" cm="1">
        <f t="array" aca="1" ref="C89" ca="1">OFFSET(WeightedAveragesUnFiltered!C$3,(ROW(B86)*5),0)</f>
        <v>1.535127422174841</v>
      </c>
      <c r="D89" cm="1">
        <f t="array" aca="1" ref="D89" ca="1">OFFSET(WeightedAveragesUnFiltered!D$3,(ROW(C86)*5),0)</f>
        <v>2.2217466327918194</v>
      </c>
      <c r="E89" cm="1">
        <f t="array" aca="1" ref="E89" ca="1">OFFSET(WeightedAveragesUnFiltered!E$3,(ROW(D86)*5),0)</f>
        <v>3.1895995055430553</v>
      </c>
      <c r="F89" cm="1">
        <f t="array" aca="1" ref="F89" ca="1">OFFSET(WeightedAveragesUnFiltered!F$3,(ROW(E86)*5),0)</f>
        <v>1.4825526537162166</v>
      </c>
      <c r="G89" cm="1">
        <f t="array" aca="1" ref="G89" ca="1">OFFSET(WeightedAveragesUnFiltered!G$3,(ROW(F86)*5),0)</f>
        <v>2.5</v>
      </c>
      <c r="H89" cm="1">
        <f t="array" aca="1" ref="H89" ca="1">OFFSET(WeightedAveragesUnFiltered!H$3,(ROW(G86)*5),0)</f>
        <v>3.2318591675059407</v>
      </c>
      <c r="I89" cm="1">
        <f t="array" aca="1" ref="I89" ca="1">OFFSET(WeightedAveragesUnFiltered!I$3,(ROW(H86)*5),0)</f>
        <v>2.8623945568571694</v>
      </c>
      <c r="J89" cm="1">
        <f t="array" aca="1" ref="J89" ca="1">OFFSET(WeightedAveragesUnFiltered!J$3,(ROW(I86)*5),0)</f>
        <v>1.7474192462276428</v>
      </c>
      <c r="K89" cm="1">
        <f t="array" aca="1" ref="K89" ca="1">OFFSET(WeightedAveragesUnFiltered!K$3,(ROW(J86)*5),0)</f>
        <v>3.6641504368431166</v>
      </c>
      <c r="L89" cm="1">
        <f t="array" aca="1" ref="L89" ca="1">OFFSET(WeightedAveragesUnFiltered!L$3,(ROW(K86)*5),0)</f>
        <v>1.7870871039238621</v>
      </c>
      <c r="M89" cm="1">
        <f t="array" aca="1" ref="M89" ca="1">OFFSET(WeightedAveragesUnFiltered!M$3,(ROW(L86)*5),0)</f>
        <v>5</v>
      </c>
      <c r="N89" cm="1">
        <f t="array" aca="1" ref="N89" ca="1">OFFSET(WeightedAveragesUnFiltered!N$3,(ROW(M86)*5),0)</f>
        <v>3</v>
      </c>
      <c r="O89" cm="1">
        <f t="array" aca="1" ref="O89" ca="1">OFFSET(WeightedAveragesUnFiltered!O$3,(ROW(N86)*5),0)</f>
        <v>2.42532754121354</v>
      </c>
      <c r="P89" cm="1">
        <f t="array" aca="1" ref="P89" ca="1">OFFSET(WeightedAveragesUnFiltered!P$3,(ROW(O86)*5),0)</f>
        <v>1.2346670308917</v>
      </c>
      <c r="Q89" cm="1">
        <f t="array" aca="1" ref="Q89" ca="1">OFFSET(WeightedAveragesUnFiltered!Q$3,(ROW(P86)*5),0)</f>
        <v>1.9926199496933883</v>
      </c>
      <c r="R89" cm="1">
        <f t="array" aca="1" ref="R89" ca="1">OFFSET(WeightedAveragesUnFiltered!R$3,(ROW(Q86)*5),0)</f>
        <v>2.5</v>
      </c>
      <c r="S89" cm="1">
        <f t="array" aca="1" ref="S89" ca="1">OFFSET(WeightedAveragesUnFiltered!S$3,(ROW(R86)*5),0)</f>
        <v>2.168131953401399</v>
      </c>
      <c r="T89" cm="1">
        <f t="array" aca="1" ref="T89" ca="1">OFFSET(WeightedAveragesUnFiltered!T$3,(ROW(S86)*5),0)</f>
        <v>1</v>
      </c>
      <c r="U89" cm="1">
        <f t="array" aca="1" ref="U89" ca="1">OFFSET(WeightedAveragesUnFiltered!U$3,(ROW(T86)*5),0)</f>
        <v>2.7063344028128395</v>
      </c>
      <c r="V89" t="e" cm="1">
        <f t="array" aca="1" ref="V89" ca="1">OFFSET(WeightedAveragesUnFiltered!V$3,(ROW(U86)*5),0)</f>
        <v>#DIV/0!</v>
      </c>
      <c r="W89" cm="1">
        <f t="array" aca="1" ref="W89" ca="1">OFFSET(WeightedAveragesUnFiltered!W$3,(ROW(V86)*5),0)</f>
        <v>3.8403511023461774</v>
      </c>
      <c r="X89" cm="1">
        <f t="array" aca="1" ref="X89" ca="1">OFFSET(WeightedAveragesUnFiltered!X$3,(ROW(W86)*5),0)</f>
        <v>1</v>
      </c>
      <c r="Y89" cm="1">
        <f t="array" aca="1" ref="Y89" ca="1">OFFSET(WeightedAveragesUnFiltered!Y$3,(ROW(X86)*5),0)</f>
        <v>1.9527739975045268</v>
      </c>
      <c r="Z89" cm="1">
        <f t="array" aca="1" ref="Z89" ca="1">OFFSET(WeightedAveragesUnFiltered!Z$3,(ROW(Y86)*5),0)</f>
        <v>2.2087079394012106</v>
      </c>
    </row>
    <row r="90" spans="1:26">
      <c r="A90" s="34" t="s">
        <v>87</v>
      </c>
      <c r="B90" t="e" cm="1">
        <f t="array" aca="1" ref="B90" ca="1">OFFSET(WeightedAveragesUnFiltered!B$3,(ROW(A87)*5),0)</f>
        <v>#DIV/0!</v>
      </c>
      <c r="C90" cm="1">
        <f t="array" aca="1" ref="C90" ca="1">OFFSET(WeightedAveragesUnFiltered!C$3,(ROW(B87)*5),0)</f>
        <v>4</v>
      </c>
      <c r="D90" cm="1">
        <f t="array" aca="1" ref="D90" ca="1">OFFSET(WeightedAveragesUnFiltered!D$3,(ROW(C87)*5),0)</f>
        <v>2.755728536996819</v>
      </c>
      <c r="E90" cm="1">
        <f t="array" aca="1" ref="E90" ca="1">OFFSET(WeightedAveragesUnFiltered!E$3,(ROW(D87)*5),0)</f>
        <v>4</v>
      </c>
      <c r="F90" cm="1">
        <f t="array" aca="1" ref="F90" ca="1">OFFSET(WeightedAveragesUnFiltered!F$3,(ROW(E87)*5),0)</f>
        <v>3.2362980911597328</v>
      </c>
      <c r="G90" cm="1">
        <f t="array" aca="1" ref="G90" ca="1">OFFSET(WeightedAveragesUnFiltered!G$3,(ROW(F87)*5),0)</f>
        <v>3.5</v>
      </c>
      <c r="H90" cm="1">
        <f t="array" aca="1" ref="H90" ca="1">OFFSET(WeightedAveragesUnFiltered!H$3,(ROW(G87)*5),0)</f>
        <v>2</v>
      </c>
      <c r="I90" cm="1">
        <f t="array" aca="1" ref="I90" ca="1">OFFSET(WeightedAveragesUnFiltered!I$3,(ROW(H87)*5),0)</f>
        <v>4</v>
      </c>
      <c r="J90" cm="1">
        <f t="array" aca="1" ref="J90" ca="1">OFFSET(WeightedAveragesUnFiltered!J$3,(ROW(I87)*5),0)</f>
        <v>4</v>
      </c>
      <c r="K90" cm="1">
        <f t="array" aca="1" ref="K90" ca="1">OFFSET(WeightedAveragesUnFiltered!K$3,(ROW(J87)*5),0)</f>
        <v>3.7530979164455309</v>
      </c>
      <c r="L90" cm="1">
        <f t="array" aca="1" ref="L90" ca="1">OFFSET(WeightedAveragesUnFiltered!L$3,(ROW(K87)*5),0)</f>
        <v>2.3118118398731036</v>
      </c>
      <c r="M90" cm="1">
        <f t="array" aca="1" ref="M90" ca="1">OFFSET(WeightedAveragesUnFiltered!M$3,(ROW(L87)*5),0)</f>
        <v>2.5893418509537902</v>
      </c>
      <c r="N90" cm="1">
        <f t="array" aca="1" ref="N90" ca="1">OFFSET(WeightedAveragesUnFiltered!N$3,(ROW(M87)*5),0)</f>
        <v>2</v>
      </c>
      <c r="O90" cm="1">
        <f t="array" aca="1" ref="O90" ca="1">OFFSET(WeightedAveragesUnFiltered!O$3,(ROW(N87)*5),0)</f>
        <v>3.7798293737192727</v>
      </c>
      <c r="P90" cm="1">
        <f t="array" aca="1" ref="P90" ca="1">OFFSET(WeightedAveragesUnFiltered!P$3,(ROW(O87)*5),0)</f>
        <v>3.2040010926750999</v>
      </c>
      <c r="Q90" cm="1">
        <f t="array" aca="1" ref="Q90" ca="1">OFFSET(WeightedAveragesUnFiltered!Q$3,(ROW(P87)*5),0)</f>
        <v>3.1852316490842694</v>
      </c>
      <c r="R90" cm="1">
        <f t="array" aca="1" ref="R90" ca="1">OFFSET(WeightedAveragesUnFiltered!R$3,(ROW(Q87)*5),0)</f>
        <v>4</v>
      </c>
      <c r="S90" cm="1">
        <f t="array" aca="1" ref="S90" ca="1">OFFSET(WeightedAveragesUnFiltered!S$3,(ROW(R87)*5),0)</f>
        <v>4</v>
      </c>
      <c r="T90" cm="1">
        <f t="array" aca="1" ref="T90" ca="1">OFFSET(WeightedAveragesUnFiltered!T$3,(ROW(S87)*5),0)</f>
        <v>2.2437099614868425</v>
      </c>
      <c r="U90" cm="1">
        <f t="array" aca="1" ref="U90" ca="1">OFFSET(WeightedAveragesUnFiltered!U$3,(ROW(T87)*5),0)</f>
        <v>3.1803804734058225</v>
      </c>
      <c r="V90" cm="1">
        <f t="array" aca="1" ref="V90" ca="1">OFFSET(WeightedAveragesUnFiltered!V$3,(ROW(U87)*5),0)</f>
        <v>3.010958545993379</v>
      </c>
      <c r="W90" cm="1">
        <f t="array" aca="1" ref="W90" ca="1">OFFSET(WeightedAveragesUnFiltered!W$3,(ROW(V87)*5),0)</f>
        <v>3.8260360892096914</v>
      </c>
      <c r="X90" cm="1">
        <f t="array" aca="1" ref="X90" ca="1">OFFSET(WeightedAveragesUnFiltered!X$3,(ROW(W87)*5),0)</f>
        <v>2.8102472697223755</v>
      </c>
      <c r="Y90" cm="1">
        <f t="array" aca="1" ref="Y90" ca="1">OFFSET(WeightedAveragesUnFiltered!Y$3,(ROW(X87)*5),0)</f>
        <v>2.5</v>
      </c>
      <c r="Z90" cm="1">
        <f t="array" aca="1" ref="Z90" ca="1">OFFSET(WeightedAveragesUnFiltered!Z$3,(ROW(Y87)*5),0)</f>
        <v>4</v>
      </c>
    </row>
    <row r="91" spans="1:26">
      <c r="A91" s="34" t="s">
        <v>88</v>
      </c>
      <c r="B91" cm="1">
        <f t="array" aca="1" ref="B91" ca="1">OFFSET(WeightedAveragesUnFiltered!B$3,(ROW(A88)*5),0)</f>
        <v>3.2365077812827292</v>
      </c>
      <c r="C91" cm="1">
        <f t="array" aca="1" ref="C91" ca="1">OFFSET(WeightedAveragesUnFiltered!C$3,(ROW(B88)*5),0)</f>
        <v>2.9999999999999996</v>
      </c>
      <c r="D91" cm="1">
        <f t="array" aca="1" ref="D91" ca="1">OFFSET(WeightedAveragesUnFiltered!D$3,(ROW(C88)*5),0)</f>
        <v>3.0000000000000004</v>
      </c>
      <c r="E91" cm="1">
        <f t="array" aca="1" ref="E91" ca="1">OFFSET(WeightedAveragesUnFiltered!E$3,(ROW(D88)*5),0)</f>
        <v>3.8134190671963375</v>
      </c>
      <c r="F91" cm="1">
        <f t="array" aca="1" ref="F91" ca="1">OFFSET(WeightedAveragesUnFiltered!F$3,(ROW(E88)*5),0)</f>
        <v>3.1587695705282894</v>
      </c>
      <c r="G91" cm="1">
        <f t="array" aca="1" ref="G91" ca="1">OFFSET(WeightedAveragesUnFiltered!G$3,(ROW(F88)*5),0)</f>
        <v>2.9999999999999996</v>
      </c>
      <c r="H91" cm="1">
        <f t="array" aca="1" ref="H91" ca="1">OFFSET(WeightedAveragesUnFiltered!H$3,(ROW(G88)*5),0)</f>
        <v>3.3088691434521116</v>
      </c>
      <c r="I91" cm="1">
        <f t="array" aca="1" ref="I91" ca="1">OFFSET(WeightedAveragesUnFiltered!I$3,(ROW(H88)*5),0)</f>
        <v>3</v>
      </c>
      <c r="J91" cm="1">
        <f t="array" aca="1" ref="J91" ca="1">OFFSET(WeightedAveragesUnFiltered!J$3,(ROW(I88)*5),0)</f>
        <v>1.9896769849105707</v>
      </c>
      <c r="K91" cm="1">
        <f t="array" aca="1" ref="K91" ca="1">OFFSET(WeightedAveragesUnFiltered!K$3,(ROW(J88)*5),0)</f>
        <v>3.0672762243298322</v>
      </c>
      <c r="L91" cm="1">
        <f t="array" aca="1" ref="L91" ca="1">OFFSET(WeightedAveragesUnFiltered!L$3,(ROW(K88)*5),0)</f>
        <v>2.762362367974621</v>
      </c>
      <c r="M91" cm="1">
        <f t="array" aca="1" ref="M91" ca="1">OFFSET(WeightedAveragesUnFiltered!M$3,(ROW(L88)*5),0)</f>
        <v>2.7808159074649432</v>
      </c>
      <c r="N91" t="e" cm="1">
        <f t="array" aca="1" ref="N91" ca="1">OFFSET(WeightedAveragesUnFiltered!N$3,(ROW(M88)*5),0)</f>
        <v>#DIV/0!</v>
      </c>
      <c r="O91" cm="1">
        <f t="array" aca="1" ref="O91" ca="1">OFFSET(WeightedAveragesUnFiltered!O$3,(ROW(N88)*5),0)</f>
        <v>2.384220079146472</v>
      </c>
      <c r="P91" cm="1">
        <f t="array" aca="1" ref="P91" ca="1">OFFSET(WeightedAveragesUnFiltered!P$3,(ROW(O88)*5),0)</f>
        <v>2.0310678330629801</v>
      </c>
      <c r="Q91" cm="1">
        <f t="array" aca="1" ref="Q91" ca="1">OFFSET(WeightedAveragesUnFiltered!Q$3,(ROW(P88)*5),0)</f>
        <v>2.1259802198737354</v>
      </c>
      <c r="R91" cm="1">
        <f t="array" aca="1" ref="R91" ca="1">OFFSET(WeightedAveragesUnFiltered!R$3,(ROW(Q88)*5),0)</f>
        <v>3</v>
      </c>
      <c r="S91" cm="1">
        <f t="array" aca="1" ref="S91" ca="1">OFFSET(WeightedAveragesUnFiltered!S$3,(ROW(R88)*5),0)</f>
        <v>1</v>
      </c>
      <c r="T91" cm="1">
        <f t="array" aca="1" ref="T91" ca="1">OFFSET(WeightedAveragesUnFiltered!T$3,(ROW(S88)*5),0)</f>
        <v>2.5</v>
      </c>
      <c r="U91" cm="1">
        <f t="array" aca="1" ref="U91" ca="1">OFFSET(WeightedAveragesUnFiltered!U$3,(ROW(T88)*5),0)</f>
        <v>2.4879678877716405</v>
      </c>
      <c r="V91" cm="1">
        <f t="array" aca="1" ref="V91" ca="1">OFFSET(WeightedAveragesUnFiltered!V$3,(ROW(U88)*5),0)</f>
        <v>3.5095160132345904</v>
      </c>
      <c r="W91" cm="1">
        <f t="array" aca="1" ref="W91" ca="1">OFFSET(WeightedAveragesUnFiltered!W$3,(ROW(V88)*5),0)</f>
        <v>2.358893373928467</v>
      </c>
      <c r="X91" cm="1">
        <f t="array" aca="1" ref="X91" ca="1">OFFSET(WeightedAveragesUnFiltered!X$3,(ROW(W88)*5),0)</f>
        <v>3</v>
      </c>
      <c r="Y91" cm="1">
        <f t="array" aca="1" ref="Y91" ca="1">OFFSET(WeightedAveragesUnFiltered!Y$3,(ROW(X88)*5),0)</f>
        <v>2.7306018152606257</v>
      </c>
      <c r="Z91" cm="1">
        <f t="array" aca="1" ref="Z91" ca="1">OFFSET(WeightedAveragesUnFiltered!Z$3,(ROW(Y88)*5),0)</f>
        <v>1.9317320689758539</v>
      </c>
    </row>
    <row r="92" spans="1:26">
      <c r="A92" s="34" t="s">
        <v>89</v>
      </c>
      <c r="B92" cm="1">
        <f t="array" aca="1" ref="B92" ca="1">OFFSET(WeightedAveragesUnFiltered!B$3,(ROW(A89)*5),0)</f>
        <v>5</v>
      </c>
      <c r="C92" cm="1">
        <f t="array" aca="1" ref="C92" ca="1">OFFSET(WeightedAveragesUnFiltered!C$3,(ROW(B89)*5),0)</f>
        <v>3.7188570043029001</v>
      </c>
      <c r="D92" cm="1">
        <f t="array" aca="1" ref="D92" ca="1">OFFSET(WeightedAveragesUnFiltered!D$3,(ROW(C89)*5),0)</f>
        <v>3.9138084655758583</v>
      </c>
      <c r="E92" cm="1">
        <f t="array" aca="1" ref="E92" ca="1">OFFSET(WeightedAveragesUnFiltered!E$3,(ROW(D89)*5),0)</f>
        <v>5</v>
      </c>
      <c r="F92" cm="1">
        <f t="array" aca="1" ref="F92" ca="1">OFFSET(WeightedAveragesUnFiltered!F$3,(ROW(E89)*5),0)</f>
        <v>3.25</v>
      </c>
      <c r="G92" cm="1">
        <f t="array" aca="1" ref="G92" ca="1">OFFSET(WeightedAveragesUnFiltered!G$3,(ROW(F89)*5),0)</f>
        <v>4.7230876838945015</v>
      </c>
      <c r="H92" cm="1">
        <f t="array" aca="1" ref="H92" ca="1">OFFSET(WeightedAveragesUnFiltered!H$3,(ROW(G89)*5),0)</f>
        <v>3</v>
      </c>
      <c r="I92" cm="1">
        <f t="array" aca="1" ref="I92" ca="1">OFFSET(WeightedAveragesUnFiltered!I$3,(ROW(H89)*5),0)</f>
        <v>4.5</v>
      </c>
      <c r="J92" cm="1">
        <f t="array" aca="1" ref="J92" ca="1">OFFSET(WeightedAveragesUnFiltered!J$3,(ROW(I89)*5),0)</f>
        <v>4.2254947848491593</v>
      </c>
      <c r="K92" cm="1">
        <f t="array" aca="1" ref="K92" ca="1">OFFSET(WeightedAveragesUnFiltered!K$3,(ROW(J89)*5),0)</f>
        <v>4.3752552720495963</v>
      </c>
      <c r="L92" cm="1">
        <f t="array" aca="1" ref="L92" ca="1">OFFSET(WeightedAveragesUnFiltered!L$3,(ROW(K89)*5),0)</f>
        <v>4.0732061042786105</v>
      </c>
      <c r="M92" cm="1">
        <f t="array" aca="1" ref="M92" ca="1">OFFSET(WeightedAveragesUnFiltered!M$3,(ROW(L89)*5),0)</f>
        <v>3.4127792784216409</v>
      </c>
      <c r="N92" cm="1">
        <f t="array" aca="1" ref="N92" ca="1">OFFSET(WeightedAveragesUnFiltered!N$3,(ROW(M89)*5),0)</f>
        <v>5</v>
      </c>
      <c r="O92" cm="1">
        <f t="array" aca="1" ref="O92" ca="1">OFFSET(WeightedAveragesUnFiltered!O$3,(ROW(N89)*5),0)</f>
        <v>4.2284585180357581</v>
      </c>
      <c r="P92" cm="1">
        <f t="array" aca="1" ref="P92" ca="1">OFFSET(WeightedAveragesUnFiltered!P$3,(ROW(O89)*5),0)</f>
        <v>3.7529495700708049</v>
      </c>
      <c r="Q92" cm="1">
        <f t="array" aca="1" ref="Q92" ca="1">OFFSET(WeightedAveragesUnFiltered!Q$3,(ROW(P89)*5),0)</f>
        <v>4.1789664788030771</v>
      </c>
      <c r="R92" cm="1">
        <f t="array" aca="1" ref="R92" ca="1">OFFSET(WeightedAveragesUnFiltered!R$3,(ROW(Q89)*5),0)</f>
        <v>4</v>
      </c>
      <c r="S92" cm="1">
        <f t="array" aca="1" ref="S92" ca="1">OFFSET(WeightedAveragesUnFiltered!S$3,(ROW(R89)*5),0)</f>
        <v>4.5149388473833021</v>
      </c>
      <c r="T92" cm="1">
        <f t="array" aca="1" ref="T92" ca="1">OFFSET(WeightedAveragesUnFiltered!T$3,(ROW(S89)*5),0)</f>
        <v>3.7791278400926451</v>
      </c>
      <c r="U92" cm="1">
        <f t="array" aca="1" ref="U92" ca="1">OFFSET(WeightedAveragesUnFiltered!U$3,(ROW(T89)*5),0)</f>
        <v>3.5183074141400157</v>
      </c>
      <c r="V92" cm="1">
        <f t="array" aca="1" ref="V92" ca="1">OFFSET(WeightedAveragesUnFiltered!V$3,(ROW(U89)*5),0)</f>
        <v>5</v>
      </c>
      <c r="W92" cm="1">
        <f t="array" aca="1" ref="W92" ca="1">OFFSET(WeightedAveragesUnFiltered!W$3,(ROW(V89)*5),0)</f>
        <v>3.6233811383988224</v>
      </c>
      <c r="X92" cm="1">
        <f t="array" aca="1" ref="X92" ca="1">OFFSET(WeightedAveragesUnFiltered!X$3,(ROW(W89)*5),0)</f>
        <v>5</v>
      </c>
      <c r="Y92" cm="1">
        <f t="array" aca="1" ref="Y92" ca="1">OFFSET(WeightedAveragesUnFiltered!Y$3,(ROW(X89)*5),0)</f>
        <v>3</v>
      </c>
      <c r="Z92" cm="1">
        <f t="array" aca="1" ref="Z92" ca="1">OFFSET(WeightedAveragesUnFiltered!Z$3,(ROW(Y89)*5),0)</f>
        <v>4</v>
      </c>
    </row>
    <row r="93" spans="1:26">
      <c r="A93" s="34" t="s">
        <v>90</v>
      </c>
      <c r="B93" cm="1">
        <f t="array" aca="1" ref="B93" ca="1">OFFSET(WeightedAveragesUnFiltered!B$3,(ROW(A90)*5),0)</f>
        <v>2.9221661163006662</v>
      </c>
      <c r="C93" cm="1">
        <f t="array" aca="1" ref="C93" ca="1">OFFSET(WeightedAveragesUnFiltered!C$3,(ROW(B90)*5),0)</f>
        <v>1.5</v>
      </c>
      <c r="D93" cm="1">
        <f t="array" aca="1" ref="D93" ca="1">OFFSET(WeightedAveragesUnFiltered!D$3,(ROW(C90)*5),0)</f>
        <v>2.4170751563422899</v>
      </c>
      <c r="E93" cm="1">
        <f t="array" aca="1" ref="E93" ca="1">OFFSET(WeightedAveragesUnFiltered!E$3,(ROW(D90)*5),0)</f>
        <v>4.1767274631090894</v>
      </c>
      <c r="F93" cm="1">
        <f t="array" aca="1" ref="F93" ca="1">OFFSET(WeightedAveragesUnFiltered!F$3,(ROW(E90)*5),0)</f>
        <v>1.9437841706294079</v>
      </c>
      <c r="G93" cm="1">
        <f t="array" aca="1" ref="G93" ca="1">OFFSET(WeightedAveragesUnFiltered!G$3,(ROW(F90)*5),0)</f>
        <v>2.1495430172211725</v>
      </c>
      <c r="H93" cm="1">
        <f t="array" aca="1" ref="H93" ca="1">OFFSET(WeightedAveragesUnFiltered!H$3,(ROW(G90)*5),0)</f>
        <v>2.380687615529236</v>
      </c>
      <c r="I93" cm="1">
        <f t="array" aca="1" ref="I93" ca="1">OFFSET(WeightedAveragesUnFiltered!I$3,(ROW(H90)*5),0)</f>
        <v>0.67953268873190553</v>
      </c>
      <c r="J93" cm="1">
        <f t="array" aca="1" ref="J93" ca="1">OFFSET(WeightedAveragesUnFiltered!J$3,(ROW(I90)*5),0)</f>
        <v>2.0417535719030089</v>
      </c>
      <c r="K93" cm="1">
        <f t="array" aca="1" ref="K93" ca="1">OFFSET(WeightedAveragesUnFiltered!K$3,(ROW(J90)*5),0)</f>
        <v>4</v>
      </c>
      <c r="L93" cm="1">
        <f t="array" aca="1" ref="L93" ca="1">OFFSET(WeightedAveragesUnFiltered!L$3,(ROW(K90)*5),0)</f>
        <v>3.0078793670938309</v>
      </c>
      <c r="M93" cm="1">
        <f t="array" aca="1" ref="M93" ca="1">OFFSET(WeightedAveragesUnFiltered!M$3,(ROW(L90)*5),0)</f>
        <v>5</v>
      </c>
      <c r="N93" cm="1">
        <f t="array" aca="1" ref="N93" ca="1">OFFSET(WeightedAveragesUnFiltered!N$3,(ROW(M90)*5),0)</f>
        <v>2.5797020051114008</v>
      </c>
      <c r="O93" cm="1">
        <f t="array" aca="1" ref="O93" ca="1">OFFSET(WeightedAveragesUnFiltered!O$3,(ROW(N90)*5),0)</f>
        <v>3.293166101257496</v>
      </c>
      <c r="P93" cm="1">
        <f t="array" aca="1" ref="P93" ca="1">OFFSET(WeightedAveragesUnFiltered!P$3,(ROW(O90)*5),0)</f>
        <v>0.70866092031640282</v>
      </c>
      <c r="Q93" cm="1">
        <f t="array" aca="1" ref="Q93" ca="1">OFFSET(WeightedAveragesUnFiltered!Q$3,(ROW(P90)*5),0)</f>
        <v>2.4058343539147091</v>
      </c>
      <c r="R93" cm="1">
        <f t="array" aca="1" ref="R93" ca="1">OFFSET(WeightedAveragesUnFiltered!R$3,(ROW(Q90)*5),0)</f>
        <v>2.29000301379704</v>
      </c>
      <c r="S93" cm="1">
        <f t="array" aca="1" ref="S93" ca="1">OFFSET(WeightedAveragesUnFiltered!S$3,(ROW(R90)*5),0)</f>
        <v>1</v>
      </c>
      <c r="T93" cm="1">
        <f t="array" aca="1" ref="T93" ca="1">OFFSET(WeightedAveragesUnFiltered!T$3,(ROW(S90)*5),0)</f>
        <v>0.5</v>
      </c>
      <c r="U93" cm="1">
        <f t="array" aca="1" ref="U93" ca="1">OFFSET(WeightedAveragesUnFiltered!U$3,(ROW(T90)*5),0)</f>
        <v>1.7946456201435252</v>
      </c>
      <c r="V93" cm="1">
        <f t="array" aca="1" ref="V93" ca="1">OFFSET(WeightedAveragesUnFiltered!V$3,(ROW(U90)*5),0)</f>
        <v>3.0791939022683121</v>
      </c>
      <c r="W93" cm="1">
        <f t="array" aca="1" ref="W93" ca="1">OFFSET(WeightedAveragesUnFiltered!W$3,(ROW(V90)*5),0)</f>
        <v>2.5545795287724604</v>
      </c>
      <c r="X93" cm="1">
        <f t="array" aca="1" ref="X93" ca="1">OFFSET(WeightedAveragesUnFiltered!X$3,(ROW(W90)*5),0)</f>
        <v>0.5</v>
      </c>
      <c r="Y93" cm="1">
        <f t="array" aca="1" ref="Y93" ca="1">OFFSET(WeightedAveragesUnFiltered!Y$3,(ROW(X90)*5),0)</f>
        <v>1.0364352443468858</v>
      </c>
      <c r="Z93" cm="1">
        <f t="array" aca="1" ref="Z93" ca="1">OFFSET(WeightedAveragesUnFiltered!Z$3,(ROW(Y90)*5),0)</f>
        <v>2.2272541608740553</v>
      </c>
    </row>
    <row r="94" spans="1:26">
      <c r="A94" s="34" t="s">
        <v>91</v>
      </c>
      <c r="B94" cm="1">
        <f t="array" aca="1" ref="B94" ca="1">OFFSET(WeightedAveragesUnFiltered!B$3,(ROW(A91)*5),0)</f>
        <v>3.8394181157630993</v>
      </c>
      <c r="C94" cm="1">
        <f t="array" aca="1" ref="C94" ca="1">OFFSET(WeightedAveragesUnFiltered!C$3,(ROW(B91)*5),0)</f>
        <v>4.0512968716355191</v>
      </c>
      <c r="D94" cm="1">
        <f t="array" aca="1" ref="D94" ca="1">OFFSET(WeightedAveragesUnFiltered!D$3,(ROW(C91)*5),0)</f>
        <v>4.4804077449003703</v>
      </c>
      <c r="E94" cm="1">
        <f t="array" aca="1" ref="E94" ca="1">OFFSET(WeightedAveragesUnFiltered!E$3,(ROW(D91)*5),0)</f>
        <v>4.3167832919929348</v>
      </c>
      <c r="F94" cm="1">
        <f t="array" aca="1" ref="F94" ca="1">OFFSET(WeightedAveragesUnFiltered!F$3,(ROW(E91)*5),0)</f>
        <v>2.3763809391427158</v>
      </c>
      <c r="G94" cm="1">
        <f t="array" aca="1" ref="G94" ca="1">OFFSET(WeightedAveragesUnFiltered!G$3,(ROW(F91)*5),0)</f>
        <v>4.347365096347735</v>
      </c>
      <c r="H94" cm="1">
        <f t="array" aca="1" ref="H94" ca="1">OFFSET(WeightedAveragesUnFiltered!H$3,(ROW(G91)*5),0)</f>
        <v>3.3742818382690181</v>
      </c>
      <c r="I94" cm="1">
        <f t="array" aca="1" ref="I94" ca="1">OFFSET(WeightedAveragesUnFiltered!I$3,(ROW(H91)*5),0)</f>
        <v>3.9591724764115561</v>
      </c>
      <c r="J94" cm="1">
        <f t="array" aca="1" ref="J94" ca="1">OFFSET(WeightedAveragesUnFiltered!J$3,(ROW(I91)*5),0)</f>
        <v>4.7880019900447106</v>
      </c>
      <c r="K94" cm="1">
        <f t="array" aca="1" ref="K94" ca="1">OFFSET(WeightedAveragesUnFiltered!K$3,(ROW(J91)*5),0)</f>
        <v>4.0367649399394523</v>
      </c>
      <c r="L94" cm="1">
        <f t="array" aca="1" ref="L94" ca="1">OFFSET(WeightedAveragesUnFiltered!L$3,(ROW(K91)*5),0)</f>
        <v>4.3866911400275166</v>
      </c>
      <c r="M94" cm="1">
        <f t="array" aca="1" ref="M94" ca="1">OFFSET(WeightedAveragesUnFiltered!M$3,(ROW(L91)*5),0)</f>
        <v>3.5264533707906676</v>
      </c>
      <c r="N94" cm="1">
        <f t="array" aca="1" ref="N94" ca="1">OFFSET(WeightedAveragesUnFiltered!N$3,(ROW(M91)*5),0)</f>
        <v>4</v>
      </c>
      <c r="O94" cm="1">
        <f t="array" aca="1" ref="O94" ca="1">OFFSET(WeightedAveragesUnFiltered!O$3,(ROW(N91)*5),0)</f>
        <v>4.5120056094313714</v>
      </c>
      <c r="P94" cm="1">
        <f t="array" aca="1" ref="P94" ca="1">OFFSET(WeightedAveragesUnFiltered!P$3,(ROW(O91)*5),0)</f>
        <v>3.0913272536230134</v>
      </c>
      <c r="Q94" cm="1">
        <f t="array" aca="1" ref="Q94" ca="1">OFFSET(WeightedAveragesUnFiltered!Q$3,(ROW(P91)*5),0)</f>
        <v>4.3536715212273318</v>
      </c>
      <c r="R94" cm="1">
        <f t="array" aca="1" ref="R94" ca="1">OFFSET(WeightedAveragesUnFiltered!R$3,(ROW(Q91)*5),0)</f>
        <v>4.340635650729217</v>
      </c>
      <c r="S94" cm="1">
        <f t="array" aca="1" ref="S94" ca="1">OFFSET(WeightedAveragesUnFiltered!S$3,(ROW(R91)*5),0)</f>
        <v>4.3408875099863176</v>
      </c>
      <c r="T94" cm="1">
        <f t="array" aca="1" ref="T94" ca="1">OFFSET(WeightedAveragesUnFiltered!T$3,(ROW(S91)*5),0)</f>
        <v>2.792902582789996</v>
      </c>
      <c r="U94" cm="1">
        <f t="array" aca="1" ref="U94" ca="1">OFFSET(WeightedAveragesUnFiltered!U$3,(ROW(T91)*5),0)</f>
        <v>4.0274155640323341</v>
      </c>
      <c r="V94" cm="1">
        <f t="array" aca="1" ref="V94" ca="1">OFFSET(WeightedAveragesUnFiltered!V$3,(ROW(U91)*5),0)</f>
        <v>3.754758006617295</v>
      </c>
      <c r="W94" cm="1">
        <f t="array" aca="1" ref="W94" ca="1">OFFSET(WeightedAveragesUnFiltered!W$3,(ROW(V91)*5),0)</f>
        <v>4.2035578239192777</v>
      </c>
      <c r="X94" cm="1">
        <f t="array" aca="1" ref="X94" ca="1">OFFSET(WeightedAveragesUnFiltered!X$3,(ROW(W91)*5),0)</f>
        <v>3.8647296814137717</v>
      </c>
      <c r="Y94" cm="1">
        <f t="array" aca="1" ref="Y94" ca="1">OFFSET(WeightedAveragesUnFiltered!Y$3,(ROW(X91)*5),0)</f>
        <v>3.9086517606206259</v>
      </c>
      <c r="Z94" cm="1">
        <f t="array" aca="1" ref="Z94" ca="1">OFFSET(WeightedAveragesUnFiltered!Z$3,(ROW(Y91)*5),0)</f>
        <v>4.2529616287624092</v>
      </c>
    </row>
    <row r="95" spans="1:26">
      <c r="A95" s="34" t="s">
        <v>92</v>
      </c>
      <c r="B95" t="e" cm="1">
        <f t="array" aca="1" ref="B95" ca="1">OFFSET(WeightedAveragesUnFiltered!B$3,(ROW(A92)*5),0)</f>
        <v>#DIV/0!</v>
      </c>
      <c r="C95" cm="1">
        <f t="array" aca="1" ref="C95" ca="1">OFFSET(WeightedAveragesUnFiltered!C$3,(ROW(B92)*5),0)</f>
        <v>3.0000000000000004</v>
      </c>
      <c r="D95" cm="1">
        <f t="array" aca="1" ref="D95" ca="1">OFFSET(WeightedAveragesUnFiltered!D$3,(ROW(C92)*5),0)</f>
        <v>3.5</v>
      </c>
      <c r="E95" t="e" cm="1">
        <f t="array" aca="1" ref="E95" ca="1">OFFSET(WeightedAveragesUnFiltered!E$3,(ROW(D92)*5),0)</f>
        <v>#DIV/0!</v>
      </c>
      <c r="F95" cm="1">
        <f t="array" aca="1" ref="F95" ca="1">OFFSET(WeightedAveragesUnFiltered!F$3,(ROW(E92)*5),0)</f>
        <v>1.8402720993876542</v>
      </c>
      <c r="G95" cm="1">
        <f t="array" aca="1" ref="G95" ca="1">OFFSET(WeightedAveragesUnFiltered!G$3,(ROW(F92)*5),0)</f>
        <v>3.5</v>
      </c>
      <c r="H95" t="e" cm="1">
        <f t="array" aca="1" ref="H95" ca="1">OFFSET(WeightedAveragesUnFiltered!H$3,(ROW(G92)*5),0)</f>
        <v>#DIV/0!</v>
      </c>
      <c r="I95" t="e" cm="1">
        <f t="array" aca="1" ref="I95" ca="1">OFFSET(WeightedAveragesUnFiltered!I$3,(ROW(H92)*5),0)</f>
        <v>#DIV/0!</v>
      </c>
      <c r="J95" t="e" cm="1">
        <f t="array" aca="1" ref="J95" ca="1">OFFSET(WeightedAveragesUnFiltered!J$3,(ROW(I92)*5),0)</f>
        <v>#DIV/0!</v>
      </c>
      <c r="K95" cm="1">
        <f t="array" aca="1" ref="K95" ca="1">OFFSET(WeightedAveragesUnFiltered!K$3,(ROW(J92)*5),0)</f>
        <v>3.5</v>
      </c>
      <c r="L95" cm="1">
        <f t="array" aca="1" ref="L95" ca="1">OFFSET(WeightedAveragesUnFiltered!L$3,(ROW(K92)*5),0)</f>
        <v>3.0039396835469154</v>
      </c>
      <c r="M95" cm="1">
        <f t="array" aca="1" ref="M95" ca="1">OFFSET(WeightedAveragesUnFiltered!M$3,(ROW(L92)*5),0)</f>
        <v>3.5</v>
      </c>
      <c r="N95" t="e" cm="1">
        <f t="array" aca="1" ref="N95" ca="1">OFFSET(WeightedAveragesUnFiltered!N$3,(ROW(M92)*5),0)</f>
        <v>#DIV/0!</v>
      </c>
      <c r="O95" cm="1">
        <f t="array" aca="1" ref="O95" ca="1">OFFSET(WeightedAveragesUnFiltered!O$3,(ROW(N92)*5),0)</f>
        <v>3.5</v>
      </c>
      <c r="P95" cm="1">
        <f t="array" aca="1" ref="P95" ca="1">OFFSET(WeightedAveragesUnFiltered!P$3,(ROW(O92)*5),0)</f>
        <v>0.5</v>
      </c>
      <c r="Q95" cm="1">
        <f t="array" aca="1" ref="Q95" ca="1">OFFSET(WeightedAveragesUnFiltered!Q$3,(ROW(P92)*5),0)</f>
        <v>3.5</v>
      </c>
      <c r="R95" t="e" cm="1">
        <f t="array" aca="1" ref="R95" ca="1">OFFSET(WeightedAveragesUnFiltered!R$3,(ROW(Q92)*5),0)</f>
        <v>#DIV/0!</v>
      </c>
      <c r="S95" t="e" cm="1">
        <f t="array" aca="1" ref="S95" ca="1">OFFSET(WeightedAveragesUnFiltered!S$3,(ROW(R92)*5),0)</f>
        <v>#DIV/0!</v>
      </c>
      <c r="T95" cm="1">
        <f t="array" aca="1" ref="T95" ca="1">OFFSET(WeightedAveragesUnFiltered!T$3,(ROW(S92)*5),0)</f>
        <v>0.5</v>
      </c>
      <c r="U95" t="e" cm="1">
        <f t="array" aca="1" ref="U95" ca="1">OFFSET(WeightedAveragesUnFiltered!U$3,(ROW(T92)*5),0)</f>
        <v>#DIV/0!</v>
      </c>
      <c r="V95" t="e" cm="1">
        <f t="array" aca="1" ref="V95" ca="1">OFFSET(WeightedAveragesUnFiltered!V$3,(ROW(U92)*5),0)</f>
        <v>#DIV/0!</v>
      </c>
      <c r="W95" cm="1">
        <f t="array" aca="1" ref="W95" ca="1">OFFSET(WeightedAveragesUnFiltered!W$3,(ROW(V92)*5),0)</f>
        <v>3.5</v>
      </c>
      <c r="X95" cm="1">
        <f t="array" aca="1" ref="X95" ca="1">OFFSET(WeightedAveragesUnFiltered!X$3,(ROW(W92)*5),0)</f>
        <v>3</v>
      </c>
      <c r="Y95" cm="1">
        <f t="array" aca="1" ref="Y95" ca="1">OFFSET(WeightedAveragesUnFiltered!Y$3,(ROW(X92)*5),0)</f>
        <v>0.5</v>
      </c>
      <c r="Z95" t="e" cm="1">
        <f t="array" aca="1" ref="Z95" ca="1">OFFSET(WeightedAveragesUnFiltered!Z$3,(ROW(Y92)*5),0)</f>
        <v>#DIV/0!</v>
      </c>
    </row>
    <row r="96" spans="1:26">
      <c r="A96" s="34" t="s">
        <v>93</v>
      </c>
      <c r="B96" t="e" cm="1">
        <f t="array" aca="1" ref="B96" ca="1">OFFSET(WeightedAveragesUnFiltered!B$3,(ROW(A93)*5),0)</f>
        <v>#DIV/0!</v>
      </c>
      <c r="C96" t="e" cm="1">
        <f t="array" aca="1" ref="C96" ca="1">OFFSET(WeightedAveragesUnFiltered!C$3,(ROW(B93)*5),0)</f>
        <v>#DIV/0!</v>
      </c>
      <c r="D96" cm="1">
        <f t="array" aca="1" ref="D96" ca="1">OFFSET(WeightedAveragesUnFiltered!D$3,(ROW(C93)*5),0)</f>
        <v>3.5</v>
      </c>
      <c r="E96" t="e" cm="1">
        <f t="array" aca="1" ref="E96" ca="1">OFFSET(WeightedAveragesUnFiltered!E$3,(ROW(D93)*5),0)</f>
        <v>#DIV/0!</v>
      </c>
      <c r="F96" cm="1">
        <f t="array" aca="1" ref="F96" ca="1">OFFSET(WeightedAveragesUnFiltered!F$3,(ROW(E93)*5),0)</f>
        <v>3</v>
      </c>
      <c r="G96" cm="1">
        <f t="array" aca="1" ref="G96" ca="1">OFFSET(WeightedAveragesUnFiltered!G$3,(ROW(F93)*5),0)</f>
        <v>3.5</v>
      </c>
      <c r="H96" t="e" cm="1">
        <f t="array" aca="1" ref="H96" ca="1">OFFSET(WeightedAveragesUnFiltered!H$3,(ROW(G93)*5),0)</f>
        <v>#DIV/0!</v>
      </c>
      <c r="I96" t="e" cm="1">
        <f t="array" aca="1" ref="I96" ca="1">OFFSET(WeightedAveragesUnFiltered!I$3,(ROW(H93)*5),0)</f>
        <v>#DIV/0!</v>
      </c>
      <c r="J96" t="e" cm="1">
        <f t="array" aca="1" ref="J96" ca="1">OFFSET(WeightedAveragesUnFiltered!J$3,(ROW(I93)*5),0)</f>
        <v>#DIV/0!</v>
      </c>
      <c r="K96" cm="1">
        <f t="array" aca="1" ref="K96" ca="1">OFFSET(WeightedAveragesUnFiltered!K$3,(ROW(J93)*5),0)</f>
        <v>3.5</v>
      </c>
      <c r="L96" cm="1">
        <f t="array" aca="1" ref="L96" ca="1">OFFSET(WeightedAveragesUnFiltered!L$3,(ROW(K93)*5),0)</f>
        <v>3.5000000000000004</v>
      </c>
      <c r="M96" t="e" cm="1">
        <f t="array" aca="1" ref="M96" ca="1">OFFSET(WeightedAveragesUnFiltered!M$3,(ROW(L93)*5),0)</f>
        <v>#DIV/0!</v>
      </c>
      <c r="N96" t="e" cm="1">
        <f t="array" aca="1" ref="N96" ca="1">OFFSET(WeightedAveragesUnFiltered!N$3,(ROW(M93)*5),0)</f>
        <v>#DIV/0!</v>
      </c>
      <c r="O96" cm="1">
        <f t="array" aca="1" ref="O96" ca="1">OFFSET(WeightedAveragesUnFiltered!O$3,(ROW(N93)*5),0)</f>
        <v>3.5</v>
      </c>
      <c r="P96" cm="1">
        <f t="array" aca="1" ref="P96" ca="1">OFFSET(WeightedAveragesUnFiltered!P$3,(ROW(O93)*5),0)</f>
        <v>3</v>
      </c>
      <c r="Q96" cm="1">
        <f t="array" aca="1" ref="Q96" ca="1">OFFSET(WeightedAveragesUnFiltered!Q$3,(ROW(P93)*5),0)</f>
        <v>3.5</v>
      </c>
      <c r="R96" t="e" cm="1">
        <f t="array" aca="1" ref="R96" ca="1">OFFSET(WeightedAveragesUnFiltered!R$3,(ROW(Q93)*5),0)</f>
        <v>#DIV/0!</v>
      </c>
      <c r="S96" t="e" cm="1">
        <f t="array" aca="1" ref="S96" ca="1">OFFSET(WeightedAveragesUnFiltered!S$3,(ROW(R93)*5),0)</f>
        <v>#DIV/0!</v>
      </c>
      <c r="T96" cm="1">
        <f t="array" aca="1" ref="T96" ca="1">OFFSET(WeightedAveragesUnFiltered!T$3,(ROW(S93)*5),0)</f>
        <v>3</v>
      </c>
      <c r="U96" t="e" cm="1">
        <f t="array" aca="1" ref="U96" ca="1">OFFSET(WeightedAveragesUnFiltered!U$3,(ROW(T93)*5),0)</f>
        <v>#DIV/0!</v>
      </c>
      <c r="V96" t="e" cm="1">
        <f t="array" aca="1" ref="V96" ca="1">OFFSET(WeightedAveragesUnFiltered!V$3,(ROW(U93)*5),0)</f>
        <v>#DIV/0!</v>
      </c>
      <c r="W96" t="e" cm="1">
        <f t="array" aca="1" ref="W96" ca="1">OFFSET(WeightedAveragesUnFiltered!W$3,(ROW(V93)*5),0)</f>
        <v>#DIV/0!</v>
      </c>
      <c r="X96" t="e" cm="1">
        <f t="array" aca="1" ref="X96" ca="1">OFFSET(WeightedAveragesUnFiltered!X$3,(ROW(W93)*5),0)</f>
        <v>#DIV/0!</v>
      </c>
      <c r="Y96" cm="1">
        <f t="array" aca="1" ref="Y96" ca="1">OFFSET(WeightedAveragesUnFiltered!Y$3,(ROW(X93)*5),0)</f>
        <v>3</v>
      </c>
      <c r="Z96" t="e" cm="1">
        <f t="array" aca="1" ref="Z96" ca="1">OFFSET(WeightedAveragesUnFiltered!Z$3,(ROW(Y93)*5),0)</f>
        <v>#DIV/0!</v>
      </c>
    </row>
    <row r="97" spans="1:26">
      <c r="A97" s="34" t="s">
        <v>94</v>
      </c>
      <c r="B97" cm="1">
        <f t="array" aca="1" ref="B97" ca="1">OFFSET(WeightedAveragesUnFiltered!B$3,(ROW(A94)*5),0)</f>
        <v>3.5</v>
      </c>
      <c r="C97" cm="1">
        <f t="array" aca="1" ref="C97" ca="1">OFFSET(WeightedAveragesUnFiltered!C$3,(ROW(B94)*5),0)</f>
        <v>2.743180097870745</v>
      </c>
      <c r="D97" cm="1">
        <f t="array" aca="1" ref="D97" ca="1">OFFSET(WeightedAveragesUnFiltered!D$3,(ROW(C94)*5),0)</f>
        <v>2.9656624793905224</v>
      </c>
      <c r="E97" cm="1">
        <f t="array" aca="1" ref="E97" ca="1">OFFSET(WeightedAveragesUnFiltered!E$3,(ROW(D94)*5),0)</f>
        <v>4.5819431924947107</v>
      </c>
      <c r="F97" cm="1">
        <f t="array" aca="1" ref="F97" ca="1">OFFSET(WeightedAveragesUnFiltered!F$3,(ROW(E94)*5),0)</f>
        <v>3.5514539251952533</v>
      </c>
      <c r="G97" cm="1">
        <f t="array" aca="1" ref="G97" ca="1">OFFSET(WeightedAveragesUnFiltered!G$3,(ROW(F94)*5),0)</f>
        <v>3.6347973596461438</v>
      </c>
      <c r="H97" cm="1">
        <f t="array" aca="1" ref="H97" ca="1">OFFSET(WeightedAveragesUnFiltered!H$3,(ROW(G94)*5),0)</f>
        <v>2</v>
      </c>
      <c r="I97" cm="1">
        <f t="array" aca="1" ref="I97" ca="1">OFFSET(WeightedAveragesUnFiltered!I$3,(ROW(H94)*5),0)</f>
        <v>4.4320844894742075</v>
      </c>
      <c r="J97" cm="1">
        <f t="array" aca="1" ref="J97" ca="1">OFFSET(WeightedAveragesUnFiltered!J$3,(ROW(I94)*5),0)</f>
        <v>3.2409405944999361</v>
      </c>
      <c r="K97" cm="1">
        <f t="array" aca="1" ref="K97" ca="1">OFFSET(WeightedAveragesUnFiltered!K$3,(ROW(J94)*5),0)</f>
        <v>2.5</v>
      </c>
      <c r="L97" cm="1">
        <f t="array" aca="1" ref="L97" ca="1">OFFSET(WeightedAveragesUnFiltered!L$3,(ROW(K94)*5),0)</f>
        <v>3.7401507911327125</v>
      </c>
      <c r="M97" cm="1">
        <f t="array" aca="1" ref="M97" ca="1">OFFSET(WeightedAveragesUnFiltered!M$3,(ROW(L94)*5),0)</f>
        <v>3.1284370955440233</v>
      </c>
      <c r="N97" cm="1">
        <f t="array" aca="1" ref="N97" ca="1">OFFSET(WeightedAveragesUnFiltered!N$3,(ROW(M94)*5),0)</f>
        <v>4.290190994149909</v>
      </c>
      <c r="O97" cm="1">
        <f t="array" aca="1" ref="O97" ca="1">OFFSET(WeightedAveragesUnFiltered!O$3,(ROW(N94)*5),0)</f>
        <v>2.9581124218977517</v>
      </c>
      <c r="P97" cm="1">
        <f t="array" aca="1" ref="P97" ca="1">OFFSET(WeightedAveragesUnFiltered!P$3,(ROW(O94)*5),0)</f>
        <v>2.5</v>
      </c>
      <c r="Q97" cm="1">
        <f t="array" aca="1" ref="Q97" ca="1">OFFSET(WeightedAveragesUnFiltered!Q$3,(ROW(P94)*5),0)</f>
        <v>2.5</v>
      </c>
      <c r="R97" cm="1">
        <f t="array" aca="1" ref="R97" ca="1">OFFSET(WeightedAveragesUnFiltered!R$3,(ROW(Q94)*5),0)</f>
        <v>4.1470984420450785</v>
      </c>
      <c r="S97" cm="1">
        <f t="array" aca="1" ref="S97" ca="1">OFFSET(WeightedAveragesUnFiltered!S$3,(ROW(R94)*5),0)</f>
        <v>5</v>
      </c>
      <c r="T97" cm="1">
        <f t="array" aca="1" ref="T97" ca="1">OFFSET(WeightedAveragesUnFiltered!T$3,(ROW(S94)*5),0)</f>
        <v>3.621683597736665</v>
      </c>
      <c r="U97" cm="1">
        <f t="array" aca="1" ref="U97" ca="1">OFFSET(WeightedAveragesUnFiltered!U$3,(ROW(T94)*5),0)</f>
        <v>2</v>
      </c>
      <c r="V97" cm="1">
        <f t="array" aca="1" ref="V97" ca="1">OFFSET(WeightedAveragesUnFiltered!V$3,(ROW(U94)*5),0)</f>
        <v>4</v>
      </c>
      <c r="W97" cm="1">
        <f t="array" aca="1" ref="W97" ca="1">OFFSET(WeightedAveragesUnFiltered!W$3,(ROW(V94)*5),0)</f>
        <v>2.5250984052058643</v>
      </c>
      <c r="X97" cm="1">
        <f t="array" aca="1" ref="X97" ca="1">OFFSET(WeightedAveragesUnFiltered!X$3,(ROW(W94)*5),0)</f>
        <v>3.5</v>
      </c>
      <c r="Y97" cm="1">
        <f t="array" aca="1" ref="Y97" ca="1">OFFSET(WeightedAveragesUnFiltered!Y$3,(ROW(X94)*5),0)</f>
        <v>2.7808072340971899</v>
      </c>
      <c r="Z97" cm="1">
        <f t="array" aca="1" ref="Z97" ca="1">OFFSET(WeightedAveragesUnFiltered!Z$3,(ROW(Y94)*5),0)</f>
        <v>3.9933691524172894</v>
      </c>
    </row>
    <row r="98" spans="1:26">
      <c r="A98" s="34" t="s">
        <v>95</v>
      </c>
      <c r="B98" cm="1">
        <f t="array" aca="1" ref="B98" ca="1">OFFSET(WeightedAveragesUnFiltered!B$3,(ROW(A95)*5),0)</f>
        <v>2.5761423854005714</v>
      </c>
      <c r="C98" cm="1">
        <f t="array" aca="1" ref="C98" ca="1">OFFSET(WeightedAveragesUnFiltered!C$3,(ROW(B95)*5),0)</f>
        <v>4.3413351196454517</v>
      </c>
      <c r="D98" cm="1">
        <f t="array" aca="1" ref="D98" ca="1">OFFSET(WeightedAveragesUnFiltered!D$3,(ROW(C95)*5),0)</f>
        <v>2.904088960230542</v>
      </c>
      <c r="E98" cm="1">
        <f t="array" aca="1" ref="E98" ca="1">OFFSET(WeightedAveragesUnFiltered!E$3,(ROW(D95)*5),0)</f>
        <v>3.8664229001880788</v>
      </c>
      <c r="F98" cm="1">
        <f t="array" aca="1" ref="F98" ca="1">OFFSET(WeightedAveragesUnFiltered!F$3,(ROW(E95)*5),0)</f>
        <v>4.0371790874222855</v>
      </c>
      <c r="G98" cm="1">
        <f t="array" aca="1" ref="G98" ca="1">OFFSET(WeightedAveragesUnFiltered!G$3,(ROW(F95)*5),0)</f>
        <v>2.6046268148874039</v>
      </c>
      <c r="H98" cm="1">
        <f t="array" aca="1" ref="H98" ca="1">OFFSET(WeightedAveragesUnFiltered!H$3,(ROW(G95)*5),0)</f>
        <v>3.2301146025882059</v>
      </c>
      <c r="I98" cm="1">
        <f t="array" aca="1" ref="I98" ca="1">OFFSET(WeightedAveragesUnFiltered!I$3,(ROW(H95)*5),0)</f>
        <v>3.3754809125111565</v>
      </c>
      <c r="J98" cm="1">
        <f t="array" aca="1" ref="J98" ca="1">OFFSET(WeightedAveragesUnFiltered!J$3,(ROW(I95)*5),0)</f>
        <v>3.9199508397723748</v>
      </c>
      <c r="K98" cm="1">
        <f t="array" aca="1" ref="K98" ca="1">OFFSET(WeightedAveragesUnFiltered!K$3,(ROW(J95)*5),0)</f>
        <v>3.8795093915650445</v>
      </c>
      <c r="L98" cm="1">
        <f t="array" aca="1" ref="L98" ca="1">OFFSET(WeightedAveragesUnFiltered!L$3,(ROW(K95)*5),0)</f>
        <v>4.3356479317686842</v>
      </c>
      <c r="M98" cm="1">
        <f t="array" aca="1" ref="M98" ca="1">OFFSET(WeightedAveragesUnFiltered!M$3,(ROW(L95)*5),0)</f>
        <v>3.8372907662425018</v>
      </c>
      <c r="N98" cm="1">
        <f t="array" aca="1" ref="N98" ca="1">OFFSET(WeightedAveragesUnFiltered!N$3,(ROW(M95)*5),0)</f>
        <v>3.3507649727763318</v>
      </c>
      <c r="O98" cm="1">
        <f t="array" aca="1" ref="O98" ca="1">OFFSET(WeightedAveragesUnFiltered!O$3,(ROW(N95)*5),0)</f>
        <v>3.9791787573327015</v>
      </c>
      <c r="P98" cm="1">
        <f t="array" aca="1" ref="P98" ca="1">OFFSET(WeightedAveragesUnFiltered!P$3,(ROW(O95)*5),0)</f>
        <v>3.7400227048736476</v>
      </c>
      <c r="Q98" cm="1">
        <f t="array" aca="1" ref="Q98" ca="1">OFFSET(WeightedAveragesUnFiltered!Q$3,(ROW(P95)*5),0)</f>
        <v>3.9940144663057646</v>
      </c>
      <c r="R98" cm="1">
        <f t="array" aca="1" ref="R98" ca="1">OFFSET(WeightedAveragesUnFiltered!R$3,(ROW(Q95)*5),0)</f>
        <v>3.6706665269986432</v>
      </c>
      <c r="S98" cm="1">
        <f t="array" aca="1" ref="S98" ca="1">OFFSET(WeightedAveragesUnFiltered!S$3,(ROW(R95)*5),0)</f>
        <v>3.9378234106508265</v>
      </c>
      <c r="T98" cm="1">
        <f t="array" aca="1" ref="T98" ca="1">OFFSET(WeightedAveragesUnFiltered!T$3,(ROW(S95)*5),0)</f>
        <v>3.6037030854729699</v>
      </c>
      <c r="U98" cm="1">
        <f t="array" aca="1" ref="U98" ca="1">OFFSET(WeightedAveragesUnFiltered!U$3,(ROW(T95)*5),0)</f>
        <v>4.0249029075432885</v>
      </c>
      <c r="V98" cm="1">
        <f t="array" aca="1" ref="V98" ca="1">OFFSET(WeightedAveragesUnFiltered!V$3,(ROW(U95)*5),0)</f>
        <v>3.0791939022683121</v>
      </c>
      <c r="W98" cm="1">
        <f t="array" aca="1" ref="W98" ca="1">OFFSET(WeightedAveragesUnFiltered!W$3,(ROW(V95)*5),0)</f>
        <v>4.3111855145202336</v>
      </c>
      <c r="X98" cm="1">
        <f t="array" aca="1" ref="X98" ca="1">OFFSET(WeightedAveragesUnFiltered!X$3,(ROW(W95)*5),0)</f>
        <v>2.5152371924192178</v>
      </c>
      <c r="Y98" cm="1">
        <f t="array" aca="1" ref="Y98" ca="1">OFFSET(WeightedAveragesUnFiltered!Y$3,(ROW(X95)*5),0)</f>
        <v>3.4684373130331063</v>
      </c>
      <c r="Z98" cm="1">
        <f t="array" aca="1" ref="Z98" ca="1">OFFSET(WeightedAveragesUnFiltered!Z$3,(ROW(Y95)*5),0)</f>
        <v>3.1515786656008635</v>
      </c>
    </row>
    <row r="99" spans="1:26">
      <c r="A99" s="34" t="s">
        <v>96</v>
      </c>
      <c r="B99" cm="1">
        <f t="array" aca="1" ref="B99" ca="1">OFFSET(WeightedAveragesUnFiltered!B$3,(ROW(A96)*5),0)</f>
        <v>2.6987079571191166</v>
      </c>
      <c r="C99" cm="1">
        <f t="array" aca="1" ref="C99" ca="1">OFFSET(WeightedAveragesUnFiltered!C$3,(ROW(B96)*5),0)</f>
        <v>4</v>
      </c>
      <c r="D99" cm="1">
        <f t="array" aca="1" ref="D99" ca="1">OFFSET(WeightedAveragesUnFiltered!D$3,(ROW(C96)*5),0)</f>
        <v>3.8063340610143293</v>
      </c>
      <c r="E99" cm="1">
        <f t="array" aca="1" ref="E99" ca="1">OFFSET(WeightedAveragesUnFiltered!E$3,(ROW(D96)*5),0)</f>
        <v>3.1719411280314076</v>
      </c>
      <c r="F99" cm="1">
        <f t="array" aca="1" ref="F99" ca="1">OFFSET(WeightedAveragesUnFiltered!F$3,(ROW(E96)*5),0)</f>
        <v>3.2808720885609448</v>
      </c>
      <c r="G99" cm="1">
        <f t="array" aca="1" ref="G99" ca="1">OFFSET(WeightedAveragesUnFiltered!G$3,(ROW(F96)*5),0)</f>
        <v>3.4461753677890039</v>
      </c>
      <c r="H99" cm="1">
        <f t="array" aca="1" ref="H99" ca="1">OFFSET(WeightedAveragesUnFiltered!H$3,(ROW(G96)*5),0)</f>
        <v>3.2354765738084472</v>
      </c>
      <c r="I99" cm="1">
        <f t="array" aca="1" ref="I99" ca="1">OFFSET(WeightedAveragesUnFiltered!I$3,(ROW(H96)*5),0)</f>
        <v>3.4080455818559838</v>
      </c>
      <c r="J99" cm="1">
        <f t="array" aca="1" ref="J99" ca="1">OFFSET(WeightedAveragesUnFiltered!J$3,(ROW(I96)*5),0)</f>
        <v>4.1361435881375783</v>
      </c>
      <c r="K99" cm="1">
        <f t="array" aca="1" ref="K99" ca="1">OFFSET(WeightedAveragesUnFiltered!K$3,(ROW(J96)*5),0)</f>
        <v>3.2747406929701075</v>
      </c>
      <c r="L99" cm="1">
        <f t="array" aca="1" ref="L99" ca="1">OFFSET(WeightedAveragesUnFiltered!L$3,(ROW(K96)*5),0)</f>
        <v>3.2417433385265935</v>
      </c>
      <c r="M99" cm="1">
        <f t="array" aca="1" ref="M99" ca="1">OFFSET(WeightedAveragesUnFiltered!M$3,(ROW(L96)*5),0)</f>
        <v>3.0000000000000004</v>
      </c>
      <c r="N99" cm="1">
        <f t="array" aca="1" ref="N99" ca="1">OFFSET(WeightedAveragesUnFiltered!N$3,(ROW(M96)*5),0)</f>
        <v>3.5272864450804287</v>
      </c>
      <c r="O99" cm="1">
        <f t="array" aca="1" ref="O99" ca="1">OFFSET(WeightedAveragesUnFiltered!O$3,(ROW(N96)*5),0)</f>
        <v>3.7261191648648566</v>
      </c>
      <c r="P99" cm="1">
        <f t="array" aca="1" ref="P99" ca="1">OFFSET(WeightedAveragesUnFiltered!P$3,(ROW(O96)*5),0)</f>
        <v>3.9911484835524957</v>
      </c>
      <c r="Q99" cm="1">
        <f t="array" aca="1" ref="Q99" ca="1">OFFSET(WeightedAveragesUnFiltered!Q$3,(ROW(P96)*5),0)</f>
        <v>4.506686633881011</v>
      </c>
      <c r="R99" cm="1">
        <f t="array" aca="1" ref="R99" ca="1">OFFSET(WeightedAveragesUnFiltered!R$3,(ROW(Q96)*5),0)</f>
        <v>3.4860008446076343</v>
      </c>
      <c r="S99" cm="1">
        <f t="array" aca="1" ref="S99" ca="1">OFFSET(WeightedAveragesUnFiltered!S$3,(ROW(R96)*5),0)</f>
        <v>4.0360487870664379</v>
      </c>
      <c r="T99" cm="1">
        <f t="array" aca="1" ref="T99" ca="1">OFFSET(WeightedAveragesUnFiltered!T$3,(ROW(S96)*5),0)</f>
        <v>3.1635271635310445</v>
      </c>
      <c r="U99" cm="1">
        <f t="array" aca="1" ref="U99" ca="1">OFFSET(WeightedAveragesUnFiltered!U$3,(ROW(T96)*5),0)</f>
        <v>3.5631091087119917</v>
      </c>
      <c r="V99" t="e" cm="1">
        <f t="array" aca="1" ref="V99" ca="1">OFFSET(WeightedAveragesUnFiltered!V$3,(ROW(U96)*5),0)</f>
        <v>#DIV/0!</v>
      </c>
      <c r="W99" cm="1">
        <f t="array" aca="1" ref="W99" ca="1">OFFSET(WeightedAveragesUnFiltered!W$3,(ROW(V96)*5),0)</f>
        <v>3.9489304668418259</v>
      </c>
      <c r="X99" cm="1">
        <f t="array" aca="1" ref="X99" ca="1">OFFSET(WeightedAveragesUnFiltered!X$3,(ROW(W96)*5),0)</f>
        <v>4</v>
      </c>
      <c r="Y99" cm="1">
        <f t="array" aca="1" ref="Y99" ca="1">OFFSET(WeightedAveragesUnFiltered!Y$3,(ROW(X96)*5),0)</f>
        <v>3.6274538104431651</v>
      </c>
      <c r="Z99" cm="1">
        <f t="array" aca="1" ref="Z99" ca="1">OFFSET(WeightedAveragesUnFiltered!Z$3,(ROW(Y96)*5),0)</f>
        <v>4.2384033955650882</v>
      </c>
    </row>
    <row r="100" spans="1:26">
      <c r="A100" s="34" t="s">
        <v>97</v>
      </c>
      <c r="B100" cm="1">
        <f t="array" aca="1" ref="B100" ca="1">OFFSET(WeightedAveragesUnFiltered!B$3,(ROW(A97)*5),0)</f>
        <v>4</v>
      </c>
      <c r="C100" cm="1">
        <f t="array" aca="1" ref="C100" ca="1">OFFSET(WeightedAveragesUnFiltered!C$3,(ROW(B97)*5),0)</f>
        <v>3.4970578988516996</v>
      </c>
      <c r="D100" cm="1">
        <f t="array" aca="1" ref="D100" ca="1">OFFSET(WeightedAveragesUnFiltered!D$3,(ROW(C97)*5),0)</f>
        <v>3.3936048096401668</v>
      </c>
      <c r="E100" cm="1">
        <f t="array" aca="1" ref="E100" ca="1">OFFSET(WeightedAveragesUnFiltered!E$3,(ROW(D97)*5),0)</f>
        <v>4.3203219882670068</v>
      </c>
      <c r="F100" cm="1">
        <f t="array" aca="1" ref="F100" ca="1">OFFSET(WeightedAveragesUnFiltered!F$3,(ROW(E97)*5),0)</f>
        <v>3.5554678683644254</v>
      </c>
      <c r="G100" cm="1">
        <f t="array" aca="1" ref="G100" ca="1">OFFSET(WeightedAveragesUnFiltered!G$3,(ROW(F97)*5),0)</f>
        <v>4</v>
      </c>
      <c r="H100" cm="1">
        <f t="array" aca="1" ref="H100" ca="1">OFFSET(WeightedAveragesUnFiltered!H$3,(ROW(G97)*5),0)</f>
        <v>3.8187992614333806</v>
      </c>
      <c r="I100" cm="1">
        <f t="array" aca="1" ref="I100" ca="1">OFFSET(WeightedAveragesUnFiltered!I$3,(ROW(H97)*5),0)</f>
        <v>4</v>
      </c>
      <c r="J100" cm="1">
        <f t="array" aca="1" ref="J100" ca="1">OFFSET(WeightedAveragesUnFiltered!J$3,(ROW(I97)*5),0)</f>
        <v>3.9308093172618443</v>
      </c>
      <c r="K100" cm="1">
        <f t="array" aca="1" ref="K100" ca="1">OFFSET(WeightedAveragesUnFiltered!K$3,(ROW(J97)*5),0)</f>
        <v>4</v>
      </c>
      <c r="L100" cm="1">
        <f t="array" aca="1" ref="L100" ca="1">OFFSET(WeightedAveragesUnFiltered!L$3,(ROW(K97)*5),0)</f>
        <v>4.5623270017197557</v>
      </c>
      <c r="M100" cm="1">
        <f t="array" aca="1" ref="M100" ca="1">OFFSET(WeightedAveragesUnFiltered!M$3,(ROW(L97)*5),0)</f>
        <v>3.9618188945279473</v>
      </c>
      <c r="N100" cm="1">
        <f t="array" aca="1" ref="N100" ca="1">OFFSET(WeightedAveragesUnFiltered!N$3,(ROW(M97)*5),0)</f>
        <v>3.6311725205900962</v>
      </c>
      <c r="O100" cm="1">
        <f t="array" aca="1" ref="O100" ca="1">OFFSET(WeightedAveragesUnFiltered!O$3,(ROW(N97)*5),0)</f>
        <v>4.1798185622239208</v>
      </c>
      <c r="P100" cm="1">
        <f t="array" aca="1" ref="P100" ca="1">OFFSET(WeightedAveragesUnFiltered!P$3,(ROW(O97)*5),0)</f>
        <v>4.0964593934209983</v>
      </c>
      <c r="Q100" cm="1">
        <f t="array" aca="1" ref="Q100" ca="1">OFFSET(WeightedAveragesUnFiltered!Q$3,(ROW(P97)*5),0)</f>
        <v>3.8710517797695032</v>
      </c>
      <c r="R100" cm="1">
        <f t="array" aca="1" ref="R100" ca="1">OFFSET(WeightedAveragesUnFiltered!R$3,(ROW(Q97)*5),0)</f>
        <v>4</v>
      </c>
      <c r="S100" cm="1">
        <f t="array" aca="1" ref="S100" ca="1">OFFSET(WeightedAveragesUnFiltered!S$3,(ROW(R97)*5),0)</f>
        <v>4.2348576982172208</v>
      </c>
      <c r="T100" cm="1">
        <f t="array" aca="1" ref="T100" ca="1">OFFSET(WeightedAveragesUnFiltered!T$3,(ROW(S97)*5),0)</f>
        <v>3.2490027003217961</v>
      </c>
      <c r="U100" cm="1">
        <f t="array" aca="1" ref="U100" ca="1">OFFSET(WeightedAveragesUnFiltered!U$3,(ROW(T97)*5),0)</f>
        <v>3.8319836858786758</v>
      </c>
      <c r="V100" cm="1">
        <f t="array" aca="1" ref="V100" ca="1">OFFSET(WeightedAveragesUnFiltered!V$3,(ROW(U97)*5),0)</f>
        <v>3.75605637349432</v>
      </c>
      <c r="W100" cm="1">
        <f t="array" aca="1" ref="W100" ca="1">OFFSET(WeightedAveragesUnFiltered!W$3,(ROW(V97)*5),0)</f>
        <v>4.106570676953643</v>
      </c>
      <c r="X100" cm="1">
        <f t="array" aca="1" ref="X100" ca="1">OFFSET(WeightedAveragesUnFiltered!X$3,(ROW(W97)*5),0)</f>
        <v>2.9999999999999996</v>
      </c>
      <c r="Y100" cm="1">
        <f t="array" aca="1" ref="Y100" ca="1">OFFSET(WeightedAveragesUnFiltered!Y$3,(ROW(X97)*5),0)</f>
        <v>3.6706669637060458</v>
      </c>
      <c r="Z100" cm="1">
        <f t="array" aca="1" ref="Z100" ca="1">OFFSET(WeightedAveragesUnFiltered!Z$3,(ROW(Y97)*5),0)</f>
        <v>3.981146526167759</v>
      </c>
    </row>
    <row r="101" spans="1:26">
      <c r="A101" s="34" t="s">
        <v>98</v>
      </c>
      <c r="B101" t="e" cm="1">
        <f t="array" aca="1" ref="B101" ca="1">OFFSET(WeightedAveragesUnFiltered!B$3,(ROW(A98)*5),0)</f>
        <v>#DIV/0!</v>
      </c>
      <c r="C101" cm="1">
        <f t="array" aca="1" ref="C101" ca="1">OFFSET(WeightedAveragesUnFiltered!C$3,(ROW(B98)*5),0)</f>
        <v>3.2546655767365631</v>
      </c>
      <c r="D101" cm="1">
        <f t="array" aca="1" ref="D101" ca="1">OFFSET(WeightedAveragesUnFiltered!D$3,(ROW(C98)*5),0)</f>
        <v>3.7480904876677261</v>
      </c>
      <c r="E101" cm="1">
        <f t="array" aca="1" ref="E101" ca="1">OFFSET(WeightedAveragesUnFiltered!E$3,(ROW(D98)*5),0)</f>
        <v>3.8180411684599962</v>
      </c>
      <c r="F101" cm="1">
        <f t="array" aca="1" ref="F101" ca="1">OFFSET(WeightedAveragesUnFiltered!F$3,(ROW(E98)*5),0)</f>
        <v>3.2969590026123212</v>
      </c>
      <c r="G101" cm="1">
        <f t="array" aca="1" ref="G101" ca="1">OFFSET(WeightedAveragesUnFiltered!G$3,(ROW(F98)*5),0)</f>
        <v>3.723087683894502</v>
      </c>
      <c r="H101" cm="1">
        <f t="array" aca="1" ref="H101" ca="1">OFFSET(WeightedAveragesUnFiltered!H$3,(ROW(G98)*5),0)</f>
        <v>3.6810075575549259</v>
      </c>
      <c r="I101" cm="1">
        <f t="array" aca="1" ref="I101" ca="1">OFFSET(WeightedAveragesUnFiltered!I$3,(ROW(H98)*5),0)</f>
        <v>3.6307109984676003</v>
      </c>
      <c r="J101" cm="1">
        <f t="array" aca="1" ref="J101" ca="1">OFFSET(WeightedAveragesUnFiltered!J$3,(ROW(I98)*5),0)</f>
        <v>3.7154046586309222</v>
      </c>
      <c r="K101" cm="1">
        <f t="array" aca="1" ref="K101" ca="1">OFFSET(WeightedAveragesUnFiltered!K$3,(ROW(J98)*5),0)</f>
        <v>4.2724689433971124</v>
      </c>
      <c r="L101" cm="1">
        <f t="array" aca="1" ref="L101" ca="1">OFFSET(WeightedAveragesUnFiltered!L$3,(ROW(K98)*5),0)</f>
        <v>4.0266708040120776</v>
      </c>
      <c r="M101" cm="1">
        <f t="array" aca="1" ref="M101" ca="1">OFFSET(WeightedAveragesUnFiltered!M$3,(ROW(L98)*5),0)</f>
        <v>4.1684963495176168</v>
      </c>
      <c r="N101" cm="1">
        <f t="array" aca="1" ref="N101" ca="1">OFFSET(WeightedAveragesUnFiltered!N$3,(ROW(M98)*5),0)</f>
        <v>3.5</v>
      </c>
      <c r="O101" cm="1">
        <f t="array" aca="1" ref="O101" ca="1">OFFSET(WeightedAveragesUnFiltered!O$3,(ROW(N98)*5),0)</f>
        <v>3.8041219448416737</v>
      </c>
      <c r="P101" cm="1">
        <f t="array" aca="1" ref="P101" ca="1">OFFSET(WeightedAveragesUnFiltered!P$3,(ROW(O98)*5),0)</f>
        <v>3.5964593934209983</v>
      </c>
      <c r="Q101" cm="1">
        <f t="array" aca="1" ref="Q101" ca="1">OFFSET(WeightedAveragesUnFiltered!Q$3,(ROW(P98)*5),0)</f>
        <v>4</v>
      </c>
      <c r="R101" cm="1">
        <f t="array" aca="1" ref="R101" ca="1">OFFSET(WeightedAveragesUnFiltered!R$3,(ROW(Q98)*5),0)</f>
        <v>3.6414937660283604</v>
      </c>
      <c r="S101" cm="1">
        <f t="array" aca="1" ref="S101" ca="1">OFFSET(WeightedAveragesUnFiltered!S$3,(ROW(R98)*5),0)</f>
        <v>3.6235629137174934</v>
      </c>
      <c r="T101" cm="1">
        <f t="array" aca="1" ref="T101" ca="1">OFFSET(WeightedAveragesUnFiltered!T$3,(ROW(S98)*5),0)</f>
        <v>3.3540047857872519</v>
      </c>
      <c r="U101" cm="1">
        <f t="array" aca="1" ref="U101" ca="1">OFFSET(WeightedAveragesUnFiltered!U$3,(ROW(T98)*5),0)</f>
        <v>3.7858968709132674</v>
      </c>
      <c r="V101" cm="1">
        <f t="array" aca="1" ref="V101" ca="1">OFFSET(WeightedAveragesUnFiltered!V$3,(ROW(U98)*5),0)</f>
        <v>4.5</v>
      </c>
      <c r="W101" cm="1">
        <f t="array" aca="1" ref="W101" ca="1">OFFSET(WeightedAveragesUnFiltered!W$3,(ROW(V98)*5),0)</f>
        <v>4.1550640719552305</v>
      </c>
      <c r="X101" cm="1">
        <f t="array" aca="1" ref="X101" ca="1">OFFSET(WeightedAveragesUnFiltered!X$3,(ROW(W98)*5),0)</f>
        <v>2</v>
      </c>
      <c r="Y101" cm="1">
        <f t="array" aca="1" ref="Y101" ca="1">OFFSET(WeightedAveragesUnFiltered!Y$3,(ROW(X98)*5),0)</f>
        <v>3.3758179368143884</v>
      </c>
      <c r="Z101" cm="1">
        <f t="array" aca="1" ref="Z101" ca="1">OFFSET(WeightedAveragesUnFiltered!Z$3,(ROW(Y98)*5),0)</f>
        <v>3.7533154237913555</v>
      </c>
    </row>
    <row r="102" spans="1:26" ht="16" thickBot="1">
      <c r="A102" s="35" t="s">
        <v>99</v>
      </c>
      <c r="B102" cm="1">
        <f t="array" aca="1" ref="B102" ca="1">OFFSET(WeightedAveragesUnFiltered!B$3,(ROW(A99)*5),0)</f>
        <v>3.5</v>
      </c>
      <c r="C102" cm="1">
        <f t="array" aca="1" ref="C102" ca="1">OFFSET(WeightedAveragesUnFiltered!C$3,(ROW(B99)*5),0)</f>
        <v>4</v>
      </c>
      <c r="D102" cm="1">
        <f t="array" aca="1" ref="D102" ca="1">OFFSET(WeightedAveragesUnFiltered!D$3,(ROW(C99)*5),0)</f>
        <v>3.2801368653244767</v>
      </c>
      <c r="E102" cm="1">
        <f t="array" aca="1" ref="E102" ca="1">OFFSET(WeightedAveragesUnFiltered!E$3,(ROW(D99)*5),0)</f>
        <v>4</v>
      </c>
      <c r="F102" cm="1">
        <f t="array" aca="1" ref="F102" ca="1">OFFSET(WeightedAveragesUnFiltered!F$3,(ROW(E99)*5),0)</f>
        <v>3.1660173736684971</v>
      </c>
      <c r="G102" cm="1">
        <f t="array" aca="1" ref="G102" ca="1">OFFSET(WeightedAveragesUnFiltered!G$3,(ROW(F99)*5),0)</f>
        <v>3</v>
      </c>
      <c r="H102" cm="1">
        <f t="array" aca="1" ref="H102" ca="1">OFFSET(WeightedAveragesUnFiltered!H$3,(ROW(G99)*5),0)</f>
        <v>2.9999999999999996</v>
      </c>
      <c r="I102" cm="1">
        <f t="array" aca="1" ref="I102" ca="1">OFFSET(WeightedAveragesUnFiltered!I$3,(ROW(H99)*5),0)</f>
        <v>3</v>
      </c>
      <c r="J102" cm="1">
        <f t="array" aca="1" ref="J102" ca="1">OFFSET(WeightedAveragesUnFiltered!J$3,(ROW(I99)*5),0)</f>
        <v>3.5</v>
      </c>
      <c r="K102" cm="1">
        <f t="array" aca="1" ref="K102" ca="1">OFFSET(WeightedAveragesUnFiltered!K$3,(ROW(J99)*5),0)</f>
        <v>2.9999999999999996</v>
      </c>
      <c r="L102" cm="1">
        <f t="array" aca="1" ref="L102" ca="1">OFFSET(WeightedAveragesUnFiltered!L$3,(ROW(K99)*5),0)</f>
        <v>2.156509497420366</v>
      </c>
      <c r="M102" cm="1">
        <f t="array" aca="1" ref="M102" ca="1">OFFSET(WeightedAveragesUnFiltered!M$3,(ROW(L99)*5),0)</f>
        <v>2</v>
      </c>
      <c r="N102" cm="1">
        <f t="array" aca="1" ref="N102" ca="1">OFFSET(WeightedAveragesUnFiltered!N$3,(ROW(M99)*5),0)</f>
        <v>3.255285255570378</v>
      </c>
      <c r="O102" cm="1">
        <f t="array" aca="1" ref="O102" ca="1">OFFSET(WeightedAveragesUnFiltered!O$3,(ROW(N99)*5),0)</f>
        <v>3.2656646612885538</v>
      </c>
      <c r="P102" cm="1">
        <f t="array" aca="1" ref="P102" ca="1">OFFSET(WeightedAveragesUnFiltered!P$3,(ROW(O99)*5),0)</f>
        <v>1.5</v>
      </c>
      <c r="Q102" cm="1">
        <f t="array" aca="1" ref="Q102" ca="1">OFFSET(WeightedAveragesUnFiltered!Q$3,(ROW(P99)*5),0)</f>
        <v>3</v>
      </c>
      <c r="R102" cm="1">
        <f t="array" aca="1" ref="R102" ca="1">OFFSET(WeightedAveragesUnFiltered!R$3,(ROW(Q99)*5),0)</f>
        <v>3.5</v>
      </c>
      <c r="S102" cm="1">
        <f t="array" aca="1" ref="S102" ca="1">OFFSET(WeightedAveragesUnFiltered!S$3,(ROW(R99)*5),0)</f>
        <v>3.0000000000000004</v>
      </c>
      <c r="T102" cm="1">
        <f t="array" aca="1" ref="T102" ca="1">OFFSET(WeightedAveragesUnFiltered!T$3,(ROW(S99)*5),0)</f>
        <v>1.5</v>
      </c>
      <c r="U102" cm="1">
        <f t="array" aca="1" ref="U102" ca="1">OFFSET(WeightedAveragesUnFiltered!U$3,(ROW(T99)*5),0)</f>
        <v>3</v>
      </c>
      <c r="V102" cm="1">
        <f t="array" aca="1" ref="V102" ca="1">OFFSET(WeightedAveragesUnFiltered!V$3,(ROW(U99)*5),0)</f>
        <v>4</v>
      </c>
      <c r="W102" cm="1">
        <f t="array" aca="1" ref="W102" ca="1">OFFSET(WeightedAveragesUnFiltered!W$3,(ROW(V99)*5),0)</f>
        <v>2</v>
      </c>
      <c r="X102" cm="1">
        <f t="array" aca="1" ref="X102" ca="1">OFFSET(WeightedAveragesUnFiltered!X$3,(ROW(W99)*5),0)</f>
        <v>4</v>
      </c>
      <c r="Y102" cm="1">
        <f t="array" aca="1" ref="Y102" ca="1">OFFSET(WeightedAveragesUnFiltered!Y$3,(ROW(X99)*5),0)</f>
        <v>2.2433924193042598</v>
      </c>
      <c r="Z102" cm="1">
        <f t="array" aca="1" ref="Z102" ca="1">OFFSET(WeightedAveragesUnFiltered!Z$3,(ROW(Y99)*5),0)</f>
        <v>3.2120264795862505</v>
      </c>
    </row>
  </sheetData>
  <mergeCells count="1">
    <mergeCell ref="A1:F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1"/>
  <sheetViews>
    <sheetView workbookViewId="0">
      <selection activeCell="I27" sqref="I27"/>
    </sheetView>
  </sheetViews>
  <sheetFormatPr baseColWidth="10" defaultRowHeight="15"/>
  <cols>
    <col min="1" max="1" width="76.1640625" bestFit="1" customWidth="1"/>
  </cols>
  <sheetData>
    <row r="1" spans="1:26" ht="16" thickBot="1">
      <c r="B1" s="29">
        <v>1648</v>
      </c>
      <c r="C1" s="30">
        <v>5136</v>
      </c>
      <c r="D1" s="30">
        <v>918</v>
      </c>
      <c r="E1" s="30">
        <v>2824</v>
      </c>
      <c r="F1" s="31">
        <v>3867</v>
      </c>
      <c r="G1" s="30">
        <v>860</v>
      </c>
      <c r="H1" s="30">
        <v>3712</v>
      </c>
      <c r="I1" s="30">
        <v>2968</v>
      </c>
      <c r="J1" s="30">
        <v>3525</v>
      </c>
      <c r="K1" s="30">
        <v>4323</v>
      </c>
      <c r="L1" s="30">
        <v>3617</v>
      </c>
      <c r="M1" s="30">
        <v>4360</v>
      </c>
      <c r="N1" s="30">
        <v>2756</v>
      </c>
      <c r="O1" s="31">
        <v>89</v>
      </c>
      <c r="P1" s="30">
        <v>442</v>
      </c>
      <c r="Q1" s="30">
        <v>3556</v>
      </c>
      <c r="R1" s="30">
        <v>5261</v>
      </c>
      <c r="S1" s="30">
        <v>2492</v>
      </c>
      <c r="T1" s="30">
        <v>5062</v>
      </c>
      <c r="U1" s="30">
        <v>2486</v>
      </c>
      <c r="V1" s="30">
        <v>4942</v>
      </c>
      <c r="W1" s="30">
        <v>2267</v>
      </c>
      <c r="X1" s="30">
        <v>4809</v>
      </c>
      <c r="Y1" s="30">
        <v>3853</v>
      </c>
      <c r="Z1" s="32">
        <v>2288</v>
      </c>
    </row>
    <row r="2" spans="1:26">
      <c r="A2" s="33" t="s">
        <v>0</v>
      </c>
      <c r="B2">
        <f>IF(ISERROR('WeightedAveragesFiltered (e)'!B3),0,'WeightedAveragesFiltered (e)'!B3)</f>
        <v>4.1285146521930329</v>
      </c>
      <c r="C2">
        <f>IF(ISERROR('WeightedAveragesFiltered (e)'!C3),0,'WeightedAveragesFiltered (e)'!C3)</f>
        <v>3.892293945340052</v>
      </c>
      <c r="D2">
        <f>IF(ISERROR('WeightedAveragesFiltered (e)'!D3),0,'WeightedAveragesFiltered (e)'!D3)</f>
        <v>4</v>
      </c>
      <c r="E2">
        <f>IF(ISERROR('WeightedAveragesFiltered (e)'!E3),0,'WeightedAveragesFiltered (e)'!E3)</f>
        <v>4</v>
      </c>
      <c r="F2">
        <f>IF(ISERROR('WeightedAveragesFiltered (e)'!F3),0,'WeightedAveragesFiltered (e)'!F3)</f>
        <v>4.0205813923739626</v>
      </c>
      <c r="G2">
        <f>IF(ISERROR('WeightedAveragesFiltered (e)'!G3),0,'WeightedAveragesFiltered (e)'!G3)</f>
        <v>4.3358355092229868</v>
      </c>
      <c r="H2">
        <f>IF(ISERROR('WeightedAveragesFiltered (e)'!H3),0,'WeightedAveragesFiltered (e)'!H3)</f>
        <v>4.0032325374811091</v>
      </c>
      <c r="I2">
        <f>IF(ISERROR('WeightedAveragesFiltered (e)'!I3),0,'WeightedAveragesFiltered (e)'!I3)</f>
        <v>4.2241709660161035</v>
      </c>
      <c r="J2">
        <f>IF(ISERROR('WeightedAveragesFiltered (e)'!J3),0,'WeightedAveragesFiltered (e)'!J3)</f>
        <v>4.2650560105694488</v>
      </c>
      <c r="K2">
        <f>IF(ISERROR('WeightedAveragesFiltered (e)'!K3),0,'WeightedAveragesFiltered (e)'!K3)</f>
        <v>4</v>
      </c>
      <c r="L2">
        <f>IF(ISERROR('WeightedAveragesFiltered (e)'!L3),0,'WeightedAveragesFiltered (e)'!L3)</f>
        <v>4.4064212278038841</v>
      </c>
      <c r="M2">
        <f>IF(ISERROR('WeightedAveragesFiltered (e)'!M3),0,'WeightedAveragesFiltered (e)'!M3)</f>
        <v>4.1232636298597729</v>
      </c>
      <c r="N2">
        <f>IF(ISERROR('WeightedAveragesFiltered (e)'!N3),0,'WeightedAveragesFiltered (e)'!N3)</f>
        <v>4</v>
      </c>
      <c r="O2">
        <f>IF(ISERROR('WeightedAveragesFiltered (e)'!O3),0,'WeightedAveragesFiltered (e)'!O3)</f>
        <v>4.133725337481585</v>
      </c>
      <c r="P2">
        <f>IF(ISERROR('WeightedAveragesFiltered (e)'!P3),0,'WeightedAveragesFiltered (e)'!P3)</f>
        <v>4.2864355560693337</v>
      </c>
      <c r="Q2">
        <f>IF(ISERROR('WeightedAveragesFiltered (e)'!Q3),0,'WeightedAveragesFiltered (e)'!Q3)</f>
        <v>4.4616890572954304</v>
      </c>
      <c r="R2">
        <f>IF(ISERROR('WeightedAveragesFiltered (e)'!R3),0,'WeightedAveragesFiltered (e)'!R3)</f>
        <v>4.5410931703574553</v>
      </c>
      <c r="S2">
        <f>IF(ISERROR('WeightedAveragesFiltered (e)'!S3),0,'WeightedAveragesFiltered (e)'!S3)</f>
        <v>4.1660262616158885</v>
      </c>
      <c r="T2">
        <f>IF(ISERROR('WeightedAveragesFiltered (e)'!T3),0,'WeightedAveragesFiltered (e)'!T3)</f>
        <v>3.7828515962474265</v>
      </c>
      <c r="U2">
        <f>IF(ISERROR('WeightedAveragesFiltered (e)'!U3),0,'WeightedAveragesFiltered (e)'!U3)</f>
        <v>3.9107830224731139</v>
      </c>
      <c r="V2">
        <f>IF(ISERROR('WeightedAveragesFiltered (e)'!V3),0,'WeightedAveragesFiltered (e)'!V3)</f>
        <v>4.2279728664054446</v>
      </c>
      <c r="W2">
        <f>IF(ISERROR('WeightedAveragesFiltered (e)'!W3),0,'WeightedAveragesFiltered (e)'!W3)</f>
        <v>4.1002747692029553</v>
      </c>
      <c r="X2">
        <f>IF(ISERROR('WeightedAveragesFiltered (e)'!X3),0,'WeightedAveragesFiltered (e)'!X3)</f>
        <v>4.2901068441168553</v>
      </c>
      <c r="Y2">
        <f>IF(ISERROR('WeightedAveragesFiltered (e)'!Y3),0,'WeightedAveragesFiltered (e)'!Y3)</f>
        <v>4.2126378799533111</v>
      </c>
      <c r="Z2">
        <f>IF(ISERROR('WeightedAveragesFiltered (e)'!Z3),0,'WeightedAveragesFiltered (e)'!Z3)</f>
        <v>4.185816845893128</v>
      </c>
    </row>
    <row r="3" spans="1:26">
      <c r="A3" s="34" t="s">
        <v>1</v>
      </c>
      <c r="B3">
        <f ca="1">IF(ISERROR('WeightedAveragesFiltered (e)'!B4),0,'WeightedAveragesFiltered (e)'!B4)</f>
        <v>4.1552596490406266</v>
      </c>
      <c r="C3">
        <f ca="1">IF(ISERROR('WeightedAveragesFiltered (e)'!C4),0,'WeightedAveragesFiltered (e)'!C4)</f>
        <v>4.04758469402279</v>
      </c>
      <c r="D3">
        <f ca="1">IF(ISERROR('WeightedAveragesFiltered (e)'!D4),0,'WeightedAveragesFiltered (e)'!D4)</f>
        <v>4</v>
      </c>
      <c r="E3">
        <f ca="1">IF(ISERROR('WeightedAveragesFiltered (e)'!E4),0,'WeightedAveragesFiltered (e)'!E4)</f>
        <v>4.3203219882670068</v>
      </c>
      <c r="F3">
        <f ca="1">IF(ISERROR('WeightedAveragesFiltered (e)'!F4),0,'WeightedAveragesFiltered (e)'!F4)</f>
        <v>3.3477344179527089</v>
      </c>
      <c r="G3">
        <f ca="1">IF(ISERROR('WeightedAveragesFiltered (e)'!G4),0,'WeightedAveragesFiltered (e)'!G4)</f>
        <v>4.5291139466986889</v>
      </c>
      <c r="H3">
        <f ca="1">IF(ISERROR('WeightedAveragesFiltered (e)'!H4),0,'WeightedAveragesFiltered (e)'!H4)</f>
        <v>4</v>
      </c>
      <c r="I3">
        <f ca="1">IF(ISERROR('WeightedAveragesFiltered (e)'!I4),0,'WeightedAveragesFiltered (e)'!I4)</f>
        <v>3.7677468969312069</v>
      </c>
      <c r="J3">
        <f ca="1">IF(ISERROR('WeightedAveragesFiltered (e)'!J4),0,'WeightedAveragesFiltered (e)'!J4)</f>
        <v>4.4672744060554166</v>
      </c>
      <c r="K3">
        <f ca="1">IF(ISERROR('WeightedAveragesFiltered (e)'!K4),0,'WeightedAveragesFiltered (e)'!K4)</f>
        <v>4.1312801782427044</v>
      </c>
      <c r="L3">
        <f ca="1">IF(ISERROR('WeightedAveragesFiltered (e)'!L4),0,'WeightedAveragesFiltered (e)'!L4)</f>
        <v>4.3541801078830327</v>
      </c>
      <c r="M3">
        <f ca="1">IF(ISERROR('WeightedAveragesFiltered (e)'!M4),0,'WeightedAveragesFiltered (e)'!M4)</f>
        <v>5</v>
      </c>
      <c r="N3">
        <f ca="1">IF(ISERROR('WeightedAveragesFiltered (e)'!N4),0,'WeightedAveragesFiltered (e)'!N4)</f>
        <v>4.1572132594363236</v>
      </c>
      <c r="O3">
        <f ca="1">IF(ISERROR('WeightedAveragesFiltered (e)'!O4),0,'WeightedAveragesFiltered (e)'!O4)</f>
        <v>4.26745067496317</v>
      </c>
      <c r="P3">
        <f ca="1">IF(ISERROR('WeightedAveragesFiltered (e)'!P4),0,'WeightedAveragesFiltered (e)'!P4)</f>
        <v>4.2363070288330569</v>
      </c>
      <c r="Q3">
        <f ca="1">IF(ISERROR('WeightedAveragesFiltered (e)'!Q4),0,'WeightedAveragesFiltered (e)'!Q4)</f>
        <v>4.644339909908612</v>
      </c>
      <c r="R3">
        <f ca="1">IF(ISERROR('WeightedAveragesFiltered (e)'!R4),0,'WeightedAveragesFiltered (e)'!R4)</f>
        <v>4.2280441302803888</v>
      </c>
      <c r="S3">
        <f ca="1">IF(ISERROR('WeightedAveragesFiltered (e)'!S4),0,'WeightedAveragesFiltered (e)'!S4)</f>
        <v>4.478591123251757</v>
      </c>
      <c r="T3">
        <f ca="1">IF(ISERROR('WeightedAveragesFiltered (e)'!T4),0,'WeightedAveragesFiltered (e)'!T4)</f>
        <v>3.4142579812371325</v>
      </c>
      <c r="U3">
        <f ca="1">IF(ISERROR('WeightedAveragesFiltered (e)'!U4),0,'WeightedAveragesFiltered (e)'!U4)</f>
        <v>4.266239141781913</v>
      </c>
      <c r="V3">
        <f ca="1">IF(ISERROR('WeightedAveragesFiltered (e)'!V4),0,'WeightedAveragesFiltered (e)'!V4)</f>
        <v>4.5</v>
      </c>
      <c r="W3">
        <f ca="1">IF(ISERROR('WeightedAveragesFiltered (e)'!W4),0,'WeightedAveragesFiltered (e)'!W4)</f>
        <v>4.3789741249550991</v>
      </c>
      <c r="X3">
        <f ca="1">IF(ISERROR('WeightedAveragesFiltered (e)'!X4),0,'WeightedAveragesFiltered (e)'!X4)</f>
        <v>4.0982025138376628</v>
      </c>
      <c r="Y3">
        <f ca="1">IF(ISERROR('WeightedAveragesFiltered (e)'!Y4),0,'WeightedAveragesFiltered (e)'!Y4)</f>
        <v>3.863062882310826</v>
      </c>
      <c r="Z3">
        <f ca="1">IF(ISERROR('WeightedAveragesFiltered (e)'!Z4),0,'WeightedAveragesFiltered (e)'!Z4)</f>
        <v>4.409277870444396</v>
      </c>
    </row>
    <row r="4" spans="1:26">
      <c r="A4" s="34" t="s">
        <v>2</v>
      </c>
      <c r="B4">
        <f ca="1">IF(ISERROR('WeightedAveragesFiltered (e)'!B5),0,'WeightedAveragesFiltered (e)'!B5)</f>
        <v>4.7942397501484129</v>
      </c>
      <c r="C4">
        <f ca="1">IF(ISERROR('WeightedAveragesFiltered (e)'!C5),0,'WeightedAveragesFiltered (e)'!C5)</f>
        <v>4.0620727194045889</v>
      </c>
      <c r="D4">
        <f ca="1">IF(ISERROR('WeightedAveragesFiltered (e)'!D5),0,'WeightedAveragesFiltered (e)'!D5)</f>
        <v>4.2365893704163966</v>
      </c>
      <c r="E4">
        <f ca="1">IF(ISERROR('WeightedAveragesFiltered (e)'!E5),0,'WeightedAveragesFiltered (e)'!E5)</f>
        <v>4.6389614251571407</v>
      </c>
      <c r="F4">
        <f ca="1">IF(ISERROR('WeightedAveragesFiltered (e)'!F5),0,'WeightedAveragesFiltered (e)'!F5)</f>
        <v>3.7494778722518354</v>
      </c>
      <c r="G4">
        <f ca="1">IF(ISERROR('WeightedAveragesFiltered (e)'!G5),0,'WeightedAveragesFiltered (e)'!G5)</f>
        <v>4.761571601309913</v>
      </c>
      <c r="H4">
        <f ca="1">IF(ISERROR('WeightedAveragesFiltered (e)'!H5),0,'WeightedAveragesFiltered (e)'!H5)</f>
        <v>4.3022420563299653</v>
      </c>
      <c r="I4">
        <f ca="1">IF(ISERROR('WeightedAveragesFiltered (e)'!I5),0,'WeightedAveragesFiltered (e)'!I5)</f>
        <v>4.5337452205275079</v>
      </c>
      <c r="J4">
        <f ca="1">IF(ISERROR('WeightedAveragesFiltered (e)'!J5),0,'WeightedAveragesFiltered (e)'!J5)</f>
        <v>4.5870878071895804</v>
      </c>
      <c r="K4">
        <f ca="1">IF(ISERROR('WeightedAveragesFiltered (e)'!K5),0,'WeightedAveragesFiltered (e)'!K5)</f>
        <v>4.3568889016188832</v>
      </c>
      <c r="L4">
        <f ca="1">IF(ISERROR('WeightedAveragesFiltered (e)'!L5),0,'WeightedAveragesFiltered (e)'!L5)</f>
        <v>4.8152785578242474</v>
      </c>
      <c r="M4">
        <f ca="1">IF(ISERROR('WeightedAveragesFiltered (e)'!M5),0,'WeightedAveragesFiltered (e)'!M5)</f>
        <v>3.7461210343048985</v>
      </c>
      <c r="N4">
        <f ca="1">IF(ISERROR('WeightedAveragesFiltered (e)'!N5),0,'WeightedAveragesFiltered (e)'!N5)</f>
        <v>4.4675099998658121</v>
      </c>
      <c r="O4">
        <f ca="1">IF(ISERROR('WeightedAveragesFiltered (e)'!O5),0,'WeightedAveragesFiltered (e)'!O5)</f>
        <v>4.6014695155022949</v>
      </c>
      <c r="P4">
        <f ca="1">IF(ISERROR('WeightedAveragesFiltered (e)'!P5),0,'WeightedAveragesFiltered (e)'!P5)</f>
        <v>4.5597515479497668</v>
      </c>
      <c r="Q4">
        <f ca="1">IF(ISERROR('WeightedAveragesFiltered (e)'!Q5),0,'WeightedAveragesFiltered (e)'!Q5)</f>
        <v>4.1986910688243047</v>
      </c>
      <c r="R4">
        <f ca="1">IF(ISERROR('WeightedAveragesFiltered (e)'!R5),0,'WeightedAveragesFiltered (e)'!R5)</f>
        <v>4.2798378483251982</v>
      </c>
      <c r="S4">
        <f ca="1">IF(ISERROR('WeightedAveragesFiltered (e)'!S5),0,'WeightedAveragesFiltered (e)'!S5)</f>
        <v>4.7309957358784471</v>
      </c>
      <c r="T4">
        <f ca="1">IF(ISERROR('WeightedAveragesFiltered (e)'!T5),0,'WeightedAveragesFiltered (e)'!T5)</f>
        <v>4.4183814926363381</v>
      </c>
      <c r="U4">
        <f ca="1">IF(ISERROR('WeightedAveragesFiltered (e)'!U5),0,'WeightedAveragesFiltered (e)'!U5)</f>
        <v>4.1107792526117555</v>
      </c>
      <c r="V4">
        <f ca="1">IF(ISERROR('WeightedAveragesFiltered (e)'!V5),0,'WeightedAveragesFiltered (e)'!V5)</f>
        <v>4.7095324766117397</v>
      </c>
      <c r="W4">
        <f ca="1">IF(ISERROR('WeightedAveragesFiltered (e)'!W5),0,'WeightedAveragesFiltered (e)'!W5)</f>
        <v>4.2878528642026197</v>
      </c>
      <c r="X4">
        <f ca="1">IF(ISERROR('WeightedAveragesFiltered (e)'!X5),0,'WeightedAveragesFiltered (e)'!X5)</f>
        <v>4.4259317197147636</v>
      </c>
      <c r="Y4">
        <f ca="1">IF(ISERROR('WeightedAveragesFiltered (e)'!Y5),0,'WeightedAveragesFiltered (e)'!Y5)</f>
        <v>4.4176303052181467</v>
      </c>
      <c r="Z4">
        <f ca="1">IF(ISERROR('WeightedAveragesFiltered (e)'!Z5),0,'WeightedAveragesFiltered (e)'!Z5)</f>
        <v>4.4713049811297045</v>
      </c>
    </row>
    <row r="5" spans="1:26">
      <c r="A5" s="34" t="s">
        <v>3</v>
      </c>
      <c r="B5">
        <f ca="1">IF(ISERROR('WeightedAveragesFiltered (e)'!B6),0,'WeightedAveragesFiltered (e)'!B6)</f>
        <v>4.5</v>
      </c>
      <c r="C5">
        <f ca="1">IF(ISERROR('WeightedAveragesFiltered (e)'!C6),0,'WeightedAveragesFiltered (e)'!C6)</f>
        <v>3.759950237747991</v>
      </c>
      <c r="D5">
        <f ca="1">IF(ISERROR('WeightedAveragesFiltered (e)'!D6),0,'WeightedAveragesFiltered (e)'!D6)</f>
        <v>3.751909512332273</v>
      </c>
      <c r="E5">
        <f ca="1">IF(ISERROR('WeightedAveragesFiltered (e)'!E6),0,'WeightedAveragesFiltered (e)'!E6)</f>
        <v>3.9881241832447487</v>
      </c>
      <c r="F5">
        <f ca="1">IF(ISERROR('WeightedAveragesFiltered (e)'!F6),0,'WeightedAveragesFiltered (e)'!F6)</f>
        <v>3.8041716670438137</v>
      </c>
      <c r="G5">
        <f ca="1">IF(ISERROR('WeightedAveragesFiltered (e)'!G6),0,'WeightedAveragesFiltered (e)'!G6)</f>
        <v>3.5</v>
      </c>
      <c r="H5">
        <f ca="1">IF(ISERROR('WeightedAveragesFiltered (e)'!H6),0,'WeightedAveragesFiltered (e)'!H6)</f>
        <v>4.2608268772892179</v>
      </c>
      <c r="I5">
        <f ca="1">IF(ISERROR('WeightedAveragesFiltered (e)'!I6),0,'WeightedAveragesFiltered (e)'!I6)</f>
        <v>3.5000000000000004</v>
      </c>
      <c r="J5">
        <f ca="1">IF(ISERROR('WeightedAveragesFiltered (e)'!J6),0,'WeightedAveragesFiltered (e)'!J6)</f>
        <v>4</v>
      </c>
      <c r="K5">
        <f ca="1">IF(ISERROR('WeightedAveragesFiltered (e)'!K6),0,'WeightedAveragesFiltered (e)'!K6)</f>
        <v>4.3836205280932479</v>
      </c>
      <c r="L5">
        <f ca="1">IF(ISERROR('WeightedAveragesFiltered (e)'!L6),0,'WeightedAveragesFiltered (e)'!L6)</f>
        <v>2.9313075038949452</v>
      </c>
      <c r="M5">
        <f ca="1">IF(ISERROR('WeightedAveragesFiltered (e)'!M6),0,'WeightedAveragesFiltered (e)'!M6)</f>
        <v>4.5616318149298865</v>
      </c>
      <c r="N5">
        <f ca="1">IF(ISERROR('WeightedAveragesFiltered (e)'!N6),0,'WeightedAveragesFiltered (e)'!N6)</f>
        <v>0</v>
      </c>
      <c r="O5">
        <f ca="1">IF(ISERROR('WeightedAveragesFiltered (e)'!O6),0,'WeightedAveragesFiltered (e)'!O6)</f>
        <v>3.8615824841340829</v>
      </c>
      <c r="P5">
        <f ca="1">IF(ISERROR('WeightedAveragesFiltered (e)'!P6),0,'WeightedAveragesFiltered (e)'!P6)</f>
        <v>3.7982296967104991</v>
      </c>
      <c r="Q5">
        <f ca="1">IF(ISERROR('WeightedAveragesFiltered (e)'!Q6),0,'WeightedAveragesFiltered (e)'!Q6)</f>
        <v>3.753343316940505</v>
      </c>
      <c r="R5">
        <f ca="1">IF(ISERROR('WeightedAveragesFiltered (e)'!R6),0,'WeightedAveragesFiltered (e)'!R6)</f>
        <v>3.5</v>
      </c>
      <c r="S5">
        <f ca="1">IF(ISERROR('WeightedAveragesFiltered (e)'!S6),0,'WeightedAveragesFiltered (e)'!S6)</f>
        <v>3.7423132113712931</v>
      </c>
      <c r="T5">
        <f ca="1">IF(ISERROR('WeightedAveragesFiltered (e)'!T6),0,'WeightedAveragesFiltered (e)'!T6)</f>
        <v>3.5</v>
      </c>
      <c r="U5">
        <f ca="1">IF(ISERROR('WeightedAveragesFiltered (e)'!U6),0,'WeightedAveragesFiltered (e)'!U6)</f>
        <v>4.2039429550119509</v>
      </c>
      <c r="V5">
        <f ca="1">IF(ISERROR('WeightedAveragesFiltered (e)'!V6),0,'WeightedAveragesFiltered (e)'!V6)</f>
        <v>4.5</v>
      </c>
      <c r="W5">
        <f ca="1">IF(ISERROR('WeightedAveragesFiltered (e)'!W6),0,'WeightedAveragesFiltered (e)'!W6)</f>
        <v>4.4184797107797005</v>
      </c>
      <c r="X5">
        <f ca="1">IF(ISERROR('WeightedAveragesFiltered (e)'!X6),0,'WeightedAveragesFiltered (e)'!X6)</f>
        <v>3.5</v>
      </c>
      <c r="Y5">
        <f ca="1">IF(ISERROR('WeightedAveragesFiltered (e)'!Y6),0,'WeightedAveragesFiltered (e)'!Y6)</f>
        <v>3.6471801991770501</v>
      </c>
      <c r="Z5">
        <f ca="1">IF(ISERROR('WeightedAveragesFiltered (e)'!Z6),0,'WeightedAveragesFiltered (e)'!Z6)</f>
        <v>4.5275280403991927</v>
      </c>
    </row>
    <row r="6" spans="1:26">
      <c r="A6" s="34" t="s">
        <v>4</v>
      </c>
      <c r="B6">
        <f ca="1">IF(ISERROR('WeightedAveragesFiltered (e)'!B7),0,'WeightedAveragesFiltered (e)'!B7)</f>
        <v>3.1702721752446408</v>
      </c>
      <c r="C6">
        <f ca="1">IF(ISERROR('WeightedAveragesFiltered (e)'!C7),0,'WeightedAveragesFiltered (e)'!C7)</f>
        <v>3.239909337659904</v>
      </c>
      <c r="D6">
        <f ca="1">IF(ISERROR('WeightedAveragesFiltered (e)'!D7),0,'WeightedAveragesFiltered (e)'!D7)</f>
        <v>2.4401371818641855</v>
      </c>
      <c r="E6">
        <f ca="1">IF(ISERROR('WeightedAveragesFiltered (e)'!E7),0,'WeightedAveragesFiltered (e)'!E7)</f>
        <v>4.3094272900377462</v>
      </c>
      <c r="F6">
        <f ca="1">IF(ISERROR('WeightedAveragesFiltered (e)'!F7),0,'WeightedAveragesFiltered (e)'!F7)</f>
        <v>3.3451214994802378</v>
      </c>
      <c r="G6">
        <f ca="1">IF(ISERROR('WeightedAveragesFiltered (e)'!G7),0,'WeightedAveragesFiltered (e)'!G7)</f>
        <v>2.9316495462479164</v>
      </c>
      <c r="H6">
        <f ca="1">IF(ISERROR('WeightedAveragesFiltered (e)'!H7),0,'WeightedAveragesFiltered (e)'!H7)</f>
        <v>3.6637279645304277</v>
      </c>
      <c r="I6">
        <f ca="1">IF(ISERROR('WeightedAveragesFiltered (e)'!I7),0,'WeightedAveragesFiltered (e)'!I7)</f>
        <v>3.9948512435558303</v>
      </c>
      <c r="J6">
        <f ca="1">IF(ISERROR('WeightedAveragesFiltered (e)'!J7),0,'WeightedAveragesFiltered (e)'!J7)</f>
        <v>3.3310638524071865</v>
      </c>
      <c r="K6">
        <f ca="1">IF(ISERROR('WeightedAveragesFiltered (e)'!K7),0,'WeightedAveragesFiltered (e)'!K7)</f>
        <v>3.883620528093247</v>
      </c>
      <c r="L6">
        <f ca="1">IF(ISERROR('WeightedAveragesFiltered (e)'!L7),0,'WeightedAveragesFiltered (e)'!L7)</f>
        <v>4.4328574598145334</v>
      </c>
      <c r="M6">
        <f ca="1">IF(ISERROR('WeightedAveragesFiltered (e)'!M7),0,'WeightedAveragesFiltered (e)'!M7)</f>
        <v>3.171895018566147</v>
      </c>
      <c r="N6">
        <f ca="1">IF(ISERROR('WeightedAveragesFiltered (e)'!N7),0,'WeightedAveragesFiltered (e)'!N7)</f>
        <v>3.457744904751753</v>
      </c>
      <c r="O6">
        <f ca="1">IF(ISERROR('WeightedAveragesFiltered (e)'!O7),0,'WeightedAveragesFiltered (e)'!O7)</f>
        <v>3.9808303686176902</v>
      </c>
      <c r="P6">
        <f ca="1">IF(ISERROR('WeightedAveragesFiltered (e)'!P7),0,'WeightedAveragesFiltered (e)'!P7)</f>
        <v>3.6893906003916817</v>
      </c>
      <c r="Q6">
        <f ca="1">IF(ISERROR('WeightedAveragesFiltered (e)'!Q7),0,'WeightedAveragesFiltered (e)'!Q7)</f>
        <v>3.7306034104527233</v>
      </c>
      <c r="R6">
        <f ca="1">IF(ISERROR('WeightedAveragesFiltered (e)'!R7),0,'WeightedAveragesFiltered (e)'!R7)</f>
        <v>3.6342901045136595</v>
      </c>
      <c r="S6">
        <f ca="1">IF(ISERROR('WeightedAveragesFiltered (e)'!S7),0,'WeightedAveragesFiltered (e)'!S7)</f>
        <v>4.5099305688626252</v>
      </c>
      <c r="T6">
        <f ca="1">IF(ISERROR('WeightedAveragesFiltered (e)'!T7),0,'WeightedAveragesFiltered (e)'!T7)</f>
        <v>3.8715367351055487</v>
      </c>
      <c r="U6">
        <f ca="1">IF(ISERROR('WeightedAveragesFiltered (e)'!U7),0,'WeightedAveragesFiltered (e)'!U7)</f>
        <v>3.6253497283901357</v>
      </c>
      <c r="V6">
        <f ca="1">IF(ISERROR('WeightedAveragesFiltered (e)'!V7),0,'WeightedAveragesFiltered (e)'!V7)</f>
        <v>2.5656045732987658</v>
      </c>
      <c r="W6">
        <f ca="1">IF(ISERROR('WeightedAveragesFiltered (e)'!W7),0,'WeightedAveragesFiltered (e)'!W7)</f>
        <v>3.5113332526274159</v>
      </c>
      <c r="X6">
        <f ca="1">IF(ISERROR('WeightedAveragesFiltered (e)'!X7),0,'WeightedAveragesFiltered (e)'!X7)</f>
        <v>3.3469764215950888</v>
      </c>
      <c r="Y6">
        <f ca="1">IF(ISERROR('WeightedAveragesFiltered (e)'!Y7),0,'WeightedAveragesFiltered (e)'!Y7)</f>
        <v>3.510815607118837</v>
      </c>
      <c r="Z6">
        <f ca="1">IF(ISERROR('WeightedAveragesFiltered (e)'!Z7),0,'WeightedAveragesFiltered (e)'!Z7)</f>
        <v>3.3221905883552187</v>
      </c>
    </row>
    <row r="7" spans="1:26">
      <c r="A7" s="34" t="s">
        <v>5</v>
      </c>
      <c r="B7">
        <f ca="1">IF(ISERROR('WeightedAveragesFiltered (e)'!B8),0,'WeightedAveragesFiltered (e)'!B8)</f>
        <v>3.3053256686840378</v>
      </c>
      <c r="C7">
        <f ca="1">IF(ISERROR('WeightedAveragesFiltered (e)'!C8),0,'WeightedAveragesFiltered (e)'!C8)</f>
        <v>4.7763258790006144</v>
      </c>
      <c r="D7">
        <f ca="1">IF(ISERROR('WeightedAveragesFiltered (e)'!D8),0,'WeightedAveragesFiltered (e)'!D8)</f>
        <v>3.4631520578794643</v>
      </c>
      <c r="E7">
        <f ca="1">IF(ISERROR('WeightedAveragesFiltered (e)'!E8),0,'WeightedAveragesFiltered (e)'!E8)</f>
        <v>3.5116957244772165</v>
      </c>
      <c r="F7">
        <f ca="1">IF(ISERROR('WeightedAveragesFiltered (e)'!F8),0,'WeightedAveragesFiltered (e)'!F8)</f>
        <v>4.1726202203648342</v>
      </c>
      <c r="G7">
        <f ca="1">IF(ISERROR('WeightedAveragesFiltered (e)'!G8),0,'WeightedAveragesFiltered (e)'!G8)</f>
        <v>3.1512076506692459</v>
      </c>
      <c r="H7">
        <f ca="1">IF(ISERROR('WeightedAveragesFiltered (e)'!H8),0,'WeightedAveragesFiltered (e)'!H8)</f>
        <v>4.0133938764673571</v>
      </c>
      <c r="I7">
        <f ca="1">IF(ISERROR('WeightedAveragesFiltered (e)'!I8),0,'WeightedAveragesFiltered (e)'!I8)</f>
        <v>3.3755531128961231</v>
      </c>
      <c r="J7">
        <f ca="1">IF(ISERROR('WeightedAveragesFiltered (e)'!J8),0,'WeightedAveragesFiltered (e)'!J8)</f>
        <v>4.5441193416144872</v>
      </c>
      <c r="K7">
        <f ca="1">IF(ISERROR('WeightedAveragesFiltered (e)'!K8),0,'WeightedAveragesFiltered (e)'!K8)</f>
        <v>4.360420579929162</v>
      </c>
      <c r="L7">
        <f ca="1">IF(ISERROR('WeightedAveragesFiltered (e)'!L8),0,'WeightedAveragesFiltered (e)'!L8)</f>
        <v>3.1608262558899565</v>
      </c>
      <c r="M7">
        <f ca="1">IF(ISERROR('WeightedAveragesFiltered (e)'!M8),0,'WeightedAveragesFiltered (e)'!M8)</f>
        <v>4.623072340597413</v>
      </c>
      <c r="N7">
        <f ca="1">IF(ISERROR('WeightedAveragesFiltered (e)'!N8),0,'WeightedAveragesFiltered (e)'!N8)</f>
        <v>3.6904379485865491</v>
      </c>
      <c r="O7">
        <f ca="1">IF(ISERROR('WeightedAveragesFiltered (e)'!O8),0,'WeightedAveragesFiltered (e)'!O8)</f>
        <v>3.8980672608231415</v>
      </c>
      <c r="P7">
        <f ca="1">IF(ISERROR('WeightedAveragesFiltered (e)'!P8),0,'WeightedAveragesFiltered (e)'!P8)</f>
        <v>4.8882166060581405</v>
      </c>
      <c r="Q7">
        <f ca="1">IF(ISERROR('WeightedAveragesFiltered (e)'!Q8),0,'WeightedAveragesFiltered (e)'!Q8)</f>
        <v>4.6226092826701262</v>
      </c>
      <c r="R7">
        <f ca="1">IF(ISERROR('WeightedAveragesFiltered (e)'!R8),0,'WeightedAveragesFiltered (e)'!R8)</f>
        <v>2.9999999999999996</v>
      </c>
      <c r="S7">
        <f ca="1">IF(ISERROR('WeightedAveragesFiltered (e)'!S8),0,'WeightedAveragesFiltered (e)'!S8)</f>
        <v>3.974014140978281</v>
      </c>
      <c r="T7">
        <f ca="1">IF(ISERROR('WeightedAveragesFiltered (e)'!T8),0,'WeightedAveragesFiltered (e)'!T8)</f>
        <v>4.3092535475297078</v>
      </c>
      <c r="U7">
        <f ca="1">IF(ISERROR('WeightedAveragesFiltered (e)'!U8),0,'WeightedAveragesFiltered (e)'!U8)</f>
        <v>4.3258539741196085</v>
      </c>
      <c r="V7">
        <f ca="1">IF(ISERROR('WeightedAveragesFiltered (e)'!V8),0,'WeightedAveragesFiltered (e)'!V8)</f>
        <v>3.1556009741149156</v>
      </c>
      <c r="W7">
        <f ca="1">IF(ISERROR('WeightedAveragesFiltered (e)'!W8),0,'WeightedAveragesFiltered (e)'!W8)</f>
        <v>4.763928509998749</v>
      </c>
      <c r="X7">
        <f ca="1">IF(ISERROR('WeightedAveragesFiltered (e)'!X8),0,'WeightedAveragesFiltered (e)'!X8)</f>
        <v>3.8522188100820083</v>
      </c>
      <c r="Y7">
        <f ca="1">IF(ISERROR('WeightedAveragesFiltered (e)'!Y8),0,'WeightedAveragesFiltered (e)'!Y8)</f>
        <v>4.1436312637017076</v>
      </c>
      <c r="Z7">
        <f ca="1">IF(ISERROR('WeightedAveragesFiltered (e)'!Z8),0,'WeightedAveragesFiltered (e)'!Z8)</f>
        <v>3.3848127123308411</v>
      </c>
    </row>
    <row r="8" spans="1:26">
      <c r="A8" s="34" t="s">
        <v>6</v>
      </c>
      <c r="B8">
        <f ca="1">IF(ISERROR('WeightedAveragesFiltered (e)'!B9),0,'WeightedAveragesFiltered (e)'!B9)</f>
        <v>4.472185887382877</v>
      </c>
      <c r="C8">
        <f ca="1">IF(ISERROR('WeightedAveragesFiltered (e)'!C9),0,'WeightedAveragesFiltered (e)'!C9)</f>
        <v>4.3367140613582684</v>
      </c>
      <c r="D8">
        <f ca="1">IF(ISERROR('WeightedAveragesFiltered (e)'!D9),0,'WeightedAveragesFiltered (e)'!D9)</f>
        <v>4.5875538036438295</v>
      </c>
      <c r="E8">
        <f ca="1">IF(ISERROR('WeightedAveragesFiltered (e)'!E9),0,'WeightedAveragesFiltered (e)'!E9)</f>
        <v>4.5064313121652244</v>
      </c>
      <c r="F8">
        <f ca="1">IF(ISERROR('WeightedAveragesFiltered (e)'!F9),0,'WeightedAveragesFiltered (e)'!F9)</f>
        <v>3.9866356073480351</v>
      </c>
      <c r="G8">
        <f ca="1">IF(ISERROR('WeightedAveragesFiltered (e)'!G9),0,'WeightedAveragesFiltered (e)'!G9)</f>
        <v>4.6971588136613818</v>
      </c>
      <c r="H8">
        <f ca="1">IF(ISERROR('WeightedAveragesFiltered (e)'!H9),0,'WeightedAveragesFiltered (e)'!H9)</f>
        <v>3.8626480533421508</v>
      </c>
      <c r="I8">
        <f ca="1">IF(ISERROR('WeightedAveragesFiltered (e)'!I9),0,'WeightedAveragesFiltered (e)'!I9)</f>
        <v>0</v>
      </c>
      <c r="J8">
        <f ca="1">IF(ISERROR('WeightedAveragesFiltered (e)'!J9),0,'WeightedAveragesFiltered (e)'!J9)</f>
        <v>5</v>
      </c>
      <c r="K8">
        <f ca="1">IF(ISERROR('WeightedAveragesFiltered (e)'!K9),0,'WeightedAveragesFiltered (e)'!K9)</f>
        <v>3.4799497789074039</v>
      </c>
      <c r="L8">
        <f ca="1">IF(ISERROR('WeightedAveragesFiltered (e)'!L9),0,'WeightedAveragesFiltered (e)'!L9)</f>
        <v>3.5796144069431199</v>
      </c>
      <c r="M8">
        <f ca="1">IF(ISERROR('WeightedAveragesFiltered (e)'!M9),0,'WeightedAveragesFiltered (e)'!M9)</f>
        <v>3.412312772399932</v>
      </c>
      <c r="N8">
        <f ca="1">IF(ISERROR('WeightedAveragesFiltered (e)'!N9),0,'WeightedAveragesFiltered (e)'!N9)</f>
        <v>5</v>
      </c>
      <c r="O8">
        <f ca="1">IF(ISERROR('WeightedAveragesFiltered (e)'!O9),0,'WeightedAveragesFiltered (e)'!O9)</f>
        <v>4.5277494645286627</v>
      </c>
      <c r="P8">
        <f ca="1">IF(ISERROR('WeightedAveragesFiltered (e)'!P9),0,'WeightedAveragesFiltered (e)'!P9)</f>
        <v>4.0500645935838193</v>
      </c>
      <c r="Q8">
        <f ca="1">IF(ISERROR('WeightedAveragesFiltered (e)'!Q9),0,'WeightedAveragesFiltered (e)'!Q9)</f>
        <v>4.079208865775513</v>
      </c>
      <c r="R8">
        <f ca="1">IF(ISERROR('WeightedAveragesFiltered (e)'!R9),0,'WeightedAveragesFiltered (e)'!R9)</f>
        <v>5.0000000000000009</v>
      </c>
      <c r="S8">
        <f ca="1">IF(ISERROR('WeightedAveragesFiltered (e)'!S9),0,'WeightedAveragesFiltered (e)'!S9)</f>
        <v>5</v>
      </c>
      <c r="T8">
        <f ca="1">IF(ISERROR('WeightedAveragesFiltered (e)'!T9),0,'WeightedAveragesFiltered (e)'!T9)</f>
        <v>4.5785046774574152</v>
      </c>
      <c r="U8">
        <f ca="1">IF(ISERROR('WeightedAveragesFiltered (e)'!U9),0,'WeightedAveragesFiltered (e)'!U9)</f>
        <v>4.2839368492309742</v>
      </c>
      <c r="V8">
        <f ca="1">IF(ISERROR('WeightedAveragesFiltered (e)'!V9),0,'WeightedAveragesFiltered (e)'!V9)</f>
        <v>5</v>
      </c>
      <c r="W8">
        <f ca="1">IF(ISERROR('WeightedAveragesFiltered (e)'!W9),0,'WeightedAveragesFiltered (e)'!W9)</f>
        <v>4.0010843293225022</v>
      </c>
      <c r="X8">
        <f ca="1">IF(ISERROR('WeightedAveragesFiltered (e)'!X9),0,'WeightedAveragesFiltered (e)'!X9)</f>
        <v>5.0000000000000009</v>
      </c>
      <c r="Y8">
        <f ca="1">IF(ISERROR('WeightedAveragesFiltered (e)'!Y9),0,'WeightedAveragesFiltered (e)'!Y9)</f>
        <v>4.2889334808181649</v>
      </c>
      <c r="Z8">
        <f ca="1">IF(ISERROR('WeightedAveragesFiltered (e)'!Z9),0,'WeightedAveragesFiltered (e)'!Z9)</f>
        <v>5</v>
      </c>
    </row>
    <row r="9" spans="1:26">
      <c r="A9" s="34" t="s">
        <v>7</v>
      </c>
      <c r="B9">
        <f ca="1">IF(ISERROR('WeightedAveragesFiltered (e)'!B10),0,'WeightedAveragesFiltered (e)'!B10)</f>
        <v>4</v>
      </c>
      <c r="C9">
        <f ca="1">IF(ISERROR('WeightedAveragesFiltered (e)'!C10),0,'WeightedAveragesFiltered (e)'!C10)</f>
        <v>3.070254844349682</v>
      </c>
      <c r="D9">
        <f ca="1">IF(ISERROR('WeightedAveragesFiltered (e)'!D10),0,'WeightedAveragesFiltered (e)'!D10)</f>
        <v>3.8751973118452328</v>
      </c>
      <c r="E9">
        <f ca="1">IF(ISERROR('WeightedAveragesFiltered (e)'!E10),0,'WeightedAveragesFiltered (e)'!E10)</f>
        <v>0</v>
      </c>
      <c r="F9">
        <f ca="1">IF(ISERROR('WeightedAveragesFiltered (e)'!F10),0,'WeightedAveragesFiltered (e)'!F10)</f>
        <v>4.1183212943988226</v>
      </c>
      <c r="G9">
        <f ca="1">IF(ISERROR('WeightedAveragesFiltered (e)'!G10),0,'WeightedAveragesFiltered (e)'!G10)</f>
        <v>3.7532152215641243</v>
      </c>
      <c r="H9">
        <f ca="1">IF(ISERROR('WeightedAveragesFiltered (e)'!H10),0,'WeightedAveragesFiltered (e)'!H10)</f>
        <v>2.7645234261915523</v>
      </c>
      <c r="I9">
        <f ca="1">IF(ISERROR('WeightedAveragesFiltered (e)'!I10),0,'WeightedAveragesFiltered (e)'!I10)</f>
        <v>5</v>
      </c>
      <c r="J9">
        <f ca="1">IF(ISERROR('WeightedAveragesFiltered (e)'!J10),0,'WeightedAveragesFiltered (e)'!J10)</f>
        <v>3.5513292680818904</v>
      </c>
      <c r="K9">
        <f ca="1">IF(ISERROR('WeightedAveragesFiltered (e)'!K10),0,'WeightedAveragesFiltered (e)'!K10)</f>
        <v>3.5</v>
      </c>
      <c r="L9">
        <f ca="1">IF(ISERROR('WeightedAveragesFiltered (e)'!L10),0,'WeightedAveragesFiltered (e)'!L10)</f>
        <v>3.008903613153044</v>
      </c>
      <c r="M9">
        <f ca="1">IF(ISERROR('WeightedAveragesFiltered (e)'!M10),0,'WeightedAveragesFiltered (e)'!M10)</f>
        <v>2.5313293196488225</v>
      </c>
      <c r="N9">
        <f ca="1">IF(ISERROR('WeightedAveragesFiltered (e)'!N10),0,'WeightedAveragesFiltered (e)'!N10)</f>
        <v>4</v>
      </c>
      <c r="O9">
        <f ca="1">IF(ISERROR('WeightedAveragesFiltered (e)'!O10),0,'WeightedAveragesFiltered (e)'!O10)</f>
        <v>3.5573417439157908</v>
      </c>
      <c r="P9">
        <f ca="1">IF(ISERROR('WeightedAveragesFiltered (e)'!P10),0,'WeightedAveragesFiltered (e)'!P10)</f>
        <v>3.2601562977947656</v>
      </c>
      <c r="Q9">
        <f ca="1">IF(ISERROR('WeightedAveragesFiltered (e)'!Q10),0,'WeightedAveragesFiltered (e)'!Q10)</f>
        <v>3.5422617105826011</v>
      </c>
      <c r="R9">
        <f ca="1">IF(ISERROR('WeightedAveragesFiltered (e)'!R10),0,'WeightedAveragesFiltered (e)'!R10)</f>
        <v>4.4915258249957066</v>
      </c>
      <c r="S9">
        <f ca="1">IF(ISERROR('WeightedAveragesFiltered (e)'!S10),0,'WeightedAveragesFiltered (e)'!S10)</f>
        <v>3.0000000000000004</v>
      </c>
      <c r="T9">
        <f ca="1">IF(ISERROR('WeightedAveragesFiltered (e)'!T10),0,'WeightedAveragesFiltered (e)'!T10)</f>
        <v>3.7756632804526666</v>
      </c>
      <c r="U9">
        <f ca="1">IF(ISERROR('WeightedAveragesFiltered (e)'!U10),0,'WeightedAveragesFiltered (e)'!U10)</f>
        <v>2.9146741252469526</v>
      </c>
      <c r="V9">
        <f ca="1">IF(ISERROR('WeightedAveragesFiltered (e)'!V10),0,'WeightedAveragesFiltered (e)'!V10)</f>
        <v>4</v>
      </c>
      <c r="W9">
        <f ca="1">IF(ISERROR('WeightedAveragesFiltered (e)'!W10),0,'WeightedAveragesFiltered (e)'!W10)</f>
        <v>2.2571884690332484</v>
      </c>
      <c r="X9">
        <f ca="1">IF(ISERROR('WeightedAveragesFiltered (e)'!X10),0,'WeightedAveragesFiltered (e)'!X10)</f>
        <v>4</v>
      </c>
      <c r="Y9">
        <f ca="1">IF(ISERROR('WeightedAveragesFiltered (e)'!Y10),0,'WeightedAveragesFiltered (e)'!Y10)</f>
        <v>3.5</v>
      </c>
      <c r="Z9">
        <f ca="1">IF(ISERROR('WeightedAveragesFiltered (e)'!Z10),0,'WeightedAveragesFiltered (e)'!Z10)</f>
        <v>3.7335394075576618</v>
      </c>
    </row>
    <row r="10" spans="1:26">
      <c r="A10" s="34" t="s">
        <v>8</v>
      </c>
      <c r="B10">
        <f ca="1">IF(ISERROR('WeightedAveragesFiltered (e)'!B11),0,'WeightedAveragesFiltered (e)'!B11)</f>
        <v>4.6328700793379953</v>
      </c>
      <c r="C10">
        <f ca="1">IF(ISERROR('WeightedAveragesFiltered (e)'!C11),0,'WeightedAveragesFiltered (e)'!C11)</f>
        <v>4</v>
      </c>
      <c r="D10">
        <f ca="1">IF(ISERROR('WeightedAveragesFiltered (e)'!D11),0,'WeightedAveragesFiltered (e)'!D11)</f>
        <v>4.5979503722291462</v>
      </c>
      <c r="E10">
        <f ca="1">IF(ISERROR('WeightedAveragesFiltered (e)'!E11),0,'WeightedAveragesFiltered (e)'!E11)</f>
        <v>3.7467843439173878</v>
      </c>
      <c r="F10">
        <f ca="1">IF(ISERROR('WeightedAveragesFiltered (e)'!F11),0,'WeightedAveragesFiltered (e)'!F11)</f>
        <v>4.5114155331436852</v>
      </c>
      <c r="G10">
        <f ca="1">IF(ISERROR('WeightedAveragesFiltered (e)'!G11),0,'WeightedAveragesFiltered (e)'!G11)</f>
        <v>4.8426231458526257</v>
      </c>
      <c r="H10">
        <f ca="1">IF(ISERROR('WeightedAveragesFiltered (e)'!H11),0,'WeightedAveragesFiltered (e)'!H11)</f>
        <v>4.2623127679630697</v>
      </c>
      <c r="I10">
        <f ca="1">IF(ISERROR('WeightedAveragesFiltered (e)'!I11),0,'WeightedAveragesFiltered (e)'!I11)</f>
        <v>4.5930429191774742</v>
      </c>
      <c r="J10">
        <f ca="1">IF(ISERROR('WeightedAveragesFiltered (e)'!J11),0,'WeightedAveragesFiltered (e)'!J11)</f>
        <v>4.749943217045991</v>
      </c>
      <c r="K10">
        <f ca="1">IF(ISERROR('WeightedAveragesFiltered (e)'!K11),0,'WeightedAveragesFiltered (e)'!K11)</f>
        <v>4.1312801782427044</v>
      </c>
      <c r="L10">
        <f ca="1">IF(ISERROR('WeightedAveragesFiltered (e)'!L11),0,'WeightedAveragesFiltered (e)'!L11)</f>
        <v>4.1440816206357489</v>
      </c>
      <c r="M10">
        <f ca="1">IF(ISERROR('WeightedAveragesFiltered (e)'!M11),0,'WeightedAveragesFiltered (e)'!M11)</f>
        <v>3.958119476909232</v>
      </c>
      <c r="N10">
        <f ca="1">IF(ISERROR('WeightedAveragesFiltered (e)'!N11),0,'WeightedAveragesFiltered (e)'!N11)</f>
        <v>4.5</v>
      </c>
      <c r="O10">
        <f ca="1">IF(ISERROR('WeightedAveragesFiltered (e)'!O11),0,'WeightedAveragesFiltered (e)'!O11)</f>
        <v>4.3411189172053044</v>
      </c>
      <c r="P10">
        <f ca="1">IF(ISERROR('WeightedAveragesFiltered (e)'!P11),0,'WeightedAveragesFiltered (e)'!P11)</f>
        <v>4.4801352949827233</v>
      </c>
      <c r="Q10">
        <f ca="1">IF(ISERROR('WeightedAveragesFiltered (e)'!Q11),0,'WeightedAveragesFiltered (e)'!Q11)</f>
        <v>4.5138794605296324</v>
      </c>
      <c r="R10">
        <f ca="1">IF(ISERROR('WeightedAveragesFiltered (e)'!R11),0,'WeightedAveragesFiltered (e)'!R11)</f>
        <v>4.8189278706365037</v>
      </c>
      <c r="S10">
        <f ca="1">IF(ISERROR('WeightedAveragesFiltered (e)'!S11),0,'WeightedAveragesFiltered (e)'!S11)</f>
        <v>0</v>
      </c>
      <c r="T10">
        <f ca="1">IF(ISERROR('WeightedAveragesFiltered (e)'!T11),0,'WeightedAveragesFiltered (e)'!T11)</f>
        <v>4.5</v>
      </c>
      <c r="U10">
        <f ca="1">IF(ISERROR('WeightedAveragesFiltered (e)'!U11),0,'WeightedAveragesFiltered (e)'!U11)</f>
        <v>4.1293613900759016</v>
      </c>
      <c r="V10">
        <f ca="1">IF(ISERROR('WeightedAveragesFiltered (e)'!V11),0,'WeightedAveragesFiltered (e)'!V11)</f>
        <v>4.8681998961048212</v>
      </c>
      <c r="W10">
        <f ca="1">IF(ISERROR('WeightedAveragesFiltered (e)'!W11),0,'WeightedAveragesFiltered (e)'!W11)</f>
        <v>3.781684328498113</v>
      </c>
      <c r="X10">
        <f ca="1">IF(ISERROR('WeightedAveragesFiltered (e)'!X11),0,'WeightedAveragesFiltered (e)'!X11)</f>
        <v>4.6723267442030183</v>
      </c>
      <c r="Y10">
        <f ca="1">IF(ISERROR('WeightedAveragesFiltered (e)'!Y11),0,'WeightedAveragesFiltered (e)'!Y11)</f>
        <v>4.7051264071031769</v>
      </c>
      <c r="Z10">
        <f ca="1">IF(ISERROR('WeightedAveragesFiltered (e)'!Z11),0,'WeightedAveragesFiltered (e)'!Z11)</f>
        <v>4.7533154237913555</v>
      </c>
    </row>
    <row r="11" spans="1:26">
      <c r="A11" s="34" t="s">
        <v>9</v>
      </c>
      <c r="B11">
        <f ca="1">IF(ISERROR('WeightedAveragesFiltered (e)'!B12),0,'WeightedAveragesFiltered (e)'!B12)</f>
        <v>4</v>
      </c>
      <c r="C11">
        <f ca="1">IF(ISERROR('WeightedAveragesFiltered (e)'!C12),0,'WeightedAveragesFiltered (e)'!C12)</f>
        <v>4.7185566380930899</v>
      </c>
      <c r="D11">
        <f ca="1">IF(ISERROR('WeightedAveragesFiltered (e)'!D12),0,'WeightedAveragesFiltered (e)'!D12)</f>
        <v>4</v>
      </c>
      <c r="E11">
        <f ca="1">IF(ISERROR('WeightedAveragesFiltered (e)'!E12),0,'WeightedAveragesFiltered (e)'!E12)</f>
        <v>4</v>
      </c>
      <c r="F11">
        <f ca="1">IF(ISERROR('WeightedAveragesFiltered (e)'!F12),0,'WeightedAveragesFiltered (e)'!F12)</f>
        <v>4.1177166708336479</v>
      </c>
      <c r="G11">
        <f ca="1">IF(ISERROR('WeightedAveragesFiltered (e)'!G12),0,'WeightedAveragesFiltered (e)'!G12)</f>
        <v>4</v>
      </c>
      <c r="H11">
        <f ca="1">IF(ISERROR('WeightedAveragesFiltered (e)'!H12),0,'WeightedAveragesFiltered (e)'!H12)</f>
        <v>4.3810579094163238</v>
      </c>
      <c r="I11">
        <f ca="1">IF(ISERROR('WeightedAveragesFiltered (e)'!I12),0,'WeightedAveragesFiltered (e)'!I12)</f>
        <v>3.8262753424355771</v>
      </c>
      <c r="J11">
        <f ca="1">IF(ISERROR('WeightedAveragesFiltered (e)'!J12),0,'WeightedAveragesFiltered (e)'!J12)</f>
        <v>4.5129621523570522</v>
      </c>
      <c r="K11">
        <f ca="1">IF(ISERROR('WeightedAveragesFiltered (e)'!K12),0,'WeightedAveragesFiltered (e)'!K12)</f>
        <v>4.179748154194443</v>
      </c>
      <c r="L11">
        <f ca="1">IF(ISERROR('WeightedAveragesFiltered (e)'!L12),0,'WeightedAveragesFiltered (e)'!L12)</f>
        <v>3.5089036131530444</v>
      </c>
      <c r="M11">
        <f ca="1">IF(ISERROR('WeightedAveragesFiltered (e)'!M12),0,'WeightedAveragesFiltered (e)'!M12)</f>
        <v>4.7343353401755888</v>
      </c>
      <c r="N11">
        <f ca="1">IF(ISERROR('WeightedAveragesFiltered (e)'!N12),0,'WeightedAveragesFiltered (e)'!N12)</f>
        <v>4.1920407563030029</v>
      </c>
      <c r="O11">
        <f ca="1">IF(ISERROR('WeightedAveragesFiltered (e)'!O12),0,'WeightedAveragesFiltered (e)'!O12)</f>
        <v>4.3015168073740533</v>
      </c>
      <c r="P11">
        <f ca="1">IF(ISERROR('WeightedAveragesFiltered (e)'!P12),0,'WeightedAveragesFiltered (e)'!P12)</f>
        <v>4.7398437022052349</v>
      </c>
      <c r="Q11">
        <f ca="1">IF(ISERROR('WeightedAveragesFiltered (e)'!Q12),0,'WeightedAveragesFiltered (e)'!Q12)</f>
        <v>4.2734095364409521</v>
      </c>
      <c r="R11">
        <f ca="1">IF(ISERROR('WeightedAveragesFiltered (e)'!R12),0,'WeightedAveragesFiltered (e)'!R12)</f>
        <v>3</v>
      </c>
      <c r="S11">
        <f ca="1">IF(ISERROR('WeightedAveragesFiltered (e)'!S12),0,'WeightedAveragesFiltered (e)'!S12)</f>
        <v>4.7806135884680829</v>
      </c>
      <c r="T11">
        <f ca="1">IF(ISERROR('WeightedAveragesFiltered (e)'!T12),0,'WeightedAveragesFiltered (e)'!T12)</f>
        <v>4.2243367195473329</v>
      </c>
      <c r="U11">
        <f ca="1">IF(ISERROR('WeightedAveragesFiltered (e)'!U12),0,'WeightedAveragesFiltered (e)'!U12)</f>
        <v>4.516997499110917</v>
      </c>
      <c r="V11">
        <f ca="1">IF(ISERROR('WeightedAveragesFiltered (e)'!V12),0,'WeightedAveragesFiltered (e)'!V12)</f>
        <v>4</v>
      </c>
      <c r="W11">
        <f ca="1">IF(ISERROR('WeightedAveragesFiltered (e)'!W12),0,'WeightedAveragesFiltered (e)'!W12)</f>
        <v>4.7787818484264282</v>
      </c>
      <c r="X11">
        <f ca="1">IF(ISERROR('WeightedAveragesFiltered (e)'!X12),0,'WeightedAveragesFiltered (e)'!X12)</f>
        <v>4.5140413864361308</v>
      </c>
      <c r="Y11">
        <f ca="1">IF(ISERROR('WeightedAveragesFiltered (e)'!Y12),0,'WeightedAveragesFiltered (e)'!Y12)</f>
        <v>4.3595603422592797</v>
      </c>
      <c r="Z11">
        <f ca="1">IF(ISERROR('WeightedAveragesFiltered (e)'!Z12),0,'WeightedAveragesFiltered (e)'!Z12)</f>
        <v>4.6283556763470903</v>
      </c>
    </row>
    <row r="12" spans="1:26">
      <c r="A12" s="34" t="s">
        <v>10</v>
      </c>
      <c r="B12">
        <f ca="1">IF(ISERROR('WeightedAveragesFiltered (e)'!B13),0,'WeightedAveragesFiltered (e)'!B13)</f>
        <v>4.0938823947729883</v>
      </c>
      <c r="C12">
        <f ca="1">IF(ISERROR('WeightedAveragesFiltered (e)'!C13),0,'WeightedAveragesFiltered (e)'!C13)</f>
        <v>4.3011874784727109</v>
      </c>
      <c r="D12">
        <f ca="1">IF(ISERROR('WeightedAveragesFiltered (e)'!D13),0,'WeightedAveragesFiltered (e)'!D13)</f>
        <v>3.5626137689125441</v>
      </c>
      <c r="E12">
        <f ca="1">IF(ISERROR('WeightedAveragesFiltered (e)'!E13),0,'WeightedAveragesFiltered (e)'!E13)</f>
        <v>4.5050368297218508</v>
      </c>
      <c r="F12">
        <f ca="1">IF(ISERROR('WeightedAveragesFiltered (e)'!F13),0,'WeightedAveragesFiltered (e)'!F13)</f>
        <v>3.4498494877427426</v>
      </c>
      <c r="G12">
        <f ca="1">IF(ISERROR('WeightedAveragesFiltered (e)'!G13),0,'WeightedAveragesFiltered (e)'!G13)</f>
        <v>3.5</v>
      </c>
      <c r="H12">
        <f ca="1">IF(ISERROR('WeightedAveragesFiltered (e)'!H13),0,'WeightedAveragesFiltered (e)'!H13)</f>
        <v>3.9865744946996493</v>
      </c>
      <c r="I12">
        <f ca="1">IF(ISERROR('WeightedAveragesFiltered (e)'!I13),0,'WeightedAveragesFiltered (e)'!I13)</f>
        <v>4.407691656452319</v>
      </c>
      <c r="J12">
        <f ca="1">IF(ISERROR('WeightedAveragesFiltered (e)'!J13),0,'WeightedAveragesFiltered (e)'!J13)</f>
        <v>3.6933138020467622</v>
      </c>
      <c r="K12">
        <f ca="1">IF(ISERROR('WeightedAveragesFiltered (e)'!K13),0,'WeightedAveragesFiltered (e)'!K13)</f>
        <v>3.3451694561258285</v>
      </c>
      <c r="L12">
        <f ca="1">IF(ISERROR('WeightedAveragesFiltered (e)'!L13),0,'WeightedAveragesFiltered (e)'!L13)</f>
        <v>4.3539631107393157</v>
      </c>
      <c r="M12">
        <f ca="1">IF(ISERROR('WeightedAveragesFiltered (e)'!M13),0,'WeightedAveragesFiltered (e)'!M13)</f>
        <v>3.547861715361698</v>
      </c>
      <c r="N12">
        <f ca="1">IF(ISERROR('WeightedAveragesFiltered (e)'!N13),0,'WeightedAveragesFiltered (e)'!N13)</f>
        <v>3.6035967758331302</v>
      </c>
      <c r="O12">
        <f ca="1">IF(ISERROR('WeightedAveragesFiltered (e)'!O13),0,'WeightedAveragesFiltered (e)'!O13)</f>
        <v>3.9118586561840321</v>
      </c>
      <c r="P12">
        <f ca="1">IF(ISERROR('WeightedAveragesFiltered (e)'!P13),0,'WeightedAveragesFiltered (e)'!P13)</f>
        <v>2.8139882356998598</v>
      </c>
      <c r="Q12">
        <f ca="1">IF(ISERROR('WeightedAveragesFiltered (e)'!Q13),0,'WeightedAveragesFiltered (e)'!Q13)</f>
        <v>3.2450569117331214</v>
      </c>
      <c r="R12">
        <f ca="1">IF(ISERROR('WeightedAveragesFiltered (e)'!R13),0,'WeightedAveragesFiltered (e)'!R13)</f>
        <v>4.1736855330783342</v>
      </c>
      <c r="S12">
        <f ca="1">IF(ISERROR('WeightedAveragesFiltered (e)'!S13),0,'WeightedAveragesFiltered (e)'!S13)</f>
        <v>3.9520499397969973</v>
      </c>
      <c r="T12">
        <f ca="1">IF(ISERROR('WeightedAveragesFiltered (e)'!T13),0,'WeightedAveragesFiltered (e)'!T13)</f>
        <v>3.264812651960916</v>
      </c>
      <c r="U12">
        <f ca="1">IF(ISERROR('WeightedAveragesFiltered (e)'!U13),0,'WeightedAveragesFiltered (e)'!U13)</f>
        <v>3.7237240806182523</v>
      </c>
      <c r="V12">
        <f ca="1">IF(ISERROR('WeightedAveragesFiltered (e)'!V13),0,'WeightedAveragesFiltered (e)'!V13)</f>
        <v>4.0859713601226435</v>
      </c>
      <c r="W12">
        <f ca="1">IF(ISERROR('WeightedAveragesFiltered (e)'!W13),0,'WeightedAveragesFiltered (e)'!W13)</f>
        <v>3.6938732888254311</v>
      </c>
      <c r="X12">
        <f ca="1">IF(ISERROR('WeightedAveragesFiltered (e)'!X13),0,'WeightedAveragesFiltered (e)'!X13)</f>
        <v>4.1983262865397171</v>
      </c>
      <c r="Y12">
        <f ca="1">IF(ISERROR('WeightedAveragesFiltered (e)'!Y13),0,'WeightedAveragesFiltered (e)'!Y13)</f>
        <v>3.3544229106658832</v>
      </c>
      <c r="Z12">
        <f ca="1">IF(ISERROR('WeightedAveragesFiltered (e)'!Z13),0,'WeightedAveragesFiltered (e)'!Z13)</f>
        <v>3.7745153182013849</v>
      </c>
    </row>
    <row r="13" spans="1:26">
      <c r="A13" s="34" t="s">
        <v>11</v>
      </c>
      <c r="B13">
        <f ca="1">IF(ISERROR('WeightedAveragesFiltered (e)'!B14),0,'WeightedAveragesFiltered (e)'!B14)</f>
        <v>4.7556236958871914</v>
      </c>
      <c r="C13">
        <f ca="1">IF(ISERROR('WeightedAveragesFiltered (e)'!C14),0,'WeightedAveragesFiltered (e)'!C14)</f>
        <v>4.3312543770124492</v>
      </c>
      <c r="D13">
        <f ca="1">IF(ISERROR('WeightedAveragesFiltered (e)'!D14),0,'WeightedAveragesFiltered (e)'!D14)</f>
        <v>4.3551859407906441</v>
      </c>
      <c r="E13">
        <f ca="1">IF(ISERROR('WeightedAveragesFiltered (e)'!E14),0,'WeightedAveragesFiltered (e)'!E14)</f>
        <v>4.5</v>
      </c>
      <c r="F13">
        <f ca="1">IF(ISERROR('WeightedAveragesFiltered (e)'!F14),0,'WeightedAveragesFiltered (e)'!F14)</f>
        <v>3.3618457066246834</v>
      </c>
      <c r="G13">
        <f ca="1">IF(ISERROR('WeightedAveragesFiltered (e)'!G14),0,'WeightedAveragesFiltered (e)'!G14)</f>
        <v>4.708991772319747</v>
      </c>
      <c r="H13">
        <f ca="1">IF(ISERROR('WeightedAveragesFiltered (e)'!H14),0,'WeightedAveragesFiltered (e)'!H14)</f>
        <v>4.7318591675059398</v>
      </c>
      <c r="I13">
        <f ca="1">IF(ISERROR('WeightedAveragesFiltered (e)'!I14),0,'WeightedAveragesFiltered (e)'!I14)</f>
        <v>3.0576900832723641</v>
      </c>
      <c r="J13">
        <f ca="1">IF(ISERROR('WeightedAveragesFiltered (e)'!J14),0,'WeightedAveragesFiltered (e)'!J14)</f>
        <v>4.7069534960867339</v>
      </c>
      <c r="K13">
        <f ca="1">IF(ISERROR('WeightedAveragesFiltered (e)'!K14),0,'WeightedAveragesFiltered (e)'!K14)</f>
        <v>4.2757804947688705</v>
      </c>
      <c r="L13">
        <f ca="1">IF(ISERROR('WeightedAveragesFiltered (e)'!L14),0,'WeightedAveragesFiltered (e)'!L14)</f>
        <v>4.6761678775343958</v>
      </c>
      <c r="M13">
        <f ca="1">IF(ISERROR('WeightedAveragesFiltered (e)'!M14),0,'WeightedAveragesFiltered (e)'!M14)</f>
        <v>4.7857226467526122</v>
      </c>
      <c r="N13">
        <f ca="1">IF(ISERROR('WeightedAveragesFiltered (e)'!N14),0,'WeightedAveragesFiltered (e)'!N14)</f>
        <v>4.6807516984160822</v>
      </c>
      <c r="O13">
        <f ca="1">IF(ISERROR('WeightedAveragesFiltered (e)'!O14),0,'WeightedAveragesFiltered (e)'!O14)</f>
        <v>4.4858449609986879</v>
      </c>
      <c r="P13">
        <f ca="1">IF(ISERROR('WeightedAveragesFiltered (e)'!P14),0,'WeightedAveragesFiltered (e)'!P14)</f>
        <v>4.8794524538876871</v>
      </c>
      <c r="Q13">
        <f ca="1">IF(ISERROR('WeightedAveragesFiltered (e)'!Q14),0,'WeightedAveragesFiltered (e)'!Q14)</f>
        <v>4.6278265237278449</v>
      </c>
      <c r="R13">
        <f ca="1">IF(ISERROR('WeightedAveragesFiltered (e)'!R14),0,'WeightedAveragesFiltered (e)'!R14)</f>
        <v>3.9405395914058552</v>
      </c>
      <c r="S13">
        <f ca="1">IF(ISERROR('WeightedAveragesFiltered (e)'!S14),0,'WeightedAveragesFiltered (e)'!S14)</f>
        <v>4.8433777186872389</v>
      </c>
      <c r="T13">
        <f ca="1">IF(ISERROR('WeightedAveragesFiltered (e)'!T14),0,'WeightedAveragesFiltered (e)'!T14)</f>
        <v>4.6629697923831044</v>
      </c>
      <c r="U13">
        <f ca="1">IF(ISERROR('WeightedAveragesFiltered (e)'!U14),0,'WeightedAveragesFiltered (e)'!U14)</f>
        <v>4.8204172110285182</v>
      </c>
      <c r="V13">
        <f ca="1">IF(ISERROR('WeightedAveragesFiltered (e)'!V14),0,'WeightedAveragesFiltered (e)'!V14)</f>
        <v>5</v>
      </c>
      <c r="W13">
        <f ca="1">IF(ISERROR('WeightedAveragesFiltered (e)'!W14),0,'WeightedAveragesFiltered (e)'!W14)</f>
        <v>4.6396971484283496</v>
      </c>
      <c r="X13">
        <f ca="1">IF(ISERROR('WeightedAveragesFiltered (e)'!X14),0,'WeightedAveragesFiltered (e)'!X14)</f>
        <v>4.516135900080867</v>
      </c>
      <c r="Y13">
        <f ca="1">IF(ISERROR('WeightedAveragesFiltered (e)'!Y14),0,'WeightedAveragesFiltered (e)'!Y14)</f>
        <v>4.497427598144939</v>
      </c>
      <c r="Z13">
        <f ca="1">IF(ISERROR('WeightedAveragesFiltered (e)'!Z14),0,'WeightedAveragesFiltered (e)'!Z14)</f>
        <v>4.8190471421142975</v>
      </c>
    </row>
    <row r="14" spans="1:26">
      <c r="A14" s="34" t="s">
        <v>12</v>
      </c>
      <c r="B14">
        <f ca="1">IF(ISERROR('WeightedAveragesFiltered (e)'!B15),0,'WeightedAveragesFiltered (e)'!B15)</f>
        <v>3.9653677425799567</v>
      </c>
      <c r="C14">
        <f ca="1">IF(ISERROR('WeightedAveragesFiltered (e)'!C15),0,'WeightedAveragesFiltered (e)'!C15)</f>
        <v>0</v>
      </c>
      <c r="D14">
        <f ca="1">IF(ISERROR('WeightedAveragesFiltered (e)'!D15),0,'WeightedAveragesFiltered (e)'!D15)</f>
        <v>3.6960064211218637</v>
      </c>
      <c r="E14">
        <f ca="1">IF(ISERROR('WeightedAveragesFiltered (e)'!E15),0,'WeightedAveragesFiltered (e)'!E15)</f>
        <v>4</v>
      </c>
      <c r="F14">
        <f ca="1">IF(ISERROR('WeightedAveragesFiltered (e)'!F15),0,'WeightedAveragesFiltered (e)'!F15)</f>
        <v>3.0000000000000004</v>
      </c>
      <c r="G14">
        <f ca="1">IF(ISERROR('WeightedAveragesFiltered (e)'!G15),0,'WeightedAveragesFiltered (e)'!G15)</f>
        <v>3.7643509975398319</v>
      </c>
      <c r="H14">
        <f ca="1">IF(ISERROR('WeightedAveragesFiltered (e)'!H15),0,'WeightedAveragesFiltered (e)'!H15)</f>
        <v>4.3291546764957829</v>
      </c>
      <c r="I14">
        <f ca="1">IF(ISERROR('WeightedAveragesFiltered (e)'!I15),0,'WeightedAveragesFiltered (e)'!I15)</f>
        <v>4.1017004565807698</v>
      </c>
      <c r="J14">
        <f ca="1">IF(ISERROR('WeightedAveragesFiltered (e)'!J15),0,'WeightedAveragesFiltered (e)'!J15)</f>
        <v>3.5</v>
      </c>
      <c r="K14">
        <f ca="1">IF(ISERROR('WeightedAveragesFiltered (e)'!K15),0,'WeightedAveragesFiltered (e)'!K15)</f>
        <v>4</v>
      </c>
      <c r="L14">
        <f ca="1">IF(ISERROR('WeightedAveragesFiltered (e)'!L15),0,'WeightedAveragesFiltered (e)'!L15)</f>
        <v>4.4579783079070232</v>
      </c>
      <c r="M14">
        <f ca="1">IF(ISERROR('WeightedAveragesFiltered (e)'!M15),0,'WeightedAveragesFiltered (e)'!M15)</f>
        <v>0</v>
      </c>
      <c r="N14">
        <f ca="1">IF(ISERROR('WeightedAveragesFiltered (e)'!N15),0,'WeightedAveragesFiltered (e)'!N15)</f>
        <v>3.5</v>
      </c>
      <c r="O14">
        <f ca="1">IF(ISERROR('WeightedAveragesFiltered (e)'!O15),0,'WeightedAveragesFiltered (e)'!O15)</f>
        <v>3.8240266477487812</v>
      </c>
      <c r="P14">
        <f ca="1">IF(ISERROR('WeightedAveragesFiltered (e)'!P15),0,'WeightedAveragesFiltered (e)'!P15)</f>
        <v>3</v>
      </c>
      <c r="Q14">
        <f ca="1">IF(ISERROR('WeightedAveragesFiltered (e)'!Q15),0,'WeightedAveragesFiltered (e)'!Q15)</f>
        <v>4</v>
      </c>
      <c r="R14">
        <f ca="1">IF(ISERROR('WeightedAveragesFiltered (e)'!R15),0,'WeightedAveragesFiltered (e)'!R15)</f>
        <v>3.2442852837432801</v>
      </c>
      <c r="S14">
        <f ca="1">IF(ISERROR('WeightedAveragesFiltered (e)'!S15),0,'WeightedAveragesFiltered (e)'!S15)</f>
        <v>0</v>
      </c>
      <c r="T14">
        <f ca="1">IF(ISERROR('WeightedAveragesFiltered (e)'!T15),0,'WeightedAveragesFiltered (e)'!T15)</f>
        <v>3</v>
      </c>
      <c r="U14">
        <f ca="1">IF(ISERROR('WeightedAveragesFiltered (e)'!U15),0,'WeightedAveragesFiltered (e)'!U15)</f>
        <v>4</v>
      </c>
      <c r="V14">
        <f ca="1">IF(ISERROR('WeightedAveragesFiltered (e)'!V15),0,'WeightedAveragesFiltered (e)'!V15)</f>
        <v>4.4747035124277748</v>
      </c>
      <c r="W14">
        <f ca="1">IF(ISERROR('WeightedAveragesFiltered (e)'!W15),0,'WeightedAveragesFiltered (e)'!W15)</f>
        <v>0</v>
      </c>
      <c r="X14">
        <f ca="1">IF(ISERROR('WeightedAveragesFiltered (e)'!X15),0,'WeightedAveragesFiltered (e)'!X15)</f>
        <v>4.3282542691935939</v>
      </c>
      <c r="Y14">
        <f ca="1">IF(ISERROR('WeightedAveragesFiltered (e)'!Y15),0,'WeightedAveragesFiltered (e)'!Y15)</f>
        <v>2.9999999999999996</v>
      </c>
      <c r="Z14">
        <f ca="1">IF(ISERROR('WeightedAveragesFiltered (e)'!Z15),0,'WeightedAveragesFiltered (e)'!Z15)</f>
        <v>3.4999999999999996</v>
      </c>
    </row>
    <row r="15" spans="1:26">
      <c r="A15" s="34" t="s">
        <v>13</v>
      </c>
      <c r="B15">
        <f ca="1">IF(ISERROR('WeightedAveragesFiltered (e)'!B16),0,'WeightedAveragesFiltered (e)'!B16)</f>
        <v>3.5</v>
      </c>
      <c r="C15">
        <f ca="1">IF(ISERROR('WeightedAveragesFiltered (e)'!C16),0,'WeightedAveragesFiltered (e)'!C16)</f>
        <v>3.6563585422702949</v>
      </c>
      <c r="D15">
        <f ca="1">IF(ISERROR('WeightedAveragesFiltered (e)'!D16),0,'WeightedAveragesFiltered (e)'!D16)</f>
        <v>3.5</v>
      </c>
      <c r="E15">
        <f ca="1">IF(ISERROR('WeightedAveragesFiltered (e)'!E16),0,'WeightedAveragesFiltered (e)'!E16)</f>
        <v>4</v>
      </c>
      <c r="F15">
        <f ca="1">IF(ISERROR('WeightedAveragesFiltered (e)'!F16),0,'WeightedAveragesFiltered (e)'!F16)</f>
        <v>3.097125649316852</v>
      </c>
      <c r="G15">
        <f ca="1">IF(ISERROR('WeightedAveragesFiltered (e)'!G16),0,'WeightedAveragesFiltered (e)'!G16)</f>
        <v>3.4999999999999996</v>
      </c>
      <c r="H15">
        <f ca="1">IF(ISERROR('WeightedAveragesFiltered (e)'!H16),0,'WeightedAveragesFiltered (e)'!H16)</f>
        <v>4</v>
      </c>
      <c r="I15">
        <f ca="1">IF(ISERROR('WeightedAveragesFiltered (e)'!I16),0,'WeightedAveragesFiltered (e)'!I16)</f>
        <v>3.0325674028603902</v>
      </c>
      <c r="J15">
        <f ca="1">IF(ISERROR('WeightedAveragesFiltered (e)'!J16),0,'WeightedAveragesFiltered (e)'!J16)</f>
        <v>3.5</v>
      </c>
      <c r="K15">
        <f ca="1">IF(ISERROR('WeightedAveragesFiltered (e)'!K16),0,'WeightedAveragesFiltered (e)'!K16)</f>
        <v>3.7706636287257935</v>
      </c>
      <c r="L15">
        <f ca="1">IF(ISERROR('WeightedAveragesFiltered (e)'!L16),0,'WeightedAveragesFiltered (e)'!L16)</f>
        <v>3.1727076620203456</v>
      </c>
      <c r="M15">
        <f ca="1">IF(ISERROR('WeightedAveragesFiltered (e)'!M16),0,'WeightedAveragesFiltered (e)'!M16)</f>
        <v>5</v>
      </c>
      <c r="N15">
        <f ca="1">IF(ISERROR('WeightedAveragesFiltered (e)'!N16),0,'WeightedAveragesFiltered (e)'!N16)</f>
        <v>3.7632836675185666</v>
      </c>
      <c r="O15">
        <f ca="1">IF(ISERROR('WeightedAveragesFiltered (e)'!O16),0,'WeightedAveragesFiltered (e)'!O16)</f>
        <v>3.5</v>
      </c>
      <c r="P15">
        <f ca="1">IF(ISERROR('WeightedAveragesFiltered (e)'!P16),0,'WeightedAveragesFiltered (e)'!P16)</f>
        <v>3.1900775236417385</v>
      </c>
      <c r="Q15">
        <f ca="1">IF(ISERROR('WeightedAveragesFiltered (e)'!Q16),0,'WeightedAveragesFiltered (e)'!Q16)</f>
        <v>3.4999999999999996</v>
      </c>
      <c r="R15">
        <f ca="1">IF(ISERROR('WeightedAveragesFiltered (e)'!R16),0,'WeightedAveragesFiltered (e)'!R16)</f>
        <v>2</v>
      </c>
      <c r="S15">
        <f ca="1">IF(ISERROR('WeightedAveragesFiltered (e)'!S16),0,'WeightedAveragesFiltered (e)'!S16)</f>
        <v>3.6898876199194524</v>
      </c>
      <c r="T15">
        <f ca="1">IF(ISERROR('WeightedAveragesFiltered (e)'!T16),0,'WeightedAveragesFiltered (e)'!T16)</f>
        <v>2.9371725894262455</v>
      </c>
      <c r="U15">
        <f ca="1">IF(ISERROR('WeightedAveragesFiltered (e)'!U16),0,'WeightedAveragesFiltered (e)'!U16)</f>
        <v>3.7950951183514552</v>
      </c>
      <c r="V15">
        <f ca="1">IF(ISERROR('WeightedAveragesFiltered (e)'!V16),0,'WeightedAveragesFiltered (e)'!V16)</f>
        <v>3.7452419933827046</v>
      </c>
      <c r="W15">
        <f ca="1">IF(ISERROR('WeightedAveragesFiltered (e)'!W16),0,'WeightedAveragesFiltered (e)'!W16)</f>
        <v>3.9761466350282468</v>
      </c>
      <c r="X15">
        <f ca="1">IF(ISERROR('WeightedAveragesFiltered (e)'!X16),0,'WeightedAveragesFiltered (e)'!X16)</f>
        <v>3.7760847563978648</v>
      </c>
      <c r="Y15">
        <f ca="1">IF(ISERROR('WeightedAveragesFiltered (e)'!Y16),0,'WeightedAveragesFiltered (e)'!Y16)</f>
        <v>3.337570060363789</v>
      </c>
      <c r="Z15">
        <f ca="1">IF(ISERROR('WeightedAveragesFiltered (e)'!Z16),0,'WeightedAveragesFiltered (e)'!Z16)</f>
        <v>3.7481460290671436</v>
      </c>
    </row>
    <row r="16" spans="1:26">
      <c r="A16" s="34" t="s">
        <v>14</v>
      </c>
      <c r="B16">
        <f ca="1">IF(ISERROR('WeightedAveragesFiltered (e)'!B17),0,'WeightedAveragesFiltered (e)'!B17)</f>
        <v>4.2560883464596628</v>
      </c>
      <c r="C16">
        <f ca="1">IF(ISERROR('WeightedAveragesFiltered (e)'!C17),0,'WeightedAveragesFiltered (e)'!C17)</f>
        <v>3.9946640571150667</v>
      </c>
      <c r="D16">
        <f ca="1">IF(ISERROR('WeightedAveragesFiltered (e)'!D17),0,'WeightedAveragesFiltered (e)'!D17)</f>
        <v>4.1907330967336831</v>
      </c>
      <c r="E16">
        <f ca="1">IF(ISERROR('WeightedAveragesFiltered (e)'!E17),0,'WeightedAveragesFiltered (e)'!E17)</f>
        <v>4.6766394111443708</v>
      </c>
      <c r="F16">
        <f ca="1">IF(ISERROR('WeightedAveragesFiltered (e)'!F17),0,'WeightedAveragesFiltered (e)'!F17)</f>
        <v>4.271673904415672</v>
      </c>
      <c r="G16">
        <f ca="1">IF(ISERROR('WeightedAveragesFiltered (e)'!G17),0,'WeightedAveragesFiltered (e)'!G17)</f>
        <v>4</v>
      </c>
      <c r="H16">
        <f ca="1">IF(ISERROR('WeightedAveragesFiltered (e)'!H17),0,'WeightedAveragesFiltered (e)'!H17)</f>
        <v>4.6645228118405884</v>
      </c>
      <c r="I16">
        <f ca="1">IF(ISERROR('WeightedAveragesFiltered (e)'!I17),0,'WeightedAveragesFiltered (e)'!I17)</f>
        <v>4.2770598384146146</v>
      </c>
      <c r="J16">
        <f ca="1">IF(ISERROR('WeightedAveragesFiltered (e)'!J17),0,'WeightedAveragesFiltered (e)'!J17)</f>
        <v>4.250170348862027</v>
      </c>
      <c r="K16">
        <f ca="1">IF(ISERROR('WeightedAveragesFiltered (e)'!K17),0,'WeightedAveragesFiltered (e)'!K17)</f>
        <v>3.5453979182042965</v>
      </c>
      <c r="L16">
        <f ca="1">IF(ISERROR('WeightedAveragesFiltered (e)'!L17),0,'WeightedAveragesFiltered (e)'!L17)</f>
        <v>4.3236437922780855</v>
      </c>
      <c r="M16">
        <f ca="1">IF(ISERROR('WeightedAveragesFiltered (e)'!M17),0,'WeightedAveragesFiltered (e)'!M17)</f>
        <v>3.6197784050183963</v>
      </c>
      <c r="N16">
        <f ca="1">IF(ISERROR('WeightedAveragesFiltered (e)'!N17),0,'WeightedAveragesFiltered (e)'!N17)</f>
        <v>5</v>
      </c>
      <c r="O16">
        <f ca="1">IF(ISERROR('WeightedAveragesFiltered (e)'!O17),0,'WeightedAveragesFiltered (e)'!O17)</f>
        <v>4.4615436107242532</v>
      </c>
      <c r="P16">
        <f ca="1">IF(ISERROR('WeightedAveragesFiltered (e)'!P17),0,'WeightedAveragesFiltered (e)'!P17)</f>
        <v>3.6763642450526164</v>
      </c>
      <c r="Q16">
        <f ca="1">IF(ISERROR('WeightedAveragesFiltered (e)'!Q17),0,'WeightedAveragesFiltered (e)'!Q17)</f>
        <v>4.0658952182206667</v>
      </c>
      <c r="R16">
        <f ca="1">IF(ISERROR('WeightedAveragesFiltered (e)'!R17),0,'WeightedAveragesFiltered (e)'!R17)</f>
        <v>4</v>
      </c>
      <c r="S16">
        <f ca="1">IF(ISERROR('WeightedAveragesFiltered (e)'!S17),0,'WeightedAveragesFiltered (e)'!S17)</f>
        <v>5</v>
      </c>
      <c r="T16">
        <f ca="1">IF(ISERROR('WeightedAveragesFiltered (e)'!T17),0,'WeightedAveragesFiltered (e)'!T17)</f>
        <v>4.4228818125508349</v>
      </c>
      <c r="U16">
        <f ca="1">IF(ISERROR('WeightedAveragesFiltered (e)'!U17),0,'WeightedAveragesFiltered (e)'!U17)</f>
        <v>4.919582874773738</v>
      </c>
      <c r="V16">
        <f ca="1">IF(ISERROR('WeightedAveragesFiltered (e)'!V17),0,'WeightedAveragesFiltered (e)'!V17)</f>
        <v>4.7395500494980451</v>
      </c>
      <c r="W16">
        <f ca="1">IF(ISERROR('WeightedAveragesFiltered (e)'!W17),0,'WeightedAveragesFiltered (e)'!W17)</f>
        <v>3.5985352163558275</v>
      </c>
      <c r="X16">
        <f ca="1">IF(ISERROR('WeightedAveragesFiltered (e)'!X17),0,'WeightedAveragesFiltered (e)'!X17)</f>
        <v>4.088015347669085</v>
      </c>
      <c r="Y16">
        <f ca="1">IF(ISERROR('WeightedAveragesFiltered (e)'!Y17),0,'WeightedAveragesFiltered (e)'!Y17)</f>
        <v>4.0576650545957991</v>
      </c>
      <c r="Z16">
        <f ca="1">IF(ISERROR('WeightedAveragesFiltered (e)'!Z17),0,'WeightedAveragesFiltered (e)'!Z17)</f>
        <v>5</v>
      </c>
    </row>
    <row r="17" spans="1:26">
      <c r="A17" s="34" t="s">
        <v>15</v>
      </c>
      <c r="B17">
        <f ca="1">IF(ISERROR('WeightedAveragesFiltered (e)'!B18),0,'WeightedAveragesFiltered (e)'!B18)</f>
        <v>3.206794225824297</v>
      </c>
      <c r="C17">
        <f ca="1">IF(ISERROR('WeightedAveragesFiltered (e)'!C18),0,'WeightedAveragesFiltered (e)'!C18)</f>
        <v>3.9915406462064165</v>
      </c>
      <c r="D17">
        <f ca="1">IF(ISERROR('WeightedAveragesFiltered (e)'!D18),0,'WeightedAveragesFiltered (e)'!D18)</f>
        <v>3.3406443072731427</v>
      </c>
      <c r="E17">
        <f ca="1">IF(ISERROR('WeightedAveragesFiltered (e)'!E18),0,'WeightedAveragesFiltered (e)'!E18)</f>
        <v>4.6766394111443708</v>
      </c>
      <c r="F17">
        <f ca="1">IF(ISERROR('WeightedAveragesFiltered (e)'!F18),0,'WeightedAveragesFiltered (e)'!F18)</f>
        <v>4.3791109994354205</v>
      </c>
      <c r="G17">
        <f ca="1">IF(ISERROR('WeightedAveragesFiltered (e)'!G18),0,'WeightedAveragesFiltered (e)'!G18)</f>
        <v>3.2745516098049956</v>
      </c>
      <c r="H17">
        <f ca="1">IF(ISERROR('WeightedAveragesFiltered (e)'!H18),0,'WeightedAveragesFiltered (e)'!H18)</f>
        <v>4.6645228118405884</v>
      </c>
      <c r="I17">
        <f ca="1">IF(ISERROR('WeightedAveragesFiltered (e)'!I18),0,'WeightedAveragesFiltered (e)'!I18)</f>
        <v>4.2770598384146146</v>
      </c>
      <c r="J17">
        <f ca="1">IF(ISERROR('WeightedAveragesFiltered (e)'!J18),0,'WeightedAveragesFiltered (e)'!J18)</f>
        <v>4.1374585628709291</v>
      </c>
      <c r="K17">
        <f ca="1">IF(ISERROR('WeightedAveragesFiltered (e)'!K18),0,'WeightedAveragesFiltered (e)'!K18)</f>
        <v>4.1647866280951762</v>
      </c>
      <c r="L17">
        <f ca="1">IF(ISERROR('WeightedAveragesFiltered (e)'!L18),0,'WeightedAveragesFiltered (e)'!L18)</f>
        <v>4.1618218961390427</v>
      </c>
      <c r="M17">
        <f ca="1">IF(ISERROR('WeightedAveragesFiltered (e)'!M18),0,'WeightedAveragesFiltered (e)'!M18)</f>
        <v>4.0938967577583334</v>
      </c>
      <c r="N17">
        <f ca="1">IF(ISERROR('WeightedAveragesFiltered (e)'!N18),0,'WeightedAveragesFiltered (e)'!N18)</f>
        <v>5</v>
      </c>
      <c r="O17">
        <f ca="1">IF(ISERROR('WeightedAveragesFiltered (e)'!O18),0,'WeightedAveragesFiltered (e)'!O18)</f>
        <v>4.4615436107242532</v>
      </c>
      <c r="P17">
        <f ca="1">IF(ISERROR('WeightedAveragesFiltered (e)'!P18),0,'WeightedAveragesFiltered (e)'!P18)</f>
        <v>4.5240992220259972</v>
      </c>
      <c r="Q17">
        <f ca="1">IF(ISERROR('WeightedAveragesFiltered (e)'!Q18),0,'WeightedAveragesFiltered (e)'!Q18)</f>
        <v>4.6198913202365661</v>
      </c>
      <c r="R17">
        <f ca="1">IF(ISERROR('WeightedAveragesFiltered (e)'!R18),0,'WeightedAveragesFiltered (e)'!R18)</f>
        <v>4.2400520502762662</v>
      </c>
      <c r="S17">
        <f ca="1">IF(ISERROR('WeightedAveragesFiltered (e)'!S18),0,'WeightedAveragesFiltered (e)'!S18)</f>
        <v>5</v>
      </c>
      <c r="T17">
        <f ca="1">IF(ISERROR('WeightedAveragesFiltered (e)'!T18),0,'WeightedAveragesFiltered (e)'!T18)</f>
        <v>4.4228818125508349</v>
      </c>
      <c r="U17">
        <f ca="1">IF(ISERROR('WeightedAveragesFiltered (e)'!U18),0,'WeightedAveragesFiltered (e)'!U18)</f>
        <v>4.919582874773738</v>
      </c>
      <c r="V17">
        <f ca="1">IF(ISERROR('WeightedAveragesFiltered (e)'!V18),0,'WeightedAveragesFiltered (e)'!V18)</f>
        <v>3.8380082750625943</v>
      </c>
      <c r="W17">
        <f ca="1">IF(ISERROR('WeightedAveragesFiltered (e)'!W18),0,'WeightedAveragesFiltered (e)'!W18)</f>
        <v>3.7387455929209175</v>
      </c>
      <c r="X17">
        <f ca="1">IF(ISERROR('WeightedAveragesFiltered (e)'!X18),0,'WeightedAveragesFiltered (e)'!X18)</f>
        <v>3.5741249840496701</v>
      </c>
      <c r="Y17">
        <f ca="1">IF(ISERROR('WeightedAveragesFiltered (e)'!Y18),0,'WeightedAveragesFiltered (e)'!Y18)</f>
        <v>4.0129500550303074</v>
      </c>
      <c r="Z17">
        <f ca="1">IF(ISERROR('WeightedAveragesFiltered (e)'!Z18),0,'WeightedAveragesFiltered (e)'!Z18)</f>
        <v>3.9178648253430608</v>
      </c>
    </row>
    <row r="18" spans="1:26">
      <c r="A18" s="34" t="s">
        <v>16</v>
      </c>
      <c r="B18">
        <f ca="1">IF(ISERROR('WeightedAveragesFiltered (e)'!B19),0,'WeightedAveragesFiltered (e)'!B19)</f>
        <v>4.5121766929193248</v>
      </c>
      <c r="C18">
        <f ca="1">IF(ISERROR('WeightedAveragesFiltered (e)'!C19),0,'WeightedAveragesFiltered (e)'!C19)</f>
        <v>4.4926469121945578</v>
      </c>
      <c r="D18">
        <f ca="1">IF(ISERROR('WeightedAveragesFiltered (e)'!D19),0,'WeightedAveragesFiltered (e)'!D19)</f>
        <v>3.8779419444852707</v>
      </c>
      <c r="E18">
        <f ca="1">IF(ISERROR('WeightedAveragesFiltered (e)'!E19),0,'WeightedAveragesFiltered (e)'!E19)</f>
        <v>5</v>
      </c>
      <c r="F18">
        <f ca="1">IF(ISERROR('WeightedAveragesFiltered (e)'!F19),0,'WeightedAveragesFiltered (e)'!F19)</f>
        <v>4.4834001807464983</v>
      </c>
      <c r="G18">
        <f ca="1">IF(ISERROR('WeightedAveragesFiltered (e)'!G19),0,'WeightedAveragesFiltered (e)'!G19)</f>
        <v>4</v>
      </c>
      <c r="H18">
        <f ca="1">IF(ISERROR('WeightedAveragesFiltered (e)'!H19),0,'WeightedAveragesFiltered (e)'!H19)</f>
        <v>4.4364412180301471</v>
      </c>
      <c r="I18">
        <f ca="1">IF(ISERROR('WeightedAveragesFiltered (e)'!I19),0,'WeightedAveragesFiltered (e)'!I19)</f>
        <v>4.2770598384146146</v>
      </c>
      <c r="J18">
        <f ca="1">IF(ISERROR('WeightedAveragesFiltered (e)'!J19),0,'WeightedAveragesFiltered (e)'!J19)</f>
        <v>4.250170348862027</v>
      </c>
      <c r="K18">
        <f ca="1">IF(ISERROR('WeightedAveragesFiltered (e)'!K19),0,'WeightedAveragesFiltered (e)'!K19)</f>
        <v>3.6687716712825758</v>
      </c>
      <c r="L18">
        <f ca="1">IF(ISERROR('WeightedAveragesFiltered (e)'!L19),0,'WeightedAveragesFiltered (e)'!L19)</f>
        <v>4.3236437922780855</v>
      </c>
      <c r="M18">
        <f ca="1">IF(ISERROR('WeightedAveragesFiltered (e)'!M19),0,'WeightedAveragesFiltered (e)'!M19)</f>
        <v>3.3899486453482597</v>
      </c>
      <c r="N18">
        <f ca="1">IF(ISERROR('WeightedAveragesFiltered (e)'!N19),0,'WeightedAveragesFiltered (e)'!N19)</f>
        <v>4.4732060039000618</v>
      </c>
      <c r="O18">
        <f ca="1">IF(ISERROR('WeightedAveragesFiltered (e)'!O19),0,'WeightedAveragesFiltered (e)'!O19)</f>
        <v>4.6028012445389752</v>
      </c>
      <c r="P18">
        <f ca="1">IF(ISERROR('WeightedAveragesFiltered (e)'!P19),0,'WeightedAveragesFiltered (e)'!P19)</f>
        <v>3.8101533665375538</v>
      </c>
      <c r="Q18">
        <f ca="1">IF(ISERROR('WeightedAveragesFiltered (e)'!Q19),0,'WeightedAveragesFiltered (e)'!Q19)</f>
        <v>3.8539276444895281</v>
      </c>
      <c r="R18">
        <f ca="1">IF(ISERROR('WeightedAveragesFiltered (e)'!R19),0,'WeightedAveragesFiltered (e)'!R19)</f>
        <v>4</v>
      </c>
      <c r="S18">
        <f ca="1">IF(ISERROR('WeightedAveragesFiltered (e)'!S19),0,'WeightedAveragesFiltered (e)'!S19)</f>
        <v>5</v>
      </c>
      <c r="T18">
        <f ca="1">IF(ISERROR('WeightedAveragesFiltered (e)'!T19),0,'WeightedAveragesFiltered (e)'!T19)</f>
        <v>4.288559093724583</v>
      </c>
      <c r="U18">
        <f ca="1">IF(ISERROR('WeightedAveragesFiltered (e)'!U19),0,'WeightedAveragesFiltered (e)'!U19)</f>
        <v>4.7691166621415517</v>
      </c>
      <c r="V18">
        <f ca="1">IF(ISERROR('WeightedAveragesFiltered (e)'!V19),0,'WeightedAveragesFiltered (e)'!V19)</f>
        <v>4.2562772929274226</v>
      </c>
      <c r="W18">
        <f ca="1">IF(ISERROR('WeightedAveragesFiltered (e)'!W19),0,'WeightedAveragesFiltered (e)'!W19)</f>
        <v>3.5985352163558275</v>
      </c>
      <c r="X18">
        <f ca="1">IF(ISERROR('WeightedAveragesFiltered (e)'!X19),0,'WeightedAveragesFiltered (e)'!X19)</f>
        <v>4.4181456367860328</v>
      </c>
      <c r="Y18">
        <f ca="1">IF(ISERROR('WeightedAveragesFiltered (e)'!Y19),0,'WeightedAveragesFiltered (e)'!Y19)</f>
        <v>4.2069443222392886</v>
      </c>
      <c r="Z18">
        <f ca="1">IF(ISERROR('WeightedAveragesFiltered (e)'!Z19),0,'WeightedAveragesFiltered (e)'!Z19)</f>
        <v>5</v>
      </c>
    </row>
    <row r="19" spans="1:26">
      <c r="A19" s="34" t="s">
        <v>17</v>
      </c>
      <c r="B19">
        <f ca="1">IF(ISERROR('WeightedAveragesFiltered (e)'!B20),0,'WeightedAveragesFiltered (e)'!B20)</f>
        <v>4</v>
      </c>
      <c r="C19">
        <f ca="1">IF(ISERROR('WeightedAveragesFiltered (e)'!C20),0,'WeightedAveragesFiltered (e)'!C20)</f>
        <v>4.5</v>
      </c>
      <c r="D19">
        <f ca="1">IF(ISERROR('WeightedAveragesFiltered (e)'!D20),0,'WeightedAveragesFiltered (e)'!D20)</f>
        <v>4.5</v>
      </c>
      <c r="E19">
        <f ca="1">IF(ISERROR('WeightedAveragesFiltered (e)'!E20),0,'WeightedAveragesFiltered (e)'!E20)</f>
        <v>4</v>
      </c>
      <c r="F19">
        <f ca="1">IF(ISERROR('WeightedAveragesFiltered (e)'!F20),0,'WeightedAveragesFiltered (e)'!F20)</f>
        <v>2</v>
      </c>
      <c r="G19">
        <f ca="1">IF(ISERROR('WeightedAveragesFiltered (e)'!G20),0,'WeightedAveragesFiltered (e)'!G20)</f>
        <v>0</v>
      </c>
      <c r="H19">
        <f ca="1">IF(ISERROR('WeightedAveragesFiltered (e)'!H20),0,'WeightedAveragesFiltered (e)'!H20)</f>
        <v>4</v>
      </c>
      <c r="I19">
        <f ca="1">IF(ISERROR('WeightedAveragesFiltered (e)'!I20),0,'WeightedAveragesFiltered (e)'!I20)</f>
        <v>0</v>
      </c>
      <c r="J19">
        <f ca="1">IF(ISERROR('WeightedAveragesFiltered (e)'!J20),0,'WeightedAveragesFiltered (e)'!J20)</f>
        <v>4.5</v>
      </c>
      <c r="K19">
        <f ca="1">IF(ISERROR('WeightedAveragesFiltered (e)'!K20),0,'WeightedAveragesFiltered (e)'!K20)</f>
        <v>3.2431264211812945</v>
      </c>
      <c r="L19">
        <f ca="1">IF(ISERROR('WeightedAveragesFiltered (e)'!L20),0,'WeightedAveragesFiltered (e)'!L20)</f>
        <v>2</v>
      </c>
      <c r="M19">
        <f ca="1">IF(ISERROR('WeightedAveragesFiltered (e)'!M20),0,'WeightedAveragesFiltered (e)'!M20)</f>
        <v>2.5</v>
      </c>
      <c r="N19">
        <f ca="1">IF(ISERROR('WeightedAveragesFiltered (e)'!N20),0,'WeightedAveragesFiltered (e)'!N20)</f>
        <v>0</v>
      </c>
      <c r="O19">
        <f ca="1">IF(ISERROR('WeightedAveragesFiltered (e)'!O20),0,'WeightedAveragesFiltered (e)'!O20)</f>
        <v>4</v>
      </c>
      <c r="P19">
        <f ca="1">IF(ISERROR('WeightedAveragesFiltered (e)'!P20),0,'WeightedAveragesFiltered (e)'!P20)</f>
        <v>2.3061030731189307</v>
      </c>
      <c r="Q19">
        <f ca="1">IF(ISERROR('WeightedAveragesFiltered (e)'!Q20),0,'WeightedAveragesFiltered (e)'!Q20)</f>
        <v>2.5</v>
      </c>
      <c r="R19">
        <f ca="1">IF(ISERROR('WeightedAveragesFiltered (e)'!R20),0,'WeightedAveragesFiltered (e)'!R20)</f>
        <v>0</v>
      </c>
      <c r="S19">
        <f ca="1">IF(ISERROR('WeightedAveragesFiltered (e)'!S20),0,'WeightedAveragesFiltered (e)'!S20)</f>
        <v>0</v>
      </c>
      <c r="T19">
        <f ca="1">IF(ISERROR('WeightedAveragesFiltered (e)'!T20),0,'WeightedAveragesFiltered (e)'!T20)</f>
        <v>2</v>
      </c>
      <c r="U19">
        <f ca="1">IF(ISERROR('WeightedAveragesFiltered (e)'!U20),0,'WeightedAveragesFiltered (e)'!U20)</f>
        <v>4</v>
      </c>
      <c r="V19">
        <f ca="1">IF(ISERROR('WeightedAveragesFiltered (e)'!V20),0,'WeightedAveragesFiltered (e)'!V20)</f>
        <v>0</v>
      </c>
      <c r="W19">
        <f ca="1">IF(ISERROR('WeightedAveragesFiltered (e)'!W20),0,'WeightedAveragesFiltered (e)'!W20)</f>
        <v>4.5</v>
      </c>
      <c r="X19">
        <f ca="1">IF(ISERROR('WeightedAveragesFiltered (e)'!X20),0,'WeightedAveragesFiltered (e)'!X20)</f>
        <v>0</v>
      </c>
      <c r="Y19">
        <f ca="1">IF(ISERROR('WeightedAveragesFiltered (e)'!Y20),0,'WeightedAveragesFiltered (e)'!Y20)</f>
        <v>3.4743679644841152</v>
      </c>
      <c r="Z19">
        <f ca="1">IF(ISERROR('WeightedAveragesFiltered (e)'!Z20),0,'WeightedAveragesFiltered (e)'!Z20)</f>
        <v>0</v>
      </c>
    </row>
    <row r="20" spans="1:26">
      <c r="A20" s="34" t="s">
        <v>18</v>
      </c>
      <c r="B20">
        <f ca="1">IF(ISERROR('WeightedAveragesFiltered (e)'!B21),0,'WeightedAveragesFiltered (e)'!B21)</f>
        <v>3.7999712537370676</v>
      </c>
      <c r="C20">
        <f ca="1">IF(ISERROR('WeightedAveragesFiltered (e)'!C21),0,'WeightedAveragesFiltered (e)'!C21)</f>
        <v>3.8140888333371628</v>
      </c>
      <c r="D20">
        <f ca="1">IF(ISERROR('WeightedAveragesFiltered (e)'!D21),0,'WeightedAveragesFiltered (e)'!D21)</f>
        <v>3.7674287402345139</v>
      </c>
      <c r="E20">
        <f ca="1">IF(ISERROR('WeightedAveragesFiltered (e)'!E21),0,'WeightedAveragesFiltered (e)'!E21)</f>
        <v>4.5</v>
      </c>
      <c r="F20">
        <f ca="1">IF(ISERROR('WeightedAveragesFiltered (e)'!F21),0,'WeightedAveragesFiltered (e)'!F21)</f>
        <v>3.046132033770371</v>
      </c>
      <c r="G20">
        <f ca="1">IF(ISERROR('WeightedAveragesFiltered (e)'!G21),0,'WeightedAveragesFiltered (e)'!G21)</f>
        <v>4.2248006067232931</v>
      </c>
      <c r="H20">
        <f ca="1">IF(ISERROR('WeightedAveragesFiltered (e)'!H21),0,'WeightedAveragesFiltered (e)'!H21)</f>
        <v>3.9093643621362251</v>
      </c>
      <c r="I20">
        <f ca="1">IF(ISERROR('WeightedAveragesFiltered (e)'!I21),0,'WeightedAveragesFiltered (e)'!I21)</f>
        <v>0</v>
      </c>
      <c r="J20">
        <f ca="1">IF(ISERROR('WeightedAveragesFiltered (e)'!J21),0,'WeightedAveragesFiltered (e)'!J21)</f>
        <v>3.3225874508479381</v>
      </c>
      <c r="K20">
        <f ca="1">IF(ISERROR('WeightedAveragesFiltered (e)'!K21),0,'WeightedAveragesFiltered (e)'!K21)</f>
        <v>4.5</v>
      </c>
      <c r="L20">
        <f ca="1">IF(ISERROR('WeightedAveragesFiltered (e)'!L21),0,'WeightedAveragesFiltered (e)'!L21)</f>
        <v>3.8454153240406912</v>
      </c>
      <c r="M20">
        <f ca="1">IF(ISERROR('WeightedAveragesFiltered (e)'!M21),0,'WeightedAveragesFiltered (e)'!M21)</f>
        <v>3.3928945673025273</v>
      </c>
      <c r="N20">
        <f ca="1">IF(ISERROR('WeightedAveragesFiltered (e)'!N21),0,'WeightedAveragesFiltered (e)'!N21)</f>
        <v>3.6261788082552253</v>
      </c>
      <c r="O20">
        <f ca="1">IF(ISERROR('WeightedAveragesFiltered (e)'!O21),0,'WeightedAveragesFiltered (e)'!O21)</f>
        <v>3.6577532151016152</v>
      </c>
      <c r="P20">
        <f ca="1">IF(ISERROR('WeightedAveragesFiltered (e)'!P21),0,'WeightedAveragesFiltered (e)'!P21)</f>
        <v>3.1866097678783021</v>
      </c>
      <c r="Q20">
        <f ca="1">IF(ISERROR('WeightedAveragesFiltered (e)'!Q21),0,'WeightedAveragesFiltered (e)'!Q21)</f>
        <v>3.7924016521720536</v>
      </c>
      <c r="R20">
        <f ca="1">IF(ISERROR('WeightedAveragesFiltered (e)'!R21),0,'WeightedAveragesFiltered (e)'!R21)</f>
        <v>2.5</v>
      </c>
      <c r="S20">
        <f ca="1">IF(ISERROR('WeightedAveragesFiltered (e)'!S21),0,'WeightedAveragesFiltered (e)'!S21)</f>
        <v>3.7376946020799164</v>
      </c>
      <c r="T20">
        <f ca="1">IF(ISERROR('WeightedAveragesFiltered (e)'!T21),0,'WeightedAveragesFiltered (e)'!T21)</f>
        <v>3.3577868012104726</v>
      </c>
      <c r="U20">
        <f ca="1">IF(ISERROR('WeightedAveragesFiltered (e)'!U21),0,'WeightedAveragesFiltered (e)'!U21)</f>
        <v>3.5994443056250995</v>
      </c>
      <c r="V20">
        <f ca="1">IF(ISERROR('WeightedAveragesFiltered (e)'!V21),0,'WeightedAveragesFiltered (e)'!V21)</f>
        <v>3.9758960688366276</v>
      </c>
      <c r="W20">
        <f ca="1">IF(ISERROR('WeightedAveragesFiltered (e)'!W21),0,'WeightedAveragesFiltered (e)'!W21)</f>
        <v>2.9999999999999996</v>
      </c>
      <c r="X20">
        <f ca="1">IF(ISERROR('WeightedAveragesFiltered (e)'!X21),0,'WeightedAveragesFiltered (e)'!X21)</f>
        <v>4.0317716606904819</v>
      </c>
      <c r="Y20">
        <f ca="1">IF(ISERROR('WeightedAveragesFiltered (e)'!Y21),0,'WeightedAveragesFiltered (e)'!Y21)</f>
        <v>2</v>
      </c>
      <c r="Z20">
        <f ca="1">IF(ISERROR('WeightedAveragesFiltered (e)'!Z21),0,'WeightedAveragesFiltered (e)'!Z21)</f>
        <v>3.2101816837637411</v>
      </c>
    </row>
    <row r="21" spans="1:26">
      <c r="A21" s="34" t="s">
        <v>19</v>
      </c>
      <c r="B21">
        <f ca="1">IF(ISERROR('WeightedAveragesFiltered (e)'!B22),0,'WeightedAveragesFiltered (e)'!B22)</f>
        <v>3.5</v>
      </c>
      <c r="C21">
        <f ca="1">IF(ISERROR('WeightedAveragesFiltered (e)'!C22),0,'WeightedAveragesFiltered (e)'!C22)</f>
        <v>4.025193470595485</v>
      </c>
      <c r="D21">
        <f ca="1">IF(ISERROR('WeightedAveragesFiltered (e)'!D22),0,'WeightedAveragesFiltered (e)'!D22)</f>
        <v>3.5724611427051429</v>
      </c>
      <c r="E21">
        <f ca="1">IF(ISERROR('WeightedAveragesFiltered (e)'!E22),0,'WeightedAveragesFiltered (e)'!E22)</f>
        <v>3.724240627557188</v>
      </c>
      <c r="F21">
        <f ca="1">IF(ISERROR('WeightedAveragesFiltered (e)'!F22),0,'WeightedAveragesFiltered (e)'!F22)</f>
        <v>4.1170795350361207</v>
      </c>
      <c r="G21">
        <f ca="1">IF(ISERROR('WeightedAveragesFiltered (e)'!G22),0,'WeightedAveragesFiltered (e)'!G22)</f>
        <v>2.5</v>
      </c>
      <c r="H21">
        <f ca="1">IF(ISERROR('WeightedAveragesFiltered (e)'!H22),0,'WeightedAveragesFiltered (e)'!H22)</f>
        <v>3.5</v>
      </c>
      <c r="I21">
        <f ca="1">IF(ISERROR('WeightedAveragesFiltered (e)'!I22),0,'WeightedAveragesFiltered (e)'!I22)</f>
        <v>3.3120665781804206</v>
      </c>
      <c r="J21">
        <f ca="1">IF(ISERROR('WeightedAveragesFiltered (e)'!J22),0,'WeightedAveragesFiltered (e)'!J22)</f>
        <v>3.9999999999999991</v>
      </c>
      <c r="K21">
        <f ca="1">IF(ISERROR('WeightedAveragesFiltered (e)'!K22),0,'WeightedAveragesFiltered (e)'!K22)</f>
        <v>3.3549078840393332</v>
      </c>
      <c r="L21">
        <f ca="1">IF(ISERROR('WeightedAveragesFiltered (e)'!L22),0,'WeightedAveragesFiltered (e)'!L22)</f>
        <v>3.8552013951570712</v>
      </c>
      <c r="M21">
        <f ca="1">IF(ISERROR('WeightedAveragesFiltered (e)'!M22),0,'WeightedAveragesFiltered (e)'!M22)</f>
        <v>2.3688289377674527</v>
      </c>
      <c r="N21">
        <f ca="1">IF(ISERROR('WeightedAveragesFiltered (e)'!N22),0,'WeightedAveragesFiltered (e)'!N22)</f>
        <v>3.0162418854714224</v>
      </c>
      <c r="O21">
        <f ca="1">IF(ISERROR('WeightedAveragesFiltered (e)'!O22),0,'WeightedAveragesFiltered (e)'!O22)</f>
        <v>3.5313076268060062</v>
      </c>
      <c r="P21">
        <f ca="1">IF(ISERROR('WeightedAveragesFiltered (e)'!P22),0,'WeightedAveragesFiltered (e)'!P22)</f>
        <v>4</v>
      </c>
      <c r="Q21">
        <f ca="1">IF(ISERROR('WeightedAveragesFiltered (e)'!Q22),0,'WeightedAveragesFiltered (e)'!Q22)</f>
        <v>3.50494435995454</v>
      </c>
      <c r="R21">
        <f ca="1">IF(ISERROR('WeightedAveragesFiltered (e)'!R22),0,'WeightedAveragesFiltered (e)'!R22)</f>
        <v>3.4800919721939181</v>
      </c>
      <c r="S21">
        <f ca="1">IF(ISERROR('WeightedAveragesFiltered (e)'!S22),0,'WeightedAveragesFiltered (e)'!S22)</f>
        <v>3.5694545414411358</v>
      </c>
      <c r="T21">
        <f ca="1">IF(ISERROR('WeightedAveragesFiltered (e)'!T22),0,'WeightedAveragesFiltered (e)'!T22)</f>
        <v>3.4592375169283072</v>
      </c>
      <c r="U21">
        <f ca="1">IF(ISERROR('WeightedAveragesFiltered (e)'!U22),0,'WeightedAveragesFiltered (e)'!U22)</f>
        <v>3.7395637574541145</v>
      </c>
      <c r="V21">
        <f ca="1">IF(ISERROR('WeightedAveragesFiltered (e)'!V22),0,'WeightedAveragesFiltered (e)'!V22)</f>
        <v>5</v>
      </c>
      <c r="W21">
        <f ca="1">IF(ISERROR('WeightedAveragesFiltered (e)'!W22),0,'WeightedAveragesFiltered (e)'!W22)</f>
        <v>2.8647112095385094</v>
      </c>
      <c r="X21">
        <f ca="1">IF(ISERROR('WeightedAveragesFiltered (e)'!X22),0,'WeightedAveragesFiltered (e)'!X22)</f>
        <v>3.5</v>
      </c>
      <c r="Y21">
        <f ca="1">IF(ISERROR('WeightedAveragesFiltered (e)'!Y22),0,'WeightedAveragesFiltered (e)'!Y22)</f>
        <v>4.1386669824585178</v>
      </c>
      <c r="Z21">
        <f ca="1">IF(ISERROR('WeightedAveragesFiltered (e)'!Z22),0,'WeightedAveragesFiltered (e)'!Z22)</f>
        <v>3.7689113794807989</v>
      </c>
    </row>
    <row r="22" spans="1:26">
      <c r="A22" s="34" t="s">
        <v>20</v>
      </c>
      <c r="B22">
        <f ca="1">IF(ISERROR('WeightedAveragesFiltered (e)'!B23),0,'WeightedAveragesFiltered (e)'!B23)</f>
        <v>4.5</v>
      </c>
      <c r="C22">
        <f ca="1">IF(ISERROR('WeightedAveragesFiltered (e)'!C23),0,'WeightedAveragesFiltered (e)'!C23)</f>
        <v>3.7134061786832229</v>
      </c>
      <c r="D22">
        <f ca="1">IF(ISERROR('WeightedAveragesFiltered (e)'!D23),0,'WeightedAveragesFiltered (e)'!D23)</f>
        <v>3.9976602053307912</v>
      </c>
      <c r="E22">
        <f ca="1">IF(ISERROR('WeightedAveragesFiltered (e)'!E23),0,'WeightedAveragesFiltered (e)'!E23)</f>
        <v>4.1865809328036621</v>
      </c>
      <c r="F22">
        <f ca="1">IF(ISERROR('WeightedAveragesFiltered (e)'!F23),0,'WeightedAveragesFiltered (e)'!F23)</f>
        <v>3.6470489093588263</v>
      </c>
      <c r="G22">
        <f ca="1">IF(ISERROR('WeightedAveragesFiltered (e)'!G23),0,'WeightedAveragesFiltered (e)'!G23)</f>
        <v>3.5</v>
      </c>
      <c r="H22">
        <f ca="1">IF(ISERROR('WeightedAveragesFiltered (e)'!H23),0,'WeightedAveragesFiltered (e)'!H23)</f>
        <v>4.0754303396209819</v>
      </c>
      <c r="I22">
        <f ca="1">IF(ISERROR('WeightedAveragesFiltered (e)'!I23),0,'WeightedAveragesFiltered (e)'!I23)</f>
        <v>1.5</v>
      </c>
      <c r="J22">
        <f ca="1">IF(ISERROR('WeightedAveragesFiltered (e)'!J23),0,'WeightedAveragesFiltered (e)'!J23)</f>
        <v>4.2525807537723574</v>
      </c>
      <c r="K22">
        <f ca="1">IF(ISERROR('WeightedAveragesFiltered (e)'!K23),0,'WeightedAveragesFiltered (e)'!K23)</f>
        <v>4.0555955980606253</v>
      </c>
      <c r="L22">
        <f ca="1">IF(ISERROR('WeightedAveragesFiltered (e)'!L23),0,'WeightedAveragesFiltered (e)'!L23)</f>
        <v>4.2129128960761371</v>
      </c>
      <c r="M22">
        <f ca="1">IF(ISERROR('WeightedAveragesFiltered (e)'!M23),0,'WeightedAveragesFiltered (e)'!M23)</f>
        <v>3.9478875336113948</v>
      </c>
      <c r="N22">
        <f ca="1">IF(ISERROR('WeightedAveragesFiltered (e)'!N23),0,'WeightedAveragesFiltered (e)'!N23)</f>
        <v>4.5</v>
      </c>
      <c r="O22">
        <f ca="1">IF(ISERROR('WeightedAveragesFiltered (e)'!O23),0,'WeightedAveragesFiltered (e)'!O23)</f>
        <v>4.1965857964939373</v>
      </c>
      <c r="P22">
        <f ca="1">IF(ISERROR('WeightedAveragesFiltered (e)'!P23),0,'WeightedAveragesFiltered (e)'!P23)</f>
        <v>4.2346670308917007</v>
      </c>
      <c r="Q22">
        <f ca="1">IF(ISERROR('WeightedAveragesFiltered (e)'!Q23),0,'WeightedAveragesFiltered (e)'!Q23)</f>
        <v>4.1670627380138834</v>
      </c>
      <c r="R22">
        <f ca="1">IF(ISERROR('WeightedAveragesFiltered (e)'!R23),0,'WeightedAveragesFiltered (e)'!R23)</f>
        <v>1.5</v>
      </c>
      <c r="S22">
        <f ca="1">IF(ISERROR('WeightedAveragesFiltered (e)'!S23),0,'WeightedAveragesFiltered (e)'!S23)</f>
        <v>4.5</v>
      </c>
      <c r="T22">
        <f ca="1">IF(ISERROR('WeightedAveragesFiltered (e)'!T23),0,'WeightedAveragesFiltered (e)'!T23)</f>
        <v>4.256290038513157</v>
      </c>
      <c r="U22">
        <f ca="1">IF(ISERROR('WeightedAveragesFiltered (e)'!U23),0,'WeightedAveragesFiltered (e)'!U23)</f>
        <v>4.179001982912383</v>
      </c>
      <c r="V22">
        <f ca="1">IF(ISERROR('WeightedAveragesFiltered (e)'!V23),0,'WeightedAveragesFiltered (e)'!V23)</f>
        <v>4.2472603635016561</v>
      </c>
      <c r="W22">
        <f ca="1">IF(ISERROR('WeightedAveragesFiltered (e)'!W23),0,'WeightedAveragesFiltered (e)'!W23)</f>
        <v>3.8497401611821687</v>
      </c>
      <c r="X22">
        <f ca="1">IF(ISERROR('WeightedAveragesFiltered (e)'!X23),0,'WeightedAveragesFiltered (e)'!X23)</f>
        <v>4.2974381825694064</v>
      </c>
      <c r="Y22">
        <f ca="1">IF(ISERROR('WeightedAveragesFiltered (e)'!Y23),0,'WeightedAveragesFiltered (e)'!Y23)</f>
        <v>4</v>
      </c>
      <c r="Z22">
        <f ca="1">IF(ISERROR('WeightedAveragesFiltered (e)'!Z23),0,'WeightedAveragesFiltered (e)'!Z23)</f>
        <v>4.5</v>
      </c>
    </row>
    <row r="23" spans="1:26">
      <c r="A23" s="34" t="s">
        <v>21</v>
      </c>
      <c r="B23">
        <f ca="1">IF(ISERROR('WeightedAveragesFiltered (e)'!B24),0,'WeightedAveragesFiltered (e)'!B24)</f>
        <v>4.6074286615241205</v>
      </c>
      <c r="C23">
        <f ca="1">IF(ISERROR('WeightedAveragesFiltered (e)'!C24),0,'WeightedAveragesFiltered (e)'!C24)</f>
        <v>4.3945207210624986</v>
      </c>
      <c r="D23">
        <f ca="1">IF(ISERROR('WeightedAveragesFiltered (e)'!D24),0,'WeightedAveragesFiltered (e)'!D24)</f>
        <v>4.2738461686705369</v>
      </c>
      <c r="E23">
        <f ca="1">IF(ISERROR('WeightedAveragesFiltered (e)'!E24),0,'WeightedAveragesFiltered (e)'!E24)</f>
        <v>4.4332706860816815</v>
      </c>
      <c r="F23">
        <f ca="1">IF(ISERROR('WeightedAveragesFiltered (e)'!F24),0,'WeightedAveragesFiltered (e)'!F24)</f>
        <v>4.5162675779499741</v>
      </c>
      <c r="G23">
        <f ca="1">IF(ISERROR('WeightedAveragesFiltered (e)'!G24),0,'WeightedAveragesFiltered (e)'!G24)</f>
        <v>4.5354871502270555</v>
      </c>
      <c r="H23">
        <f ca="1">IF(ISERROR('WeightedAveragesFiltered (e)'!H24),0,'WeightedAveragesFiltered (e)'!H24)</f>
        <v>4.5459041269589955</v>
      </c>
      <c r="I23">
        <f ca="1">IF(ISERROR('WeightedAveragesFiltered (e)'!I24),0,'WeightedAveragesFiltered (e)'!I24)</f>
        <v>4.4447013959454367</v>
      </c>
      <c r="J23">
        <f ca="1">IF(ISERROR('WeightedAveragesFiltered (e)'!J24),0,'WeightedAveragesFiltered (e)'!J24)</f>
        <v>4.6394415593426599</v>
      </c>
      <c r="K23">
        <f ca="1">IF(ISERROR('WeightedAveragesFiltered (e)'!K24),0,'WeightedAveragesFiltered (e)'!K24)</f>
        <v>4.2636921528642917</v>
      </c>
      <c r="L23">
        <f ca="1">IF(ISERROR('WeightedAveragesFiltered (e)'!L24),0,'WeightedAveragesFiltered (e)'!L24)</f>
        <v>4.6087737400288882</v>
      </c>
      <c r="M23">
        <f ca="1">IF(ISERROR('WeightedAveragesFiltered (e)'!M24),0,'WeightedAveragesFiltered (e)'!M24)</f>
        <v>4.3590637667893688</v>
      </c>
      <c r="N23">
        <f ca="1">IF(ISERROR('WeightedAveragesFiltered (e)'!N24),0,'WeightedAveragesFiltered (e)'!N24)</f>
        <v>4.8674077741731452</v>
      </c>
      <c r="O23">
        <f ca="1">IF(ISERROR('WeightedAveragesFiltered (e)'!O24),0,'WeightedAveragesFiltered (e)'!O24)</f>
        <v>4.3293508452220317</v>
      </c>
      <c r="P23">
        <f ca="1">IF(ISERROR('WeightedAveragesFiltered (e)'!P24),0,'WeightedAveragesFiltered (e)'!P24)</f>
        <v>4.3800057239723067</v>
      </c>
      <c r="Q23">
        <f ca="1">IF(ISERROR('WeightedAveragesFiltered (e)'!Q24),0,'WeightedAveragesFiltered (e)'!Q24)</f>
        <v>4.1963441623370361</v>
      </c>
      <c r="R23">
        <f ca="1">IF(ISERROR('WeightedAveragesFiltered (e)'!R24),0,'WeightedAveragesFiltered (e)'!R24)</f>
        <v>4.2412027283147689</v>
      </c>
      <c r="S23">
        <f ca="1">IF(ISERROR('WeightedAveragesFiltered (e)'!S24),0,'WeightedAveragesFiltered (e)'!S24)</f>
        <v>4.8854822871560382</v>
      </c>
      <c r="T23">
        <f ca="1">IF(ISERROR('WeightedAveragesFiltered (e)'!T24),0,'WeightedAveragesFiltered (e)'!T24)</f>
        <v>4.7985666138592089</v>
      </c>
      <c r="U23">
        <f ca="1">IF(ISERROR('WeightedAveragesFiltered (e)'!U24),0,'WeightedAveragesFiltered (e)'!U24)</f>
        <v>4.5628898301657292</v>
      </c>
      <c r="V23">
        <f ca="1">IF(ISERROR('WeightedAveragesFiltered (e)'!V24),0,'WeightedAveragesFiltered (e)'!V24)</f>
        <v>4.9027533970114545</v>
      </c>
      <c r="W23">
        <f ca="1">IF(ISERROR('WeightedAveragesFiltered (e)'!W24),0,'WeightedAveragesFiltered (e)'!W24)</f>
        <v>4.5762458379400588</v>
      </c>
      <c r="X23">
        <f ca="1">IF(ISERROR('WeightedAveragesFiltered (e)'!X24),0,'WeightedAveragesFiltered (e)'!X24)</f>
        <v>4.9083055478304045</v>
      </c>
      <c r="Y23">
        <f ca="1">IF(ISERROR('WeightedAveragesFiltered (e)'!Y24),0,'WeightedAveragesFiltered (e)'!Y24)</f>
        <v>4.6404396577407194</v>
      </c>
      <c r="Z23">
        <f ca="1">IF(ISERROR('WeightedAveragesFiltered (e)'!Z24),0,'WeightedAveragesFiltered (e)'!Z24)</f>
        <v>4.6213636449631359</v>
      </c>
    </row>
    <row r="24" spans="1:26">
      <c r="A24" s="34" t="s">
        <v>22</v>
      </c>
      <c r="B24">
        <f ca="1">IF(ISERROR('WeightedAveragesFiltered (e)'!B25),0,'WeightedAveragesFiltered (e)'!B25)</f>
        <v>4.1061103603107592</v>
      </c>
      <c r="C24">
        <f ca="1">IF(ISERROR('WeightedAveragesFiltered (e)'!C25),0,'WeightedAveragesFiltered (e)'!C25)</f>
        <v>4.0497383934836328</v>
      </c>
      <c r="D24">
        <f ca="1">IF(ISERROR('WeightedAveragesFiltered (e)'!D25),0,'WeightedAveragesFiltered (e)'!D25)</f>
        <v>3.5795021998472878</v>
      </c>
      <c r="E24">
        <f ca="1">IF(ISERROR('WeightedAveragesFiltered (e)'!E25),0,'WeightedAveragesFiltered (e)'!E25)</f>
        <v>4.3161503303358497</v>
      </c>
      <c r="F24">
        <f ca="1">IF(ISERROR('WeightedAveragesFiltered (e)'!F25),0,'WeightedAveragesFiltered (e)'!F25)</f>
        <v>3.4794079383006409</v>
      </c>
      <c r="G24">
        <f ca="1">IF(ISERROR('WeightedAveragesFiltered (e)'!G25),0,'WeightedAveragesFiltered (e)'!G25)</f>
        <v>4.085266838583439</v>
      </c>
      <c r="H24">
        <f ca="1">IF(ISERROR('WeightedAveragesFiltered (e)'!H25),0,'WeightedAveragesFiltered (e)'!H25)</f>
        <v>4.0794012425656874</v>
      </c>
      <c r="I24">
        <f ca="1">IF(ISERROR('WeightedAveragesFiltered (e)'!I25),0,'WeightedAveragesFiltered (e)'!I25)</f>
        <v>4.16313659313077</v>
      </c>
      <c r="J24">
        <f ca="1">IF(ISERROR('WeightedAveragesFiltered (e)'!J25),0,'WeightedAveragesFiltered (e)'!J25)</f>
        <v>4.143980728531437</v>
      </c>
      <c r="K24">
        <f ca="1">IF(ISERROR('WeightedAveragesFiltered (e)'!K25),0,'WeightedAveragesFiltered (e)'!K25)</f>
        <v>4.3606961617686162</v>
      </c>
      <c r="L24">
        <f ca="1">IF(ISERROR('WeightedAveragesFiltered (e)'!L25),0,'WeightedAveragesFiltered (e)'!L25)</f>
        <v>4.6199678584219992</v>
      </c>
      <c r="M24">
        <f ca="1">IF(ISERROR('WeightedAveragesFiltered (e)'!M25),0,'WeightedAveragesFiltered (e)'!M25)</f>
        <v>3.8809442497044007</v>
      </c>
      <c r="N24">
        <f ca="1">IF(ISERROR('WeightedAveragesFiltered (e)'!N25),0,'WeightedAveragesFiltered (e)'!N25)</f>
        <v>4.0650227220161765</v>
      </c>
      <c r="O24">
        <f ca="1">IF(ISERROR('WeightedAveragesFiltered (e)'!O25),0,'WeightedAveragesFiltered (e)'!O25)</f>
        <v>4.2021687740060587</v>
      </c>
      <c r="P24">
        <f ca="1">IF(ISERROR('WeightedAveragesFiltered (e)'!P25),0,'WeightedAveragesFiltered (e)'!P25)</f>
        <v>3.7462733255775666</v>
      </c>
      <c r="Q24">
        <f ca="1">IF(ISERROR('WeightedAveragesFiltered (e)'!Q25),0,'WeightedAveragesFiltered (e)'!Q25)</f>
        <v>3.8047263882137181</v>
      </c>
      <c r="R24">
        <f ca="1">IF(ISERROR('WeightedAveragesFiltered (e)'!R25),0,'WeightedAveragesFiltered (e)'!R25)</f>
        <v>4.004617305071819</v>
      </c>
      <c r="S24">
        <f ca="1">IF(ISERROR('WeightedAveragesFiltered (e)'!S25),0,'WeightedAveragesFiltered (e)'!S25)</f>
        <v>4.4252658546086296</v>
      </c>
      <c r="T24">
        <f ca="1">IF(ISERROR('WeightedAveragesFiltered (e)'!T25),0,'WeightedAveragesFiltered (e)'!T25)</f>
        <v>3.995462583191479</v>
      </c>
      <c r="U24">
        <f ca="1">IF(ISERROR('WeightedAveragesFiltered (e)'!U25),0,'WeightedAveragesFiltered (e)'!U25)</f>
        <v>4.1762423371089117</v>
      </c>
      <c r="V24">
        <f ca="1">IF(ISERROR('WeightedAveragesFiltered (e)'!V25),0,'WeightedAveragesFiltered (e)'!V25)</f>
        <v>4.1776222676448587</v>
      </c>
      <c r="W24">
        <f ca="1">IF(ISERROR('WeightedAveragesFiltered (e)'!W25),0,'WeightedAveragesFiltered (e)'!W25)</f>
        <v>4.652069702736946</v>
      </c>
      <c r="X24">
        <f ca="1">IF(ISERROR('WeightedAveragesFiltered (e)'!X25),0,'WeightedAveragesFiltered (e)'!X25)</f>
        <v>3.8289098496610308</v>
      </c>
      <c r="Y24">
        <f ca="1">IF(ISERROR('WeightedAveragesFiltered (e)'!Y25),0,'WeightedAveragesFiltered (e)'!Y25)</f>
        <v>3.6683062090246072</v>
      </c>
      <c r="Z24">
        <f ca="1">IF(ISERROR('WeightedAveragesFiltered (e)'!Z25),0,'WeightedAveragesFiltered (e)'!Z25)</f>
        <v>3.8991586116845691</v>
      </c>
    </row>
    <row r="25" spans="1:26">
      <c r="A25" s="34" t="s">
        <v>23</v>
      </c>
      <c r="B25">
        <f ca="1">IF(ISERROR('WeightedAveragesFiltered (e)'!B26),0,'WeightedAveragesFiltered (e)'!B26)</f>
        <v>3.842123232468349</v>
      </c>
      <c r="C25">
        <f ca="1">IF(ISERROR('WeightedAveragesFiltered (e)'!C26),0,'WeightedAveragesFiltered (e)'!C26)</f>
        <v>4.0957122166355981</v>
      </c>
      <c r="D25">
        <f ca="1">IF(ISERROR('WeightedAveragesFiltered (e)'!D26),0,'WeightedAveragesFiltered (e)'!D26)</f>
        <v>3.123294871829517</v>
      </c>
      <c r="E25">
        <f ca="1">IF(ISERROR('WeightedAveragesFiltered (e)'!E26),0,'WeightedAveragesFiltered (e)'!E26)</f>
        <v>3.5212898392584608</v>
      </c>
      <c r="F25">
        <f ca="1">IF(ISERROR('WeightedAveragesFiltered (e)'!F26),0,'WeightedAveragesFiltered (e)'!F26)</f>
        <v>3.5918171241810191</v>
      </c>
      <c r="G25">
        <f ca="1">IF(ISERROR('WeightedAveragesFiltered (e)'!G26),0,'WeightedAveragesFiltered (e)'!G26)</f>
        <v>2.8580372731241646</v>
      </c>
      <c r="H25">
        <f ca="1">IF(ISERROR('WeightedAveragesFiltered (e)'!H26),0,'WeightedAveragesFiltered (e)'!H26)</f>
        <v>3.9996755926054859</v>
      </c>
      <c r="I25">
        <f ca="1">IF(ISERROR('WeightedAveragesFiltered (e)'!I26),0,'WeightedAveragesFiltered (e)'!I26)</f>
        <v>3.7487887723949345</v>
      </c>
      <c r="J25">
        <f ca="1">IF(ISERROR('WeightedAveragesFiltered (e)'!J26),0,'WeightedAveragesFiltered (e)'!J26)</f>
        <v>4.0051615075447149</v>
      </c>
      <c r="K25">
        <f ca="1">IF(ISERROR('WeightedAveragesFiltered (e)'!K26),0,'WeightedAveragesFiltered (e)'!K26)</f>
        <v>3.2431559304410849</v>
      </c>
      <c r="L25">
        <f ca="1">IF(ISERROR('WeightedAveragesFiltered (e)'!L26),0,'WeightedAveragesFiltered (e)'!L26)</f>
        <v>3.9959690278502773</v>
      </c>
      <c r="M25">
        <f ca="1">IF(ISERROR('WeightedAveragesFiltered (e)'!M26),0,'WeightedAveragesFiltered (e)'!M26)</f>
        <v>3.6940423030347316</v>
      </c>
      <c r="N25">
        <f ca="1">IF(ISERROR('WeightedAveragesFiltered (e)'!N26),0,'WeightedAveragesFiltered (e)'!N26)</f>
        <v>3.3340159089243988</v>
      </c>
      <c r="O25">
        <f ca="1">IF(ISERROR('WeightedAveragesFiltered (e)'!O26),0,'WeightedAveragesFiltered (e)'!O26)</f>
        <v>3.7376932585610056</v>
      </c>
      <c r="P25">
        <f ca="1">IF(ISERROR('WeightedAveragesFiltered (e)'!P26),0,'WeightedAveragesFiltered (e)'!P26)</f>
        <v>3.4689321669370203</v>
      </c>
      <c r="Q25">
        <f ca="1">IF(ISERROR('WeightedAveragesFiltered (e)'!Q26),0,'WeightedAveragesFiltered (e)'!Q26)</f>
        <v>3.4065765341612404</v>
      </c>
      <c r="R25">
        <f ca="1">IF(ISERROR('WeightedAveragesFiltered (e)'!R26),0,'WeightedAveragesFiltered (e)'!R26)</f>
        <v>3.5162676897902716</v>
      </c>
      <c r="S25">
        <f ca="1">IF(ISERROR('WeightedAveragesFiltered (e)'!S26),0,'WeightedAveragesFiltered (e)'!S26)</f>
        <v>3.7221750123074067</v>
      </c>
      <c r="T25">
        <f ca="1">IF(ISERROR('WeightedAveragesFiltered (e)'!T26),0,'WeightedAveragesFiltered (e)'!T26)</f>
        <v>3.1727549697804625</v>
      </c>
      <c r="U25">
        <f ca="1">IF(ISERROR('WeightedAveragesFiltered (e)'!U26),0,'WeightedAveragesFiltered (e)'!U26)</f>
        <v>4.0690723947715055</v>
      </c>
      <c r="V25">
        <f ca="1">IF(ISERROR('WeightedAveragesFiltered (e)'!V26),0,'WeightedAveragesFiltered (e)'!V26)</f>
        <v>3.7271449131120495</v>
      </c>
      <c r="W25">
        <f ca="1">IF(ISERROR('WeightedAveragesFiltered (e)'!W26),0,'WeightedAveragesFiltered (e)'!W26)</f>
        <v>4.266064682007821</v>
      </c>
      <c r="X25">
        <f ca="1">IF(ISERROR('WeightedAveragesFiltered (e)'!X26),0,'WeightedAveragesFiltered (e)'!X26)</f>
        <v>3.7486469095475674</v>
      </c>
      <c r="Y25">
        <f ca="1">IF(ISERROR('WeightedAveragesFiltered (e)'!Y26),0,'WeightedAveragesFiltered (e)'!Y26)</f>
        <v>3.3166613921894568</v>
      </c>
      <c r="Z25">
        <f ca="1">IF(ISERROR('WeightedAveragesFiltered (e)'!Z26),0,'WeightedAveragesFiltered (e)'!Z26)</f>
        <v>3.7037359993894787</v>
      </c>
    </row>
    <row r="26" spans="1:26">
      <c r="A26" s="34" t="s">
        <v>24</v>
      </c>
      <c r="B26">
        <f ca="1">IF(ISERROR('WeightedAveragesFiltered (e)'!B27),0,'WeightedAveragesFiltered (e)'!B27)</f>
        <v>3.3176241787744511</v>
      </c>
      <c r="C26">
        <f ca="1">IF(ISERROR('WeightedAveragesFiltered (e)'!C27),0,'WeightedAveragesFiltered (e)'!C27)</f>
        <v>2.4458225973268695</v>
      </c>
      <c r="D26">
        <f ca="1">IF(ISERROR('WeightedAveragesFiltered (e)'!D27),0,'WeightedAveragesFiltered (e)'!D27)</f>
        <v>3.1793675138346345</v>
      </c>
      <c r="E26">
        <f ca="1">IF(ISERROR('WeightedAveragesFiltered (e)'!E27),0,'WeightedAveragesFiltered (e)'!E27)</f>
        <v>4</v>
      </c>
      <c r="F26">
        <f ca="1">IF(ISERROR('WeightedAveragesFiltered (e)'!F27),0,'WeightedAveragesFiltered (e)'!F27)</f>
        <v>3.3976219555514282</v>
      </c>
      <c r="G26">
        <f ca="1">IF(ISERROR('WeightedAveragesFiltered (e)'!G27),0,'WeightedAveragesFiltered (e)'!G27)</f>
        <v>3.3919785298546721</v>
      </c>
      <c r="H26">
        <f ca="1">IF(ISERROR('WeightedAveragesFiltered (e)'!H27),0,'WeightedAveragesFiltered (e)'!H27)</f>
        <v>3.6177382869042236</v>
      </c>
      <c r="I26">
        <f ca="1">IF(ISERROR('WeightedAveragesFiltered (e)'!I27),0,'WeightedAveragesFiltered (e)'!I27)</f>
        <v>4.5</v>
      </c>
      <c r="J26">
        <f ca="1">IF(ISERROR('WeightedAveragesFiltered (e)'!J27),0,'WeightedAveragesFiltered (e)'!J27)</f>
        <v>3.3146368244005884</v>
      </c>
      <c r="K26">
        <f ca="1">IF(ISERROR('WeightedAveragesFiltered (e)'!K27),0,'WeightedAveragesFiltered (e)'!K27)</f>
        <v>3.7611887559615105</v>
      </c>
      <c r="L26">
        <f ca="1">IF(ISERROR('WeightedAveragesFiltered (e)'!L27),0,'WeightedAveragesFiltered (e)'!L27)</f>
        <v>2.7097694228940403</v>
      </c>
      <c r="M26">
        <f ca="1">IF(ISERROR('WeightedAveragesFiltered (e)'!M27),0,'WeightedAveragesFiltered (e)'!M27)</f>
        <v>3</v>
      </c>
      <c r="N26">
        <f ca="1">IF(ISERROR('WeightedAveragesFiltered (e)'!N27),0,'WeightedAveragesFiltered (e)'!N27)</f>
        <v>3</v>
      </c>
      <c r="O26">
        <f ca="1">IF(ISERROR('WeightedAveragesFiltered (e)'!O27),0,'WeightedAveragesFiltered (e)'!O27)</f>
        <v>3.46266377060677</v>
      </c>
      <c r="P26">
        <f ca="1">IF(ISERROR('WeightedAveragesFiltered (e)'!P27),0,'WeightedAveragesFiltered (e)'!P27)</f>
        <v>3.5565780769294681</v>
      </c>
      <c r="Q26">
        <f ca="1">IF(ISERROR('WeightedAveragesFiltered (e)'!Q27),0,'WeightedAveragesFiltered (e)'!Q27)</f>
        <v>3.4717251662906956</v>
      </c>
      <c r="R26">
        <f ca="1">IF(ISERROR('WeightedAveragesFiltered (e)'!R27),0,'WeightedAveragesFiltered (e)'!R27)</f>
        <v>4.2237879428017475</v>
      </c>
      <c r="S26">
        <f ca="1">IF(ISERROR('WeightedAveragesFiltered (e)'!S27),0,'WeightedAveragesFiltered (e)'!S27)</f>
        <v>2.9999999999999996</v>
      </c>
      <c r="T26">
        <f ca="1">IF(ISERROR('WeightedAveragesFiltered (e)'!T27),0,'WeightedAveragesFiltered (e)'!T27)</f>
        <v>3.4248301614429364</v>
      </c>
      <c r="U26">
        <f ca="1">IF(ISERROR('WeightedAveragesFiltered (e)'!U27),0,'WeightedAveragesFiltered (e)'!U27)</f>
        <v>3.3821958416831257</v>
      </c>
      <c r="V26">
        <f ca="1">IF(ISERROR('WeightedAveragesFiltered (e)'!V27),0,'WeightedAveragesFiltered (e)'!V27)</f>
        <v>3</v>
      </c>
      <c r="W26">
        <f ca="1">IF(ISERROR('WeightedAveragesFiltered (e)'!W27),0,'WeightedAveragesFiltered (e)'!W27)</f>
        <v>3.6979979228266107</v>
      </c>
      <c r="X26">
        <f ca="1">IF(ISERROR('WeightedAveragesFiltered (e)'!X27),0,'WeightedAveragesFiltered (e)'!X27)</f>
        <v>2.5048762561730631</v>
      </c>
      <c r="Y26">
        <f ca="1">IF(ISERROR('WeightedAveragesFiltered (e)'!Y27),0,'WeightedAveragesFiltered (e)'!Y27)</f>
        <v>4</v>
      </c>
      <c r="Z26">
        <f ca="1">IF(ISERROR('WeightedAveragesFiltered (e)'!Z27),0,'WeightedAveragesFiltered (e)'!Z27)</f>
        <v>3.383100481995895</v>
      </c>
    </row>
    <row r="27" spans="1:26">
      <c r="A27" s="34" t="s">
        <v>25</v>
      </c>
      <c r="B27">
        <f ca="1">IF(ISERROR('WeightedAveragesFiltered (e)'!B28),0,'WeightedAveragesFiltered (e)'!B28)</f>
        <v>4.3451144782588083</v>
      </c>
      <c r="C27">
        <f ca="1">IF(ISERROR('WeightedAveragesFiltered (e)'!C28),0,'WeightedAveragesFiltered (e)'!C28)</f>
        <v>4.0857732580465935</v>
      </c>
      <c r="D27">
        <f ca="1">IF(ISERROR('WeightedAveragesFiltered (e)'!D28),0,'WeightedAveragesFiltered (e)'!D28)</f>
        <v>4.177614208423071</v>
      </c>
      <c r="E27">
        <f ca="1">IF(ISERROR('WeightedAveragesFiltered (e)'!E28),0,'WeightedAveragesFiltered (e)'!E28)</f>
        <v>4.2607410808641539</v>
      </c>
      <c r="F27">
        <f ca="1">IF(ISERROR('WeightedAveragesFiltered (e)'!F28),0,'WeightedAveragesFiltered (e)'!F28)</f>
        <v>4.2442703198608038</v>
      </c>
      <c r="G27">
        <f ca="1">IF(ISERROR('WeightedAveragesFiltered (e)'!G28),0,'WeightedAveragesFiltered (e)'!G28)</f>
        <v>4.4179802137582413</v>
      </c>
      <c r="H27">
        <f ca="1">IF(ISERROR('WeightedAveragesFiltered (e)'!H28),0,'WeightedAveragesFiltered (e)'!H28)</f>
        <v>4.1584042243373682</v>
      </c>
      <c r="I27">
        <f ca="1">IF(ISERROR('WeightedAveragesFiltered (e)'!I28),0,'WeightedAveragesFiltered (e)'!I28)</f>
        <v>0</v>
      </c>
      <c r="J27">
        <f ca="1">IF(ISERROR('WeightedAveragesFiltered (e)'!J28),0,'WeightedAveragesFiltered (e)'!J28)</f>
        <v>5</v>
      </c>
      <c r="K27">
        <f ca="1">IF(ISERROR('WeightedAveragesFiltered (e)'!K28),0,'WeightedAveragesFiltered (e)'!K28)</f>
        <v>4.3336359466502365</v>
      </c>
      <c r="L27">
        <f ca="1">IF(ISERROR('WeightedAveragesFiltered (e)'!L28),0,'WeightedAveragesFiltered (e)'!L28)</f>
        <v>3.6532275012783488</v>
      </c>
      <c r="M27">
        <f ca="1">IF(ISERROR('WeightedAveragesFiltered (e)'!M28),0,'WeightedAveragesFiltered (e)'!M28)</f>
        <v>4.4733855506618152</v>
      </c>
      <c r="N27">
        <f ca="1">IF(ISERROR('WeightedAveragesFiltered (e)'!N28),0,'WeightedAveragesFiltered (e)'!N28)</f>
        <v>4.75</v>
      </c>
      <c r="O27">
        <f ca="1">IF(ISERROR('WeightedAveragesFiltered (e)'!O28),0,'WeightedAveragesFiltered (e)'!O28)</f>
        <v>4.5</v>
      </c>
      <c r="P27">
        <f ca="1">IF(ISERROR('WeightedAveragesFiltered (e)'!P28),0,'WeightedAveragesFiltered (e)'!P28)</f>
        <v>4.7633595057176557</v>
      </c>
      <c r="Q27">
        <f ca="1">IF(ISERROR('WeightedAveragesFiltered (e)'!Q28),0,'WeightedAveragesFiltered (e)'!Q28)</f>
        <v>4.5471186584256511</v>
      </c>
      <c r="R27">
        <f ca="1">IF(ISERROR('WeightedAveragesFiltered (e)'!R28),0,'WeightedAveragesFiltered (e)'!R28)</f>
        <v>4.5</v>
      </c>
      <c r="S27">
        <f ca="1">IF(ISERROR('WeightedAveragesFiltered (e)'!S28),0,'WeightedAveragesFiltered (e)'!S28)</f>
        <v>4.8300463255422041</v>
      </c>
      <c r="T27">
        <f ca="1">IF(ISERROR('WeightedAveragesFiltered (e)'!T28),0,'WeightedAveragesFiltered (e)'!T28)</f>
        <v>4.75</v>
      </c>
      <c r="U27">
        <f ca="1">IF(ISERROR('WeightedAveragesFiltered (e)'!U28),0,'WeightedAveragesFiltered (e)'!U28)</f>
        <v>4.3756320602757777</v>
      </c>
      <c r="V27">
        <f ca="1">IF(ISERROR('WeightedAveragesFiltered (e)'!V28),0,'WeightedAveragesFiltered (e)'!V28)</f>
        <v>4.6073551777475652</v>
      </c>
      <c r="W27">
        <f ca="1">IF(ISERROR('WeightedAveragesFiltered (e)'!W28),0,'WeightedAveragesFiltered (e)'!W28)</f>
        <v>4.618877005069395</v>
      </c>
      <c r="X27">
        <f ca="1">IF(ISERROR('WeightedAveragesFiltered (e)'!X28),0,'WeightedAveragesFiltered (e)'!X28)</f>
        <v>4.1035504962826179</v>
      </c>
      <c r="Y27">
        <f ca="1">IF(ISERROR('WeightedAveragesFiltered (e)'!Y28),0,'WeightedAveragesFiltered (e)'!Y28)</f>
        <v>4.7241647727505383</v>
      </c>
      <c r="Z27">
        <f ca="1">IF(ISERROR('WeightedAveragesFiltered (e)'!Z28),0,'WeightedAveragesFiltered (e)'!Z28)</f>
        <v>4.3481664427746285</v>
      </c>
    </row>
    <row r="28" spans="1:26">
      <c r="A28" s="34" t="s">
        <v>26</v>
      </c>
      <c r="B28">
        <f ca="1">IF(ISERROR('WeightedAveragesFiltered (e)'!B29),0,'WeightedAveragesFiltered (e)'!B29)</f>
        <v>4</v>
      </c>
      <c r="C28">
        <f ca="1">IF(ISERROR('WeightedAveragesFiltered (e)'!C29),0,'WeightedAveragesFiltered (e)'!C29)</f>
        <v>3.9992643138519144</v>
      </c>
      <c r="D28">
        <f ca="1">IF(ISERROR('WeightedAveragesFiltered (e)'!D29),0,'WeightedAveragesFiltered (e)'!D29)</f>
        <v>3.4751456817075326</v>
      </c>
      <c r="E28">
        <f ca="1">IF(ISERROR('WeightedAveragesFiltered (e)'!E29),0,'WeightedAveragesFiltered (e)'!E29)</f>
        <v>4.4787101607415387</v>
      </c>
      <c r="F28">
        <f ca="1">IF(ISERROR('WeightedAveragesFiltered (e)'!F29),0,'WeightedAveragesFiltered (e)'!F29)</f>
        <v>3.8195470295267135</v>
      </c>
      <c r="G28">
        <f ca="1">IF(ISERROR('WeightedAveragesFiltered (e)'!G29),0,'WeightedAveragesFiltered (e)'!G29)</f>
        <v>4</v>
      </c>
      <c r="H28">
        <f ca="1">IF(ISERROR('WeightedAveragesFiltered (e)'!H29),0,'WeightedAveragesFiltered (e)'!H29)</f>
        <v>3.3044224974821788</v>
      </c>
      <c r="I28">
        <f ca="1">IF(ISERROR('WeightedAveragesFiltered (e)'!I29),0,'WeightedAveragesFiltered (e)'!I29)</f>
        <v>5</v>
      </c>
      <c r="J28">
        <f ca="1">IF(ISERROR('WeightedAveragesFiltered (e)'!J29),0,'WeightedAveragesFiltered (e)'!J29)</f>
        <v>3.8416873406285967</v>
      </c>
      <c r="K28">
        <f ca="1">IF(ISERROR('WeightedAveragesFiltered (e)'!K29),0,'WeightedAveragesFiltered (e)'!K29)</f>
        <v>2.5612557148822779</v>
      </c>
      <c r="L28">
        <f ca="1">IF(ISERROR('WeightedAveragesFiltered (e)'!L29),0,'WeightedAveragesFiltered (e)'!L29)</f>
        <v>4.1592917240467697</v>
      </c>
      <c r="M28">
        <f ca="1">IF(ISERROR('WeightedAveragesFiltered (e)'!M29),0,'WeightedAveragesFiltered (e)'!M29)</f>
        <v>3.1933113622324232</v>
      </c>
      <c r="N28">
        <f ca="1">IF(ISERROR('WeightedAveragesFiltered (e)'!N29),0,'WeightedAveragesFiltered (e)'!N29)</f>
        <v>3.225637171792866</v>
      </c>
      <c r="O28">
        <f ca="1">IF(ISERROR('WeightedAveragesFiltered (e)'!O29),0,'WeightedAveragesFiltered (e)'!O29)</f>
        <v>4</v>
      </c>
      <c r="P28">
        <f ca="1">IF(ISERROR('WeightedAveragesFiltered (e)'!P29),0,'WeightedAveragesFiltered (e)'!P29)</f>
        <v>2.6800964423726676</v>
      </c>
      <c r="Q28">
        <f ca="1">IF(ISERROR('WeightedAveragesFiltered (e)'!Q29),0,'WeightedAveragesFiltered (e)'!Q29)</f>
        <v>3.3068742178463877</v>
      </c>
      <c r="R28">
        <f ca="1">IF(ISERROR('WeightedAveragesFiltered (e)'!R29),0,'WeightedAveragesFiltered (e)'!R29)</f>
        <v>4.3519330476622518</v>
      </c>
      <c r="S28">
        <f ca="1">IF(ISERROR('WeightedAveragesFiltered (e)'!S29),0,'WeightedAveragesFiltered (e)'!S29)</f>
        <v>4</v>
      </c>
      <c r="T28">
        <f ca="1">IF(ISERROR('WeightedAveragesFiltered (e)'!T29),0,'WeightedAveragesFiltered (e)'!T29)</f>
        <v>2.5538344981023919</v>
      </c>
      <c r="U28">
        <f ca="1">IF(ISERROR('WeightedAveragesFiltered (e)'!U29),0,'WeightedAveragesFiltered (e)'!U29)</f>
        <v>3.5394378938382403</v>
      </c>
      <c r="V28">
        <f ca="1">IF(ISERROR('WeightedAveragesFiltered (e)'!V29),0,'WeightedAveragesFiltered (e)'!V29)</f>
        <v>4.0084552556662203</v>
      </c>
      <c r="W28">
        <f ca="1">IF(ISERROR('WeightedAveragesFiltered (e)'!W29),0,'WeightedAveragesFiltered (e)'!W29)</f>
        <v>3.3655223514884636</v>
      </c>
      <c r="X28">
        <f ca="1">IF(ISERROR('WeightedAveragesFiltered (e)'!X29),0,'WeightedAveragesFiltered (e)'!X29)</f>
        <v>3.5871389349082232</v>
      </c>
      <c r="Y28">
        <f ca="1">IF(ISERROR('WeightedAveragesFiltered (e)'!Y29),0,'WeightedAveragesFiltered (e)'!Y29)</f>
        <v>3.0702114530366726</v>
      </c>
      <c r="Z28">
        <f ca="1">IF(ISERROR('WeightedAveragesFiltered (e)'!Z29),0,'WeightedAveragesFiltered (e)'!Z29)</f>
        <v>4.3319879768009546</v>
      </c>
    </row>
    <row r="29" spans="1:26">
      <c r="A29" s="34" t="s">
        <v>27</v>
      </c>
      <c r="B29">
        <f ca="1">IF(ISERROR('WeightedAveragesFiltered (e)'!B30),0,'WeightedAveragesFiltered (e)'!B30)</f>
        <v>5</v>
      </c>
      <c r="C29">
        <f ca="1">IF(ISERROR('WeightedAveragesFiltered (e)'!C30),0,'WeightedAveragesFiltered (e)'!C30)</f>
        <v>4.7020502748743978</v>
      </c>
      <c r="D29">
        <f ca="1">IF(ISERROR('WeightedAveragesFiltered (e)'!D30),0,'WeightedAveragesFiltered (e)'!D30)</f>
        <v>4.8807086413449579</v>
      </c>
      <c r="E29">
        <f ca="1">IF(ISERROR('WeightedAveragesFiltered (e)'!E30),0,'WeightedAveragesFiltered (e)'!E30)</f>
        <v>4.755046057484754</v>
      </c>
      <c r="F29">
        <f ca="1">IF(ISERROR('WeightedAveragesFiltered (e)'!F30),0,'WeightedAveragesFiltered (e)'!F30)</f>
        <v>4.2815512662761019</v>
      </c>
      <c r="G29">
        <f ca="1">IF(ISERROR('WeightedAveragesFiltered (e)'!G30),0,'WeightedAveragesFiltered (e)'!G30)</f>
        <v>4.7467847784358757</v>
      </c>
      <c r="H29">
        <f ca="1">IF(ISERROR('WeightedAveragesFiltered (e)'!H30),0,'WeightedAveragesFiltered (e)'!H30)</f>
        <v>4.1588024851313747</v>
      </c>
      <c r="I29">
        <f ca="1">IF(ISERROR('WeightedAveragesFiltered (e)'!I30),0,'WeightedAveragesFiltered (e)'!I30)</f>
        <v>4.4808344359931898</v>
      </c>
      <c r="J29">
        <f ca="1">IF(ISERROR('WeightedAveragesFiltered (e)'!J30),0,'WeightedAveragesFiltered (e)'!J30)</f>
        <v>5</v>
      </c>
      <c r="K29">
        <f ca="1">IF(ISERROR('WeightedAveragesFiltered (e)'!K30),0,'WeightedAveragesFiltered (e)'!K30)</f>
        <v>4.5734112321804323</v>
      </c>
      <c r="L29">
        <f ca="1">IF(ISERROR('WeightedAveragesFiltered (e)'!L30),0,'WeightedAveragesFiltered (e)'!L30)</f>
        <v>4.7488284563132881</v>
      </c>
      <c r="M29">
        <f ca="1">IF(ISERROR('WeightedAveragesFiltered (e)'!M30),0,'WeightedAveragesFiltered (e)'!M30)</f>
        <v>4.7674839787372632</v>
      </c>
      <c r="N29">
        <f ca="1">IF(ISERROR('WeightedAveragesFiltered (e)'!N30),0,'WeightedAveragesFiltered (e)'!N30)</f>
        <v>4.4990895384632532</v>
      </c>
      <c r="O29">
        <f ca="1">IF(ISERROR('WeightedAveragesFiltered (e)'!O30),0,'WeightedAveragesFiltered (e)'!O30)</f>
        <v>4.866274662518415</v>
      </c>
      <c r="P29">
        <f ca="1">IF(ISERROR('WeightedAveragesFiltered (e)'!P30),0,'WeightedAveragesFiltered (e)'!P30)</f>
        <v>4.3513882211812103</v>
      </c>
      <c r="Q29">
        <f ca="1">IF(ISERROR('WeightedAveragesFiltered (e)'!Q30),0,'WeightedAveragesFiltered (e)'!Q30)</f>
        <v>4.8948901462842658</v>
      </c>
      <c r="R29">
        <f ca="1">IF(ISERROR('WeightedAveragesFiltered (e)'!R30),0,'WeightedAveragesFiltered (e)'!R30)</f>
        <v>5</v>
      </c>
      <c r="S29">
        <f ca="1">IF(ISERROR('WeightedAveragesFiltered (e)'!S30),0,'WeightedAveragesFiltered (e)'!S30)</f>
        <v>4.4826292189682331</v>
      </c>
      <c r="T29">
        <f ca="1">IF(ISERROR('WeightedAveragesFiltered (e)'!T30),0,'WeightedAveragesFiltered (e)'!T30)</f>
        <v>4.4427865715171775</v>
      </c>
      <c r="U29">
        <f ca="1">IF(ISERROR('WeightedAveragesFiltered (e)'!U30),0,'WeightedAveragesFiltered (e)'!U30)</f>
        <v>4.3518684458199699</v>
      </c>
      <c r="V29">
        <f ca="1">IF(ISERROR('WeightedAveragesFiltered (e)'!V30),0,'WeightedAveragesFiltered (e)'!V30)</f>
        <v>4.5446792810334147</v>
      </c>
      <c r="W29">
        <f ca="1">IF(ISERROR('WeightedAveragesFiltered (e)'!W30),0,'WeightedAveragesFiltered (e)'!W30)</f>
        <v>4.5575644107777782</v>
      </c>
      <c r="X29">
        <f ca="1">IF(ISERROR('WeightedAveragesFiltered (e)'!X30),0,'WeightedAveragesFiltered (e)'!X30)</f>
        <v>5</v>
      </c>
      <c r="Y29">
        <f ca="1">IF(ISERROR('WeightedAveragesFiltered (e)'!Y30),0,'WeightedAveragesFiltered (e)'!Y30)</f>
        <v>3.9598936134870426</v>
      </c>
      <c r="Z29">
        <f ca="1">IF(ISERROR('WeightedAveragesFiltered (e)'!Z30),0,'WeightedAveragesFiltered (e)'!Z30)</f>
        <v>4.464224100290985</v>
      </c>
    </row>
    <row r="30" spans="1:26">
      <c r="A30" s="34" t="s">
        <v>28</v>
      </c>
      <c r="B30">
        <f ca="1">IF(ISERROR('WeightedAveragesFiltered (e)'!B31),0,'WeightedAveragesFiltered (e)'!B31)</f>
        <v>3.4999999999999996</v>
      </c>
      <c r="C30">
        <f ca="1">IF(ISERROR('WeightedAveragesFiltered (e)'!C31),0,'WeightedAveragesFiltered (e)'!C31)</f>
        <v>0</v>
      </c>
      <c r="D30">
        <f ca="1">IF(ISERROR('WeightedAveragesFiltered (e)'!D31),0,'WeightedAveragesFiltered (e)'!D31)</f>
        <v>0</v>
      </c>
      <c r="E30">
        <f ca="1">IF(ISERROR('WeightedAveragesFiltered (e)'!E31),0,'WeightedAveragesFiltered (e)'!E31)</f>
        <v>3.5</v>
      </c>
      <c r="F30">
        <f ca="1">IF(ISERROR('WeightedAveragesFiltered (e)'!F31),0,'WeightedAveragesFiltered (e)'!F31)</f>
        <v>2.5</v>
      </c>
      <c r="G30">
        <f ca="1">IF(ISERROR('WeightedAveragesFiltered (e)'!G31),0,'WeightedAveragesFiltered (e)'!G31)</f>
        <v>0</v>
      </c>
      <c r="H30">
        <f ca="1">IF(ISERROR('WeightedAveragesFiltered (e)'!H31),0,'WeightedAveragesFiltered (e)'!H31)</f>
        <v>3.5</v>
      </c>
      <c r="I30">
        <f ca="1">IF(ISERROR('WeightedAveragesFiltered (e)'!I31),0,'WeightedAveragesFiltered (e)'!I31)</f>
        <v>0</v>
      </c>
      <c r="J30">
        <f ca="1">IF(ISERROR('WeightedAveragesFiltered (e)'!J31),0,'WeightedAveragesFiltered (e)'!J31)</f>
        <v>4</v>
      </c>
      <c r="K30">
        <f ca="1">IF(ISERROR('WeightedAveragesFiltered (e)'!K31),0,'WeightedAveragesFiltered (e)'!K31)</f>
        <v>3.5</v>
      </c>
      <c r="L30">
        <f ca="1">IF(ISERROR('WeightedAveragesFiltered (e)'!L31),0,'WeightedAveragesFiltered (e)'!L31)</f>
        <v>2</v>
      </c>
      <c r="M30">
        <f ca="1">IF(ISERROR('WeightedAveragesFiltered (e)'!M31),0,'WeightedAveragesFiltered (e)'!M31)</f>
        <v>0</v>
      </c>
      <c r="N30">
        <f ca="1">IF(ISERROR('WeightedAveragesFiltered (e)'!N31),0,'WeightedAveragesFiltered (e)'!N31)</f>
        <v>0</v>
      </c>
      <c r="O30">
        <f ca="1">IF(ISERROR('WeightedAveragesFiltered (e)'!O31),0,'WeightedAveragesFiltered (e)'!O31)</f>
        <v>3.7201706262807277</v>
      </c>
      <c r="P30">
        <f ca="1">IF(ISERROR('WeightedAveragesFiltered (e)'!P31),0,'WeightedAveragesFiltered (e)'!P31)</f>
        <v>3.1259827609492086</v>
      </c>
      <c r="Q30">
        <f ca="1">IF(ISERROR('WeightedAveragesFiltered (e)'!Q31),0,'WeightedAveragesFiltered (e)'!Q31)</f>
        <v>4</v>
      </c>
      <c r="R30">
        <f ca="1">IF(ISERROR('WeightedAveragesFiltered (e)'!R31),0,'WeightedAveragesFiltered (e)'!R31)</f>
        <v>0</v>
      </c>
      <c r="S30">
        <f ca="1">IF(ISERROR('WeightedAveragesFiltered (e)'!S31),0,'WeightedAveragesFiltered (e)'!S31)</f>
        <v>4</v>
      </c>
      <c r="T30">
        <f ca="1">IF(ISERROR('WeightedAveragesFiltered (e)'!T31),0,'WeightedAveragesFiltered (e)'!T31)</f>
        <v>2.5</v>
      </c>
      <c r="U30">
        <f ca="1">IF(ISERROR('WeightedAveragesFiltered (e)'!U31),0,'WeightedAveragesFiltered (e)'!U31)</f>
        <v>3.8137553905118811</v>
      </c>
      <c r="V30">
        <f ca="1">IF(ISERROR('WeightedAveragesFiltered (e)'!V31),0,'WeightedAveragesFiltered (e)'!V31)</f>
        <v>0</v>
      </c>
      <c r="W30">
        <f ca="1">IF(ISERROR('WeightedAveragesFiltered (e)'!W31),0,'WeightedAveragesFiltered (e)'!W31)</f>
        <v>4</v>
      </c>
      <c r="X30">
        <f ca="1">IF(ISERROR('WeightedAveragesFiltered (e)'!X31),0,'WeightedAveragesFiltered (e)'!X31)</f>
        <v>0</v>
      </c>
      <c r="Y30">
        <f ca="1">IF(ISERROR('WeightedAveragesFiltered (e)'!Y31),0,'WeightedAveragesFiltered (e)'!Y31)</f>
        <v>2.5000000000000004</v>
      </c>
      <c r="Z30">
        <f ca="1">IF(ISERROR('WeightedAveragesFiltered (e)'!Z31),0,'WeightedAveragesFiltered (e)'!Z31)</f>
        <v>4</v>
      </c>
    </row>
    <row r="31" spans="1:26">
      <c r="A31" s="34" t="s">
        <v>29</v>
      </c>
      <c r="B31">
        <f ca="1">IF(ISERROR('WeightedAveragesFiltered (e)'!B32),0,'WeightedAveragesFiltered (e)'!B32)</f>
        <v>4</v>
      </c>
      <c r="C31">
        <f ca="1">IF(ISERROR('WeightedAveragesFiltered (e)'!C32),0,'WeightedAveragesFiltered (e)'!C32)</f>
        <v>2.7025290490383678</v>
      </c>
      <c r="D31">
        <f ca="1">IF(ISERROR('WeightedAveragesFiltered (e)'!D32),0,'WeightedAveragesFiltered (e)'!D32)</f>
        <v>2.8704189563400777</v>
      </c>
      <c r="E31">
        <f ca="1">IF(ISERROR('WeightedAveragesFiltered (e)'!E32),0,'WeightedAveragesFiltered (e)'!E32)</f>
        <v>4.5</v>
      </c>
      <c r="F31">
        <f ca="1">IF(ISERROR('WeightedAveragesFiltered (e)'!F32),0,'WeightedAveragesFiltered (e)'!F32)</f>
        <v>2.7137108325156309</v>
      </c>
      <c r="G31">
        <f ca="1">IF(ISERROR('WeightedAveragesFiltered (e)'!G32),0,'WeightedAveragesFiltered (e)'!G32)</f>
        <v>3.2930529926194971</v>
      </c>
      <c r="H31">
        <f ca="1">IF(ISERROR('WeightedAveragesFiltered (e)'!H32),0,'WeightedAveragesFiltered (e)'!H32)</f>
        <v>2.8354226617521081</v>
      </c>
      <c r="I31">
        <f ca="1">IF(ISERROR('WeightedAveragesFiltered (e)'!I32),0,'WeightedAveragesFiltered (e)'!I32)</f>
        <v>3.517477056411209</v>
      </c>
      <c r="J31">
        <f ca="1">IF(ISERROR('WeightedAveragesFiltered (e)'!J32),0,'WeightedAveragesFiltered (e)'!J32)</f>
        <v>2.5</v>
      </c>
      <c r="K31">
        <f ca="1">IF(ISERROR('WeightedAveragesFiltered (e)'!K32),0,'WeightedAveragesFiltered (e)'!K32)</f>
        <v>3.3173894111981723</v>
      </c>
      <c r="L31">
        <f ca="1">IF(ISERROR('WeightedAveragesFiltered (e)'!L32),0,'WeightedAveragesFiltered (e)'!L32)</f>
        <v>3.7401507911327125</v>
      </c>
      <c r="M31">
        <f ca="1">IF(ISERROR('WeightedAveragesFiltered (e)'!M32),0,'WeightedAveragesFiltered (e)'!M32)</f>
        <v>4.1860538866325001</v>
      </c>
      <c r="N31">
        <f ca="1">IF(ISERROR('WeightedAveragesFiltered (e)'!N32),0,'WeightedAveragesFiltered (e)'!N32)</f>
        <v>2.5</v>
      </c>
      <c r="O31">
        <f ca="1">IF(ISERROR('WeightedAveragesFiltered (e)'!O32),0,'WeightedAveragesFiltered (e)'!O32)</f>
        <v>2.5</v>
      </c>
      <c r="P31">
        <f ca="1">IF(ISERROR('WeightedAveragesFiltered (e)'!P32),0,'WeightedAveragesFiltered (e)'!P32)</f>
        <v>2</v>
      </c>
      <c r="Q31">
        <f ca="1">IF(ISERROR('WeightedAveragesFiltered (e)'!Q32),0,'WeightedAveragesFiltered (e)'!Q32)</f>
        <v>2.5</v>
      </c>
      <c r="R31">
        <f ca="1">IF(ISERROR('WeightedAveragesFiltered (e)'!R32),0,'WeightedAveragesFiltered (e)'!R32)</f>
        <v>3.5</v>
      </c>
      <c r="S31">
        <f ca="1">IF(ISERROR('WeightedAveragesFiltered (e)'!S32),0,'WeightedAveragesFiltered (e)'!S32)</f>
        <v>2.5</v>
      </c>
      <c r="T31">
        <f ca="1">IF(ISERROR('WeightedAveragesFiltered (e)'!T32),0,'WeightedAveragesFiltered (e)'!T32)</f>
        <v>2</v>
      </c>
      <c r="U31">
        <f ca="1">IF(ISERROR('WeightedAveragesFiltered (e)'!U32),0,'WeightedAveragesFiltered (e)'!U32)</f>
        <v>2.7947063710541866</v>
      </c>
      <c r="V31">
        <f ca="1">IF(ISERROR('WeightedAveragesFiltered (e)'!V32),0,'WeightedAveragesFiltered (e)'!V32)</f>
        <v>4</v>
      </c>
      <c r="W31">
        <f ca="1">IF(ISERROR('WeightedAveragesFiltered (e)'!W32),0,'WeightedAveragesFiltered (e)'!W32)</f>
        <v>3.4432889815593066</v>
      </c>
      <c r="X31">
        <f ca="1">IF(ISERROR('WeightedAveragesFiltered (e)'!X32),0,'WeightedAveragesFiltered (e)'!X32)</f>
        <v>3.3282542691935944</v>
      </c>
      <c r="Y31">
        <f ca="1">IF(ISERROR('WeightedAveragesFiltered (e)'!Y32),0,'WeightedAveragesFiltered (e)'!Y32)</f>
        <v>2.3703820349541349</v>
      </c>
      <c r="Z31">
        <f ca="1">IF(ISERROR('WeightedAveragesFiltered (e)'!Z32),0,'WeightedAveragesFiltered (e)'!Z32)</f>
        <v>3.4134268555981255</v>
      </c>
    </row>
    <row r="32" spans="1:26">
      <c r="A32" s="34" t="s">
        <v>30</v>
      </c>
      <c r="B32">
        <f ca="1">IF(ISERROR('WeightedAveragesFiltered (e)'!B33),0,'WeightedAveragesFiltered (e)'!B33)</f>
        <v>3.9785290253244985</v>
      </c>
      <c r="C32">
        <f ca="1">IF(ISERROR('WeightedAveragesFiltered (e)'!C33),0,'WeightedAveragesFiltered (e)'!C33)</f>
        <v>3.5749569086593507</v>
      </c>
      <c r="D32">
        <f ca="1">IF(ISERROR('WeightedAveragesFiltered (e)'!D33),0,'WeightedAveragesFiltered (e)'!D33)</f>
        <v>3.7587658009363869</v>
      </c>
      <c r="E32">
        <f ca="1">IF(ISERROR('WeightedAveragesFiltered (e)'!E33),0,'WeightedAveragesFiltered (e)'!E33)</f>
        <v>3.9442038870393588</v>
      </c>
      <c r="F32">
        <f ca="1">IF(ISERROR('WeightedAveragesFiltered (e)'!F33),0,'WeightedAveragesFiltered (e)'!F33)</f>
        <v>3.8621372402103988</v>
      </c>
      <c r="G32">
        <f ca="1">IF(ISERROR('WeightedAveragesFiltered (e)'!G33),0,'WeightedAveragesFiltered (e)'!G33)</f>
        <v>4.2271417681974262</v>
      </c>
      <c r="H32">
        <f ca="1">IF(ISERROR('WeightedAveragesFiltered (e)'!H33),0,'WeightedAveragesFiltered (e)'!H33)</f>
        <v>3.6540303520871</v>
      </c>
      <c r="I32">
        <f ca="1">IF(ISERROR('WeightedAveragesFiltered (e)'!I33),0,'WeightedAveragesFiltered (e)'!I33)</f>
        <v>3.8884420878167845</v>
      </c>
      <c r="J32">
        <f ca="1">IF(ISERROR('WeightedAveragesFiltered (e)'!J33),0,'WeightedAveragesFiltered (e)'!J33)</f>
        <v>4.0640781602864875</v>
      </c>
      <c r="K32">
        <f ca="1">IF(ISERROR('WeightedAveragesFiltered (e)'!K33),0,'WeightedAveragesFiltered (e)'!K33)</f>
        <v>4.2326931014527647</v>
      </c>
      <c r="L32">
        <f ca="1">IF(ISERROR('WeightedAveragesFiltered (e)'!L33),0,'WeightedAveragesFiltered (e)'!L33)</f>
        <v>4.127642848419308</v>
      </c>
      <c r="M32">
        <f ca="1">IF(ISERROR('WeightedAveragesFiltered (e)'!M33),0,'WeightedAveragesFiltered (e)'!M33)</f>
        <v>3.9268443695117403</v>
      </c>
      <c r="N32">
        <f ca="1">IF(ISERROR('WeightedAveragesFiltered (e)'!N33),0,'WeightedAveragesFiltered (e)'!N33)</f>
        <v>4.1303921907410208</v>
      </c>
      <c r="O32">
        <f ca="1">IF(ISERROR('WeightedAveragesFiltered (e)'!O33),0,'WeightedAveragesFiltered (e)'!O33)</f>
        <v>4.0044878154228956</v>
      </c>
      <c r="P32">
        <f ca="1">IF(ISERROR('WeightedAveragesFiltered (e)'!P33),0,'WeightedAveragesFiltered (e)'!P33)</f>
        <v>4.3048170091792377</v>
      </c>
      <c r="Q32">
        <f ca="1">IF(ISERROR('WeightedAveragesFiltered (e)'!Q33),0,'WeightedAveragesFiltered (e)'!Q33)</f>
        <v>4.18205142437247</v>
      </c>
      <c r="R32">
        <f ca="1">IF(ISERROR('WeightedAveragesFiltered (e)'!R33),0,'WeightedAveragesFiltered (e)'!R33)</f>
        <v>3.9811759626851186</v>
      </c>
      <c r="S32">
        <f ca="1">IF(ISERROR('WeightedAveragesFiltered (e)'!S33),0,'WeightedAveragesFiltered (e)'!S33)</f>
        <v>4.4738817817961882</v>
      </c>
      <c r="T32">
        <f ca="1">IF(ISERROR('WeightedAveragesFiltered (e)'!T33),0,'WeightedAveragesFiltered (e)'!T33)</f>
        <v>4.223857209873974</v>
      </c>
      <c r="U32">
        <f ca="1">IF(ISERROR('WeightedAveragesFiltered (e)'!U33),0,'WeightedAveragesFiltered (e)'!U33)</f>
        <v>4.0205858957588969</v>
      </c>
      <c r="V32">
        <f ca="1">IF(ISERROR('WeightedAveragesFiltered (e)'!V33),0,'WeightedAveragesFiltered (e)'!V33)</f>
        <v>4.1209420669710699</v>
      </c>
      <c r="W32">
        <f ca="1">IF(ISERROR('WeightedAveragesFiltered (e)'!W33),0,'WeightedAveragesFiltered (e)'!W33)</f>
        <v>4.0057833935388709</v>
      </c>
      <c r="X32">
        <f ca="1">IF(ISERROR('WeightedAveragesFiltered (e)'!X33),0,'WeightedAveragesFiltered (e)'!X33)</f>
        <v>4.1290581028535058</v>
      </c>
      <c r="Y32">
        <f ca="1">IF(ISERROR('WeightedAveragesFiltered (e)'!Y33),0,'WeightedAveragesFiltered (e)'!Y33)</f>
        <v>3.8339467906072482</v>
      </c>
      <c r="Z32">
        <f ca="1">IF(ISERROR('WeightedAveragesFiltered (e)'!Z33),0,'WeightedAveragesFiltered (e)'!Z33)</f>
        <v>4.2135064884764617</v>
      </c>
    </row>
    <row r="33" spans="1:26">
      <c r="A33" s="34" t="s">
        <v>31</v>
      </c>
      <c r="B33">
        <f ca="1">IF(ISERROR('WeightedAveragesFiltered (e)'!B34),0,'WeightedAveragesFiltered (e)'!B34)</f>
        <v>4.5000000000000009</v>
      </c>
      <c r="C33">
        <f ca="1">IF(ISERROR('WeightedAveragesFiltered (e)'!C34),0,'WeightedAveragesFiltered (e)'!C34)</f>
        <v>3.4517329788125393</v>
      </c>
      <c r="D33">
        <f ca="1">IF(ISERROR('WeightedAveragesFiltered (e)'!D34),0,'WeightedAveragesFiltered (e)'!D34)</f>
        <v>4.2581226299983559</v>
      </c>
      <c r="E33">
        <f ca="1">IF(ISERROR('WeightedAveragesFiltered (e)'!E34),0,'WeightedAveragesFiltered (e)'!E34)</f>
        <v>4.2393550803707694</v>
      </c>
      <c r="F33">
        <f ca="1">IF(ISERROR('WeightedAveragesFiltered (e)'!F34),0,'WeightedAveragesFiltered (e)'!F34)</f>
        <v>3.905043071565347</v>
      </c>
      <c r="G33">
        <f ca="1">IF(ISERROR('WeightedAveragesFiltered (e)'!G34),0,'WeightedAveragesFiltered (e)'!G34)</f>
        <v>4.5</v>
      </c>
      <c r="H33">
        <f ca="1">IF(ISERROR('WeightedAveragesFiltered (e)'!H34),0,'WeightedAveragesFiltered (e)'!H34)</f>
        <v>4</v>
      </c>
      <c r="I33">
        <f ca="1">IF(ISERROR('WeightedAveragesFiltered (e)'!I34),0,'WeightedAveragesFiltered (e)'!I34)</f>
        <v>5</v>
      </c>
      <c r="J33">
        <f ca="1">IF(ISERROR('WeightedAveragesFiltered (e)'!J34),0,'WeightedAveragesFiltered (e)'!J34)</f>
        <v>4.5361345291685922</v>
      </c>
      <c r="K33">
        <f ca="1">IF(ISERROR('WeightedAveragesFiltered (e)'!K34),0,'WeightedAveragesFiltered (e)'!K34)</f>
        <v>3.6826105888018277</v>
      </c>
      <c r="L33">
        <f ca="1">IF(ISERROR('WeightedAveragesFiltered (e)'!L34),0,'WeightedAveragesFiltered (e)'!L34)</f>
        <v>4.3211136201858125</v>
      </c>
      <c r="M33">
        <f ca="1">IF(ISERROR('WeightedAveragesFiltered (e)'!M34),0,'WeightedAveragesFiltered (e)'!M34)</f>
        <v>4.4339694845302988</v>
      </c>
      <c r="N33">
        <f ca="1">IF(ISERROR('WeightedAveragesFiltered (e)'!N34),0,'WeightedAveragesFiltered (e)'!N34)</f>
        <v>4.2418790572642893</v>
      </c>
      <c r="O33">
        <f ca="1">IF(ISERROR('WeightedAveragesFiltered (e)'!O34),0,'WeightedAveragesFiltered (e)'!O34)</f>
        <v>4.4968912483783861</v>
      </c>
      <c r="P33">
        <f ca="1">IF(ISERROR('WeightedAveragesFiltered (e)'!P34),0,'WeightedAveragesFiltered (e)'!P34)</f>
        <v>4.7086609203164027</v>
      </c>
      <c r="Q33">
        <f ca="1">IF(ISERROR('WeightedAveragesFiltered (e)'!Q34),0,'WeightedAveragesFiltered (e)'!Q34)</f>
        <v>4.4692150554217873</v>
      </c>
      <c r="R33">
        <f ca="1">IF(ISERROR('WeightedAveragesFiltered (e)'!R34),0,'WeightedAveragesFiltered (e)'!R34)</f>
        <v>4.5361325582616923</v>
      </c>
      <c r="S33">
        <f ca="1">IF(ISERROR('WeightedAveragesFiltered (e)'!S34),0,'WeightedAveragesFiltered (e)'!S34)</f>
        <v>4.491796401386611</v>
      </c>
      <c r="T33">
        <f ca="1">IF(ISERROR('WeightedAveragesFiltered (e)'!T34),0,'WeightedAveragesFiltered (e)'!T34)</f>
        <v>4.1775928995041927</v>
      </c>
      <c r="U33">
        <f ca="1">IF(ISERROR('WeightedAveragesFiltered (e)'!U34),0,'WeightedAveragesFiltered (e)'!U34)</f>
        <v>4.3591655779429619</v>
      </c>
      <c r="V33">
        <f ca="1">IF(ISERROR('WeightedAveragesFiltered (e)'!V34),0,'WeightedAveragesFiltered (e)'!V34)</f>
        <v>4.3511625837609387</v>
      </c>
      <c r="W33">
        <f ca="1">IF(ISERROR('WeightedAveragesFiltered (e)'!W34),0,'WeightedAveragesFiltered (e)'!W34)</f>
        <v>4.2234803884247967</v>
      </c>
      <c r="X33">
        <f ca="1">IF(ISERROR('WeightedAveragesFiltered (e)'!X34),0,'WeightedAveragesFiltered (e)'!X34)</f>
        <v>3.3870150128663448</v>
      </c>
      <c r="Y33">
        <f ca="1">IF(ISERROR('WeightedAveragesFiltered (e)'!Y34),0,'WeightedAveragesFiltered (e)'!Y34)</f>
        <v>4.1480296388413889</v>
      </c>
      <c r="Z33">
        <f ca="1">IF(ISERROR('WeightedAveragesFiltered (e)'!Z34),0,'WeightedAveragesFiltered (e)'!Z34)</f>
        <v>4.655962629418628</v>
      </c>
    </row>
    <row r="34" spans="1:26">
      <c r="A34" s="34" t="s">
        <v>32</v>
      </c>
      <c r="B34">
        <f ca="1">IF(ISERROR('WeightedAveragesFiltered (e)'!B35),0,'WeightedAveragesFiltered (e)'!B35)</f>
        <v>4.5</v>
      </c>
      <c r="C34">
        <f ca="1">IF(ISERROR('WeightedAveragesFiltered (e)'!C35),0,'WeightedAveragesFiltered (e)'!C35)</f>
        <v>4.7324362889125799</v>
      </c>
      <c r="D34">
        <f ca="1">IF(ISERROR('WeightedAveragesFiltered (e)'!D35),0,'WeightedAveragesFiltered (e)'!D35)</f>
        <v>4.751909512332273</v>
      </c>
      <c r="E34">
        <f ca="1">IF(ISERROR('WeightedAveragesFiltered (e)'!E35),0,'WeightedAveragesFiltered (e)'!E35)</f>
        <v>0</v>
      </c>
      <c r="F34">
        <f ca="1">IF(ISERROR('WeightedAveragesFiltered (e)'!F35),0,'WeightedAveragesFiltered (e)'!F35)</f>
        <v>4</v>
      </c>
      <c r="G34">
        <f ca="1">IF(ISERROR('WeightedAveragesFiltered (e)'!G35),0,'WeightedAveragesFiltered (e)'!G35)</f>
        <v>4.5</v>
      </c>
      <c r="H34">
        <f ca="1">IF(ISERROR('WeightedAveragesFiltered (e)'!H35),0,'WeightedAveragesFiltered (e)'!H35)</f>
        <v>0</v>
      </c>
      <c r="I34">
        <f ca="1">IF(ISERROR('WeightedAveragesFiltered (e)'!I35),0,'WeightedAveragesFiltered (e)'!I35)</f>
        <v>0</v>
      </c>
      <c r="J34">
        <f ca="1">IF(ISERROR('WeightedAveragesFiltered (e)'!J35),0,'WeightedAveragesFiltered (e)'!J35)</f>
        <v>4.8186880903763623</v>
      </c>
      <c r="K34">
        <f ca="1">IF(ISERROR('WeightedAveragesFiltered (e)'!K35),0,'WeightedAveragesFiltered (e)'!K35)</f>
        <v>4.700973407578636</v>
      </c>
      <c r="L34">
        <f ca="1">IF(ISERROR('WeightedAveragesFiltered (e)'!L35),0,'WeightedAveragesFiltered (e)'!L35)</f>
        <v>4.5000000000000009</v>
      </c>
      <c r="M34">
        <f ca="1">IF(ISERROR('WeightedAveragesFiltered (e)'!M35),0,'WeightedAveragesFiltered (e)'!M35)</f>
        <v>5.0000000000000009</v>
      </c>
      <c r="N34">
        <f ca="1">IF(ISERROR('WeightedAveragesFiltered (e)'!N35),0,'WeightedAveragesFiltered (e)'!N35)</f>
        <v>4.5</v>
      </c>
      <c r="O34">
        <f ca="1">IF(ISERROR('WeightedAveragesFiltered (e)'!O35),0,'WeightedAveragesFiltered (e)'!O35)</f>
        <v>4.770943789051123</v>
      </c>
      <c r="P34">
        <f ca="1">IF(ISERROR('WeightedAveragesFiltered (e)'!P35),0,'WeightedAveragesFiltered (e)'!P35)</f>
        <v>4.6580981873439242</v>
      </c>
      <c r="Q34">
        <f ca="1">IF(ISERROR('WeightedAveragesFiltered (e)'!Q35),0,'WeightedAveragesFiltered (e)'!Q35)</f>
        <v>4.8379250700193319</v>
      </c>
      <c r="R34">
        <f ca="1">IF(ISERROR('WeightedAveragesFiltered (e)'!R35),0,'WeightedAveragesFiltered (e)'!R35)</f>
        <v>0</v>
      </c>
      <c r="S34">
        <f ca="1">IF(ISERROR('WeightedAveragesFiltered (e)'!S35),0,'WeightedAveragesFiltered (e)'!S35)</f>
        <v>4.7655868941040893</v>
      </c>
      <c r="T34">
        <f ca="1">IF(ISERROR('WeightedAveragesFiltered (e)'!T35),0,'WeightedAveragesFiltered (e)'!T35)</f>
        <v>4.2828515962474265</v>
      </c>
      <c r="U34">
        <f ca="1">IF(ISERROR('WeightedAveragesFiltered (e)'!U35),0,'WeightedAveragesFiltered (e)'!U35)</f>
        <v>5</v>
      </c>
      <c r="V34">
        <f ca="1">IF(ISERROR('WeightedAveragesFiltered (e)'!V35),0,'WeightedAveragesFiltered (e)'!V35)</f>
        <v>4.5</v>
      </c>
      <c r="W34">
        <f ca="1">IF(ISERROR('WeightedAveragesFiltered (e)'!W35),0,'WeightedAveragesFiltered (e)'!W35)</f>
        <v>5</v>
      </c>
      <c r="X34">
        <f ca="1">IF(ISERROR('WeightedAveragesFiltered (e)'!X35),0,'WeightedAveragesFiltered (e)'!X35)</f>
        <v>4.5</v>
      </c>
      <c r="Y34">
        <f ca="1">IF(ISERROR('WeightedAveragesFiltered (e)'!Y35),0,'WeightedAveragesFiltered (e)'!Y35)</f>
        <v>4.4725676979485698</v>
      </c>
      <c r="Z34">
        <f ca="1">IF(ISERROR('WeightedAveragesFiltered (e)'!Z35),0,'WeightedAveragesFiltered (e)'!Z35)</f>
        <v>4.9999999999999991</v>
      </c>
    </row>
    <row r="35" spans="1:26">
      <c r="A35" s="34" t="s">
        <v>33</v>
      </c>
      <c r="B35">
        <f ca="1">IF(ISERROR('WeightedAveragesFiltered (e)'!B36),0,'WeightedAveragesFiltered (e)'!B36)</f>
        <v>4.506073108825289</v>
      </c>
      <c r="C35">
        <f ca="1">IF(ISERROR('WeightedAveragesFiltered (e)'!C36),0,'WeightedAveragesFiltered (e)'!C36)</f>
        <v>4.1938353049034927</v>
      </c>
      <c r="D35">
        <f ca="1">IF(ISERROR('WeightedAveragesFiltered (e)'!D36),0,'WeightedAveragesFiltered (e)'!D36)</f>
        <v>4.2441161110294576</v>
      </c>
      <c r="E35">
        <f ca="1">IF(ISERROR('WeightedAveragesFiltered (e)'!E36),0,'WeightedAveragesFiltered (e)'!E36)</f>
        <v>4.8723891371670014</v>
      </c>
      <c r="F35">
        <f ca="1">IF(ISERROR('WeightedAveragesFiltered (e)'!F36),0,'WeightedAveragesFiltered (e)'!F36)</f>
        <v>2.5409656242083347</v>
      </c>
      <c r="G35">
        <f ca="1">IF(ISERROR('WeightedAveragesFiltered (e)'!G36),0,'WeightedAveragesFiltered (e)'!G36)</f>
        <v>4.4965707912553858</v>
      </c>
      <c r="H35">
        <f ca="1">IF(ISERROR('WeightedAveragesFiltered (e)'!H36),0,'WeightedAveragesFiltered (e)'!H36)</f>
        <v>4.1429488934070546</v>
      </c>
      <c r="I35">
        <f ca="1">IF(ISERROR('WeightedAveragesFiltered (e)'!I36),0,'WeightedAveragesFiltered (e)'!I36)</f>
        <v>4.3323513716870314</v>
      </c>
      <c r="J35">
        <f ca="1">IF(ISERROR('WeightedAveragesFiltered (e)'!J36),0,'WeightedAveragesFiltered (e)'!J36)</f>
        <v>4.6496345667610957</v>
      </c>
      <c r="K35">
        <f ca="1">IF(ISERROR('WeightedAveragesFiltered (e)'!K36),0,'WeightedAveragesFiltered (e)'!K36)</f>
        <v>4.6437684722559878</v>
      </c>
      <c r="L35">
        <f ca="1">IF(ISERROR('WeightedAveragesFiltered (e)'!L36),0,'WeightedAveragesFiltered (e)'!L36)</f>
        <v>3.9971728324629123</v>
      </c>
      <c r="M35">
        <f ca="1">IF(ISERROR('WeightedAveragesFiltered (e)'!M36),0,'WeightedAveragesFiltered (e)'!M36)</f>
        <v>3.7630756087974437</v>
      </c>
      <c r="N35">
        <f ca="1">IF(ISERROR('WeightedAveragesFiltered (e)'!N36),0,'WeightedAveragesFiltered (e)'!N36)</f>
        <v>3.7892220228613573</v>
      </c>
      <c r="O35">
        <f ca="1">IF(ISERROR('WeightedAveragesFiltered (e)'!O36),0,'WeightedAveragesFiltered (e)'!O36)</f>
        <v>4.8821943502095815</v>
      </c>
      <c r="P35">
        <f ca="1">IF(ISERROR('WeightedAveragesFiltered (e)'!P36),0,'WeightedAveragesFiltered (e)'!P36)</f>
        <v>3.7943716111823313</v>
      </c>
      <c r="Q35">
        <f ca="1">IF(ISERROR('WeightedAveragesFiltered (e)'!Q36),0,'WeightedAveragesFiltered (e)'!Q36)</f>
        <v>4.6536526004618004</v>
      </c>
      <c r="R35">
        <f ca="1">IF(ISERROR('WeightedAveragesFiltered (e)'!R36),0,'WeightedAveragesFiltered (e)'!R36)</f>
        <v>4.7457629124978542</v>
      </c>
      <c r="S35">
        <f ca="1">IF(ISERROR('WeightedAveragesFiltered (e)'!S36),0,'WeightedAveragesFiltered (e)'!S36)</f>
        <v>4.3376201613762602</v>
      </c>
      <c r="T35">
        <f ca="1">IF(ISERROR('WeightedAveragesFiltered (e)'!T36),0,'WeightedAveragesFiltered (e)'!T36)</f>
        <v>3.5907518223535049</v>
      </c>
      <c r="U35">
        <f ca="1">IF(ISERROR('WeightedAveragesFiltered (e)'!U36),0,'WeightedAveragesFiltered (e)'!U36)</f>
        <v>4.0423921406391994</v>
      </c>
      <c r="V35">
        <f ca="1">IF(ISERROR('WeightedAveragesFiltered (e)'!V36),0,'WeightedAveragesFiltered (e)'!V36)</f>
        <v>4.3211747272774312</v>
      </c>
      <c r="W35">
        <f ca="1">IF(ISERROR('WeightedAveragesFiltered (e)'!W36),0,'WeightedAveragesFiltered (e)'!W36)</f>
        <v>4.1489320184506813</v>
      </c>
      <c r="X35">
        <f ca="1">IF(ISERROR('WeightedAveragesFiltered (e)'!X36),0,'WeightedAveragesFiltered (e)'!X36)</f>
        <v>4.139076885550276</v>
      </c>
      <c r="Y35">
        <f ca="1">IF(ISERROR('WeightedAveragesFiltered (e)'!Y36),0,'WeightedAveragesFiltered (e)'!Y36)</f>
        <v>3.4213914411856541</v>
      </c>
      <c r="Z35">
        <f ca="1">IF(ISERROR('WeightedAveragesFiltered (e)'!Z36),0,'WeightedAveragesFiltered (e)'!Z36)</f>
        <v>4.0089237912936957</v>
      </c>
    </row>
    <row r="36" spans="1:26">
      <c r="A36" s="34" t="s">
        <v>34</v>
      </c>
      <c r="B36">
        <f ca="1">IF(ISERROR('WeightedAveragesFiltered (e)'!B37),0,'WeightedAveragesFiltered (e)'!B37)</f>
        <v>3.4999999999999996</v>
      </c>
      <c r="C36">
        <f ca="1">IF(ISERROR('WeightedAveragesFiltered (e)'!C37),0,'WeightedAveragesFiltered (e)'!C37)</f>
        <v>2.6003939981886655</v>
      </c>
      <c r="D36">
        <f ca="1">IF(ISERROR('WeightedAveragesFiltered (e)'!D37),0,'WeightedAveragesFiltered (e)'!D37)</f>
        <v>2.8273741061116375</v>
      </c>
      <c r="E36">
        <f ca="1">IF(ISERROR('WeightedAveragesFiltered (e)'!E37),0,'WeightedAveragesFiltered (e)'!E37)</f>
        <v>3.8967889480563223</v>
      </c>
      <c r="F36">
        <f ca="1">IF(ISERROR('WeightedAveragesFiltered (e)'!F37),0,'WeightedAveragesFiltered (e)'!F37)</f>
        <v>3.3708763500523071</v>
      </c>
      <c r="G36">
        <f ca="1">IF(ISERROR('WeightedAveragesFiltered (e)'!G37),0,'WeightedAveragesFiltered (e)'!G37)</f>
        <v>3.6583270722734911</v>
      </c>
      <c r="H36">
        <f ca="1">IF(ISERROR('WeightedAveragesFiltered (e)'!H37),0,'WeightedAveragesFiltered (e)'!H37)</f>
        <v>3.5156584964934008</v>
      </c>
      <c r="I36">
        <f ca="1">IF(ISERROR('WeightedAveragesFiltered (e)'!I37),0,'WeightedAveragesFiltered (e)'!I37)</f>
        <v>3.5350404851256125</v>
      </c>
      <c r="J36">
        <f ca="1">IF(ISERROR('WeightedAveragesFiltered (e)'!J37),0,'WeightedAveragesFiltered (e)'!J37)</f>
        <v>3.0148031516704981</v>
      </c>
      <c r="K36">
        <f ca="1">IF(ISERROR('WeightedAveragesFiltered (e)'!K37),0,'WeightedAveragesFiltered (e)'!K37)</f>
        <v>3.2778035802465686</v>
      </c>
      <c r="L36">
        <f ca="1">IF(ISERROR('WeightedAveragesFiltered (e)'!L37),0,'WeightedAveragesFiltered (e)'!L37)</f>
        <v>3.8434905025796335</v>
      </c>
      <c r="M36">
        <f ca="1">IF(ISERROR('WeightedAveragesFiltered (e)'!M37),0,'WeightedAveragesFiltered (e)'!M37)</f>
        <v>3.839022345010275</v>
      </c>
      <c r="N36">
        <f ca="1">IF(ISERROR('WeightedAveragesFiltered (e)'!N37),0,'WeightedAveragesFiltered (e)'!N37)</f>
        <v>3.3796077661145234</v>
      </c>
      <c r="O36">
        <f ca="1">IF(ISERROR('WeightedAveragesFiltered (e)'!O37),0,'WeightedAveragesFiltered (e)'!O37)</f>
        <v>3.3479811673648876</v>
      </c>
      <c r="P36">
        <f ca="1">IF(ISERROR('WeightedAveragesFiltered (e)'!P37),0,'WeightedAveragesFiltered (e)'!P37)</f>
        <v>3.9447935309416486</v>
      </c>
      <c r="Q36">
        <f ca="1">IF(ISERROR('WeightedAveragesFiltered (e)'!Q37),0,'WeightedAveragesFiltered (e)'!Q37)</f>
        <v>3.4566995944180485</v>
      </c>
      <c r="R36">
        <f ca="1">IF(ISERROR('WeightedAveragesFiltered (e)'!R37),0,'WeightedAveragesFiltered (e)'!R37)</f>
        <v>3.7120990820928177</v>
      </c>
      <c r="S36">
        <f ca="1">IF(ISERROR('WeightedAveragesFiltered (e)'!S37),0,'WeightedAveragesFiltered (e)'!S37)</f>
        <v>3.5000000000000004</v>
      </c>
      <c r="T36">
        <f ca="1">IF(ISERROR('WeightedAveragesFiltered (e)'!T37),0,'WeightedAveragesFiltered (e)'!T37)</f>
        <v>3.4988124849787616</v>
      </c>
      <c r="U36">
        <f ca="1">IF(ISERROR('WeightedAveragesFiltered (e)'!U37),0,'WeightedAveragesFiltered (e)'!U37)</f>
        <v>3.4495180914151806</v>
      </c>
      <c r="V36">
        <f ca="1">IF(ISERROR('WeightedAveragesFiltered (e)'!V37),0,'WeightedAveragesFiltered (e)'!V37)</f>
        <v>3.6323113040382422</v>
      </c>
      <c r="W36">
        <f ca="1">IF(ISERROR('WeightedAveragesFiltered (e)'!W37),0,'WeightedAveragesFiltered (e)'!W37)</f>
        <v>3.1962158889176444</v>
      </c>
      <c r="X36">
        <f ca="1">IF(ISERROR('WeightedAveragesFiltered (e)'!X37),0,'WeightedAveragesFiltered (e)'!X37)</f>
        <v>3.002159895728636</v>
      </c>
      <c r="Y36">
        <f ca="1">IF(ISERROR('WeightedAveragesFiltered (e)'!Y37),0,'WeightedAveragesFiltered (e)'!Y37)</f>
        <v>3.5280725717884054</v>
      </c>
      <c r="Z36">
        <f ca="1">IF(ISERROR('WeightedAveragesFiltered (e)'!Z37),0,'WeightedAveragesFiltered (e)'!Z37)</f>
        <v>3.5</v>
      </c>
    </row>
    <row r="37" spans="1:26">
      <c r="A37" s="34" t="s">
        <v>35</v>
      </c>
      <c r="B37">
        <f ca="1">IF(ISERROR('WeightedAveragesFiltered (e)'!B38),0,'WeightedAveragesFiltered (e)'!B38)</f>
        <v>4.2304265814416633</v>
      </c>
      <c r="C37">
        <f ca="1">IF(ISERROR('WeightedAveragesFiltered (e)'!C38),0,'WeightedAveragesFiltered (e)'!C38)</f>
        <v>3.9448590847685328</v>
      </c>
      <c r="D37">
        <f ca="1">IF(ISERROR('WeightedAveragesFiltered (e)'!D38),0,'WeightedAveragesFiltered (e)'!D38)</f>
        <v>3.3514718185718513</v>
      </c>
      <c r="E37">
        <f ca="1">IF(ISERROR('WeightedAveragesFiltered (e)'!E38),0,'WeightedAveragesFiltered (e)'!E38)</f>
        <v>4.5667293139183176</v>
      </c>
      <c r="F37">
        <f ca="1">IF(ISERROR('WeightedAveragesFiltered (e)'!F38),0,'WeightedAveragesFiltered (e)'!F38)</f>
        <v>3.3590095652753509</v>
      </c>
      <c r="G37">
        <f ca="1">IF(ISERROR('WeightedAveragesFiltered (e)'!G38),0,'WeightedAveragesFiltered (e)'!G38)</f>
        <v>4.3209085786980257</v>
      </c>
      <c r="H37">
        <f ca="1">IF(ISERROR('WeightedAveragesFiltered (e)'!H38),0,'WeightedAveragesFiltered (e)'!H38)</f>
        <v>3.4503368660419018</v>
      </c>
      <c r="I37">
        <f ca="1">IF(ISERROR('WeightedAveragesFiltered (e)'!I38),0,'WeightedAveragesFiltered (e)'!I38)</f>
        <v>3.9887477144578076</v>
      </c>
      <c r="J37">
        <f ca="1">IF(ISERROR('WeightedAveragesFiltered (e)'!J38),0,'WeightedAveragesFiltered (e)'!J38)</f>
        <v>4.4658881838980653</v>
      </c>
      <c r="K37">
        <f ca="1">IF(ISERROR('WeightedAveragesFiltered (e)'!K38),0,'WeightedAveragesFiltered (e)'!K38)</f>
        <v>4.3529667470991358</v>
      </c>
      <c r="L37">
        <f ca="1">IF(ISERROR('WeightedAveragesFiltered (e)'!L38),0,'WeightedAveragesFiltered (e)'!L38)</f>
        <v>4.7083602157660644</v>
      </c>
      <c r="M37">
        <f ca="1">IF(ISERROR('WeightedAveragesFiltered (e)'!M38),0,'WeightedAveragesFiltered (e)'!M38)</f>
        <v>3.8229558895336884</v>
      </c>
      <c r="N37">
        <f ca="1">IF(ISERROR('WeightedAveragesFiltered (e)'!N38),0,'WeightedAveragesFiltered (e)'!N38)</f>
        <v>4.0479284328021716</v>
      </c>
      <c r="O37">
        <f ca="1">IF(ISERROR('WeightedAveragesFiltered (e)'!O38),0,'WeightedAveragesFiltered (e)'!O38)</f>
        <v>4.3956166000275081</v>
      </c>
      <c r="P37">
        <f ca="1">IF(ISERROR('WeightedAveragesFiltered (e)'!P38),0,'WeightedAveragesFiltered (e)'!P38)</f>
        <v>4.717248579043507</v>
      </c>
      <c r="Q37">
        <f ca="1">IF(ISERROR('WeightedAveragesFiltered (e)'!Q38),0,'WeightedAveragesFiltered (e)'!Q38)</f>
        <v>3.742103559539006</v>
      </c>
      <c r="R37">
        <f ca="1">IF(ISERROR('WeightedAveragesFiltered (e)'!R38),0,'WeightedAveragesFiltered (e)'!R38)</f>
        <v>4.0568072738390013</v>
      </c>
      <c r="S37">
        <f ca="1">IF(ISERROR('WeightedAveragesFiltered (e)'!S38),0,'WeightedAveragesFiltered (e)'!S38)</f>
        <v>4.4514609903350113</v>
      </c>
      <c r="T37">
        <f ca="1">IF(ISERROR('WeightedAveragesFiltered (e)'!T38),0,'WeightedAveragesFiltered (e)'!T38)</f>
        <v>3.9933513523671413</v>
      </c>
      <c r="U37">
        <f ca="1">IF(ISERROR('WeightedAveragesFiltered (e)'!U38),0,'WeightedAveragesFiltered (e)'!U38)</f>
        <v>3.5485257028281278</v>
      </c>
      <c r="V37">
        <f ca="1">IF(ISERROR('WeightedAveragesFiltered (e)'!V38),0,'WeightedAveragesFiltered (e)'!V38)</f>
        <v>3.8663744831882556</v>
      </c>
      <c r="W37">
        <f ca="1">IF(ISERROR('WeightedAveragesFiltered (e)'!W38),0,'WeightedAveragesFiltered (e)'!W38)</f>
        <v>4.23053600519893</v>
      </c>
      <c r="X37">
        <f ca="1">IF(ISERROR('WeightedAveragesFiltered (e)'!X38),0,'WeightedAveragesFiltered (e)'!X38)</f>
        <v>3.4834390566645994</v>
      </c>
      <c r="Y37">
        <f ca="1">IF(ISERROR('WeightedAveragesFiltered (e)'!Y38),0,'WeightedAveragesFiltered (e)'!Y38)</f>
        <v>3.6737008814741077</v>
      </c>
      <c r="Z37">
        <f ca="1">IF(ISERROR('WeightedAveragesFiltered (e)'!Z38),0,'WeightedAveragesFiltered (e)'!Z38)</f>
        <v>4.107345406638184</v>
      </c>
    </row>
    <row r="38" spans="1:26">
      <c r="A38" s="34" t="s">
        <v>36</v>
      </c>
      <c r="B38">
        <f ca="1">IF(ISERROR('WeightedAveragesFiltered (e)'!B39),0,'WeightedAveragesFiltered (e)'!B39)</f>
        <v>3.105918631856146</v>
      </c>
      <c r="C38">
        <f ca="1">IF(ISERROR('WeightedAveragesFiltered (e)'!C39),0,'WeightedAveragesFiltered (e)'!C39)</f>
        <v>4.1252855135179409</v>
      </c>
      <c r="D38">
        <f ca="1">IF(ISERROR('WeightedAveragesFiltered (e)'!D39),0,'WeightedAveragesFiltered (e)'!D39)</f>
        <v>3.326817414538545</v>
      </c>
      <c r="E38">
        <f ca="1">IF(ISERROR('WeightedAveragesFiltered (e)'!E39),0,'WeightedAveragesFiltered (e)'!E39)</f>
        <v>3.2558478622386082</v>
      </c>
      <c r="F38">
        <f ca="1">IF(ISERROR('WeightedAveragesFiltered (e)'!F39),0,'WeightedAveragesFiltered (e)'!F39)</f>
        <v>3.9017222284273587</v>
      </c>
      <c r="G38">
        <f ca="1">IF(ISERROR('WeightedAveragesFiltered (e)'!G39),0,'WeightedAveragesFiltered (e)'!G39)</f>
        <v>2.6384111179292193</v>
      </c>
      <c r="H38">
        <f ca="1">IF(ISERROR('WeightedAveragesFiltered (e)'!H39),0,'WeightedAveragesFiltered (e)'!H39)</f>
        <v>3.9325364757141541</v>
      </c>
      <c r="I38">
        <f ca="1">IF(ISERROR('WeightedAveragesFiltered (e)'!I39),0,'WeightedAveragesFiltered (e)'!I39)</f>
        <v>3.2642498761072245</v>
      </c>
      <c r="J38">
        <f ca="1">IF(ISERROR('WeightedAveragesFiltered (e)'!J39),0,'WeightedAveragesFiltered (e)'!J39)</f>
        <v>4.2380750625274306</v>
      </c>
      <c r="K38">
        <f ca="1">IF(ISERROR('WeightedAveragesFiltered (e)'!K39),0,'WeightedAveragesFiltered (e)'!K39)</f>
        <v>4.0922637421019177</v>
      </c>
      <c r="L38">
        <f ca="1">IF(ISERROR('WeightedAveragesFiltered (e)'!L39),0,'WeightedAveragesFiltered (e)'!L39)</f>
        <v>3.8132064701849626</v>
      </c>
      <c r="M38">
        <f ca="1">IF(ISERROR('WeightedAveragesFiltered (e)'!M39),0,'WeightedAveragesFiltered (e)'!M39)</f>
        <v>4.623072340597413</v>
      </c>
      <c r="N38">
        <f ca="1">IF(ISERROR('WeightedAveragesFiltered (e)'!N39),0,'WeightedAveragesFiltered (e)'!N39)</f>
        <v>3.5961639826072451</v>
      </c>
      <c r="O38">
        <f ca="1">IF(ISERROR('WeightedAveragesFiltered (e)'!O39),0,'WeightedAveragesFiltered (e)'!O39)</f>
        <v>3.6750728844220495</v>
      </c>
      <c r="P38">
        <f ca="1">IF(ISERROR('WeightedAveragesFiltered (e)'!P39),0,'WeightedAveragesFiltered (e)'!P39)</f>
        <v>4.6515465565134271</v>
      </c>
      <c r="Q38">
        <f ca="1">IF(ISERROR('WeightedAveragesFiltered (e)'!Q39),0,'WeightedAveragesFiltered (e)'!Q39)</f>
        <v>4.371015471116876</v>
      </c>
      <c r="R38">
        <f ca="1">IF(ISERROR('WeightedAveragesFiltered (e)'!R39),0,'WeightedAveragesFiltered (e)'!R39)</f>
        <v>3.1576671505002349</v>
      </c>
      <c r="S38">
        <f ca="1">IF(ISERROR('WeightedAveragesFiltered (e)'!S39),0,'WeightedAveragesFiltered (e)'!S39)</f>
        <v>3.745692461005024</v>
      </c>
      <c r="T38">
        <f ca="1">IF(ISERROR('WeightedAveragesFiltered (e)'!T39),0,'WeightedAveragesFiltered (e)'!T39)</f>
        <v>4.0306468332882952</v>
      </c>
      <c r="U38">
        <f ca="1">IF(ISERROR('WeightedAveragesFiltered (e)'!U39),0,'WeightedAveragesFiltered (e)'!U39)</f>
        <v>4.2196642990378601</v>
      </c>
      <c r="V38">
        <f ca="1">IF(ISERROR('WeightedAveragesFiltered (e)'!V39),0,'WeightedAveragesFiltered (e)'!V39)</f>
        <v>2.9155693892134162</v>
      </c>
      <c r="W38">
        <f ca="1">IF(ISERROR('WeightedAveragesFiltered (e)'!W39),0,'WeightedAveragesFiltered (e)'!W39)</f>
        <v>4.8546201061761556</v>
      </c>
      <c r="X38">
        <f ca="1">IF(ISERROR('WeightedAveragesFiltered (e)'!X39),0,'WeightedAveragesFiltered (e)'!X39)</f>
        <v>3.4207324827325758</v>
      </c>
      <c r="Y38">
        <f ca="1">IF(ISERROR('WeightedAveragesFiltered (e)'!Y39),0,'WeightedAveragesFiltered (e)'!Y39)</f>
        <v>3.9879991088818616</v>
      </c>
      <c r="Z38">
        <f ca="1">IF(ISERROR('WeightedAveragesFiltered (e)'!Z39),0,'WeightedAveragesFiltered (e)'!Z39)</f>
        <v>2.9889824659174216</v>
      </c>
    </row>
    <row r="39" spans="1:26">
      <c r="A39" s="34" t="s">
        <v>37</v>
      </c>
      <c r="B39">
        <f ca="1">IF(ISERROR('WeightedAveragesFiltered (e)'!B40),0,'WeightedAveragesFiltered (e)'!B40)</f>
        <v>1.7532024747506325</v>
      </c>
      <c r="C39">
        <f ca="1">IF(ISERROR('WeightedAveragesFiltered (e)'!C40),0,'WeightedAveragesFiltered (e)'!C40)</f>
        <v>2.5220980697442146</v>
      </c>
      <c r="D39">
        <f ca="1">IF(ISERROR('WeightedAveragesFiltered (e)'!D40),0,'WeightedAveragesFiltered (e)'!D40)</f>
        <v>2.410934464631842</v>
      </c>
      <c r="E39">
        <f ca="1">IF(ISERROR('WeightedAveragesFiltered (e)'!E40),0,'WeightedAveragesFiltered (e)'!E40)</f>
        <v>1.5</v>
      </c>
      <c r="F39">
        <f ca="1">IF(ISERROR('WeightedAveragesFiltered (e)'!F40),0,'WeightedAveragesFiltered (e)'!F40)</f>
        <v>2.6985465190650921</v>
      </c>
      <c r="G39">
        <f ca="1">IF(ISERROR('WeightedAveragesFiltered (e)'!G40),0,'WeightedAveragesFiltered (e)'!G40)</f>
        <v>2.2686679366269282</v>
      </c>
      <c r="H39">
        <f ca="1">IF(ISERROR('WeightedAveragesFiltered (e)'!H40),0,'WeightedAveragesFiltered (e)'!H40)</f>
        <v>2.6810075575549259</v>
      </c>
      <c r="I39">
        <f ca="1">IF(ISERROR('WeightedAveragesFiltered (e)'!I40),0,'WeightedAveragesFiltered (e)'!I40)</f>
        <v>1.9080455818559841</v>
      </c>
      <c r="J39">
        <f ca="1">IF(ISERROR('WeightedAveragesFiltered (e)'!J40),0,'WeightedAveragesFiltered (e)'!J40)</f>
        <v>2.6723600681818449</v>
      </c>
      <c r="K39">
        <f ca="1">IF(ISERROR('WeightedAveragesFiltered (e)'!K40),0,'WeightedAveragesFiltered (e)'!K40)</f>
        <v>3.7724689433971119</v>
      </c>
      <c r="L39">
        <f ca="1">IF(ISERROR('WeightedAveragesFiltered (e)'!L40),0,'WeightedAveragesFiltered (e)'!L40)</f>
        <v>3.2188364991401217</v>
      </c>
      <c r="M39">
        <f ca="1">IF(ISERROR('WeightedAveragesFiltered (e)'!M40),0,'WeightedAveragesFiltered (e)'!M40)</f>
        <v>3.1518364801448664</v>
      </c>
      <c r="N39">
        <f ca="1">IF(ISERROR('WeightedAveragesFiltered (e)'!N40),0,'WeightedAveragesFiltered (e)'!N40)</f>
        <v>1.8465347466643465</v>
      </c>
      <c r="O39">
        <f ca="1">IF(ISERROR('WeightedAveragesFiltered (e)'!O40),0,'WeightedAveragesFiltered (e)'!O40)</f>
        <v>2.8163441677700214</v>
      </c>
      <c r="P39">
        <f ca="1">IF(ISERROR('WeightedAveragesFiltered (e)'!P40),0,'WeightedAveragesFiltered (e)'!P40)</f>
        <v>3.7017703032895013</v>
      </c>
      <c r="Q39">
        <f ca="1">IF(ISERROR('WeightedAveragesFiltered (e)'!Q40),0,'WeightedAveragesFiltered (e)'!Q40)</f>
        <v>3.4999999999999996</v>
      </c>
      <c r="R39">
        <f ca="1">IF(ISERROR('WeightedAveragesFiltered (e)'!R40),0,'WeightedAveragesFiltered (e)'!R40)</f>
        <v>1.4999999999999998</v>
      </c>
      <c r="S39">
        <f ca="1">IF(ISERROR('WeightedAveragesFiltered (e)'!S40),0,'WeightedAveragesFiltered (e)'!S40)</f>
        <v>2.5488999171484763</v>
      </c>
      <c r="T39">
        <f ca="1">IF(ISERROR('WeightedAveragesFiltered (e)'!T40),0,'WeightedAveragesFiltered (e)'!T40)</f>
        <v>2.5572045313770873</v>
      </c>
      <c r="U39">
        <f ca="1">IF(ISERROR('WeightedAveragesFiltered (e)'!U40),0,'WeightedAveragesFiltered (e)'!U40)</f>
        <v>2.9350419612675838</v>
      </c>
      <c r="V39">
        <f ca="1">IF(ISERROR('WeightedAveragesFiltered (e)'!V40),0,'WeightedAveragesFiltered (e)'!V40)</f>
        <v>2</v>
      </c>
      <c r="W39">
        <f ca="1">IF(ISERROR('WeightedAveragesFiltered (e)'!W40),0,'WeightedAveragesFiltered (e)'!W40)</f>
        <v>3.6704302815571883</v>
      </c>
      <c r="X39">
        <f ca="1">IF(ISERROR('WeightedAveragesFiltered (e)'!X40),0,'WeightedAveragesFiltered (e)'!X40)</f>
        <v>1.7517274537706753</v>
      </c>
      <c r="Y39">
        <f ca="1">IF(ISERROR('WeightedAveragesFiltered (e)'!Y40),0,'WeightedAveragesFiltered (e)'!Y40)</f>
        <v>3.1767347992421686</v>
      </c>
      <c r="Z39">
        <f ca="1">IF(ISERROR('WeightedAveragesFiltered (e)'!Z40),0,'WeightedAveragesFiltered (e)'!Z40)</f>
        <v>2.4461028485599186</v>
      </c>
    </row>
    <row r="40" spans="1:26">
      <c r="A40" s="34" t="s">
        <v>38</v>
      </c>
      <c r="B40">
        <f ca="1">IF(ISERROR('WeightedAveragesFiltered (e)'!B41),0,'WeightedAveragesFiltered (e)'!B41)</f>
        <v>2.5</v>
      </c>
      <c r="C40">
        <f ca="1">IF(ISERROR('WeightedAveragesFiltered (e)'!C41),0,'WeightedAveragesFiltered (e)'!C41)</f>
        <v>4.5</v>
      </c>
      <c r="D40">
        <f ca="1">IF(ISERROR('WeightedAveragesFiltered (e)'!D41),0,'WeightedAveragesFiltered (e)'!D41)</f>
        <v>4.2726575882933391</v>
      </c>
      <c r="E40">
        <f ca="1">IF(ISERROR('WeightedAveragesFiltered (e)'!E41),0,'WeightedAveragesFiltered (e)'!E41)</f>
        <v>3.9858807666177918</v>
      </c>
      <c r="F40">
        <f ca="1">IF(ISERROR('WeightedAveragesFiltered (e)'!F41),0,'WeightedAveragesFiltered (e)'!F41)</f>
        <v>4.0102131767955038</v>
      </c>
      <c r="G40">
        <f ca="1">IF(ISERROR('WeightedAveragesFiltered (e)'!G41),0,'WeightedAveragesFiltered (e)'!G41)</f>
        <v>3.3191044583625224</v>
      </c>
      <c r="H40">
        <f ca="1">IF(ISERROR('WeightedAveragesFiltered (e)'!H41),0,'WeightedAveragesFiltered (e)'!H41)</f>
        <v>4.191130856547888</v>
      </c>
      <c r="I40">
        <f ca="1">IF(ISERROR('WeightedAveragesFiltered (e)'!I41),0,'WeightedAveragesFiltered (e)'!I41)</f>
        <v>3.2748505028223138</v>
      </c>
      <c r="J40">
        <f ca="1">IF(ISERROR('WeightedAveragesFiltered (e)'!J41),0,'WeightedAveragesFiltered (e)'!J41)</f>
        <v>4.775664634040945</v>
      </c>
      <c r="K40">
        <f ca="1">IF(ISERROR('WeightedAveragesFiltered (e)'!K41),0,'WeightedAveragesFiltered (e)'!K41)</f>
        <v>4.7477088070604312</v>
      </c>
      <c r="L40">
        <f ca="1">IF(ISERROR('WeightedAveragesFiltered (e)'!L41),0,'WeightedAveragesFiltered (e)'!L41)</f>
        <v>5.0000000000000009</v>
      </c>
      <c r="M40">
        <f ca="1">IF(ISERROR('WeightedAveragesFiltered (e)'!M41),0,'WeightedAveragesFiltered (e)'!M41)</f>
        <v>3.844154793301775</v>
      </c>
      <c r="N40">
        <f ca="1">IF(ISERROR('WeightedAveragesFiltered (e)'!N41),0,'WeightedAveragesFiltered (e)'!N41)</f>
        <v>3.4675162290571548</v>
      </c>
      <c r="O40">
        <f ca="1">IF(ISERROR('WeightedAveragesFiltered (e)'!O41),0,'WeightedAveragesFiltered (e)'!O41)</f>
        <v>4.7446930146091901</v>
      </c>
      <c r="P40">
        <f ca="1">IF(ISERROR('WeightedAveragesFiltered (e)'!P41),0,'WeightedAveragesFiltered (e)'!P41)</f>
        <v>4.0767483021037956</v>
      </c>
      <c r="Q40">
        <f ca="1">IF(ISERROR('WeightedAveragesFiltered (e)'!Q41),0,'WeightedAveragesFiltered (e)'!Q41)</f>
        <v>4.6699629066363606</v>
      </c>
      <c r="R40">
        <f ca="1">IF(ISERROR('WeightedAveragesFiltered (e)'!R41),0,'WeightedAveragesFiltered (e)'!R41)</f>
        <v>2.7400520502762662</v>
      </c>
      <c r="S40">
        <f ca="1">IF(ISERROR('WeightedAveragesFiltered (e)'!S41),0,'WeightedAveragesFiltered (e)'!S41)</f>
        <v>3.560569207131115</v>
      </c>
      <c r="T40">
        <f ca="1">IF(ISERROR('WeightedAveragesFiltered (e)'!T41),0,'WeightedAveragesFiltered (e)'!T41)</f>
        <v>3.4833248107479164</v>
      </c>
      <c r="U40">
        <f ca="1">IF(ISERROR('WeightedAveragesFiltered (e)'!U41),0,'WeightedAveragesFiltered (e)'!U41)</f>
        <v>4.3464792979460798</v>
      </c>
      <c r="V40">
        <f ca="1">IF(ISERROR('WeightedAveragesFiltered (e)'!V41),0,'WeightedAveragesFiltered (e)'!V41)</f>
        <v>3.7431210214980637</v>
      </c>
      <c r="W40">
        <f ca="1">IF(ISERROR('WeightedAveragesFiltered (e)'!W41),0,'WeightedAveragesFiltered (e)'!W41)</f>
        <v>4.6397363694620655</v>
      </c>
      <c r="X40">
        <f ca="1">IF(ISERROR('WeightedAveragesFiltered (e)'!X41),0,'WeightedAveragesFiltered (e)'!X41)</f>
        <v>3.5</v>
      </c>
      <c r="Y40">
        <f ca="1">IF(ISERROR('WeightedAveragesFiltered (e)'!Y41),0,'WeightedAveragesFiltered (e)'!Y41)</f>
        <v>4.1217840458179849</v>
      </c>
      <c r="Z40">
        <f ca="1">IF(ISERROR('WeightedAveragesFiltered (e)'!Z41),0,'WeightedAveragesFiltered (e)'!Z41)</f>
        <v>3.9863106479305572</v>
      </c>
    </row>
    <row r="41" spans="1:26">
      <c r="A41" s="34" t="s">
        <v>39</v>
      </c>
      <c r="B41">
        <f ca="1">IF(ISERROR('WeightedAveragesFiltered (e)'!B42),0,'WeightedAveragesFiltered (e)'!B42)</f>
        <v>4.5098729458028979</v>
      </c>
      <c r="C41">
        <f ca="1">IF(ISERROR('WeightedAveragesFiltered (e)'!C42),0,'WeightedAveragesFiltered (e)'!C42)</f>
        <v>4.363184722622325</v>
      </c>
      <c r="D41">
        <f ca="1">IF(ISERROR('WeightedAveragesFiltered (e)'!D42),0,'WeightedAveragesFiltered (e)'!D42)</f>
        <v>3.6784084424423966</v>
      </c>
      <c r="E41">
        <f ca="1">IF(ISERROR('WeightedAveragesFiltered (e)'!E42),0,'WeightedAveragesFiltered (e)'!E42)</f>
        <v>4.6130871143822967</v>
      </c>
      <c r="F41">
        <f ca="1">IF(ISERROR('WeightedAveragesFiltered (e)'!F42),0,'WeightedAveragesFiltered (e)'!F42)</f>
        <v>3.2112466663070318</v>
      </c>
      <c r="G41">
        <f ca="1">IF(ISERROR('WeightedAveragesFiltered (e)'!G42),0,'WeightedAveragesFiltered (e)'!G42)</f>
        <v>4.5231432026198286</v>
      </c>
      <c r="H41">
        <f ca="1">IF(ISERROR('WeightedAveragesFiltered (e)'!H42),0,'WeightedAveragesFiltered (e)'!H42)</f>
        <v>3.9438185998858457</v>
      </c>
      <c r="I41">
        <f ca="1">IF(ISERROR('WeightedAveragesFiltered (e)'!I42),0,'WeightedAveragesFiltered (e)'!I42)</f>
        <v>3.8799356427358171</v>
      </c>
      <c r="J41">
        <f ca="1">IF(ISERROR('WeightedAveragesFiltered (e)'!J42),0,'WeightedAveragesFiltered (e)'!J42)</f>
        <v>4.5315723712122411</v>
      </c>
      <c r="K41">
        <f ca="1">IF(ISERROR('WeightedAveragesFiltered (e)'!K42),0,'WeightedAveragesFiltered (e)'!K42)</f>
        <v>4.1295466222002188</v>
      </c>
      <c r="L41">
        <f ca="1">IF(ISERROR('WeightedAveragesFiltered (e)'!L42),0,'WeightedAveragesFiltered (e)'!L42)</f>
        <v>4.5265999654951159</v>
      </c>
      <c r="M41">
        <f ca="1">IF(ISERROR('WeightedAveragesFiltered (e)'!M42),0,'WeightedAveragesFiltered (e)'!M42)</f>
        <v>3.9496248635705777</v>
      </c>
      <c r="N41">
        <f ca="1">IF(ISERROR('WeightedAveragesFiltered (e)'!N42),0,'WeightedAveragesFiltered (e)'!N42)</f>
        <v>3.9972799747363665</v>
      </c>
      <c r="O41">
        <f ca="1">IF(ISERROR('WeightedAveragesFiltered (e)'!O42),0,'WeightedAveragesFiltered (e)'!O42)</f>
        <v>4.4968912483783852</v>
      </c>
      <c r="P41">
        <f ca="1">IF(ISERROR('WeightedAveragesFiltered (e)'!P42),0,'WeightedAveragesFiltered (e)'!P42)</f>
        <v>3.7483896175955578</v>
      </c>
      <c r="Q41">
        <f ca="1">IF(ISERROR('WeightedAveragesFiltered (e)'!Q42),0,'WeightedAveragesFiltered (e)'!Q42)</f>
        <v>3.9977012843964532</v>
      </c>
      <c r="R41">
        <f ca="1">IF(ISERROR('WeightedAveragesFiltered (e)'!R42),0,'WeightedAveragesFiltered (e)'!R42)</f>
        <v>4.5036473071498833</v>
      </c>
      <c r="S41">
        <f ca="1">IF(ISERROR('WeightedAveragesFiltered (e)'!S42),0,'WeightedAveragesFiltered (e)'!S42)</f>
        <v>4.3244831186283728</v>
      </c>
      <c r="T41">
        <f ca="1">IF(ISERROR('WeightedAveragesFiltered (e)'!T42),0,'WeightedAveragesFiltered (e)'!T42)</f>
        <v>3.7442723804270273</v>
      </c>
      <c r="U41">
        <f ca="1">IF(ISERROR('WeightedAveragesFiltered (e)'!U42),0,'WeightedAveragesFiltered (e)'!U42)</f>
        <v>4.0117716411988082</v>
      </c>
      <c r="V41">
        <f ca="1">IF(ISERROR('WeightedAveragesFiltered (e)'!V42),0,'WeightedAveragesFiltered (e)'!V42)</f>
        <v>4.2130813406295822</v>
      </c>
      <c r="W41">
        <f ca="1">IF(ISERROR('WeightedAveragesFiltered (e)'!W42),0,'WeightedAveragesFiltered (e)'!W42)</f>
        <v>4.3061259972496471</v>
      </c>
      <c r="X41">
        <f ca="1">IF(ISERROR('WeightedAveragesFiltered (e)'!X42),0,'WeightedAveragesFiltered (e)'!X42)</f>
        <v>4.1467185675684251</v>
      </c>
      <c r="Y41">
        <f ca="1">IF(ISERROR('WeightedAveragesFiltered (e)'!Y42),0,'WeightedAveragesFiltered (e)'!Y42)</f>
        <v>3.2633315370228337</v>
      </c>
      <c r="Z41">
        <f ca="1">IF(ISERROR('WeightedAveragesFiltered (e)'!Z42),0,'WeightedAveragesFiltered (e)'!Z42)</f>
        <v>3.586573144401874</v>
      </c>
    </row>
    <row r="42" spans="1:26">
      <c r="A42" s="34" t="s">
        <v>40</v>
      </c>
      <c r="B42">
        <f ca="1">IF(ISERROR('WeightedAveragesFiltered (e)'!B43),0,'WeightedAveragesFiltered (e)'!B43)</f>
        <v>0</v>
      </c>
      <c r="C42">
        <f ca="1">IF(ISERROR('WeightedAveragesFiltered (e)'!C43),0,'WeightedAveragesFiltered (e)'!C43)</f>
        <v>4.5</v>
      </c>
      <c r="D42">
        <f ca="1">IF(ISERROR('WeightedAveragesFiltered (e)'!D43),0,'WeightedAveragesFiltered (e)'!D43)</f>
        <v>4.2507023350040161</v>
      </c>
      <c r="E42">
        <f ca="1">IF(ISERROR('WeightedAveragesFiltered (e)'!E43),0,'WeightedAveragesFiltered (e)'!E43)</f>
        <v>3</v>
      </c>
      <c r="F42">
        <f ca="1">IF(ISERROR('WeightedAveragesFiltered (e)'!F43),0,'WeightedAveragesFiltered (e)'!F43)</f>
        <v>3</v>
      </c>
      <c r="G42">
        <f ca="1">IF(ISERROR('WeightedAveragesFiltered (e)'!G43),0,'WeightedAveragesFiltered (e)'!G43)</f>
        <v>4</v>
      </c>
      <c r="H42">
        <f ca="1">IF(ISERROR('WeightedAveragesFiltered (e)'!H43),0,'WeightedAveragesFiltered (e)'!H43)</f>
        <v>3.5</v>
      </c>
      <c r="I42">
        <f ca="1">IF(ISERROR('WeightedAveragesFiltered (e)'!I43),0,'WeightedAveragesFiltered (e)'!I43)</f>
        <v>3.2104734077884571</v>
      </c>
      <c r="J42">
        <f ca="1">IF(ISERROR('WeightedAveragesFiltered (e)'!J43),0,'WeightedAveragesFiltered (e)'!J43)</f>
        <v>3.4740756952858955</v>
      </c>
      <c r="K42">
        <f ca="1">IF(ISERROR('WeightedAveragesFiltered (e)'!K43),0,'WeightedAveragesFiltered (e)'!K43)</f>
        <v>3.5061958328910623</v>
      </c>
      <c r="L42">
        <f ca="1">IF(ISERROR('WeightedAveragesFiltered (e)'!L43),0,'WeightedAveragesFiltered (e)'!L43)</f>
        <v>2.7722590328826113</v>
      </c>
      <c r="M42">
        <f ca="1">IF(ISERROR('WeightedAveragesFiltered (e)'!M43),0,'WeightedAveragesFiltered (e)'!M43)</f>
        <v>2.7369243912025567</v>
      </c>
      <c r="N42">
        <f ca="1">IF(ISERROR('WeightedAveragesFiltered (e)'!N43),0,'WeightedAveragesFiltered (e)'!N43)</f>
        <v>3.5000000000000004</v>
      </c>
      <c r="O42">
        <f ca="1">IF(ISERROR('WeightedAveragesFiltered (e)'!O43),0,'WeightedAveragesFiltered (e)'!O43)</f>
        <v>3.2969939838656614</v>
      </c>
      <c r="P42">
        <f ca="1">IF(ISERROR('WeightedAveragesFiltered (e)'!P43),0,'WeightedAveragesFiltered (e)'!P43)</f>
        <v>2.8409315569183513</v>
      </c>
      <c r="Q42">
        <f ca="1">IF(ISERROR('WeightedAveragesFiltered (e)'!Q43),0,'WeightedAveragesFiltered (e)'!Q43)</f>
        <v>3.2436213135288963</v>
      </c>
      <c r="R42">
        <f ca="1">IF(ISERROR('WeightedAveragesFiltered (e)'!R43),0,'WeightedAveragesFiltered (e)'!R43)</f>
        <v>3</v>
      </c>
      <c r="S42">
        <f ca="1">IF(ISERROR('WeightedAveragesFiltered (e)'!S43),0,'WeightedAveragesFiltered (e)'!S43)</f>
        <v>2.9387728230638346</v>
      </c>
      <c r="T42">
        <f ca="1">IF(ISERROR('WeightedAveragesFiltered (e)'!T43),0,'WeightedAveragesFiltered (e)'!T43)</f>
        <v>3.0000000000000004</v>
      </c>
      <c r="U42">
        <f ca="1">IF(ISERROR('WeightedAveragesFiltered (e)'!U43),0,'WeightedAveragesFiltered (e)'!U43)</f>
        <v>2.8897673277453979</v>
      </c>
      <c r="V42">
        <f ca="1">IF(ISERROR('WeightedAveragesFiltered (e)'!V43),0,'WeightedAveragesFiltered (e)'!V43)</f>
        <v>0</v>
      </c>
      <c r="W42">
        <f ca="1">IF(ISERROR('WeightedAveragesFiltered (e)'!W43),0,'WeightedAveragesFiltered (e)'!W43)</f>
        <v>2.985483889403882</v>
      </c>
      <c r="X42">
        <f ca="1">IF(ISERROR('WeightedAveragesFiltered (e)'!X43),0,'WeightedAveragesFiltered (e)'!X43)</f>
        <v>0</v>
      </c>
      <c r="Y42">
        <f ca="1">IF(ISERROR('WeightedAveragesFiltered (e)'!Y43),0,'WeightedAveragesFiltered (e)'!Y43)</f>
        <v>3.5825204980474732</v>
      </c>
      <c r="Z42">
        <f ca="1">IF(ISERROR('WeightedAveragesFiltered (e)'!Z43),0,'WeightedAveragesFiltered (e)'!Z43)</f>
        <v>3.1089512370654169</v>
      </c>
    </row>
    <row r="43" spans="1:26">
      <c r="A43" s="34" t="s">
        <v>41</v>
      </c>
      <c r="B43">
        <f ca="1">IF(ISERROR('WeightedAveragesFiltered (e)'!B44),0,'WeightedAveragesFiltered (e)'!B44)</f>
        <v>4.4056000330183682</v>
      </c>
      <c r="C43">
        <f ca="1">IF(ISERROR('WeightedAveragesFiltered (e)'!C44),0,'WeightedAveragesFiltered (e)'!C44)</f>
        <v>4.1586648803545492</v>
      </c>
      <c r="D43">
        <f ca="1">IF(ISERROR('WeightedAveragesFiltered (e)'!D44),0,'WeightedAveragesFiltered (e)'!D44)</f>
        <v>3.9738089171838404</v>
      </c>
      <c r="E43">
        <f ca="1">IF(ISERROR('WeightedAveragesFiltered (e)'!E44),0,'WeightedAveragesFiltered (e)'!E44)</f>
        <v>3.9871373756695503</v>
      </c>
      <c r="F43">
        <f ca="1">IF(ISERROR('WeightedAveragesFiltered (e)'!F44),0,'WeightedAveragesFiltered (e)'!F44)</f>
        <v>3.4382558228781108</v>
      </c>
      <c r="G43">
        <f ca="1">IF(ISERROR('WeightedAveragesFiltered (e)'!G44),0,'WeightedAveragesFiltered (e)'!G44)</f>
        <v>4.4744505887928563</v>
      </c>
      <c r="H43">
        <f ca="1">IF(ISERROR('WeightedAveragesFiltered (e)'!H44),0,'WeightedAveragesFiltered (e)'!H44)</f>
        <v>4.347495285008911</v>
      </c>
      <c r="I43">
        <f ca="1">IF(ISERROR('WeightedAveragesFiltered (e)'!I44),0,'WeightedAveragesFiltered (e)'!I44)</f>
        <v>4.1339332897271301</v>
      </c>
      <c r="J43">
        <f ca="1">IF(ISERROR('WeightedAveragesFiltered (e)'!J44),0,'WeightedAveragesFiltered (e)'!J44)</f>
        <v>4.3542387312705575</v>
      </c>
      <c r="K43">
        <f ca="1">IF(ISERROR('WeightedAveragesFiltered (e)'!K44),0,'WeightedAveragesFiltered (e)'!K44)</f>
        <v>4.6998457160317093</v>
      </c>
      <c r="L43">
        <f ca="1">IF(ISERROR('WeightedAveragesFiltered (e)'!L44),0,'WeightedAveragesFiltered (e)'!L44)</f>
        <v>4.2949157287726951</v>
      </c>
      <c r="M43">
        <f ca="1">IF(ISERROR('WeightedAveragesFiltered (e)'!M44),0,'WeightedAveragesFiltered (e)'!M44)</f>
        <v>4.6683728637612631</v>
      </c>
      <c r="N43">
        <f ca="1">IF(ISERROR('WeightedAveragesFiltered (e)'!N44),0,'WeightedAveragesFiltered (e)'!N44)</f>
        <v>4.5406217750561719</v>
      </c>
      <c r="O43">
        <f ca="1">IF(ISERROR('WeightedAveragesFiltered (e)'!O44),0,'WeightedAveragesFiltered (e)'!O44)</f>
        <v>4.462227500456013</v>
      </c>
      <c r="P43">
        <f ca="1">IF(ISERROR('WeightedAveragesFiltered (e)'!P44),0,'WeightedAveragesFiltered (e)'!P44)</f>
        <v>4.2958634666355753</v>
      </c>
      <c r="Q43">
        <f ca="1">IF(ISERROR('WeightedAveragesFiltered (e)'!Q44),0,'WeightedAveragesFiltered (e)'!Q44)</f>
        <v>4.612796870946446</v>
      </c>
      <c r="R43">
        <f ca="1">IF(ISERROR('WeightedAveragesFiltered (e)'!R44),0,'WeightedAveragesFiltered (e)'!R44)</f>
        <v>4.4915258249957066</v>
      </c>
      <c r="S43">
        <f ca="1">IF(ISERROR('WeightedAveragesFiltered (e)'!S44),0,'WeightedAveragesFiltered (e)'!S44)</f>
        <v>4.8564848471470459</v>
      </c>
      <c r="T43">
        <f ca="1">IF(ISERROR('WeightedAveragesFiltered (e)'!T44),0,'WeightedAveragesFiltered (e)'!T44)</f>
        <v>3.4562803589421098</v>
      </c>
      <c r="U43">
        <f ca="1">IF(ISERROR('WeightedAveragesFiltered (e)'!U44),0,'WeightedAveragesFiltered (e)'!U44)</f>
        <v>4.6590492862622712</v>
      </c>
      <c r="V43">
        <f ca="1">IF(ISERROR('WeightedAveragesFiltered (e)'!V44),0,'WeightedAveragesFiltered (e)'!V44)</f>
        <v>4.1448658898930884</v>
      </c>
      <c r="W43">
        <f ca="1">IF(ISERROR('WeightedAveragesFiltered (e)'!W44),0,'WeightedAveragesFiltered (e)'!W44)</f>
        <v>4.4668724576379111</v>
      </c>
      <c r="X43">
        <f ca="1">IF(ISERROR('WeightedAveragesFiltered (e)'!X44),0,'WeightedAveragesFiltered (e)'!X44)</f>
        <v>4.2353637889466</v>
      </c>
      <c r="Y43">
        <f ca="1">IF(ISERROR('WeightedAveragesFiltered (e)'!Y44),0,'WeightedAveragesFiltered (e)'!Y44)</f>
        <v>3.2273265973487328</v>
      </c>
      <c r="Z43">
        <f ca="1">IF(ISERROR('WeightedAveragesFiltered (e)'!Z44),0,'WeightedAveragesFiltered (e)'!Z44)</f>
        <v>4.2717774516135778</v>
      </c>
    </row>
    <row r="44" spans="1:26">
      <c r="A44" s="34" t="s">
        <v>42</v>
      </c>
      <c r="B44">
        <f ca="1">IF(ISERROR('WeightedAveragesFiltered (e)'!B45),0,'WeightedAveragesFiltered (e)'!B45)</f>
        <v>2.4520938911748296</v>
      </c>
      <c r="C44">
        <f ca="1">IF(ISERROR('WeightedAveragesFiltered (e)'!C45),0,'WeightedAveragesFiltered (e)'!C45)</f>
        <v>3.0924148114408982</v>
      </c>
      <c r="D44">
        <f ca="1">IF(ISERROR('WeightedAveragesFiltered (e)'!D45),0,'WeightedAveragesFiltered (e)'!D45)</f>
        <v>2.5083075379894275</v>
      </c>
      <c r="E44">
        <f ca="1">IF(ISERROR('WeightedAveragesFiltered (e)'!E45),0,'WeightedAveragesFiltered (e)'!E45)</f>
        <v>4.1058168491768612</v>
      </c>
      <c r="F44">
        <f ca="1">IF(ISERROR('WeightedAveragesFiltered (e)'!F45),0,'WeightedAveragesFiltered (e)'!F45)</f>
        <v>2.6807280654128909</v>
      </c>
      <c r="G44">
        <f ca="1">IF(ISERROR('WeightedAveragesFiltered (e)'!G45),0,'WeightedAveragesFiltered (e)'!G45)</f>
        <v>2.7843644459758194</v>
      </c>
      <c r="H44">
        <f ca="1">IF(ISERROR('WeightedAveragesFiltered (e)'!H45),0,'WeightedAveragesFiltered (e)'!H45)</f>
        <v>3.3260624366427098</v>
      </c>
      <c r="I44">
        <f ca="1">IF(ISERROR('WeightedAveragesFiltered (e)'!I45),0,'WeightedAveragesFiltered (e)'!I45)</f>
        <v>3.4086745763232629</v>
      </c>
      <c r="J44">
        <f ca="1">IF(ISERROR('WeightedAveragesFiltered (e)'!J45),0,'WeightedAveragesFiltered (e)'!J45)</f>
        <v>2.9976386589033686</v>
      </c>
      <c r="K44">
        <f ca="1">IF(ISERROR('WeightedAveragesFiltered (e)'!K45),0,'WeightedAveragesFiltered (e)'!K45)</f>
        <v>3.188320151957337</v>
      </c>
      <c r="L44">
        <f ca="1">IF(ISERROR('WeightedAveragesFiltered (e)'!L45),0,'WeightedAveragesFiltered (e)'!L45)</f>
        <v>3.7308808991602018</v>
      </c>
      <c r="M44">
        <f ca="1">IF(ISERROR('WeightedAveragesFiltered (e)'!M45),0,'WeightedAveragesFiltered (e)'!M45)</f>
        <v>4.0167580615837437</v>
      </c>
      <c r="N44">
        <f ca="1">IF(ISERROR('WeightedAveragesFiltered (e)'!N45),0,'WeightedAveragesFiltered (e)'!N45)</f>
        <v>3.6068905493641745</v>
      </c>
      <c r="O44">
        <f ca="1">IF(ISERROR('WeightedAveragesFiltered (e)'!O45),0,'WeightedAveragesFiltered (e)'!O45)</f>
        <v>3.1190526179056932</v>
      </c>
      <c r="P44">
        <f ca="1">IF(ISERROR('WeightedAveragesFiltered (e)'!P45),0,'WeightedAveragesFiltered (e)'!P45)</f>
        <v>3.3596592207583256</v>
      </c>
      <c r="Q44">
        <f ca="1">IF(ISERROR('WeightedAveragesFiltered (e)'!Q45),0,'WeightedAveragesFiltered (e)'!Q45)</f>
        <v>3</v>
      </c>
      <c r="R44">
        <f ca="1">IF(ISERROR('WeightedAveragesFiltered (e)'!R45),0,'WeightedAveragesFiltered (e)'!R45)</f>
        <v>2.9796719374590293</v>
      </c>
      <c r="S44">
        <f ca="1">IF(ISERROR('WeightedAveragesFiltered (e)'!S45),0,'WeightedAveragesFiltered (e)'!S45)</f>
        <v>3.5764508183627695</v>
      </c>
      <c r="T44">
        <f ca="1">IF(ISERROR('WeightedAveragesFiltered (e)'!T45),0,'WeightedAveragesFiltered (e)'!T45)</f>
        <v>3.6136995653496133</v>
      </c>
      <c r="U44">
        <f ca="1">IF(ISERROR('WeightedAveragesFiltered (e)'!U45),0,'WeightedAveragesFiltered (e)'!U45)</f>
        <v>3.2496386597307452</v>
      </c>
      <c r="V44">
        <f ca="1">IF(ISERROR('WeightedAveragesFiltered (e)'!V45),0,'WeightedAveragesFiltered (e)'!V45)</f>
        <v>2.2399060441761343</v>
      </c>
      <c r="W44">
        <f ca="1">IF(ISERROR('WeightedAveragesFiltered (e)'!W45),0,'WeightedAveragesFiltered (e)'!W45)</f>
        <v>3.5056816745081121</v>
      </c>
      <c r="X44">
        <f ca="1">IF(ISERROR('WeightedAveragesFiltered (e)'!X45),0,'WeightedAveragesFiltered (e)'!X45)</f>
        <v>2.4181445499136869</v>
      </c>
      <c r="Y44">
        <f ca="1">IF(ISERROR('WeightedAveragesFiltered (e)'!Y45),0,'WeightedAveragesFiltered (e)'!Y45)</f>
        <v>3.4043848717551266</v>
      </c>
      <c r="Z44">
        <f ca="1">IF(ISERROR('WeightedAveragesFiltered (e)'!Z45),0,'WeightedAveragesFiltered (e)'!Z45)</f>
        <v>3.0159464828577254</v>
      </c>
    </row>
    <row r="45" spans="1:26">
      <c r="A45" s="34" t="s">
        <v>43</v>
      </c>
      <c r="B45">
        <f ca="1">IF(ISERROR('WeightedAveragesFiltered (e)'!B46),0,'WeightedAveragesFiltered (e)'!B46)</f>
        <v>2.1645132618651939</v>
      </c>
      <c r="C45">
        <f ca="1">IF(ISERROR('WeightedAveragesFiltered (e)'!C46),0,'WeightedAveragesFiltered (e)'!C46)</f>
        <v>3.1139827176597543</v>
      </c>
      <c r="D45">
        <f ca="1">IF(ISERROR('WeightedAveragesFiltered (e)'!D46),0,'WeightedAveragesFiltered (e)'!D46)</f>
        <v>2.4374853992736254</v>
      </c>
      <c r="E45">
        <f ca="1">IF(ISERROR('WeightedAveragesFiltered (e)'!E46),0,'WeightedAveragesFiltered (e)'!E46)</f>
        <v>3.9202711164082822</v>
      </c>
      <c r="F45">
        <f ca="1">IF(ISERROR('WeightedAveragesFiltered (e)'!F46),0,'WeightedAveragesFiltered (e)'!F46)</f>
        <v>3.1335995475948457</v>
      </c>
      <c r="G45">
        <f ca="1">IF(ISERROR('WeightedAveragesFiltered (e)'!G46),0,'WeightedAveragesFiltered (e)'!G46)</f>
        <v>2.1357505014875389</v>
      </c>
      <c r="H45">
        <f ca="1">IF(ISERROR('WeightedAveragesFiltered (e)'!H46),0,'WeightedAveragesFiltered (e)'!H46)</f>
        <v>3.023504054392598</v>
      </c>
      <c r="I45">
        <f ca="1">IF(ISERROR('WeightedAveragesFiltered (e)'!I46),0,'WeightedAveragesFiltered (e)'!I46)</f>
        <v>3.1070439575344606</v>
      </c>
      <c r="J45">
        <f ca="1">IF(ISERROR('WeightedAveragesFiltered (e)'!J46),0,'WeightedAveragesFiltered (e)'!J46)</f>
        <v>2.4870378476429478</v>
      </c>
      <c r="K45">
        <f ca="1">IF(ISERROR('WeightedAveragesFiltered (e)'!K46),0,'WeightedAveragesFiltered (e)'!K46)</f>
        <v>2.9788781973337697</v>
      </c>
      <c r="L45">
        <f ca="1">IF(ISERROR('WeightedAveragesFiltered (e)'!L46),0,'WeightedAveragesFiltered (e)'!L46)</f>
        <v>3.8263957285737278</v>
      </c>
      <c r="M45">
        <f ca="1">IF(ISERROR('WeightedAveragesFiltered (e)'!M46),0,'WeightedAveragesFiltered (e)'!M46)</f>
        <v>2.7391404612116363</v>
      </c>
      <c r="N45">
        <f ca="1">IF(ISERROR('WeightedAveragesFiltered (e)'!N46),0,'WeightedAveragesFiltered (e)'!N46)</f>
        <v>3.053241219114855</v>
      </c>
      <c r="O45">
        <f ca="1">IF(ISERROR('WeightedAveragesFiltered (e)'!O46),0,'WeightedAveragesFiltered (e)'!O46)</f>
        <v>3.1577365563443265</v>
      </c>
      <c r="P45">
        <f ca="1">IF(ISERROR('WeightedAveragesFiltered (e)'!P46),0,'WeightedAveragesFiltered (e)'!P46)</f>
        <v>2.5134716606092451</v>
      </c>
      <c r="Q45">
        <f ca="1">IF(ISERROR('WeightedAveragesFiltered (e)'!Q46),0,'WeightedAveragesFiltered (e)'!Q46)</f>
        <v>2.5500197490021188</v>
      </c>
      <c r="R45">
        <f ca="1">IF(ISERROR('WeightedAveragesFiltered (e)'!R46),0,'WeightedAveragesFiltered (e)'!R46)</f>
        <v>2.7109029214416971</v>
      </c>
      <c r="S45">
        <f ca="1">IF(ISERROR('WeightedAveragesFiltered (e)'!S46),0,'WeightedAveragesFiltered (e)'!S46)</f>
        <v>3.0278868244070569</v>
      </c>
      <c r="T45">
        <f ca="1">IF(ISERROR('WeightedAveragesFiltered (e)'!T46),0,'WeightedAveragesFiltered (e)'!T46)</f>
        <v>3.2507360483876493</v>
      </c>
      <c r="U45">
        <f ca="1">IF(ISERROR('WeightedAveragesFiltered (e)'!U46),0,'WeightedAveragesFiltered (e)'!U46)</f>
        <v>2.7955393838908145</v>
      </c>
      <c r="V45">
        <f ca="1">IF(ISERROR('WeightedAveragesFiltered (e)'!V46),0,'WeightedAveragesFiltered (e)'!V46)</f>
        <v>2.9232001587220031</v>
      </c>
      <c r="W45">
        <f ca="1">IF(ISERROR('WeightedAveragesFiltered (e)'!W46),0,'WeightedAveragesFiltered (e)'!W46)</f>
        <v>2.8722800768679897</v>
      </c>
      <c r="X45">
        <f ca="1">IF(ISERROR('WeightedAveragesFiltered (e)'!X46),0,'WeightedAveragesFiltered (e)'!X46)</f>
        <v>2.1673952308093019</v>
      </c>
      <c r="Y45">
        <f ca="1">IF(ISERROR('WeightedAveragesFiltered (e)'!Y46),0,'WeightedAveragesFiltered (e)'!Y46)</f>
        <v>3.4586420842932379</v>
      </c>
      <c r="Z45">
        <f ca="1">IF(ISERROR('WeightedAveragesFiltered (e)'!Z46),0,'WeightedAveragesFiltered (e)'!Z46)</f>
        <v>2.4351664988136088</v>
      </c>
    </row>
    <row r="46" spans="1:26">
      <c r="A46" s="34" t="s">
        <v>44</v>
      </c>
      <c r="B46">
        <f ca="1">IF(ISERROR('WeightedAveragesFiltered (e)'!B47),0,'WeightedAveragesFiltered (e)'!B47)</f>
        <v>4.0185758474172557</v>
      </c>
      <c r="C46">
        <f ca="1">IF(ISERROR('WeightedAveragesFiltered (e)'!C47),0,'WeightedAveragesFiltered (e)'!C47)</f>
        <v>4</v>
      </c>
      <c r="D46">
        <f ca="1">IF(ISERROR('WeightedAveragesFiltered (e)'!D47),0,'WeightedAveragesFiltered (e)'!D47)</f>
        <v>4.3695591116850565</v>
      </c>
      <c r="E46">
        <f ca="1">IF(ISERROR('WeightedAveragesFiltered (e)'!E47),0,'WeightedAveragesFiltered (e)'!E47)</f>
        <v>4.0890989802628184</v>
      </c>
      <c r="F46">
        <f ca="1">IF(ISERROR('WeightedAveragesFiltered (e)'!F47),0,'WeightedAveragesFiltered (e)'!F47)</f>
        <v>3.337488361741483</v>
      </c>
      <c r="G46">
        <f ca="1">IF(ISERROR('WeightedAveragesFiltered (e)'!G47),0,'WeightedAveragesFiltered (e)'!G47)</f>
        <v>4.0820197862417587</v>
      </c>
      <c r="H46">
        <f ca="1">IF(ISERROR('WeightedAveragesFiltered (e)'!H47),0,'WeightedAveragesFiltered (e)'!H47)</f>
        <v>3.7318591675059403</v>
      </c>
      <c r="I46">
        <f ca="1">IF(ISERROR('WeightedAveragesFiltered (e)'!I47),0,'WeightedAveragesFiltered (e)'!I47)</f>
        <v>3.2115380166544725</v>
      </c>
      <c r="J46">
        <f ca="1">IF(ISERROR('WeightedAveragesFiltered (e)'!J47),0,'WeightedAveragesFiltered (e)'!J47)</f>
        <v>4.5409947707818956</v>
      </c>
      <c r="K46">
        <f ca="1">IF(ISERROR('WeightedAveragesFiltered (e)'!K47),0,'WeightedAveragesFiltered (e)'!K47)</f>
        <v>4.0663290481030003</v>
      </c>
      <c r="L46">
        <f ca="1">IF(ISERROR('WeightedAveragesFiltered (e)'!L47),0,'WeightedAveragesFiltered (e)'!L47)</f>
        <v>4.7310822567332238</v>
      </c>
      <c r="M46">
        <f ca="1">IF(ISERROR('WeightedAveragesFiltered (e)'!M47),0,'WeightedAveragesFiltered (e)'!M47)</f>
        <v>4.069339433014032</v>
      </c>
      <c r="N46">
        <f ca="1">IF(ISERROR('WeightedAveragesFiltered (e)'!N47),0,'WeightedAveragesFiltered (e)'!N47)</f>
        <v>3.9572645415104017</v>
      </c>
      <c r="O46">
        <f ca="1">IF(ISERROR('WeightedAveragesFiltered (e)'!O47),0,'WeightedAveragesFiltered (e)'!O47)</f>
        <v>4.3632822473981925</v>
      </c>
      <c r="P46">
        <f ca="1">IF(ISERROR('WeightedAveragesFiltered (e)'!P47),0,'WeightedAveragesFiltered (e)'!P47)</f>
        <v>3.178905915436641</v>
      </c>
      <c r="Q46">
        <f ca="1">IF(ISERROR('WeightedAveragesFiltered (e)'!Q47),0,'WeightedAveragesFiltered (e)'!Q47)</f>
        <v>4.7129135420357251</v>
      </c>
      <c r="R46">
        <f ca="1">IF(ISERROR('WeightedAveragesFiltered (e)'!R47),0,'WeightedAveragesFiltered (e)'!R47)</f>
        <v>3.6646366877681156</v>
      </c>
      <c r="S46">
        <f ca="1">IF(ISERROR('WeightedAveragesFiltered (e)'!S47),0,'WeightedAveragesFiltered (e)'!S47)</f>
        <v>4.25</v>
      </c>
      <c r="T46">
        <f ca="1">IF(ISERROR('WeightedAveragesFiltered (e)'!T47),0,'WeightedAveragesFiltered (e)'!T47)</f>
        <v>2.3496603228858723</v>
      </c>
      <c r="U46">
        <f ca="1">IF(ISERROR('WeightedAveragesFiltered (e)'!U47),0,'WeightedAveragesFiltered (e)'!U47)</f>
        <v>4.1465703695559073</v>
      </c>
      <c r="V46">
        <f ca="1">IF(ISERROR('WeightedAveragesFiltered (e)'!V47),0,'WeightedAveragesFiltered (e)'!V47)</f>
        <v>5</v>
      </c>
      <c r="W46">
        <f ca="1">IF(ISERROR('WeightedAveragesFiltered (e)'!W47),0,'WeightedAveragesFiltered (e)'!W47)</f>
        <v>4.5246706845355895</v>
      </c>
      <c r="X46">
        <f ca="1">IF(ISERROR('WeightedAveragesFiltered (e)'!X47),0,'WeightedAveragesFiltered (e)'!X47)</f>
        <v>4</v>
      </c>
      <c r="Y46">
        <f ca="1">IF(ISERROR('WeightedAveragesFiltered (e)'!Y47),0,'WeightedAveragesFiltered (e)'!Y47)</f>
        <v>2.75</v>
      </c>
      <c r="Z46">
        <f ca="1">IF(ISERROR('WeightedAveragesFiltered (e)'!Z47),0,'WeightedAveragesFiltered (e)'!Z47)</f>
        <v>4.6955243814672913</v>
      </c>
    </row>
    <row r="47" spans="1:26">
      <c r="A47" s="34" t="s">
        <v>45</v>
      </c>
      <c r="B47">
        <f ca="1">IF(ISERROR('WeightedAveragesFiltered (e)'!B48),0,'WeightedAveragesFiltered (e)'!B48)</f>
        <v>2.5000000000000004</v>
      </c>
      <c r="C47">
        <f ca="1">IF(ISERROR('WeightedAveragesFiltered (e)'!C48),0,'WeightedAveragesFiltered (e)'!C48)</f>
        <v>4.2523301247688066</v>
      </c>
      <c r="D47">
        <f ca="1">IF(ISERROR('WeightedAveragesFiltered (e)'!D48),0,'WeightedAveragesFiltered (e)'!D48)</f>
        <v>3.9698352817867595</v>
      </c>
      <c r="E47">
        <f ca="1">IF(ISERROR('WeightedAveragesFiltered (e)'!E48),0,'WeightedAveragesFiltered (e)'!E48)</f>
        <v>4</v>
      </c>
      <c r="F47">
        <f ca="1">IF(ISERROR('WeightedAveragesFiltered (e)'!F48),0,'WeightedAveragesFiltered (e)'!F48)</f>
        <v>3.3741182566691243</v>
      </c>
      <c r="G47">
        <f ca="1">IF(ISERROR('WeightedAveragesFiltered (e)'!G48),0,'WeightedAveragesFiltered (e)'!G48)</f>
        <v>4.5</v>
      </c>
      <c r="H47">
        <f ca="1">IF(ISERROR('WeightedAveragesFiltered (e)'!H48),0,'WeightedAveragesFiltered (e)'!H48)</f>
        <v>0</v>
      </c>
      <c r="I47">
        <f ca="1">IF(ISERROR('WeightedAveragesFiltered (e)'!I48),0,'WeightedAveragesFiltered (e)'!I48)</f>
        <v>3</v>
      </c>
      <c r="J47">
        <f ca="1">IF(ISERROR('WeightedAveragesFiltered (e)'!J48),0,'WeightedAveragesFiltered (e)'!J48)</f>
        <v>3.6280181421539148</v>
      </c>
      <c r="K47">
        <f ca="1">IF(ISERROR('WeightedAveragesFiltered (e)'!K48),0,'WeightedAveragesFiltered (e)'!K48)</f>
        <v>3.498846886959047</v>
      </c>
      <c r="L47">
        <f ca="1">IF(ISERROR('WeightedAveragesFiltered (e)'!L48),0,'WeightedAveragesFiltered (e)'!L48)</f>
        <v>4.7374786695249762</v>
      </c>
      <c r="M47">
        <f ca="1">IF(ISERROR('WeightedAveragesFiltered (e)'!M48),0,'WeightedAveragesFiltered (e)'!M48)</f>
        <v>4</v>
      </c>
      <c r="N47">
        <f ca="1">IF(ISERROR('WeightedAveragesFiltered (e)'!N48),0,'WeightedAveragesFiltered (e)'!N48)</f>
        <v>2.5</v>
      </c>
      <c r="O47">
        <f ca="1">IF(ISERROR('WeightedAveragesFiltered (e)'!O48),0,'WeightedAveragesFiltered (e)'!O48)</f>
        <v>3.6193174948770888</v>
      </c>
      <c r="P47">
        <f ca="1">IF(ISERROR('WeightedAveragesFiltered (e)'!P48),0,'WeightedAveragesFiltered (e)'!P48)</f>
        <v>2.5</v>
      </c>
      <c r="Q47">
        <f ca="1">IF(ISERROR('WeightedAveragesFiltered (e)'!Q48),0,'WeightedAveragesFiltered (e)'!Q48)</f>
        <v>4.5</v>
      </c>
      <c r="R47">
        <f ca="1">IF(ISERROR('WeightedAveragesFiltered (e)'!R48),0,'WeightedAveragesFiltered (e)'!R48)</f>
        <v>2.7842291370281798</v>
      </c>
      <c r="S47">
        <f ca="1">IF(ISERROR('WeightedAveragesFiltered (e)'!S48),0,'WeightedAveragesFiltered (e)'!S48)</f>
        <v>0</v>
      </c>
      <c r="T47">
        <f ca="1">IF(ISERROR('WeightedAveragesFiltered (e)'!T48),0,'WeightedAveragesFiltered (e)'!T48)</f>
        <v>2.5</v>
      </c>
      <c r="U47">
        <f ca="1">IF(ISERROR('WeightedAveragesFiltered (e)'!U48),0,'WeightedAveragesFiltered (e)'!U48)</f>
        <v>0</v>
      </c>
      <c r="V47">
        <f ca="1">IF(ISERROR('WeightedAveragesFiltered (e)'!V48),0,'WeightedAveragesFiltered (e)'!V48)</f>
        <v>4</v>
      </c>
      <c r="W47">
        <f ca="1">IF(ISERROR('WeightedAveragesFiltered (e)'!W48),0,'WeightedAveragesFiltered (e)'!W48)</f>
        <v>3.5671694981299242</v>
      </c>
      <c r="X47">
        <f ca="1">IF(ISERROR('WeightedAveragesFiltered (e)'!X48),0,'WeightedAveragesFiltered (e)'!X48)</f>
        <v>4</v>
      </c>
      <c r="Y47">
        <f ca="1">IF(ISERROR('WeightedAveragesFiltered (e)'!Y48),0,'WeightedAveragesFiltered (e)'!Y48)</f>
        <v>3.6794943715872921</v>
      </c>
      <c r="Z47">
        <f ca="1">IF(ISERROR('WeightedAveragesFiltered (e)'!Z48),0,'WeightedAveragesFiltered (e)'!Z48)</f>
        <v>2.5</v>
      </c>
    </row>
    <row r="48" spans="1:26">
      <c r="A48" s="34" t="s">
        <v>46</v>
      </c>
      <c r="B48">
        <f ca="1">IF(ISERROR('WeightedAveragesFiltered (e)'!B49),0,'WeightedAveragesFiltered (e)'!B49)</f>
        <v>4.1543410540134964</v>
      </c>
      <c r="C48">
        <f ca="1">IF(ISERROR('WeightedAveragesFiltered (e)'!C49),0,'WeightedAveragesFiltered (e)'!C49)</f>
        <v>4.5410659302700047</v>
      </c>
      <c r="D48">
        <f ca="1">IF(ISERROR('WeightedAveragesFiltered (e)'!D49),0,'WeightedAveragesFiltered (e)'!D49)</f>
        <v>3.6236889449516947</v>
      </c>
      <c r="E48">
        <f ca="1">IF(ISERROR('WeightedAveragesFiltered (e)'!E49),0,'WeightedAveragesFiltered (e)'!E49)</f>
        <v>4.3532788222887406</v>
      </c>
      <c r="F48">
        <f ca="1">IF(ISERROR('WeightedAveragesFiltered (e)'!F49),0,'WeightedAveragesFiltered (e)'!F49)</f>
        <v>4.3814242918785506</v>
      </c>
      <c r="G48">
        <f ca="1">IF(ISERROR('WeightedAveragesFiltered (e)'!G49),0,'WeightedAveragesFiltered (e)'!G49)</f>
        <v>4.2308052008899599</v>
      </c>
      <c r="H48">
        <f ca="1">IF(ISERROR('WeightedAveragesFiltered (e)'!H49),0,'WeightedAveragesFiltered (e)'!H49)</f>
        <v>3.7391731227107821</v>
      </c>
      <c r="I48">
        <f ca="1">IF(ISERROR('WeightedAveragesFiltered (e)'!I49),0,'WeightedAveragesFiltered (e)'!I49)</f>
        <v>4.225574447854707</v>
      </c>
      <c r="J48">
        <f ca="1">IF(ISERROR('WeightedAveragesFiltered (e)'!J49),0,'WeightedAveragesFiltered (e)'!J49)</f>
        <v>4.7688933673219474</v>
      </c>
      <c r="K48">
        <f ca="1">IF(ISERROR('WeightedAveragesFiltered (e)'!K49),0,'WeightedAveragesFiltered (e)'!K49)</f>
        <v>3.9896269325614595</v>
      </c>
      <c r="L48">
        <f ca="1">IF(ISERROR('WeightedAveragesFiltered (e)'!L49),0,'WeightedAveragesFiltered (e)'!L49)</f>
        <v>3.148121569035041</v>
      </c>
      <c r="M48">
        <f ca="1">IF(ISERROR('WeightedAveragesFiltered (e)'!M49),0,'WeightedAveragesFiltered (e)'!M49)</f>
        <v>0</v>
      </c>
      <c r="N48">
        <f ca="1">IF(ISERROR('WeightedAveragesFiltered (e)'!N49),0,'WeightedAveragesFiltered (e)'!N49)</f>
        <v>4.1345448111608274</v>
      </c>
      <c r="O48">
        <f ca="1">IF(ISERROR('WeightedAveragesFiltered (e)'!O49),0,'WeightedAveragesFiltered (e)'!O49)</f>
        <v>4.0927123827864129</v>
      </c>
      <c r="P48">
        <f ca="1">IF(ISERROR('WeightedAveragesFiltered (e)'!P49),0,'WeightedAveragesFiltered (e)'!P49)</f>
        <v>4.6557494775559549</v>
      </c>
      <c r="Q48">
        <f ca="1">IF(ISERROR('WeightedAveragesFiltered (e)'!Q49),0,'WeightedAveragesFiltered (e)'!Q49)</f>
        <v>4.5472508038015693</v>
      </c>
      <c r="R48">
        <f ca="1">IF(ISERROR('WeightedAveragesFiltered (e)'!R49),0,'WeightedAveragesFiltered (e)'!R49)</f>
        <v>4.7170124679432783</v>
      </c>
      <c r="S48">
        <f ca="1">IF(ISERROR('WeightedAveragesFiltered (e)'!S49),0,'WeightedAveragesFiltered (e)'!S49)</f>
        <v>4.430337140241642</v>
      </c>
      <c r="T48">
        <f ca="1">IF(ISERROR('WeightedAveragesFiltered (e)'!T49),0,'WeightedAveragesFiltered (e)'!T49)</f>
        <v>4.1557588841393676</v>
      </c>
      <c r="U48">
        <f ca="1">IF(ISERROR('WeightedAveragesFiltered (e)'!U49),0,'WeightedAveragesFiltered (e)'!U49)</f>
        <v>4.0792803479910349</v>
      </c>
      <c r="V48">
        <f ca="1">IF(ISERROR('WeightedAveragesFiltered (e)'!V49),0,'WeightedAveragesFiltered (e)'!V49)</f>
        <v>4.4328493644096971</v>
      </c>
      <c r="W48">
        <f ca="1">IF(ISERROR('WeightedAveragesFiltered (e)'!W49),0,'WeightedAveragesFiltered (e)'!W49)</f>
        <v>4.421743807072315</v>
      </c>
      <c r="X48">
        <f ca="1">IF(ISERROR('WeightedAveragesFiltered (e)'!X49),0,'WeightedAveragesFiltered (e)'!X49)</f>
        <v>4.1914038232645483</v>
      </c>
      <c r="Y48">
        <f ca="1">IF(ISERROR('WeightedAveragesFiltered (e)'!Y49),0,'WeightedAveragesFiltered (e)'!Y49)</f>
        <v>4.0689210582691508</v>
      </c>
      <c r="Z48">
        <f ca="1">IF(ISERROR('WeightedAveragesFiltered (e)'!Z49),0,'WeightedAveragesFiltered (e)'!Z49)</f>
        <v>4.2382254215413306</v>
      </c>
    </row>
    <row r="49" spans="1:26">
      <c r="A49" s="34" t="s">
        <v>47</v>
      </c>
      <c r="B49">
        <f ca="1">IF(ISERROR('WeightedAveragesFiltered (e)'!B50),0,'WeightedAveragesFiltered (e)'!B50)</f>
        <v>3.5</v>
      </c>
      <c r="C49">
        <f ca="1">IF(ISERROR('WeightedAveragesFiltered (e)'!C50),0,'WeightedAveragesFiltered (e)'!C50)</f>
        <v>4.198326065458633</v>
      </c>
      <c r="D49">
        <f ca="1">IF(ISERROR('WeightedAveragesFiltered (e)'!D50),0,'WeightedAveragesFiltered (e)'!D50)</f>
        <v>3.9979906354901176</v>
      </c>
      <c r="E49">
        <f ca="1">IF(ISERROR('WeightedAveragesFiltered (e)'!E50),0,'WeightedAveragesFiltered (e)'!E50)</f>
        <v>3.9664112347946552</v>
      </c>
      <c r="F49">
        <f ca="1">IF(ISERROR('WeightedAveragesFiltered (e)'!F50),0,'WeightedAveragesFiltered (e)'!F50)</f>
        <v>3.503653017604714</v>
      </c>
      <c r="G49">
        <f ca="1">IF(ISERROR('WeightedAveragesFiltered (e)'!G50),0,'WeightedAveragesFiltered (e)'!G50)</f>
        <v>4.1419627268758346</v>
      </c>
      <c r="H49">
        <f ca="1">IF(ISERROR('WeightedAveragesFiltered (e)'!H50),0,'WeightedAveragesFiltered (e)'!H50)</f>
        <v>3.0890542994305874</v>
      </c>
      <c r="I49">
        <f ca="1">IF(ISERROR('WeightedAveragesFiltered (e)'!I50),0,'WeightedAveragesFiltered (e)'!I50)</f>
        <v>3.4214710654582614</v>
      </c>
      <c r="J49">
        <f ca="1">IF(ISERROR('WeightedAveragesFiltered (e)'!J50),0,'WeightedAveragesFiltered (e)'!J50)</f>
        <v>4.1393779260010728</v>
      </c>
      <c r="K49">
        <f ca="1">IF(ISERROR('WeightedAveragesFiltered (e)'!K50),0,'WeightedAveragesFiltered (e)'!K50)</f>
        <v>3.7258179738710226</v>
      </c>
      <c r="L49">
        <f ca="1">IF(ISERROR('WeightedAveragesFiltered (e)'!L50),0,'WeightedAveragesFiltered (e)'!L50)</f>
        <v>3.9529311813632249</v>
      </c>
      <c r="M49">
        <f ca="1">IF(ISERROR('WeightedAveragesFiltered (e)'!M50),0,'WeightedAveragesFiltered (e)'!M50)</f>
        <v>3.9268443695117412</v>
      </c>
      <c r="N49">
        <f ca="1">IF(ISERROR('WeightedAveragesFiltered (e)'!N50),0,'WeightedAveragesFiltered (e)'!N50)</f>
        <v>3.0584098966154678</v>
      </c>
      <c r="O49">
        <f ca="1">IF(ISERROR('WeightedAveragesFiltered (e)'!O50),0,'WeightedAveragesFiltered (e)'!O50)</f>
        <v>4.0222643833922369</v>
      </c>
      <c r="P49">
        <f ca="1">IF(ISERROR('WeightedAveragesFiltered (e)'!P50),0,'WeightedAveragesFiltered (e)'!P50)</f>
        <v>3.6891165747793995</v>
      </c>
      <c r="Q49">
        <f ca="1">IF(ISERROR('WeightedAveragesFiltered (e)'!Q50),0,'WeightedAveragesFiltered (e)'!Q50)</f>
        <v>3.8746642193642526</v>
      </c>
      <c r="R49">
        <f ca="1">IF(ISERROR('WeightedAveragesFiltered (e)'!R50),0,'WeightedAveragesFiltered (e)'!R50)</f>
        <v>4.2006159152208991</v>
      </c>
      <c r="S49">
        <f ca="1">IF(ISERROR('WeightedAveragesFiltered (e)'!S50),0,'WeightedAveragesFiltered (e)'!S50)</f>
        <v>3.7234636865185515</v>
      </c>
      <c r="T49">
        <f ca="1">IF(ISERROR('WeightedAveragesFiltered (e)'!T50),0,'WeightedAveragesFiltered (e)'!T50)</f>
        <v>4.0886039266626497</v>
      </c>
      <c r="U49">
        <f ca="1">IF(ISERROR('WeightedAveragesFiltered (e)'!U50),0,'WeightedAveragesFiltered (e)'!U50)</f>
        <v>3.343173993725963</v>
      </c>
      <c r="V49">
        <f ca="1">IF(ISERROR('WeightedAveragesFiltered (e)'!V50),0,'WeightedAveragesFiltered (e)'!V50)</f>
        <v>3.4999999999999996</v>
      </c>
      <c r="W49">
        <f ca="1">IF(ISERROR('WeightedAveragesFiltered (e)'!W50),0,'WeightedAveragesFiltered (e)'!W50)</f>
        <v>4.3609156569643828</v>
      </c>
      <c r="X49">
        <f ca="1">IF(ISERROR('WeightedAveragesFiltered (e)'!X50),0,'WeightedAveragesFiltered (e)'!X50)</f>
        <v>3</v>
      </c>
      <c r="Y49">
        <f ca="1">IF(ISERROR('WeightedAveragesFiltered (e)'!Y50),0,'WeightedAveragesFiltered (e)'!Y50)</f>
        <v>3.9994302535153601</v>
      </c>
      <c r="Z49">
        <f ca="1">IF(ISERROR('WeightedAveragesFiltered (e)'!Z50),0,'WeightedAveragesFiltered (e)'!Z50)</f>
        <v>3.1877480251162562</v>
      </c>
    </row>
    <row r="50" spans="1:26">
      <c r="A50" s="34" t="s">
        <v>48</v>
      </c>
      <c r="B50">
        <f ca="1">IF(ISERROR('WeightedAveragesFiltered (e)'!B51),0,'WeightedAveragesFiltered (e)'!B51)</f>
        <v>3.5683096191342782</v>
      </c>
      <c r="C50">
        <f ca="1">IF(ISERROR('WeightedAveragesFiltered (e)'!C51),0,'WeightedAveragesFiltered (e)'!C51)</f>
        <v>4.3716237297705201</v>
      </c>
      <c r="D50">
        <f ca="1">IF(ISERROR('WeightedAveragesFiltered (e)'!D51),0,'WeightedAveragesFiltered (e)'!D51)</f>
        <v>3.499103003826586</v>
      </c>
      <c r="E50">
        <f ca="1">IF(ISERROR('WeightedAveragesFiltered (e)'!E51),0,'WeightedAveragesFiltered (e)'!E51)</f>
        <v>3.8532788222887402</v>
      </c>
      <c r="F50">
        <f ca="1">IF(ISERROR('WeightedAveragesFiltered (e)'!F51),0,'WeightedAveragesFiltered (e)'!F51)</f>
        <v>2.7734538624694629</v>
      </c>
      <c r="G50">
        <f ca="1">IF(ISERROR('WeightedAveragesFiltered (e)'!G51),0,'WeightedAveragesFiltered (e)'!G51)</f>
        <v>3.7911982933603232</v>
      </c>
      <c r="H50">
        <f ca="1">IF(ISERROR('WeightedAveragesFiltered (e)'!H51),0,'WeightedAveragesFiltered (e)'!H51)</f>
        <v>3.2391731227107816</v>
      </c>
      <c r="I50">
        <f ca="1">IF(ISERROR('WeightedAveragesFiltered (e)'!I51),0,'WeightedAveragesFiltered (e)'!I51)</f>
        <v>1.7907092535754878</v>
      </c>
      <c r="J50">
        <f ca="1">IF(ISERROR('WeightedAveragesFiltered (e)'!J51),0,'WeightedAveragesFiltered (e)'!J51)</f>
        <v>4.6446318233154615</v>
      </c>
      <c r="K50">
        <f ca="1">IF(ISERROR('WeightedAveragesFiltered (e)'!K51),0,'WeightedAveragesFiltered (e)'!K51)</f>
        <v>4.1488270683381661</v>
      </c>
      <c r="L50">
        <f ca="1">IF(ISERROR('WeightedAveragesFiltered (e)'!L51),0,'WeightedAveragesFiltered (e)'!L51)</f>
        <v>3.4926707643736488</v>
      </c>
      <c r="M50">
        <f ca="1">IF(ISERROR('WeightedAveragesFiltered (e)'!M51),0,'WeightedAveragesFiltered (e)'!M51)</f>
        <v>5</v>
      </c>
      <c r="N50">
        <f ca="1">IF(ISERROR('WeightedAveragesFiltered (e)'!N51),0,'WeightedAveragesFiltered (e)'!N51)</f>
        <v>3.9468653299257324</v>
      </c>
      <c r="O50">
        <f ca="1">IF(ISERROR('WeightedAveragesFiltered (e)'!O51),0,'WeightedAveragesFiltered (e)'!O51)</f>
        <v>4.0188853546400427</v>
      </c>
      <c r="P50">
        <f ca="1">IF(ISERROR('WeightedAveragesFiltered (e)'!P51),0,'WeightedAveragesFiltered (e)'!P51)</f>
        <v>4.2006270335414628</v>
      </c>
      <c r="Q50">
        <f ca="1">IF(ISERROR('WeightedAveragesFiltered (e)'!Q51),0,'WeightedAveragesFiltered (e)'!Q51)</f>
        <v>4.2645967844072787</v>
      </c>
      <c r="R50">
        <f ca="1">IF(ISERROR('WeightedAveragesFiltered (e)'!R51),0,'WeightedAveragesFiltered (e)'!R51)</f>
        <v>0.5</v>
      </c>
      <c r="S50">
        <f ca="1">IF(ISERROR('WeightedAveragesFiltered (e)'!S51),0,'WeightedAveragesFiltered (e)'!S51)</f>
        <v>4.0828492927906925</v>
      </c>
      <c r="T50">
        <f ca="1">IF(ISERROR('WeightedAveragesFiltered (e)'!T51),0,'WeightedAveragesFiltered (e)'!T51)</f>
        <v>3.874345178852491</v>
      </c>
      <c r="U50">
        <f ca="1">IF(ISERROR('WeightedAveragesFiltered (e)'!U51),0,'WeightedAveragesFiltered (e)'!U51)</f>
        <v>3.5792803479910353</v>
      </c>
      <c r="V50">
        <f ca="1">IF(ISERROR('WeightedAveragesFiltered (e)'!V51),0,'WeightedAveragesFiltered (e)'!V51)</f>
        <v>3.7131828370503119</v>
      </c>
      <c r="W50">
        <f ca="1">IF(ISERROR('WeightedAveragesFiltered (e)'!W51),0,'WeightedAveragesFiltered (e)'!W51)</f>
        <v>4.6117717163305958</v>
      </c>
      <c r="X50">
        <f ca="1">IF(ISERROR('WeightedAveragesFiltered (e)'!X51),0,'WeightedAveragesFiltered (e)'!X51)</f>
        <v>3.5842002570174785</v>
      </c>
      <c r="Y50">
        <f ca="1">IF(ISERROR('WeightedAveragesFiltered (e)'!Y51),0,'WeightedAveragesFiltered (e)'!Y51)</f>
        <v>3.6437764101172228</v>
      </c>
      <c r="Z50">
        <f ca="1">IF(ISERROR('WeightedAveragesFiltered (e)'!Z51),0,'WeightedAveragesFiltered (e)'!Z51)</f>
        <v>3.2806230885167311</v>
      </c>
    </row>
    <row r="51" spans="1:26">
      <c r="A51" s="34" t="s">
        <v>49</v>
      </c>
      <c r="B51">
        <f ca="1">IF(ISERROR('WeightedAveragesFiltered (e)'!B52),0,'WeightedAveragesFiltered (e)'!B52)</f>
        <v>2.9288870682890651</v>
      </c>
      <c r="C51">
        <f ca="1">IF(ISERROR('WeightedAveragesFiltered (e)'!C52),0,'WeightedAveragesFiltered (e)'!C52)</f>
        <v>3.5183103297258009</v>
      </c>
      <c r="D51">
        <f ca="1">IF(ISERROR('WeightedAveragesFiltered (e)'!D52),0,'WeightedAveragesFiltered (e)'!D52)</f>
        <v>2.5626825496204138</v>
      </c>
      <c r="E51">
        <f ca="1">IF(ISERROR('WeightedAveragesFiltered (e)'!E52),0,'WeightedAveragesFiltered (e)'!E52)</f>
        <v>3.6862131904697994</v>
      </c>
      <c r="F51">
        <f ca="1">IF(ISERROR('WeightedAveragesFiltered (e)'!F52),0,'WeightedAveragesFiltered (e)'!F52)</f>
        <v>2.6067091146972956</v>
      </c>
      <c r="G51">
        <f ca="1">IF(ISERROR('WeightedAveragesFiltered (e)'!G52),0,'WeightedAveragesFiltered (e)'!G52)</f>
        <v>3.3400963162470108</v>
      </c>
      <c r="H51">
        <f ca="1">IF(ISERROR('WeightedAveragesFiltered (e)'!H52),0,'WeightedAveragesFiltered (e)'!H52)</f>
        <v>2.8623948136276169</v>
      </c>
      <c r="I51">
        <f ca="1">IF(ISERROR('WeightedAveragesFiltered (e)'!I52),0,'WeightedAveragesFiltered (e)'!I52)</f>
        <v>3.4131544237429092</v>
      </c>
      <c r="J51">
        <f ca="1">IF(ISERROR('WeightedAveragesFiltered (e)'!J52),0,'WeightedAveragesFiltered (e)'!J52)</f>
        <v>3.537494581664625</v>
      </c>
      <c r="K51">
        <f ca="1">IF(ISERROR('WeightedAveragesFiltered (e)'!K52),0,'WeightedAveragesFiltered (e)'!K52)</f>
        <v>3.8248057954007937</v>
      </c>
      <c r="L51">
        <f ca="1">IF(ISERROR('WeightedAveragesFiltered (e)'!L52),0,'WeightedAveragesFiltered (e)'!L52)</f>
        <v>3.7310822567332242</v>
      </c>
      <c r="M51">
        <f ca="1">IF(ISERROR('WeightedAveragesFiltered (e)'!M52),0,'WeightedAveragesFiltered (e)'!M52)</f>
        <v>3.7044990736619301</v>
      </c>
      <c r="N51">
        <f ca="1">IF(ISERROR('WeightedAveragesFiltered (e)'!N52),0,'WeightedAveragesFiltered (e)'!N52)</f>
        <v>2.9736055562892689</v>
      </c>
      <c r="O51">
        <f ca="1">IF(ISERROR('WeightedAveragesFiltered (e)'!O52),0,'WeightedAveragesFiltered (e)'!O52)</f>
        <v>3.5059189730390186</v>
      </c>
      <c r="P51">
        <f ca="1">IF(ISERROR('WeightedAveragesFiltered (e)'!P52),0,'WeightedAveragesFiltered (e)'!P52)</f>
        <v>3.4047218228463607</v>
      </c>
      <c r="Q51">
        <f ca="1">IF(ISERROR('WeightedAveragesFiltered (e)'!Q52),0,'WeightedAveragesFiltered (e)'!Q52)</f>
        <v>3.4338701992400371</v>
      </c>
      <c r="R51">
        <f ca="1">IF(ISERROR('WeightedAveragesFiltered (e)'!R52),0,'WeightedAveragesFiltered (e)'!R52)</f>
        <v>3.2120990820928181</v>
      </c>
      <c r="S51">
        <f ca="1">IF(ISERROR('WeightedAveragesFiltered (e)'!S52),0,'WeightedAveragesFiltered (e)'!S52)</f>
        <v>3.8416618335214516</v>
      </c>
      <c r="T51">
        <f ca="1">IF(ISERROR('WeightedAveragesFiltered (e)'!T52),0,'WeightedAveragesFiltered (e)'!T52)</f>
        <v>2.8552094128329331</v>
      </c>
      <c r="U51">
        <f ca="1">IF(ISERROR('WeightedAveragesFiltered (e)'!U52),0,'WeightedAveragesFiltered (e)'!U52)</f>
        <v>3.3191716599823193</v>
      </c>
      <c r="V51">
        <f ca="1">IF(ISERROR('WeightedAveragesFiltered (e)'!V52),0,'WeightedAveragesFiltered (e)'!V52)</f>
        <v>2.5727696005908745</v>
      </c>
      <c r="W51">
        <f ca="1">IF(ISERROR('WeightedAveragesFiltered (e)'!W52),0,'WeightedAveragesFiltered (e)'!W52)</f>
        <v>4.1521883157863515</v>
      </c>
      <c r="X51">
        <f ca="1">IF(ISERROR('WeightedAveragesFiltered (e)'!X52),0,'WeightedAveragesFiltered (e)'!X52)</f>
        <v>2.7159705062390067</v>
      </c>
      <c r="Y51">
        <f ca="1">IF(ISERROR('WeightedAveragesFiltered (e)'!Y52),0,'WeightedAveragesFiltered (e)'!Y52)</f>
        <v>2.5521621970695301</v>
      </c>
      <c r="Z51">
        <f ca="1">IF(ISERROR('WeightedAveragesFiltered (e)'!Z52),0,'WeightedAveragesFiltered (e)'!Z52)</f>
        <v>3.383267825173669</v>
      </c>
    </row>
    <row r="52" spans="1:26">
      <c r="A52" s="34" t="s">
        <v>50</v>
      </c>
      <c r="B52">
        <f ca="1">IF(ISERROR('WeightedAveragesFiltered (e)'!B53),0,'WeightedAveragesFiltered (e)'!B53)</f>
        <v>4.6015081948393153</v>
      </c>
      <c r="C52">
        <f ca="1">IF(ISERROR('WeightedAveragesFiltered (e)'!C53),0,'WeightedAveragesFiltered (e)'!C53)</f>
        <v>4.4380739929543402</v>
      </c>
      <c r="D52">
        <f ca="1">IF(ISERROR('WeightedAveragesFiltered (e)'!D53),0,'WeightedAveragesFiltered (e)'!D53)</f>
        <v>4.079433419139419</v>
      </c>
      <c r="E52">
        <f ca="1">IF(ISERROR('WeightedAveragesFiltered (e)'!E53),0,'WeightedAveragesFiltered (e)'!E53)</f>
        <v>4.6216280293744365</v>
      </c>
      <c r="F52">
        <f ca="1">IF(ISERROR('WeightedAveragesFiltered (e)'!F53),0,'WeightedAveragesFiltered (e)'!F53)</f>
        <v>4.3701483697298542</v>
      </c>
      <c r="G52">
        <f ca="1">IF(ISERROR('WeightedAveragesFiltered (e)'!G53),0,'WeightedAveragesFiltered (e)'!G53)</f>
        <v>4.4359063508851113</v>
      </c>
      <c r="H52">
        <f ca="1">IF(ISERROR('WeightedAveragesFiltered (e)'!H53),0,'WeightedAveragesFiltered (e)'!H53)</f>
        <v>4.7747422309402383</v>
      </c>
      <c r="I52">
        <f ca="1">IF(ISERROR('WeightedAveragesFiltered (e)'!I53),0,'WeightedAveragesFiltered (e)'!I53)</f>
        <v>4.5475583855780721</v>
      </c>
      <c r="J52">
        <f ca="1">IF(ISERROR('WeightedAveragesFiltered (e)'!J53),0,'WeightedAveragesFiltered (e)'!J53)</f>
        <v>4.383156124373718</v>
      </c>
      <c r="K52">
        <f ca="1">IF(ISERROR('WeightedAveragesFiltered (e)'!K53),0,'WeightedAveragesFiltered (e)'!K53)</f>
        <v>3.8479838135863473</v>
      </c>
      <c r="L52">
        <f ca="1">IF(ISERROR('WeightedAveragesFiltered (e)'!L53),0,'WeightedAveragesFiltered (e)'!L53)</f>
        <v>4.5646778509768602</v>
      </c>
      <c r="M52">
        <f ca="1">IF(ISERROR('WeightedAveragesFiltered (e)'!M53),0,'WeightedAveragesFiltered (e)'!M53)</f>
        <v>4.2053480664949072</v>
      </c>
      <c r="N52">
        <f ca="1">IF(ISERROR('WeightedAveragesFiltered (e)'!N53),0,'WeightedAveragesFiltered (e)'!N53)</f>
        <v>4.4928611858012601</v>
      </c>
      <c r="O52">
        <f ca="1">IF(ISERROR('WeightedAveragesFiltered (e)'!O53),0,'WeightedAveragesFiltered (e)'!O53)</f>
        <v>4.3626189052891986</v>
      </c>
      <c r="P52">
        <f ca="1">IF(ISERROR('WeightedAveragesFiltered (e)'!P53),0,'WeightedAveragesFiltered (e)'!P53)</f>
        <v>4.2938963015987444</v>
      </c>
      <c r="Q52">
        <f ca="1">IF(ISERROR('WeightedAveragesFiltered (e)'!Q53),0,'WeightedAveragesFiltered (e)'!Q53)</f>
        <v>4.2055425039198839</v>
      </c>
      <c r="R52">
        <f ca="1">IF(ISERROR('WeightedAveragesFiltered (e)'!R53),0,'WeightedAveragesFiltered (e)'!R53)</f>
        <v>4.497136010783696</v>
      </c>
      <c r="S52">
        <f ca="1">IF(ISERROR('WeightedAveragesFiltered (e)'!S53),0,'WeightedAveragesFiltered (e)'!S53)</f>
        <v>4.7988417166721353</v>
      </c>
      <c r="T52">
        <f ca="1">IF(ISERROR('WeightedAveragesFiltered (e)'!T53),0,'WeightedAveragesFiltered (e)'!T53)</f>
        <v>4.5878769247423206</v>
      </c>
      <c r="U52">
        <f ca="1">IF(ISERROR('WeightedAveragesFiltered (e)'!U53),0,'WeightedAveragesFiltered (e)'!U53)</f>
        <v>4.8041412058445143</v>
      </c>
      <c r="V52">
        <f ca="1">IF(ISERROR('WeightedAveragesFiltered (e)'!V53),0,'WeightedAveragesFiltered (e)'!V53)</f>
        <v>4.7634005722933637</v>
      </c>
      <c r="W52">
        <f ca="1">IF(ISERROR('WeightedAveragesFiltered (e)'!W53),0,'WeightedAveragesFiltered (e)'!W53)</f>
        <v>4.2886169453447165</v>
      </c>
      <c r="X52">
        <f ca="1">IF(ISERROR('WeightedAveragesFiltered (e)'!X53),0,'WeightedAveragesFiltered (e)'!X53)</f>
        <v>4.5455183095161908</v>
      </c>
      <c r="Y52">
        <f ca="1">IF(ISERROR('WeightedAveragesFiltered (e)'!Y53),0,'WeightedAveragesFiltered (e)'!Y53)</f>
        <v>4.5201320206832207</v>
      </c>
      <c r="Z52">
        <f ca="1">IF(ISERROR('WeightedAveragesFiltered (e)'!Z53),0,'WeightedAveragesFiltered (e)'!Z53)</f>
        <v>4.5559889750303171</v>
      </c>
    </row>
    <row r="53" spans="1:26">
      <c r="A53" s="34" t="s">
        <v>51</v>
      </c>
      <c r="B53">
        <f ca="1">IF(ISERROR('WeightedAveragesFiltered (e)'!B54),0,'WeightedAveragesFiltered (e)'!B54)</f>
        <v>3.4281237082295992</v>
      </c>
      <c r="C53">
        <f ca="1">IF(ISERROR('WeightedAveragesFiltered (e)'!C54),0,'WeightedAveragesFiltered (e)'!C54)</f>
        <v>3.6636500133320915</v>
      </c>
      <c r="D53">
        <f ca="1">IF(ISERROR('WeightedAveragesFiltered (e)'!D54),0,'WeightedAveragesFiltered (e)'!D54)</f>
        <v>2.9590376906559857</v>
      </c>
      <c r="E53">
        <f ca="1">IF(ISERROR('WeightedAveragesFiltered (e)'!E54),0,'WeightedAveragesFiltered (e)'!E54)</f>
        <v>4.0868494074619601</v>
      </c>
      <c r="F53">
        <f ca="1">IF(ISERROR('WeightedAveragesFiltered (e)'!F54),0,'WeightedAveragesFiltered (e)'!F54)</f>
        <v>2.8515844005941355</v>
      </c>
      <c r="G53">
        <f ca="1">IF(ISERROR('WeightedAveragesFiltered (e)'!G54),0,'WeightedAveragesFiltered (e)'!G54)</f>
        <v>3.8022164964626768</v>
      </c>
      <c r="H53">
        <f ca="1">IF(ISERROR('WeightedAveragesFiltered (e)'!H54),0,'WeightedAveragesFiltered (e)'!H54)</f>
        <v>3.4163798792743054</v>
      </c>
      <c r="I53">
        <f ca="1">IF(ISERROR('WeightedAveragesFiltered (e)'!I54),0,'WeightedAveragesFiltered (e)'!I54)</f>
        <v>3.7524807243971363</v>
      </c>
      <c r="J53">
        <f ca="1">IF(ISERROR('WeightedAveragesFiltered (e)'!J54),0,'WeightedAveragesFiltered (e)'!J54)</f>
        <v>3.6527316761589868</v>
      </c>
      <c r="K53">
        <f ca="1">IF(ISERROR('WeightedAveragesFiltered (e)'!K54),0,'WeightedAveragesFiltered (e)'!K54)</f>
        <v>3.3508338540580875</v>
      </c>
      <c r="L53">
        <f ca="1">IF(ISERROR('WeightedAveragesFiltered (e)'!L54),0,'WeightedAveragesFiltered (e)'!L54)</f>
        <v>4.3185587410719144</v>
      </c>
      <c r="M53">
        <f ca="1">IF(ISERROR('WeightedAveragesFiltered (e)'!M54),0,'WeightedAveragesFiltered (e)'!M54)</f>
        <v>3.116103861350819</v>
      </c>
      <c r="N53">
        <f ca="1">IF(ISERROR('WeightedAveragesFiltered (e)'!N54),0,'WeightedAveragesFiltered (e)'!N54)</f>
        <v>2.8241062573954081</v>
      </c>
      <c r="O53">
        <f ca="1">IF(ISERROR('WeightedAveragesFiltered (e)'!O54),0,'WeightedAveragesFiltered (e)'!O54)</f>
        <v>3.5162660120985967</v>
      </c>
      <c r="P53">
        <f ca="1">IF(ISERROR('WeightedAveragesFiltered (e)'!P54),0,'WeightedAveragesFiltered (e)'!P54)</f>
        <v>3.5809316774649069</v>
      </c>
      <c r="Q53">
        <f ca="1">IF(ISERROR('WeightedAveragesFiltered (e)'!Q54),0,'WeightedAveragesFiltered (e)'!Q54)</f>
        <v>3.3837630592563537</v>
      </c>
      <c r="R53">
        <f ca="1">IF(ISERROR('WeightedAveragesFiltered (e)'!R54),0,'WeightedAveragesFiltered (e)'!R54)</f>
        <v>3.7221751206625044</v>
      </c>
      <c r="S53">
        <f ca="1">IF(ISERROR('WeightedAveragesFiltered (e)'!S54),0,'WeightedAveragesFiltered (e)'!S54)</f>
        <v>3.5922578304497232</v>
      </c>
      <c r="T53">
        <f ca="1">IF(ISERROR('WeightedAveragesFiltered (e)'!T54),0,'WeightedAveragesFiltered (e)'!T54)</f>
        <v>3.1976571973841876</v>
      </c>
      <c r="U53">
        <f ca="1">IF(ISERROR('WeightedAveragesFiltered (e)'!U54),0,'WeightedAveragesFiltered (e)'!U54)</f>
        <v>3.058616688793891</v>
      </c>
      <c r="V53">
        <f ca="1">IF(ISERROR('WeightedAveragesFiltered (e)'!V54),0,'WeightedAveragesFiltered (e)'!V54)</f>
        <v>3.6191892088999627</v>
      </c>
      <c r="W53">
        <f ca="1">IF(ISERROR('WeightedAveragesFiltered (e)'!W54),0,'WeightedAveragesFiltered (e)'!W54)</f>
        <v>3.9334390077905867</v>
      </c>
      <c r="X53">
        <f ca="1">IF(ISERROR('WeightedAveragesFiltered (e)'!X54),0,'WeightedAveragesFiltered (e)'!X54)</f>
        <v>2.9617732421546692</v>
      </c>
      <c r="Y53">
        <f ca="1">IF(ISERROR('WeightedAveragesFiltered (e)'!Y54),0,'WeightedAveragesFiltered (e)'!Y54)</f>
        <v>3.5347015837164077</v>
      </c>
      <c r="Z53">
        <f ca="1">IF(ISERROR('WeightedAveragesFiltered (e)'!Z54),0,'WeightedAveragesFiltered (e)'!Z54)</f>
        <v>3.179108825520736</v>
      </c>
    </row>
    <row r="54" spans="1:26">
      <c r="A54" s="34" t="s">
        <v>52</v>
      </c>
      <c r="B54">
        <f ca="1">IF(ISERROR('WeightedAveragesFiltered (e)'!B55),0,'WeightedAveragesFiltered (e)'!B55)</f>
        <v>3.4023892667130395</v>
      </c>
      <c r="C54">
        <f ca="1">IF(ISERROR('WeightedAveragesFiltered (e)'!C55),0,'WeightedAveragesFiltered (e)'!C55)</f>
        <v>3.209101239923108</v>
      </c>
      <c r="D54">
        <f ca="1">IF(ISERROR('WeightedAveragesFiltered (e)'!D55),0,'WeightedAveragesFiltered (e)'!D55)</f>
        <v>3.7407408732299481</v>
      </c>
      <c r="E54">
        <f ca="1">IF(ISERROR('WeightedAveragesFiltered (e)'!E55),0,'WeightedAveragesFiltered (e)'!E55)</f>
        <v>3.8022913545841992</v>
      </c>
      <c r="F54">
        <f ca="1">IF(ISERROR('WeightedAveragesFiltered (e)'!F55),0,'WeightedAveragesFiltered (e)'!F55)</f>
        <v>3.5042424069372564</v>
      </c>
      <c r="G54">
        <f ca="1">IF(ISERROR('WeightedAveragesFiltered (e)'!G55),0,'WeightedAveragesFiltered (e)'!G55)</f>
        <v>3.8192074783779373</v>
      </c>
      <c r="H54">
        <f ca="1">IF(ISERROR('WeightedAveragesFiltered (e)'!H55),0,'WeightedAveragesFiltered (e)'!H55)</f>
        <v>3.4936116547443388</v>
      </c>
      <c r="I54">
        <f ca="1">IF(ISERROR('WeightedAveragesFiltered (e)'!I55),0,'WeightedAveragesFiltered (e)'!I55)</f>
        <v>3.2650161027117006</v>
      </c>
      <c r="J54">
        <f ca="1">IF(ISERROR('WeightedAveragesFiltered (e)'!J55),0,'WeightedAveragesFiltered (e)'!J55)</f>
        <v>3.6416461070621482</v>
      </c>
      <c r="K54">
        <f ca="1">IF(ISERROR('WeightedAveragesFiltered (e)'!K55),0,'WeightedAveragesFiltered (e)'!K55)</f>
        <v>3.4978048451158794</v>
      </c>
      <c r="L54">
        <f ca="1">IF(ISERROR('WeightedAveragesFiltered (e)'!L55),0,'WeightedAveragesFiltered (e)'!L55)</f>
        <v>3.0344323734752954</v>
      </c>
      <c r="M54">
        <f ca="1">IF(ISERROR('WeightedAveragesFiltered (e)'!M55),0,'WeightedAveragesFiltered (e)'!M55)</f>
        <v>3.7373530359018621</v>
      </c>
      <c r="N54">
        <f ca="1">IF(ISERROR('WeightedAveragesFiltered (e)'!N55),0,'WeightedAveragesFiltered (e)'!N55)</f>
        <v>3.523462190777122</v>
      </c>
      <c r="O54">
        <f ca="1">IF(ISERROR('WeightedAveragesFiltered (e)'!O55),0,'WeightedAveragesFiltered (e)'!O55)</f>
        <v>3.7255224385267689</v>
      </c>
      <c r="P54">
        <f ca="1">IF(ISERROR('WeightedAveragesFiltered (e)'!P55),0,'WeightedAveragesFiltered (e)'!P55)</f>
        <v>3.7244804800124447</v>
      </c>
      <c r="Q54">
        <f ca="1">IF(ISERROR('WeightedAveragesFiltered (e)'!Q55),0,'WeightedAveragesFiltered (e)'!Q55)</f>
        <v>4.3535031588389064</v>
      </c>
      <c r="R54">
        <f ca="1">IF(ISERROR('WeightedAveragesFiltered (e)'!R55),0,'WeightedAveragesFiltered (e)'!R55)</f>
        <v>3.5733222260043247</v>
      </c>
      <c r="S54">
        <f ca="1">IF(ISERROR('WeightedAveragesFiltered (e)'!S55),0,'WeightedAveragesFiltered (e)'!S55)</f>
        <v>3.7259361230519397</v>
      </c>
      <c r="T54">
        <f ca="1">IF(ISERROR('WeightedAveragesFiltered (e)'!T55),0,'WeightedAveragesFiltered (e)'!T55)</f>
        <v>3.3285982180221421</v>
      </c>
      <c r="U54">
        <f ca="1">IF(ISERROR('WeightedAveragesFiltered (e)'!U55),0,'WeightedAveragesFiltered (e)'!U55)</f>
        <v>3.7428143163364509</v>
      </c>
      <c r="V54">
        <f ca="1">IF(ISERROR('WeightedAveragesFiltered (e)'!V55),0,'WeightedAveragesFiltered (e)'!V55)</f>
        <v>3.7414808971020661</v>
      </c>
      <c r="W54">
        <f ca="1">IF(ISERROR('WeightedAveragesFiltered (e)'!W55),0,'WeightedAveragesFiltered (e)'!W55)</f>
        <v>3.808008249233541</v>
      </c>
      <c r="X54">
        <f ca="1">IF(ISERROR('WeightedAveragesFiltered (e)'!X55),0,'WeightedAveragesFiltered (e)'!X55)</f>
        <v>3.8380403681662778</v>
      </c>
      <c r="Y54">
        <f ca="1">IF(ISERROR('WeightedAveragesFiltered (e)'!Y55),0,'WeightedAveragesFiltered (e)'!Y55)</f>
        <v>3.5619910542311977</v>
      </c>
      <c r="Z54">
        <f ca="1">IF(ISERROR('WeightedAveragesFiltered (e)'!Z55),0,'WeightedAveragesFiltered (e)'!Z55)</f>
        <v>4.0211586708028983</v>
      </c>
    </row>
    <row r="55" spans="1:26">
      <c r="A55" s="34" t="s">
        <v>53</v>
      </c>
      <c r="B55">
        <f ca="1">IF(ISERROR('WeightedAveragesFiltered (e)'!B56),0,'WeightedAveragesFiltered (e)'!B56)</f>
        <v>3.7574136161574261</v>
      </c>
      <c r="C55">
        <f ca="1">IF(ISERROR('WeightedAveragesFiltered (e)'!C56),0,'WeightedAveragesFiltered (e)'!C56)</f>
        <v>0</v>
      </c>
      <c r="D55">
        <f ca="1">IF(ISERROR('WeightedAveragesFiltered (e)'!D56),0,'WeightedAveragesFiltered (e)'!D56)</f>
        <v>4.4573330989697313</v>
      </c>
      <c r="E55">
        <f ca="1">IF(ISERROR('WeightedAveragesFiltered (e)'!E56),0,'WeightedAveragesFiltered (e)'!E56)</f>
        <v>4.0787365871671062</v>
      </c>
      <c r="F55">
        <f ca="1">IF(ISERROR('WeightedAveragesFiltered (e)'!F56),0,'WeightedAveragesFiltered (e)'!F56)</f>
        <v>4.1662329577541009</v>
      </c>
      <c r="G55">
        <f ca="1">IF(ISERROR('WeightedAveragesFiltered (e)'!G56),0,'WeightedAveragesFiltered (e)'!G56)</f>
        <v>4.7730405280707702</v>
      </c>
      <c r="H55">
        <f ca="1">IF(ISERROR('WeightedAveragesFiltered (e)'!H56),0,'WeightedAveragesFiltered (e)'!H56)</f>
        <v>4.0430226726647778</v>
      </c>
      <c r="I55">
        <f ca="1">IF(ISERROR('WeightedAveragesFiltered (e)'!I56),0,'WeightedAveragesFiltered (e)'!I56)</f>
        <v>3.5919544181440157</v>
      </c>
      <c r="J55">
        <f ca="1">IF(ISERROR('WeightedAveragesFiltered (e)'!J56),0,'WeightedAveragesFiltered (e)'!J56)</f>
        <v>4.3146920814907563</v>
      </c>
      <c r="K55">
        <f ca="1">IF(ISERROR('WeightedAveragesFiltered (e)'!K56),0,'WeightedAveragesFiltered (e)'!K56)</f>
        <v>3.9444044019393747</v>
      </c>
      <c r="L55">
        <f ca="1">IF(ISERROR('WeightedAveragesFiltered (e)'!L56),0,'WeightedAveragesFiltered (e)'!L56)</f>
        <v>3.5494494718984826</v>
      </c>
      <c r="M55">
        <f ca="1">IF(ISERROR('WeightedAveragesFiltered (e)'!M56),0,'WeightedAveragesFiltered (e)'!M56)</f>
        <v>5</v>
      </c>
      <c r="N55">
        <f ca="1">IF(ISERROR('WeightedAveragesFiltered (e)'!N56),0,'WeightedAveragesFiltered (e)'!N56)</f>
        <v>4.5904655596967459</v>
      </c>
      <c r="O55">
        <f ca="1">IF(ISERROR('WeightedAveragesFiltered (e)'!O56),0,'WeightedAveragesFiltered (e)'!O56)</f>
        <v>3.9971525938387855</v>
      </c>
      <c r="P55">
        <f ca="1">IF(ISERROR('WeightedAveragesFiltered (e)'!P56),0,'WeightedAveragesFiltered (e)'!P56)</f>
        <v>4.4255952997404888</v>
      </c>
      <c r="Q55">
        <f ca="1">IF(ISERROR('WeightedAveragesFiltered (e)'!Q56),0,'WeightedAveragesFiltered (e)'!Q56)</f>
        <v>4.6046358452512788</v>
      </c>
      <c r="R55">
        <f ca="1">IF(ISERROR('WeightedAveragesFiltered (e)'!R56),0,'WeightedAveragesFiltered (e)'!R56)</f>
        <v>4.0694293531570693</v>
      </c>
      <c r="S55">
        <f ca="1">IF(ISERROR('WeightedAveragesFiltered (e)'!S56),0,'WeightedAveragesFiltered (e)'!S56)</f>
        <v>4</v>
      </c>
      <c r="T55">
        <f ca="1">IF(ISERROR('WeightedAveragesFiltered (e)'!T56),0,'WeightedAveragesFiltered (e)'!T56)</f>
        <v>4.512580077026314</v>
      </c>
      <c r="U55">
        <f ca="1">IF(ISERROR('WeightedAveragesFiltered (e)'!U56),0,'WeightedAveragesFiltered (e)'!U56)</f>
        <v>4.0542173717193251</v>
      </c>
      <c r="V55">
        <f ca="1">IF(ISERROR('WeightedAveragesFiltered (e)'!V56),0,'WeightedAveragesFiltered (e)'!V56)</f>
        <v>4.7472603635016561</v>
      </c>
      <c r="W55">
        <f ca="1">IF(ISERROR('WeightedAveragesFiltered (e)'!W56),0,'WeightedAveragesFiltered (e)'!W56)</f>
        <v>4.6088282113896124</v>
      </c>
      <c r="X55">
        <f ca="1">IF(ISERROR('WeightedAveragesFiltered (e)'!X56),0,'WeightedAveragesFiltered (e)'!X56)</f>
        <v>5</v>
      </c>
      <c r="Y55">
        <f ca="1">IF(ISERROR('WeightedAveragesFiltered (e)'!Y56),0,'WeightedAveragesFiltered (e)'!Y56)</f>
        <v>4.4383855318056211</v>
      </c>
      <c r="Z55">
        <f ca="1">IF(ISERROR('WeightedAveragesFiltered (e)'!Z56),0,'WeightedAveragesFiltered (e)'!Z56)</f>
        <v>4</v>
      </c>
    </row>
    <row r="56" spans="1:26">
      <c r="A56" s="34" t="s">
        <v>54</v>
      </c>
      <c r="B56">
        <f ca="1">IF(ISERROR('WeightedAveragesFiltered (e)'!B57),0,'WeightedAveragesFiltered (e)'!B57)</f>
        <v>3.7280354796702877</v>
      </c>
      <c r="C56">
        <f ca="1">IF(ISERROR('WeightedAveragesFiltered (e)'!C57),0,'WeightedAveragesFiltered (e)'!C57)</f>
        <v>4</v>
      </c>
      <c r="D56">
        <f ca="1">IF(ISERROR('WeightedAveragesFiltered (e)'!D57),0,'WeightedAveragesFiltered (e)'!D57)</f>
        <v>3.9057367564238969</v>
      </c>
      <c r="E56">
        <f ca="1">IF(ISERROR('WeightedAveragesFiltered (e)'!E57),0,'WeightedAveragesFiltered (e)'!E57)</f>
        <v>3.7606449196292306</v>
      </c>
      <c r="F56">
        <f ca="1">IF(ISERROR('WeightedAveragesFiltered (e)'!F57),0,'WeightedAveragesFiltered (e)'!F57)</f>
        <v>3.0000000000000004</v>
      </c>
      <c r="G56">
        <f ca="1">IF(ISERROR('WeightedAveragesFiltered (e)'!G57),0,'WeightedAveragesFiltered (e)'!G57)</f>
        <v>3.6664491937825248</v>
      </c>
      <c r="H56">
        <f ca="1">IF(ISERROR('WeightedAveragesFiltered (e)'!H57),0,'WeightedAveragesFiltered (e)'!H57)</f>
        <v>3.8167567084115879</v>
      </c>
      <c r="I56">
        <f ca="1">IF(ISERROR('WeightedAveragesFiltered (e)'!I57),0,'WeightedAveragesFiltered (e)'!I57)</f>
        <v>3.5550878087324818</v>
      </c>
      <c r="J56">
        <f ca="1">IF(ISERROR('WeightedAveragesFiltered (e)'!J57),0,'WeightedAveragesFiltered (e)'!J57)</f>
        <v>4.1527561507003536</v>
      </c>
      <c r="K56">
        <f ca="1">IF(ISERROR('WeightedAveragesFiltered (e)'!K57),0,'WeightedAveragesFiltered (e)'!K57)</f>
        <v>4.1603195947168787</v>
      </c>
      <c r="L56">
        <f ca="1">IF(ISERROR('WeightedAveragesFiltered (e)'!L57),0,'WeightedAveragesFiltered (e)'!L57)</f>
        <v>3.7530632544577709</v>
      </c>
      <c r="M56">
        <f ca="1">IF(ISERROR('WeightedAveragesFiltered (e)'!M57),0,'WeightedAveragesFiltered (e)'!M57)</f>
        <v>4.2280056878048411</v>
      </c>
      <c r="N56">
        <f ca="1">IF(ISERROR('WeightedAveragesFiltered (e)'!N57),0,'WeightedAveragesFiltered (e)'!N57)</f>
        <v>3.8173072846059535</v>
      </c>
      <c r="O56">
        <f ca="1">IF(ISERROR('WeightedAveragesFiltered (e)'!O57),0,'WeightedAveragesFiltered (e)'!O57)</f>
        <v>4.0310375017626638</v>
      </c>
      <c r="P56">
        <f ca="1">IF(ISERROR('WeightedAveragesFiltered (e)'!P57),0,'WeightedAveragesFiltered (e)'!P57)</f>
        <v>3.7040010926751004</v>
      </c>
      <c r="Q56">
        <f ca="1">IF(ISERROR('WeightedAveragesFiltered (e)'!Q57),0,'WeightedAveragesFiltered (e)'!Q57)</f>
        <v>4.0073800503066117</v>
      </c>
      <c r="R56">
        <f ca="1">IF(ISERROR('WeightedAveragesFiltered (e)'!R57),0,'WeightedAveragesFiltered (e)'!R57)</f>
        <v>3.77441419966669</v>
      </c>
      <c r="S56">
        <f ca="1">IF(ISERROR('WeightedAveragesFiltered (e)'!S57),0,'WeightedAveragesFiltered (e)'!S57)</f>
        <v>4.0322873923879543</v>
      </c>
      <c r="T56">
        <f ca="1">IF(ISERROR('WeightedAveragesFiltered (e)'!T57),0,'WeightedAveragesFiltered (e)'!T57)</f>
        <v>3.2490027003217961</v>
      </c>
      <c r="U56">
        <f ca="1">IF(ISERROR('WeightedAveragesFiltered (e)'!U57),0,'WeightedAveragesFiltered (e)'!U57)</f>
        <v>4.1535207020539193</v>
      </c>
      <c r="V56">
        <f ca="1">IF(ISERROR('WeightedAveragesFiltered (e)'!V57),0,'WeightedAveragesFiltered (e)'!V57)</f>
        <v>3.4465194003359625</v>
      </c>
      <c r="W56">
        <f ca="1">IF(ISERROR('WeightedAveragesFiltered (e)'!W57),0,'WeightedAveragesFiltered (e)'!W57)</f>
        <v>4.7371272482827829</v>
      </c>
      <c r="X56">
        <f ca="1">IF(ISERROR('WeightedAveragesFiltered (e)'!X57),0,'WeightedAveragesFiltered (e)'!X57)</f>
        <v>3.4669580923237211</v>
      </c>
      <c r="Y56">
        <f ca="1">IF(ISERROR('WeightedAveragesFiltered (e)'!Y57),0,'WeightedAveragesFiltered (e)'!Y57)</f>
        <v>3.6333227843789135</v>
      </c>
      <c r="Z56">
        <f ca="1">IF(ISERROR('WeightedAveragesFiltered (e)'!Z57),0,'WeightedAveragesFiltered (e)'!Z57)</f>
        <v>4.1378484418363897</v>
      </c>
    </row>
    <row r="57" spans="1:26">
      <c r="A57" s="34" t="s">
        <v>55</v>
      </c>
      <c r="B57">
        <f ca="1">IF(ISERROR('WeightedAveragesFiltered (e)'!B58),0,'WeightedAveragesFiltered (e)'!B58)</f>
        <v>3.8180744015852848</v>
      </c>
      <c r="C57">
        <f ca="1">IF(ISERROR('WeightedAveragesFiltered (e)'!C58),0,'WeightedAveragesFiltered (e)'!C58)</f>
        <v>4.9999999999999991</v>
      </c>
      <c r="D57">
        <f ca="1">IF(ISERROR('WeightedAveragesFiltered (e)'!D58),0,'WeightedAveragesFiltered (e)'!D58)</f>
        <v>3.2930957672120713</v>
      </c>
      <c r="E57">
        <f ca="1">IF(ISERROR('WeightedAveragesFiltered (e)'!E58),0,'WeightedAveragesFiltered (e)'!E58)</f>
        <v>0</v>
      </c>
      <c r="F57">
        <f ca="1">IF(ISERROR('WeightedAveragesFiltered (e)'!F58),0,'WeightedAveragesFiltered (e)'!F58)</f>
        <v>2.5</v>
      </c>
      <c r="G57">
        <f ca="1">IF(ISERROR('WeightedAveragesFiltered (e)'!G58),0,'WeightedAveragesFiltered (e)'!G58)</f>
        <v>4.1788101565331353</v>
      </c>
      <c r="H57">
        <f ca="1">IF(ISERROR('WeightedAveragesFiltered (e)'!H58),0,'WeightedAveragesFiltered (e)'!H58)</f>
        <v>5</v>
      </c>
      <c r="I57">
        <f ca="1">IF(ISERROR('WeightedAveragesFiltered (e)'!I58),0,'WeightedAveragesFiltered (e)'!I58)</f>
        <v>0</v>
      </c>
      <c r="J57">
        <f ca="1">IF(ISERROR('WeightedAveragesFiltered (e)'!J58),0,'WeightedAveragesFiltered (e)'!J58)</f>
        <v>4.1395234722410992</v>
      </c>
      <c r="K57">
        <f ca="1">IF(ISERROR('WeightedAveragesFiltered (e)'!K58),0,'WeightedAveragesFiltered (e)'!K58)</f>
        <v>4.5556071604931363</v>
      </c>
      <c r="L57">
        <f ca="1">IF(ISERROR('WeightedAveragesFiltered (e)'!L58),0,'WeightedAveragesFiltered (e)'!L58)</f>
        <v>4.0750371637568623</v>
      </c>
      <c r="M57">
        <f ca="1">IF(ISERROR('WeightedAveragesFiltered (e)'!M58),0,'WeightedAveragesFiltered (e)'!M58)</f>
        <v>4.7239650061887151</v>
      </c>
      <c r="N57">
        <f ca="1">IF(ISERROR('WeightedAveragesFiltered (e)'!N58),0,'WeightedAveragesFiltered (e)'!N58)</f>
        <v>4.2623450411801924</v>
      </c>
      <c r="O57">
        <f ca="1">IF(ISERROR('WeightedAveragesFiltered (e)'!O58),0,'WeightedAveragesFiltered (e)'!O58)</f>
        <v>3.814624445892727</v>
      </c>
      <c r="P57">
        <f ca="1">IF(ISERROR('WeightedAveragesFiltered (e)'!P58),0,'WeightedAveragesFiltered (e)'!P58)</f>
        <v>3.9913976855605737</v>
      </c>
      <c r="Q57">
        <f ca="1">IF(ISERROR('WeightedAveragesFiltered (e)'!Q58),0,'WeightedAveragesFiltered (e)'!Q58)</f>
        <v>4.287086457964274</v>
      </c>
      <c r="R57">
        <f ca="1">IF(ISERROR('WeightedAveragesFiltered (e)'!R58),0,'WeightedAveragesFiltered (e)'!R58)</f>
        <v>3</v>
      </c>
      <c r="S57">
        <f ca="1">IF(ISERROR('WeightedAveragesFiltered (e)'!S58),0,'WeightedAveragesFiltered (e)'!S58)</f>
        <v>4.7423132113712922</v>
      </c>
      <c r="T57">
        <f ca="1">IF(ISERROR('WeightedAveragesFiltered (e)'!T58),0,'WeightedAveragesFiltered (e)'!T58)</f>
        <v>3.9379245963926595</v>
      </c>
      <c r="U57">
        <f ca="1">IF(ISERROR('WeightedAveragesFiltered (e)'!U58),0,'WeightedAveragesFiltered (e)'!U58)</f>
        <v>4.7154721186299922</v>
      </c>
      <c r="V57">
        <f ca="1">IF(ISERROR('WeightedAveragesFiltered (e)'!V58),0,'WeightedAveragesFiltered (e)'!V58)</f>
        <v>4.4802029427865646</v>
      </c>
      <c r="W57">
        <f ca="1">IF(ISERROR('WeightedAveragesFiltered (e)'!W58),0,'WeightedAveragesFiltered (e)'!W58)</f>
        <v>4.8669873409201578</v>
      </c>
      <c r="X57">
        <f ca="1">IF(ISERROR('WeightedAveragesFiltered (e)'!X58),0,'WeightedAveragesFiltered (e)'!X58)</f>
        <v>4.2289379203458051</v>
      </c>
      <c r="Y57">
        <f ca="1">IF(ISERROR('WeightedAveragesFiltered (e)'!Y58),0,'WeightedAveragesFiltered (e)'!Y58)</f>
        <v>2.5</v>
      </c>
      <c r="Z57">
        <f ca="1">IF(ISERROR('WeightedAveragesFiltered (e)'!Z58),0,'WeightedAveragesFiltered (e)'!Z58)</f>
        <v>3.708792874866027</v>
      </c>
    </row>
    <row r="58" spans="1:26">
      <c r="A58" s="34" t="s">
        <v>56</v>
      </c>
      <c r="B58">
        <f ca="1">IF(ISERROR('WeightedAveragesFiltered (e)'!B59),0,'WeightedAveragesFiltered (e)'!B59)</f>
        <v>2.9851727676851474</v>
      </c>
      <c r="C58">
        <f ca="1">IF(ISERROR('WeightedAveragesFiltered (e)'!C59),0,'WeightedAveragesFiltered (e)'!C59)</f>
        <v>3.9648725778251586</v>
      </c>
      <c r="D58">
        <f ca="1">IF(ISERROR('WeightedAveragesFiltered (e)'!D59),0,'WeightedAveragesFiltered (e)'!D59)</f>
        <v>3.2833504981542712</v>
      </c>
      <c r="E58">
        <f ca="1">IF(ISERROR('WeightedAveragesFiltered (e)'!E59),0,'WeightedAveragesFiltered (e)'!E59)</f>
        <v>4.126838134392675</v>
      </c>
      <c r="F58">
        <f ca="1">IF(ISERROR('WeightedAveragesFiltered (e)'!F59),0,'WeightedAveragesFiltered (e)'!F59)</f>
        <v>3.0529996784637294</v>
      </c>
      <c r="G58">
        <f ca="1">IF(ISERROR('WeightedAveragesFiltered (e)'!G59),0,'WeightedAveragesFiltered (e)'!G59)</f>
        <v>4</v>
      </c>
      <c r="H58">
        <f ca="1">IF(ISERROR('WeightedAveragesFiltered (e)'!H59),0,'WeightedAveragesFiltered (e)'!H59)</f>
        <v>3.5</v>
      </c>
      <c r="I58">
        <f ca="1">IF(ISERROR('WeightedAveragesFiltered (e)'!I59),0,'WeightedAveragesFiltered (e)'!I59)</f>
        <v>0</v>
      </c>
      <c r="J58">
        <f ca="1">IF(ISERROR('WeightedAveragesFiltered (e)'!J59),0,'WeightedAveragesFiltered (e)'!J59)</f>
        <v>3.2575375856232536</v>
      </c>
      <c r="K58">
        <f ca="1">IF(ISERROR('WeightedAveragesFiltered (e)'!K59),0,'WeightedAveragesFiltered (e)'!K59)</f>
        <v>3.7222022009696878</v>
      </c>
      <c r="L58">
        <f ca="1">IF(ISERROR('WeightedAveragesFiltered (e)'!L59),0,'WeightedAveragesFiltered (e)'!L59)</f>
        <v>3.5247247359492415</v>
      </c>
      <c r="M58">
        <f ca="1">IF(ISERROR('WeightedAveragesFiltered (e)'!M59),0,'WeightedAveragesFiltered (e)'!M59)</f>
        <v>2.5</v>
      </c>
      <c r="N58">
        <f ca="1">IF(ISERROR('WeightedAveragesFiltered (e)'!N59),0,'WeightedAveragesFiltered (e)'!N59)</f>
        <v>2.5</v>
      </c>
      <c r="O58">
        <f ca="1">IF(ISERROR('WeightedAveragesFiltered (e)'!O59),0,'WeightedAveragesFiltered (e)'!O59)</f>
        <v>3.5151585981416265</v>
      </c>
      <c r="P58">
        <f ca="1">IF(ISERROR('WeightedAveragesFiltered (e)'!P59),0,'WeightedAveragesFiltered (e)'!P59)</f>
        <v>2.1426692162418997</v>
      </c>
      <c r="Q58">
        <f ca="1">IF(ISERROR('WeightedAveragesFiltered (e)'!Q59),0,'WeightedAveragesFiltered (e)'!Q59)</f>
        <v>4</v>
      </c>
      <c r="R58">
        <f ca="1">IF(ISERROR('WeightedAveragesFiltered (e)'!R59),0,'WeightedAveragesFiltered (e)'!R59)</f>
        <v>2.5</v>
      </c>
      <c r="S58">
        <f ca="1">IF(ISERROR('WeightedAveragesFiltered (e)'!S59),0,'WeightedAveragesFiltered (e)'!S59)</f>
        <v>4</v>
      </c>
      <c r="T58">
        <f ca="1">IF(ISERROR('WeightedAveragesFiltered (e)'!T59),0,'WeightedAveragesFiltered (e)'!T59)</f>
        <v>0.5</v>
      </c>
      <c r="U58">
        <f ca="1">IF(ISERROR('WeightedAveragesFiltered (e)'!U59),0,'WeightedAveragesFiltered (e)'!U59)</f>
        <v>3.7395637574541145</v>
      </c>
      <c r="V58">
        <f ca="1">IF(ISERROR('WeightedAveragesFiltered (e)'!V59),0,'WeightedAveragesFiltered (e)'!V59)</f>
        <v>4.5</v>
      </c>
      <c r="W58">
        <f ca="1">IF(ISERROR('WeightedAveragesFiltered (e)'!W59),0,'WeightedAveragesFiltered (e)'!W59)</f>
        <v>3.1958544815486598</v>
      </c>
      <c r="X58">
        <f ca="1">IF(ISERROR('WeightedAveragesFiltered (e)'!X59),0,'WeightedAveragesFiltered (e)'!X59)</f>
        <v>4.5</v>
      </c>
      <c r="Y58">
        <f ca="1">IF(ISERROR('WeightedAveragesFiltered (e)'!Y59),0,'WeightedAveragesFiltered (e)'!Y59)</f>
        <v>1.8836108915637542</v>
      </c>
      <c r="Z58">
        <f ca="1">IF(ISERROR('WeightedAveragesFiltered (e)'!Z59),0,'WeightedAveragesFiltered (e)'!Z59)</f>
        <v>3.3067341384423954</v>
      </c>
    </row>
    <row r="59" spans="1:26">
      <c r="A59" s="34" t="s">
        <v>57</v>
      </c>
      <c r="B59">
        <f ca="1">IF(ISERROR('WeightedAveragesFiltered (e)'!B60),0,'WeightedAveragesFiltered (e)'!B60)</f>
        <v>3.0551950156835792</v>
      </c>
      <c r="C59">
        <f ca="1">IF(ISERROR('WeightedAveragesFiltered (e)'!C60),0,'WeightedAveragesFiltered (e)'!C60)</f>
        <v>3.5</v>
      </c>
      <c r="D59">
        <f ca="1">IF(ISERROR('WeightedAveragesFiltered (e)'!D60),0,'WeightedAveragesFiltered (e)'!D60)</f>
        <v>3.1463453061894455</v>
      </c>
      <c r="E59">
        <f ca="1">IF(ISERROR('WeightedAveragesFiltered (e)'!E60),0,'WeightedAveragesFiltered (e)'!E60)</f>
        <v>3.0429643234566166</v>
      </c>
      <c r="F59">
        <f ca="1">IF(ISERROR('WeightedAveragesFiltered (e)'!F60),0,'WeightedAveragesFiltered (e)'!F60)</f>
        <v>1.8502537278759374</v>
      </c>
      <c r="G59">
        <f ca="1">IF(ISERROR('WeightedAveragesFiltered (e)'!G60),0,'WeightedAveragesFiltered (e)'!G60)</f>
        <v>4.25</v>
      </c>
      <c r="H59">
        <f ca="1">IF(ISERROR('WeightedAveragesFiltered (e)'!H60),0,'WeightedAveragesFiltered (e)'!H60)</f>
        <v>3.4732378397645549</v>
      </c>
      <c r="I59">
        <f ca="1">IF(ISERROR('WeightedAveragesFiltered (e)'!I60),0,'WeightedAveragesFiltered (e)'!I60)</f>
        <v>4</v>
      </c>
      <c r="J59">
        <f ca="1">IF(ISERROR('WeightedAveragesFiltered (e)'!J60),0,'WeightedAveragesFiltered (e)'!J60)</f>
        <v>3.79860704828701</v>
      </c>
      <c r="K59">
        <f ca="1">IF(ISERROR('WeightedAveragesFiltered (e)'!K60),0,'WeightedAveragesFiltered (e)'!K60)</f>
        <v>3.2619296962492692</v>
      </c>
      <c r="L59">
        <f ca="1">IF(ISERROR('WeightedAveragesFiltered (e)'!L60),0,'WeightedAveragesFiltered (e)'!L60)</f>
        <v>4.121516742021619</v>
      </c>
      <c r="M59">
        <f ca="1">IF(ISERROR('WeightedAveragesFiltered (e)'!M60),0,'WeightedAveragesFiltered (e)'!M60)</f>
        <v>2.1636622647096986</v>
      </c>
      <c r="N59">
        <f ca="1">IF(ISERROR('WeightedAveragesFiltered (e)'!N60),0,'WeightedAveragesFiltered (e)'!N60)</f>
        <v>3.6409612266045936</v>
      </c>
      <c r="O59">
        <f ca="1">IF(ISERROR('WeightedAveragesFiltered (e)'!O60),0,'WeightedAveragesFiltered (e)'!O60)</f>
        <v>3.1142292590178791</v>
      </c>
      <c r="P59">
        <f ca="1">IF(ISERROR('WeightedAveragesFiltered (e)'!P60),0,'WeightedAveragesFiltered (e)'!P60)</f>
        <v>3.0396272700768465</v>
      </c>
      <c r="Q59">
        <f ca="1">IF(ISERROR('WeightedAveragesFiltered (e)'!Q60),0,'WeightedAveragesFiltered (e)'!Q60)</f>
        <v>3.9304508686464428</v>
      </c>
      <c r="R59">
        <f ca="1">IF(ISERROR('WeightedAveragesFiltered (e)'!R60),0,'WeightedAveragesFiltered (e)'!R60)</f>
        <v>4</v>
      </c>
      <c r="S59">
        <f ca="1">IF(ISERROR('WeightedAveragesFiltered (e)'!S60),0,'WeightedAveragesFiltered (e)'!S60)</f>
        <v>4</v>
      </c>
      <c r="T59">
        <f ca="1">IF(ISERROR('WeightedAveragesFiltered (e)'!T60),0,'WeightedAveragesFiltered (e)'!T60)</f>
        <v>0.5</v>
      </c>
      <c r="U59">
        <f ca="1">IF(ISERROR('WeightedAveragesFiltered (e)'!U60),0,'WeightedAveragesFiltered (e)'!U60)</f>
        <v>3.5183074141400161</v>
      </c>
      <c r="V59">
        <f ca="1">IF(ISERROR('WeightedAveragesFiltered (e)'!V60),0,'WeightedAveragesFiltered (e)'!V60)</f>
        <v>4</v>
      </c>
      <c r="W59">
        <f ca="1">IF(ISERROR('WeightedAveragesFiltered (e)'!W60),0,'WeightedAveragesFiltered (e)'!W60)</f>
        <v>3.3125492282309592</v>
      </c>
      <c r="X59">
        <f ca="1">IF(ISERROR('WeightedAveragesFiltered (e)'!X60),0,'WeightedAveragesFiltered (e)'!X60)</f>
        <v>3.75</v>
      </c>
      <c r="Y59">
        <f ca="1">IF(ISERROR('WeightedAveragesFiltered (e)'!Y60),0,'WeightedAveragesFiltered (e)'!Y60)</f>
        <v>3.0727145091236649</v>
      </c>
      <c r="Z59">
        <f ca="1">IF(ISERROR('WeightedAveragesFiltered (e)'!Z60),0,'WeightedAveragesFiltered (e)'!Z60)</f>
        <v>3.6791300801891698</v>
      </c>
    </row>
    <row r="60" spans="1:26">
      <c r="A60" s="34" t="s">
        <v>58</v>
      </c>
      <c r="B60">
        <f ca="1">IF(ISERROR('WeightedAveragesFiltered (e)'!B61),0,'WeightedAveragesFiltered (e)'!B61)</f>
        <v>2.6563959153275003</v>
      </c>
      <c r="C60">
        <f ca="1">IF(ISERROR('WeightedAveragesFiltered (e)'!C61),0,'WeightedAveragesFiltered (e)'!C61)</f>
        <v>3.4620470703478086</v>
      </c>
      <c r="D60">
        <f ca="1">IF(ISERROR('WeightedAveragesFiltered (e)'!D61),0,'WeightedAveragesFiltered (e)'!D61)</f>
        <v>2.9562983936861778</v>
      </c>
      <c r="E60">
        <f ca="1">IF(ISERROR('WeightedAveragesFiltered (e)'!E61),0,'WeightedAveragesFiltered (e)'!E61)</f>
        <v>3.2071145826629768</v>
      </c>
      <c r="F60">
        <f ca="1">IF(ISERROR('WeightedAveragesFiltered (e)'!F61),0,'WeightedAveragesFiltered (e)'!F61)</f>
        <v>1.8402720993876542</v>
      </c>
      <c r="G60">
        <f ca="1">IF(ISERROR('WeightedAveragesFiltered (e)'!G61),0,'WeightedAveragesFiltered (e)'!G61)</f>
        <v>2.9538070698601402</v>
      </c>
      <c r="H60">
        <f ca="1">IF(ISERROR('WeightedAveragesFiltered (e)'!H61),0,'WeightedAveragesFiltered (e)'!H61)</f>
        <v>3.1299594596988558</v>
      </c>
      <c r="I60">
        <f ca="1">IF(ISERROR('WeightedAveragesFiltered (e)'!I61),0,'WeightedAveragesFiltered (e)'!I61)</f>
        <v>3.6523980212326737</v>
      </c>
      <c r="J60">
        <f ca="1">IF(ISERROR('WeightedAveragesFiltered (e)'!J61),0,'WeightedAveragesFiltered (e)'!J61)</f>
        <v>4.0280427811068042</v>
      </c>
      <c r="K60">
        <f ca="1">IF(ISERROR('WeightedAveragesFiltered (e)'!K61),0,'WeightedAveragesFiltered (e)'!K61)</f>
        <v>3.2628207899026314</v>
      </c>
      <c r="L60">
        <f ca="1">IF(ISERROR('WeightedAveragesFiltered (e)'!L61),0,'WeightedAveragesFiltered (e)'!L61)</f>
        <v>3.745550518173729</v>
      </c>
      <c r="M60">
        <f ca="1">IF(ISERROR('WeightedAveragesFiltered (e)'!M61),0,'WeightedAveragesFiltered (e)'!M61)</f>
        <v>1.8472168130718734</v>
      </c>
      <c r="N60">
        <f ca="1">IF(ISERROR('WeightedAveragesFiltered (e)'!N61),0,'WeightedAveragesFiltered (e)'!N61)</f>
        <v>3.6799446409107617</v>
      </c>
      <c r="O60">
        <f ca="1">IF(ISERROR('WeightedAveragesFiltered (e)'!O61),0,'WeightedAveragesFiltered (e)'!O61)</f>
        <v>2.9248478993774309</v>
      </c>
      <c r="P60">
        <f ca="1">IF(ISERROR('WeightedAveragesFiltered (e)'!P61),0,'WeightedAveragesFiltered (e)'!P61)</f>
        <v>2.9486696233745158</v>
      </c>
      <c r="Q60">
        <f ca="1">IF(ISERROR('WeightedAveragesFiltered (e)'!Q61),0,'WeightedAveragesFiltered (e)'!Q61)</f>
        <v>3.9251153171276045</v>
      </c>
      <c r="R60">
        <f ca="1">IF(ISERROR('WeightedAveragesFiltered (e)'!R61),0,'WeightedAveragesFiltered (e)'!R61)</f>
        <v>3.7756643469706943</v>
      </c>
      <c r="S60">
        <f ca="1">IF(ISERROR('WeightedAveragesFiltered (e)'!S61),0,'WeightedAveragesFiltered (e)'!S61)</f>
        <v>3.7552196521055801</v>
      </c>
      <c r="T60">
        <f ca="1">IF(ISERROR('WeightedAveragesFiltered (e)'!T61),0,'WeightedAveragesFiltered (e)'!T61)</f>
        <v>2.332936507570146</v>
      </c>
      <c r="U60">
        <f ca="1">IF(ISERROR('WeightedAveragesFiltered (e)'!U61),0,'WeightedAveragesFiltered (e)'!U61)</f>
        <v>3.2767810534422668</v>
      </c>
      <c r="V60">
        <f ca="1">IF(ISERROR('WeightedAveragesFiltered (e)'!V61),0,'WeightedAveragesFiltered (e)'!V61)</f>
        <v>2.4825921740771766</v>
      </c>
      <c r="W60">
        <f ca="1">IF(ISERROR('WeightedAveragesFiltered (e)'!W61),0,'WeightedAveragesFiltered (e)'!W61)</f>
        <v>3.1044080173584128</v>
      </c>
      <c r="X60">
        <f ca="1">IF(ISERROR('WeightedAveragesFiltered (e)'!X61),0,'WeightedAveragesFiltered (e)'!X61)</f>
        <v>2.4395875800424007</v>
      </c>
      <c r="Y60">
        <f ca="1">IF(ISERROR('WeightedAveragesFiltered (e)'!Y61),0,'WeightedAveragesFiltered (e)'!Y61)</f>
        <v>3.6791643404316408</v>
      </c>
      <c r="Z60">
        <f ca="1">IF(ISERROR('WeightedAveragesFiltered (e)'!Z61),0,'WeightedAveragesFiltered (e)'!Z61)</f>
        <v>2.8059381107093597</v>
      </c>
    </row>
    <row r="61" spans="1:26">
      <c r="A61" s="34" t="s">
        <v>59</v>
      </c>
      <c r="B61">
        <f ca="1">IF(ISERROR('WeightedAveragesFiltered (e)'!B62),0,'WeightedAveragesFiltered (e)'!B62)</f>
        <v>4.147621110625944</v>
      </c>
      <c r="C61">
        <f ca="1">IF(ISERROR('WeightedAveragesFiltered (e)'!C62),0,'WeightedAveragesFiltered (e)'!C62)</f>
        <v>4.4308749025849758</v>
      </c>
      <c r="D61">
        <f ca="1">IF(ISERROR('WeightedAveragesFiltered (e)'!D62),0,'WeightedAveragesFiltered (e)'!D62)</f>
        <v>4.240028921584047</v>
      </c>
      <c r="E61">
        <f ca="1">IF(ISERROR('WeightedAveragesFiltered (e)'!E62),0,'WeightedAveragesFiltered (e)'!E62)</f>
        <v>4.086649293607084</v>
      </c>
      <c r="F61">
        <f ca="1">IF(ISERROR('WeightedAveragesFiltered (e)'!F62),0,'WeightedAveragesFiltered (e)'!F62)</f>
        <v>3.7801618285549106</v>
      </c>
      <c r="G61">
        <f ca="1">IF(ISERROR('WeightedAveragesFiltered (e)'!G62),0,'WeightedAveragesFiltered (e)'!G62)</f>
        <v>4.1139402318291092</v>
      </c>
      <c r="H61">
        <f ca="1">IF(ISERROR('WeightedAveragesFiltered (e)'!H62),0,'WeightedAveragesFiltered (e)'!H62)</f>
        <v>4.3520192967719611</v>
      </c>
      <c r="I61">
        <f ca="1">IF(ISERROR('WeightedAveragesFiltered (e)'!I62),0,'WeightedAveragesFiltered (e)'!I62)</f>
        <v>3.4773483752622929</v>
      </c>
      <c r="J61">
        <f ca="1">IF(ISERROR('WeightedAveragesFiltered (e)'!J62),0,'WeightedAveragesFiltered (e)'!J62)</f>
        <v>4.5792733202120539</v>
      </c>
      <c r="K61">
        <f ca="1">IF(ISERROR('WeightedAveragesFiltered (e)'!K62),0,'WeightedAveragesFiltered (e)'!K62)</f>
        <v>4.5591688645402169</v>
      </c>
      <c r="L61">
        <f ca="1">IF(ISERROR('WeightedAveragesFiltered (e)'!L62),0,'WeightedAveragesFiltered (e)'!L62)</f>
        <v>3.3299542685682106</v>
      </c>
      <c r="M61">
        <f ca="1">IF(ISERROR('WeightedAveragesFiltered (e)'!M62),0,'WeightedAveragesFiltered (e)'!M62)</f>
        <v>4.7905973988453994</v>
      </c>
      <c r="N61">
        <f ca="1">IF(ISERROR('WeightedAveragesFiltered (e)'!N62),0,'WeightedAveragesFiltered (e)'!N62)</f>
        <v>4.7027302094030858</v>
      </c>
      <c r="O61">
        <f ca="1">IF(ISERROR('WeightedAveragesFiltered (e)'!O62),0,'WeightedAveragesFiltered (e)'!O62)</f>
        <v>4.4886905438428091</v>
      </c>
      <c r="P61">
        <f ca="1">IF(ISERROR('WeightedAveragesFiltered (e)'!P62),0,'WeightedAveragesFiltered (e)'!P62)</f>
        <v>4.6055748677752302</v>
      </c>
      <c r="Q61">
        <f ca="1">IF(ISERROR('WeightedAveragesFiltered (e)'!Q62),0,'WeightedAveragesFiltered (e)'!Q62)</f>
        <v>4.3730543818465737</v>
      </c>
      <c r="R61">
        <f ca="1">IF(ISERROR('WeightedAveragesFiltered (e)'!R62),0,'WeightedAveragesFiltered (e)'!R62)</f>
        <v>4.0228588650268797</v>
      </c>
      <c r="S61">
        <f ca="1">IF(ISERROR('WeightedAveragesFiltered (e)'!S62),0,'WeightedAveragesFiltered (e)'!S62)</f>
        <v>4.7136755318023669</v>
      </c>
      <c r="T61">
        <f ca="1">IF(ISERROR('WeightedAveragesFiltered (e)'!T62),0,'WeightedAveragesFiltered (e)'!T62)</f>
        <v>4.4514712294742074</v>
      </c>
      <c r="U61">
        <f ca="1">IF(ISERROR('WeightedAveragesFiltered (e)'!U62),0,'WeightedAveragesFiltered (e)'!U62)</f>
        <v>4.4654523993999451</v>
      </c>
      <c r="V61">
        <f ca="1">IF(ISERROR('WeightedAveragesFiltered (e)'!V62),0,'WeightedAveragesFiltered (e)'!V62)</f>
        <v>3.9871124343402657</v>
      </c>
      <c r="W61">
        <f ca="1">IF(ISERROR('WeightedAveragesFiltered (e)'!W62),0,'WeightedAveragesFiltered (e)'!W62)</f>
        <v>4.5210485980349917</v>
      </c>
      <c r="X61">
        <f ca="1">IF(ISERROR('WeightedAveragesFiltered (e)'!X62),0,'WeightedAveragesFiltered (e)'!X62)</f>
        <v>3.5425605117753571</v>
      </c>
      <c r="Y61">
        <f ca="1">IF(ISERROR('WeightedAveragesFiltered (e)'!Y62),0,'WeightedAveragesFiltered (e)'!Y62)</f>
        <v>4.7043288255613831</v>
      </c>
      <c r="Z61">
        <f ca="1">IF(ISERROR('WeightedAveragesFiltered (e)'!Z62),0,'WeightedAveragesFiltered (e)'!Z62)</f>
        <v>4.1583095935645531</v>
      </c>
    </row>
    <row r="62" spans="1:26">
      <c r="A62" s="34" t="s">
        <v>60</v>
      </c>
      <c r="B62">
        <f ca="1">IF(ISERROR('WeightedAveragesFiltered (e)'!B63),0,'WeightedAveragesFiltered (e)'!B63)</f>
        <v>4</v>
      </c>
      <c r="C62">
        <f ca="1">IF(ISERROR('WeightedAveragesFiltered (e)'!C63),0,'WeightedAveragesFiltered (e)'!C63)</f>
        <v>3.8507672449858483</v>
      </c>
      <c r="D62">
        <f ca="1">IF(ISERROR('WeightedAveragesFiltered (e)'!D63),0,'WeightedAveragesFiltered (e)'!D63)</f>
        <v>3.7586847365398901</v>
      </c>
      <c r="E62">
        <f ca="1">IF(ISERROR('WeightedAveragesFiltered (e)'!E63),0,'WeightedAveragesFiltered (e)'!E63)</f>
        <v>0</v>
      </c>
      <c r="F62">
        <f ca="1">IF(ISERROR('WeightedAveragesFiltered (e)'!F63),0,'WeightedAveragesFiltered (e)'!F63)</f>
        <v>3.674390968158928</v>
      </c>
      <c r="G62">
        <f ca="1">IF(ISERROR('WeightedAveragesFiltered (e)'!G63),0,'WeightedAveragesFiltered (e)'!G63)</f>
        <v>4.2356490024601667</v>
      </c>
      <c r="H62">
        <f ca="1">IF(ISERROR('WeightedAveragesFiltered (e)'!H63),0,'WeightedAveragesFiltered (e)'!H63)</f>
        <v>3.6328815823650999</v>
      </c>
      <c r="I62">
        <f ca="1">IF(ISERROR('WeightedAveragesFiltered (e)'!I63),0,'WeightedAveragesFiltered (e)'!I63)</f>
        <v>4.3204673112680947</v>
      </c>
      <c r="J62">
        <f ca="1">IF(ISERROR('WeightedAveragesFiltered (e)'!J63),0,'WeightedAveragesFiltered (e)'!J63)</f>
        <v>3.8416873406285967</v>
      </c>
      <c r="K62">
        <f ca="1">IF(ISERROR('WeightedAveragesFiltered (e)'!K63),0,'WeightedAveragesFiltered (e)'!K63)</f>
        <v>3.9550737258678859</v>
      </c>
      <c r="L62">
        <f ca="1">IF(ISERROR('WeightedAveragesFiltered (e)'!L63),0,'WeightedAveragesFiltered (e)'!L63)</f>
        <v>3.7559095253203734</v>
      </c>
      <c r="M62">
        <f ca="1">IF(ISERROR('WeightedAveragesFiltered (e)'!M63),0,'WeightedAveragesFiltered (e)'!M63)</f>
        <v>4.1657566139708413</v>
      </c>
      <c r="N62">
        <f ca="1">IF(ISERROR('WeightedAveragesFiltered (e)'!N63),0,'WeightedAveragesFiltered (e)'!N63)</f>
        <v>3.6402353225429431</v>
      </c>
      <c r="O62">
        <f ca="1">IF(ISERROR('WeightedAveragesFiltered (e)'!O63),0,'WeightedAveragesFiltered (e)'!O63)</f>
        <v>4.1798185622239208</v>
      </c>
      <c r="P62">
        <f ca="1">IF(ISERROR('WeightedAveragesFiltered (e)'!P63),0,'WeightedAveragesFiltered (e)'!P63)</f>
        <v>3.4173218406328054</v>
      </c>
      <c r="Q62">
        <f ca="1">IF(ISERROR('WeightedAveragesFiltered (e)'!Q63),0,'WeightedAveragesFiltered (e)'!Q63)</f>
        <v>3.7563786864711051</v>
      </c>
      <c r="R62">
        <f ca="1">IF(ISERROR('WeightedAveragesFiltered (e)'!R63),0,'WeightedAveragesFiltered (e)'!R63)</f>
        <v>4.244285283743281</v>
      </c>
      <c r="S62">
        <f ca="1">IF(ISERROR('WeightedAveragesFiltered (e)'!S63),0,'WeightedAveragesFiltered (e)'!S63)</f>
        <v>4</v>
      </c>
      <c r="T62">
        <f ca="1">IF(ISERROR('WeightedAveragesFiltered (e)'!T63),0,'WeightedAveragesFiltered (e)'!T63)</f>
        <v>3.0000000000000004</v>
      </c>
      <c r="U62">
        <f ca="1">IF(ISERROR('WeightedAveragesFiltered (e)'!U63),0,'WeightedAveragesFiltered (e)'!U63)</f>
        <v>3.750883539533151</v>
      </c>
      <c r="V62">
        <f ca="1">IF(ISERROR('WeightedAveragesFiltered (e)'!V63),0,'WeightedAveragesFiltered (e)'!V63)</f>
        <v>3.4559457328108873</v>
      </c>
      <c r="W62">
        <f ca="1">IF(ISERROR('WeightedAveragesFiltered (e)'!W63),0,'WeightedAveragesFiltered (e)'!W63)</f>
        <v>3.972042688821587</v>
      </c>
      <c r="X62">
        <f ca="1">IF(ISERROR('WeightedAveragesFiltered (e)'!X63),0,'WeightedAveragesFiltered (e)'!X63)</f>
        <v>3.7267234050734648</v>
      </c>
      <c r="Y62">
        <f ca="1">IF(ISERROR('WeightedAveragesFiltered (e)'!Y63),0,'WeightedAveragesFiltered (e)'!Y63)</f>
        <v>3.574710860515518</v>
      </c>
      <c r="Z62">
        <f ca="1">IF(ISERROR('WeightedAveragesFiltered (e)'!Z63),0,'WeightedAveragesFiltered (e)'!Z63)</f>
        <v>4</v>
      </c>
    </row>
    <row r="63" spans="1:26">
      <c r="A63" s="34" t="s">
        <v>61</v>
      </c>
      <c r="B63">
        <f ca="1">IF(ISERROR('WeightedAveragesFiltered (e)'!B64),0,'WeightedAveragesFiltered (e)'!B64)</f>
        <v>4.2438680216415223</v>
      </c>
      <c r="C63">
        <f ca="1">IF(ISERROR('WeightedAveragesFiltered (e)'!C64),0,'WeightedAveragesFiltered (e)'!C64)</f>
        <v>3.6432052215241044</v>
      </c>
      <c r="D63">
        <f ca="1">IF(ISERROR('WeightedAveragesFiltered (e)'!D64),0,'WeightedAveragesFiltered (e)'!D64)</f>
        <v>3.831533822897855</v>
      </c>
      <c r="E63">
        <f ca="1">IF(ISERROR('WeightedAveragesFiltered (e)'!E64),0,'WeightedAveragesFiltered (e)'!E64)</f>
        <v>3.5010934821242099</v>
      </c>
      <c r="F63">
        <f ca="1">IF(ISERROR('WeightedAveragesFiltered (e)'!F64),0,'WeightedAveragesFiltered (e)'!F64)</f>
        <v>3.9977206705380852</v>
      </c>
      <c r="G63">
        <f ca="1">IF(ISERROR('WeightedAveragesFiltered (e)'!G64),0,'WeightedAveragesFiltered (e)'!G64)</f>
        <v>4.3469547669861646</v>
      </c>
      <c r="H63">
        <f ca="1">IF(ISERROR('WeightedAveragesFiltered (e)'!H64),0,'WeightedAveragesFiltered (e)'!H64)</f>
        <v>3.6742040872442909</v>
      </c>
      <c r="I63">
        <f ca="1">IF(ISERROR('WeightedAveragesFiltered (e)'!I64),0,'WeightedAveragesFiltered (e)'!I64)</f>
        <v>3.8191654136719002</v>
      </c>
      <c r="J63">
        <f ca="1">IF(ISERROR('WeightedAveragesFiltered (e)'!J64),0,'WeightedAveragesFiltered (e)'!J64)</f>
        <v>4.392830027898845</v>
      </c>
      <c r="K63">
        <f ca="1">IF(ISERROR('WeightedAveragesFiltered (e)'!K64),0,'WeightedAveragesFiltered (e)'!K64)</f>
        <v>3.1533274520477481</v>
      </c>
      <c r="L63">
        <f ca="1">IF(ISERROR('WeightedAveragesFiltered (e)'!L64),0,'WeightedAveragesFiltered (e)'!L64)</f>
        <v>3.4627938108110761</v>
      </c>
      <c r="M63">
        <f ca="1">IF(ISERROR('WeightedAveragesFiltered (e)'!M64),0,'WeightedAveragesFiltered (e)'!M64)</f>
        <v>3.1644748480036928</v>
      </c>
      <c r="N63">
        <f ca="1">IF(ISERROR('WeightedAveragesFiltered (e)'!N64),0,'WeightedAveragesFiltered (e)'!N64)</f>
        <v>4.1886755644238507</v>
      </c>
      <c r="O63">
        <f ca="1">IF(ISERROR('WeightedAveragesFiltered (e)'!O64),0,'WeightedAveragesFiltered (e)'!O64)</f>
        <v>3.8201814377760783</v>
      </c>
      <c r="P63">
        <f ca="1">IF(ISERROR('WeightedAveragesFiltered (e)'!P64),0,'WeightedAveragesFiltered (e)'!P64)</f>
        <v>4.1043838744557144</v>
      </c>
      <c r="Q63">
        <f ca="1">IF(ISERROR('WeightedAveragesFiltered (e)'!Q64),0,'WeightedAveragesFiltered (e)'!Q64)</f>
        <v>3.7070710033769125</v>
      </c>
      <c r="R63">
        <f ca="1">IF(ISERROR('WeightedAveragesFiltered (e)'!R64),0,'WeightedAveragesFiltered (e)'!R64)</f>
        <v>4.1202496880703192</v>
      </c>
      <c r="S63">
        <f ca="1">IF(ISERROR('WeightedAveragesFiltered (e)'!S64),0,'WeightedAveragesFiltered (e)'!S64)</f>
        <v>4.5244499585742393</v>
      </c>
      <c r="T63">
        <f ca="1">IF(ISERROR('WeightedAveragesFiltered (e)'!T64),0,'WeightedAveragesFiltered (e)'!T64)</f>
        <v>4.1286770645715274</v>
      </c>
      <c r="U63">
        <f ca="1">IF(ISERROR('WeightedAveragesFiltered (e)'!U64),0,'WeightedAveragesFiltered (e)'!U64)</f>
        <v>3.7932756801723513</v>
      </c>
      <c r="V63">
        <f ca="1">IF(ISERROR('WeightedAveragesFiltered (e)'!V64),0,'WeightedAveragesFiltered (e)'!V64)</f>
        <v>4.2185371975716972</v>
      </c>
      <c r="W63">
        <f ca="1">IF(ISERROR('WeightedAveragesFiltered (e)'!W64),0,'WeightedAveragesFiltered (e)'!W64)</f>
        <v>3.2810399334393976</v>
      </c>
      <c r="X63">
        <f ca="1">IF(ISERROR('WeightedAveragesFiltered (e)'!X64),0,'WeightedAveragesFiltered (e)'!X64)</f>
        <v>4.1680387910236334</v>
      </c>
      <c r="Y63">
        <f ca="1">IF(ISERROR('WeightedAveragesFiltered (e)'!Y64),0,'WeightedAveragesFiltered (e)'!Y64)</f>
        <v>4.8645900822803432</v>
      </c>
      <c r="Z63">
        <f ca="1">IF(ISERROR('WeightedAveragesFiltered (e)'!Z64),0,'WeightedAveragesFiltered (e)'!Z64)</f>
        <v>4.3362134716371763</v>
      </c>
    </row>
    <row r="64" spans="1:26">
      <c r="A64" s="34" t="s">
        <v>62</v>
      </c>
      <c r="B64">
        <f ca="1">IF(ISERROR('WeightedAveragesFiltered (e)'!B65),0,'WeightedAveragesFiltered (e)'!B65)</f>
        <v>0</v>
      </c>
      <c r="C64">
        <f ca="1">IF(ISERROR('WeightedAveragesFiltered (e)'!C65),0,'WeightedAveragesFiltered (e)'!C65)</f>
        <v>0</v>
      </c>
      <c r="D64">
        <f ca="1">IF(ISERROR('WeightedAveragesFiltered (e)'!D65),0,'WeightedAveragesFiltered (e)'!D65)</f>
        <v>4</v>
      </c>
      <c r="E64">
        <f ca="1">IF(ISERROR('WeightedAveragesFiltered (e)'!E65),0,'WeightedAveragesFiltered (e)'!E65)</f>
        <v>0</v>
      </c>
      <c r="F64">
        <f ca="1">IF(ISERROR('WeightedAveragesFiltered (e)'!F65),0,'WeightedAveragesFiltered (e)'!F65)</f>
        <v>3</v>
      </c>
      <c r="G64">
        <f ca="1">IF(ISERROR('WeightedAveragesFiltered (e)'!G65),0,'WeightedAveragesFiltered (e)'!G65)</f>
        <v>4</v>
      </c>
      <c r="H64">
        <f ca="1">IF(ISERROR('WeightedAveragesFiltered (e)'!H65),0,'WeightedAveragesFiltered (e)'!H65)</f>
        <v>0</v>
      </c>
      <c r="I64">
        <f ca="1">IF(ISERROR('WeightedAveragesFiltered (e)'!I65),0,'WeightedAveragesFiltered (e)'!I65)</f>
        <v>0</v>
      </c>
      <c r="J64">
        <f ca="1">IF(ISERROR('WeightedAveragesFiltered (e)'!J65),0,'WeightedAveragesFiltered (e)'!J65)</f>
        <v>3.5</v>
      </c>
      <c r="K64">
        <f ca="1">IF(ISERROR('WeightedAveragesFiltered (e)'!K65),0,'WeightedAveragesFiltered (e)'!K65)</f>
        <v>2.6376843146697131</v>
      </c>
      <c r="L64">
        <f ca="1">IF(ISERROR('WeightedAveragesFiltered (e)'!L65),0,'WeightedAveragesFiltered (e)'!L65)</f>
        <v>4.4960603164530859</v>
      </c>
      <c r="M64">
        <f ca="1">IF(ISERROR('WeightedAveragesFiltered (e)'!M65),0,'WeightedAveragesFiltered (e)'!M65)</f>
        <v>0</v>
      </c>
      <c r="N64">
        <f ca="1">IF(ISERROR('WeightedAveragesFiltered (e)'!N65),0,'WeightedAveragesFiltered (e)'!N65)</f>
        <v>0</v>
      </c>
      <c r="O64">
        <f ca="1">IF(ISERROR('WeightedAveragesFiltered (e)'!O65),0,'WeightedAveragesFiltered (e)'!O65)</f>
        <v>3.7583739855602118</v>
      </c>
      <c r="P64">
        <f ca="1">IF(ISERROR('WeightedAveragesFiltered (e)'!P65),0,'WeightedAveragesFiltered (e)'!P65)</f>
        <v>3.2086609203164027</v>
      </c>
      <c r="Q64">
        <f ca="1">IF(ISERROR('WeightedAveragesFiltered (e)'!Q65),0,'WeightedAveragesFiltered (e)'!Q65)</f>
        <v>3.7343057256524514</v>
      </c>
      <c r="R64">
        <f ca="1">IF(ISERROR('WeightedAveragesFiltered (e)'!R65),0,'WeightedAveragesFiltered (e)'!R65)</f>
        <v>0</v>
      </c>
      <c r="S64">
        <f ca="1">IF(ISERROR('WeightedAveragesFiltered (e)'!S65),0,'WeightedAveragesFiltered (e)'!S65)</f>
        <v>3.4999999999999996</v>
      </c>
      <c r="T64">
        <f ca="1">IF(ISERROR('WeightedAveragesFiltered (e)'!T65),0,'WeightedAveragesFiltered (e)'!T65)</f>
        <v>3</v>
      </c>
      <c r="U64">
        <f ca="1">IF(ISERROR('WeightedAveragesFiltered (e)'!U65),0,'WeightedAveragesFiltered (e)'!U65)</f>
        <v>3.5</v>
      </c>
      <c r="V64">
        <f ca="1">IF(ISERROR('WeightedAveragesFiltered (e)'!V65),0,'WeightedAveragesFiltered (e)'!V65)</f>
        <v>0</v>
      </c>
      <c r="W64">
        <f ca="1">IF(ISERROR('WeightedAveragesFiltered (e)'!W65),0,'WeightedAveragesFiltered (e)'!W65)</f>
        <v>2.7176564227792239</v>
      </c>
      <c r="X64">
        <f ca="1">IF(ISERROR('WeightedAveragesFiltered (e)'!X65),0,'WeightedAveragesFiltered (e)'!X65)</f>
        <v>0</v>
      </c>
      <c r="Y64">
        <f ca="1">IF(ISERROR('WeightedAveragesFiltered (e)'!Y65),0,'WeightedAveragesFiltered (e)'!Y65)</f>
        <v>3</v>
      </c>
      <c r="Z64">
        <f ca="1">IF(ISERROR('WeightedAveragesFiltered (e)'!Z65),0,'WeightedAveragesFiltered (e)'!Z65)</f>
        <v>3.5000000000000004</v>
      </c>
    </row>
    <row r="65" spans="1:26">
      <c r="A65" s="34" t="s">
        <v>63</v>
      </c>
      <c r="B65">
        <f ca="1">IF(ISERROR('WeightedAveragesFiltered (e)'!B66),0,'WeightedAveragesFiltered (e)'!B66)</f>
        <v>3.7639070563085615</v>
      </c>
      <c r="C65">
        <f ca="1">IF(ISERROR('WeightedAveragesFiltered (e)'!C66),0,'WeightedAveragesFiltered (e)'!C66)</f>
        <v>3.0016716910734584</v>
      </c>
      <c r="D65">
        <f ca="1">IF(ISERROR('WeightedAveragesFiltered (e)'!D66),0,'WeightedAveragesFiltered (e)'!D66)</f>
        <v>3.1186083702660987</v>
      </c>
      <c r="E65">
        <f ca="1">IF(ISERROR('WeightedAveragesFiltered (e)'!E66),0,'WeightedAveragesFiltered (e)'!E66)</f>
        <v>3.5</v>
      </c>
      <c r="F65">
        <f ca="1">IF(ISERROR('WeightedAveragesFiltered (e)'!F66),0,'WeightedAveragesFiltered (e)'!F66)</f>
        <v>2.0115008030136567</v>
      </c>
      <c r="G65">
        <f ca="1">IF(ISERROR('WeightedAveragesFiltered (e)'!G66),0,'WeightedAveragesFiltered (e)'!G66)</f>
        <v>3.5</v>
      </c>
      <c r="H65">
        <f ca="1">IF(ISERROR('WeightedAveragesFiltered (e)'!H66),0,'WeightedAveragesFiltered (e)'!H66)</f>
        <v>2.2483571198972481</v>
      </c>
      <c r="I65">
        <f ca="1">IF(ISERROR('WeightedAveragesFiltered (e)'!I66),0,'WeightedAveragesFiltered (e)'!I66)</f>
        <v>2.1795326887319053</v>
      </c>
      <c r="J65">
        <f ca="1">IF(ISERROR('WeightedAveragesFiltered (e)'!J66),0,'WeightedAveragesFiltered (e)'!J66)</f>
        <v>4.2305817177085876</v>
      </c>
      <c r="K65">
        <f ca="1">IF(ISERROR('WeightedAveragesFiltered (e)'!K66),0,'WeightedAveragesFiltered (e)'!K66)</f>
        <v>3.310245304217478</v>
      </c>
      <c r="L65">
        <f ca="1">IF(ISERROR('WeightedAveragesFiltered (e)'!L66),0,'WeightedAveragesFiltered (e)'!L66)</f>
        <v>2.7559095253203734</v>
      </c>
      <c r="M65">
        <f ca="1">IF(ISERROR('WeightedAveragesFiltered (e)'!M66),0,'WeightedAveragesFiltered (e)'!M66)</f>
        <v>3.6631036223658664</v>
      </c>
      <c r="N65">
        <f ca="1">IF(ISERROR('WeightedAveragesFiltered (e)'!N66),0,'WeightedAveragesFiltered (e)'!N66)</f>
        <v>2.6459258339250593</v>
      </c>
      <c r="O65">
        <f ca="1">IF(ISERROR('WeightedAveragesFiltered (e)'!O66),0,'WeightedAveragesFiltered (e)'!O66)</f>
        <v>3.9599131430044787</v>
      </c>
      <c r="P65">
        <f ca="1">IF(ISERROR('WeightedAveragesFiltered (e)'!P66),0,'WeightedAveragesFiltered (e)'!P66)</f>
        <v>3.2519655218984167</v>
      </c>
      <c r="Q65">
        <f ca="1">IF(ISERROR('WeightedAveragesFiltered (e)'!Q66),0,'WeightedAveragesFiltered (e)'!Q66)</f>
        <v>3.2140436017385845</v>
      </c>
      <c r="R65">
        <f ca="1">IF(ISERROR('WeightedAveragesFiltered (e)'!R66),0,'WeightedAveragesFiltered (e)'!R66)</f>
        <v>3.0228588650268797</v>
      </c>
      <c r="S65">
        <f ca="1">IF(ISERROR('WeightedAveragesFiltered (e)'!S66),0,'WeightedAveragesFiltered (e)'!S66)</f>
        <v>3.6516571326821801</v>
      </c>
      <c r="T65">
        <f ca="1">IF(ISERROR('WeightedAveragesFiltered (e)'!T66),0,'WeightedAveragesFiltered (e)'!T66)</f>
        <v>1.7441744319814712</v>
      </c>
      <c r="U65">
        <f ca="1">IF(ISERROR('WeightedAveragesFiltered (e)'!U66),0,'WeightedAveragesFiltered (e)'!U66)</f>
        <v>3.2231333005252911</v>
      </c>
      <c r="V65">
        <f ca="1">IF(ISERROR('WeightedAveragesFiltered (e)'!V66),0,'WeightedAveragesFiltered (e)'!V66)</f>
        <v>1.5</v>
      </c>
      <c r="W65">
        <f ca="1">IF(ISERROR('WeightedAveragesFiltered (e)'!W66),0,'WeightedAveragesFiltered (e)'!W66)</f>
        <v>4.1865041994684082</v>
      </c>
      <c r="X65">
        <f ca="1">IF(ISERROR('WeightedAveragesFiltered (e)'!X66),0,'WeightedAveragesFiltered (e)'!X66)</f>
        <v>2.0435694674541116</v>
      </c>
      <c r="Y65">
        <f ca="1">IF(ISERROR('WeightedAveragesFiltered (e)'!Y66),0,'WeightedAveragesFiltered (e)'!Y66)</f>
        <v>2.7024884537396372</v>
      </c>
      <c r="Z65">
        <f ca="1">IF(ISERROR('WeightedAveragesFiltered (e)'!Z66),0,'WeightedAveragesFiltered (e)'!Z66)</f>
        <v>4.2637791017705515</v>
      </c>
    </row>
    <row r="66" spans="1:26">
      <c r="A66" s="34" t="s">
        <v>64</v>
      </c>
      <c r="B66">
        <f ca="1">IF(ISERROR('WeightedAveragesFiltered (e)'!B67),0,'WeightedAveragesFiltered (e)'!B67)</f>
        <v>4.4917473198621227</v>
      </c>
      <c r="C66">
        <f ca="1">IF(ISERROR('WeightedAveragesFiltered (e)'!C67),0,'WeightedAveragesFiltered (e)'!C67)</f>
        <v>3.9966566178530822</v>
      </c>
      <c r="D66">
        <f ca="1">IF(ISERROR('WeightedAveragesFiltered (e)'!D67),0,'WeightedAveragesFiltered (e)'!D67)</f>
        <v>4.4503059695421632</v>
      </c>
      <c r="E66">
        <f ca="1">IF(ISERROR('WeightedAveragesFiltered (e)'!E67),0,'WeightedAveragesFiltered (e)'!E67)</f>
        <v>5</v>
      </c>
      <c r="F66">
        <f ca="1">IF(ISERROR('WeightedAveragesFiltered (e)'!F67),0,'WeightedAveragesFiltered (e)'!F67)</f>
        <v>4.319124959807966</v>
      </c>
      <c r="G66">
        <f ca="1">IF(ISERROR('WeightedAveragesFiltered (e)'!G67),0,'WeightedAveragesFiltered (e)'!G67)</f>
        <v>4.8457518866037788</v>
      </c>
      <c r="H66">
        <f ca="1">IF(ISERROR('WeightedAveragesFiltered (e)'!H67),0,'WeightedAveragesFiltered (e)'!H67)</f>
        <v>3.7429783985956027</v>
      </c>
      <c r="I66">
        <f ca="1">IF(ISERROR('WeightedAveragesFiltered (e)'!I67),0,'WeightedAveragesFiltered (e)'!I67)</f>
        <v>4.2581418507150977</v>
      </c>
      <c r="J66">
        <f ca="1">IF(ISERROR('WeightedAveragesFiltered (e)'!J67),0,'WeightedAveragesFiltered (e)'!J67)</f>
        <v>4.8263599975499298</v>
      </c>
      <c r="K66">
        <f ca="1">IF(ISERROR('WeightedAveragesFiltered (e)'!K67),0,'WeightedAveragesFiltered (e)'!K67)</f>
        <v>3.0011531130409521</v>
      </c>
      <c r="L66">
        <f ca="1">IF(ISERROR('WeightedAveragesFiltered (e)'!L67),0,'WeightedAveragesFiltered (e)'!L67)</f>
        <v>3.5055290468953704</v>
      </c>
      <c r="M66">
        <f ca="1">IF(ISERROR('WeightedAveragesFiltered (e)'!M67),0,'WeightedAveragesFiltered (e)'!M67)</f>
        <v>3.3309834727672487</v>
      </c>
      <c r="N66">
        <f ca="1">IF(ISERROR('WeightedAveragesFiltered (e)'!N67),0,'WeightedAveragesFiltered (e)'!N67)</f>
        <v>4.3204806133022968</v>
      </c>
      <c r="O66">
        <f ca="1">IF(ISERROR('WeightedAveragesFiltered (e)'!O67),0,'WeightedAveragesFiltered (e)'!O67)</f>
        <v>4.7740928012970398</v>
      </c>
      <c r="P66">
        <f ca="1">IF(ISERROR('WeightedAveragesFiltered (e)'!P67),0,'WeightedAveragesFiltered (e)'!P67)</f>
        <v>4.264554351077634</v>
      </c>
      <c r="Q66">
        <f ca="1">IF(ISERROR('WeightedAveragesFiltered (e)'!Q67),0,'WeightedAveragesFiltered (e)'!Q67)</f>
        <v>4.0411633851244808</v>
      </c>
      <c r="R66">
        <f ca="1">IF(ISERROR('WeightedAveragesFiltered (e)'!R67),0,'WeightedAveragesFiltered (e)'!R67)</f>
        <v>4.7724338988444375</v>
      </c>
      <c r="S66">
        <f ca="1">IF(ISERROR('WeightedAveragesFiltered (e)'!S67),0,'WeightedAveragesFiltered (e)'!S67)</f>
        <v>4.9999999999999991</v>
      </c>
      <c r="T66">
        <f ca="1">IF(ISERROR('WeightedAveragesFiltered (e)'!T67),0,'WeightedAveragesFiltered (e)'!T67)</f>
        <v>4.5084797319440302</v>
      </c>
      <c r="U66">
        <f ca="1">IF(ISERROR('WeightedAveragesFiltered (e)'!U67),0,'WeightedAveragesFiltered (e)'!U67)</f>
        <v>4.0240052678112983</v>
      </c>
      <c r="V66">
        <f ca="1">IF(ISERROR('WeightedAveragesFiltered (e)'!V67),0,'WeightedAveragesFiltered (e)'!V67)</f>
        <v>4.4804995279077682</v>
      </c>
      <c r="W66">
        <f ca="1">IF(ISERROR('WeightedAveragesFiltered (e)'!W67),0,'WeightedAveragesFiltered (e)'!W67)</f>
        <v>4.3588933739284679</v>
      </c>
      <c r="X66">
        <f ca="1">IF(ISERROR('WeightedAveragesFiltered (e)'!X67),0,'WeightedAveragesFiltered (e)'!X67)</f>
        <v>4.3091969666752696</v>
      </c>
      <c r="Y66">
        <f ca="1">IF(ISERROR('WeightedAveragesFiltered (e)'!Y67),0,'WeightedAveragesFiltered (e)'!Y67)</f>
        <v>4.8595603422592797</v>
      </c>
      <c r="Z66">
        <f ca="1">IF(ISERROR('WeightedAveragesFiltered (e)'!Z67),0,'WeightedAveragesFiltered (e)'!Z67)</f>
        <v>4.6111199725540226</v>
      </c>
    </row>
    <row r="67" spans="1:26">
      <c r="A67" s="34" t="s">
        <v>65</v>
      </c>
      <c r="B67">
        <f ca="1">IF(ISERROR('WeightedAveragesFiltered (e)'!B68),0,'WeightedAveragesFiltered (e)'!B68)</f>
        <v>3.1976088984583009</v>
      </c>
      <c r="C67">
        <f ca="1">IF(ISERROR('WeightedAveragesFiltered (e)'!C68),0,'WeightedAveragesFiltered (e)'!C68)</f>
        <v>3.7118920544023726</v>
      </c>
      <c r="D67">
        <f ca="1">IF(ISERROR('WeightedAveragesFiltered (e)'!D68),0,'WeightedAveragesFiltered (e)'!D68)</f>
        <v>3.5999112463461787</v>
      </c>
      <c r="E67">
        <f ca="1">IF(ISERROR('WeightedAveragesFiltered (e)'!E68),0,'WeightedAveragesFiltered (e)'!E68)</f>
        <v>4.3205149024419551</v>
      </c>
      <c r="F67">
        <f ca="1">IF(ISERROR('WeightedAveragesFiltered (e)'!F68),0,'WeightedAveragesFiltered (e)'!F68)</f>
        <v>3.8717270846436116</v>
      </c>
      <c r="G67">
        <f ca="1">IF(ISERROR('WeightedAveragesFiltered (e)'!G68),0,'WeightedAveragesFiltered (e)'!G68)</f>
        <v>3.5576070952893666</v>
      </c>
      <c r="H67">
        <f ca="1">IF(ISERROR('WeightedAveragesFiltered (e)'!H68),0,'WeightedAveragesFiltered (e)'!H68)</f>
        <v>3.7299596011836553</v>
      </c>
      <c r="I67">
        <f ca="1">IF(ISERROR('WeightedAveragesFiltered (e)'!I68),0,'WeightedAveragesFiltered (e)'!I68)</f>
        <v>4.2015826031705714</v>
      </c>
      <c r="J67">
        <f ca="1">IF(ISERROR('WeightedAveragesFiltered (e)'!J68),0,'WeightedAveragesFiltered (e)'!J68)</f>
        <v>4.2651082983324358</v>
      </c>
      <c r="K67">
        <f ca="1">IF(ISERROR('WeightedAveragesFiltered (e)'!K68),0,'WeightedAveragesFiltered (e)'!K68)</f>
        <v>3.371933558392207</v>
      </c>
      <c r="L67">
        <f ca="1">IF(ISERROR('WeightedAveragesFiltered (e)'!L68),0,'WeightedAveragesFiltered (e)'!L68)</f>
        <v>3.8332842009449344</v>
      </c>
      <c r="M67">
        <f ca="1">IF(ISERROR('WeightedAveragesFiltered (e)'!M68),0,'WeightedAveragesFiltered (e)'!M68)</f>
        <v>2.8652248150701949</v>
      </c>
      <c r="N67">
        <f ca="1">IF(ISERROR('WeightedAveragesFiltered (e)'!N68),0,'WeightedAveragesFiltered (e)'!N68)</f>
        <v>4.1490933375718972</v>
      </c>
      <c r="O67">
        <f ca="1">IF(ISERROR('WeightedAveragesFiltered (e)'!O68),0,'WeightedAveragesFiltered (e)'!O68)</f>
        <v>3.9207948678899429</v>
      </c>
      <c r="P67">
        <f ca="1">IF(ISERROR('WeightedAveragesFiltered (e)'!P68),0,'WeightedAveragesFiltered (e)'!P68)</f>
        <v>4.0637081328301496</v>
      </c>
      <c r="Q67">
        <f ca="1">IF(ISERROR('WeightedAveragesFiltered (e)'!Q68),0,'WeightedAveragesFiltered (e)'!Q68)</f>
        <v>4.2156296345757038</v>
      </c>
      <c r="R67">
        <f ca="1">IF(ISERROR('WeightedAveragesFiltered (e)'!R68),0,'WeightedAveragesFiltered (e)'!R68)</f>
        <v>4.2770512039162565</v>
      </c>
      <c r="S67">
        <f ca="1">IF(ISERROR('WeightedAveragesFiltered (e)'!S68),0,'WeightedAveragesFiltered (e)'!S68)</f>
        <v>4.2914435157104247</v>
      </c>
      <c r="T67">
        <f ca="1">IF(ISERROR('WeightedAveragesFiltered (e)'!T68),0,'WeightedAveragesFiltered (e)'!T68)</f>
        <v>3.6221853850450834</v>
      </c>
      <c r="U67">
        <f ca="1">IF(ISERROR('WeightedAveragesFiltered (e)'!U68),0,'WeightedAveragesFiltered (e)'!U68)</f>
        <v>4.0576411658250153</v>
      </c>
      <c r="V67">
        <f ca="1">IF(ISERROR('WeightedAveragesFiltered (e)'!V68),0,'WeightedAveragesFiltered (e)'!V68)</f>
        <v>3.2858395343669811</v>
      </c>
      <c r="W67">
        <f ca="1">IF(ISERROR('WeightedAveragesFiltered (e)'!W68),0,'WeightedAveragesFiltered (e)'!W68)</f>
        <v>3.371154400300977</v>
      </c>
      <c r="X67">
        <f ca="1">IF(ISERROR('WeightedAveragesFiltered (e)'!X68),0,'WeightedAveragesFiltered (e)'!X68)</f>
        <v>3.249302525792146</v>
      </c>
      <c r="Y67">
        <f ca="1">IF(ISERROR('WeightedAveragesFiltered (e)'!Y68),0,'WeightedAveragesFiltered (e)'!Y68)</f>
        <v>4.3388522250917259</v>
      </c>
      <c r="Z67">
        <f ca="1">IF(ISERROR('WeightedAveragesFiltered (e)'!Z68),0,'WeightedAveragesFiltered (e)'!Z68)</f>
        <v>3.7895012098165965</v>
      </c>
    </row>
    <row r="68" spans="1:26">
      <c r="A68" s="34" t="s">
        <v>66</v>
      </c>
      <c r="B68">
        <f ca="1">IF(ISERROR('WeightedAveragesFiltered (e)'!B69),0,'WeightedAveragesFiltered (e)'!B69)</f>
        <v>3.0123237267088414</v>
      </c>
      <c r="C68">
        <f ca="1">IF(ISERROR('WeightedAveragesFiltered (e)'!C69),0,'WeightedAveragesFiltered (e)'!C69)</f>
        <v>3.0351709382735237</v>
      </c>
      <c r="D68">
        <f ca="1">IF(ISERROR('WeightedAveragesFiltered (e)'!D69),0,'WeightedAveragesFiltered (e)'!D69)</f>
        <v>3.0504244347379772</v>
      </c>
      <c r="E68">
        <f ca="1">IF(ISERROR('WeightedAveragesFiltered (e)'!E69),0,'WeightedAveragesFiltered (e)'!E69)</f>
        <v>4.3004991013416243</v>
      </c>
      <c r="F68">
        <f ca="1">IF(ISERROR('WeightedAveragesFiltered (e)'!F69),0,'WeightedAveragesFiltered (e)'!F69)</f>
        <v>3.1624314836047112</v>
      </c>
      <c r="G68">
        <f ca="1">IF(ISERROR('WeightedAveragesFiltered (e)'!G69),0,'WeightedAveragesFiltered (e)'!G69)</f>
        <v>3.4232028573784365</v>
      </c>
      <c r="H68">
        <f ca="1">IF(ISERROR('WeightedAveragesFiltered (e)'!H69),0,'WeightedAveragesFiltered (e)'!H69)</f>
        <v>3.6081248586790258</v>
      </c>
      <c r="I68">
        <f ca="1">IF(ISERROR('WeightedAveragesFiltered (e)'!I69),0,'WeightedAveragesFiltered (e)'!I69)</f>
        <v>3.9113952093236906</v>
      </c>
      <c r="J68">
        <f ca="1">IF(ISERROR('WeightedAveragesFiltered (e)'!J69),0,'WeightedAveragesFiltered (e)'!J69)</f>
        <v>4.1094025841156574</v>
      </c>
      <c r="K68">
        <f ca="1">IF(ISERROR('WeightedAveragesFiltered (e)'!K69),0,'WeightedAveragesFiltered (e)'!K69)</f>
        <v>3.2275310566028881</v>
      </c>
      <c r="L68">
        <f ca="1">IF(ISERROR('WeightedAveragesFiltered (e)'!L69),0,'WeightedAveragesFiltered (e)'!L69)</f>
        <v>3.9099962234438919</v>
      </c>
      <c r="M68">
        <f ca="1">IF(ISERROR('WeightedAveragesFiltered (e)'!M69),0,'WeightedAveragesFiltered (e)'!M69)</f>
        <v>3</v>
      </c>
      <c r="N68">
        <f ca="1">IF(ISERROR('WeightedAveragesFiltered (e)'!N69),0,'WeightedAveragesFiltered (e)'!N69)</f>
        <v>3.5000000000000004</v>
      </c>
      <c r="O68">
        <f ca="1">IF(ISERROR('WeightedAveragesFiltered (e)'!O69),0,'WeightedAveragesFiltered (e)'!O69)</f>
        <v>3.6252376703771816</v>
      </c>
      <c r="P68">
        <f ca="1">IF(ISERROR('WeightedAveragesFiltered (e)'!P69),0,'WeightedAveragesFiltered (e)'!P69)</f>
        <v>4.0237711932166267</v>
      </c>
      <c r="Q68">
        <f ca="1">IF(ISERROR('WeightedAveragesFiltered (e)'!Q69),0,'WeightedAveragesFiltered (e)'!Q69)</f>
        <v>4.1012081596365544</v>
      </c>
      <c r="R68">
        <f ca="1">IF(ISERROR('WeightedAveragesFiltered (e)'!R69),0,'WeightedAveragesFiltered (e)'!R69)</f>
        <v>3.9155768058743847</v>
      </c>
      <c r="S68">
        <f ca="1">IF(ISERROR('WeightedAveragesFiltered (e)'!S69),0,'WeightedAveragesFiltered (e)'!S69)</f>
        <v>3.6566222813127607</v>
      </c>
      <c r="T68">
        <f ca="1">IF(ISERROR('WeightedAveragesFiltered (e)'!T69),0,'WeightedAveragesFiltered (e)'!T69)</f>
        <v>3.2572866068429818</v>
      </c>
      <c r="U68">
        <f ca="1">IF(ISERROR('WeightedAveragesFiltered (e)'!U69),0,'WeightedAveragesFiltered (e)'!U69)</f>
        <v>3.5123933097953648</v>
      </c>
      <c r="V68">
        <f ca="1">IF(ISERROR('WeightedAveragesFiltered (e)'!V69),0,'WeightedAveragesFiltered (e)'!V69)</f>
        <v>3.0615997095013898</v>
      </c>
      <c r="W68">
        <f ca="1">IF(ISERROR('WeightedAveragesFiltered (e)'!W69),0,'WeightedAveragesFiltered (e)'!W69)</f>
        <v>3.5257446302298106</v>
      </c>
      <c r="X68">
        <f ca="1">IF(ISERROR('WeightedAveragesFiltered (e)'!X69),0,'WeightedAveragesFiltered (e)'!X69)</f>
        <v>2.3609133065332499</v>
      </c>
      <c r="Y68">
        <f ca="1">IF(ISERROR('WeightedAveragesFiltered (e)'!Y69),0,'WeightedAveragesFiltered (e)'!Y69)</f>
        <v>3.8799779454904382</v>
      </c>
      <c r="Z68">
        <f ca="1">IF(ISERROR('WeightedAveragesFiltered (e)'!Z69),0,'WeightedAveragesFiltered (e)'!Z69)</f>
        <v>3.3194380423980223</v>
      </c>
    </row>
    <row r="69" spans="1:26">
      <c r="A69" s="34" t="s">
        <v>67</v>
      </c>
      <c r="B69">
        <f ca="1">IF(ISERROR('WeightedAveragesFiltered (e)'!B70),0,'WeightedAveragesFiltered (e)'!B70)</f>
        <v>3.0108017219844672</v>
      </c>
      <c r="C69">
        <f ca="1">IF(ISERROR('WeightedAveragesFiltered (e)'!C70),0,'WeightedAveragesFiltered (e)'!C70)</f>
        <v>3.3363741945506322</v>
      </c>
      <c r="D69">
        <f ca="1">IF(ISERROR('WeightedAveragesFiltered (e)'!D70),0,'WeightedAveragesFiltered (e)'!D70)</f>
        <v>3.3063340610143293</v>
      </c>
      <c r="E69">
        <f ca="1">IF(ISERROR('WeightedAveragesFiltered (e)'!E70),0,'WeightedAveragesFiltered (e)'!E70)</f>
        <v>3.8232725368909111</v>
      </c>
      <c r="F69">
        <f ca="1">IF(ISERROR('WeightedAveragesFiltered (e)'!F70),0,'WeightedAveragesFiltered (e)'!F70)</f>
        <v>2.2602906961869813</v>
      </c>
      <c r="G69">
        <f ca="1">IF(ISERROR('WeightedAveragesFiltered (e)'!G70),0,'WeightedAveragesFiltered (e)'!G70)</f>
        <v>3.5</v>
      </c>
      <c r="H69">
        <f ca="1">IF(ISERROR('WeightedAveragesFiltered (e)'!H70),0,'WeightedAveragesFiltered (e)'!H70)</f>
        <v>2.9031321120689468</v>
      </c>
      <c r="I69">
        <f ca="1">IF(ISERROR('WeightedAveragesFiltered (e)'!I70),0,'WeightedAveragesFiltered (e)'!I70)</f>
        <v>2.7758290339838956</v>
      </c>
      <c r="J69">
        <f ca="1">IF(ISERROR('WeightedAveragesFiltered (e)'!J70),0,'WeightedAveragesFiltered (e)'!J70)</f>
        <v>3.7833577273837564</v>
      </c>
      <c r="K69">
        <f ca="1">IF(ISERROR('WeightedAveragesFiltered (e)'!K70),0,'WeightedAveragesFiltered (e)'!K70)</f>
        <v>3.6736636248594339</v>
      </c>
      <c r="L69">
        <f ca="1">IF(ISERROR('WeightedAveragesFiltered (e)'!L70),0,'WeightedAveragesFiltered (e)'!L70)</f>
        <v>2.8013016312642023</v>
      </c>
      <c r="M69">
        <f ca="1">IF(ISERROR('WeightedAveragesFiltered (e)'!M70),0,'WeightedAveragesFiltered (e)'!M70)</f>
        <v>3</v>
      </c>
      <c r="N69">
        <f ca="1">IF(ISERROR('WeightedAveragesFiltered (e)'!N70),0,'WeightedAveragesFiltered (e)'!N70)</f>
        <v>3.0000000000000004</v>
      </c>
      <c r="O69">
        <f ca="1">IF(ISERROR('WeightedAveragesFiltered (e)'!O70),0,'WeightedAveragesFiltered (e)'!O70)</f>
        <v>3.8277622110275935</v>
      </c>
      <c r="P69">
        <f ca="1">IF(ISERROR('WeightedAveragesFiltered (e)'!P70),0,'WeightedAveragesFiltered (e)'!P70)</f>
        <v>3.7893781802629949</v>
      </c>
      <c r="Q69">
        <f ca="1">IF(ISERROR('WeightedAveragesFiltered (e)'!Q70),0,'WeightedAveragesFiltered (e)'!Q70)</f>
        <v>4.260029950821516</v>
      </c>
      <c r="R69">
        <f ca="1">IF(ISERROR('WeightedAveragesFiltered (e)'!R70),0,'WeightedAveragesFiltered (e)'!R70)</f>
        <v>3.5326644944744992</v>
      </c>
      <c r="S69">
        <f ca="1">IF(ISERROR('WeightedAveragesFiltered (e)'!S70),0,'WeightedAveragesFiltered (e)'!S70)</f>
        <v>3.9596075092696927</v>
      </c>
      <c r="T69">
        <f ca="1">IF(ISERROR('WeightedAveragesFiltered (e)'!T70),0,'WeightedAveragesFiltered (e)'!T70)</f>
        <v>3.0291464273719266</v>
      </c>
      <c r="U69">
        <f ca="1">IF(ISERROR('WeightedAveragesFiltered (e)'!U70),0,'WeightedAveragesFiltered (e)'!U70)</f>
        <v>3.7082607918313069</v>
      </c>
      <c r="V69">
        <f ca="1">IF(ISERROR('WeightedAveragesFiltered (e)'!V70),0,'WeightedAveragesFiltered (e)'!V70)</f>
        <v>2.5</v>
      </c>
      <c r="W69">
        <f ca="1">IF(ISERROR('WeightedAveragesFiltered (e)'!W70),0,'WeightedAveragesFiltered (e)'!W70)</f>
        <v>3.777557430338002</v>
      </c>
      <c r="X69">
        <f ca="1">IF(ISERROR('WeightedAveragesFiltered (e)'!X70),0,'WeightedAveragesFiltered (e)'!X70)</f>
        <v>2.5</v>
      </c>
      <c r="Y69">
        <f ca="1">IF(ISERROR('WeightedAveragesFiltered (e)'!Y70),0,'WeightedAveragesFiltered (e)'!Y70)</f>
        <v>3.1479812449809041</v>
      </c>
      <c r="Z69">
        <f ca="1">IF(ISERROR('WeightedAveragesFiltered (e)'!Z70),0,'WeightedAveragesFiltered (e)'!Z70)</f>
        <v>4.1118116518982202</v>
      </c>
    </row>
    <row r="70" spans="1:26">
      <c r="A70" s="34" t="s">
        <v>68</v>
      </c>
      <c r="B70">
        <f ca="1">IF(ISERROR('WeightedAveragesFiltered (e)'!B71),0,'WeightedAveragesFiltered (e)'!B71)</f>
        <v>3.1997759629620033</v>
      </c>
      <c r="C70">
        <f ca="1">IF(ISERROR('WeightedAveragesFiltered (e)'!C71),0,'WeightedAveragesFiltered (e)'!C71)</f>
        <v>2.7346246766484761</v>
      </c>
      <c r="D70">
        <f ca="1">IF(ISERROR('WeightedAveragesFiltered (e)'!D71),0,'WeightedAveragesFiltered (e)'!D71)</f>
        <v>2.9622902611291977</v>
      </c>
      <c r="E70">
        <f ca="1">IF(ISERROR('WeightedAveragesFiltered (e)'!E71),0,'WeightedAveragesFiltered (e)'!E71)</f>
        <v>4.5898981274823365</v>
      </c>
      <c r="F70">
        <f ca="1">IF(ISERROR('WeightedAveragesFiltered (e)'!F71),0,'WeightedAveragesFiltered (e)'!F71)</f>
        <v>3.0855131873086399</v>
      </c>
      <c r="G70">
        <f ca="1">IF(ISERROR('WeightedAveragesFiltered (e)'!G71),0,'WeightedAveragesFiltered (e)'!G71)</f>
        <v>2.7460894143268466</v>
      </c>
      <c r="H70">
        <f ca="1">IF(ISERROR('WeightedAveragesFiltered (e)'!H71),0,'WeightedAveragesFiltered (e)'!H71)</f>
        <v>3.084584779231565</v>
      </c>
      <c r="I70">
        <f ca="1">IF(ISERROR('WeightedAveragesFiltered (e)'!I71),0,'WeightedAveragesFiltered (e)'!I71)</f>
        <v>3.0354937938624134</v>
      </c>
      <c r="J70">
        <f ca="1">IF(ISERROR('WeightedAveragesFiltered (e)'!J71),0,'WeightedAveragesFiltered (e)'!J71)</f>
        <v>2.6582846903547774</v>
      </c>
      <c r="K70">
        <f ca="1">IF(ISERROR('WeightedAveragesFiltered (e)'!K71),0,'WeightedAveragesFiltered (e)'!K71)</f>
        <v>3.0153024037960781</v>
      </c>
      <c r="L70">
        <f ca="1">IF(ISERROR('WeightedAveragesFiltered (e)'!L71),0,'WeightedAveragesFiltered (e)'!L71)</f>
        <v>3.2724451146883933</v>
      </c>
      <c r="M70">
        <f ca="1">IF(ISERROR('WeightedAveragesFiltered (e)'!M71),0,'WeightedAveragesFiltered (e)'!M71)</f>
        <v>2.9979719581005697</v>
      </c>
      <c r="N70">
        <f ca="1">IF(ISERROR('WeightedAveragesFiltered (e)'!N71),0,'WeightedAveragesFiltered (e)'!N71)</f>
        <v>3.3014888423659352</v>
      </c>
      <c r="O70">
        <f ca="1">IF(ISERROR('WeightedAveragesFiltered (e)'!O71),0,'WeightedAveragesFiltered (e)'!O71)</f>
        <v>3.5707338772885393</v>
      </c>
      <c r="P70">
        <f ca="1">IF(ISERROR('WeightedAveragesFiltered (e)'!P71),0,'WeightedAveragesFiltered (e)'!P71)</f>
        <v>2.5</v>
      </c>
      <c r="Q70">
        <f ca="1">IF(ISERROR('WeightedAveragesFiltered (e)'!Q71),0,'WeightedAveragesFiltered (e)'!Q71)</f>
        <v>2.9764395133168144</v>
      </c>
      <c r="R70">
        <f ca="1">IF(ISERROR('WeightedAveragesFiltered (e)'!R71),0,'WeightedAveragesFiltered (e)'!R71)</f>
        <v>3.5886338202830919</v>
      </c>
      <c r="S70">
        <f ca="1">IF(ISERROR('WeightedAveragesFiltered (e)'!S71),0,'WeightedAveragesFiltered (e)'!S71)</f>
        <v>3.6864330134024526</v>
      </c>
      <c r="T70">
        <f ca="1">IF(ISERROR('WeightedAveragesFiltered (e)'!T71),0,'WeightedAveragesFiltered (e)'!T71)</f>
        <v>3.6923253245751777</v>
      </c>
      <c r="U70">
        <f ca="1">IF(ISERROR('WeightedAveragesFiltered (e)'!U71),0,'WeightedAveragesFiltered (e)'!U71)</f>
        <v>3.0766813691843558</v>
      </c>
      <c r="V70">
        <f ca="1">IF(ISERROR('WeightedAveragesFiltered (e)'!V71),0,'WeightedAveragesFiltered (e)'!V71)</f>
        <v>3.277177193931331</v>
      </c>
      <c r="W70">
        <f ca="1">IF(ISERROR('WeightedAveragesFiltered (e)'!W71),0,'WeightedAveragesFiltered (e)'!W71)</f>
        <v>2.4280628838052487</v>
      </c>
      <c r="X70">
        <f ca="1">IF(ISERROR('WeightedAveragesFiltered (e)'!X71),0,'WeightedAveragesFiltered (e)'!X71)</f>
        <v>2.8748325525981473</v>
      </c>
      <c r="Y70">
        <f ca="1">IF(ISERROR('WeightedAveragesFiltered (e)'!Y71),0,'WeightedAveragesFiltered (e)'!Y71)</f>
        <v>3.4567285764597191</v>
      </c>
      <c r="Z70">
        <f ca="1">IF(ISERROR('WeightedAveragesFiltered (e)'!Z71),0,'WeightedAveragesFiltered (e)'!Z71)</f>
        <v>3.1308407355385279</v>
      </c>
    </row>
    <row r="71" spans="1:26">
      <c r="A71" s="34" t="s">
        <v>69</v>
      </c>
      <c r="B71">
        <f ca="1">IF(ISERROR('WeightedAveragesFiltered (e)'!B72),0,'WeightedAveragesFiltered (e)'!B72)</f>
        <v>3.9715825742997111</v>
      </c>
      <c r="C71">
        <f ca="1">IF(ISERROR('WeightedAveragesFiltered (e)'!C72),0,'WeightedAveragesFiltered (e)'!C72)</f>
        <v>3.8580695147993982</v>
      </c>
      <c r="D71">
        <f ca="1">IF(ISERROR('WeightedAveragesFiltered (e)'!D72),0,'WeightedAveragesFiltered (e)'!D72)</f>
        <v>3.5922937561982953</v>
      </c>
      <c r="E71">
        <f ca="1">IF(ISERROR('WeightedAveragesFiltered (e)'!E72),0,'WeightedAveragesFiltered (e)'!E72)</f>
        <v>4.4212634128328938</v>
      </c>
      <c r="F71">
        <f ca="1">IF(ISERROR('WeightedAveragesFiltered (e)'!F72),0,'WeightedAveragesFiltered (e)'!F72)</f>
        <v>3.5999383229732098</v>
      </c>
      <c r="G71">
        <f ca="1">IF(ISERROR('WeightedAveragesFiltered (e)'!G72),0,'WeightedAveragesFiltered (e)'!G72)</f>
        <v>3.9500309759956092</v>
      </c>
      <c r="H71">
        <f ca="1">IF(ISERROR('WeightedAveragesFiltered (e)'!H72),0,'WeightedAveragesFiltered (e)'!H72)</f>
        <v>2.9671248358757167</v>
      </c>
      <c r="I71">
        <f ca="1">IF(ISERROR('WeightedAveragesFiltered (e)'!I72),0,'WeightedAveragesFiltered (e)'!I72)</f>
        <v>4.0816813030701917</v>
      </c>
      <c r="J71">
        <f ca="1">IF(ISERROR('WeightedAveragesFiltered (e)'!J72),0,'WeightedAveragesFiltered (e)'!J72)</f>
        <v>4.5079075557076722</v>
      </c>
      <c r="K71">
        <f ca="1">IF(ISERROR('WeightedAveragesFiltered (e)'!K72),0,'WeightedAveragesFiltered (e)'!K72)</f>
        <v>4.5334881193259067</v>
      </c>
      <c r="L71">
        <f ca="1">IF(ISERROR('WeightedAveragesFiltered (e)'!L72),0,'WeightedAveragesFiltered (e)'!L72)</f>
        <v>4.5044157729044763</v>
      </c>
      <c r="M71">
        <f ca="1">IF(ISERROR('WeightedAveragesFiltered (e)'!M72),0,'WeightedAveragesFiltered (e)'!M72)</f>
        <v>3.6554762578447999</v>
      </c>
      <c r="N71">
        <f ca="1">IF(ISERROR('WeightedAveragesFiltered (e)'!N72),0,'WeightedAveragesFiltered (e)'!N72)</f>
        <v>4.2513360923768184</v>
      </c>
      <c r="O71">
        <f ca="1">IF(ISERROR('WeightedAveragesFiltered (e)'!O72),0,'WeightedAveragesFiltered (e)'!O72)</f>
        <v>4.3459383175550954</v>
      </c>
      <c r="P71">
        <f ca="1">IF(ISERROR('WeightedAveragesFiltered (e)'!P72),0,'WeightedAveragesFiltered (e)'!P72)</f>
        <v>4.3342034925353214</v>
      </c>
      <c r="Q71">
        <f ca="1">IF(ISERROR('WeightedAveragesFiltered (e)'!Q72),0,'WeightedAveragesFiltered (e)'!Q72)</f>
        <v>4.1681190268273172</v>
      </c>
      <c r="R71">
        <f ca="1">IF(ISERROR('WeightedAveragesFiltered (e)'!R72),0,'WeightedAveragesFiltered (e)'!R72)</f>
        <v>4.1727494055947707</v>
      </c>
      <c r="S71">
        <f ca="1">IF(ISERROR('WeightedAveragesFiltered (e)'!S72),0,'WeightedAveragesFiltered (e)'!S72)</f>
        <v>4.0780729658759682</v>
      </c>
      <c r="T71">
        <f ca="1">IF(ISERROR('WeightedAveragesFiltered (e)'!T72),0,'WeightedAveragesFiltered (e)'!T72)</f>
        <v>3.9529958433674537</v>
      </c>
      <c r="U71">
        <f ca="1">IF(ISERROR('WeightedAveragesFiltered (e)'!U72),0,'WeightedAveragesFiltered (e)'!U72)</f>
        <v>3.1635384969027127</v>
      </c>
      <c r="V71">
        <f ca="1">IF(ISERROR('WeightedAveragesFiltered (e)'!V72),0,'WeightedAveragesFiltered (e)'!V72)</f>
        <v>3.4118918368171594</v>
      </c>
      <c r="W71">
        <f ca="1">IF(ISERROR('WeightedAveragesFiltered (e)'!W72),0,'WeightedAveragesFiltered (e)'!W72)</f>
        <v>3.4874085414610847</v>
      </c>
      <c r="X71">
        <f ca="1">IF(ISERROR('WeightedAveragesFiltered (e)'!X72),0,'WeightedAveragesFiltered (e)'!X72)</f>
        <v>3.5292724221068004</v>
      </c>
      <c r="Y71">
        <f ca="1">IF(ISERROR('WeightedAveragesFiltered (e)'!Y72),0,'WeightedAveragesFiltered (e)'!Y72)</f>
        <v>3.7538048791328129</v>
      </c>
      <c r="Z71">
        <f ca="1">IF(ISERROR('WeightedAveragesFiltered (e)'!Z72),0,'WeightedAveragesFiltered (e)'!Z72)</f>
        <v>3.5373302978735666</v>
      </c>
    </row>
    <row r="72" spans="1:26">
      <c r="A72" s="34" t="s">
        <v>70</v>
      </c>
      <c r="B72">
        <f ca="1">IF(ISERROR('WeightedAveragesFiltered (e)'!B73),0,'WeightedAveragesFiltered (e)'!B73)</f>
        <v>4.2470877342838564</v>
      </c>
      <c r="C72">
        <f ca="1">IF(ISERROR('WeightedAveragesFiltered (e)'!C73),0,'WeightedAveragesFiltered (e)'!C73)</f>
        <v>4.3257058617920077</v>
      </c>
      <c r="D72">
        <f ca="1">IF(ISERROR('WeightedAveragesFiltered (e)'!D73),0,'WeightedAveragesFiltered (e)'!D73)</f>
        <v>4.4527794825105396</v>
      </c>
      <c r="E72">
        <f ca="1">IF(ISERROR('WeightedAveragesFiltered (e)'!E73),0,'WeightedAveragesFiltered (e)'!E73)</f>
        <v>3.751528496211546</v>
      </c>
      <c r="F72">
        <f ca="1">IF(ISERROR('WeightedAveragesFiltered (e)'!F73),0,'WeightedAveragesFiltered (e)'!F73)</f>
        <v>3.5101514598650221</v>
      </c>
      <c r="G72">
        <f ca="1">IF(ISERROR('WeightedAveragesFiltered (e)'!G73),0,'WeightedAveragesFiltered (e)'!G73)</f>
        <v>4.607489060598648</v>
      </c>
      <c r="H72">
        <f ca="1">IF(ISERROR('WeightedAveragesFiltered (e)'!H73),0,'WeightedAveragesFiltered (e)'!H73)</f>
        <v>3.2681408324940588</v>
      </c>
      <c r="I72">
        <f ca="1">IF(ISERROR('WeightedAveragesFiltered (e)'!I73),0,'WeightedAveragesFiltered (e)'!I73)</f>
        <v>3.5</v>
      </c>
      <c r="J72">
        <f ca="1">IF(ISERROR('WeightedAveragesFiltered (e)'!J73),0,'WeightedAveragesFiltered (e)'!J73)</f>
        <v>4.5844964261216843</v>
      </c>
      <c r="K72">
        <f ca="1">IF(ISERROR('WeightedAveragesFiltered (e)'!K73),0,'WeightedAveragesFiltered (e)'!K73)</f>
        <v>3.8611281203356724</v>
      </c>
      <c r="L72">
        <f ca="1">IF(ISERROR('WeightedAveragesFiltered (e)'!L73),0,'WeightedAveragesFiltered (e)'!L73)</f>
        <v>4.6729826602503373</v>
      </c>
      <c r="M72">
        <f ca="1">IF(ISERROR('WeightedAveragesFiltered (e)'!M73),0,'WeightedAveragesFiltered (e)'!M73)</f>
        <v>3.6277357732056128</v>
      </c>
      <c r="N72">
        <f ca="1">IF(ISERROR('WeightedAveragesFiltered (e)'!N73),0,'WeightedAveragesFiltered (e)'!N73)</f>
        <v>3.8829278833555665</v>
      </c>
      <c r="O72">
        <f ca="1">IF(ISERROR('WeightedAveragesFiltered (e)'!O73),0,'WeightedAveragesFiltered (e)'!O73)</f>
        <v>4.2361252677356687</v>
      </c>
      <c r="P72">
        <f ca="1">IF(ISERROR('WeightedAveragesFiltered (e)'!P73),0,'WeightedAveragesFiltered (e)'!P73)</f>
        <v>4.2750322967919105</v>
      </c>
      <c r="Q72">
        <f ca="1">IF(ISERROR('WeightedAveragesFiltered (e)'!Q73),0,'WeightedAveragesFiltered (e)'!Q73)</f>
        <v>4.3616248610449135</v>
      </c>
      <c r="R72">
        <f ca="1">IF(ISERROR('WeightedAveragesFiltered (e)'!R73),0,'WeightedAveragesFiltered (e)'!R73)</f>
        <v>4.0083050084201526</v>
      </c>
      <c r="S72">
        <f ca="1">IF(ISERROR('WeightedAveragesFiltered (e)'!S73),0,'WeightedAveragesFiltered (e)'!S73)</f>
        <v>4.1230456802260287</v>
      </c>
      <c r="T72">
        <f ca="1">IF(ISERROR('WeightedAveragesFiltered (e)'!T73),0,'WeightedAveragesFiltered (e)'!T73)</f>
        <v>4.0325338855534882</v>
      </c>
      <c r="U72">
        <f ca="1">IF(ISERROR('WeightedAveragesFiltered (e)'!U73),0,'WeightedAveragesFiltered (e)'!U73)</f>
        <v>3.8250961707285631</v>
      </c>
      <c r="V72">
        <f ca="1">IF(ISERROR('WeightedAveragesFiltered (e)'!V73),0,'WeightedAveragesFiltered (e)'!V73)</f>
        <v>4.4320309107062723</v>
      </c>
      <c r="W72">
        <f ca="1">IF(ISERROR('WeightedAveragesFiltered (e)'!W73),0,'WeightedAveragesFiltered (e)'!W73)</f>
        <v>4.4290825864524708</v>
      </c>
      <c r="X72">
        <f ca="1">IF(ISERROR('WeightedAveragesFiltered (e)'!X73),0,'WeightedAveragesFiltered (e)'!X73)</f>
        <v>4.519937983801511</v>
      </c>
      <c r="Y72">
        <f ca="1">IF(ISERROR('WeightedAveragesFiltered (e)'!Y73),0,'WeightedAveragesFiltered (e)'!Y73)</f>
        <v>4.011738539784103</v>
      </c>
      <c r="Z72">
        <f ca="1">IF(ISERROR('WeightedAveragesFiltered (e)'!Z73),0,'WeightedAveragesFiltered (e)'!Z73)</f>
        <v>4.1749506173137947</v>
      </c>
    </row>
    <row r="73" spans="1:26">
      <c r="A73" s="34" t="s">
        <v>71</v>
      </c>
      <c r="B73">
        <f ca="1">IF(ISERROR('WeightedAveragesFiltered (e)'!B74),0,'WeightedAveragesFiltered (e)'!B74)</f>
        <v>2.931610609492155</v>
      </c>
      <c r="C73">
        <f ca="1">IF(ISERROR('WeightedAveragesFiltered (e)'!C74),0,'WeightedAveragesFiltered (e)'!C74)</f>
        <v>3.6724007150768325</v>
      </c>
      <c r="D73">
        <f ca="1">IF(ISERROR('WeightedAveragesFiltered (e)'!D74),0,'WeightedAveragesFiltered (e)'!D74)</f>
        <v>2.5582921793465201</v>
      </c>
      <c r="E73">
        <f ca="1">IF(ISERROR('WeightedAveragesFiltered (e)'!E74),0,'WeightedAveragesFiltered (e)'!E74)</f>
        <v>4.0814351865791165</v>
      </c>
      <c r="F73">
        <f ca="1">IF(ISERROR('WeightedAveragesFiltered (e)'!F74),0,'WeightedAveragesFiltered (e)'!F74)</f>
        <v>3.4246616444045515</v>
      </c>
      <c r="G73">
        <f ca="1">IF(ISERROR('WeightedAveragesFiltered (e)'!G74),0,'WeightedAveragesFiltered (e)'!G74)</f>
        <v>3.4657936041586392</v>
      </c>
      <c r="H73">
        <f ca="1">IF(ISERROR('WeightedAveragesFiltered (e)'!H74),0,'WeightedAveragesFiltered (e)'!H74)</f>
        <v>3.5540584816799696</v>
      </c>
      <c r="I73">
        <f ca="1">IF(ISERROR('WeightedAveragesFiltered (e)'!I74),0,'WeightedAveragesFiltered (e)'!I74)</f>
        <v>4.009556018149401</v>
      </c>
      <c r="J73">
        <f ca="1">IF(ISERROR('WeightedAveragesFiltered (e)'!J74),0,'WeightedAveragesFiltered (e)'!J74)</f>
        <v>3.5518179460162567</v>
      </c>
      <c r="K73">
        <f ca="1">IF(ISERROR('WeightedAveragesFiltered (e)'!K74),0,'WeightedAveragesFiltered (e)'!K74)</f>
        <v>3.7244615825622418</v>
      </c>
      <c r="L73">
        <f ca="1">IF(ISERROR('WeightedAveragesFiltered (e)'!L74),0,'WeightedAveragesFiltered (e)'!L74)</f>
        <v>3.9941307254049181</v>
      </c>
      <c r="M73">
        <f ca="1">IF(ISERROR('WeightedAveragesFiltered (e)'!M74),0,'WeightedAveragesFiltered (e)'!M74)</f>
        <v>3.7130741277737274</v>
      </c>
      <c r="N73">
        <f ca="1">IF(ISERROR('WeightedAveragesFiltered (e)'!N74),0,'WeightedAveragesFiltered (e)'!N74)</f>
        <v>3.2906047136785563</v>
      </c>
      <c r="O73">
        <f ca="1">IF(ISERROR('WeightedAveragesFiltered (e)'!O74),0,'WeightedAveragesFiltered (e)'!O74)</f>
        <v>3.8718340749356619</v>
      </c>
      <c r="P73">
        <f ca="1">IF(ISERROR('WeightedAveragesFiltered (e)'!P74),0,'WeightedAveragesFiltered (e)'!P74)</f>
        <v>3.4614159587739564</v>
      </c>
      <c r="Q73">
        <f ca="1">IF(ISERROR('WeightedAveragesFiltered (e)'!Q74),0,'WeightedAveragesFiltered (e)'!Q74)</f>
        <v>3.3324403948806065</v>
      </c>
      <c r="R73">
        <f ca="1">IF(ISERROR('WeightedAveragesFiltered (e)'!R74),0,'WeightedAveragesFiltered (e)'!R74)</f>
        <v>4.1159816183160265</v>
      </c>
      <c r="S73">
        <f ca="1">IF(ISERROR('WeightedAveragesFiltered (e)'!S74),0,'WeightedAveragesFiltered (e)'!S74)</f>
        <v>4.1676121926730554</v>
      </c>
      <c r="T73">
        <f ca="1">IF(ISERROR('WeightedAveragesFiltered (e)'!T74),0,'WeightedAveragesFiltered (e)'!T74)</f>
        <v>3.2205006142861974</v>
      </c>
      <c r="U73">
        <f ca="1">IF(ISERROR('WeightedAveragesFiltered (e)'!U74),0,'WeightedAveragesFiltered (e)'!U74)</f>
        <v>3.6226896902761303</v>
      </c>
      <c r="V73">
        <f ca="1">IF(ISERROR('WeightedAveragesFiltered (e)'!V74),0,'WeightedAveragesFiltered (e)'!V74)</f>
        <v>2.9405796995758426</v>
      </c>
      <c r="W73">
        <f ca="1">IF(ISERROR('WeightedAveragesFiltered (e)'!W74),0,'WeightedAveragesFiltered (e)'!W74)</f>
        <v>3.5668637830169687</v>
      </c>
      <c r="X73">
        <f ca="1">IF(ISERROR('WeightedAveragesFiltered (e)'!X74),0,'WeightedAveragesFiltered (e)'!X74)</f>
        <v>2.6479016104764663</v>
      </c>
      <c r="Y73">
        <f ca="1">IF(ISERROR('WeightedAveragesFiltered (e)'!Y74),0,'WeightedAveragesFiltered (e)'!Y74)</f>
        <v>3.1566806836063024</v>
      </c>
      <c r="Z73">
        <f ca="1">IF(ISERROR('WeightedAveragesFiltered (e)'!Z74),0,'WeightedAveragesFiltered (e)'!Z74)</f>
        <v>3.2527511338396033</v>
      </c>
    </row>
    <row r="74" spans="1:26">
      <c r="A74" s="34" t="s">
        <v>72</v>
      </c>
      <c r="B74">
        <f ca="1">IF(ISERROR('WeightedAveragesFiltered (e)'!B75),0,'WeightedAveragesFiltered (e)'!B75)</f>
        <v>3.5</v>
      </c>
      <c r="C74">
        <f ca="1">IF(ISERROR('WeightedAveragesFiltered (e)'!C75),0,'WeightedAveragesFiltered (e)'!C75)</f>
        <v>3.483214170286919</v>
      </c>
      <c r="D74">
        <f ca="1">IF(ISERROR('WeightedAveragesFiltered (e)'!D75),0,'WeightedAveragesFiltered (e)'!D75)</f>
        <v>2.8578221289101742</v>
      </c>
      <c r="E74">
        <f ca="1">IF(ISERROR('WeightedAveragesFiltered (e)'!E75),0,'WeightedAveragesFiltered (e)'!E75)</f>
        <v>4.0030190527188099</v>
      </c>
      <c r="F74">
        <f ca="1">IF(ISERROR('WeightedAveragesFiltered (e)'!F75),0,'WeightedAveragesFiltered (e)'!F75)</f>
        <v>3.007868136476981</v>
      </c>
      <c r="G74">
        <f ca="1">IF(ISERROR('WeightedAveragesFiltered (e)'!G75),0,'WeightedAveragesFiltered (e)'!G75)</f>
        <v>3.6641644907770128</v>
      </c>
      <c r="H74">
        <f ca="1">IF(ISERROR('WeightedAveragesFiltered (e)'!H75),0,'WeightedAveragesFiltered (e)'!H75)</f>
        <v>3.4571905937489165</v>
      </c>
      <c r="I74">
        <f ca="1">IF(ISERROR('WeightedAveragesFiltered (e)'!I75),0,'WeightedAveragesFiltered (e)'!I75)</f>
        <v>3.9353561731181168</v>
      </c>
      <c r="J74">
        <f ca="1">IF(ISERROR('WeightedAveragesFiltered (e)'!J75),0,'WeightedAveragesFiltered (e)'!J75)</f>
        <v>3.5438659232654599</v>
      </c>
      <c r="K74">
        <f ca="1">IF(ISERROR('WeightedAveragesFiltered (e)'!K75),0,'WeightedAveragesFiltered (e)'!K75)</f>
        <v>3.2244615825622418</v>
      </c>
      <c r="L74">
        <f ca="1">IF(ISERROR('WeightedAveragesFiltered (e)'!L75),0,'WeightedAveragesFiltered (e)'!L75)</f>
        <v>3.8263957285737278</v>
      </c>
      <c r="M74">
        <f ca="1">IF(ISERROR('WeightedAveragesFiltered (e)'!M75),0,'WeightedAveragesFiltered (e)'!M75)</f>
        <v>3.9867403958279914</v>
      </c>
      <c r="N74">
        <f ca="1">IF(ISERROR('WeightedAveragesFiltered (e)'!N75),0,'WeightedAveragesFiltered (e)'!N75)</f>
        <v>3.274362828207134</v>
      </c>
      <c r="O74">
        <f ca="1">IF(ISERROR('WeightedAveragesFiltered (e)'!O75),0,'WeightedAveragesFiltered (e)'!O75)</f>
        <v>3.4968912483783856</v>
      </c>
      <c r="P74">
        <f ca="1">IF(ISERROR('WeightedAveragesFiltered (e)'!P75),0,'WeightedAveragesFiltered (e)'!P75)</f>
        <v>3.1163771969530871</v>
      </c>
      <c r="Q74">
        <f ca="1">IF(ISERROR('WeightedAveragesFiltered (e)'!Q75),0,'WeightedAveragesFiltered (e)'!Q75)</f>
        <v>3.2270873839460537</v>
      </c>
      <c r="R74">
        <f ca="1">IF(ISERROR('WeightedAveragesFiltered (e)'!R75),0,'WeightedAveragesFiltered (e)'!R75)</f>
        <v>3.8678052718909681</v>
      </c>
      <c r="S74">
        <f ca="1">IF(ISERROR('WeightedAveragesFiltered (e)'!S75),0,'WeightedAveragesFiltered (e)'!S75)</f>
        <v>3.8107744267718719</v>
      </c>
      <c r="T74">
        <f ca="1">IF(ISERROR('WeightedAveragesFiltered (e)'!T75),0,'WeightedAveragesFiltered (e)'!T75)</f>
        <v>3.1396744864149122</v>
      </c>
      <c r="U74">
        <f ca="1">IF(ISERROR('WeightedAveragesFiltered (e)'!U75),0,'WeightedAveragesFiltered (e)'!U75)</f>
        <v>3.4359030753714901</v>
      </c>
      <c r="V74">
        <f ca="1">IF(ISERROR('WeightedAveragesFiltered (e)'!V75),0,'WeightedAveragesFiltered (e)'!V75)</f>
        <v>3.316081400783669</v>
      </c>
      <c r="W74">
        <f ca="1">IF(ISERROR('WeightedAveragesFiltered (e)'!W75),0,'WeightedAveragesFiltered (e)'!W75)</f>
        <v>4.0556150827890098</v>
      </c>
      <c r="X74">
        <f ca="1">IF(ISERROR('WeightedAveragesFiltered (e)'!X75),0,'WeightedAveragesFiltered (e)'!X75)</f>
        <v>2.7570206932180654</v>
      </c>
      <c r="Y74">
        <f ca="1">IF(ISERROR('WeightedAveragesFiltered (e)'!Y75),0,'WeightedAveragesFiltered (e)'!Y75)</f>
        <v>3.1086242432367275</v>
      </c>
      <c r="Z74">
        <f ca="1">IF(ISERROR('WeightedAveragesFiltered (e)'!Z75),0,'WeightedAveragesFiltered (e)'!Z75)</f>
        <v>3.7861602814651243</v>
      </c>
    </row>
    <row r="75" spans="1:26">
      <c r="A75" s="34" t="s">
        <v>73</v>
      </c>
      <c r="B75">
        <f ca="1">IF(ISERROR('WeightedAveragesFiltered (e)'!B76),0,'WeightedAveragesFiltered (e)'!B76)</f>
        <v>4.2079045090399765</v>
      </c>
      <c r="C75">
        <f ca="1">IF(ISERROR('WeightedAveragesFiltered (e)'!C76),0,'WeightedAveragesFiltered (e)'!C76)</f>
        <v>4</v>
      </c>
      <c r="D75">
        <f ca="1">IF(ISERROR('WeightedAveragesFiltered (e)'!D76),0,'WeightedAveragesFiltered (e)'!D76)</f>
        <v>4.2445446877958437</v>
      </c>
      <c r="E75">
        <f ca="1">IF(ISERROR('WeightedAveragesFiltered (e)'!E76),0,'WeightedAveragesFiltered (e)'!E76)</f>
        <v>3.6767274631090885</v>
      </c>
      <c r="F75">
        <f ca="1">IF(ISERROR('WeightedAveragesFiltered (e)'!F76),0,'WeightedAveragesFiltered (e)'!F76)</f>
        <v>2</v>
      </c>
      <c r="G75">
        <f ca="1">IF(ISERROR('WeightedAveragesFiltered (e)'!G76),0,'WeightedAveragesFiltered (e)'!G76)</f>
        <v>4.5064304431282487</v>
      </c>
      <c r="H75">
        <f ca="1">IF(ISERROR('WeightedAveragesFiltered (e)'!H76),0,'WeightedAveragesFiltered (e)'!H76)</f>
        <v>3.6258214400513755</v>
      </c>
      <c r="I75">
        <f ca="1">IF(ISERROR('WeightedAveragesFiltered (e)'!I76),0,'WeightedAveragesFiltered (e)'!I76)</f>
        <v>3.277732414910274</v>
      </c>
      <c r="J75">
        <f ca="1">IF(ISERROR('WeightedAveragesFiltered (e)'!J76),0,'WeightedAveragesFiltered (e)'!J76)</f>
        <v>4.44867073191811</v>
      </c>
      <c r="K75">
        <f ca="1">IF(ISERROR('WeightedAveragesFiltered (e)'!K76),0,'WeightedAveragesFiltered (e)'!K76)</f>
        <v>4.50308933957636</v>
      </c>
      <c r="L75">
        <f ca="1">IF(ISERROR('WeightedAveragesFiltered (e)'!L76),0,'WeightedAveragesFiltered (e)'!L76)</f>
        <v>4.1369599195780218</v>
      </c>
      <c r="M75">
        <f ca="1">IF(ISERROR('WeightedAveragesFiltered (e)'!M76),0,'WeightedAveragesFiltered (e)'!M76)</f>
        <v>4.5100190299183165</v>
      </c>
      <c r="N75">
        <f ca="1">IF(ISERROR('WeightedAveragesFiltered (e)'!N76),0,'WeightedAveragesFiltered (e)'!N76)</f>
        <v>3.5904655596967454</v>
      </c>
      <c r="O75">
        <f ca="1">IF(ISERROR('WeightedAveragesFiltered (e)'!O76),0,'WeightedAveragesFiltered (e)'!O76)</f>
        <v>4.2152469032102173</v>
      </c>
      <c r="P75">
        <f ca="1">IF(ISERROR('WeightedAveragesFiltered (e)'!P76),0,'WeightedAveragesFiltered (e)'!P76)</f>
        <v>3.7963679246271766</v>
      </c>
      <c r="Q75">
        <f ca="1">IF(ISERROR('WeightedAveragesFiltered (e)'!Q76),0,'WeightedAveragesFiltered (e)'!Q76)</f>
        <v>4.4499802509978821</v>
      </c>
      <c r="R75">
        <f ca="1">IF(ISERROR('WeightedAveragesFiltered (e)'!R76),0,'WeightedAveragesFiltered (e)'!R76)</f>
        <v>4</v>
      </c>
      <c r="S75">
        <f ca="1">IF(ISERROR('WeightedAveragesFiltered (e)'!S76),0,'WeightedAveragesFiltered (e)'!S76)</f>
        <v>4.0859565751451274</v>
      </c>
      <c r="T75">
        <f ca="1">IF(ISERROR('WeightedAveragesFiltered (e)'!T76),0,'WeightedAveragesFiltered (e)'!T76)</f>
        <v>3.125654821147509</v>
      </c>
      <c r="U75">
        <f ca="1">IF(ISERROR('WeightedAveragesFiltered (e)'!U76),0,'WeightedAveragesFiltered (e)'!U76)</f>
        <v>4.1412039162920946</v>
      </c>
      <c r="V75">
        <f ca="1">IF(ISERROR('WeightedAveragesFiltered (e)'!V76),0,'WeightedAveragesFiltered (e)'!V76)</f>
        <v>4.0252964875722252</v>
      </c>
      <c r="W75">
        <f ca="1">IF(ISERROR('WeightedAveragesFiltered (e)'!W76),0,'WeightedAveragesFiltered (e)'!W76)</f>
        <v>4.7217201979627461</v>
      </c>
      <c r="X75">
        <f ca="1">IF(ISERROR('WeightedAveragesFiltered (e)'!X76),0,'WeightedAveragesFiltered (e)'!X76)</f>
        <v>4.1717457308064052</v>
      </c>
      <c r="Y75">
        <f ca="1">IF(ISERROR('WeightedAveragesFiltered (e)'!Y76),0,'WeightedAveragesFiltered (e)'!Y76)</f>
        <v>2.8505782789689631</v>
      </c>
      <c r="Z75">
        <f ca="1">IF(ISERROR('WeightedAveragesFiltered (e)'!Z76),0,'WeightedAveragesFiltered (e)'!Z76)</f>
        <v>4.1577134525878003</v>
      </c>
    </row>
    <row r="76" spans="1:26">
      <c r="A76" s="34" t="s">
        <v>74</v>
      </c>
      <c r="B76">
        <f ca="1">IF(ISERROR('WeightedAveragesFiltered (e)'!B77),0,'WeightedAveragesFiltered (e)'!B77)</f>
        <v>4.5341946952539232</v>
      </c>
      <c r="C76">
        <f ca="1">IF(ISERROR('WeightedAveragesFiltered (e)'!C77),0,'WeightedAveragesFiltered (e)'!C77)</f>
        <v>4.2437976804759199</v>
      </c>
      <c r="D76">
        <f ca="1">IF(ISERROR('WeightedAveragesFiltered (e)'!D77),0,'WeightedAveragesFiltered (e)'!D77)</f>
        <v>3.7427050737924143</v>
      </c>
      <c r="E76">
        <f ca="1">IF(ISERROR('WeightedAveragesFiltered (e)'!E77),0,'WeightedAveragesFiltered (e)'!E77)</f>
        <v>4</v>
      </c>
      <c r="F76">
        <f ca="1">IF(ISERROR('WeightedAveragesFiltered (e)'!F77),0,'WeightedAveragesFiltered (e)'!F77)</f>
        <v>3.9562575005657217</v>
      </c>
      <c r="G76">
        <f ca="1">IF(ISERROR('WeightedAveragesFiltered (e)'!G77),0,'WeightedAveragesFiltered (e)'!G77)</f>
        <v>4.0128608862564974</v>
      </c>
      <c r="H76">
        <f ca="1">IF(ISERROR('WeightedAveragesFiltered (e)'!H77),0,'WeightedAveragesFiltered (e)'!H77)</f>
        <v>4.1832432915884121</v>
      </c>
      <c r="I76">
        <f ca="1">IF(ISERROR('WeightedAveragesFiltered (e)'!I77),0,'WeightedAveragesFiltered (e)'!I77)</f>
        <v>4.2493319587536265</v>
      </c>
      <c r="J76">
        <f ca="1">IF(ISERROR('WeightedAveragesFiltered (e)'!J77),0,'WeightedAveragesFiltered (e)'!J77)</f>
        <v>3.5</v>
      </c>
      <c r="K76">
        <f ca="1">IF(ISERROR('WeightedAveragesFiltered (e)'!K77),0,'WeightedAveragesFiltered (e)'!K77)</f>
        <v>2.9423360449935796</v>
      </c>
      <c r="L76">
        <f ca="1">IF(ISERROR('WeightedAveragesFiltered (e)'!L77),0,'WeightedAveragesFiltered (e)'!L77)</f>
        <v>2.5089036131530444</v>
      </c>
      <c r="M76">
        <f ca="1">IF(ISERROR('WeightedAveragesFiltered (e)'!M77),0,'WeightedAveragesFiltered (e)'!M77)</f>
        <v>3.0149194685528431</v>
      </c>
      <c r="N76">
        <f ca="1">IF(ISERROR('WeightedAveragesFiltered (e)'!N77),0,'WeightedAveragesFiltered (e)'!N77)</f>
        <v>5</v>
      </c>
      <c r="O76">
        <f ca="1">IF(ISERROR('WeightedAveragesFiltered (e)'!O77),0,'WeightedAveragesFiltered (e)'!O77)</f>
        <v>3.5106139707816197</v>
      </c>
      <c r="P76">
        <f ca="1">IF(ISERROR('WeightedAveragesFiltered (e)'!P77),0,'WeightedAveragesFiltered (e)'!P77)</f>
        <v>2.7591264295851707</v>
      </c>
      <c r="Q76">
        <f ca="1">IF(ISERROR('WeightedAveragesFiltered (e)'!Q77),0,'WeightedAveragesFiltered (e)'!Q77)</f>
        <v>2.5431865515272873</v>
      </c>
      <c r="R76">
        <f ca="1">IF(ISERROR('WeightedAveragesFiltered (e)'!R77),0,'WeightedAveragesFiltered (e)'!R77)</f>
        <v>3.5</v>
      </c>
      <c r="S76">
        <f ca="1">IF(ISERROR('WeightedAveragesFiltered (e)'!S77),0,'WeightedAveragesFiltered (e)'!S77)</f>
        <v>5</v>
      </c>
      <c r="T76">
        <f ca="1">IF(ISERROR('WeightedAveragesFiltered (e)'!T77),0,'WeightedAveragesFiltered (e)'!T77)</f>
        <v>3.5</v>
      </c>
      <c r="U76">
        <f ca="1">IF(ISERROR('WeightedAveragesFiltered (e)'!U77),0,'WeightedAveragesFiltered (e)'!U77)</f>
        <v>4.2424361108329034</v>
      </c>
      <c r="V76">
        <f ca="1">IF(ISERROR('WeightedAveragesFiltered (e)'!V77),0,'WeightedAveragesFiltered (e)'!V77)</f>
        <v>5</v>
      </c>
      <c r="W76">
        <f ca="1">IF(ISERROR('WeightedAveragesFiltered (e)'!W77),0,'WeightedAveragesFiltered (e)'!W77)</f>
        <v>3.4596995379112134</v>
      </c>
      <c r="X76">
        <f ca="1">IF(ISERROR('WeightedAveragesFiltered (e)'!X77),0,'WeightedAveragesFiltered (e)'!X77)</f>
        <v>5</v>
      </c>
      <c r="Y76">
        <f ca="1">IF(ISERROR('WeightedAveragesFiltered (e)'!Y77),0,'WeightedAveragesFiltered (e)'!Y77)</f>
        <v>3.9836045744759443</v>
      </c>
      <c r="Z76">
        <f ca="1">IF(ISERROR('WeightedAveragesFiltered (e)'!Z77),0,'WeightedAveragesFiltered (e)'!Z77)</f>
        <v>4.9999999999999991</v>
      </c>
    </row>
    <row r="77" spans="1:26">
      <c r="A77" s="34" t="s">
        <v>75</v>
      </c>
      <c r="B77">
        <f ca="1">IF(ISERROR('WeightedAveragesFiltered (e)'!B78),0,'WeightedAveragesFiltered (e)'!B78)</f>
        <v>3.7407120762913726</v>
      </c>
      <c r="C77">
        <f ca="1">IF(ISERROR('WeightedAveragesFiltered (e)'!C78),0,'WeightedAveragesFiltered (e)'!C78)</f>
        <v>3.0000000000000004</v>
      </c>
      <c r="D77">
        <f ca="1">IF(ISERROR('WeightedAveragesFiltered (e)'!D78),0,'WeightedAveragesFiltered (e)'!D78)</f>
        <v>3.2076499184919172</v>
      </c>
      <c r="E77">
        <f ca="1">IF(ISERROR('WeightedAveragesFiltered (e)'!E78),0,'WeightedAveragesFiltered (e)'!E78)</f>
        <v>4.5278980564803204</v>
      </c>
      <c r="F77">
        <f ca="1">IF(ISERROR('WeightedAveragesFiltered (e)'!F78),0,'WeightedAveragesFiltered (e)'!F78)</f>
        <v>3.0090923301289481</v>
      </c>
      <c r="G77">
        <f ca="1">IF(ISERROR('WeightedAveragesFiltered (e)'!G78),0,'WeightedAveragesFiltered (e)'!G78)</f>
        <v>3</v>
      </c>
      <c r="H77">
        <f ca="1">IF(ISERROR('WeightedAveragesFiltered (e)'!H78),0,'WeightedAveragesFiltered (e)'!H78)</f>
        <v>3.8525216621504681</v>
      </c>
      <c r="I77">
        <f ca="1">IF(ISERROR('WeightedAveragesFiltered (e)'!I78),0,'WeightedAveragesFiltered (e)'!I78)</f>
        <v>2.8262753424355775</v>
      </c>
      <c r="J77">
        <f ca="1">IF(ISERROR('WeightedAveragesFiltered (e)'!J78),0,'WeightedAveragesFiltered (e)'!J78)</f>
        <v>2.8786769776461743</v>
      </c>
      <c r="K77">
        <f ca="1">IF(ISERROR('WeightedAveragesFiltered (e)'!K78),0,'WeightedAveragesFiltered (e)'!K78)</f>
        <v>3.6470332529008638</v>
      </c>
      <c r="L77">
        <f ca="1">IF(ISERROR('WeightedAveragesFiltered (e)'!L78),0,'WeightedAveragesFiltered (e)'!L78)</f>
        <v>2.0178072263060893</v>
      </c>
      <c r="M77">
        <f ca="1">IF(ISERROR('WeightedAveragesFiltered (e)'!M78),0,'WeightedAveragesFiltered (e)'!M78)</f>
        <v>5</v>
      </c>
      <c r="N77">
        <f ca="1">IF(ISERROR('WeightedAveragesFiltered (e)'!N78),0,'WeightedAveragesFiltered (e)'!N78)</f>
        <v>3.5000000000000004</v>
      </c>
      <c r="O77">
        <f ca="1">IF(ISERROR('WeightedAveragesFiltered (e)'!O78),0,'WeightedAveragesFiltered (e)'!O78)</f>
        <v>3.1875783119725738</v>
      </c>
      <c r="P77">
        <f ca="1">IF(ISERROR('WeightedAveragesFiltered (e)'!P78),0,'WeightedAveragesFiltered (e)'!P78)</f>
        <v>2</v>
      </c>
      <c r="Q77">
        <f ca="1">IF(ISERROR('WeightedAveragesFiltered (e)'!Q78),0,'WeightedAveragesFiltered (e)'!Q78)</f>
        <v>2.5741729159285489</v>
      </c>
      <c r="R77">
        <f ca="1">IF(ISERROR('WeightedAveragesFiltered (e)'!R78),0,'WeightedAveragesFiltered (e)'!R78)</f>
        <v>2.7627112625064392</v>
      </c>
      <c r="S77">
        <f ca="1">IF(ISERROR('WeightedAveragesFiltered (e)'!S78),0,'WeightedAveragesFiltered (e)'!S78)</f>
        <v>2.6581592345957517</v>
      </c>
      <c r="T77">
        <f ca="1">IF(ISERROR('WeightedAveragesFiltered (e)'!T78),0,'WeightedAveragesFiltered (e)'!T78)</f>
        <v>2</v>
      </c>
      <c r="U77">
        <f ca="1">IF(ISERROR('WeightedAveragesFiltered (e)'!U78),0,'WeightedAveragesFiltered (e)'!U78)</f>
        <v>3.1456395873743075</v>
      </c>
      <c r="V77">
        <f ca="1">IF(ISERROR('WeightedAveragesFiltered (e)'!V78),0,'WeightedAveragesFiltered (e)'!V78)</f>
        <v>5</v>
      </c>
      <c r="W77">
        <f ca="1">IF(ISERROR('WeightedAveragesFiltered (e)'!W78),0,'WeightedAveragesFiltered (e)'!W78)</f>
        <v>3.7045110209538952</v>
      </c>
      <c r="X77">
        <f ca="1">IF(ISERROR('WeightedAveragesFiltered (e)'!X78),0,'WeightedAveragesFiltered (e)'!X78)</f>
        <v>0</v>
      </c>
      <c r="Y77">
        <f ca="1">IF(ISERROR('WeightedAveragesFiltered (e)'!Y78),0,'WeightedAveragesFiltered (e)'!Y78)</f>
        <v>2.7644838899573836</v>
      </c>
      <c r="Z77">
        <f ca="1">IF(ISERROR('WeightedAveragesFiltered (e)'!Z78),0,'WeightedAveragesFiltered (e)'!Z78)</f>
        <v>3.116899518004105</v>
      </c>
    </row>
    <row r="78" spans="1:26">
      <c r="A78" s="34" t="s">
        <v>76</v>
      </c>
      <c r="B78">
        <f ca="1">IF(ISERROR('WeightedAveragesFiltered (e)'!B79),0,'WeightedAveragesFiltered (e)'!B79)</f>
        <v>3.5</v>
      </c>
      <c r="C78">
        <f ca="1">IF(ISERROR('WeightedAveragesFiltered (e)'!C79),0,'WeightedAveragesFiltered (e)'!C79)</f>
        <v>3.8660830733206244</v>
      </c>
      <c r="D78">
        <f ca="1">IF(ISERROR('WeightedAveragesFiltered (e)'!D79),0,'WeightedAveragesFiltered (e)'!D79)</f>
        <v>2.7069042327879291</v>
      </c>
      <c r="E78">
        <f ca="1">IF(ISERROR('WeightedAveragesFiltered (e)'!E79),0,'WeightedAveragesFiltered (e)'!E79)</f>
        <v>3.828626922205931</v>
      </c>
      <c r="F78">
        <f ca="1">IF(ISERROR('WeightedAveragesFiltered (e)'!F79),0,'WeightedAveragesFiltered (e)'!F79)</f>
        <v>3.3233878318226946</v>
      </c>
      <c r="G78">
        <f ca="1">IF(ISERROR('WeightedAveragesFiltered (e)'!G79),0,'WeightedAveragesFiltered (e)'!G79)</f>
        <v>2.5</v>
      </c>
      <c r="H78">
        <f ca="1">IF(ISERROR('WeightedAveragesFiltered (e)'!H79),0,'WeightedAveragesFiltered (e)'!H79)</f>
        <v>3.0575649864514025</v>
      </c>
      <c r="I78">
        <f ca="1">IF(ISERROR('WeightedAveragesFiltered (e)'!I79),0,'WeightedAveragesFiltered (e)'!I79)</f>
        <v>2.8148766551995914</v>
      </c>
      <c r="J78">
        <f ca="1">IF(ISERROR('WeightedAveragesFiltered (e)'!J79),0,'WeightedAveragesFiltered (e)'!J79)</f>
        <v>3</v>
      </c>
      <c r="K78">
        <f ca="1">IF(ISERROR('WeightedAveragesFiltered (e)'!K79),0,'WeightedAveragesFiltered (e)'!K79)</f>
        <v>2.9004612452163805</v>
      </c>
      <c r="L78">
        <f ca="1">IF(ISERROR('WeightedAveragesFiltered (e)'!L79),0,'WeightedAveragesFiltered (e)'!L79)</f>
        <v>3.4243290269328956</v>
      </c>
      <c r="M78">
        <f ca="1">IF(ISERROR('WeightedAveragesFiltered (e)'!M79),0,'WeightedAveragesFiltered (e)'!M79)</f>
        <v>3</v>
      </c>
      <c r="N78">
        <f ca="1">IF(ISERROR('WeightedAveragesFiltered (e)'!N79),0,'WeightedAveragesFiltered (e)'!N79)</f>
        <v>2</v>
      </c>
      <c r="O78">
        <f ca="1">IF(ISERROR('WeightedAveragesFiltered (e)'!O79),0,'WeightedAveragesFiltered (e)'!O79)</f>
        <v>2.968921848979674</v>
      </c>
      <c r="P78">
        <f ca="1">IF(ISERROR('WeightedAveragesFiltered (e)'!P79),0,'WeightedAveragesFiltered (e)'!P79)</f>
        <v>2.4796874044104689</v>
      </c>
      <c r="Q78">
        <f ca="1">IF(ISERROR('WeightedAveragesFiltered (e)'!Q79),0,'WeightedAveragesFiltered (e)'!Q79)</f>
        <v>2.7129135420357255</v>
      </c>
      <c r="R78">
        <f ca="1">IF(ISERROR('WeightedAveragesFiltered (e)'!R79),0,'WeightedAveragesFiltered (e)'!R79)</f>
        <v>3</v>
      </c>
      <c r="S78">
        <f ca="1">IF(ISERROR('WeightedAveragesFiltered (e)'!S79),0,'WeightedAveragesFiltered (e)'!S79)</f>
        <v>2.5612271769361659</v>
      </c>
      <c r="T78">
        <f ca="1">IF(ISERROR('WeightedAveragesFiltered (e)'!T79),0,'WeightedAveragesFiltered (e)'!T79)</f>
        <v>2</v>
      </c>
      <c r="U78">
        <f ca="1">IF(ISERROR('WeightedAveragesFiltered (e)'!U79),0,'WeightedAveragesFiltered (e)'!U79)</f>
        <v>2.9629013926801733</v>
      </c>
      <c r="V78">
        <f ca="1">IF(ISERROR('WeightedAveragesFiltered (e)'!V79),0,'WeightedAveragesFiltered (e)'!V79)</f>
        <v>4</v>
      </c>
      <c r="W78">
        <f ca="1">IF(ISERROR('WeightedAveragesFiltered (e)'!W79),0,'WeightedAveragesFiltered (e)'!W79)</f>
        <v>3</v>
      </c>
      <c r="X78">
        <f ca="1">IF(ISERROR('WeightedAveragesFiltered (e)'!X79),0,'WeightedAveragesFiltered (e)'!X79)</f>
        <v>4.5</v>
      </c>
      <c r="Y78">
        <f ca="1">IF(ISERROR('WeightedAveragesFiltered (e)'!Y79),0,'WeightedAveragesFiltered (e)'!Y79)</f>
        <v>2.355533259590918</v>
      </c>
      <c r="Z78">
        <f ca="1">IF(ISERROR('WeightedAveragesFiltered (e)'!Z79),0,'WeightedAveragesFiltered (e)'!Z79)</f>
        <v>2.3910487629345827</v>
      </c>
    </row>
    <row r="79" spans="1:26">
      <c r="A79" s="34" t="s">
        <v>77</v>
      </c>
      <c r="B79">
        <f ca="1">IF(ISERROR('WeightedAveragesFiltered (e)'!B80),0,'WeightedAveragesFiltered (e)'!B80)</f>
        <v>3.5281752571255609</v>
      </c>
      <c r="C79">
        <f ca="1">IF(ISERROR('WeightedAveragesFiltered (e)'!C80),0,'WeightedAveragesFiltered (e)'!C80)</f>
        <v>3.8800453311700478</v>
      </c>
      <c r="D79">
        <f ca="1">IF(ISERROR('WeightedAveragesFiltered (e)'!D80),0,'WeightedAveragesFiltered (e)'!D80)</f>
        <v>3.1532334988422508</v>
      </c>
      <c r="E79">
        <f ca="1">IF(ISERROR('WeightedAveragesFiltered (e)'!E80),0,'WeightedAveragesFiltered (e)'!E80)</f>
        <v>4.5</v>
      </c>
      <c r="F79">
        <f ca="1">IF(ISERROR('WeightedAveragesFiltered (e)'!F80),0,'WeightedAveragesFiltered (e)'!F80)</f>
        <v>4.7684627420680012</v>
      </c>
      <c r="G79">
        <f ca="1">IF(ISERROR('WeightedAveragesFiltered (e)'!G80),0,'WeightedAveragesFiltered (e)'!G80)</f>
        <v>3.5781344701953417</v>
      </c>
      <c r="H79">
        <f ca="1">IF(ISERROR('WeightedAveragesFiltered (e)'!H80),0,'WeightedAveragesFiltered (e)'!H80)</f>
        <v>4.0409372353252122</v>
      </c>
      <c r="I79">
        <f ca="1">IF(ISERROR('WeightedAveragesFiltered (e)'!I80),0,'WeightedAveragesFiltered (e)'!I80)</f>
        <v>4.187097106658511</v>
      </c>
      <c r="J79">
        <f ca="1">IF(ISERROR('WeightedAveragesFiltered (e)'!J80),0,'WeightedAveragesFiltered (e)'!J80)</f>
        <v>4.1743324776681252</v>
      </c>
      <c r="K79">
        <f ca="1">IF(ISERROR('WeightedAveragesFiltered (e)'!K80),0,'WeightedAveragesFiltered (e)'!K80)</f>
        <v>4.1246961529930255</v>
      </c>
      <c r="L79">
        <f ca="1">IF(ISERROR('WeightedAveragesFiltered (e)'!L80),0,'WeightedAveragesFiltered (e)'!L80)</f>
        <v>4.2475408710209237</v>
      </c>
      <c r="M79">
        <f ca="1">IF(ISERROR('WeightedAveragesFiltered (e)'!M80),0,'WeightedAveragesFiltered (e)'!M80)</f>
        <v>3.6508369350299921</v>
      </c>
      <c r="N79">
        <f ca="1">IF(ISERROR('WeightedAveragesFiltered (e)'!N80),0,'WeightedAveragesFiltered (e)'!N80)</f>
        <v>4.1685635037940392</v>
      </c>
      <c r="O79">
        <f ca="1">IF(ISERROR('WeightedAveragesFiltered (e)'!O80),0,'WeightedAveragesFiltered (e)'!O80)</f>
        <v>4.2296355560303125</v>
      </c>
      <c r="P79">
        <f ca="1">IF(ISERROR('WeightedAveragesFiltered (e)'!P80),0,'WeightedAveragesFiltered (e)'!P80)</f>
        <v>4.507183376070178</v>
      </c>
      <c r="Q79">
        <f ca="1">IF(ISERROR('WeightedAveragesFiltered (e)'!Q80),0,'WeightedAveragesFiltered (e)'!Q80)</f>
        <v>4.5285348815888744</v>
      </c>
      <c r="R79">
        <f ca="1">IF(ISERROR('WeightedAveragesFiltered (e)'!R80),0,'WeightedAveragesFiltered (e)'!R80)</f>
        <v>4.54882839933338</v>
      </c>
      <c r="S79">
        <f ca="1">IF(ISERROR('WeightedAveragesFiltered (e)'!S80),0,'WeightedAveragesFiltered (e)'!S80)</f>
        <v>4.3474878474509495</v>
      </c>
      <c r="T79">
        <f ca="1">IF(ISERROR('WeightedAveragesFiltered (e)'!T80),0,'WeightedAveragesFiltered (e)'!T80)</f>
        <v>4.2814137052868784</v>
      </c>
      <c r="U79">
        <f ca="1">IF(ISERROR('WeightedAveragesFiltered (e)'!U80),0,'WeightedAveragesFiltered (e)'!U80)</f>
        <v>4.0154829203884868</v>
      </c>
      <c r="V79">
        <f ca="1">IF(ISERROR('WeightedAveragesFiltered (e)'!V80),0,'WeightedAveragesFiltered (e)'!V80)</f>
        <v>2.8713043605089892</v>
      </c>
      <c r="W79">
        <f ca="1">IF(ISERROR('WeightedAveragesFiltered (e)'!W80),0,'WeightedAveragesFiltered (e)'!W80)</f>
        <v>4.0399352503996742</v>
      </c>
      <c r="X79">
        <f ca="1">IF(ISERROR('WeightedAveragesFiltered (e)'!X80),0,'WeightedAveragesFiltered (e)'!X80)</f>
        <v>3.6791689941363774</v>
      </c>
      <c r="Y79">
        <f ca="1">IF(ISERROR('WeightedAveragesFiltered (e)'!Y80),0,'WeightedAveragesFiltered (e)'!Y80)</f>
        <v>4.3110968301409969</v>
      </c>
      <c r="Z79">
        <f ca="1">IF(ISERROR('WeightedAveragesFiltered (e)'!Z80),0,'WeightedAveragesFiltered (e)'!Z80)</f>
        <v>3.6855879334355488</v>
      </c>
    </row>
    <row r="80" spans="1:26">
      <c r="A80" s="34" t="s">
        <v>78</v>
      </c>
      <c r="B80">
        <f ca="1">IF(ISERROR('WeightedAveragesFiltered (e)'!B81),0,'WeightedAveragesFiltered (e)'!B81)</f>
        <v>4.0200874547166743</v>
      </c>
      <c r="C80">
        <f ca="1">IF(ISERROR('WeightedAveragesFiltered (e)'!C81),0,'WeightedAveragesFiltered (e)'!C81)</f>
        <v>3.400600454959017</v>
      </c>
      <c r="D80">
        <f ca="1">IF(ISERROR('WeightedAveragesFiltered (e)'!D81),0,'WeightedAveragesFiltered (e)'!D81)</f>
        <v>3.473854010806523</v>
      </c>
      <c r="E80">
        <f ca="1">IF(ISERROR('WeightedAveragesFiltered (e)'!E81),0,'WeightedAveragesFiltered (e)'!E81)</f>
        <v>4.5</v>
      </c>
      <c r="F80">
        <f ca="1">IF(ISERROR('WeightedAveragesFiltered (e)'!F81),0,'WeightedAveragesFiltered (e)'!F81)</f>
        <v>3.7315372579319988</v>
      </c>
      <c r="G80">
        <f ca="1">IF(ISERROR('WeightedAveragesFiltered (e)'!G81),0,'WeightedAveragesFiltered (e)'!G81)</f>
        <v>4.2814837802002605</v>
      </c>
      <c r="H80">
        <f ca="1">IF(ISERROR('WeightedAveragesFiltered (e)'!H81),0,'WeightedAveragesFiltered (e)'!H81)</f>
        <v>4.1123197840349501</v>
      </c>
      <c r="I80">
        <f ca="1">IF(ISERROR('WeightedAveragesFiltered (e)'!I81),0,'WeightedAveragesFiltered (e)'!I81)</f>
        <v>4.312902893341489</v>
      </c>
      <c r="J80">
        <f ca="1">IF(ISERROR('WeightedAveragesFiltered (e)'!J81),0,'WeightedAveragesFiltered (e)'!J81)</f>
        <v>3.8813382615178469</v>
      </c>
      <c r="K80">
        <f ca="1">IF(ISERROR('WeightedAveragesFiltered (e)'!K81),0,'WeightedAveragesFiltered (e)'!K81)</f>
        <v>4.1246961529930255</v>
      </c>
      <c r="L80">
        <f ca="1">IF(ISERROR('WeightedAveragesFiltered (e)'!L81),0,'WeightedAveragesFiltered (e)'!L81)</f>
        <v>4.2456056539134197</v>
      </c>
      <c r="M80">
        <f ca="1">IF(ISERROR('WeightedAveragesFiltered (e)'!M81),0,'WeightedAveragesFiltered (e)'!M81)</f>
        <v>3.6508369350299921</v>
      </c>
      <c r="N80">
        <f ca="1">IF(ISERROR('WeightedAveragesFiltered (e)'!N81),0,'WeightedAveragesFiltered (e)'!N81)</f>
        <v>3.6402353225429431</v>
      </c>
      <c r="O80">
        <f ca="1">IF(ISERROR('WeightedAveragesFiltered (e)'!O81),0,'WeightedAveragesFiltered (e)'!O81)</f>
        <v>3.9915303202189252</v>
      </c>
      <c r="P80">
        <f ca="1">IF(ISERROR('WeightedAveragesFiltered (e)'!P81),0,'WeightedAveragesFiltered (e)'!P81)</f>
        <v>4.392433201922163</v>
      </c>
      <c r="Q80">
        <f ca="1">IF(ISERROR('WeightedAveragesFiltered (e)'!Q81),0,'WeightedAveragesFiltered (e)'!Q81)</f>
        <v>4.5285348815888744</v>
      </c>
      <c r="R80">
        <f ca="1">IF(ISERROR('WeightedAveragesFiltered (e)'!R81),0,'WeightedAveragesFiltered (e)'!R81)</f>
        <v>4.0976567986667591</v>
      </c>
      <c r="S80">
        <f ca="1">IF(ISERROR('WeightedAveragesFiltered (e)'!S81),0,'WeightedAveragesFiltered (e)'!S81)</f>
        <v>4.1576002275314972</v>
      </c>
      <c r="T80">
        <f ca="1">IF(ISERROR('WeightedAveragesFiltered (e)'!T81),0,'WeightedAveragesFiltered (e)'!T81)</f>
        <v>4</v>
      </c>
      <c r="U80">
        <f ca="1">IF(ISERROR('WeightedAveragesFiltered (e)'!U81),0,'WeightedAveragesFiltered (e)'!U81)</f>
        <v>3.8774158620230246</v>
      </c>
      <c r="V80">
        <f ca="1">IF(ISERROR('WeightedAveragesFiltered (e)'!V81),0,'WeightedAveragesFiltered (e)'!V81)</f>
        <v>4.2472603635016561</v>
      </c>
      <c r="W80">
        <f ca="1">IF(ISERROR('WeightedAveragesFiltered (e)'!W81),0,'WeightedAveragesFiltered (e)'!W81)</f>
        <v>3.9218995053990486</v>
      </c>
      <c r="X80">
        <f ca="1">IF(ISERROR('WeightedAveragesFiltered (e)'!X81),0,'WeightedAveragesFiltered (e)'!X81)</f>
        <v>3.9360010432049339</v>
      </c>
      <c r="Y80">
        <f ca="1">IF(ISERROR('WeightedAveragesFiltered (e)'!Y81),0,'WeightedAveragesFiltered (e)'!Y81)</f>
        <v>3.940393628649161</v>
      </c>
      <c r="Z80">
        <f ca="1">IF(ISERROR('WeightedAveragesFiltered (e)'!Z81),0,'WeightedAveragesFiltered (e)'!Z81)</f>
        <v>3.7935576113394425</v>
      </c>
    </row>
    <row r="81" spans="1:26">
      <c r="A81" s="34" t="s">
        <v>79</v>
      </c>
      <c r="B81">
        <f ca="1">IF(ISERROR('WeightedAveragesFiltered (e)'!B82),0,'WeightedAveragesFiltered (e)'!B82)</f>
        <v>3.3156832146519348</v>
      </c>
      <c r="C81">
        <f ca="1">IF(ISERROR('WeightedAveragesFiltered (e)'!C82),0,'WeightedAveragesFiltered (e)'!C82)</f>
        <v>2.8851895675893715</v>
      </c>
      <c r="D81">
        <f ca="1">IF(ISERROR('WeightedAveragesFiltered (e)'!D82),0,'WeightedAveragesFiltered (e)'!D82)</f>
        <v>3.677614208423071</v>
      </c>
      <c r="E81">
        <f ca="1">IF(ISERROR('WeightedAveragesFiltered (e)'!E82),0,'WeightedAveragesFiltered (e)'!E82)</f>
        <v>2.9999999999999996</v>
      </c>
      <c r="F81">
        <f ca="1">IF(ISERROR('WeightedAveragesFiltered (e)'!F82),0,'WeightedAveragesFiltered (e)'!F82)</f>
        <v>2.1946117737959954</v>
      </c>
      <c r="G81">
        <f ca="1">IF(ISERROR('WeightedAveragesFiltered (e)'!G82),0,'WeightedAveragesFiltered (e)'!G82)</f>
        <v>3.5660811347039512</v>
      </c>
      <c r="H81">
        <f ca="1">IF(ISERROR('WeightedAveragesFiltered (e)'!H82),0,'WeightedAveragesFiltered (e)'!H82)</f>
        <v>3.4904024217648382</v>
      </c>
      <c r="I81">
        <f ca="1">IF(ISERROR('WeightedAveragesFiltered (e)'!I82),0,'WeightedAveragesFiltered (e)'!I82)</f>
        <v>3.5382512209647525</v>
      </c>
      <c r="J81">
        <f ca="1">IF(ISERROR('WeightedAveragesFiltered (e)'!J82),0,'WeightedAveragesFiltered (e)'!J82)</f>
        <v>3.5639160292569771</v>
      </c>
      <c r="K81">
        <f ca="1">IF(ISERROR('WeightedAveragesFiltered (e)'!K82),0,'WeightedAveragesFiltered (e)'!K82)</f>
        <v>3.5584035571344703</v>
      </c>
      <c r="L81">
        <f ca="1">IF(ISERROR('WeightedAveragesFiltered (e)'!L82),0,'WeightedAveragesFiltered (e)'!L82)</f>
        <v>3.7518040502361609</v>
      </c>
      <c r="M81">
        <f ca="1">IF(ISERROR('WeightedAveragesFiltered (e)'!M82),0,'WeightedAveragesFiltered (e)'!M82)</f>
        <v>3.4593315015313197</v>
      </c>
      <c r="N81">
        <f ca="1">IF(ISERROR('WeightedAveragesFiltered (e)'!N82),0,'WeightedAveragesFiltered (e)'!N82)</f>
        <v>3.1982016120834342</v>
      </c>
      <c r="O81">
        <f ca="1">IF(ISERROR('WeightedAveragesFiltered (e)'!O82),0,'WeightedAveragesFiltered (e)'!O82)</f>
        <v>3.0384563892757472</v>
      </c>
      <c r="P81">
        <f ca="1">IF(ISERROR('WeightedAveragesFiltered (e)'!P82),0,'WeightedAveragesFiltered (e)'!P82)</f>
        <v>3.386040134447923</v>
      </c>
      <c r="Q81">
        <f ca="1">IF(ISERROR('WeightedAveragesFiltered (e)'!Q82),0,'WeightedAveragesFiltered (e)'!Q82)</f>
        <v>3.6990891990740447</v>
      </c>
      <c r="R81">
        <f ca="1">IF(ISERROR('WeightedAveragesFiltered (e)'!R82),0,'WeightedAveragesFiltered (e)'!R82)</f>
        <v>3.9830516499914137</v>
      </c>
      <c r="S81">
        <f ca="1">IF(ISERROR('WeightedAveragesFiltered (e)'!S82),0,'WeightedAveragesFiltered (e)'!S82)</f>
        <v>3.0230103577264966</v>
      </c>
      <c r="T81">
        <f ca="1">IF(ISERROR('WeightedAveragesFiltered (e)'!T82),0,'WeightedAveragesFiltered (e)'!T82)</f>
        <v>3</v>
      </c>
      <c r="U81">
        <f ca="1">IF(ISERROR('WeightedAveragesFiltered (e)'!U82),0,'WeightedAveragesFiltered (e)'!U82)</f>
        <v>3.0421975827469465</v>
      </c>
      <c r="V81">
        <f ca="1">IF(ISERROR('WeightedAveragesFiltered (e)'!V82),0,'WeightedAveragesFiltered (e)'!V82)</f>
        <v>3.494520727003311</v>
      </c>
      <c r="W81">
        <f ca="1">IF(ISERROR('WeightedAveragesFiltered (e)'!W82),0,'WeightedAveragesFiltered (e)'!W82)</f>
        <v>3.7588596408833705</v>
      </c>
      <c r="X81">
        <f ca="1">IF(ISERROR('WeightedAveragesFiltered (e)'!X82),0,'WeightedAveragesFiltered (e)'!X82)</f>
        <v>2.671364832151534</v>
      </c>
      <c r="Y81">
        <f ca="1">IF(ISERROR('WeightedAveragesFiltered (e)'!Y82),0,'WeightedAveragesFiltered (e)'!Y82)</f>
        <v>3.9363137748444785</v>
      </c>
      <c r="Z81">
        <f ca="1">IF(ISERROR('WeightedAveragesFiltered (e)'!Z82),0,'WeightedAveragesFiltered (e)'!Z82)</f>
        <v>2.9962920581342871</v>
      </c>
    </row>
    <row r="82" spans="1:26">
      <c r="A82" s="34" t="s">
        <v>80</v>
      </c>
      <c r="B82">
        <f ca="1">IF(ISERROR('WeightedAveragesFiltered (e)'!B83),0,'WeightedAveragesFiltered (e)'!B83)</f>
        <v>0</v>
      </c>
      <c r="C82">
        <f ca="1">IF(ISERROR('WeightedAveragesFiltered (e)'!C83),0,'WeightedAveragesFiltered (e)'!C83)</f>
        <v>3.2531658716506744</v>
      </c>
      <c r="D82">
        <f ca="1">IF(ISERROR('WeightedAveragesFiltered (e)'!D83),0,'WeightedAveragesFiltered (e)'!D83)</f>
        <v>4.0343375206094771</v>
      </c>
      <c r="E82">
        <f ca="1">IF(ISERROR('WeightedAveragesFiltered (e)'!E83),0,'WeightedAveragesFiltered (e)'!E83)</f>
        <v>0</v>
      </c>
      <c r="F82">
        <f ca="1">IF(ISERROR('WeightedAveragesFiltered (e)'!F83),0,'WeightedAveragesFiltered (e)'!F83)</f>
        <v>3.7845990253277781</v>
      </c>
      <c r="G82">
        <f ca="1">IF(ISERROR('WeightedAveragesFiltered (e)'!G83),0,'WeightedAveragesFiltered (e)'!G83)</f>
        <v>4</v>
      </c>
      <c r="H82">
        <f ca="1">IF(ISERROR('WeightedAveragesFiltered (e)'!H83),0,'WeightedAveragesFiltered (e)'!H83)</f>
        <v>4.0575649864514025</v>
      </c>
      <c r="I82">
        <f ca="1">IF(ISERROR('WeightedAveragesFiltered (e)'!I83),0,'WeightedAveragesFiltered (e)'!I83)</f>
        <v>0</v>
      </c>
      <c r="J82">
        <f ca="1">IF(ISERROR('WeightedAveragesFiltered (e)'!J83),0,'WeightedAveragesFiltered (e)'!J83)</f>
        <v>2.2497160852299549</v>
      </c>
      <c r="K82">
        <f ca="1">IF(ISERROR('WeightedAveragesFiltered (e)'!K83),0,'WeightedAveragesFiltered (e)'!K83)</f>
        <v>4</v>
      </c>
      <c r="L82">
        <f ca="1">IF(ISERROR('WeightedAveragesFiltered (e)'!L83),0,'WeightedAveragesFiltered (e)'!L83)</f>
        <v>4.4749573390499524</v>
      </c>
      <c r="M82">
        <f ca="1">IF(ISERROR('WeightedAveragesFiltered (e)'!M83),0,'WeightedAveragesFiltered (e)'!M83)</f>
        <v>3.5691036157495151</v>
      </c>
      <c r="N82">
        <f ca="1">IF(ISERROR('WeightedAveragesFiltered (e)'!N83),0,'WeightedAveragesFiltered (e)'!N83)</f>
        <v>4.5</v>
      </c>
      <c r="O82">
        <f ca="1">IF(ISERROR('WeightedAveragesFiltered (e)'!O83),0,'WeightedAveragesFiltered (e)'!O83)</f>
        <v>2.6607966868452575</v>
      </c>
      <c r="P82">
        <f ca="1">IF(ISERROR('WeightedAveragesFiltered (e)'!P83),0,'WeightedAveragesFiltered (e)'!P83)</f>
        <v>1.9265543648359882</v>
      </c>
      <c r="Q82">
        <f ca="1">IF(ISERROR('WeightedAveragesFiltered (e)'!Q83),0,'WeightedAveragesFiltered (e)'!Q83)</f>
        <v>3.0248722401447754</v>
      </c>
      <c r="R82">
        <f ca="1">IF(ISERROR('WeightedAveragesFiltered (e)'!R83),0,'WeightedAveragesFiltered (e)'!R83)</f>
        <v>0</v>
      </c>
      <c r="S82">
        <f ca="1">IF(ISERROR('WeightedAveragesFiltered (e)'!S83),0,'WeightedAveragesFiltered (e)'!S83)</f>
        <v>1</v>
      </c>
      <c r="T82">
        <f ca="1">IF(ISERROR('WeightedAveragesFiltered (e)'!T83),0,'WeightedAveragesFiltered (e)'!T83)</f>
        <v>3.6343227188262524</v>
      </c>
      <c r="U82">
        <f ca="1">IF(ISERROR('WeightedAveragesFiltered (e)'!U83),0,'WeightedAveragesFiltered (e)'!U83)</f>
        <v>3.0819828931870266</v>
      </c>
      <c r="V82">
        <f ca="1">IF(ISERROR('WeightedAveragesFiltered (e)'!V83),0,'WeightedAveragesFiltered (e)'!V83)</f>
        <v>4.5</v>
      </c>
      <c r="W82">
        <f ca="1">IF(ISERROR('WeightedAveragesFiltered (e)'!W83),0,'WeightedAveragesFiltered (e)'!W83)</f>
        <v>2.5258686066088223</v>
      </c>
      <c r="X82">
        <f ca="1">IF(ISERROR('WeightedAveragesFiltered (e)'!X83),0,'WeightedAveragesFiltered (e)'!X83)</f>
        <v>4.5</v>
      </c>
      <c r="Y82">
        <f ca="1">IF(ISERROR('WeightedAveragesFiltered (e)'!Y83),0,'WeightedAveragesFiltered (e)'!Y83)</f>
        <v>3.2948735928968227</v>
      </c>
      <c r="Z82">
        <f ca="1">IF(ISERROR('WeightedAveragesFiltered (e)'!Z83),0,'WeightedAveragesFiltered (e)'!Z83)</f>
        <v>1</v>
      </c>
    </row>
    <row r="83" spans="1:26">
      <c r="A83" s="34" t="s">
        <v>81</v>
      </c>
      <c r="B83">
        <f ca="1">IF(ISERROR('WeightedAveragesFiltered (e)'!B84),0,'WeightedAveragesFiltered (e)'!B84)</f>
        <v>4</v>
      </c>
      <c r="C83">
        <f ca="1">IF(ISERROR('WeightedAveragesFiltered (e)'!C84),0,'WeightedAveragesFiltered (e)'!C84)</f>
        <v>3.1722411068437983</v>
      </c>
      <c r="D83">
        <f ca="1">IF(ISERROR('WeightedAveragesFiltered (e)'!D84),0,'WeightedAveragesFiltered (e)'!D84)</f>
        <v>3.5261459891934765</v>
      </c>
      <c r="E83">
        <f ca="1">IF(ISERROR('WeightedAveragesFiltered (e)'!E84),0,'WeightedAveragesFiltered (e)'!E84)</f>
        <v>4.5</v>
      </c>
      <c r="F83">
        <f ca="1">IF(ISERROR('WeightedAveragesFiltered (e)'!F84),0,'WeightedAveragesFiltered (e)'!F84)</f>
        <v>2.6147669154096249</v>
      </c>
      <c r="G83">
        <f ca="1">IF(ISERROR('WeightedAveragesFiltered (e)'!G84),0,'WeightedAveragesFiltered (e)'!G84)</f>
        <v>3</v>
      </c>
      <c r="H83">
        <f ca="1">IF(ISERROR('WeightedAveragesFiltered (e)'!H84),0,'WeightedAveragesFiltered (e)'!H84)</f>
        <v>3.0000000000000004</v>
      </c>
      <c r="I83">
        <f ca="1">IF(ISERROR('WeightedAveragesFiltered (e)'!I84),0,'WeightedAveragesFiltered (e)'!I84)</f>
        <v>3</v>
      </c>
      <c r="J83">
        <f ca="1">IF(ISERROR('WeightedAveragesFiltered (e)'!J84),0,'WeightedAveragesFiltered (e)'!J84)</f>
        <v>4</v>
      </c>
      <c r="K83">
        <f ca="1">IF(ISERROR('WeightedAveragesFiltered (e)'!K84),0,'WeightedAveragesFiltered (e)'!K84)</f>
        <v>3.0000000000000004</v>
      </c>
      <c r="L83">
        <f ca="1">IF(ISERROR('WeightedAveragesFiltered (e)'!L84),0,'WeightedAveragesFiltered (e)'!L84)</f>
        <v>1.8126066523751205</v>
      </c>
      <c r="M83">
        <f ca="1">IF(ISERROR('WeightedAveragesFiltered (e)'!M84),0,'WeightedAveragesFiltered (e)'!M84)</f>
        <v>2.5551174528181519</v>
      </c>
      <c r="N83">
        <f ca="1">IF(ISERROR('WeightedAveragesFiltered (e)'!N84),0,'WeightedAveragesFiltered (e)'!N84)</f>
        <v>4</v>
      </c>
      <c r="O83">
        <f ca="1">IF(ISERROR('WeightedAveragesFiltered (e)'!O84),0,'WeightedAveragesFiltered (e)'!O84)</f>
        <v>3.4403412525614554</v>
      </c>
      <c r="P83">
        <f ca="1">IF(ISERROR('WeightedAveragesFiltered (e)'!P84),0,'WeightedAveragesFiltered (e)'!P84)</f>
        <v>2.0305153655946544</v>
      </c>
      <c r="Q83">
        <f ca="1">IF(ISERROR('WeightedAveragesFiltered (e)'!Q84),0,'WeightedAveragesFiltered (e)'!Q84)</f>
        <v>3</v>
      </c>
      <c r="R83">
        <f ca="1">IF(ISERROR('WeightedAveragesFiltered (e)'!R84),0,'WeightedAveragesFiltered (e)'!R84)</f>
        <v>3.4315417259436405</v>
      </c>
      <c r="S83">
        <f ca="1">IF(ISERROR('WeightedAveragesFiltered (e)'!S84),0,'WeightedAveragesFiltered (e)'!S84)</f>
        <v>0</v>
      </c>
      <c r="T83">
        <f ca="1">IF(ISERROR('WeightedAveragesFiltered (e)'!T84),0,'WeightedAveragesFiltered (e)'!T84)</f>
        <v>0.5</v>
      </c>
      <c r="U83">
        <f ca="1">IF(ISERROR('WeightedAveragesFiltered (e)'!U84),0,'WeightedAveragesFiltered (e)'!U84)</f>
        <v>2.9999999999999996</v>
      </c>
      <c r="V83">
        <f ca="1">IF(ISERROR('WeightedAveragesFiltered (e)'!V84),0,'WeightedAveragesFiltered (e)'!V84)</f>
        <v>4.5</v>
      </c>
      <c r="W83">
        <f ca="1">IF(ISERROR('WeightedAveragesFiltered (e)'!W84),0,'WeightedAveragesFiltered (e)'!W84)</f>
        <v>2.8722930379629719</v>
      </c>
      <c r="X83">
        <f ca="1">IF(ISERROR('WeightedAveragesFiltered (e)'!X84),0,'WeightedAveragesFiltered (e)'!X84)</f>
        <v>2.5</v>
      </c>
      <c r="Y83">
        <f ca="1">IF(ISERROR('WeightedAveragesFiltered (e)'!Y84),0,'WeightedAveragesFiltered (e)'!Y84)</f>
        <v>2.5641151502777606</v>
      </c>
      <c r="Z83">
        <f ca="1">IF(ISERROR('WeightedAveragesFiltered (e)'!Z84),0,'WeightedAveragesFiltered (e)'!Z84)</f>
        <v>4</v>
      </c>
    </row>
    <row r="84" spans="1:26">
      <c r="A84" s="34" t="s">
        <v>82</v>
      </c>
      <c r="B84">
        <f ca="1">IF(ISERROR('WeightedAveragesFiltered (e)'!B85),0,'WeightedAveragesFiltered (e)'!B85)</f>
        <v>0</v>
      </c>
      <c r="C84">
        <f ca="1">IF(ISERROR('WeightedAveragesFiltered (e)'!C85),0,'WeightedAveragesFiltered (e)'!C85)</f>
        <v>3.9915406462064165</v>
      </c>
      <c r="D84">
        <f ca="1">IF(ISERROR('WeightedAveragesFiltered (e)'!D85),0,'WeightedAveragesFiltered (e)'!D85)</f>
        <v>3.2215463683610652</v>
      </c>
      <c r="E84">
        <f ca="1">IF(ISERROR('WeightedAveragesFiltered (e)'!E85),0,'WeightedAveragesFiltered (e)'!E85)</f>
        <v>0</v>
      </c>
      <c r="F84">
        <f ca="1">IF(ISERROR('WeightedAveragesFiltered (e)'!F85),0,'WeightedAveragesFiltered (e)'!F85)</f>
        <v>3.1268320014829896</v>
      </c>
      <c r="G84">
        <f ca="1">IF(ISERROR('WeightedAveragesFiltered (e)'!G85),0,'WeightedAveragesFiltered (e)'!G85)</f>
        <v>3.5</v>
      </c>
      <c r="H84">
        <f ca="1">IF(ISERROR('WeightedAveragesFiltered (e)'!H85),0,'WeightedAveragesFiltered (e)'!H85)</f>
        <v>3.5899133513981298</v>
      </c>
      <c r="I84">
        <f ca="1">IF(ISERROR('WeightedAveragesFiltered (e)'!I85),0,'WeightedAveragesFiltered (e)'!I85)</f>
        <v>2.5</v>
      </c>
      <c r="J84">
        <f ca="1">IF(ISERROR('WeightedAveragesFiltered (e)'!J85),0,'WeightedAveragesFiltered (e)'!J85)</f>
        <v>3</v>
      </c>
      <c r="K84">
        <f ca="1">IF(ISERROR('WeightedAveragesFiltered (e)'!K85),0,'WeightedAveragesFiltered (e)'!K85)</f>
        <v>3.5000000000000004</v>
      </c>
      <c r="L84">
        <f ca="1">IF(ISERROR('WeightedAveragesFiltered (e)'!L85),0,'WeightedAveragesFiltered (e)'!L85)</f>
        <v>2.5500853219000965</v>
      </c>
      <c r="M84">
        <f ca="1">IF(ISERROR('WeightedAveragesFiltered (e)'!M85),0,'WeightedAveragesFiltered (e)'!M85)</f>
        <v>4.2142108653949464</v>
      </c>
      <c r="N84">
        <f ca="1">IF(ISERROR('WeightedAveragesFiltered (e)'!N85),0,'WeightedAveragesFiltered (e)'!N85)</f>
        <v>3</v>
      </c>
      <c r="O84">
        <f ca="1">IF(ISERROR('WeightedAveragesFiltered (e)'!O85),0,'WeightedAveragesFiltered (e)'!O85)</f>
        <v>3.5</v>
      </c>
      <c r="P84">
        <f ca="1">IF(ISERROR('WeightedAveragesFiltered (e)'!P85),0,'WeightedAveragesFiltered (e)'!P85)</f>
        <v>3</v>
      </c>
      <c r="Q84">
        <f ca="1">IF(ISERROR('WeightedAveragesFiltered (e)'!Q85),0,'WeightedAveragesFiltered (e)'!Q85)</f>
        <v>3.2656942743475481</v>
      </c>
      <c r="R84">
        <f ca="1">IF(ISERROR('WeightedAveragesFiltered (e)'!R85),0,'WeightedAveragesFiltered (e)'!R85)</f>
        <v>2.5000000000000004</v>
      </c>
      <c r="S84">
        <f ca="1">IF(ISERROR('WeightedAveragesFiltered (e)'!S85),0,'WeightedAveragesFiltered (e)'!S85)</f>
        <v>0</v>
      </c>
      <c r="T84">
        <f ca="1">IF(ISERROR('WeightedAveragesFiltered (e)'!T85),0,'WeightedAveragesFiltered (e)'!T85)</f>
        <v>2.9999999999999996</v>
      </c>
      <c r="U84">
        <f ca="1">IF(ISERROR('WeightedAveragesFiltered (e)'!U85),0,'WeightedAveragesFiltered (e)'!U85)</f>
        <v>4.0366148282800314</v>
      </c>
      <c r="V84">
        <f ca="1">IF(ISERROR('WeightedAveragesFiltered (e)'!V85),0,'WeightedAveragesFiltered (e)'!V85)</f>
        <v>3</v>
      </c>
      <c r="W84">
        <f ca="1">IF(ISERROR('WeightedAveragesFiltered (e)'!W85),0,'WeightedAveragesFiltered (e)'!W85)</f>
        <v>3.741476236861915</v>
      </c>
      <c r="X84">
        <f ca="1">IF(ISERROR('WeightedAveragesFiltered (e)'!X85),0,'WeightedAveragesFiltered (e)'!X85)</f>
        <v>3.5846279008639326</v>
      </c>
      <c r="Y84">
        <f ca="1">IF(ISERROR('WeightedAveragesFiltered (e)'!Y85),0,'WeightedAveragesFiltered (e)'!Y85)</f>
        <v>2.9999999999999996</v>
      </c>
      <c r="Z84">
        <f ca="1">IF(ISERROR('WeightedAveragesFiltered (e)'!Z85),0,'WeightedAveragesFiltered (e)'!Z85)</f>
        <v>0</v>
      </c>
    </row>
    <row r="85" spans="1:26">
      <c r="A85" s="34" t="s">
        <v>83</v>
      </c>
      <c r="B85">
        <f ca="1">IF(ISERROR('WeightedAveragesFiltered (e)'!B86),0,'WeightedAveragesFiltered (e)'!B86)</f>
        <v>2.8047910355960735</v>
      </c>
      <c r="C85">
        <f ca="1">IF(ISERROR('WeightedAveragesFiltered (e)'!C86),0,'WeightedAveragesFiltered (e)'!C86)</f>
        <v>4.090694232191936</v>
      </c>
      <c r="D85">
        <f ca="1">IF(ISERROR('WeightedAveragesFiltered (e)'!D86),0,'WeightedAveragesFiltered (e)'!D86)</f>
        <v>2.4522790577720213</v>
      </c>
      <c r="E85">
        <f ca="1">IF(ISERROR('WeightedAveragesFiltered (e)'!E86),0,'WeightedAveragesFiltered (e)'!E86)</f>
        <v>4.389118742912741</v>
      </c>
      <c r="F85">
        <f ca="1">IF(ISERROR('WeightedAveragesFiltered (e)'!F86),0,'WeightedAveragesFiltered (e)'!F86)</f>
        <v>4.1170795350361207</v>
      </c>
      <c r="G85">
        <f ca="1">IF(ISERROR('WeightedAveragesFiltered (e)'!G86),0,'WeightedAveragesFiltered (e)'!G86)</f>
        <v>2.7842773564365366</v>
      </c>
      <c r="H85">
        <f ca="1">IF(ISERROR('WeightedAveragesFiltered (e)'!H86),0,'WeightedAveragesFiltered (e)'!H86)</f>
        <v>4.0146174916489539</v>
      </c>
      <c r="I85">
        <f ca="1">IF(ISERROR('WeightedAveragesFiltered (e)'!I86),0,'WeightedAveragesFiltered (e)'!I86)</f>
        <v>3.837230567518795</v>
      </c>
      <c r="J85">
        <f ca="1">IF(ISERROR('WeightedAveragesFiltered (e)'!J86),0,'WeightedAveragesFiltered (e)'!J86)</f>
        <v>4.1393596464442215</v>
      </c>
      <c r="K85">
        <f ca="1">IF(ISERROR('WeightedAveragesFiltered (e)'!K86),0,'WeightedAveragesFiltered (e)'!K86)</f>
        <v>4</v>
      </c>
      <c r="L85">
        <f ca="1">IF(ISERROR('WeightedAveragesFiltered (e)'!L86),0,'WeightedAveragesFiltered (e)'!L86)</f>
        <v>3.3220155625845535</v>
      </c>
      <c r="M85">
        <f ca="1">IF(ISERROR('WeightedAveragesFiltered (e)'!M86),0,'WeightedAveragesFiltered (e)'!M86)</f>
        <v>4.4738487824051134</v>
      </c>
      <c r="N85">
        <f ca="1">IF(ISERROR('WeightedAveragesFiltered (e)'!N86),0,'WeightedAveragesFiltered (e)'!N86)</f>
        <v>3.7447147444296225</v>
      </c>
      <c r="O85">
        <f ca="1">IF(ISERROR('WeightedAveragesFiltered (e)'!O86),0,'WeightedAveragesFiltered (e)'!O86)</f>
        <v>4.1928145638200993</v>
      </c>
      <c r="P85">
        <f ca="1">IF(ISERROR('WeightedAveragesFiltered (e)'!P86),0,'WeightedAveragesFiltered (e)'!P86)</f>
        <v>4.1282749554591582</v>
      </c>
      <c r="Q85">
        <f ca="1">IF(ISERROR('WeightedAveragesFiltered (e)'!Q86),0,'WeightedAveragesFiltered (e)'!Q86)</f>
        <v>4.1699629066363606</v>
      </c>
      <c r="R85">
        <f ca="1">IF(ISERROR('WeightedAveragesFiltered (e)'!R86),0,'WeightedAveragesFiltered (e)'!R86)</f>
        <v>4</v>
      </c>
      <c r="S85">
        <f ca="1">IF(ISERROR('WeightedAveragesFiltered (e)'!S86),0,'WeightedAveragesFiltered (e)'!S86)</f>
        <v>4</v>
      </c>
      <c r="T85">
        <f ca="1">IF(ISERROR('WeightedAveragesFiltered (e)'!T86),0,'WeightedAveragesFiltered (e)'!T86)</f>
        <v>4</v>
      </c>
      <c r="U85">
        <f ca="1">IF(ISERROR('WeightedAveragesFiltered (e)'!U86),0,'WeightedAveragesFiltered (e)'!U86)</f>
        <v>4.1675098149878318</v>
      </c>
      <c r="V85">
        <f ca="1">IF(ISERROR('WeightedAveragesFiltered (e)'!V86),0,'WeightedAveragesFiltered (e)'!V86)</f>
        <v>3.2076050564779459</v>
      </c>
      <c r="W85">
        <f ca="1">IF(ISERROR('WeightedAveragesFiltered (e)'!W86),0,'WeightedAveragesFiltered (e)'!W86)</f>
        <v>4.4529397961959365</v>
      </c>
      <c r="X85">
        <f ca="1">IF(ISERROR('WeightedAveragesFiltered (e)'!X86),0,'WeightedAveragesFiltered (e)'!X86)</f>
        <v>2.7163852835177207</v>
      </c>
      <c r="Y85">
        <f ca="1">IF(ISERROR('WeightedAveragesFiltered (e)'!Y86),0,'WeightedAveragesFiltered (e)'!Y86)</f>
        <v>3.840274393437193</v>
      </c>
      <c r="Z85">
        <f ca="1">IF(ISERROR('WeightedAveragesFiltered (e)'!Z86),0,'WeightedAveragesFiltered (e)'!Z86)</f>
        <v>2.9159423132825757</v>
      </c>
    </row>
    <row r="86" spans="1:26">
      <c r="A86" s="34" t="s">
        <v>84</v>
      </c>
      <c r="B86">
        <f ca="1">IF(ISERROR('WeightedAveragesFiltered (e)'!B87),0,'WeightedAveragesFiltered (e)'!B87)</f>
        <v>2.1555544689791044</v>
      </c>
      <c r="C86">
        <f ca="1">IF(ISERROR('WeightedAveragesFiltered (e)'!C87),0,'WeightedAveragesFiltered (e)'!C87)</f>
        <v>3.9298907319751653</v>
      </c>
      <c r="D86">
        <f ca="1">IF(ISERROR('WeightedAveragesFiltered (e)'!D87),0,'WeightedAveragesFiltered (e)'!D87)</f>
        <v>2.1733820495188754</v>
      </c>
      <c r="E86">
        <f ca="1">IF(ISERROR('WeightedAveragesFiltered (e)'!E87),0,'WeightedAveragesFiltered (e)'!E87)</f>
        <v>4.1995008986583748</v>
      </c>
      <c r="F86">
        <f ca="1">IF(ISERROR('WeightedAveragesFiltered (e)'!F87),0,'WeightedAveragesFiltered (e)'!F87)</f>
        <v>3.9911423561583979</v>
      </c>
      <c r="G86">
        <f ca="1">IF(ISERROR('WeightedAveragesFiltered (e)'!G87),0,'WeightedAveragesFiltered (e)'!G87)</f>
        <v>1.8809070016436831</v>
      </c>
      <c r="H86">
        <f ca="1">IF(ISERROR('WeightedAveragesFiltered (e)'!H87),0,'WeightedAveragesFiltered (e)'!H87)</f>
        <v>4.222970759160015</v>
      </c>
      <c r="I86">
        <f ca="1">IF(ISERROR('WeightedAveragesFiltered (e)'!I87),0,'WeightedAveragesFiltered (e)'!I87)</f>
        <v>3.9379803187668654</v>
      </c>
      <c r="J86">
        <f ca="1">IF(ISERROR('WeightedAveragesFiltered (e)'!J87),0,'WeightedAveragesFiltered (e)'!J87)</f>
        <v>3.752580753772357</v>
      </c>
      <c r="K86">
        <f ca="1">IF(ISERROR('WeightedAveragesFiltered (e)'!K87),0,'WeightedAveragesFiltered (e)'!K87)</f>
        <v>3.8379398530556261</v>
      </c>
      <c r="L86">
        <f ca="1">IF(ISERROR('WeightedAveragesFiltered (e)'!L87),0,'WeightedAveragesFiltered (e)'!L87)</f>
        <v>4.2129128960761371</v>
      </c>
      <c r="M86">
        <f ca="1">IF(ISERROR('WeightedAveragesFiltered (e)'!M87),0,'WeightedAveragesFiltered (e)'!M87)</f>
        <v>4.5616318149298865</v>
      </c>
      <c r="N86">
        <f ca="1">IF(ISERROR('WeightedAveragesFiltered (e)'!N87),0,'WeightedAveragesFiltered (e)'!N87)</f>
        <v>4</v>
      </c>
      <c r="O86">
        <f ca="1">IF(ISERROR('WeightedAveragesFiltered (e)'!O87),0,'WeightedAveragesFiltered (e)'!O87)</f>
        <v>3.8482928982469686</v>
      </c>
      <c r="P86">
        <f ca="1">IF(ISERROR('WeightedAveragesFiltered (e)'!P87),0,'WeightedAveragesFiltered (e)'!P87)</f>
        <v>3.6465256504333001</v>
      </c>
      <c r="Q86">
        <f ca="1">IF(ISERROR('WeightedAveragesFiltered (e)'!Q87),0,'WeightedAveragesFiltered (e)'!Q87)</f>
        <v>3.8210335211969229</v>
      </c>
      <c r="R86">
        <f ca="1">IF(ISERROR('WeightedAveragesFiltered (e)'!R87),0,'WeightedAveragesFiltered (e)'!R87)</f>
        <v>4.5</v>
      </c>
      <c r="S86">
        <f ca="1">IF(ISERROR('WeightedAveragesFiltered (e)'!S87),0,'WeightedAveragesFiltered (e)'!S87)</f>
        <v>4</v>
      </c>
      <c r="T86">
        <f ca="1">IF(ISERROR('WeightedAveragesFiltered (e)'!T87),0,'WeightedAveragesFiltered (e)'!T87)</f>
        <v>3</v>
      </c>
      <c r="U86">
        <f ca="1">IF(ISERROR('WeightedAveragesFiltered (e)'!U87),0,'WeightedAveragesFiltered (e)'!U87)</f>
        <v>4.1886551548619355</v>
      </c>
      <c r="V86">
        <f ca="1">IF(ISERROR('WeightedAveragesFiltered (e)'!V87),0,'WeightedAveragesFiltered (e)'!V87)</f>
        <v>2.7928220595556543</v>
      </c>
      <c r="W86">
        <f ca="1">IF(ISERROR('WeightedAveragesFiltered (e)'!W87),0,'WeightedAveragesFiltered (e)'!W87)</f>
        <v>4.2385319769629053</v>
      </c>
      <c r="X86">
        <f ca="1">IF(ISERROR('WeightedAveragesFiltered (e)'!X87),0,'WeightedAveragesFiltered (e)'!X87)</f>
        <v>1.9682343993035258</v>
      </c>
      <c r="Y86">
        <f ca="1">IF(ISERROR('WeightedAveragesFiltered (e)'!Y87),0,'WeightedAveragesFiltered (e)'!Y87)</f>
        <v>3.4763869987522633</v>
      </c>
      <c r="Z86">
        <f ca="1">IF(ISERROR('WeightedAveragesFiltered (e)'!Z87),0,'WeightedAveragesFiltered (e)'!Z87)</f>
        <v>2.9164690124657566</v>
      </c>
    </row>
    <row r="87" spans="1:26">
      <c r="A87" s="34" t="s">
        <v>85</v>
      </c>
      <c r="B87">
        <f ca="1">IF(ISERROR('WeightedAveragesFiltered (e)'!B88),0,'WeightedAveragesFiltered (e)'!B88)</f>
        <v>2.219558267701689</v>
      </c>
      <c r="C87">
        <f ca="1">IF(ISERROR('WeightedAveragesFiltered (e)'!C88),0,'WeightedAveragesFiltered (e)'!C88)</f>
        <v>1.6254341690811802</v>
      </c>
      <c r="D87">
        <f ca="1">IF(ISERROR('WeightedAveragesFiltered (e)'!D88),0,'WeightedAveragesFiltered (e)'!D88)</f>
        <v>2.3964152579342772</v>
      </c>
      <c r="E87">
        <f ca="1">IF(ISERROR('WeightedAveragesFiltered (e)'!E88),0,'WeightedAveragesFiltered (e)'!E88)</f>
        <v>3.9570356765433838</v>
      </c>
      <c r="F87">
        <f ca="1">IF(ISERROR('WeightedAveragesFiltered (e)'!F88),0,'WeightedAveragesFiltered (e)'!F88)</f>
        <v>1.9053479953709023</v>
      </c>
      <c r="G87">
        <f ca="1">IF(ISERROR('WeightedAveragesFiltered (e)'!G88),0,'WeightedAveragesFiltered (e)'!G88)</f>
        <v>2.8098267676436799</v>
      </c>
      <c r="H87">
        <f ca="1">IF(ISERROR('WeightedAveragesFiltered (e)'!H88),0,'WeightedAveragesFiltered (e)'!H88)</f>
        <v>1.97714864701014</v>
      </c>
      <c r="I87">
        <f ca="1">IF(ISERROR('WeightedAveragesFiltered (e)'!I88),0,'WeightedAveragesFiltered (e)'!I88)</f>
        <v>1.8128314600699265</v>
      </c>
      <c r="J87">
        <f ca="1">IF(ISERROR('WeightedAveragesFiltered (e)'!J88),0,'WeightedAveragesFiltered (e)'!J88)</f>
        <v>3.5079520227507968</v>
      </c>
      <c r="K87">
        <f ca="1">IF(ISERROR('WeightedAveragesFiltered (e)'!K88),0,'WeightedAveragesFiltered (e)'!K88)</f>
        <v>2.9938041671089368</v>
      </c>
      <c r="L87">
        <f ca="1">IF(ISERROR('WeightedAveragesFiltered (e)'!L88),0,'WeightedAveragesFiltered (e)'!L88)</f>
        <v>2.554210483079169</v>
      </c>
      <c r="M87">
        <f ca="1">IF(ISERROR('WeightedAveragesFiltered (e)'!M88),0,'WeightedAveragesFiltered (e)'!M88)</f>
        <v>3.0460239631206911</v>
      </c>
      <c r="N87">
        <f ca="1">IF(ISERROR('WeightedAveragesFiltered (e)'!N88),0,'WeightedAveragesFiltered (e)'!N88)</f>
        <v>2.8590387733954064</v>
      </c>
      <c r="O87">
        <f ca="1">IF(ISERROR('WeightedAveragesFiltered (e)'!O88),0,'WeightedAveragesFiltered (e)'!O88)</f>
        <v>3.2437768343436666</v>
      </c>
      <c r="P87">
        <f ca="1">IF(ISERROR('WeightedAveragesFiltered (e)'!P88),0,'WeightedAveragesFiltered (e)'!P88)</f>
        <v>2.6635527767923941</v>
      </c>
      <c r="Q87">
        <f ca="1">IF(ISERROR('WeightedAveragesFiltered (e)'!Q88),0,'WeightedAveragesFiltered (e)'!Q88)</f>
        <v>3.4717251662906956</v>
      </c>
      <c r="R87">
        <f ca="1">IF(ISERROR('WeightedAveragesFiltered (e)'!R88),0,'WeightedAveragesFiltered (e)'!R88)</f>
        <v>2.9569864222117568</v>
      </c>
      <c r="S87">
        <f ca="1">IF(ISERROR('WeightedAveragesFiltered (e)'!S88),0,'WeightedAveragesFiltered (e)'!S88)</f>
        <v>2.8598191782503202</v>
      </c>
      <c r="T87">
        <f ca="1">IF(ISERROR('WeightedAveragesFiltered (e)'!T88),0,'WeightedAveragesFiltered (e)'!T88)</f>
        <v>1.9093550177315179</v>
      </c>
      <c r="U87">
        <f ca="1">IF(ISERROR('WeightedAveragesFiltered (e)'!U88),0,'WeightedAveragesFiltered (e)'!U88)</f>
        <v>2.2827357134927491</v>
      </c>
      <c r="V87">
        <f ca="1">IF(ISERROR('WeightedAveragesFiltered (e)'!V88),0,'WeightedAveragesFiltered (e)'!V88)</f>
        <v>3.0380640529383593</v>
      </c>
      <c r="W87">
        <f ca="1">IF(ISERROR('WeightedAveragesFiltered (e)'!W88),0,'WeightedAveragesFiltered (e)'!W88)</f>
        <v>2.955798955625303</v>
      </c>
      <c r="X87">
        <f ca="1">IF(ISERROR('WeightedAveragesFiltered (e)'!X88),0,'WeightedAveragesFiltered (e)'!X88)</f>
        <v>1</v>
      </c>
      <c r="Y87">
        <f ca="1">IF(ISERROR('WeightedAveragesFiltered (e)'!Y88),0,'WeightedAveragesFiltered (e)'!Y88)</f>
        <v>2.4449094066886423</v>
      </c>
      <c r="Z87">
        <f ca="1">IF(ISERROR('WeightedAveragesFiltered (e)'!Z88),0,'WeightedAveragesFiltered (e)'!Z88)</f>
        <v>2.5140782866897808</v>
      </c>
    </row>
    <row r="88" spans="1:26">
      <c r="A88" s="34" t="s">
        <v>86</v>
      </c>
      <c r="B88">
        <f ca="1">IF(ISERROR('WeightedAveragesFiltered (e)'!B89),0,'WeightedAveragesFiltered (e)'!B89)</f>
        <v>3.4999999999999996</v>
      </c>
      <c r="C88">
        <f ca="1">IF(ISERROR('WeightedAveragesFiltered (e)'!C89),0,'WeightedAveragesFiltered (e)'!C89)</f>
        <v>1.535127422174841</v>
      </c>
      <c r="D88">
        <f ca="1">IF(ISERROR('WeightedAveragesFiltered (e)'!D89),0,'WeightedAveragesFiltered (e)'!D89)</f>
        <v>2.2217466327918194</v>
      </c>
      <c r="E88">
        <f ca="1">IF(ISERROR('WeightedAveragesFiltered (e)'!E89),0,'WeightedAveragesFiltered (e)'!E89)</f>
        <v>3.1895995055430553</v>
      </c>
      <c r="F88">
        <f ca="1">IF(ISERROR('WeightedAveragesFiltered (e)'!F89),0,'WeightedAveragesFiltered (e)'!F89)</f>
        <v>1.4825526537162166</v>
      </c>
      <c r="G88">
        <f ca="1">IF(ISERROR('WeightedAveragesFiltered (e)'!G89),0,'WeightedAveragesFiltered (e)'!G89)</f>
        <v>2.5</v>
      </c>
      <c r="H88">
        <f ca="1">IF(ISERROR('WeightedAveragesFiltered (e)'!H89),0,'WeightedAveragesFiltered (e)'!H89)</f>
        <v>3.2318591675059407</v>
      </c>
      <c r="I88">
        <f ca="1">IF(ISERROR('WeightedAveragesFiltered (e)'!I89),0,'WeightedAveragesFiltered (e)'!I89)</f>
        <v>2.8623945568571694</v>
      </c>
      <c r="J88">
        <f ca="1">IF(ISERROR('WeightedAveragesFiltered (e)'!J89),0,'WeightedAveragesFiltered (e)'!J89)</f>
        <v>1.7474192462276428</v>
      </c>
      <c r="K88">
        <f ca="1">IF(ISERROR('WeightedAveragesFiltered (e)'!K89),0,'WeightedAveragesFiltered (e)'!K89)</f>
        <v>3.6641504368431166</v>
      </c>
      <c r="L88">
        <f ca="1">IF(ISERROR('WeightedAveragesFiltered (e)'!L89),0,'WeightedAveragesFiltered (e)'!L89)</f>
        <v>1.7870871039238621</v>
      </c>
      <c r="M88">
        <f ca="1">IF(ISERROR('WeightedAveragesFiltered (e)'!M89),0,'WeightedAveragesFiltered (e)'!M89)</f>
        <v>5</v>
      </c>
      <c r="N88">
        <f ca="1">IF(ISERROR('WeightedAveragesFiltered (e)'!N89),0,'WeightedAveragesFiltered (e)'!N89)</f>
        <v>3</v>
      </c>
      <c r="O88">
        <f ca="1">IF(ISERROR('WeightedAveragesFiltered (e)'!O89),0,'WeightedAveragesFiltered (e)'!O89)</f>
        <v>2.42532754121354</v>
      </c>
      <c r="P88">
        <f ca="1">IF(ISERROR('WeightedAveragesFiltered (e)'!P89),0,'WeightedAveragesFiltered (e)'!P89)</f>
        <v>1.2346670308917</v>
      </c>
      <c r="Q88">
        <f ca="1">IF(ISERROR('WeightedAveragesFiltered (e)'!Q89),0,'WeightedAveragesFiltered (e)'!Q89)</f>
        <v>1.9926199496933883</v>
      </c>
      <c r="R88">
        <f ca="1">IF(ISERROR('WeightedAveragesFiltered (e)'!R89),0,'WeightedAveragesFiltered (e)'!R89)</f>
        <v>2.5</v>
      </c>
      <c r="S88">
        <f ca="1">IF(ISERROR('WeightedAveragesFiltered (e)'!S89),0,'WeightedAveragesFiltered (e)'!S89)</f>
        <v>2.168131953401399</v>
      </c>
      <c r="T88">
        <f ca="1">IF(ISERROR('WeightedAveragesFiltered (e)'!T89),0,'WeightedAveragesFiltered (e)'!T89)</f>
        <v>1</v>
      </c>
      <c r="U88">
        <f ca="1">IF(ISERROR('WeightedAveragesFiltered (e)'!U89),0,'WeightedAveragesFiltered (e)'!U89)</f>
        <v>2.7063344028128395</v>
      </c>
      <c r="V88">
        <f ca="1">IF(ISERROR('WeightedAveragesFiltered (e)'!V89),0,'WeightedAveragesFiltered (e)'!V89)</f>
        <v>0</v>
      </c>
      <c r="W88">
        <f ca="1">IF(ISERROR('WeightedAveragesFiltered (e)'!W89),0,'WeightedAveragesFiltered (e)'!W89)</f>
        <v>3.8403511023461774</v>
      </c>
      <c r="X88">
        <f ca="1">IF(ISERROR('WeightedAveragesFiltered (e)'!X89),0,'WeightedAveragesFiltered (e)'!X89)</f>
        <v>1</v>
      </c>
      <c r="Y88">
        <f ca="1">IF(ISERROR('WeightedAveragesFiltered (e)'!Y89),0,'WeightedAveragesFiltered (e)'!Y89)</f>
        <v>1.9527739975045268</v>
      </c>
      <c r="Z88">
        <f ca="1">IF(ISERROR('WeightedAveragesFiltered (e)'!Z89),0,'WeightedAveragesFiltered (e)'!Z89)</f>
        <v>2.2087079394012106</v>
      </c>
    </row>
    <row r="89" spans="1:26">
      <c r="A89" s="34" t="s">
        <v>87</v>
      </c>
      <c r="B89">
        <f ca="1">IF(ISERROR('WeightedAveragesFiltered (e)'!B90),0,'WeightedAveragesFiltered (e)'!B90)</f>
        <v>0</v>
      </c>
      <c r="C89">
        <f ca="1">IF(ISERROR('WeightedAveragesFiltered (e)'!C90),0,'WeightedAveragesFiltered (e)'!C90)</f>
        <v>4</v>
      </c>
      <c r="D89">
        <f ca="1">IF(ISERROR('WeightedAveragesFiltered (e)'!D90),0,'WeightedAveragesFiltered (e)'!D90)</f>
        <v>2.755728536996819</v>
      </c>
      <c r="E89">
        <f ca="1">IF(ISERROR('WeightedAveragesFiltered (e)'!E90),0,'WeightedAveragesFiltered (e)'!E90)</f>
        <v>4</v>
      </c>
      <c r="F89">
        <f ca="1">IF(ISERROR('WeightedAveragesFiltered (e)'!F90),0,'WeightedAveragesFiltered (e)'!F90)</f>
        <v>3.2362980911597328</v>
      </c>
      <c r="G89">
        <f ca="1">IF(ISERROR('WeightedAveragesFiltered (e)'!G90),0,'WeightedAveragesFiltered (e)'!G90)</f>
        <v>3.5</v>
      </c>
      <c r="H89">
        <f ca="1">IF(ISERROR('WeightedAveragesFiltered (e)'!H90),0,'WeightedAveragesFiltered (e)'!H90)</f>
        <v>2</v>
      </c>
      <c r="I89">
        <f ca="1">IF(ISERROR('WeightedAveragesFiltered (e)'!I90),0,'WeightedAveragesFiltered (e)'!I90)</f>
        <v>4</v>
      </c>
      <c r="J89">
        <f ca="1">IF(ISERROR('WeightedAveragesFiltered (e)'!J90),0,'WeightedAveragesFiltered (e)'!J90)</f>
        <v>4</v>
      </c>
      <c r="K89">
        <f ca="1">IF(ISERROR('WeightedAveragesFiltered (e)'!K90),0,'WeightedAveragesFiltered (e)'!K90)</f>
        <v>3.7530979164455309</v>
      </c>
      <c r="L89">
        <f ca="1">IF(ISERROR('WeightedAveragesFiltered (e)'!L90),0,'WeightedAveragesFiltered (e)'!L90)</f>
        <v>2.3118118398731036</v>
      </c>
      <c r="M89">
        <f ca="1">IF(ISERROR('WeightedAveragesFiltered (e)'!M90),0,'WeightedAveragesFiltered (e)'!M90)</f>
        <v>2.5893418509537902</v>
      </c>
      <c r="N89">
        <f ca="1">IF(ISERROR('WeightedAveragesFiltered (e)'!N90),0,'WeightedAveragesFiltered (e)'!N90)</f>
        <v>2</v>
      </c>
      <c r="O89">
        <f ca="1">IF(ISERROR('WeightedAveragesFiltered (e)'!O90),0,'WeightedAveragesFiltered (e)'!O90)</f>
        <v>3.7798293737192727</v>
      </c>
      <c r="P89">
        <f ca="1">IF(ISERROR('WeightedAveragesFiltered (e)'!P90),0,'WeightedAveragesFiltered (e)'!P90)</f>
        <v>3.2040010926750999</v>
      </c>
      <c r="Q89">
        <f ca="1">IF(ISERROR('WeightedAveragesFiltered (e)'!Q90),0,'WeightedAveragesFiltered (e)'!Q90)</f>
        <v>3.1852316490842694</v>
      </c>
      <c r="R89">
        <f ca="1">IF(ISERROR('WeightedAveragesFiltered (e)'!R90),0,'WeightedAveragesFiltered (e)'!R90)</f>
        <v>4</v>
      </c>
      <c r="S89">
        <f ca="1">IF(ISERROR('WeightedAveragesFiltered (e)'!S90),0,'WeightedAveragesFiltered (e)'!S90)</f>
        <v>4</v>
      </c>
      <c r="T89">
        <f ca="1">IF(ISERROR('WeightedAveragesFiltered (e)'!T90),0,'WeightedAveragesFiltered (e)'!T90)</f>
        <v>2.2437099614868425</v>
      </c>
      <c r="U89">
        <f ca="1">IF(ISERROR('WeightedAveragesFiltered (e)'!U90),0,'WeightedAveragesFiltered (e)'!U90)</f>
        <v>3.1803804734058225</v>
      </c>
      <c r="V89">
        <f ca="1">IF(ISERROR('WeightedAveragesFiltered (e)'!V90),0,'WeightedAveragesFiltered (e)'!V90)</f>
        <v>3.010958545993379</v>
      </c>
      <c r="W89">
        <f ca="1">IF(ISERROR('WeightedAveragesFiltered (e)'!W90),0,'WeightedAveragesFiltered (e)'!W90)</f>
        <v>3.8260360892096914</v>
      </c>
      <c r="X89">
        <f ca="1">IF(ISERROR('WeightedAveragesFiltered (e)'!X90),0,'WeightedAveragesFiltered (e)'!X90)</f>
        <v>2.8102472697223755</v>
      </c>
      <c r="Y89">
        <f ca="1">IF(ISERROR('WeightedAveragesFiltered (e)'!Y90),0,'WeightedAveragesFiltered (e)'!Y90)</f>
        <v>2.5</v>
      </c>
      <c r="Z89">
        <f ca="1">IF(ISERROR('WeightedAveragesFiltered (e)'!Z90),0,'WeightedAveragesFiltered (e)'!Z90)</f>
        <v>4</v>
      </c>
    </row>
    <row r="90" spans="1:26">
      <c r="A90" s="34" t="s">
        <v>88</v>
      </c>
      <c r="B90">
        <f ca="1">IF(ISERROR('WeightedAveragesFiltered (e)'!B91),0,'WeightedAveragesFiltered (e)'!B91)</f>
        <v>3.2365077812827292</v>
      </c>
      <c r="C90">
        <f ca="1">IF(ISERROR('WeightedAveragesFiltered (e)'!C91),0,'WeightedAveragesFiltered (e)'!C91)</f>
        <v>2.9999999999999996</v>
      </c>
      <c r="D90">
        <f ca="1">IF(ISERROR('WeightedAveragesFiltered (e)'!D91),0,'WeightedAveragesFiltered (e)'!D91)</f>
        <v>3.0000000000000004</v>
      </c>
      <c r="E90">
        <f ca="1">IF(ISERROR('WeightedAveragesFiltered (e)'!E91),0,'WeightedAveragesFiltered (e)'!E91)</f>
        <v>3.8134190671963375</v>
      </c>
      <c r="F90">
        <f ca="1">IF(ISERROR('WeightedAveragesFiltered (e)'!F91),0,'WeightedAveragesFiltered (e)'!F91)</f>
        <v>3.1587695705282894</v>
      </c>
      <c r="G90">
        <f ca="1">IF(ISERROR('WeightedAveragesFiltered (e)'!G91),0,'WeightedAveragesFiltered (e)'!G91)</f>
        <v>2.9999999999999996</v>
      </c>
      <c r="H90">
        <f ca="1">IF(ISERROR('WeightedAveragesFiltered (e)'!H91),0,'WeightedAveragesFiltered (e)'!H91)</f>
        <v>3.3088691434521116</v>
      </c>
      <c r="I90">
        <f ca="1">IF(ISERROR('WeightedAveragesFiltered (e)'!I91),0,'WeightedAveragesFiltered (e)'!I91)</f>
        <v>3</v>
      </c>
      <c r="J90">
        <f ca="1">IF(ISERROR('WeightedAveragesFiltered (e)'!J91),0,'WeightedAveragesFiltered (e)'!J91)</f>
        <v>1.9896769849105707</v>
      </c>
      <c r="K90">
        <f ca="1">IF(ISERROR('WeightedAveragesFiltered (e)'!K91),0,'WeightedAveragesFiltered (e)'!K91)</f>
        <v>3.0672762243298322</v>
      </c>
      <c r="L90">
        <f ca="1">IF(ISERROR('WeightedAveragesFiltered (e)'!L91),0,'WeightedAveragesFiltered (e)'!L91)</f>
        <v>2.762362367974621</v>
      </c>
      <c r="M90">
        <f ca="1">IF(ISERROR('WeightedAveragesFiltered (e)'!M91),0,'WeightedAveragesFiltered (e)'!M91)</f>
        <v>2.7808159074649432</v>
      </c>
      <c r="N90">
        <f ca="1">IF(ISERROR('WeightedAveragesFiltered (e)'!N91),0,'WeightedAveragesFiltered (e)'!N91)</f>
        <v>0</v>
      </c>
      <c r="O90">
        <f ca="1">IF(ISERROR('WeightedAveragesFiltered (e)'!O91),0,'WeightedAveragesFiltered (e)'!O91)</f>
        <v>2.384220079146472</v>
      </c>
      <c r="P90">
        <f ca="1">IF(ISERROR('WeightedAveragesFiltered (e)'!P91),0,'WeightedAveragesFiltered (e)'!P91)</f>
        <v>2.0310678330629801</v>
      </c>
      <c r="Q90">
        <f ca="1">IF(ISERROR('WeightedAveragesFiltered (e)'!Q91),0,'WeightedAveragesFiltered (e)'!Q91)</f>
        <v>2.1259802198737354</v>
      </c>
      <c r="R90">
        <f ca="1">IF(ISERROR('WeightedAveragesFiltered (e)'!R91),0,'WeightedAveragesFiltered (e)'!R91)</f>
        <v>3</v>
      </c>
      <c r="S90">
        <f ca="1">IF(ISERROR('WeightedAveragesFiltered (e)'!S91),0,'WeightedAveragesFiltered (e)'!S91)</f>
        <v>1</v>
      </c>
      <c r="T90">
        <f ca="1">IF(ISERROR('WeightedAveragesFiltered (e)'!T91),0,'WeightedAveragesFiltered (e)'!T91)</f>
        <v>2.5</v>
      </c>
      <c r="U90">
        <f ca="1">IF(ISERROR('WeightedAveragesFiltered (e)'!U91),0,'WeightedAveragesFiltered (e)'!U91)</f>
        <v>2.4879678877716405</v>
      </c>
      <c r="V90">
        <f ca="1">IF(ISERROR('WeightedAveragesFiltered (e)'!V91),0,'WeightedAveragesFiltered (e)'!V91)</f>
        <v>3.5095160132345904</v>
      </c>
      <c r="W90">
        <f ca="1">IF(ISERROR('WeightedAveragesFiltered (e)'!W91),0,'WeightedAveragesFiltered (e)'!W91)</f>
        <v>2.358893373928467</v>
      </c>
      <c r="X90">
        <f ca="1">IF(ISERROR('WeightedAveragesFiltered (e)'!X91),0,'WeightedAveragesFiltered (e)'!X91)</f>
        <v>3</v>
      </c>
      <c r="Y90">
        <f ca="1">IF(ISERROR('WeightedAveragesFiltered (e)'!Y91),0,'WeightedAveragesFiltered (e)'!Y91)</f>
        <v>2.7306018152606257</v>
      </c>
      <c r="Z90">
        <f ca="1">IF(ISERROR('WeightedAveragesFiltered (e)'!Z91),0,'WeightedAveragesFiltered (e)'!Z91)</f>
        <v>1.9317320689758539</v>
      </c>
    </row>
    <row r="91" spans="1:26">
      <c r="A91" s="34" t="s">
        <v>89</v>
      </c>
      <c r="B91">
        <f ca="1">IF(ISERROR('WeightedAveragesFiltered (e)'!B92),0,'WeightedAveragesFiltered (e)'!B92)</f>
        <v>5</v>
      </c>
      <c r="C91">
        <f ca="1">IF(ISERROR('WeightedAveragesFiltered (e)'!C92),0,'WeightedAveragesFiltered (e)'!C92)</f>
        <v>3.7188570043029001</v>
      </c>
      <c r="D91">
        <f ca="1">IF(ISERROR('WeightedAveragesFiltered (e)'!D92),0,'WeightedAveragesFiltered (e)'!D92)</f>
        <v>3.9138084655758583</v>
      </c>
      <c r="E91">
        <f ca="1">IF(ISERROR('WeightedAveragesFiltered (e)'!E92),0,'WeightedAveragesFiltered (e)'!E92)</f>
        <v>5</v>
      </c>
      <c r="F91">
        <f ca="1">IF(ISERROR('WeightedAveragesFiltered (e)'!F92),0,'WeightedAveragesFiltered (e)'!F92)</f>
        <v>3.25</v>
      </c>
      <c r="G91">
        <f ca="1">IF(ISERROR('WeightedAveragesFiltered (e)'!G92),0,'WeightedAveragesFiltered (e)'!G92)</f>
        <v>4.7230876838945015</v>
      </c>
      <c r="H91">
        <f ca="1">IF(ISERROR('WeightedAveragesFiltered (e)'!H92),0,'WeightedAveragesFiltered (e)'!H92)</f>
        <v>3</v>
      </c>
      <c r="I91">
        <f ca="1">IF(ISERROR('WeightedAveragesFiltered (e)'!I92),0,'WeightedAveragesFiltered (e)'!I92)</f>
        <v>4.5</v>
      </c>
      <c r="J91">
        <f ca="1">IF(ISERROR('WeightedAveragesFiltered (e)'!J92),0,'WeightedAveragesFiltered (e)'!J92)</f>
        <v>4.2254947848491593</v>
      </c>
      <c r="K91">
        <f ca="1">IF(ISERROR('WeightedAveragesFiltered (e)'!K92),0,'WeightedAveragesFiltered (e)'!K92)</f>
        <v>4.3752552720495963</v>
      </c>
      <c r="L91">
        <f ca="1">IF(ISERROR('WeightedAveragesFiltered (e)'!L92),0,'WeightedAveragesFiltered (e)'!L92)</f>
        <v>4.0732061042786105</v>
      </c>
      <c r="M91">
        <f ca="1">IF(ISERROR('WeightedAveragesFiltered (e)'!M92),0,'WeightedAveragesFiltered (e)'!M92)</f>
        <v>3.4127792784216409</v>
      </c>
      <c r="N91">
        <f ca="1">IF(ISERROR('WeightedAveragesFiltered (e)'!N92),0,'WeightedAveragesFiltered (e)'!N92)</f>
        <v>5</v>
      </c>
      <c r="O91">
        <f ca="1">IF(ISERROR('WeightedAveragesFiltered (e)'!O92),0,'WeightedAveragesFiltered (e)'!O92)</f>
        <v>4.2284585180357581</v>
      </c>
      <c r="P91">
        <f ca="1">IF(ISERROR('WeightedAveragesFiltered (e)'!P92),0,'WeightedAveragesFiltered (e)'!P92)</f>
        <v>3.7529495700708049</v>
      </c>
      <c r="Q91">
        <f ca="1">IF(ISERROR('WeightedAveragesFiltered (e)'!Q92),0,'WeightedAveragesFiltered (e)'!Q92)</f>
        <v>4.1789664788030771</v>
      </c>
      <c r="R91">
        <f ca="1">IF(ISERROR('WeightedAveragesFiltered (e)'!R92),0,'WeightedAveragesFiltered (e)'!R92)</f>
        <v>4</v>
      </c>
      <c r="S91">
        <f ca="1">IF(ISERROR('WeightedAveragesFiltered (e)'!S92),0,'WeightedAveragesFiltered (e)'!S92)</f>
        <v>4.5149388473833021</v>
      </c>
      <c r="T91">
        <f ca="1">IF(ISERROR('WeightedAveragesFiltered (e)'!T92),0,'WeightedAveragesFiltered (e)'!T92)</f>
        <v>3.7791278400926451</v>
      </c>
      <c r="U91">
        <f ca="1">IF(ISERROR('WeightedAveragesFiltered (e)'!U92),0,'WeightedAveragesFiltered (e)'!U92)</f>
        <v>3.5183074141400157</v>
      </c>
      <c r="V91">
        <f ca="1">IF(ISERROR('WeightedAveragesFiltered (e)'!V92),0,'WeightedAveragesFiltered (e)'!V92)</f>
        <v>5</v>
      </c>
      <c r="W91">
        <f ca="1">IF(ISERROR('WeightedAveragesFiltered (e)'!W92),0,'WeightedAveragesFiltered (e)'!W92)</f>
        <v>3.6233811383988224</v>
      </c>
      <c r="X91">
        <f ca="1">IF(ISERROR('WeightedAveragesFiltered (e)'!X92),0,'WeightedAveragesFiltered (e)'!X92)</f>
        <v>5</v>
      </c>
      <c r="Y91">
        <f ca="1">IF(ISERROR('WeightedAveragesFiltered (e)'!Y92),0,'WeightedAveragesFiltered (e)'!Y92)</f>
        <v>3</v>
      </c>
      <c r="Z91">
        <f ca="1">IF(ISERROR('WeightedAveragesFiltered (e)'!Z92),0,'WeightedAveragesFiltered (e)'!Z92)</f>
        <v>4</v>
      </c>
    </row>
    <row r="92" spans="1:26">
      <c r="A92" s="34" t="s">
        <v>90</v>
      </c>
      <c r="B92">
        <f ca="1">IF(ISERROR('WeightedAveragesFiltered (e)'!B93),0,'WeightedAveragesFiltered (e)'!B93)</f>
        <v>2.9221661163006662</v>
      </c>
      <c r="C92">
        <f ca="1">IF(ISERROR('WeightedAveragesFiltered (e)'!C93),0,'WeightedAveragesFiltered (e)'!C93)</f>
        <v>1.5</v>
      </c>
      <c r="D92">
        <f ca="1">IF(ISERROR('WeightedAveragesFiltered (e)'!D93),0,'WeightedAveragesFiltered (e)'!D93)</f>
        <v>2.4170751563422899</v>
      </c>
      <c r="E92">
        <f ca="1">IF(ISERROR('WeightedAveragesFiltered (e)'!E93),0,'WeightedAveragesFiltered (e)'!E93)</f>
        <v>4.1767274631090894</v>
      </c>
      <c r="F92">
        <f ca="1">IF(ISERROR('WeightedAveragesFiltered (e)'!F93),0,'WeightedAveragesFiltered (e)'!F93)</f>
        <v>1.9437841706294079</v>
      </c>
      <c r="G92">
        <f ca="1">IF(ISERROR('WeightedAveragesFiltered (e)'!G93),0,'WeightedAveragesFiltered (e)'!G93)</f>
        <v>2.1495430172211725</v>
      </c>
      <c r="H92">
        <f ca="1">IF(ISERROR('WeightedAveragesFiltered (e)'!H93),0,'WeightedAveragesFiltered (e)'!H93)</f>
        <v>2.380687615529236</v>
      </c>
      <c r="I92">
        <f ca="1">IF(ISERROR('WeightedAveragesFiltered (e)'!I93),0,'WeightedAveragesFiltered (e)'!I93)</f>
        <v>0.67953268873190553</v>
      </c>
      <c r="J92">
        <f ca="1">IF(ISERROR('WeightedAveragesFiltered (e)'!J93),0,'WeightedAveragesFiltered (e)'!J93)</f>
        <v>2.0417535719030089</v>
      </c>
      <c r="K92">
        <f ca="1">IF(ISERROR('WeightedAveragesFiltered (e)'!K93),0,'WeightedAveragesFiltered (e)'!K93)</f>
        <v>4</v>
      </c>
      <c r="L92">
        <f ca="1">IF(ISERROR('WeightedAveragesFiltered (e)'!L93),0,'WeightedAveragesFiltered (e)'!L93)</f>
        <v>3.0078793670938309</v>
      </c>
      <c r="M92">
        <f ca="1">IF(ISERROR('WeightedAveragesFiltered (e)'!M93),0,'WeightedAveragesFiltered (e)'!M93)</f>
        <v>5</v>
      </c>
      <c r="N92">
        <f ca="1">IF(ISERROR('WeightedAveragesFiltered (e)'!N93),0,'WeightedAveragesFiltered (e)'!N93)</f>
        <v>2.5797020051114008</v>
      </c>
      <c r="O92">
        <f ca="1">IF(ISERROR('WeightedAveragesFiltered (e)'!O93),0,'WeightedAveragesFiltered (e)'!O93)</f>
        <v>3.293166101257496</v>
      </c>
      <c r="P92">
        <f ca="1">IF(ISERROR('WeightedAveragesFiltered (e)'!P93),0,'WeightedAveragesFiltered (e)'!P93)</f>
        <v>0.70866092031640282</v>
      </c>
      <c r="Q92">
        <f ca="1">IF(ISERROR('WeightedAveragesFiltered (e)'!Q93),0,'WeightedAveragesFiltered (e)'!Q93)</f>
        <v>2.4058343539147091</v>
      </c>
      <c r="R92">
        <f ca="1">IF(ISERROR('WeightedAveragesFiltered (e)'!R93),0,'WeightedAveragesFiltered (e)'!R93)</f>
        <v>2.29000301379704</v>
      </c>
      <c r="S92">
        <f ca="1">IF(ISERROR('WeightedAveragesFiltered (e)'!S93),0,'WeightedAveragesFiltered (e)'!S93)</f>
        <v>1</v>
      </c>
      <c r="T92">
        <f ca="1">IF(ISERROR('WeightedAveragesFiltered (e)'!T93),0,'WeightedAveragesFiltered (e)'!T93)</f>
        <v>0.5</v>
      </c>
      <c r="U92">
        <f ca="1">IF(ISERROR('WeightedAveragesFiltered (e)'!U93),0,'WeightedAveragesFiltered (e)'!U93)</f>
        <v>1.7946456201435252</v>
      </c>
      <c r="V92">
        <f ca="1">IF(ISERROR('WeightedAveragesFiltered (e)'!V93),0,'WeightedAveragesFiltered (e)'!V93)</f>
        <v>3.0791939022683121</v>
      </c>
      <c r="W92">
        <f ca="1">IF(ISERROR('WeightedAveragesFiltered (e)'!W93),0,'WeightedAveragesFiltered (e)'!W93)</f>
        <v>2.5545795287724604</v>
      </c>
      <c r="X92">
        <f ca="1">IF(ISERROR('WeightedAveragesFiltered (e)'!X93),0,'WeightedAveragesFiltered (e)'!X93)</f>
        <v>0.5</v>
      </c>
      <c r="Y92">
        <f ca="1">IF(ISERROR('WeightedAveragesFiltered (e)'!Y93),0,'WeightedAveragesFiltered (e)'!Y93)</f>
        <v>1.0364352443468858</v>
      </c>
      <c r="Z92">
        <f ca="1">IF(ISERROR('WeightedAveragesFiltered (e)'!Z93),0,'WeightedAveragesFiltered (e)'!Z93)</f>
        <v>2.2272541608740553</v>
      </c>
    </row>
    <row r="93" spans="1:26">
      <c r="A93" s="34" t="s">
        <v>91</v>
      </c>
      <c r="B93">
        <f ca="1">IF(ISERROR('WeightedAveragesFiltered (e)'!B94),0,'WeightedAveragesFiltered (e)'!B94)</f>
        <v>3.8394181157630993</v>
      </c>
      <c r="C93">
        <f ca="1">IF(ISERROR('WeightedAveragesFiltered (e)'!C94),0,'WeightedAveragesFiltered (e)'!C94)</f>
        <v>4.0512968716355191</v>
      </c>
      <c r="D93">
        <f ca="1">IF(ISERROR('WeightedAveragesFiltered (e)'!D94),0,'WeightedAveragesFiltered (e)'!D94)</f>
        <v>4.4804077449003703</v>
      </c>
      <c r="E93">
        <f ca="1">IF(ISERROR('WeightedAveragesFiltered (e)'!E94),0,'WeightedAveragesFiltered (e)'!E94)</f>
        <v>4.3167832919929348</v>
      </c>
      <c r="F93">
        <f ca="1">IF(ISERROR('WeightedAveragesFiltered (e)'!F94),0,'WeightedAveragesFiltered (e)'!F94)</f>
        <v>2.3763809391427158</v>
      </c>
      <c r="G93">
        <f ca="1">IF(ISERROR('WeightedAveragesFiltered (e)'!G94),0,'WeightedAveragesFiltered (e)'!G94)</f>
        <v>4.347365096347735</v>
      </c>
      <c r="H93">
        <f ca="1">IF(ISERROR('WeightedAveragesFiltered (e)'!H94),0,'WeightedAveragesFiltered (e)'!H94)</f>
        <v>3.3742818382690181</v>
      </c>
      <c r="I93">
        <f ca="1">IF(ISERROR('WeightedAveragesFiltered (e)'!I94),0,'WeightedAveragesFiltered (e)'!I94)</f>
        <v>3.9591724764115561</v>
      </c>
      <c r="J93">
        <f ca="1">IF(ISERROR('WeightedAveragesFiltered (e)'!J94),0,'WeightedAveragesFiltered (e)'!J94)</f>
        <v>4.7880019900447106</v>
      </c>
      <c r="K93">
        <f ca="1">IF(ISERROR('WeightedAveragesFiltered (e)'!K94),0,'WeightedAveragesFiltered (e)'!K94)</f>
        <v>4.0367649399394523</v>
      </c>
      <c r="L93">
        <f ca="1">IF(ISERROR('WeightedAveragesFiltered (e)'!L94),0,'WeightedAveragesFiltered (e)'!L94)</f>
        <v>4.3866911400275166</v>
      </c>
      <c r="M93">
        <f ca="1">IF(ISERROR('WeightedAveragesFiltered (e)'!M94),0,'WeightedAveragesFiltered (e)'!M94)</f>
        <v>3.5264533707906676</v>
      </c>
      <c r="N93">
        <f ca="1">IF(ISERROR('WeightedAveragesFiltered (e)'!N94),0,'WeightedAveragesFiltered (e)'!N94)</f>
        <v>4</v>
      </c>
      <c r="O93">
        <f ca="1">IF(ISERROR('WeightedAveragesFiltered (e)'!O94),0,'WeightedAveragesFiltered (e)'!O94)</f>
        <v>4.5120056094313714</v>
      </c>
      <c r="P93">
        <f ca="1">IF(ISERROR('WeightedAveragesFiltered (e)'!P94),0,'WeightedAveragesFiltered (e)'!P94)</f>
        <v>3.0913272536230134</v>
      </c>
      <c r="Q93">
        <f ca="1">IF(ISERROR('WeightedAveragesFiltered (e)'!Q94),0,'WeightedAveragesFiltered (e)'!Q94)</f>
        <v>4.3536715212273318</v>
      </c>
      <c r="R93">
        <f ca="1">IF(ISERROR('WeightedAveragesFiltered (e)'!R94),0,'WeightedAveragesFiltered (e)'!R94)</f>
        <v>4.340635650729217</v>
      </c>
      <c r="S93">
        <f ca="1">IF(ISERROR('WeightedAveragesFiltered (e)'!S94),0,'WeightedAveragesFiltered (e)'!S94)</f>
        <v>4.3408875099863176</v>
      </c>
      <c r="T93">
        <f ca="1">IF(ISERROR('WeightedAveragesFiltered (e)'!T94),0,'WeightedAveragesFiltered (e)'!T94)</f>
        <v>2.792902582789996</v>
      </c>
      <c r="U93">
        <f ca="1">IF(ISERROR('WeightedAveragesFiltered (e)'!U94),0,'WeightedAveragesFiltered (e)'!U94)</f>
        <v>4.0274155640323341</v>
      </c>
      <c r="V93">
        <f ca="1">IF(ISERROR('WeightedAveragesFiltered (e)'!V94),0,'WeightedAveragesFiltered (e)'!V94)</f>
        <v>3.754758006617295</v>
      </c>
      <c r="W93">
        <f ca="1">IF(ISERROR('WeightedAveragesFiltered (e)'!W94),0,'WeightedAveragesFiltered (e)'!W94)</f>
        <v>4.2035578239192777</v>
      </c>
      <c r="X93">
        <f ca="1">IF(ISERROR('WeightedAveragesFiltered (e)'!X94),0,'WeightedAveragesFiltered (e)'!X94)</f>
        <v>3.8647296814137717</v>
      </c>
      <c r="Y93">
        <f ca="1">IF(ISERROR('WeightedAveragesFiltered (e)'!Y94),0,'WeightedAveragesFiltered (e)'!Y94)</f>
        <v>3.9086517606206259</v>
      </c>
      <c r="Z93">
        <f ca="1">IF(ISERROR('WeightedAveragesFiltered (e)'!Z94),0,'WeightedAveragesFiltered (e)'!Z94)</f>
        <v>4.2529616287624092</v>
      </c>
    </row>
    <row r="94" spans="1:26">
      <c r="A94" s="34" t="s">
        <v>92</v>
      </c>
      <c r="B94">
        <f ca="1">IF(ISERROR('WeightedAveragesFiltered (e)'!B95),0,'WeightedAveragesFiltered (e)'!B95)</f>
        <v>0</v>
      </c>
      <c r="C94">
        <f ca="1">IF(ISERROR('WeightedAveragesFiltered (e)'!C95),0,'WeightedAveragesFiltered (e)'!C95)</f>
        <v>3.0000000000000004</v>
      </c>
      <c r="D94">
        <f ca="1">IF(ISERROR('WeightedAveragesFiltered (e)'!D95),0,'WeightedAveragesFiltered (e)'!D95)</f>
        <v>3.5</v>
      </c>
      <c r="E94">
        <f ca="1">IF(ISERROR('WeightedAveragesFiltered (e)'!E95),0,'WeightedAveragesFiltered (e)'!E95)</f>
        <v>0</v>
      </c>
      <c r="F94">
        <f ca="1">IF(ISERROR('WeightedAveragesFiltered (e)'!F95),0,'WeightedAveragesFiltered (e)'!F95)</f>
        <v>1.8402720993876542</v>
      </c>
      <c r="G94">
        <f ca="1">IF(ISERROR('WeightedAveragesFiltered (e)'!G95),0,'WeightedAveragesFiltered (e)'!G95)</f>
        <v>3.5</v>
      </c>
      <c r="H94">
        <f ca="1">IF(ISERROR('WeightedAveragesFiltered (e)'!H95),0,'WeightedAveragesFiltered (e)'!H95)</f>
        <v>0</v>
      </c>
      <c r="I94">
        <f ca="1">IF(ISERROR('WeightedAveragesFiltered (e)'!I95),0,'WeightedAveragesFiltered (e)'!I95)</f>
        <v>0</v>
      </c>
      <c r="J94">
        <f ca="1">IF(ISERROR('WeightedAveragesFiltered (e)'!J95),0,'WeightedAveragesFiltered (e)'!J95)</f>
        <v>0</v>
      </c>
      <c r="K94">
        <f ca="1">IF(ISERROR('WeightedAveragesFiltered (e)'!K95),0,'WeightedAveragesFiltered (e)'!K95)</f>
        <v>3.5</v>
      </c>
      <c r="L94">
        <f ca="1">IF(ISERROR('WeightedAveragesFiltered (e)'!L95),0,'WeightedAveragesFiltered (e)'!L95)</f>
        <v>3.0039396835469154</v>
      </c>
      <c r="M94">
        <f ca="1">IF(ISERROR('WeightedAveragesFiltered (e)'!M95),0,'WeightedAveragesFiltered (e)'!M95)</f>
        <v>3.5</v>
      </c>
      <c r="N94">
        <f ca="1">IF(ISERROR('WeightedAveragesFiltered (e)'!N95),0,'WeightedAveragesFiltered (e)'!N95)</f>
        <v>0</v>
      </c>
      <c r="O94">
        <f ca="1">IF(ISERROR('WeightedAveragesFiltered (e)'!O95),0,'WeightedAveragesFiltered (e)'!O95)</f>
        <v>3.5</v>
      </c>
      <c r="P94">
        <f ca="1">IF(ISERROR('WeightedAveragesFiltered (e)'!P95),0,'WeightedAveragesFiltered (e)'!P95)</f>
        <v>0.5</v>
      </c>
      <c r="Q94">
        <f ca="1">IF(ISERROR('WeightedAveragesFiltered (e)'!Q95),0,'WeightedAveragesFiltered (e)'!Q95)</f>
        <v>3.5</v>
      </c>
      <c r="R94">
        <f ca="1">IF(ISERROR('WeightedAveragesFiltered (e)'!R95),0,'WeightedAveragesFiltered (e)'!R95)</f>
        <v>0</v>
      </c>
      <c r="S94">
        <f ca="1">IF(ISERROR('WeightedAveragesFiltered (e)'!S95),0,'WeightedAveragesFiltered (e)'!S95)</f>
        <v>0</v>
      </c>
      <c r="T94">
        <f ca="1">IF(ISERROR('WeightedAveragesFiltered (e)'!T95),0,'WeightedAveragesFiltered (e)'!T95)</f>
        <v>0.5</v>
      </c>
      <c r="U94">
        <f ca="1">IF(ISERROR('WeightedAveragesFiltered (e)'!U95),0,'WeightedAveragesFiltered (e)'!U95)</f>
        <v>0</v>
      </c>
      <c r="V94">
        <f ca="1">IF(ISERROR('WeightedAveragesFiltered (e)'!V95),0,'WeightedAveragesFiltered (e)'!V95)</f>
        <v>0</v>
      </c>
      <c r="W94">
        <f ca="1">IF(ISERROR('WeightedAveragesFiltered (e)'!W95),0,'WeightedAveragesFiltered (e)'!W95)</f>
        <v>3.5</v>
      </c>
      <c r="X94">
        <f ca="1">IF(ISERROR('WeightedAveragesFiltered (e)'!X95),0,'WeightedAveragesFiltered (e)'!X95)</f>
        <v>3</v>
      </c>
      <c r="Y94">
        <f ca="1">IF(ISERROR('WeightedAveragesFiltered (e)'!Y95),0,'WeightedAveragesFiltered (e)'!Y95)</f>
        <v>0.5</v>
      </c>
      <c r="Z94">
        <f ca="1">IF(ISERROR('WeightedAveragesFiltered (e)'!Z95),0,'WeightedAveragesFiltered (e)'!Z95)</f>
        <v>0</v>
      </c>
    </row>
    <row r="95" spans="1:26">
      <c r="A95" s="34" t="s">
        <v>93</v>
      </c>
      <c r="B95">
        <f ca="1">IF(ISERROR('WeightedAveragesFiltered (e)'!B96),0,'WeightedAveragesFiltered (e)'!B96)</f>
        <v>0</v>
      </c>
      <c r="C95">
        <f ca="1">IF(ISERROR('WeightedAveragesFiltered (e)'!C96),0,'WeightedAveragesFiltered (e)'!C96)</f>
        <v>0</v>
      </c>
      <c r="D95">
        <f ca="1">IF(ISERROR('WeightedAveragesFiltered (e)'!D96),0,'WeightedAveragesFiltered (e)'!D96)</f>
        <v>3.5</v>
      </c>
      <c r="E95">
        <f ca="1">IF(ISERROR('WeightedAveragesFiltered (e)'!E96),0,'WeightedAveragesFiltered (e)'!E96)</f>
        <v>0</v>
      </c>
      <c r="F95">
        <f ca="1">IF(ISERROR('WeightedAveragesFiltered (e)'!F96),0,'WeightedAveragesFiltered (e)'!F96)</f>
        <v>3</v>
      </c>
      <c r="G95">
        <f ca="1">IF(ISERROR('WeightedAveragesFiltered (e)'!G96),0,'WeightedAveragesFiltered (e)'!G96)</f>
        <v>3.5</v>
      </c>
      <c r="H95">
        <f ca="1">IF(ISERROR('WeightedAveragesFiltered (e)'!H96),0,'WeightedAveragesFiltered (e)'!H96)</f>
        <v>0</v>
      </c>
      <c r="I95">
        <f ca="1">IF(ISERROR('WeightedAveragesFiltered (e)'!I96),0,'WeightedAveragesFiltered (e)'!I96)</f>
        <v>0</v>
      </c>
      <c r="J95">
        <f ca="1">IF(ISERROR('WeightedAveragesFiltered (e)'!J96),0,'WeightedAveragesFiltered (e)'!J96)</f>
        <v>0</v>
      </c>
      <c r="K95">
        <f ca="1">IF(ISERROR('WeightedAveragesFiltered (e)'!K96),0,'WeightedAveragesFiltered (e)'!K96)</f>
        <v>3.5</v>
      </c>
      <c r="L95">
        <f ca="1">IF(ISERROR('WeightedAveragesFiltered (e)'!L96),0,'WeightedAveragesFiltered (e)'!L96)</f>
        <v>3.5000000000000004</v>
      </c>
      <c r="M95">
        <f ca="1">IF(ISERROR('WeightedAveragesFiltered (e)'!M96),0,'WeightedAveragesFiltered (e)'!M96)</f>
        <v>0</v>
      </c>
      <c r="N95">
        <f ca="1">IF(ISERROR('WeightedAveragesFiltered (e)'!N96),0,'WeightedAveragesFiltered (e)'!N96)</f>
        <v>0</v>
      </c>
      <c r="O95">
        <f ca="1">IF(ISERROR('WeightedAveragesFiltered (e)'!O96),0,'WeightedAveragesFiltered (e)'!O96)</f>
        <v>3.5</v>
      </c>
      <c r="P95">
        <f ca="1">IF(ISERROR('WeightedAveragesFiltered (e)'!P96),0,'WeightedAveragesFiltered (e)'!P96)</f>
        <v>3</v>
      </c>
      <c r="Q95">
        <f ca="1">IF(ISERROR('WeightedAveragesFiltered (e)'!Q96),0,'WeightedAveragesFiltered (e)'!Q96)</f>
        <v>3.5</v>
      </c>
      <c r="R95">
        <f ca="1">IF(ISERROR('WeightedAveragesFiltered (e)'!R96),0,'WeightedAveragesFiltered (e)'!R96)</f>
        <v>0</v>
      </c>
      <c r="S95">
        <f ca="1">IF(ISERROR('WeightedAveragesFiltered (e)'!S96),0,'WeightedAveragesFiltered (e)'!S96)</f>
        <v>0</v>
      </c>
      <c r="T95">
        <f ca="1">IF(ISERROR('WeightedAveragesFiltered (e)'!T96),0,'WeightedAveragesFiltered (e)'!T96)</f>
        <v>3</v>
      </c>
      <c r="U95">
        <f ca="1">IF(ISERROR('WeightedAveragesFiltered (e)'!U96),0,'WeightedAveragesFiltered (e)'!U96)</f>
        <v>0</v>
      </c>
      <c r="V95">
        <f ca="1">IF(ISERROR('WeightedAveragesFiltered (e)'!V96),0,'WeightedAveragesFiltered (e)'!V96)</f>
        <v>0</v>
      </c>
      <c r="W95">
        <f ca="1">IF(ISERROR('WeightedAveragesFiltered (e)'!W96),0,'WeightedAveragesFiltered (e)'!W96)</f>
        <v>0</v>
      </c>
      <c r="X95">
        <f ca="1">IF(ISERROR('WeightedAveragesFiltered (e)'!X96),0,'WeightedAveragesFiltered (e)'!X96)</f>
        <v>0</v>
      </c>
      <c r="Y95">
        <f ca="1">IF(ISERROR('WeightedAveragesFiltered (e)'!Y96),0,'WeightedAveragesFiltered (e)'!Y96)</f>
        <v>3</v>
      </c>
      <c r="Z95">
        <f ca="1">IF(ISERROR('WeightedAveragesFiltered (e)'!Z96),0,'WeightedAveragesFiltered (e)'!Z96)</f>
        <v>0</v>
      </c>
    </row>
    <row r="96" spans="1:26">
      <c r="A96" s="34" t="s">
        <v>94</v>
      </c>
      <c r="B96">
        <f ca="1">IF(ISERROR('WeightedAveragesFiltered (e)'!B97),0,'WeightedAveragesFiltered (e)'!B97)</f>
        <v>3.5</v>
      </c>
      <c r="C96">
        <f ca="1">IF(ISERROR('WeightedAveragesFiltered (e)'!C97),0,'WeightedAveragesFiltered (e)'!C97)</f>
        <v>2.743180097870745</v>
      </c>
      <c r="D96">
        <f ca="1">IF(ISERROR('WeightedAveragesFiltered (e)'!D97),0,'WeightedAveragesFiltered (e)'!D97)</f>
        <v>2.9656624793905224</v>
      </c>
      <c r="E96">
        <f ca="1">IF(ISERROR('WeightedAveragesFiltered (e)'!E97),0,'WeightedAveragesFiltered (e)'!E97)</f>
        <v>4.5819431924947107</v>
      </c>
      <c r="F96">
        <f ca="1">IF(ISERROR('WeightedAveragesFiltered (e)'!F97),0,'WeightedAveragesFiltered (e)'!F97)</f>
        <v>3.5514539251952533</v>
      </c>
      <c r="G96">
        <f ca="1">IF(ISERROR('WeightedAveragesFiltered (e)'!G97),0,'WeightedAveragesFiltered (e)'!G97)</f>
        <v>3.6347973596461438</v>
      </c>
      <c r="H96">
        <f ca="1">IF(ISERROR('WeightedAveragesFiltered (e)'!H97),0,'WeightedAveragesFiltered (e)'!H97)</f>
        <v>2</v>
      </c>
      <c r="I96">
        <f ca="1">IF(ISERROR('WeightedAveragesFiltered (e)'!I97),0,'WeightedAveragesFiltered (e)'!I97)</f>
        <v>4.4320844894742075</v>
      </c>
      <c r="J96">
        <f ca="1">IF(ISERROR('WeightedAveragesFiltered (e)'!J97),0,'WeightedAveragesFiltered (e)'!J97)</f>
        <v>3.2409405944999361</v>
      </c>
      <c r="K96">
        <f ca="1">IF(ISERROR('WeightedAveragesFiltered (e)'!K97),0,'WeightedAveragesFiltered (e)'!K97)</f>
        <v>2.5</v>
      </c>
      <c r="L96">
        <f ca="1">IF(ISERROR('WeightedAveragesFiltered (e)'!L97),0,'WeightedAveragesFiltered (e)'!L97)</f>
        <v>3.7401507911327125</v>
      </c>
      <c r="M96">
        <f ca="1">IF(ISERROR('WeightedAveragesFiltered (e)'!M97),0,'WeightedAveragesFiltered (e)'!M97)</f>
        <v>3.1284370955440233</v>
      </c>
      <c r="N96">
        <f ca="1">IF(ISERROR('WeightedAveragesFiltered (e)'!N97),0,'WeightedAveragesFiltered (e)'!N97)</f>
        <v>4.290190994149909</v>
      </c>
      <c r="O96">
        <f ca="1">IF(ISERROR('WeightedAveragesFiltered (e)'!O97),0,'WeightedAveragesFiltered (e)'!O97)</f>
        <v>2.9581124218977517</v>
      </c>
      <c r="P96">
        <f ca="1">IF(ISERROR('WeightedAveragesFiltered (e)'!P97),0,'WeightedAveragesFiltered (e)'!P97)</f>
        <v>2.5</v>
      </c>
      <c r="Q96">
        <f ca="1">IF(ISERROR('WeightedAveragesFiltered (e)'!Q97),0,'WeightedAveragesFiltered (e)'!Q97)</f>
        <v>2.5</v>
      </c>
      <c r="R96">
        <f ca="1">IF(ISERROR('WeightedAveragesFiltered (e)'!R97),0,'WeightedAveragesFiltered (e)'!R97)</f>
        <v>4.1470984420450785</v>
      </c>
      <c r="S96">
        <f ca="1">IF(ISERROR('WeightedAveragesFiltered (e)'!S97),0,'WeightedAveragesFiltered (e)'!S97)</f>
        <v>5</v>
      </c>
      <c r="T96">
        <f ca="1">IF(ISERROR('WeightedAveragesFiltered (e)'!T97),0,'WeightedAveragesFiltered (e)'!T97)</f>
        <v>3.621683597736665</v>
      </c>
      <c r="U96">
        <f ca="1">IF(ISERROR('WeightedAveragesFiltered (e)'!U97),0,'WeightedAveragesFiltered (e)'!U97)</f>
        <v>2</v>
      </c>
      <c r="V96">
        <f ca="1">IF(ISERROR('WeightedAveragesFiltered (e)'!V97),0,'WeightedAveragesFiltered (e)'!V97)</f>
        <v>4</v>
      </c>
      <c r="W96">
        <f ca="1">IF(ISERROR('WeightedAveragesFiltered (e)'!W97),0,'WeightedAveragesFiltered (e)'!W97)</f>
        <v>2.5250984052058643</v>
      </c>
      <c r="X96">
        <f ca="1">IF(ISERROR('WeightedAveragesFiltered (e)'!X97),0,'WeightedAveragesFiltered (e)'!X97)</f>
        <v>3.5</v>
      </c>
      <c r="Y96">
        <f ca="1">IF(ISERROR('WeightedAveragesFiltered (e)'!Y97),0,'WeightedAveragesFiltered (e)'!Y97)</f>
        <v>2.7808072340971899</v>
      </c>
      <c r="Z96">
        <f ca="1">IF(ISERROR('WeightedAveragesFiltered (e)'!Z97),0,'WeightedAveragesFiltered (e)'!Z97)</f>
        <v>3.9933691524172894</v>
      </c>
    </row>
    <row r="97" spans="1:26">
      <c r="A97" s="34" t="s">
        <v>95</v>
      </c>
      <c r="B97">
        <f ca="1">IF(ISERROR('WeightedAveragesFiltered (e)'!B98),0,'WeightedAveragesFiltered (e)'!B98)</f>
        <v>2.5761423854005714</v>
      </c>
      <c r="C97">
        <f ca="1">IF(ISERROR('WeightedAveragesFiltered (e)'!C98),0,'WeightedAveragesFiltered (e)'!C98)</f>
        <v>4.3413351196454517</v>
      </c>
      <c r="D97">
        <f ca="1">IF(ISERROR('WeightedAveragesFiltered (e)'!D98),0,'WeightedAveragesFiltered (e)'!D98)</f>
        <v>2.904088960230542</v>
      </c>
      <c r="E97">
        <f ca="1">IF(ISERROR('WeightedAveragesFiltered (e)'!E98),0,'WeightedAveragesFiltered (e)'!E98)</f>
        <v>3.8664229001880788</v>
      </c>
      <c r="F97">
        <f ca="1">IF(ISERROR('WeightedAveragesFiltered (e)'!F98),0,'WeightedAveragesFiltered (e)'!F98)</f>
        <v>4.0371790874222855</v>
      </c>
      <c r="G97">
        <f ca="1">IF(ISERROR('WeightedAveragesFiltered (e)'!G98),0,'WeightedAveragesFiltered (e)'!G98)</f>
        <v>2.6046268148874039</v>
      </c>
      <c r="H97">
        <f ca="1">IF(ISERROR('WeightedAveragesFiltered (e)'!H98),0,'WeightedAveragesFiltered (e)'!H98)</f>
        <v>3.2301146025882059</v>
      </c>
      <c r="I97">
        <f ca="1">IF(ISERROR('WeightedAveragesFiltered (e)'!I98),0,'WeightedAveragesFiltered (e)'!I98)</f>
        <v>3.3754809125111565</v>
      </c>
      <c r="J97">
        <f ca="1">IF(ISERROR('WeightedAveragesFiltered (e)'!J98),0,'WeightedAveragesFiltered (e)'!J98)</f>
        <v>3.9199508397723748</v>
      </c>
      <c r="K97">
        <f ca="1">IF(ISERROR('WeightedAveragesFiltered (e)'!K98),0,'WeightedAveragesFiltered (e)'!K98)</f>
        <v>3.8795093915650445</v>
      </c>
      <c r="L97">
        <f ca="1">IF(ISERROR('WeightedAveragesFiltered (e)'!L98),0,'WeightedAveragesFiltered (e)'!L98)</f>
        <v>4.3356479317686842</v>
      </c>
      <c r="M97">
        <f ca="1">IF(ISERROR('WeightedAveragesFiltered (e)'!M98),0,'WeightedAveragesFiltered (e)'!M98)</f>
        <v>3.8372907662425018</v>
      </c>
      <c r="N97">
        <f ca="1">IF(ISERROR('WeightedAveragesFiltered (e)'!N98),0,'WeightedAveragesFiltered (e)'!N98)</f>
        <v>3.3507649727763318</v>
      </c>
      <c r="O97">
        <f ca="1">IF(ISERROR('WeightedAveragesFiltered (e)'!O98),0,'WeightedAveragesFiltered (e)'!O98)</f>
        <v>3.9791787573327015</v>
      </c>
      <c r="P97">
        <f ca="1">IF(ISERROR('WeightedAveragesFiltered (e)'!P98),0,'WeightedAveragesFiltered (e)'!P98)</f>
        <v>3.7400227048736476</v>
      </c>
      <c r="Q97">
        <f ca="1">IF(ISERROR('WeightedAveragesFiltered (e)'!Q98),0,'WeightedAveragesFiltered (e)'!Q98)</f>
        <v>3.9940144663057646</v>
      </c>
      <c r="R97">
        <f ca="1">IF(ISERROR('WeightedAveragesFiltered (e)'!R98),0,'WeightedAveragesFiltered (e)'!R98)</f>
        <v>3.6706665269986432</v>
      </c>
      <c r="S97">
        <f ca="1">IF(ISERROR('WeightedAveragesFiltered (e)'!S98),0,'WeightedAveragesFiltered (e)'!S98)</f>
        <v>3.9378234106508265</v>
      </c>
      <c r="T97">
        <f ca="1">IF(ISERROR('WeightedAveragesFiltered (e)'!T98),0,'WeightedAveragesFiltered (e)'!T98)</f>
        <v>3.6037030854729699</v>
      </c>
      <c r="U97">
        <f ca="1">IF(ISERROR('WeightedAveragesFiltered (e)'!U98),0,'WeightedAveragesFiltered (e)'!U98)</f>
        <v>4.0249029075432885</v>
      </c>
      <c r="V97">
        <f ca="1">IF(ISERROR('WeightedAveragesFiltered (e)'!V98),0,'WeightedAveragesFiltered (e)'!V98)</f>
        <v>3.0791939022683121</v>
      </c>
      <c r="W97">
        <f ca="1">IF(ISERROR('WeightedAveragesFiltered (e)'!W98),0,'WeightedAveragesFiltered (e)'!W98)</f>
        <v>4.3111855145202336</v>
      </c>
      <c r="X97">
        <f ca="1">IF(ISERROR('WeightedAveragesFiltered (e)'!X98),0,'WeightedAveragesFiltered (e)'!X98)</f>
        <v>2.5152371924192178</v>
      </c>
      <c r="Y97">
        <f ca="1">IF(ISERROR('WeightedAveragesFiltered (e)'!Y98),0,'WeightedAveragesFiltered (e)'!Y98)</f>
        <v>3.4684373130331063</v>
      </c>
      <c r="Z97">
        <f ca="1">IF(ISERROR('WeightedAveragesFiltered (e)'!Z98),0,'WeightedAveragesFiltered (e)'!Z98)</f>
        <v>3.1515786656008635</v>
      </c>
    </row>
    <row r="98" spans="1:26">
      <c r="A98" s="34" t="s">
        <v>96</v>
      </c>
      <c r="B98">
        <f ca="1">IF(ISERROR('WeightedAveragesFiltered (e)'!B99),0,'WeightedAveragesFiltered (e)'!B99)</f>
        <v>2.6987079571191166</v>
      </c>
      <c r="C98">
        <f ca="1">IF(ISERROR('WeightedAveragesFiltered (e)'!C99),0,'WeightedAveragesFiltered (e)'!C99)</f>
        <v>4</v>
      </c>
      <c r="D98">
        <f ca="1">IF(ISERROR('WeightedAveragesFiltered (e)'!D99),0,'WeightedAveragesFiltered (e)'!D99)</f>
        <v>3.8063340610143293</v>
      </c>
      <c r="E98">
        <f ca="1">IF(ISERROR('WeightedAveragesFiltered (e)'!E99),0,'WeightedAveragesFiltered (e)'!E99)</f>
        <v>3.1719411280314076</v>
      </c>
      <c r="F98">
        <f ca="1">IF(ISERROR('WeightedAveragesFiltered (e)'!F99),0,'WeightedAveragesFiltered (e)'!F99)</f>
        <v>3.2808720885609448</v>
      </c>
      <c r="G98">
        <f ca="1">IF(ISERROR('WeightedAveragesFiltered (e)'!G99),0,'WeightedAveragesFiltered (e)'!G99)</f>
        <v>3.4461753677890039</v>
      </c>
      <c r="H98">
        <f ca="1">IF(ISERROR('WeightedAveragesFiltered (e)'!H99),0,'WeightedAveragesFiltered (e)'!H99)</f>
        <v>3.2354765738084472</v>
      </c>
      <c r="I98">
        <f ca="1">IF(ISERROR('WeightedAveragesFiltered (e)'!I99),0,'WeightedAveragesFiltered (e)'!I99)</f>
        <v>3.4080455818559838</v>
      </c>
      <c r="J98">
        <f ca="1">IF(ISERROR('WeightedAveragesFiltered (e)'!J99),0,'WeightedAveragesFiltered (e)'!J99)</f>
        <v>4.1361435881375783</v>
      </c>
      <c r="K98">
        <f ca="1">IF(ISERROR('WeightedAveragesFiltered (e)'!K99),0,'WeightedAveragesFiltered (e)'!K99)</f>
        <v>3.2747406929701075</v>
      </c>
      <c r="L98">
        <f ca="1">IF(ISERROR('WeightedAveragesFiltered (e)'!L99),0,'WeightedAveragesFiltered (e)'!L99)</f>
        <v>3.2417433385265935</v>
      </c>
      <c r="M98">
        <f ca="1">IF(ISERROR('WeightedAveragesFiltered (e)'!M99),0,'WeightedAveragesFiltered (e)'!M99)</f>
        <v>3.0000000000000004</v>
      </c>
      <c r="N98">
        <f ca="1">IF(ISERROR('WeightedAveragesFiltered (e)'!N99),0,'WeightedAveragesFiltered (e)'!N99)</f>
        <v>3.5272864450804287</v>
      </c>
      <c r="O98">
        <f ca="1">IF(ISERROR('WeightedAveragesFiltered (e)'!O99),0,'WeightedAveragesFiltered (e)'!O99)</f>
        <v>3.7261191648648566</v>
      </c>
      <c r="P98">
        <f ca="1">IF(ISERROR('WeightedAveragesFiltered (e)'!P99),0,'WeightedAveragesFiltered (e)'!P99)</f>
        <v>3.9911484835524957</v>
      </c>
      <c r="Q98">
        <f ca="1">IF(ISERROR('WeightedAveragesFiltered (e)'!Q99),0,'WeightedAveragesFiltered (e)'!Q99)</f>
        <v>4.506686633881011</v>
      </c>
      <c r="R98">
        <f ca="1">IF(ISERROR('WeightedAveragesFiltered (e)'!R99),0,'WeightedAveragesFiltered (e)'!R99)</f>
        <v>3.4860008446076343</v>
      </c>
      <c r="S98">
        <f ca="1">IF(ISERROR('WeightedAveragesFiltered (e)'!S99),0,'WeightedAveragesFiltered (e)'!S99)</f>
        <v>4.0360487870664379</v>
      </c>
      <c r="T98">
        <f ca="1">IF(ISERROR('WeightedAveragesFiltered (e)'!T99),0,'WeightedAveragesFiltered (e)'!T99)</f>
        <v>3.1635271635310445</v>
      </c>
      <c r="U98">
        <f ca="1">IF(ISERROR('WeightedAveragesFiltered (e)'!U99),0,'WeightedAveragesFiltered (e)'!U99)</f>
        <v>3.5631091087119917</v>
      </c>
      <c r="V98">
        <f ca="1">IF(ISERROR('WeightedAveragesFiltered (e)'!V99),0,'WeightedAveragesFiltered (e)'!V99)</f>
        <v>0</v>
      </c>
      <c r="W98">
        <f ca="1">IF(ISERROR('WeightedAveragesFiltered (e)'!W99),0,'WeightedAveragesFiltered (e)'!W99)</f>
        <v>3.9489304668418259</v>
      </c>
      <c r="X98">
        <f ca="1">IF(ISERROR('WeightedAveragesFiltered (e)'!X99),0,'WeightedAveragesFiltered (e)'!X99)</f>
        <v>4</v>
      </c>
      <c r="Y98">
        <f ca="1">IF(ISERROR('WeightedAveragesFiltered (e)'!Y99),0,'WeightedAveragesFiltered (e)'!Y99)</f>
        <v>3.6274538104431651</v>
      </c>
      <c r="Z98">
        <f ca="1">IF(ISERROR('WeightedAveragesFiltered (e)'!Z99),0,'WeightedAveragesFiltered (e)'!Z99)</f>
        <v>4.2384033955650882</v>
      </c>
    </row>
    <row r="99" spans="1:26">
      <c r="A99" s="34" t="s">
        <v>97</v>
      </c>
      <c r="B99">
        <f ca="1">IF(ISERROR('WeightedAveragesFiltered (e)'!B100),0,'WeightedAveragesFiltered (e)'!B100)</f>
        <v>4</v>
      </c>
      <c r="C99">
        <f ca="1">IF(ISERROR('WeightedAveragesFiltered (e)'!C100),0,'WeightedAveragesFiltered (e)'!C100)</f>
        <v>3.4970578988516996</v>
      </c>
      <c r="D99">
        <f ca="1">IF(ISERROR('WeightedAveragesFiltered (e)'!D100),0,'WeightedAveragesFiltered (e)'!D100)</f>
        <v>3.3936048096401668</v>
      </c>
      <c r="E99">
        <f ca="1">IF(ISERROR('WeightedAveragesFiltered (e)'!E100),0,'WeightedAveragesFiltered (e)'!E100)</f>
        <v>4.3203219882670068</v>
      </c>
      <c r="F99">
        <f ca="1">IF(ISERROR('WeightedAveragesFiltered (e)'!F100),0,'WeightedAveragesFiltered (e)'!F100)</f>
        <v>3.5554678683644254</v>
      </c>
      <c r="G99">
        <f ca="1">IF(ISERROR('WeightedAveragesFiltered (e)'!G100),0,'WeightedAveragesFiltered (e)'!G100)</f>
        <v>4</v>
      </c>
      <c r="H99">
        <f ca="1">IF(ISERROR('WeightedAveragesFiltered (e)'!H100),0,'WeightedAveragesFiltered (e)'!H100)</f>
        <v>3.8187992614333806</v>
      </c>
      <c r="I99">
        <f ca="1">IF(ISERROR('WeightedAveragesFiltered (e)'!I100),0,'WeightedAveragesFiltered (e)'!I100)</f>
        <v>4</v>
      </c>
      <c r="J99">
        <f ca="1">IF(ISERROR('WeightedAveragesFiltered (e)'!J100),0,'WeightedAveragesFiltered (e)'!J100)</f>
        <v>3.9308093172618443</v>
      </c>
      <c r="K99">
        <f ca="1">IF(ISERROR('WeightedAveragesFiltered (e)'!K100),0,'WeightedAveragesFiltered (e)'!K100)</f>
        <v>4</v>
      </c>
      <c r="L99">
        <f ca="1">IF(ISERROR('WeightedAveragesFiltered (e)'!L100),0,'WeightedAveragesFiltered (e)'!L100)</f>
        <v>4.5623270017197557</v>
      </c>
      <c r="M99">
        <f ca="1">IF(ISERROR('WeightedAveragesFiltered (e)'!M100),0,'WeightedAveragesFiltered (e)'!M100)</f>
        <v>3.9618188945279473</v>
      </c>
      <c r="N99">
        <f ca="1">IF(ISERROR('WeightedAveragesFiltered (e)'!N100),0,'WeightedAveragesFiltered (e)'!N100)</f>
        <v>3.6311725205900962</v>
      </c>
      <c r="O99">
        <f ca="1">IF(ISERROR('WeightedAveragesFiltered (e)'!O100),0,'WeightedAveragesFiltered (e)'!O100)</f>
        <v>4.1798185622239208</v>
      </c>
      <c r="P99">
        <f ca="1">IF(ISERROR('WeightedAveragesFiltered (e)'!P100),0,'WeightedAveragesFiltered (e)'!P100)</f>
        <v>4.0964593934209983</v>
      </c>
      <c r="Q99">
        <f ca="1">IF(ISERROR('WeightedAveragesFiltered (e)'!Q100),0,'WeightedAveragesFiltered (e)'!Q100)</f>
        <v>3.8710517797695032</v>
      </c>
      <c r="R99">
        <f ca="1">IF(ISERROR('WeightedAveragesFiltered (e)'!R100),0,'WeightedAveragesFiltered (e)'!R100)</f>
        <v>4</v>
      </c>
      <c r="S99">
        <f ca="1">IF(ISERROR('WeightedAveragesFiltered (e)'!S100),0,'WeightedAveragesFiltered (e)'!S100)</f>
        <v>4.2348576982172208</v>
      </c>
      <c r="T99">
        <f ca="1">IF(ISERROR('WeightedAveragesFiltered (e)'!T100),0,'WeightedAveragesFiltered (e)'!T100)</f>
        <v>3.2490027003217961</v>
      </c>
      <c r="U99">
        <f ca="1">IF(ISERROR('WeightedAveragesFiltered (e)'!U100),0,'WeightedAveragesFiltered (e)'!U100)</f>
        <v>3.8319836858786758</v>
      </c>
      <c r="V99">
        <f ca="1">IF(ISERROR('WeightedAveragesFiltered (e)'!V100),0,'WeightedAveragesFiltered (e)'!V100)</f>
        <v>3.75605637349432</v>
      </c>
      <c r="W99">
        <f ca="1">IF(ISERROR('WeightedAveragesFiltered (e)'!W100),0,'WeightedAveragesFiltered (e)'!W100)</f>
        <v>4.106570676953643</v>
      </c>
      <c r="X99">
        <f ca="1">IF(ISERROR('WeightedAveragesFiltered (e)'!X100),0,'WeightedAveragesFiltered (e)'!X100)</f>
        <v>2.9999999999999996</v>
      </c>
      <c r="Y99">
        <f ca="1">IF(ISERROR('WeightedAveragesFiltered (e)'!Y100),0,'WeightedAveragesFiltered (e)'!Y100)</f>
        <v>3.6706669637060458</v>
      </c>
      <c r="Z99">
        <f ca="1">IF(ISERROR('WeightedAveragesFiltered (e)'!Z100),0,'WeightedAveragesFiltered (e)'!Z100)</f>
        <v>3.981146526167759</v>
      </c>
    </row>
    <row r="100" spans="1:26">
      <c r="A100" s="34" t="s">
        <v>98</v>
      </c>
      <c r="B100">
        <f ca="1">IF(ISERROR('WeightedAveragesFiltered (e)'!B101),0,'WeightedAveragesFiltered (e)'!B101)</f>
        <v>0</v>
      </c>
      <c r="C100">
        <f ca="1">IF(ISERROR('WeightedAveragesFiltered (e)'!C101),0,'WeightedAveragesFiltered (e)'!C101)</f>
        <v>3.2546655767365631</v>
      </c>
      <c r="D100">
        <f ca="1">IF(ISERROR('WeightedAveragesFiltered (e)'!D101),0,'WeightedAveragesFiltered (e)'!D101)</f>
        <v>3.7480904876677261</v>
      </c>
      <c r="E100">
        <f ca="1">IF(ISERROR('WeightedAveragesFiltered (e)'!E101),0,'WeightedAveragesFiltered (e)'!E101)</f>
        <v>3.8180411684599962</v>
      </c>
      <c r="F100">
        <f ca="1">IF(ISERROR('WeightedAveragesFiltered (e)'!F101),0,'WeightedAveragesFiltered (e)'!F101)</f>
        <v>3.2969590026123212</v>
      </c>
      <c r="G100">
        <f ca="1">IF(ISERROR('WeightedAveragesFiltered (e)'!G101),0,'WeightedAveragesFiltered (e)'!G101)</f>
        <v>3.723087683894502</v>
      </c>
      <c r="H100">
        <f ca="1">IF(ISERROR('WeightedAveragesFiltered (e)'!H101),0,'WeightedAveragesFiltered (e)'!H101)</f>
        <v>3.6810075575549259</v>
      </c>
      <c r="I100">
        <f ca="1">IF(ISERROR('WeightedAveragesFiltered (e)'!I101),0,'WeightedAveragesFiltered (e)'!I101)</f>
        <v>3.6307109984676003</v>
      </c>
      <c r="J100">
        <f ca="1">IF(ISERROR('WeightedAveragesFiltered (e)'!J101),0,'WeightedAveragesFiltered (e)'!J101)</f>
        <v>3.7154046586309222</v>
      </c>
      <c r="K100">
        <f ca="1">IF(ISERROR('WeightedAveragesFiltered (e)'!K101),0,'WeightedAveragesFiltered (e)'!K101)</f>
        <v>4.2724689433971124</v>
      </c>
      <c r="L100">
        <f ca="1">IF(ISERROR('WeightedAveragesFiltered (e)'!L101),0,'WeightedAveragesFiltered (e)'!L101)</f>
        <v>4.0266708040120776</v>
      </c>
      <c r="M100">
        <f ca="1">IF(ISERROR('WeightedAveragesFiltered (e)'!M101),0,'WeightedAveragesFiltered (e)'!M101)</f>
        <v>4.1684963495176168</v>
      </c>
      <c r="N100">
        <f ca="1">IF(ISERROR('WeightedAveragesFiltered (e)'!N101),0,'WeightedAveragesFiltered (e)'!N101)</f>
        <v>3.5</v>
      </c>
      <c r="O100">
        <f ca="1">IF(ISERROR('WeightedAveragesFiltered (e)'!O101),0,'WeightedAveragesFiltered (e)'!O101)</f>
        <v>3.8041219448416737</v>
      </c>
      <c r="P100">
        <f ca="1">IF(ISERROR('WeightedAveragesFiltered (e)'!P101),0,'WeightedAveragesFiltered (e)'!P101)</f>
        <v>3.5964593934209983</v>
      </c>
      <c r="Q100">
        <f ca="1">IF(ISERROR('WeightedAveragesFiltered (e)'!Q101),0,'WeightedAveragesFiltered (e)'!Q101)</f>
        <v>4</v>
      </c>
      <c r="R100">
        <f ca="1">IF(ISERROR('WeightedAveragesFiltered (e)'!R101),0,'WeightedAveragesFiltered (e)'!R101)</f>
        <v>3.6414937660283604</v>
      </c>
      <c r="S100">
        <f ca="1">IF(ISERROR('WeightedAveragesFiltered (e)'!S101),0,'WeightedAveragesFiltered (e)'!S101)</f>
        <v>3.6235629137174934</v>
      </c>
      <c r="T100">
        <f ca="1">IF(ISERROR('WeightedAveragesFiltered (e)'!T101),0,'WeightedAveragesFiltered (e)'!T101)</f>
        <v>3.3540047857872519</v>
      </c>
      <c r="U100">
        <f ca="1">IF(ISERROR('WeightedAveragesFiltered (e)'!U101),0,'WeightedAveragesFiltered (e)'!U101)</f>
        <v>3.7858968709132674</v>
      </c>
      <c r="V100">
        <f ca="1">IF(ISERROR('WeightedAveragesFiltered (e)'!V101),0,'WeightedAveragesFiltered (e)'!V101)</f>
        <v>4.5</v>
      </c>
      <c r="W100">
        <f ca="1">IF(ISERROR('WeightedAveragesFiltered (e)'!W101),0,'WeightedAveragesFiltered (e)'!W101)</f>
        <v>4.1550640719552305</v>
      </c>
      <c r="X100">
        <f ca="1">IF(ISERROR('WeightedAveragesFiltered (e)'!X101),0,'WeightedAveragesFiltered (e)'!X101)</f>
        <v>2</v>
      </c>
      <c r="Y100">
        <f ca="1">IF(ISERROR('WeightedAveragesFiltered (e)'!Y101),0,'WeightedAveragesFiltered (e)'!Y101)</f>
        <v>3.3758179368143884</v>
      </c>
      <c r="Z100">
        <f ca="1">IF(ISERROR('WeightedAveragesFiltered (e)'!Z101),0,'WeightedAveragesFiltered (e)'!Z101)</f>
        <v>3.7533154237913555</v>
      </c>
    </row>
    <row r="101" spans="1:26" ht="16" thickBot="1">
      <c r="A101" s="35" t="s">
        <v>99</v>
      </c>
      <c r="B101">
        <f ca="1">IF(ISERROR('WeightedAveragesFiltered (e)'!B102),0,'WeightedAveragesFiltered (e)'!B102)</f>
        <v>3.5</v>
      </c>
      <c r="C101">
        <f ca="1">IF(ISERROR('WeightedAveragesFiltered (e)'!C102),0,'WeightedAveragesFiltered (e)'!C102)</f>
        <v>4</v>
      </c>
      <c r="D101">
        <f ca="1">IF(ISERROR('WeightedAveragesFiltered (e)'!D102),0,'WeightedAveragesFiltered (e)'!D102)</f>
        <v>3.2801368653244767</v>
      </c>
      <c r="E101">
        <f ca="1">IF(ISERROR('WeightedAveragesFiltered (e)'!E102),0,'WeightedAveragesFiltered (e)'!E102)</f>
        <v>4</v>
      </c>
      <c r="F101">
        <f ca="1">IF(ISERROR('WeightedAveragesFiltered (e)'!F102),0,'WeightedAveragesFiltered (e)'!F102)</f>
        <v>3.1660173736684971</v>
      </c>
      <c r="G101">
        <f ca="1">IF(ISERROR('WeightedAveragesFiltered (e)'!G102),0,'WeightedAveragesFiltered (e)'!G102)</f>
        <v>3</v>
      </c>
      <c r="H101">
        <f ca="1">IF(ISERROR('WeightedAveragesFiltered (e)'!H102),0,'WeightedAveragesFiltered (e)'!H102)</f>
        <v>2.9999999999999996</v>
      </c>
      <c r="I101">
        <f ca="1">IF(ISERROR('WeightedAveragesFiltered (e)'!I102),0,'WeightedAveragesFiltered (e)'!I102)</f>
        <v>3</v>
      </c>
      <c r="J101">
        <f ca="1">IF(ISERROR('WeightedAveragesFiltered (e)'!J102),0,'WeightedAveragesFiltered (e)'!J102)</f>
        <v>3.5</v>
      </c>
      <c r="K101">
        <f ca="1">IF(ISERROR('WeightedAveragesFiltered (e)'!K102),0,'WeightedAveragesFiltered (e)'!K102)</f>
        <v>2.9999999999999996</v>
      </c>
      <c r="L101">
        <f ca="1">IF(ISERROR('WeightedAveragesFiltered (e)'!L102),0,'WeightedAveragesFiltered (e)'!L102)</f>
        <v>2.156509497420366</v>
      </c>
      <c r="M101">
        <f ca="1">IF(ISERROR('WeightedAveragesFiltered (e)'!M102),0,'WeightedAveragesFiltered (e)'!M102)</f>
        <v>2</v>
      </c>
      <c r="N101">
        <f ca="1">IF(ISERROR('WeightedAveragesFiltered (e)'!N102),0,'WeightedAveragesFiltered (e)'!N102)</f>
        <v>3.255285255570378</v>
      </c>
      <c r="O101">
        <f ca="1">IF(ISERROR('WeightedAveragesFiltered (e)'!O102),0,'WeightedAveragesFiltered (e)'!O102)</f>
        <v>3.2656646612885538</v>
      </c>
      <c r="P101">
        <f ca="1">IF(ISERROR('WeightedAveragesFiltered (e)'!P102),0,'WeightedAveragesFiltered (e)'!P102)</f>
        <v>1.5</v>
      </c>
      <c r="Q101">
        <f ca="1">IF(ISERROR('WeightedAveragesFiltered (e)'!Q102),0,'WeightedAveragesFiltered (e)'!Q102)</f>
        <v>3</v>
      </c>
      <c r="R101">
        <f ca="1">IF(ISERROR('WeightedAveragesFiltered (e)'!R102),0,'WeightedAveragesFiltered (e)'!R102)</f>
        <v>3.5</v>
      </c>
      <c r="S101">
        <f ca="1">IF(ISERROR('WeightedAveragesFiltered (e)'!S102),0,'WeightedAveragesFiltered (e)'!S102)</f>
        <v>3.0000000000000004</v>
      </c>
      <c r="T101">
        <f ca="1">IF(ISERROR('WeightedAveragesFiltered (e)'!T102),0,'WeightedAveragesFiltered (e)'!T102)</f>
        <v>1.5</v>
      </c>
      <c r="U101">
        <f ca="1">IF(ISERROR('WeightedAveragesFiltered (e)'!U102),0,'WeightedAveragesFiltered (e)'!U102)</f>
        <v>3</v>
      </c>
      <c r="V101">
        <f ca="1">IF(ISERROR('WeightedAveragesFiltered (e)'!V102),0,'WeightedAveragesFiltered (e)'!V102)</f>
        <v>4</v>
      </c>
      <c r="W101">
        <f ca="1">IF(ISERROR('WeightedAveragesFiltered (e)'!W102),0,'WeightedAveragesFiltered (e)'!W102)</f>
        <v>2</v>
      </c>
      <c r="X101">
        <f ca="1">IF(ISERROR('WeightedAveragesFiltered (e)'!X102),0,'WeightedAveragesFiltered (e)'!X102)</f>
        <v>4</v>
      </c>
      <c r="Y101">
        <f ca="1">IF(ISERROR('WeightedAveragesFiltered (e)'!Y102),0,'WeightedAveragesFiltered (e)'!Y102)</f>
        <v>2.2433924193042598</v>
      </c>
      <c r="Z101">
        <f ca="1">IF(ISERROR('WeightedAveragesFiltered (e)'!Z102),0,'WeightedAveragesFiltered (e)'!Z102)</f>
        <v>3.2120264795862505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Y102"/>
  <sheetViews>
    <sheetView workbookViewId="0">
      <selection activeCell="N4" sqref="N4"/>
    </sheetView>
  </sheetViews>
  <sheetFormatPr baseColWidth="10" defaultRowHeight="15"/>
  <cols>
    <col min="2" max="2" width="18.33203125" customWidth="1"/>
    <col min="3" max="3" width="13.6640625" bestFit="1" customWidth="1"/>
    <col min="6" max="6" width="10.83203125" style="17"/>
    <col min="15" max="15" width="10.83203125" style="17"/>
  </cols>
  <sheetData>
    <row r="1" spans="1:51" ht="16" thickBot="1">
      <c r="F1"/>
      <c r="O1"/>
    </row>
    <row r="2" spans="1:51" ht="16" thickBot="1">
      <c r="B2" s="56">
        <v>1648</v>
      </c>
      <c r="C2" s="57"/>
      <c r="D2" s="56">
        <v>5136</v>
      </c>
      <c r="E2" s="57"/>
      <c r="F2" s="56">
        <v>918</v>
      </c>
      <c r="G2" s="57"/>
      <c r="H2" s="56">
        <v>2824</v>
      </c>
      <c r="I2" s="57"/>
      <c r="J2" s="56">
        <v>3867</v>
      </c>
      <c r="K2" s="57"/>
      <c r="L2" s="56">
        <v>860</v>
      </c>
      <c r="M2" s="57"/>
      <c r="N2" s="58">
        <v>3712</v>
      </c>
      <c r="O2" s="59"/>
      <c r="P2" s="56">
        <v>2968</v>
      </c>
      <c r="Q2" s="57"/>
      <c r="R2" s="58">
        <v>3525</v>
      </c>
      <c r="S2" s="59"/>
      <c r="T2" s="56">
        <v>4323</v>
      </c>
      <c r="U2" s="57"/>
      <c r="V2" s="56">
        <v>3617</v>
      </c>
      <c r="W2" s="57"/>
      <c r="X2" s="56">
        <v>4360</v>
      </c>
      <c r="Y2" s="57"/>
      <c r="Z2" s="56">
        <v>2756</v>
      </c>
      <c r="AA2" s="57"/>
      <c r="AB2" s="56">
        <v>89</v>
      </c>
      <c r="AC2" s="57"/>
      <c r="AD2" s="56">
        <v>442</v>
      </c>
      <c r="AE2" s="57"/>
      <c r="AF2" s="56">
        <v>3556</v>
      </c>
      <c r="AG2" s="57"/>
      <c r="AH2" s="56">
        <v>5261</v>
      </c>
      <c r="AI2" s="57"/>
      <c r="AJ2" s="56">
        <v>2492</v>
      </c>
      <c r="AK2" s="57"/>
      <c r="AL2" s="56">
        <v>5062</v>
      </c>
      <c r="AM2" s="57"/>
      <c r="AN2" s="56">
        <v>2486</v>
      </c>
      <c r="AO2" s="57"/>
      <c r="AP2" s="56">
        <v>4942</v>
      </c>
      <c r="AQ2" s="57"/>
      <c r="AR2" s="56">
        <v>2267</v>
      </c>
      <c r="AS2" s="57"/>
      <c r="AT2" s="56">
        <v>4809</v>
      </c>
      <c r="AU2" s="57"/>
      <c r="AV2" s="56">
        <v>3853</v>
      </c>
      <c r="AW2" s="57"/>
      <c r="AX2" s="56">
        <v>2288</v>
      </c>
      <c r="AY2" s="57"/>
    </row>
    <row r="3" spans="1:51">
      <c r="A3" s="33"/>
      <c r="B3" t="s">
        <v>111</v>
      </c>
      <c r="C3" t="s">
        <v>112</v>
      </c>
      <c r="D3" t="s">
        <v>111</v>
      </c>
      <c r="E3" t="s">
        <v>112</v>
      </c>
      <c r="F3" t="s">
        <v>111</v>
      </c>
      <c r="G3" t="s">
        <v>112</v>
      </c>
      <c r="H3" t="s">
        <v>111</v>
      </c>
      <c r="I3" t="s">
        <v>112</v>
      </c>
      <c r="J3" t="s">
        <v>111</v>
      </c>
      <c r="K3" t="s">
        <v>112</v>
      </c>
      <c r="L3" t="s">
        <v>111</v>
      </c>
      <c r="M3" t="s">
        <v>112</v>
      </c>
      <c r="N3" s="4" t="s">
        <v>111</v>
      </c>
      <c r="O3" s="4" t="s">
        <v>112</v>
      </c>
      <c r="P3" t="s">
        <v>111</v>
      </c>
      <c r="Q3" t="s">
        <v>112</v>
      </c>
      <c r="R3" s="4" t="s">
        <v>111</v>
      </c>
      <c r="S3" s="4" t="s">
        <v>112</v>
      </c>
      <c r="T3" t="s">
        <v>111</v>
      </c>
      <c r="U3" t="s">
        <v>112</v>
      </c>
      <c r="V3" t="s">
        <v>111</v>
      </c>
      <c r="W3" t="s">
        <v>112</v>
      </c>
      <c r="X3" t="s">
        <v>111</v>
      </c>
      <c r="Y3" t="s">
        <v>112</v>
      </c>
      <c r="Z3" t="s">
        <v>111</v>
      </c>
      <c r="AA3" t="s">
        <v>112</v>
      </c>
      <c r="AB3" t="s">
        <v>111</v>
      </c>
      <c r="AC3" t="s">
        <v>112</v>
      </c>
      <c r="AD3" t="s">
        <v>111</v>
      </c>
      <c r="AE3" t="s">
        <v>112</v>
      </c>
      <c r="AF3" t="s">
        <v>111</v>
      </c>
      <c r="AG3" t="s">
        <v>112</v>
      </c>
      <c r="AH3" t="s">
        <v>111</v>
      </c>
      <c r="AI3" t="s">
        <v>112</v>
      </c>
      <c r="AJ3" t="s">
        <v>111</v>
      </c>
      <c r="AK3" t="s">
        <v>112</v>
      </c>
      <c r="AL3" t="s">
        <v>111</v>
      </c>
      <c r="AM3" t="s">
        <v>112</v>
      </c>
      <c r="AN3" t="s">
        <v>111</v>
      </c>
      <c r="AO3" t="s">
        <v>112</v>
      </c>
      <c r="AP3" t="s">
        <v>111</v>
      </c>
      <c r="AQ3" t="s">
        <v>112</v>
      </c>
      <c r="AR3" t="s">
        <v>111</v>
      </c>
      <c r="AS3" t="s">
        <v>112</v>
      </c>
      <c r="AT3" t="s">
        <v>111</v>
      </c>
      <c r="AU3" t="s">
        <v>112</v>
      </c>
      <c r="AV3" t="s">
        <v>111</v>
      </c>
      <c r="AW3" t="s">
        <v>112</v>
      </c>
      <c r="AX3" t="s">
        <v>111</v>
      </c>
      <c r="AY3" t="s">
        <v>112</v>
      </c>
    </row>
    <row r="4" spans="1:51">
      <c r="A4" s="34" t="s">
        <v>113</v>
      </c>
      <c r="B4" t="str" cm="1">
        <f t="array" aca="1" ref="B4:B6" ca="1">INDEX(_xlfn.SORTBY('WeightedAveragesNoDiv 0'!$A$2:$A$101,'WeightedAveragesNoDiv 0'!B2:B101,-1),_xlfn.SEQUENCE(3,,1,1))</f>
        <v>238: The Godfather (1972)</v>
      </c>
      <c r="C4">
        <f ca="1">VLOOKUP(B4,'WeightedAveragesNoDiv 0'!$A$2:$Z$101,2,0)</f>
        <v>5</v>
      </c>
      <c r="D4" t="str" cm="1">
        <f t="array" aca="1" ref="D4:D6" ca="1">INDEX(_xlfn.SORTBY('WeightedAveragesNoDiv 0'!$A$2:$A$101,'WeightedAveragesNoDiv 0'!C2:C101,-1),_xlfn.SEQUENCE(3,,1,1))</f>
        <v>641: Requiem for a Dream (2000)</v>
      </c>
      <c r="E4">
        <f ca="1">VLOOKUP(D4,'WeightedAveragesNoDiv 0'!$A$2:$Z$101,3,0)</f>
        <v>4.9999999999999991</v>
      </c>
      <c r="F4" t="str" cm="1">
        <f t="array" aca="1" ref="F4:F6" ca="1">INDEX(_xlfn.SORTBY('WeightedAveragesNoDiv 0'!$A$2:$A$101,'WeightedAveragesNoDiv 0'!D2:D101,-1),_xlfn.SEQUENCE(3,,1,1))</f>
        <v>238: The Godfather (1972)</v>
      </c>
      <c r="G4" s="19" cm="1">
        <f t="array" aca="1" ref="G4" ca="1">VLOOKUP(F4,'WeightedAveragesNoDiv 0'!$A$2:$Z$101,(COLUMN(G3)+1)/2,0)</f>
        <v>4.8807086413449579</v>
      </c>
      <c r="H4" t="str" cm="1">
        <f t="array" aca="1" ref="H4:H6" ca="1">INDEX(_xlfn.SORTBY('WeightedAveragesNoDiv 0'!$A$2:$A$101,'WeightedAveragesNoDiv 0'!E2:E101,-1),_xlfn.SEQUENCE(3,,1,1))</f>
        <v>122: The Lord of the Rings: The Return of the King (2003)</v>
      </c>
      <c r="I4" cm="1">
        <f t="array" aca="1" ref="I4" ca="1">VLOOKUP(H4,'WeightedAveragesNoDiv 0'!$A$2:$Z$101,(COLUMN(I3)+1)/2,0)</f>
        <v>5</v>
      </c>
      <c r="J4" t="str" cm="1">
        <f t="array" aca="1" ref="J4:J6" ca="1">INDEX(_xlfn.SORTBY('WeightedAveragesNoDiv 0'!$A$2:$A$101,'WeightedAveragesNoDiv 0'!F2:F101,-1),_xlfn.SEQUENCE(3,,1,1))</f>
        <v>1891: Star Wars: Episode V - The Empire Strikes Back (1980)</v>
      </c>
      <c r="K4" s="19" cm="1">
        <f t="array" aca="1" ref="K4" ca="1">VLOOKUP(J4,'WeightedAveragesNoDiv 0'!$A$2:$Z$101,(COLUMN(K3)+1)/2,0)</f>
        <v>4.7684627420680012</v>
      </c>
      <c r="L4" t="str" cm="1">
        <f t="array" aca="1" ref="L4:L6" ca="1">INDEX(_xlfn.SORTBY('WeightedAveragesNoDiv 0'!$A$2:$A$101,'WeightedAveragesNoDiv 0'!G2:G101,-1),_xlfn.SEQUENCE(3,,1,1))</f>
        <v>807: Seven (a.k.a. Se7en) (1995)</v>
      </c>
      <c r="M4" s="19" cm="1">
        <f t="array" aca="1" ref="M4" ca="1">VLOOKUP(L4,'WeightedAveragesNoDiv 0'!$A$2:$Z$101,(COLUMN(M3)+1)/2,0)</f>
        <v>4.8457518866037788</v>
      </c>
      <c r="N4" s="4" t="str" cm="1">
        <f t="array" aca="1" ref="N4:N6" ca="1">INDEX(_xlfn.SORTBY('WeightedAveragesNoDiv 0'!$A$2:$A$101,'WeightedAveragesNoDiv 0'!H2:H101,-1),_xlfn.SEQUENCE(3,,1,1))</f>
        <v>641: Requiem for a Dream (2000)</v>
      </c>
      <c r="O4" s="39" cm="1">
        <f t="array" aca="1" ref="O4" ca="1">VLOOKUP(N4,'WeightedAveragesNoDiv 0'!$A$2:$Z$101,(COLUMN(O3)+1)/2,0)</f>
        <v>5</v>
      </c>
      <c r="P4" t="str" cm="1">
        <f t="array" aca="1" ref="P4:P6" ca="1">INDEX(_xlfn.SORTBY('WeightedAveragesNoDiv 0'!$A$2:$A$101,'WeightedAveragesNoDiv 0'!I2:I101,-1),_xlfn.SEQUENCE(3,,1,1))</f>
        <v>63: Twelve Monkeys (a.k.a. 12 Monkeys) (1995)</v>
      </c>
      <c r="Q4" cm="1">
        <f t="array" aca="1" ref="Q4" ca="1">VLOOKUP(P4,'WeightedAveragesNoDiv 0'!$A$2:$Z$101,(COLUMN(Q3)+1)/2,0)</f>
        <v>5</v>
      </c>
      <c r="R4" s="4" t="str" cm="1">
        <f t="array" aca="1" ref="R4:R6" ca="1">INDEX(_xlfn.SORTBY('WeightedAveragesNoDiv 0'!$A$2:$A$101,'WeightedAveragesNoDiv 0'!J2:J101,-1),_xlfn.SEQUENCE(3,,1,1))</f>
        <v>38: Eternal Sunshine of the Spotless Mind (2004)</v>
      </c>
      <c r="S4" s="4" cm="1">
        <f t="array" aca="1" ref="S4" ca="1">VLOOKUP(R4,'WeightedAveragesNoDiv 0'!$A$2:$Z$101,(COLUMN(S3)+1)/2,0)</f>
        <v>5</v>
      </c>
      <c r="T4" t="str" cm="1">
        <f t="array" aca="1" ref="T4:T6" ca="1">INDEX(_xlfn.SORTBY('WeightedAveragesNoDiv 0'!$A$2:$A$101,'WeightedAveragesNoDiv 0'!K2:K101,-1),_xlfn.SEQUENCE(3,,1,1))</f>
        <v>424: Schindler's List (1993)</v>
      </c>
      <c r="U4" s="19" cm="1">
        <f t="array" aca="1" ref="U4" ca="1">VLOOKUP(T4,'WeightedAveragesNoDiv 0'!$A$2:$Z$101,(COLUMN(U3)+1)/2,0)</f>
        <v>4.7477088070604312</v>
      </c>
      <c r="V4" t="str" cm="1">
        <f t="array" aca="1" ref="V4:V6" ca="1">INDEX(_xlfn.SORTBY('WeightedAveragesNoDiv 0'!$A$2:$A$101,'WeightedAveragesNoDiv 0'!L2:L101,-1),_xlfn.SEQUENCE(3,,1,1))</f>
        <v>424: Schindler's List (1993)</v>
      </c>
      <c r="W4" s="19" cm="1">
        <f t="array" aca="1" ref="W4" ca="1">VLOOKUP(V4,'WeightedAveragesNoDiv 0'!$A$2:$Z$101,(COLUMN(W3)+1)/2,0)</f>
        <v>5.0000000000000009</v>
      </c>
      <c r="X4" t="str" cm="1">
        <f t="array" aca="1" ref="X4:X6" ca="1">INDEX(_xlfn.SORTBY('WeightedAveragesNoDiv 0'!$A$2:$A$101,'WeightedAveragesNoDiv 0'!M2:M101,-1),_xlfn.SEQUENCE(3,,1,1))</f>
        <v>275: Fargo (1996)</v>
      </c>
      <c r="Y4" cm="1">
        <f t="array" aca="1" ref="Y4" ca="1">VLOOKUP(X4,'WeightedAveragesNoDiv 0'!$A$2:$Z$101,(COLUMN(Y3)+1)/2,0)</f>
        <v>5.0000000000000009</v>
      </c>
      <c r="Z4" t="str" cm="1">
        <f t="array" aca="1" ref="Z4:Z6" ca="1">INDEX(_xlfn.SORTBY('WeightedAveragesNoDiv 0'!$A$2:$A$101,'WeightedAveragesNoDiv 0'!N2:N101,-1),_xlfn.SEQUENCE(3,,1,1))</f>
        <v>38: Eternal Sunshine of the Spotless Mind (2004)</v>
      </c>
      <c r="AA4" cm="1">
        <f t="array" aca="1" ref="AA4" ca="1">VLOOKUP(Z4,'WeightedAveragesNoDiv 0'!$A$2:$Z$101,(COLUMN(AA3)+1)/2,0)</f>
        <v>5</v>
      </c>
      <c r="AB4" t="str" cm="1">
        <f t="array" aca="1" ref="AB4:AB6" ca="1">INDEX(_xlfn.SORTBY('WeightedAveragesNoDiv 0'!$A$2:$A$101,'WeightedAveragesNoDiv 0'!O2:O101,-1),_xlfn.SEQUENCE(3,,1,1))</f>
        <v>278: The Shawshank Redemption (1994)</v>
      </c>
      <c r="AC4" s="19" cm="1">
        <f t="array" aca="1" ref="AC4" ca="1">VLOOKUP(AB4,'WeightedAveragesNoDiv 0'!$A$2:$Z$101,(COLUMN(AC3)+1)/2,0)</f>
        <v>4.8821943502095815</v>
      </c>
      <c r="AD4" t="str" cm="1">
        <f t="array" aca="1" ref="AD4:AD6" ca="1">INDEX(_xlfn.SORTBY('WeightedAveragesNoDiv 0'!$A$2:$A$101,'WeightedAveragesNoDiv 0'!P2:P101,-1),_xlfn.SEQUENCE(3,,1,1))</f>
        <v>24: Kill Bill: Vol. 1 (2003)</v>
      </c>
      <c r="AE4" s="19" cm="1">
        <f t="array" aca="1" ref="AE4" ca="1">VLOOKUP(AD4,'WeightedAveragesNoDiv 0'!$A$2:$Z$101,(COLUMN(AE3)+1)/2,0)</f>
        <v>4.8882166060581405</v>
      </c>
      <c r="AF4" t="str" cm="1">
        <f t="array" aca="1" ref="AF4:AF6" ca="1">INDEX(_xlfn.SORTBY('WeightedAveragesNoDiv 0'!$A$2:$A$101,'WeightedAveragesNoDiv 0'!Q2:Q101,-1),_xlfn.SEQUENCE(3,,1,1))</f>
        <v>238: The Godfather (1972)</v>
      </c>
      <c r="AG4" s="19" cm="1">
        <f t="array" aca="1" ref="AG4" ca="1">VLOOKUP(AF4,'WeightedAveragesNoDiv 0'!$A$2:$Z$101,(COLUMN(AG3)+1)/2,0)</f>
        <v>4.8948901462842658</v>
      </c>
      <c r="AH4" t="str" cm="1">
        <f t="array" aca="1" ref="AH4:AH6" ca="1">INDEX(_xlfn.SORTBY('WeightedAveragesNoDiv 0'!$A$2:$A$101,'WeightedAveragesNoDiv 0'!R2:R101,-1),_xlfn.SEQUENCE(3,,1,1))</f>
        <v>38: Eternal Sunshine of the Spotless Mind (2004)</v>
      </c>
      <c r="AI4" cm="1">
        <f t="array" aca="1" ref="AI4" ca="1">VLOOKUP(AH4,'WeightedAveragesNoDiv 0'!$A$2:$Z$101,(COLUMN(AI3)+1)/2,0)</f>
        <v>5.0000000000000009</v>
      </c>
      <c r="AJ4" t="str" cm="1">
        <f t="array" aca="1" ref="AJ4:AJ6" ca="1">INDEX(_xlfn.SORTBY('WeightedAveragesNoDiv 0'!$A$2:$A$101,'WeightedAveragesNoDiv 0'!S2:S101,-1),_xlfn.SEQUENCE(3,,1,1))</f>
        <v>38: Eternal Sunshine of the Spotless Mind (2004)</v>
      </c>
      <c r="AK4" cm="1">
        <f t="array" aca="1" ref="AK4" ca="1">VLOOKUP(AJ4,'WeightedAveragesNoDiv 0'!$A$2:$Z$101,(COLUMN(AK3)+1)/2,0)</f>
        <v>5</v>
      </c>
      <c r="AL4" t="str" cm="1">
        <f t="array" aca="1" ref="AL4:AL6" ca="1">INDEX(_xlfn.SORTBY('WeightedAveragesNoDiv 0'!$A$2:$A$101,'WeightedAveragesNoDiv 0'!T2:T101,-1),_xlfn.SEQUENCE(3,,1,1))</f>
        <v>155: The Dark Knight (2008)</v>
      </c>
      <c r="AM4" s="19" cm="1">
        <f t="array" aca="1" ref="AM4" ca="1">VLOOKUP(AL4,'WeightedAveragesNoDiv 0'!$A$2:$Z$101,(COLUMN(AM3)+1)/2,0)</f>
        <v>4.7985666138592089</v>
      </c>
      <c r="AN4" t="str" cm="1">
        <f t="array" aca="1" ref="AN4:AN6" ca="1">INDEX(_xlfn.SORTBY('WeightedAveragesNoDiv 0'!$A$2:$A$101,'WeightedAveragesNoDiv 0'!U2:U101,-1),_xlfn.SEQUENCE(3,,1,1))</f>
        <v>275: Fargo (1996)</v>
      </c>
      <c r="AO4" s="19" cm="1">
        <f t="array" aca="1" ref="AO4" ca="1">VLOOKUP(AN4,'WeightedAveragesNoDiv 0'!$A$2:$Z$101,(COLUMN(AO3)+1)/2,0)</f>
        <v>5</v>
      </c>
      <c r="AP4" t="str" cm="1">
        <f t="array" aca="1" ref="AP4:AP6" ca="1">INDEX(_xlfn.SORTBY('WeightedAveragesNoDiv 0'!$A$2:$A$101,'WeightedAveragesNoDiv 0'!V2:V101,-1),_xlfn.SEQUENCE(3,,1,1))</f>
        <v>38: Eternal Sunshine of the Spotless Mind (2004)</v>
      </c>
      <c r="AQ4" cm="1">
        <f t="array" aca="1" ref="AQ4" ca="1">VLOOKUP(AP4,'WeightedAveragesNoDiv 0'!$A$2:$Z$101,(COLUMN(AQ3)+1)/2,0)</f>
        <v>5</v>
      </c>
      <c r="AR4" t="str" cm="1">
        <f t="array" aca="1" ref="AR4:AR6" ca="1">INDEX(_xlfn.SORTBY('WeightedAveragesNoDiv 0'!$A$2:$A$101,'WeightedAveragesNoDiv 0'!W2:W101,-1),_xlfn.SEQUENCE(3,,1,1))</f>
        <v>275: Fargo (1996)</v>
      </c>
      <c r="AS4" cm="1">
        <f t="array" aca="1" ref="AS4" ca="1">VLOOKUP(AR4,'WeightedAveragesNoDiv 0'!$A$2:$Z$101,(COLUMN(AS3)+1)/2,0)</f>
        <v>5</v>
      </c>
      <c r="AT4" t="str" cm="1">
        <f t="array" aca="1" ref="AT4:AT6" ca="1">INDEX(_xlfn.SORTBY('WeightedAveragesNoDiv 0'!$A$2:$A$101,'WeightedAveragesNoDiv 0'!X2:X101,-1),_xlfn.SEQUENCE(3,,1,1))</f>
        <v>38: Eternal Sunshine of the Spotless Mind (2004)</v>
      </c>
      <c r="AU4" cm="1">
        <f t="array" aca="1" ref="AU4" ca="1">VLOOKUP(AT4,'WeightedAveragesNoDiv 0'!$A$2:$Z$101,(COLUMN(AU3)+1)/2,0)</f>
        <v>5.0000000000000009</v>
      </c>
      <c r="AV4" t="str" cm="1">
        <f t="array" aca="1" ref="AV4:AV6" ca="1">INDEX(_xlfn.SORTBY('WeightedAveragesNoDiv 0'!$A$2:$A$101,'WeightedAveragesNoDiv 0'!Y2:Y101,-1),_xlfn.SEQUENCE(3,,1,1))</f>
        <v>752: V for Vendetta (2006)</v>
      </c>
      <c r="AW4" s="19" cm="1">
        <f t="array" aca="1" ref="AW4" ca="1">VLOOKUP(AV4,'WeightedAveragesNoDiv 0'!$A$2:$Z$101,(COLUMN(AW3)+1)/2,0)</f>
        <v>4.8645900822803432</v>
      </c>
      <c r="AX4" t="str" cm="1">
        <f t="array" aca="1" ref="AX4:AX6" ca="1">INDEX(_xlfn.SORTBY('WeightedAveragesNoDiv 0'!$A$2:$A$101,'WeightedAveragesNoDiv 0'!Z2:Z101,-1),_xlfn.SEQUENCE(3,,1,1))</f>
        <v>38: Eternal Sunshine of the Spotless Mind (2004)</v>
      </c>
      <c r="AY4" cm="1">
        <f t="array" aca="1" ref="AY4" ca="1">VLOOKUP(AX4,'WeightedAveragesNoDiv 0'!$A$2:$Z$101,(COLUMN(AY3)+1)/2,0)</f>
        <v>5</v>
      </c>
    </row>
    <row r="5" spans="1:51">
      <c r="A5" s="34" t="s">
        <v>114</v>
      </c>
      <c r="B5" t="str">
        <f ca="1"/>
        <v>8358: Cast Away (2000)</v>
      </c>
      <c r="C5">
        <f ca="1">VLOOKUP(B5,'WeightedAveragesNoDiv 0'!$A$2:$Z$101,2,0)</f>
        <v>5</v>
      </c>
      <c r="D5" t="str">
        <f ca="1"/>
        <v>24: Kill Bill: Vol. 1 (2003)</v>
      </c>
      <c r="E5" s="19">
        <f ca="1">VLOOKUP(D5,'WeightedAveragesNoDiv 0'!$A$2:$Z$101,3,0)</f>
        <v>4.7763258790006144</v>
      </c>
      <c r="F5" s="17" t="str">
        <f ca="1"/>
        <v>275: Fargo (1996)</v>
      </c>
      <c r="G5" s="19" cm="1">
        <f t="array" aca="1" ref="G5" ca="1">VLOOKUP(F5,'WeightedAveragesNoDiv 0'!$A$2:$Z$101,(COLUMN(G4)+1)/2,0)</f>
        <v>4.751909512332273</v>
      </c>
      <c r="H5" t="str">
        <f ca="1"/>
        <v>807: Seven (a.k.a. Se7en) (1995)</v>
      </c>
      <c r="I5" cm="1">
        <f t="array" aca="1" ref="I5" ca="1">VLOOKUP(H5,'WeightedAveragesNoDiv 0'!$A$2:$Z$101,(COLUMN(I4)+1)/2,0)</f>
        <v>5</v>
      </c>
      <c r="J5" t="str">
        <f ca="1"/>
        <v>155: The Dark Knight (2008)</v>
      </c>
      <c r="K5" s="19" cm="1">
        <f t="array" aca="1" ref="K5" ca="1">VLOOKUP(J5,'WeightedAveragesNoDiv 0'!$A$2:$Z$101,(COLUMN(K4)+1)/2,0)</f>
        <v>4.5162675779499741</v>
      </c>
      <c r="L5" t="str">
        <f ca="1"/>
        <v>77: Memento (2000)</v>
      </c>
      <c r="M5" s="19" cm="1">
        <f t="array" aca="1" ref="M5" ca="1">VLOOKUP(L5,'WeightedAveragesNoDiv 0'!$A$2:$Z$101,(COLUMN(M4)+1)/2,0)</f>
        <v>4.8426231458526257</v>
      </c>
      <c r="N5" s="4" t="str">
        <f ca="1"/>
        <v>603: The Matrix (1999)</v>
      </c>
      <c r="O5" s="39" cm="1">
        <f t="array" aca="1" ref="O5" ca="1">VLOOKUP(N5,'WeightedAveragesNoDiv 0'!$A$2:$Z$101,(COLUMN(O4)+1)/2,0)</f>
        <v>4.7747422309402383</v>
      </c>
      <c r="P5" t="str">
        <f ca="1"/>
        <v>197: Braveheart (1995)</v>
      </c>
      <c r="Q5" cm="1">
        <f t="array" aca="1" ref="Q5" ca="1">VLOOKUP(P5,'WeightedAveragesNoDiv 0'!$A$2:$Z$101,(COLUMN(Q4)+1)/2,0)</f>
        <v>5</v>
      </c>
      <c r="R5" s="4" t="str">
        <f ca="1"/>
        <v>194: Amelie (2001)</v>
      </c>
      <c r="S5" s="4" cm="1">
        <f t="array" aca="1" ref="S5" ca="1">VLOOKUP(R5,'WeightedAveragesNoDiv 0'!$A$2:$Z$101,(COLUMN(S4)+1)/2,0)</f>
        <v>5</v>
      </c>
      <c r="T5" t="str">
        <f ca="1"/>
        <v>275: Fargo (1996)</v>
      </c>
      <c r="U5" s="19" cm="1">
        <f t="array" aca="1" ref="U5" ca="1">VLOOKUP(T5,'WeightedAveragesNoDiv 0'!$A$2:$Z$101,(COLUMN(U4)+1)/2,0)</f>
        <v>4.700973407578636</v>
      </c>
      <c r="V5" t="str">
        <f ca="1"/>
        <v>13: Forrest Gump (1994)</v>
      </c>
      <c r="W5" s="19" cm="1">
        <f t="array" aca="1" ref="W5" ca="1">VLOOKUP(V5,'WeightedAveragesNoDiv 0'!$A$2:$Z$101,(COLUMN(W4)+1)/2,0)</f>
        <v>4.8152785578242474</v>
      </c>
      <c r="X5" t="str">
        <f ca="1"/>
        <v>12: Finding Nemo (2003)</v>
      </c>
      <c r="Y5" cm="1">
        <f t="array" aca="1" ref="Y5" ca="1">VLOOKUP(X5,'WeightedAveragesNoDiv 0'!$A$2:$Z$101,(COLUMN(Y4)+1)/2,0)</f>
        <v>5</v>
      </c>
      <c r="Z5" t="str">
        <f ca="1"/>
        <v>120: The Lord of the Rings: The Fellowship of the Ring (2001)</v>
      </c>
      <c r="AA5" cm="1">
        <f t="array" aca="1" ref="AA5" ca="1">VLOOKUP(Z5,'WeightedAveragesNoDiv 0'!$A$2:$Z$101,(COLUMN(AA4)+1)/2,0)</f>
        <v>5</v>
      </c>
      <c r="AB5" t="str">
        <f ca="1"/>
        <v>238: The Godfather (1972)</v>
      </c>
      <c r="AC5" s="19" cm="1">
        <f t="array" aca="1" ref="AC5" ca="1">VLOOKUP(AB5,'WeightedAveragesNoDiv 0'!$A$2:$Z$101,(COLUMN(AC4)+1)/2,0)</f>
        <v>4.866274662518415</v>
      </c>
      <c r="AD5" t="str">
        <f ca="1"/>
        <v>105: Back to the Future (1985)</v>
      </c>
      <c r="AE5" s="19" cm="1">
        <f t="array" aca="1" ref="AE5" ca="1">VLOOKUP(AD5,'WeightedAveragesNoDiv 0'!$A$2:$Z$101,(COLUMN(AE4)+1)/2,0)</f>
        <v>4.8794524538876871</v>
      </c>
      <c r="AF5" t="str">
        <f ca="1"/>
        <v>275: Fargo (1996)</v>
      </c>
      <c r="AG5" s="19" cm="1">
        <f t="array" aca="1" ref="AG5" ca="1">VLOOKUP(AF5,'WeightedAveragesNoDiv 0'!$A$2:$Z$101,(COLUMN(AG4)+1)/2,0)</f>
        <v>4.8379250700193319</v>
      </c>
      <c r="AH5" t="str">
        <f ca="1"/>
        <v>238: The Godfather (1972)</v>
      </c>
      <c r="AI5" cm="1">
        <f t="array" aca="1" ref="AI5" ca="1">VLOOKUP(AH5,'WeightedAveragesNoDiv 0'!$A$2:$Z$101,(COLUMN(AI4)+1)/2,0)</f>
        <v>5</v>
      </c>
      <c r="AJ5" t="str">
        <f ca="1"/>
        <v>120: The Lord of the Rings: The Fellowship of the Ring (2001)</v>
      </c>
      <c r="AK5" cm="1">
        <f t="array" aca="1" ref="AK5" ca="1">VLOOKUP(AJ5,'WeightedAveragesNoDiv 0'!$A$2:$Z$101,(COLUMN(AK4)+1)/2,0)</f>
        <v>5</v>
      </c>
      <c r="AL5" t="str">
        <f ca="1"/>
        <v>194: Amelie (2001)</v>
      </c>
      <c r="AM5" s="19" cm="1">
        <f t="array" aca="1" ref="AM5" ca="1">VLOOKUP(AL5,'WeightedAveragesNoDiv 0'!$A$2:$Z$101,(COLUMN(AM4)+1)/2,0)</f>
        <v>4.75</v>
      </c>
      <c r="AN5" t="str">
        <f ca="1"/>
        <v>120: The Lord of the Rings: The Fellowship of the Ring (2001)</v>
      </c>
      <c r="AO5" s="19" cm="1">
        <f t="array" aca="1" ref="AO5" ca="1">VLOOKUP(AN5,'WeightedAveragesNoDiv 0'!$A$2:$Z$101,(COLUMN(AO4)+1)/2,0)</f>
        <v>4.919582874773738</v>
      </c>
      <c r="AP5" t="str">
        <f ca="1"/>
        <v>105: Back to the Future (1985)</v>
      </c>
      <c r="AQ5" cm="1">
        <f t="array" aca="1" ref="AQ5" ca="1">VLOOKUP(AP5,'WeightedAveragesNoDiv 0'!$A$2:$Z$101,(COLUMN(AQ4)+1)/2,0)</f>
        <v>5</v>
      </c>
      <c r="AR5" t="str">
        <f ca="1"/>
        <v>641: Requiem for a Dream (2000)</v>
      </c>
      <c r="AS5" s="19" cm="1">
        <f t="array" aca="1" ref="AS5" ca="1">VLOOKUP(AR5,'WeightedAveragesNoDiv 0'!$A$2:$Z$101,(COLUMN(AS4)+1)/2,0)</f>
        <v>4.8669873409201578</v>
      </c>
      <c r="AT5" t="str">
        <f ca="1"/>
        <v>238: The Godfather (1972)</v>
      </c>
      <c r="AU5" cm="1">
        <f t="array" aca="1" ref="AU5" ca="1">VLOOKUP(AT5,'WeightedAveragesNoDiv 0'!$A$2:$Z$101,(COLUMN(AU4)+1)/2,0)</f>
        <v>5</v>
      </c>
      <c r="AV5" t="str">
        <f ca="1"/>
        <v>807: Seven (a.k.a. Se7en) (1995)</v>
      </c>
      <c r="AW5" s="19" cm="1">
        <f t="array" aca="1" ref="AW5" ca="1">VLOOKUP(AV5,'WeightedAveragesNoDiv 0'!$A$2:$Z$101,(COLUMN(AW4)+1)/2,0)</f>
        <v>4.8595603422592797</v>
      </c>
      <c r="AX5" t="str">
        <f ca="1"/>
        <v>120: The Lord of the Rings: The Fellowship of the Ring (2001)</v>
      </c>
      <c r="AY5" cm="1">
        <f t="array" aca="1" ref="AY5" ca="1">VLOOKUP(AX5,'WeightedAveragesNoDiv 0'!$A$2:$Z$101,(COLUMN(AY4)+1)/2,0)</f>
        <v>5</v>
      </c>
    </row>
    <row r="6" spans="1:51">
      <c r="A6" s="34" t="s">
        <v>115</v>
      </c>
      <c r="B6" t="str">
        <f ca="1"/>
        <v>13: Forrest Gump (1994)</v>
      </c>
      <c r="C6" s="19">
        <f ca="1">VLOOKUP(B6,'WeightedAveragesNoDiv 0'!$A$2:$Z$101,2,0)</f>
        <v>4.7942397501484129</v>
      </c>
      <c r="D6" t="str">
        <f ca="1"/>
        <v>275: Fargo (1996)</v>
      </c>
      <c r="E6" s="19">
        <f ca="1">VLOOKUP(D6,'WeightedAveragesNoDiv 0'!$A$2:$Z$101,3,0)</f>
        <v>4.7324362889125799</v>
      </c>
      <c r="F6" s="17" t="str">
        <f ca="1"/>
        <v>77: Memento (2000)</v>
      </c>
      <c r="G6" s="19" cm="1">
        <f t="array" aca="1" ref="G6" ca="1">VLOOKUP(F6,'WeightedAveragesNoDiv 0'!$A$2:$Z$101,(COLUMN(G5)+1)/2,0)</f>
        <v>4.5979503722291462</v>
      </c>
      <c r="H6" t="str">
        <f ca="1"/>
        <v>8358: Cast Away (2000)</v>
      </c>
      <c r="I6" cm="1">
        <f t="array" aca="1" ref="I6" ca="1">VLOOKUP(H6,'WeightedAveragesNoDiv 0'!$A$2:$Z$101,(COLUMN(I5)+1)/2,0)</f>
        <v>5</v>
      </c>
      <c r="J6" t="str">
        <f ca="1"/>
        <v>77: Memento (2000)</v>
      </c>
      <c r="K6" s="19" cm="1">
        <f t="array" aca="1" ref="K6" ca="1">VLOOKUP(J6,'WeightedAveragesNoDiv 0'!$A$2:$Z$101,(COLUMN(K5)+1)/2,0)</f>
        <v>4.5114155331436852</v>
      </c>
      <c r="L6" t="str">
        <f ca="1"/>
        <v>629: The Usual Suspects (1995)</v>
      </c>
      <c r="M6" s="19" cm="1">
        <f t="array" aca="1" ref="M6" ca="1">VLOOKUP(L6,'WeightedAveragesNoDiv 0'!$A$2:$Z$101,(COLUMN(M5)+1)/2,0)</f>
        <v>4.7730405280707702</v>
      </c>
      <c r="N6" s="4" t="str">
        <f ca="1"/>
        <v>105: Back to the Future (1985)</v>
      </c>
      <c r="O6" s="39" cm="1">
        <f t="array" aca="1" ref="O6" ca="1">VLOOKUP(N6,'WeightedAveragesNoDiv 0'!$A$2:$Z$101,(COLUMN(O5)+1)/2,0)</f>
        <v>4.7318591675059398</v>
      </c>
      <c r="P6" t="str">
        <f ca="1"/>
        <v>274: The Silence of the Lambs (1991)</v>
      </c>
      <c r="Q6" cm="1">
        <f t="array" aca="1" ref="Q6" ca="1">VLOOKUP(P6,'WeightedAveragesNoDiv 0'!$A$2:$Z$101,(COLUMN(Q5)+1)/2,0)</f>
        <v>5</v>
      </c>
      <c r="R6" s="4" t="str">
        <f ca="1"/>
        <v>238: The Godfather (1972)</v>
      </c>
      <c r="S6" s="4" cm="1">
        <f t="array" aca="1" ref="S6" ca="1">VLOOKUP(R6,'WeightedAveragesNoDiv 0'!$A$2:$Z$101,(COLUMN(S5)+1)/2,0)</f>
        <v>5</v>
      </c>
      <c r="T6" t="str">
        <f ca="1"/>
        <v>550: Fight Club (1999)</v>
      </c>
      <c r="U6" s="19" cm="1">
        <f t="array" aca="1" ref="U6" ca="1">VLOOKUP(T6,'WeightedAveragesNoDiv 0'!$A$2:$Z$101,(COLUMN(U5)+1)/2,0)</f>
        <v>4.6998457160317093</v>
      </c>
      <c r="V6" t="str">
        <f ca="1"/>
        <v>238: The Godfather (1972)</v>
      </c>
      <c r="W6" s="19" cm="1">
        <f t="array" aca="1" ref="W6" ca="1">VLOOKUP(V6,'WeightedAveragesNoDiv 0'!$A$2:$Z$101,(COLUMN(W5)+1)/2,0)</f>
        <v>4.7488284563132881</v>
      </c>
      <c r="X6" t="str">
        <f ca="1"/>
        <v>114: Pretty Woman (1990)</v>
      </c>
      <c r="Y6" cm="1">
        <f t="array" aca="1" ref="Y6" ca="1">VLOOKUP(X6,'WeightedAveragesNoDiv 0'!$A$2:$Z$101,(COLUMN(Y5)+1)/2,0)</f>
        <v>5</v>
      </c>
      <c r="Z6" t="str">
        <f ca="1"/>
        <v>121: The Lord of the Rings: The Two Towers (2002)</v>
      </c>
      <c r="AA6" cm="1">
        <f t="array" aca="1" ref="AA6" ca="1">VLOOKUP(Z6,'WeightedAveragesNoDiv 0'!$A$2:$Z$101,(COLUMN(AA5)+1)/2,0)</f>
        <v>5</v>
      </c>
      <c r="AB6" t="str">
        <f ca="1"/>
        <v>807: Seven (a.k.a. Se7en) (1995)</v>
      </c>
      <c r="AC6" s="19" cm="1">
        <f t="array" aca="1" ref="AC6" ca="1">VLOOKUP(AB6,'WeightedAveragesNoDiv 0'!$A$2:$Z$101,(COLUMN(AC5)+1)/2,0)</f>
        <v>4.7740928012970398</v>
      </c>
      <c r="AD6" t="str">
        <f ca="1"/>
        <v>194: Amelie (2001)</v>
      </c>
      <c r="AE6" s="19" cm="1">
        <f t="array" aca="1" ref="AE6" ca="1">VLOOKUP(AD6,'WeightedAveragesNoDiv 0'!$A$2:$Z$101,(COLUMN(AE5)+1)/2,0)</f>
        <v>4.7633595057176557</v>
      </c>
      <c r="AF6" t="str">
        <f ca="1"/>
        <v>568: Apollo 13 (1995)</v>
      </c>
      <c r="AG6" s="19" cm="1">
        <f t="array" aca="1" ref="AG6" ca="1">VLOOKUP(AF6,'WeightedAveragesNoDiv 0'!$A$2:$Z$101,(COLUMN(AG5)+1)/2,0)</f>
        <v>4.7129135420357251</v>
      </c>
      <c r="AH6" t="str">
        <f ca="1"/>
        <v>77: Memento (2000)</v>
      </c>
      <c r="AI6" s="19" cm="1">
        <f t="array" aca="1" ref="AI6" ca="1">VLOOKUP(AH6,'WeightedAveragesNoDiv 0'!$A$2:$Z$101,(COLUMN(AI5)+1)/2,0)</f>
        <v>4.8189278706365037</v>
      </c>
      <c r="AJ6" t="str">
        <f ca="1"/>
        <v>121: The Lord of the Rings: The Two Towers (2002)</v>
      </c>
      <c r="AK6" cm="1">
        <f t="array" aca="1" ref="AK6" ca="1">VLOOKUP(AJ6,'WeightedAveragesNoDiv 0'!$A$2:$Z$101,(COLUMN(AK5)+1)/2,0)</f>
        <v>5</v>
      </c>
      <c r="AL6" t="str">
        <f ca="1"/>
        <v>105: Back to the Future (1985)</v>
      </c>
      <c r="AM6" s="19" cm="1">
        <f t="array" aca="1" ref="AM6" ca="1">VLOOKUP(AL6,'WeightedAveragesNoDiv 0'!$A$2:$Z$101,(COLUMN(AM5)+1)/2,0)</f>
        <v>4.6629697923831044</v>
      </c>
      <c r="AN6" t="str">
        <f ca="1"/>
        <v>121: The Lord of the Rings: The Two Towers (2002)</v>
      </c>
      <c r="AO6" s="19" cm="1">
        <f t="array" aca="1" ref="AO6" ca="1">VLOOKUP(AN6,'WeightedAveragesNoDiv 0'!$A$2:$Z$101,(COLUMN(AO5)+1)/2,0)</f>
        <v>4.919582874773738</v>
      </c>
      <c r="AP6" t="str">
        <f ca="1"/>
        <v>146: Crouching Tiger Hidden Dragon (Wo hu cang long) (2000)</v>
      </c>
      <c r="AQ6" cm="1">
        <f t="array" aca="1" ref="AQ6" ca="1">VLOOKUP(AP6,'WeightedAveragesNoDiv 0'!$A$2:$Z$101,(COLUMN(AQ5)+1)/2,0)</f>
        <v>5</v>
      </c>
      <c r="AR6" t="str">
        <f ca="1"/>
        <v>393: Kill Bill: Vol. 2 (2004)</v>
      </c>
      <c r="AS6" s="19" cm="1">
        <f t="array" aca="1" ref="AS6" ca="1">VLOOKUP(AR6,'WeightedAveragesNoDiv 0'!$A$2:$Z$101,(COLUMN(AS5)+1)/2,0)</f>
        <v>4.8546201061761556</v>
      </c>
      <c r="AT6" t="str">
        <f ca="1"/>
        <v>629: The Usual Suspects (1995)</v>
      </c>
      <c r="AU6" cm="1">
        <f t="array" aca="1" ref="AU6" ca="1">VLOOKUP(AT6,'WeightedAveragesNoDiv 0'!$A$2:$Z$101,(COLUMN(AU5)+1)/2,0)</f>
        <v>5</v>
      </c>
      <c r="AV6" t="str">
        <f ca="1"/>
        <v>194: Amelie (2001)</v>
      </c>
      <c r="AW6" s="19" cm="1">
        <f t="array" aca="1" ref="AW6" ca="1">VLOOKUP(AV6,'WeightedAveragesNoDiv 0'!$A$2:$Z$101,(COLUMN(AW5)+1)/2,0)</f>
        <v>4.7241647727505383</v>
      </c>
      <c r="AX6" t="str">
        <f ca="1"/>
        <v>122: The Lord of the Rings: The Return of the King (2003)</v>
      </c>
      <c r="AY6" cm="1">
        <f t="array" aca="1" ref="AY6" ca="1">VLOOKUP(AX6,'WeightedAveragesNoDiv 0'!$A$2:$Z$101,(COLUMN(AY5)+1)/2,0)</f>
        <v>5</v>
      </c>
    </row>
    <row r="7" spans="1:51">
      <c r="A7" s="34"/>
      <c r="N7" t="s">
        <v>116</v>
      </c>
      <c r="U7" s="19"/>
      <c r="W7" s="19"/>
      <c r="AC7" s="19"/>
      <c r="AE7" s="19"/>
      <c r="AG7" s="19"/>
    </row>
    <row r="8" spans="1:51">
      <c r="A8" s="34"/>
      <c r="B8" t="str">
        <f ca="1">LEFT(B4,FIND(":",B4)-1)</f>
        <v>238</v>
      </c>
      <c r="D8" t="str">
        <f ca="1">LEFT(D4,FIND(":",D4)-1)</f>
        <v>641</v>
      </c>
      <c r="F8" t="str">
        <f ca="1">LEFT(F4,FIND(":",F4)-1)</f>
        <v>238</v>
      </c>
      <c r="H8" t="str">
        <f ca="1">LEFT(H4,FIND(":",H4)-1)</f>
        <v>122</v>
      </c>
      <c r="J8" t="str">
        <f ca="1">LEFT(J4,FIND(":",J4)-1)</f>
        <v>1891</v>
      </c>
      <c r="L8" t="str">
        <f ca="1">LEFT(L4,FIND(":",L4)-1)</f>
        <v>807</v>
      </c>
      <c r="N8" t="str">
        <f ca="1">LEFT(N4,FIND(":",N4)-1)</f>
        <v>641</v>
      </c>
      <c r="P8" t="str">
        <f ca="1">LEFT(P4,FIND(":",P4)-1)</f>
        <v>63</v>
      </c>
      <c r="R8" t="str">
        <f ca="1">LEFT(R4,FIND(":",R4)-1)</f>
        <v>38</v>
      </c>
      <c r="T8" t="str">
        <f ca="1">LEFT(T4,FIND(":",T4)-1)</f>
        <v>424</v>
      </c>
      <c r="V8" t="str">
        <f ca="1">LEFT(V4,FIND(":",V4)-1)</f>
        <v>424</v>
      </c>
      <c r="W8" s="19"/>
      <c r="X8" t="str">
        <f ca="1">LEFT(X4,FIND(":",X4)-1)</f>
        <v>275</v>
      </c>
      <c r="Z8" t="str">
        <f ca="1">LEFT(Z4,FIND(":",Z4)-1)</f>
        <v>38</v>
      </c>
      <c r="AB8" t="str">
        <f ca="1">LEFT(AB4,FIND(":",AB4)-1)</f>
        <v>278</v>
      </c>
      <c r="AC8" s="19"/>
      <c r="AD8" t="str">
        <f ca="1">LEFT(AD4,FIND(":",AD4)-1)</f>
        <v>24</v>
      </c>
      <c r="AE8" s="19"/>
      <c r="AF8" t="str">
        <f ca="1">LEFT(AF4,FIND(":",AF4)-1)</f>
        <v>238</v>
      </c>
      <c r="AG8" s="19"/>
      <c r="AH8" t="str">
        <f ca="1">LEFT(AH4,FIND(":",AH4)-1)</f>
        <v>38</v>
      </c>
      <c r="AJ8" t="str">
        <f ca="1">LEFT(AJ4,FIND(":",AJ4)-1)</f>
        <v>38</v>
      </c>
      <c r="AL8" t="str">
        <f ca="1">LEFT(AL4,FIND(":",AL4)-1)</f>
        <v>155</v>
      </c>
      <c r="AN8" t="str">
        <f ca="1">LEFT(AN4,FIND(":",AN4)-1)</f>
        <v>275</v>
      </c>
      <c r="AP8" t="str">
        <f ca="1">LEFT(AP4,FIND(":",AP4)-1)</f>
        <v>38</v>
      </c>
      <c r="AR8" t="str">
        <f ca="1">LEFT(AR4,FIND(":",AR4)-1)</f>
        <v>275</v>
      </c>
      <c r="AT8" t="str">
        <f ca="1">LEFT(AT4,FIND(":",AT4)-1)</f>
        <v>38</v>
      </c>
      <c r="AV8" t="str">
        <f ca="1">LEFT(AV4,FIND(":",AV4)-1)</f>
        <v>752</v>
      </c>
      <c r="AX8" t="str">
        <f ca="1">LEFT(AX4,FIND(":",AX4)-1)</f>
        <v>38</v>
      </c>
    </row>
    <row r="9" spans="1:51">
      <c r="A9" s="34"/>
      <c r="B9" t="str">
        <f t="shared" ref="B9:B10" ca="1" si="0">LEFT(B5,FIND(":",B5)-1)</f>
        <v>8358</v>
      </c>
      <c r="D9" t="str">
        <f t="shared" ref="D9:D10" ca="1" si="1">LEFT(D5,FIND(":",D5)-1)</f>
        <v>24</v>
      </c>
      <c r="F9" t="str">
        <f t="shared" ref="F9:F10" ca="1" si="2">LEFT(F5,FIND(":",F5)-1)</f>
        <v>275</v>
      </c>
      <c r="H9" t="str">
        <f t="shared" ref="H9:H10" ca="1" si="3">LEFT(H5,FIND(":",H5)-1)</f>
        <v>807</v>
      </c>
      <c r="J9" t="str">
        <f t="shared" ref="J9:J10" ca="1" si="4">LEFT(J5,FIND(":",J5)-1)</f>
        <v>155</v>
      </c>
      <c r="L9" t="str">
        <f t="shared" ref="L9:N10" ca="1" si="5">LEFT(L5,FIND(":",L5)-1)</f>
        <v>77</v>
      </c>
      <c r="N9" t="str">
        <f t="shared" ca="1" si="5"/>
        <v>603</v>
      </c>
      <c r="P9" t="str">
        <f t="shared" ref="P9" ca="1" si="6">LEFT(P5,FIND(":",P5)-1)</f>
        <v>197</v>
      </c>
      <c r="R9" t="str">
        <f t="shared" ref="R9" ca="1" si="7">LEFT(R5,FIND(":",R5)-1)</f>
        <v>194</v>
      </c>
      <c r="T9" t="str">
        <f t="shared" ref="T9" ca="1" si="8">LEFT(T5,FIND(":",T5)-1)</f>
        <v>275</v>
      </c>
      <c r="V9" t="str">
        <f t="shared" ref="V9" ca="1" si="9">LEFT(V5,FIND(":",V5)-1)</f>
        <v>13</v>
      </c>
      <c r="X9" t="str">
        <f t="shared" ref="X9" ca="1" si="10">LEFT(X5,FIND(":",X5)-1)</f>
        <v>12</v>
      </c>
      <c r="Z9" t="str">
        <f t="shared" ref="Z9" ca="1" si="11">LEFT(Z5,FIND(":",Z5)-1)</f>
        <v>120</v>
      </c>
      <c r="AB9" t="str">
        <f t="shared" ref="AB9" ca="1" si="12">LEFT(AB5,FIND(":",AB5)-1)</f>
        <v>238</v>
      </c>
      <c r="AC9" s="19"/>
      <c r="AD9" t="str">
        <f t="shared" ref="AD9" ca="1" si="13">LEFT(AD5,FIND(":",AD5)-1)</f>
        <v>105</v>
      </c>
      <c r="AE9" s="19"/>
      <c r="AF9" t="str">
        <f t="shared" ref="AF9" ca="1" si="14">LEFT(AF5,FIND(":",AF5)-1)</f>
        <v>275</v>
      </c>
      <c r="AG9" s="19"/>
      <c r="AH9" t="str">
        <f t="shared" ref="AH9" ca="1" si="15">LEFT(AH5,FIND(":",AH5)-1)</f>
        <v>238</v>
      </c>
      <c r="AJ9" t="str">
        <f t="shared" ref="AJ9" ca="1" si="16">LEFT(AJ5,FIND(":",AJ5)-1)</f>
        <v>120</v>
      </c>
      <c r="AL9" t="str">
        <f t="shared" ref="AL9" ca="1" si="17">LEFT(AL5,FIND(":",AL5)-1)</f>
        <v>194</v>
      </c>
      <c r="AN9" t="str">
        <f t="shared" ref="AN9" ca="1" si="18">LEFT(AN5,FIND(":",AN5)-1)</f>
        <v>120</v>
      </c>
      <c r="AP9" t="str">
        <f t="shared" ref="AP9" ca="1" si="19">LEFT(AP5,FIND(":",AP5)-1)</f>
        <v>105</v>
      </c>
      <c r="AR9" t="str">
        <f t="shared" ref="AR9" ca="1" si="20">LEFT(AR5,FIND(":",AR5)-1)</f>
        <v>641</v>
      </c>
      <c r="AT9" t="str">
        <f t="shared" ref="AT9" ca="1" si="21">LEFT(AT5,FIND(":",AT5)-1)</f>
        <v>238</v>
      </c>
      <c r="AV9" t="str">
        <f t="shared" ref="AV9" ca="1" si="22">LEFT(AV5,FIND(":",AV5)-1)</f>
        <v>807</v>
      </c>
      <c r="AX9" t="str">
        <f t="shared" ref="AX9" ca="1" si="23">LEFT(AX5,FIND(":",AX5)-1)</f>
        <v>120</v>
      </c>
    </row>
    <row r="10" spans="1:51">
      <c r="A10" s="34"/>
      <c r="B10" t="str">
        <f t="shared" ca="1" si="0"/>
        <v>13</v>
      </c>
      <c r="D10" t="str">
        <f t="shared" ca="1" si="1"/>
        <v>275</v>
      </c>
      <c r="F10" t="str">
        <f t="shared" ca="1" si="2"/>
        <v>77</v>
      </c>
      <c r="H10" t="str">
        <f t="shared" ca="1" si="3"/>
        <v>8358</v>
      </c>
      <c r="J10" t="str">
        <f t="shared" ca="1" si="4"/>
        <v>77</v>
      </c>
      <c r="L10" t="str">
        <f t="shared" ca="1" si="5"/>
        <v>629</v>
      </c>
      <c r="N10" t="str">
        <f t="shared" ca="1" si="5"/>
        <v>105</v>
      </c>
      <c r="P10" t="str">
        <f t="shared" ref="P10" ca="1" si="24">LEFT(P6,FIND(":",P6)-1)</f>
        <v>274</v>
      </c>
      <c r="R10" t="str">
        <f t="shared" ref="R10" ca="1" si="25">LEFT(R6,FIND(":",R6)-1)</f>
        <v>238</v>
      </c>
      <c r="T10" t="str">
        <f t="shared" ref="T10" ca="1" si="26">LEFT(T6,FIND(":",T6)-1)</f>
        <v>550</v>
      </c>
      <c r="V10" t="str">
        <f t="shared" ref="V10" ca="1" si="27">LEFT(V6,FIND(":",V6)-1)</f>
        <v>238</v>
      </c>
      <c r="X10" t="str">
        <f t="shared" ref="X10" ca="1" si="28">LEFT(X6,FIND(":",X6)-1)</f>
        <v>114</v>
      </c>
      <c r="Z10" t="str">
        <f t="shared" ref="Z10" ca="1" si="29">LEFT(Z6,FIND(":",Z6)-1)</f>
        <v>121</v>
      </c>
      <c r="AB10" t="str">
        <f t="shared" ref="AB10" ca="1" si="30">LEFT(AB6,FIND(":",AB6)-1)</f>
        <v>807</v>
      </c>
      <c r="AD10" t="str">
        <f t="shared" ref="AD10" ca="1" si="31">LEFT(AD6,FIND(":",AD6)-1)</f>
        <v>194</v>
      </c>
      <c r="AE10" s="19"/>
      <c r="AF10" t="str">
        <f t="shared" ref="AF10" ca="1" si="32">LEFT(AF6,FIND(":",AF6)-1)</f>
        <v>568</v>
      </c>
      <c r="AG10" s="19"/>
      <c r="AH10" t="str">
        <f t="shared" ref="AH10" ca="1" si="33">LEFT(AH6,FIND(":",AH6)-1)</f>
        <v>77</v>
      </c>
      <c r="AJ10" t="str">
        <f t="shared" ref="AJ10" ca="1" si="34">LEFT(AJ6,FIND(":",AJ6)-1)</f>
        <v>121</v>
      </c>
      <c r="AL10" t="str">
        <f t="shared" ref="AL10" ca="1" si="35">LEFT(AL6,FIND(":",AL6)-1)</f>
        <v>105</v>
      </c>
      <c r="AN10" t="str">
        <f t="shared" ref="AN10" ca="1" si="36">LEFT(AN6,FIND(":",AN6)-1)</f>
        <v>121</v>
      </c>
      <c r="AP10" t="str">
        <f t="shared" ref="AP10" ca="1" si="37">LEFT(AP6,FIND(":",AP6)-1)</f>
        <v>146</v>
      </c>
      <c r="AR10" t="str">
        <f t="shared" ref="AR10" ca="1" si="38">LEFT(AR6,FIND(":",AR6)-1)</f>
        <v>393</v>
      </c>
      <c r="AT10" t="str">
        <f t="shared" ref="AT10" ca="1" si="39">LEFT(AT6,FIND(":",AT6)-1)</f>
        <v>629</v>
      </c>
      <c r="AV10" t="str">
        <f t="shared" ref="AV10" ca="1" si="40">LEFT(AV6,FIND(":",AV6)-1)</f>
        <v>194</v>
      </c>
      <c r="AX10" t="str">
        <f t="shared" ref="AX10" ca="1" si="41">LEFT(AX6,FIND(":",AX6)-1)</f>
        <v>122</v>
      </c>
    </row>
    <row r="11" spans="1:51">
      <c r="A11" s="34"/>
      <c r="AG11" s="19"/>
    </row>
    <row r="12" spans="1:51">
      <c r="A12" s="34"/>
      <c r="AG12" s="19"/>
    </row>
    <row r="13" spans="1:51">
      <c r="A13" s="34"/>
    </row>
    <row r="14" spans="1:51">
      <c r="A14" s="34"/>
    </row>
    <row r="15" spans="1:51">
      <c r="A15" s="34"/>
    </row>
    <row r="16" spans="1:51">
      <c r="A16" s="34"/>
    </row>
    <row r="17" spans="1:1">
      <c r="A17" s="34"/>
    </row>
    <row r="18" spans="1:1">
      <c r="A18" s="34"/>
    </row>
    <row r="19" spans="1:1">
      <c r="A19" s="34"/>
    </row>
    <row r="20" spans="1:1">
      <c r="A20" s="34"/>
    </row>
    <row r="21" spans="1:1">
      <c r="A21" s="34"/>
    </row>
    <row r="22" spans="1:1">
      <c r="A22" s="34"/>
    </row>
    <row r="23" spans="1:1">
      <c r="A23" s="34"/>
    </row>
    <row r="24" spans="1:1">
      <c r="A24" s="34"/>
    </row>
    <row r="25" spans="1:1">
      <c r="A25" s="34"/>
    </row>
    <row r="26" spans="1:1">
      <c r="A26" s="34"/>
    </row>
    <row r="27" spans="1:1">
      <c r="A27" s="34"/>
    </row>
    <row r="28" spans="1:1">
      <c r="A28" s="34"/>
    </row>
    <row r="29" spans="1:1">
      <c r="A29" s="34"/>
    </row>
    <row r="30" spans="1:1">
      <c r="A30" s="34"/>
    </row>
    <row r="31" spans="1:1">
      <c r="A31" s="34"/>
    </row>
    <row r="32" spans="1:1">
      <c r="A32" s="34"/>
    </row>
    <row r="33" spans="1:1">
      <c r="A33" s="34"/>
    </row>
    <row r="34" spans="1:1">
      <c r="A34" s="34"/>
    </row>
    <row r="35" spans="1:1">
      <c r="A35" s="34"/>
    </row>
    <row r="36" spans="1:1">
      <c r="A36" s="34"/>
    </row>
    <row r="37" spans="1:1">
      <c r="A37" s="34"/>
    </row>
    <row r="38" spans="1:1">
      <c r="A38" s="34"/>
    </row>
    <row r="39" spans="1:1">
      <c r="A39" s="34"/>
    </row>
    <row r="40" spans="1:1">
      <c r="A40" s="34"/>
    </row>
    <row r="41" spans="1:1">
      <c r="A41" s="34"/>
    </row>
    <row r="42" spans="1:1">
      <c r="A42" s="34"/>
    </row>
    <row r="43" spans="1:1">
      <c r="A43" s="34"/>
    </row>
    <row r="44" spans="1:1">
      <c r="A44" s="34"/>
    </row>
    <row r="45" spans="1:1">
      <c r="A45" s="34"/>
    </row>
    <row r="46" spans="1:1">
      <c r="A46" s="34"/>
    </row>
    <row r="47" spans="1:1">
      <c r="A47" s="34"/>
    </row>
    <row r="48" spans="1:1">
      <c r="A48" s="34"/>
    </row>
    <row r="49" spans="1:1">
      <c r="A49" s="34"/>
    </row>
    <row r="50" spans="1:1">
      <c r="A50" s="34"/>
    </row>
    <row r="51" spans="1:1">
      <c r="A51" s="34"/>
    </row>
    <row r="52" spans="1:1">
      <c r="A52" s="34"/>
    </row>
    <row r="53" spans="1:1">
      <c r="A53" s="34"/>
    </row>
    <row r="54" spans="1:1">
      <c r="A54" s="34"/>
    </row>
    <row r="55" spans="1:1">
      <c r="A55" s="34"/>
    </row>
    <row r="56" spans="1:1">
      <c r="A56" s="34"/>
    </row>
    <row r="57" spans="1:1">
      <c r="A57" s="34"/>
    </row>
    <row r="58" spans="1:1">
      <c r="A58" s="34"/>
    </row>
    <row r="59" spans="1:1">
      <c r="A59" s="34"/>
    </row>
    <row r="60" spans="1:1">
      <c r="A60" s="34"/>
    </row>
    <row r="61" spans="1:1">
      <c r="A61" s="34"/>
    </row>
    <row r="62" spans="1:1">
      <c r="A62" s="34"/>
    </row>
    <row r="63" spans="1:1">
      <c r="A63" s="34"/>
    </row>
    <row r="64" spans="1:1">
      <c r="A64" s="34"/>
    </row>
    <row r="65" spans="1:1">
      <c r="A65" s="34"/>
    </row>
    <row r="66" spans="1:1">
      <c r="A66" s="34"/>
    </row>
    <row r="67" spans="1:1">
      <c r="A67" s="34"/>
    </row>
    <row r="68" spans="1:1">
      <c r="A68" s="34"/>
    </row>
    <row r="69" spans="1:1">
      <c r="A69" s="34"/>
    </row>
    <row r="70" spans="1:1">
      <c r="A70" s="34"/>
    </row>
    <row r="71" spans="1:1">
      <c r="A71" s="34"/>
    </row>
    <row r="72" spans="1:1">
      <c r="A72" s="34"/>
    </row>
    <row r="73" spans="1:1">
      <c r="A73" s="34"/>
    </row>
    <row r="74" spans="1:1">
      <c r="A74" s="34"/>
    </row>
    <row r="75" spans="1:1">
      <c r="A75" s="34"/>
    </row>
    <row r="76" spans="1:1">
      <c r="A76" s="34"/>
    </row>
    <row r="77" spans="1:1">
      <c r="A77" s="34"/>
    </row>
    <row r="78" spans="1:1">
      <c r="A78" s="34"/>
    </row>
    <row r="79" spans="1:1">
      <c r="A79" s="34"/>
    </row>
    <row r="80" spans="1:1">
      <c r="A80" s="34"/>
    </row>
    <row r="81" spans="1:1">
      <c r="A81" s="34"/>
    </row>
    <row r="82" spans="1:1">
      <c r="A82" s="34"/>
    </row>
    <row r="83" spans="1:1">
      <c r="A83" s="34"/>
    </row>
    <row r="84" spans="1:1">
      <c r="A84" s="34"/>
    </row>
    <row r="85" spans="1:1">
      <c r="A85" s="34"/>
    </row>
    <row r="86" spans="1:1">
      <c r="A86" s="34"/>
    </row>
    <row r="87" spans="1:1">
      <c r="A87" s="34"/>
    </row>
    <row r="88" spans="1:1">
      <c r="A88" s="34"/>
    </row>
    <row r="89" spans="1:1">
      <c r="A89" s="34"/>
    </row>
    <row r="90" spans="1:1">
      <c r="A90" s="34"/>
    </row>
    <row r="91" spans="1:1">
      <c r="A91" s="34"/>
    </row>
    <row r="92" spans="1:1">
      <c r="A92" s="34"/>
    </row>
    <row r="93" spans="1:1">
      <c r="A93" s="34"/>
    </row>
    <row r="94" spans="1:1">
      <c r="A94" s="34"/>
    </row>
    <row r="95" spans="1:1">
      <c r="A95" s="34"/>
    </row>
    <row r="96" spans="1:1">
      <c r="A96" s="34"/>
    </row>
    <row r="97" spans="1:1">
      <c r="A97" s="34"/>
    </row>
    <row r="98" spans="1:1">
      <c r="A98" s="34"/>
    </row>
    <row r="99" spans="1:1">
      <c r="A99" s="34"/>
    </row>
    <row r="100" spans="1:1">
      <c r="A100" s="34"/>
    </row>
    <row r="101" spans="1:1">
      <c r="A101" s="34"/>
    </row>
    <row r="102" spans="1:1" ht="16" thickBot="1">
      <c r="A102" s="35"/>
    </row>
  </sheetData>
  <sortState xmlns:xlrd2="http://schemas.microsoft.com/office/spreadsheetml/2017/richdata2" columnSort="1" ref="B1:AY2">
    <sortCondition ref="B1:AY1"/>
    <sortCondition ref="B2:AY2"/>
  </sortState>
  <mergeCells count="25">
    <mergeCell ref="AX2:AY2"/>
    <mergeCell ref="AL2:AM2"/>
    <mergeCell ref="AN2:AO2"/>
    <mergeCell ref="AP2:AQ2"/>
    <mergeCell ref="AR2:AS2"/>
    <mergeCell ref="AT2:AU2"/>
    <mergeCell ref="AV2:AW2"/>
    <mergeCell ref="AJ2:AK2"/>
    <mergeCell ref="N2:O2"/>
    <mergeCell ref="P2:Q2"/>
    <mergeCell ref="R2:S2"/>
    <mergeCell ref="T2:U2"/>
    <mergeCell ref="V2:W2"/>
    <mergeCell ref="X2:Y2"/>
    <mergeCell ref="Z2:AA2"/>
    <mergeCell ref="AB2:AC2"/>
    <mergeCell ref="AD2:AE2"/>
    <mergeCell ref="AF2:AG2"/>
    <mergeCell ref="AH2:AI2"/>
    <mergeCell ref="L2:M2"/>
    <mergeCell ref="B2:C2"/>
    <mergeCell ref="D2:E2"/>
    <mergeCell ref="F2:G2"/>
    <mergeCell ref="H2:I2"/>
    <mergeCell ref="J2:K2"/>
  </mergeCells>
  <phoneticPr fontId="2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movie-row</vt:lpstr>
      <vt:lpstr>user-row</vt:lpstr>
      <vt:lpstr>correlations</vt:lpstr>
      <vt:lpstr>Modified Weights</vt:lpstr>
      <vt:lpstr>Centered Ratings</vt:lpstr>
      <vt:lpstr>WeightedAveragesUnFiltered</vt:lpstr>
      <vt:lpstr>WeightedAveragesFiltered (e)</vt:lpstr>
      <vt:lpstr>WeightedAveragesNoDiv 0</vt:lpstr>
      <vt:lpstr>Top 3 Movies &amp; Predictions (f)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konstan</dc:creator>
  <cp:lastModifiedBy>Kristiyan</cp:lastModifiedBy>
  <dcterms:created xsi:type="dcterms:W3CDTF">2015-01-04T22:56:05Z</dcterms:created>
  <dcterms:modified xsi:type="dcterms:W3CDTF">2020-02-28T06:14:35Z</dcterms:modified>
</cp:coreProperties>
</file>